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defaultThemeVersion="166925"/>
  <mc:AlternateContent xmlns:mc="http://schemas.openxmlformats.org/markup-compatibility/2006">
    <mc:Choice Requires="x15">
      <x15ac:absPath xmlns:x15ac="http://schemas.microsoft.com/office/spreadsheetml/2010/11/ac" url="\\lewin.com\dfs\NonDocs\Project\ADRC\2110.40\CLP and VDHCBS\Veterans Directed HCBS\Bridge Contract\3_Resource Development\"/>
    </mc:Choice>
  </mc:AlternateContent>
  <xr:revisionPtr revIDLastSave="0" documentId="13_ncr:1_{75CB5379-7E4B-4E55-9FAD-0AF96BC6EB2D}" xr6:coauthVersionLast="47" xr6:coauthVersionMax="47" xr10:uidLastSave="{00000000-0000-0000-0000-000000000000}"/>
  <bookViews>
    <workbookView xWindow="-110" yWindow="-110" windowWidth="19420" windowHeight="10420" xr2:uid="{00000000-000D-0000-FFFF-FFFF00000000}"/>
  </bookViews>
  <sheets>
    <sheet name=" NEW Calculator" sheetId="2" r:id="rId1"/>
    <sheet name="List" sheetId="1" r:id="rId2"/>
    <sheet name="NEW Reference" sheetId="3" r:id="rId3"/>
  </sheets>
  <externalReferences>
    <externalReference r:id="rId4"/>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 i="2" l="1"/>
  <c r="V4" i="3"/>
  <c r="J26" i="3"/>
  <c r="Q9" i="3" l="1"/>
  <c r="P9" i="3"/>
  <c r="O9" i="3"/>
  <c r="C6" i="3"/>
  <c r="D6" i="3"/>
  <c r="E6" i="3"/>
  <c r="F6" i="3"/>
  <c r="G6" i="3"/>
  <c r="H6" i="3"/>
  <c r="I6" i="3"/>
  <c r="J6" i="3"/>
  <c r="K6" i="3"/>
  <c r="L6" i="3"/>
  <c r="M6" i="3"/>
  <c r="N6" i="3"/>
  <c r="O6" i="3"/>
  <c r="P6" i="3"/>
  <c r="Q6" i="3"/>
  <c r="B7" i="3"/>
  <c r="B6" i="3"/>
  <c r="C7" i="3"/>
  <c r="D7" i="3"/>
  <c r="E7" i="3"/>
  <c r="F7" i="3"/>
  <c r="G7" i="3"/>
  <c r="H7" i="3"/>
  <c r="I7" i="3"/>
  <c r="J7" i="3"/>
  <c r="K7" i="3"/>
  <c r="L7" i="3"/>
  <c r="M7" i="3"/>
  <c r="N7" i="3"/>
  <c r="O7" i="3"/>
  <c r="P7" i="3"/>
  <c r="Q7" i="3"/>
  <c r="AH65" i="1"/>
  <c r="AH64" i="1"/>
  <c r="AH63" i="1"/>
  <c r="AH62" i="1"/>
  <c r="AH61" i="1"/>
  <c r="AH60" i="1"/>
  <c r="H3013" i="1" s="1"/>
  <c r="AH59" i="1"/>
  <c r="AH58" i="1"/>
  <c r="AH57" i="1"/>
  <c r="AH56" i="1"/>
  <c r="AH55" i="1"/>
  <c r="AH54" i="1"/>
  <c r="AH53" i="1"/>
  <c r="AH52" i="1"/>
  <c r="H2369" i="1" s="1"/>
  <c r="AH51" i="1"/>
  <c r="AH50" i="1"/>
  <c r="AH49" i="1"/>
  <c r="AH48" i="1"/>
  <c r="H2212" i="1" s="1"/>
  <c r="AH47" i="1"/>
  <c r="AH46" i="1"/>
  <c r="AH45" i="1"/>
  <c r="AH44" i="1"/>
  <c r="H1934" i="1" s="1"/>
  <c r="AH43" i="1"/>
  <c r="AH42" i="1"/>
  <c r="AH41" i="1"/>
  <c r="AH40" i="1"/>
  <c r="AH39" i="1"/>
  <c r="AH38" i="1"/>
  <c r="AH37" i="1"/>
  <c r="AH36" i="1"/>
  <c r="H1518" i="1" s="1"/>
  <c r="AH35" i="1"/>
  <c r="AH34" i="1"/>
  <c r="AH33" i="1"/>
  <c r="AH32" i="1"/>
  <c r="AH31" i="1"/>
  <c r="AH30" i="1"/>
  <c r="AH29" i="1"/>
  <c r="AH28" i="1"/>
  <c r="H1017" i="1" s="1"/>
  <c r="AH27" i="1"/>
  <c r="AH26" i="1"/>
  <c r="AH25" i="1"/>
  <c r="AH24" i="1"/>
  <c r="H587" i="1" s="1"/>
  <c r="AH23" i="1"/>
  <c r="AH22" i="1"/>
  <c r="AH21" i="1"/>
  <c r="AH20" i="1"/>
  <c r="AE341" i="1" s="1"/>
  <c r="AH19" i="1"/>
  <c r="AH18" i="1"/>
  <c r="AH17" i="1"/>
  <c r="AH16" i="1"/>
  <c r="AH15" i="1"/>
  <c r="AH14" i="1"/>
  <c r="AH13" i="1"/>
  <c r="H3172" i="1"/>
  <c r="H3036" i="1"/>
  <c r="AE3287" i="1"/>
  <c r="H2404" i="1"/>
  <c r="AE3255" i="1"/>
  <c r="H2036" i="1"/>
  <c r="H1868" i="1"/>
  <c r="H1628" i="1"/>
  <c r="H1428" i="1"/>
  <c r="H1140" i="1"/>
  <c r="H916" i="1"/>
  <c r="H404" i="1"/>
  <c r="H331" i="1"/>
  <c r="H6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0" i="1"/>
  <c r="H3178" i="1"/>
  <c r="H3177" i="1"/>
  <c r="H3176" i="1"/>
  <c r="H3174" i="1"/>
  <c r="H3170" i="1"/>
  <c r="H3169" i="1"/>
  <c r="H3168" i="1"/>
  <c r="H3166" i="1"/>
  <c r="H3165" i="1"/>
  <c r="H3164" i="1"/>
  <c r="H3163" i="1"/>
  <c r="H3162" i="1"/>
  <c r="H3161" i="1"/>
  <c r="H3160" i="1"/>
  <c r="H3158" i="1"/>
  <c r="H3157" i="1"/>
  <c r="H3156" i="1"/>
  <c r="H3155" i="1"/>
  <c r="H3154" i="1"/>
  <c r="H3153" i="1"/>
  <c r="H3152" i="1"/>
  <c r="H3150" i="1"/>
  <c r="H3149" i="1"/>
  <c r="H3148" i="1"/>
  <c r="H3147" i="1"/>
  <c r="H3146" i="1"/>
  <c r="H3145" i="1"/>
  <c r="H3144" i="1"/>
  <c r="H3142" i="1"/>
  <c r="H3141" i="1"/>
  <c r="H3140" i="1"/>
  <c r="H3139" i="1"/>
  <c r="H3138" i="1"/>
  <c r="H3137" i="1"/>
  <c r="H3136" i="1"/>
  <c r="H3134" i="1"/>
  <c r="H3133" i="1"/>
  <c r="H3132" i="1"/>
  <c r="H3131" i="1"/>
  <c r="H3130" i="1"/>
  <c r="H3129" i="1"/>
  <c r="H3128" i="1"/>
  <c r="H3127" i="1"/>
  <c r="H3126" i="1"/>
  <c r="H3125" i="1"/>
  <c r="H3124" i="1"/>
  <c r="H3123" i="1"/>
  <c r="H3122" i="1"/>
  <c r="H3121" i="1"/>
  <c r="H3120" i="1"/>
  <c r="H3118" i="1"/>
  <c r="H3117" i="1"/>
  <c r="H3116" i="1"/>
  <c r="H3115" i="1"/>
  <c r="H3114" i="1"/>
  <c r="H3113" i="1"/>
  <c r="H3112"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2" i="1"/>
  <c r="H3050" i="1"/>
  <c r="H3049" i="1"/>
  <c r="H3048" i="1"/>
  <c r="H3047" i="1"/>
  <c r="H3046" i="1"/>
  <c r="H3045" i="1"/>
  <c r="H3044" i="1"/>
  <c r="H3043" i="1"/>
  <c r="H3042" i="1"/>
  <c r="H3040" i="1"/>
  <c r="H3038" i="1"/>
  <c r="H3032" i="1"/>
  <c r="H3031" i="1"/>
  <c r="H3030" i="1"/>
  <c r="H3024" i="1"/>
  <c r="H3022" i="1"/>
  <c r="H3021" i="1"/>
  <c r="H3019" i="1"/>
  <c r="H3017" i="1"/>
  <c r="H3016" i="1"/>
  <c r="H3015" i="1"/>
  <c r="H3014" i="1"/>
  <c r="H3012" i="1"/>
  <c r="H3011" i="1"/>
  <c r="H3010" i="1"/>
  <c r="H3009" i="1"/>
  <c r="H3008" i="1"/>
  <c r="H3007" i="1"/>
  <c r="H3006" i="1"/>
  <c r="H3005" i="1"/>
  <c r="H3004" i="1"/>
  <c r="H3003" i="1"/>
  <c r="H3002" i="1"/>
  <c r="H3001" i="1"/>
  <c r="H3000" i="1"/>
  <c r="H2998" i="1"/>
  <c r="H2997" i="1"/>
  <c r="H2995" i="1"/>
  <c r="H2994" i="1"/>
  <c r="H2993" i="1"/>
  <c r="H2992" i="1"/>
  <c r="H2991" i="1"/>
  <c r="H2990" i="1"/>
  <c r="H2989" i="1"/>
  <c r="H2987" i="1"/>
  <c r="H2986" i="1"/>
  <c r="H2985" i="1"/>
  <c r="H2984" i="1"/>
  <c r="H2980" i="1"/>
  <c r="H2979" i="1"/>
  <c r="H2978" i="1"/>
  <c r="H2976" i="1"/>
  <c r="H2975" i="1"/>
  <c r="H2974" i="1"/>
  <c r="H2970" i="1"/>
  <c r="H2969" i="1"/>
  <c r="H2968" i="1"/>
  <c r="H2967" i="1"/>
  <c r="H2965" i="1"/>
  <c r="H2964" i="1"/>
  <c r="H2963" i="1"/>
  <c r="H2960" i="1"/>
  <c r="H2958" i="1"/>
  <c r="H2956" i="1"/>
  <c r="H2954" i="1"/>
  <c r="H2953" i="1"/>
  <c r="H2952" i="1"/>
  <c r="H2951" i="1"/>
  <c r="H2949" i="1"/>
  <c r="H2944" i="1"/>
  <c r="H2941" i="1"/>
  <c r="H2940" i="1"/>
  <c r="H2939" i="1"/>
  <c r="H2936" i="1"/>
  <c r="H2935" i="1"/>
  <c r="H2932" i="1"/>
  <c r="H2929" i="1"/>
  <c r="H2928" i="1"/>
  <c r="H2927" i="1"/>
  <c r="H2926" i="1"/>
  <c r="H2925" i="1"/>
  <c r="H2922" i="1"/>
  <c r="H2921" i="1"/>
  <c r="H2920" i="1"/>
  <c r="H2918" i="1"/>
  <c r="H2916" i="1"/>
  <c r="H2915" i="1"/>
  <c r="H2914" i="1"/>
  <c r="H2913" i="1"/>
  <c r="H2912" i="1"/>
  <c r="H2911" i="1"/>
  <c r="H2909" i="1"/>
  <c r="H2908" i="1"/>
  <c r="H2906" i="1"/>
  <c r="H2904" i="1"/>
  <c r="H2903" i="1"/>
  <c r="H2902" i="1"/>
  <c r="H2901" i="1"/>
  <c r="H2900" i="1"/>
  <c r="H2898" i="1"/>
  <c r="H2896" i="1"/>
  <c r="H2895" i="1"/>
  <c r="H2891" i="1"/>
  <c r="H2889" i="1"/>
  <c r="H2888" i="1"/>
  <c r="H2887" i="1"/>
  <c r="H2886" i="1"/>
  <c r="H2885" i="1"/>
  <c r="H2884" i="1"/>
  <c r="H2883"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2" i="1"/>
  <c r="H2411" i="1"/>
  <c r="H2410" i="1"/>
  <c r="H2409" i="1"/>
  <c r="H2408" i="1"/>
  <c r="H2406" i="1"/>
  <c r="H2401" i="1"/>
  <c r="H2400" i="1"/>
  <c r="H2399" i="1"/>
  <c r="H2398" i="1"/>
  <c r="H2397" i="1"/>
  <c r="H2396" i="1"/>
  <c r="H2395" i="1"/>
  <c r="H2392" i="1"/>
  <c r="H2390" i="1"/>
  <c r="H2389" i="1"/>
  <c r="H2388" i="1"/>
  <c r="H2387" i="1"/>
  <c r="H2385" i="1"/>
  <c r="H2384" i="1"/>
  <c r="H2383" i="1"/>
  <c r="H2382" i="1"/>
  <c r="H2381" i="1"/>
  <c r="H2379" i="1"/>
  <c r="H2378" i="1"/>
  <c r="H2377" i="1"/>
  <c r="H2376" i="1"/>
  <c r="H2374" i="1"/>
  <c r="H2373" i="1"/>
  <c r="H2371"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6" i="1"/>
  <c r="H2253" i="1"/>
  <c r="H2252" i="1"/>
  <c r="H2248" i="1"/>
  <c r="H2246" i="1"/>
  <c r="H2244" i="1"/>
  <c r="H2241" i="1"/>
  <c r="H2239" i="1"/>
  <c r="H2237" i="1"/>
  <c r="H2236" i="1"/>
  <c r="H2235" i="1"/>
  <c r="H2232" i="1"/>
  <c r="H2229" i="1"/>
  <c r="H2224" i="1"/>
  <c r="H2222" i="1"/>
  <c r="H2221" i="1"/>
  <c r="H2220" i="1"/>
  <c r="H2217" i="1"/>
  <c r="H2208" i="1"/>
  <c r="H2206" i="1"/>
  <c r="H2205" i="1"/>
  <c r="H2204" i="1"/>
  <c r="H2199" i="1"/>
  <c r="H2197" i="1"/>
  <c r="H2196" i="1"/>
  <c r="H2194" i="1"/>
  <c r="H2193" i="1"/>
  <c r="H2189" i="1"/>
  <c r="H2184"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5" i="1"/>
  <c r="H2032" i="1"/>
  <c r="H2030" i="1"/>
  <c r="H2028" i="1"/>
  <c r="H2026" i="1"/>
  <c r="H2024" i="1"/>
  <c r="H2022" i="1"/>
  <c r="H2021" i="1"/>
  <c r="H2016" i="1"/>
  <c r="H2015" i="1"/>
  <c r="H2014" i="1"/>
  <c r="H2012" i="1"/>
  <c r="H2010" i="1"/>
  <c r="H2009" i="1"/>
  <c r="H2008" i="1"/>
  <c r="H2007" i="1"/>
  <c r="H2006" i="1"/>
  <c r="H2005" i="1"/>
  <c r="H2004" i="1"/>
  <c r="H2003" i="1"/>
  <c r="H2001" i="1"/>
  <c r="H2000" i="1"/>
  <c r="H1998" i="1"/>
  <c r="H1996" i="1"/>
  <c r="H1994" i="1"/>
  <c r="H1992" i="1"/>
  <c r="H1991" i="1"/>
  <c r="H1990" i="1"/>
  <c r="H1988" i="1"/>
  <c r="H1987" i="1"/>
  <c r="H1985" i="1"/>
  <c r="H1984" i="1"/>
  <c r="H1983" i="1"/>
  <c r="H1982" i="1"/>
  <c r="H1981" i="1"/>
  <c r="H1980" i="1"/>
  <c r="H1979" i="1"/>
  <c r="H1977" i="1"/>
  <c r="H1976" i="1"/>
  <c r="H1975" i="1"/>
  <c r="H1974" i="1"/>
  <c r="H1973" i="1"/>
  <c r="H1972" i="1"/>
  <c r="H1971" i="1"/>
  <c r="H1970" i="1"/>
  <c r="H1969" i="1"/>
  <c r="H1968" i="1"/>
  <c r="H1966" i="1"/>
  <c r="H1965" i="1"/>
  <c r="H1963" i="1"/>
  <c r="H1962" i="1"/>
  <c r="H1961" i="1"/>
  <c r="H1960" i="1"/>
  <c r="H1958" i="1"/>
  <c r="H1955" i="1"/>
  <c r="H1954" i="1"/>
  <c r="H1952" i="1"/>
  <c r="H1951" i="1"/>
  <c r="H1950" i="1"/>
  <c r="H1949" i="1"/>
  <c r="H1948" i="1"/>
  <c r="H1947" i="1"/>
  <c r="H1946" i="1"/>
  <c r="H1944" i="1"/>
  <c r="H1942" i="1"/>
  <c r="H1940" i="1"/>
  <c r="H1938" i="1"/>
  <c r="H1937" i="1"/>
  <c r="H1935" i="1"/>
  <c r="H1933" i="1"/>
  <c r="H1932" i="1"/>
  <c r="H1931" i="1"/>
  <c r="H1930" i="1"/>
  <c r="H1929" i="1"/>
  <c r="H1928" i="1"/>
  <c r="H1927" i="1"/>
  <c r="H1925" i="1"/>
  <c r="H1921" i="1"/>
  <c r="H1920" i="1"/>
  <c r="H1919" i="1"/>
  <c r="H1917" i="1"/>
  <c r="H1916" i="1"/>
  <c r="H1915" i="1"/>
  <c r="H1914" i="1"/>
  <c r="H1913" i="1"/>
  <c r="H1911" i="1"/>
  <c r="H1910" i="1"/>
  <c r="H1909" i="1"/>
  <c r="H1908" i="1"/>
  <c r="H1907" i="1"/>
  <c r="H1906" i="1"/>
  <c r="H1905" i="1"/>
  <c r="H1904" i="1"/>
  <c r="H1903" i="1"/>
  <c r="H1901" i="1"/>
  <c r="H1900" i="1"/>
  <c r="H1899" i="1"/>
  <c r="H1897" i="1"/>
  <c r="H1896" i="1"/>
  <c r="H1895" i="1"/>
  <c r="H1889" i="1"/>
  <c r="H1888" i="1"/>
  <c r="H1887" i="1"/>
  <c r="H1881" i="1"/>
  <c r="H1877" i="1"/>
  <c r="H1876" i="1"/>
  <c r="H1874" i="1"/>
  <c r="H1872" i="1"/>
  <c r="H1870" i="1"/>
  <c r="H1866" i="1"/>
  <c r="H1864" i="1"/>
  <c r="H1863" i="1"/>
  <c r="H1862" i="1"/>
  <c r="H1856" i="1"/>
  <c r="H1854" i="1"/>
  <c r="H1848" i="1"/>
  <c r="H1847" i="1"/>
  <c r="H1846"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6" i="1"/>
  <c r="H1633" i="1"/>
  <c r="H1632" i="1"/>
  <c r="H1630" i="1"/>
  <c r="H1624" i="1"/>
  <c r="H1622" i="1"/>
  <c r="H1617" i="1"/>
  <c r="H1616" i="1"/>
  <c r="H1614" i="1"/>
  <c r="H1613" i="1"/>
  <c r="H1610" i="1"/>
  <c r="H1608" i="1"/>
  <c r="H1606" i="1"/>
  <c r="H1605" i="1"/>
  <c r="H1604" i="1"/>
  <c r="H1600" i="1"/>
  <c r="H1598" i="1"/>
  <c r="H1597" i="1"/>
  <c r="H1594" i="1"/>
  <c r="H1592" i="1"/>
  <c r="H1590" i="1"/>
  <c r="H1589" i="1"/>
  <c r="H1584" i="1"/>
  <c r="H1582" i="1"/>
  <c r="H1578" i="1"/>
  <c r="H1576" i="1"/>
  <c r="H1575" i="1"/>
  <c r="H1574" i="1"/>
  <c r="H1571" i="1"/>
  <c r="H1570" i="1"/>
  <c r="H1569" i="1"/>
  <c r="H1568" i="1"/>
  <c r="H1566" i="1"/>
  <c r="H1560" i="1"/>
  <c r="H1558" i="1"/>
  <c r="H1557" i="1"/>
  <c r="H1553" i="1"/>
  <c r="H1552" i="1"/>
  <c r="H1551" i="1"/>
  <c r="H1550" i="1"/>
  <c r="H1548" i="1"/>
  <c r="H1547" i="1"/>
  <c r="H1546" i="1"/>
  <c r="H1545" i="1"/>
  <c r="H1544" i="1"/>
  <c r="H1543" i="1"/>
  <c r="H1542" i="1"/>
  <c r="H1540" i="1"/>
  <c r="H1537" i="1"/>
  <c r="H1536" i="1"/>
  <c r="H1535" i="1"/>
  <c r="H1534" i="1"/>
  <c r="H1532" i="1"/>
  <c r="H1531" i="1"/>
  <c r="H1530" i="1"/>
  <c r="H1528" i="1"/>
  <c r="H1526" i="1"/>
  <c r="H1523" i="1"/>
  <c r="H1520" i="1"/>
  <c r="H1513" i="1"/>
  <c r="H1510" i="1"/>
  <c r="H1507" i="1"/>
  <c r="H1505" i="1"/>
  <c r="H1504" i="1"/>
  <c r="H1502" i="1"/>
  <c r="H1499" i="1"/>
  <c r="H1494" i="1"/>
  <c r="H1485" i="1"/>
  <c r="H1483" i="1"/>
  <c r="H1481" i="1"/>
  <c r="H1475" i="1"/>
  <c r="H1468" i="1"/>
  <c r="H1464" i="1"/>
  <c r="H1463" i="1"/>
  <c r="H1462" i="1"/>
  <c r="H1461" i="1"/>
  <c r="H1456" i="1"/>
  <c r="H1455" i="1"/>
  <c r="H1454" i="1"/>
  <c r="H1453" i="1"/>
  <c r="H1441" i="1"/>
  <c r="H1438" i="1"/>
  <c r="H1436" i="1"/>
  <c r="H1432" i="1"/>
  <c r="H1430" i="1"/>
  <c r="H1429" i="1"/>
  <c r="H1424" i="1"/>
  <c r="H1423" i="1"/>
  <c r="H1422" i="1"/>
  <c r="H1421" i="1"/>
  <c r="H1420" i="1"/>
  <c r="H1419" i="1"/>
  <c r="H1416" i="1"/>
  <c r="H1414" i="1"/>
  <c r="H1412" i="1"/>
  <c r="H1410" i="1"/>
  <c r="H1408" i="1"/>
  <c r="H1406" i="1"/>
  <c r="H1405" i="1"/>
  <c r="H1402" i="1"/>
  <c r="H1400" i="1"/>
  <c r="H1398" i="1"/>
  <c r="H1392" i="1"/>
  <c r="H1390" i="1"/>
  <c r="H1388" i="1"/>
  <c r="H1384" i="1"/>
  <c r="H1382" i="1"/>
  <c r="H1380" i="1"/>
  <c r="H1378" i="1"/>
  <c r="H1377" i="1"/>
  <c r="H1376" i="1"/>
  <c r="H1374" i="1"/>
  <c r="H1373" i="1"/>
  <c r="H1370" i="1"/>
  <c r="H1369" i="1"/>
  <c r="H1368" i="1"/>
  <c r="H1366" i="1"/>
  <c r="H1364" i="1"/>
  <c r="H1363" i="1"/>
  <c r="H1360" i="1"/>
  <c r="H1359" i="1"/>
  <c r="H1358" i="1"/>
  <c r="H1357" i="1"/>
  <c r="H1355" i="1"/>
  <c r="H1352"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37" i="1"/>
  <c r="H1136" i="1"/>
  <c r="H1134" i="1"/>
  <c r="H1131" i="1"/>
  <c r="H1129" i="1"/>
  <c r="H1128" i="1"/>
  <c r="H1126" i="1"/>
  <c r="H1120" i="1"/>
  <c r="H1119" i="1"/>
  <c r="H1118" i="1"/>
  <c r="H1116" i="1"/>
  <c r="H1112" i="1"/>
  <c r="H1110" i="1"/>
  <c r="H1105" i="1"/>
  <c r="H1104" i="1"/>
  <c r="H1102" i="1"/>
  <c r="H1098" i="1"/>
  <c r="H1096" i="1"/>
  <c r="H1094" i="1"/>
  <c r="H1088" i="1"/>
  <c r="H1086" i="1"/>
  <c r="H1085" i="1"/>
  <c r="H1082" i="1"/>
  <c r="H1080" i="1"/>
  <c r="H1079" i="1"/>
  <c r="H1078" i="1"/>
  <c r="H1075" i="1"/>
  <c r="H1074" i="1"/>
  <c r="H1072" i="1"/>
  <c r="H1070" i="1"/>
  <c r="H1069" i="1"/>
  <c r="H1068" i="1"/>
  <c r="H1064" i="1"/>
  <c r="H1062" i="1"/>
  <c r="H1057" i="1"/>
  <c r="H1056" i="1"/>
  <c r="H1054" i="1"/>
  <c r="H1053" i="1"/>
  <c r="H1048" i="1"/>
  <c r="H1047" i="1"/>
  <c r="H1046" i="1"/>
  <c r="H1045" i="1"/>
  <c r="H1042" i="1"/>
  <c r="H1040" i="1"/>
  <c r="H1039" i="1"/>
  <c r="H1038" i="1"/>
  <c r="H1035" i="1"/>
  <c r="H1033" i="1"/>
  <c r="H1032" i="1"/>
  <c r="H1031" i="1"/>
  <c r="H1030" i="1"/>
  <c r="H1025" i="1"/>
  <c r="H1024" i="1"/>
  <c r="H1022" i="1"/>
  <c r="H1020" i="1"/>
  <c r="H1016" i="1"/>
  <c r="H1013" i="1"/>
  <c r="H1012" i="1"/>
  <c r="H1006" i="1"/>
  <c r="H1004" i="1"/>
  <c r="H998" i="1"/>
  <c r="H996" i="1"/>
  <c r="H992" i="1"/>
  <c r="H988" i="1"/>
  <c r="H987" i="1"/>
  <c r="H980" i="1"/>
  <c r="H978" i="1"/>
  <c r="H972" i="1"/>
  <c r="H971" i="1"/>
  <c r="H969" i="1"/>
  <c r="H965" i="1"/>
  <c r="H964" i="1"/>
  <c r="H963" i="1"/>
  <c r="H961" i="1"/>
  <c r="H960" i="1"/>
  <c r="H957" i="1"/>
  <c r="H956" i="1"/>
  <c r="H948" i="1"/>
  <c r="H940" i="1"/>
  <c r="H939" i="1"/>
  <c r="H932" i="1"/>
  <c r="H925" i="1"/>
  <c r="H924" i="1"/>
  <c r="H917" i="1"/>
  <c r="H914" i="1"/>
  <c r="H912" i="1"/>
  <c r="H910" i="1"/>
  <c r="H909" i="1"/>
  <c r="H908" i="1"/>
  <c r="H904" i="1"/>
  <c r="H902" i="1"/>
  <c r="H901" i="1"/>
  <c r="H899" i="1"/>
  <c r="H896" i="1"/>
  <c r="H895" i="1"/>
  <c r="H894" i="1"/>
  <c r="H893" i="1"/>
  <c r="H888" i="1"/>
  <c r="H886" i="1"/>
  <c r="H885" i="1"/>
  <c r="H882" i="1"/>
  <c r="H880" i="1"/>
  <c r="H878" i="1"/>
  <c r="H877" i="1"/>
  <c r="H874" i="1"/>
  <c r="H872" i="1"/>
  <c r="H870" i="1"/>
  <c r="H869" i="1"/>
  <c r="H867" i="1"/>
  <c r="H864" i="1"/>
  <c r="H862" i="1"/>
  <c r="H861" i="1"/>
  <c r="H860" i="1"/>
  <c r="H856" i="1"/>
  <c r="H855" i="1"/>
  <c r="H854" i="1"/>
  <c r="H853" i="1"/>
  <c r="H848" i="1"/>
  <c r="H846" i="1"/>
  <c r="H845" i="1"/>
  <c r="H842" i="1"/>
  <c r="H840" i="1"/>
  <c r="H838" i="1"/>
  <c r="H837" i="1"/>
  <c r="H832" i="1"/>
  <c r="H830" i="1"/>
  <c r="H829" i="1"/>
  <c r="H826" i="1"/>
  <c r="H825" i="1"/>
  <c r="H824" i="1"/>
  <c r="H823" i="1"/>
  <c r="H822" i="1"/>
  <c r="H821"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19" i="1"/>
  <c r="H618" i="1"/>
  <c r="H616" i="1"/>
  <c r="H615" i="1"/>
  <c r="H613" i="1"/>
  <c r="H611" i="1"/>
  <c r="H607" i="1"/>
  <c r="H604" i="1"/>
  <c r="H603" i="1"/>
  <c r="H602" i="1"/>
  <c r="H599" i="1"/>
  <c r="H597" i="1"/>
  <c r="H595" i="1"/>
  <c r="H592" i="1"/>
  <c r="H590" i="1"/>
  <c r="H588" i="1"/>
  <c r="H586" i="1"/>
  <c r="H584" i="1"/>
  <c r="H583" i="1"/>
  <c r="H580" i="1"/>
  <c r="H579"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2" i="1"/>
  <c r="H401" i="1"/>
  <c r="H400" i="1"/>
  <c r="H399" i="1"/>
  <c r="H398" i="1"/>
  <c r="H397" i="1"/>
  <c r="H395" i="1"/>
  <c r="H394" i="1"/>
  <c r="H393" i="1"/>
  <c r="H392" i="1"/>
  <c r="H391" i="1"/>
  <c r="H390" i="1"/>
  <c r="H389" i="1"/>
  <c r="H388" i="1"/>
  <c r="H387" i="1"/>
  <c r="H386" i="1"/>
  <c r="H385" i="1"/>
  <c r="H384" i="1"/>
  <c r="H383" i="1"/>
  <c r="H382" i="1"/>
  <c r="H381" i="1"/>
  <c r="H379" i="1"/>
  <c r="H378" i="1"/>
  <c r="H377" i="1"/>
  <c r="H376" i="1"/>
  <c r="H374" i="1"/>
  <c r="H373" i="1"/>
  <c r="H372" i="1"/>
  <c r="H370" i="1"/>
  <c r="H369" i="1"/>
  <c r="H368" i="1"/>
  <c r="H366" i="1"/>
  <c r="H365" i="1"/>
  <c r="H362" i="1"/>
  <c r="H361" i="1"/>
  <c r="H360" i="1"/>
  <c r="H359" i="1"/>
  <c r="H358" i="1"/>
  <c r="H357" i="1"/>
  <c r="H354" i="1"/>
  <c r="H353" i="1"/>
  <c r="H352" i="1"/>
  <c r="H351" i="1"/>
  <c r="H350" i="1"/>
  <c r="H349" i="1"/>
  <c r="H348" i="1"/>
  <c r="H347" i="1"/>
  <c r="H346" i="1"/>
  <c r="H345" i="1"/>
  <c r="H344" i="1"/>
  <c r="H343" i="1"/>
  <c r="H342" i="1"/>
  <c r="H340" i="1"/>
  <c r="H339" i="1"/>
  <c r="H338" i="1"/>
  <c r="H336" i="1"/>
  <c r="H335" i="1"/>
  <c r="H334" i="1"/>
  <c r="H333" i="1"/>
  <c r="H332"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8" i="1"/>
  <c r="H77" i="1"/>
  <c r="H76" i="1"/>
  <c r="H74" i="1"/>
  <c r="H73" i="1"/>
  <c r="H72" i="1"/>
  <c r="H71" i="1"/>
  <c r="H70" i="1"/>
  <c r="H69" i="1"/>
  <c r="H67" i="1"/>
  <c r="H66" i="1"/>
  <c r="H65" i="1"/>
  <c r="H64" i="1"/>
  <c r="H62" i="1"/>
  <c r="H61" i="1"/>
  <c r="H58" i="1"/>
  <c r="H57" i="1"/>
  <c r="H56" i="1"/>
  <c r="H55" i="1"/>
  <c r="H54" i="1"/>
  <c r="H53" i="1"/>
  <c r="H52" i="1"/>
  <c r="H50" i="1"/>
  <c r="H49" i="1"/>
  <c r="H48" i="1"/>
  <c r="H47" i="1"/>
  <c r="H46" i="1"/>
  <c r="H45" i="1"/>
  <c r="H44" i="1"/>
  <c r="H42" i="1"/>
  <c r="H41" i="1"/>
  <c r="H40" i="1"/>
  <c r="H39" i="1"/>
  <c r="H38" i="1"/>
  <c r="H37" i="1"/>
  <c r="H34" i="1"/>
  <c r="H33" i="1"/>
  <c r="H32" i="1"/>
  <c r="H30" i="1"/>
  <c r="H29" i="1"/>
  <c r="H26" i="1"/>
  <c r="H25" i="1"/>
  <c r="H24" i="1"/>
  <c r="H22" i="1"/>
  <c r="H21" i="1"/>
  <c r="H18" i="1"/>
  <c r="H17" i="1"/>
  <c r="H16" i="1"/>
  <c r="H15" i="1"/>
  <c r="H14" i="1"/>
  <c r="AE14" i="1"/>
  <c r="AE3285" i="1"/>
  <c r="AE3284" i="1"/>
  <c r="AE3283" i="1"/>
  <c r="AE3281" i="1"/>
  <c r="AE3280" i="1"/>
  <c r="AE3279" i="1"/>
  <c r="AE3278" i="1"/>
  <c r="AE3277" i="1"/>
  <c r="AE3276" i="1"/>
  <c r="AE3275" i="1"/>
  <c r="AE3274" i="1"/>
  <c r="AE3273" i="1"/>
  <c r="AE3272" i="1"/>
  <c r="AE3271" i="1"/>
  <c r="AE3269" i="1"/>
  <c r="AE3268" i="1"/>
  <c r="AE3267" i="1"/>
  <c r="AE3266" i="1"/>
  <c r="AE3265" i="1"/>
  <c r="AE3264" i="1"/>
  <c r="AE3263" i="1"/>
  <c r="AE3262" i="1"/>
  <c r="AE3261" i="1"/>
  <c r="AE3260" i="1"/>
  <c r="AE3259" i="1"/>
  <c r="AE3258" i="1"/>
  <c r="AE3257" i="1"/>
  <c r="AE3256" i="1"/>
  <c r="AE3254" i="1"/>
  <c r="AE3253" i="1"/>
  <c r="AE3252" i="1"/>
  <c r="AE3251" i="1"/>
  <c r="AE3250" i="1"/>
  <c r="AE3249" i="1"/>
  <c r="AE3248" i="1"/>
  <c r="AE3247" i="1"/>
  <c r="AE3246" i="1"/>
  <c r="AE3244" i="1"/>
  <c r="AE3243" i="1"/>
  <c r="AE3242" i="1"/>
  <c r="AE3241" i="1"/>
  <c r="AE3240" i="1"/>
  <c r="AE3239" i="1"/>
  <c r="AE3238" i="1"/>
  <c r="AE3237" i="1"/>
  <c r="AE3236" i="1"/>
  <c r="AE3235" i="1"/>
  <c r="AE3234" i="1"/>
  <c r="AE3233" i="1"/>
  <c r="AE3232" i="1"/>
  <c r="AE3231" i="1"/>
  <c r="AE3230" i="1"/>
  <c r="AE3228" i="1"/>
  <c r="AE3227" i="1"/>
  <c r="AE3226" i="1"/>
  <c r="AE3225" i="1"/>
  <c r="AE3224" i="1"/>
  <c r="AE3223" i="1"/>
  <c r="AE3222" i="1"/>
  <c r="AE3221" i="1"/>
  <c r="AE3220" i="1"/>
  <c r="AE3219" i="1"/>
  <c r="AE3218" i="1"/>
  <c r="AE3217" i="1"/>
  <c r="AE3216" i="1"/>
  <c r="AE3215" i="1"/>
  <c r="AE3214" i="1"/>
  <c r="AE3213" i="1"/>
  <c r="AE3212" i="1"/>
  <c r="AE3211" i="1"/>
  <c r="AE3210" i="1"/>
  <c r="AE3209" i="1"/>
  <c r="AE3208" i="1"/>
  <c r="AE3207" i="1"/>
  <c r="AE3206" i="1"/>
  <c r="AE3205" i="1"/>
  <c r="AE3204" i="1"/>
  <c r="AE3203" i="1"/>
  <c r="AE3202" i="1"/>
  <c r="AE3201" i="1"/>
  <c r="AE3200" i="1"/>
  <c r="AE3199" i="1"/>
  <c r="AE3198" i="1"/>
  <c r="AE3197" i="1"/>
  <c r="AE3196" i="1"/>
  <c r="AE3195" i="1"/>
  <c r="AE3194" i="1"/>
  <c r="AE3193" i="1"/>
  <c r="AE3192" i="1"/>
  <c r="AE3191" i="1"/>
  <c r="AE3190" i="1"/>
  <c r="AE3189" i="1"/>
  <c r="AE3188" i="1"/>
  <c r="AE3187" i="1"/>
  <c r="AE3186" i="1"/>
  <c r="AE3185" i="1"/>
  <c r="AE3184" i="1"/>
  <c r="AE3183" i="1"/>
  <c r="AE3182" i="1"/>
  <c r="AE3181" i="1"/>
  <c r="AE3180" i="1"/>
  <c r="AE3179" i="1"/>
  <c r="AE3178" i="1"/>
  <c r="AE3177" i="1"/>
  <c r="AE3176" i="1"/>
  <c r="AE3175" i="1"/>
  <c r="AE3174" i="1"/>
  <c r="AE3173" i="1"/>
  <c r="AE3172" i="1"/>
  <c r="AE3171" i="1"/>
  <c r="AE3170" i="1"/>
  <c r="AE3169" i="1"/>
  <c r="AE3168" i="1"/>
  <c r="AE3167" i="1"/>
  <c r="AE3166" i="1"/>
  <c r="AE3165" i="1"/>
  <c r="AE3164" i="1"/>
  <c r="AE3163" i="1"/>
  <c r="AE3162" i="1"/>
  <c r="AE3161" i="1"/>
  <c r="AE3160" i="1"/>
  <c r="AE3159" i="1"/>
  <c r="AE3158" i="1"/>
  <c r="AE3157" i="1"/>
  <c r="AE3156" i="1"/>
  <c r="AE3155" i="1"/>
  <c r="AE3154" i="1"/>
  <c r="AE3153" i="1"/>
  <c r="AE3152" i="1"/>
  <c r="AE3151" i="1"/>
  <c r="AE3150" i="1"/>
  <c r="AE3149" i="1"/>
  <c r="AE3148" i="1"/>
  <c r="AE3147" i="1"/>
  <c r="AE3146" i="1"/>
  <c r="AE3145" i="1"/>
  <c r="AE3144" i="1"/>
  <c r="AE3143" i="1"/>
  <c r="AE3142" i="1"/>
  <c r="AE3141" i="1"/>
  <c r="AE3140" i="1"/>
  <c r="AE3139" i="1"/>
  <c r="AE3138" i="1"/>
  <c r="AE3137" i="1"/>
  <c r="AE3136" i="1"/>
  <c r="AE3135" i="1"/>
  <c r="AE3134" i="1"/>
  <c r="AE3133" i="1"/>
  <c r="AE3132" i="1"/>
  <c r="AE3131" i="1"/>
  <c r="AE3130" i="1"/>
  <c r="AE3129" i="1"/>
  <c r="AE3128" i="1"/>
  <c r="AE3127" i="1"/>
  <c r="AE3126" i="1"/>
  <c r="AE3125" i="1"/>
  <c r="AE3124" i="1"/>
  <c r="AE3123" i="1"/>
  <c r="AE3122" i="1"/>
  <c r="AE3121" i="1"/>
  <c r="AE3120" i="1"/>
  <c r="AE3119" i="1"/>
  <c r="AE3118" i="1"/>
  <c r="AE3117" i="1"/>
  <c r="AE3116" i="1"/>
  <c r="AE3115" i="1"/>
  <c r="AE3114" i="1"/>
  <c r="AE3113" i="1"/>
  <c r="AE3112" i="1"/>
  <c r="AE3111" i="1"/>
  <c r="AE3110" i="1"/>
  <c r="AE3109" i="1"/>
  <c r="AE3108" i="1"/>
  <c r="AE3107" i="1"/>
  <c r="AE3106" i="1"/>
  <c r="AE3105" i="1"/>
  <c r="AE3104" i="1"/>
  <c r="AE3103" i="1"/>
  <c r="AE3102" i="1"/>
  <c r="AE3101" i="1"/>
  <c r="AE3100" i="1"/>
  <c r="AE3099" i="1"/>
  <c r="AE3098" i="1"/>
  <c r="AE3097" i="1"/>
  <c r="AE3096" i="1"/>
  <c r="AE3095" i="1"/>
  <c r="AE3094" i="1"/>
  <c r="AE3093" i="1"/>
  <c r="AE3092" i="1"/>
  <c r="AE3091" i="1"/>
  <c r="AE3090" i="1"/>
  <c r="AE3089" i="1"/>
  <c r="AE3088" i="1"/>
  <c r="AE3087" i="1"/>
  <c r="AE3086" i="1"/>
  <c r="AE3085" i="1"/>
  <c r="AE3084" i="1"/>
  <c r="AE3083" i="1"/>
  <c r="AE3082" i="1"/>
  <c r="AE3081" i="1"/>
  <c r="AE3080" i="1"/>
  <c r="AE3079" i="1"/>
  <c r="AE3078" i="1"/>
  <c r="AE3077" i="1"/>
  <c r="AE3076" i="1"/>
  <c r="AE3075" i="1"/>
  <c r="AE3074" i="1"/>
  <c r="AE3073" i="1"/>
  <c r="AE3072" i="1"/>
  <c r="AE3071" i="1"/>
  <c r="AE3070" i="1"/>
  <c r="AE3069" i="1"/>
  <c r="AE3068" i="1"/>
  <c r="AE3067" i="1"/>
  <c r="AE3066" i="1"/>
  <c r="AE3065" i="1"/>
  <c r="AE3064" i="1"/>
  <c r="AE3063" i="1"/>
  <c r="AE3062" i="1"/>
  <c r="AE3061" i="1"/>
  <c r="AE3060" i="1"/>
  <c r="AE3059" i="1"/>
  <c r="AE3058" i="1"/>
  <c r="AE3057" i="1"/>
  <c r="AE3056" i="1"/>
  <c r="AE3055" i="1"/>
  <c r="AE3054" i="1"/>
  <c r="AE3053" i="1"/>
  <c r="AE3052" i="1"/>
  <c r="AE3051" i="1"/>
  <c r="AE3050" i="1"/>
  <c r="AE3049" i="1"/>
  <c r="AE3048" i="1"/>
  <c r="AE3047" i="1"/>
  <c r="AE3046" i="1"/>
  <c r="AE3045" i="1"/>
  <c r="AE3044" i="1"/>
  <c r="AE3043" i="1"/>
  <c r="AE3042" i="1"/>
  <c r="AE3041" i="1"/>
  <c r="AE3040" i="1"/>
  <c r="AE3039" i="1"/>
  <c r="AE3038" i="1"/>
  <c r="AE3037" i="1"/>
  <c r="AE3036" i="1"/>
  <c r="AE3035" i="1"/>
  <c r="AE3034" i="1"/>
  <c r="AE3033" i="1"/>
  <c r="AE3032" i="1"/>
  <c r="AE3031" i="1"/>
  <c r="AE3030" i="1"/>
  <c r="AE3029" i="1"/>
  <c r="AE3028" i="1"/>
  <c r="AE3027" i="1"/>
  <c r="AE3026" i="1"/>
  <c r="AE3025" i="1"/>
  <c r="AE3024" i="1"/>
  <c r="AE3023" i="1"/>
  <c r="AE3022" i="1"/>
  <c r="AE3021" i="1"/>
  <c r="AE3020" i="1"/>
  <c r="AE3019" i="1"/>
  <c r="AE3018" i="1"/>
  <c r="AE3017" i="1"/>
  <c r="AE3016" i="1"/>
  <c r="AE3015" i="1"/>
  <c r="AE3014" i="1"/>
  <c r="AE3012" i="1"/>
  <c r="AE3011" i="1"/>
  <c r="AE3010" i="1"/>
  <c r="AE3009" i="1"/>
  <c r="AE3008" i="1"/>
  <c r="AE3007" i="1"/>
  <c r="AE3006" i="1"/>
  <c r="AE3005" i="1"/>
  <c r="AE3004" i="1"/>
  <c r="AE3003" i="1"/>
  <c r="AE3002" i="1"/>
  <c r="AE3001" i="1"/>
  <c r="AE3000" i="1"/>
  <c r="AE2998" i="1"/>
  <c r="AE2997" i="1"/>
  <c r="AE2995" i="1"/>
  <c r="AE2994" i="1"/>
  <c r="AE2993" i="1"/>
  <c r="AE2991" i="1"/>
  <c r="AE2990" i="1"/>
  <c r="AE2989" i="1"/>
  <c r="AE2987" i="1"/>
  <c r="AE2986" i="1"/>
  <c r="AE2985" i="1"/>
  <c r="AE2984" i="1"/>
  <c r="AE2980" i="1"/>
  <c r="AE2979" i="1"/>
  <c r="AE2978" i="1"/>
  <c r="AE2977" i="1"/>
  <c r="AE2976" i="1"/>
  <c r="AE2975" i="1"/>
  <c r="AE2974" i="1"/>
  <c r="AE2970" i="1"/>
  <c r="AE2969" i="1"/>
  <c r="AE2967" i="1"/>
  <c r="AE2965" i="1"/>
  <c r="AE2964" i="1"/>
  <c r="AE2963" i="1"/>
  <c r="AE2961" i="1"/>
  <c r="AE2960" i="1"/>
  <c r="AE2958" i="1"/>
  <c r="AE2956" i="1"/>
  <c r="AE2954" i="1"/>
  <c r="AE2953" i="1"/>
  <c r="AE2952" i="1"/>
  <c r="AE2951" i="1"/>
  <c r="AE2949" i="1"/>
  <c r="AE2945" i="1"/>
  <c r="AE2941" i="1"/>
  <c r="AE2940" i="1"/>
  <c r="AE2939" i="1"/>
  <c r="AE2937" i="1"/>
  <c r="AE2936" i="1"/>
  <c r="AE2935" i="1"/>
  <c r="AE2932" i="1"/>
  <c r="AE2929" i="1"/>
  <c r="AE2927" i="1"/>
  <c r="AE2926" i="1"/>
  <c r="AE2925" i="1"/>
  <c r="AE2922" i="1"/>
  <c r="AE2921" i="1"/>
  <c r="AE2918" i="1"/>
  <c r="AE2916" i="1"/>
  <c r="AE2915" i="1"/>
  <c r="AE2914" i="1"/>
  <c r="AE2913" i="1"/>
  <c r="AE2912" i="1"/>
  <c r="AE2911" i="1"/>
  <c r="AE2909" i="1"/>
  <c r="AE2908" i="1"/>
  <c r="AE2906" i="1"/>
  <c r="AE2905" i="1"/>
  <c r="AE2903" i="1"/>
  <c r="AE2902" i="1"/>
  <c r="AE2901" i="1"/>
  <c r="AE2900" i="1"/>
  <c r="AE2898" i="1"/>
  <c r="AE2897" i="1"/>
  <c r="AE2895" i="1"/>
  <c r="AE2891" i="1"/>
  <c r="AE2889" i="1"/>
  <c r="AE2887" i="1"/>
  <c r="AE2886" i="1"/>
  <c r="AE2885" i="1"/>
  <c r="AE2884" i="1"/>
  <c r="AE2883" i="1"/>
  <c r="AE2881"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5" i="1"/>
  <c r="AE1933" i="1"/>
  <c r="AE1932" i="1"/>
  <c r="AE1931" i="1"/>
  <c r="AE1930" i="1"/>
  <c r="AE1929" i="1"/>
  <c r="AE1928" i="1"/>
  <c r="AE1927" i="1"/>
  <c r="AE1925" i="1"/>
  <c r="AE1922" i="1"/>
  <c r="AE1921" i="1"/>
  <c r="AE1920" i="1"/>
  <c r="AE1919" i="1"/>
  <c r="AE1917" i="1"/>
  <c r="AE1916" i="1"/>
  <c r="AE1915" i="1"/>
  <c r="AE1914" i="1"/>
  <c r="AE1913" i="1"/>
  <c r="AE1911" i="1"/>
  <c r="AE1910" i="1"/>
  <c r="AE1909" i="1"/>
  <c r="AE1908" i="1"/>
  <c r="AE1907" i="1"/>
  <c r="AE1906" i="1"/>
  <c r="AE1905" i="1"/>
  <c r="AE1904" i="1"/>
  <c r="AE1903" i="1"/>
  <c r="AE1901" i="1"/>
  <c r="AE1900" i="1"/>
  <c r="AE1899" i="1"/>
  <c r="AE1898" i="1"/>
  <c r="AE1897" i="1"/>
  <c r="AE1896" i="1"/>
  <c r="AE1895" i="1"/>
  <c r="AE1890" i="1"/>
  <c r="AE1889" i="1"/>
  <c r="AE1888" i="1"/>
  <c r="AE1887" i="1"/>
  <c r="AE1882" i="1"/>
  <c r="AE1881" i="1"/>
  <c r="AE1877" i="1"/>
  <c r="AE1876"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8" i="1"/>
  <c r="AE1514" i="1"/>
  <c r="AE1513" i="1"/>
  <c r="AE1510" i="1"/>
  <c r="AE1507" i="1"/>
  <c r="AE1506" i="1"/>
  <c r="AE1505" i="1"/>
  <c r="AE1504" i="1"/>
  <c r="AE1502" i="1"/>
  <c r="AE1499" i="1"/>
  <c r="AE1498" i="1"/>
  <c r="AE1497" i="1"/>
  <c r="AE1494" i="1"/>
  <c r="AE1490" i="1"/>
  <c r="AE1489" i="1"/>
  <c r="AE1486" i="1"/>
  <c r="AE1485" i="1"/>
  <c r="AE1483" i="1"/>
  <c r="AE1482" i="1"/>
  <c r="AE1481" i="1"/>
  <c r="AE1478" i="1"/>
  <c r="AE1475" i="1"/>
  <c r="AE1474" i="1"/>
  <c r="AE1473" i="1"/>
  <c r="AE1470" i="1"/>
  <c r="AE1468" i="1"/>
  <c r="AE1466" i="1"/>
  <c r="AE1465" i="1"/>
  <c r="AE1464" i="1"/>
  <c r="AE1463" i="1"/>
  <c r="AE1462" i="1"/>
  <c r="AE1461" i="1"/>
  <c r="AE1458" i="1"/>
  <c r="AE1457" i="1"/>
  <c r="AE1456" i="1"/>
  <c r="AE1455" i="1"/>
  <c r="AE1454" i="1"/>
  <c r="AE1453" i="1"/>
  <c r="AE1450" i="1"/>
  <c r="AE1449" i="1"/>
  <c r="AE1446" i="1"/>
  <c r="AE1442" i="1"/>
  <c r="AE1441"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2" i="1"/>
  <c r="AE1018" i="1"/>
  <c r="AE1017" i="1"/>
  <c r="AE1016" i="1"/>
  <c r="AE1014" i="1"/>
  <c r="AE1013" i="1"/>
  <c r="AE1010" i="1"/>
  <c r="AE1009" i="1"/>
  <c r="AE1006" i="1"/>
  <c r="AE1004" i="1"/>
  <c r="AE1002" i="1"/>
  <c r="AE1001" i="1"/>
  <c r="AE998" i="1"/>
  <c r="AE994" i="1"/>
  <c r="AE993" i="1"/>
  <c r="AE992" i="1"/>
  <c r="AE990" i="1"/>
  <c r="AE987" i="1"/>
  <c r="AE986" i="1"/>
  <c r="AE985" i="1"/>
  <c r="AE982" i="1"/>
  <c r="AE978" i="1"/>
  <c r="AE977" i="1"/>
  <c r="AE974" i="1"/>
  <c r="AE971" i="1"/>
  <c r="AE970" i="1"/>
  <c r="AE969" i="1"/>
  <c r="AE966" i="1"/>
  <c r="AE965" i="1"/>
  <c r="AE963" i="1"/>
  <c r="AE962" i="1"/>
  <c r="AE961" i="1"/>
  <c r="AE960" i="1"/>
  <c r="AE958" i="1"/>
  <c r="AE957" i="1"/>
  <c r="AE954" i="1"/>
  <c r="AE953" i="1"/>
  <c r="AE950" i="1"/>
  <c r="AE948" i="1"/>
  <c r="AE946" i="1"/>
  <c r="AE945" i="1"/>
  <c r="AE942" i="1"/>
  <c r="AE940" i="1"/>
  <c r="AE939" i="1"/>
  <c r="AE938" i="1"/>
  <c r="AE937" i="1"/>
  <c r="AE934" i="1"/>
  <c r="AE930" i="1"/>
  <c r="AE929" i="1"/>
  <c r="AE926" i="1"/>
  <c r="AE925" i="1"/>
  <c r="AE922" i="1"/>
  <c r="AE921"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E788" i="1"/>
  <c r="AE787" i="1"/>
  <c r="AE786" i="1"/>
  <c r="AE785" i="1"/>
  <c r="AE784" i="1"/>
  <c r="AE783" i="1"/>
  <c r="AE782" i="1"/>
  <c r="AE781" i="1"/>
  <c r="AE780" i="1"/>
  <c r="AE779" i="1"/>
  <c r="AE778" i="1"/>
  <c r="AE777" i="1"/>
  <c r="AE776" i="1"/>
  <c r="AE775" i="1"/>
  <c r="AE774" i="1"/>
  <c r="AE773" i="1"/>
  <c r="AE772" i="1"/>
  <c r="AE771" i="1"/>
  <c r="AE770" i="1"/>
  <c r="AE769" i="1"/>
  <c r="AE768" i="1"/>
  <c r="AE767" i="1"/>
  <c r="AE766" i="1"/>
  <c r="AE765" i="1"/>
  <c r="AE764" i="1"/>
  <c r="AE763" i="1"/>
  <c r="AE762" i="1"/>
  <c r="AE761" i="1"/>
  <c r="AE760" i="1"/>
  <c r="AE759" i="1"/>
  <c r="AE758" i="1"/>
  <c r="AE757" i="1"/>
  <c r="AE756" i="1"/>
  <c r="AE755" i="1"/>
  <c r="AE754" i="1"/>
  <c r="AE753" i="1"/>
  <c r="AE752" i="1"/>
  <c r="AE751" i="1"/>
  <c r="AE750" i="1"/>
  <c r="AE749" i="1"/>
  <c r="AE748" i="1"/>
  <c r="AE747" i="1"/>
  <c r="AE746" i="1"/>
  <c r="AE745" i="1"/>
  <c r="AE744" i="1"/>
  <c r="AE743" i="1"/>
  <c r="AE742" i="1"/>
  <c r="AE741" i="1"/>
  <c r="AE740" i="1"/>
  <c r="AE739" i="1"/>
  <c r="AE738" i="1"/>
  <c r="AE737" i="1"/>
  <c r="AE736" i="1"/>
  <c r="AE735" i="1"/>
  <c r="AE734" i="1"/>
  <c r="AE733" i="1"/>
  <c r="AE732" i="1"/>
  <c r="AE731" i="1"/>
  <c r="AE730" i="1"/>
  <c r="AE729" i="1"/>
  <c r="AE728" i="1"/>
  <c r="AE727" i="1"/>
  <c r="AE726" i="1"/>
  <c r="AE725" i="1"/>
  <c r="AE724" i="1"/>
  <c r="AE723" i="1"/>
  <c r="AE722" i="1"/>
  <c r="AE721" i="1"/>
  <c r="AE720" i="1"/>
  <c r="AE719" i="1"/>
  <c r="AE718" i="1"/>
  <c r="AE717" i="1"/>
  <c r="AE716" i="1"/>
  <c r="AE715" i="1"/>
  <c r="AE714" i="1"/>
  <c r="AE713" i="1"/>
  <c r="AE712" i="1"/>
  <c r="AE711" i="1"/>
  <c r="AE710" i="1"/>
  <c r="AE709" i="1"/>
  <c r="AE708" i="1"/>
  <c r="AE707" i="1"/>
  <c r="AE706" i="1"/>
  <c r="AE705" i="1"/>
  <c r="AE704" i="1"/>
  <c r="AE703" i="1"/>
  <c r="AE702" i="1"/>
  <c r="AE701" i="1"/>
  <c r="AE700" i="1"/>
  <c r="AE699" i="1"/>
  <c r="AE698" i="1"/>
  <c r="AE697" i="1"/>
  <c r="AE696" i="1"/>
  <c r="AE695" i="1"/>
  <c r="AE694" i="1"/>
  <c r="AE693" i="1"/>
  <c r="AE692" i="1"/>
  <c r="AE691" i="1"/>
  <c r="AE690" i="1"/>
  <c r="AE689" i="1"/>
  <c r="AE688" i="1"/>
  <c r="AE687" i="1"/>
  <c r="AE686" i="1"/>
  <c r="AE685" i="1"/>
  <c r="AE684" i="1"/>
  <c r="AE683" i="1"/>
  <c r="AE682" i="1"/>
  <c r="AE681" i="1"/>
  <c r="AE680" i="1"/>
  <c r="AE679" i="1"/>
  <c r="AE678" i="1"/>
  <c r="AE677" i="1"/>
  <c r="AE676" i="1"/>
  <c r="AE675" i="1"/>
  <c r="AE674" i="1"/>
  <c r="AE673" i="1"/>
  <c r="AE672" i="1"/>
  <c r="AE671" i="1"/>
  <c r="AE670" i="1"/>
  <c r="AE669" i="1"/>
  <c r="AE668" i="1"/>
  <c r="AE667" i="1"/>
  <c r="AE666" i="1"/>
  <c r="AE665" i="1"/>
  <c r="AE664" i="1"/>
  <c r="AE663" i="1"/>
  <c r="AE662" i="1"/>
  <c r="AE661" i="1"/>
  <c r="AE660" i="1"/>
  <c r="AE659" i="1"/>
  <c r="AE658" i="1"/>
  <c r="AE657" i="1"/>
  <c r="AE656" i="1"/>
  <c r="AE655" i="1"/>
  <c r="AE654" i="1"/>
  <c r="AE653" i="1"/>
  <c r="AE652" i="1"/>
  <c r="AE651" i="1"/>
  <c r="AE650" i="1"/>
  <c r="AE649" i="1"/>
  <c r="AE648" i="1"/>
  <c r="AE647" i="1"/>
  <c r="AE646" i="1"/>
  <c r="AE645" i="1"/>
  <c r="AE644" i="1"/>
  <c r="AE643" i="1"/>
  <c r="AE642" i="1"/>
  <c r="AE641" i="1"/>
  <c r="AE640" i="1"/>
  <c r="AE639" i="1"/>
  <c r="AE638" i="1"/>
  <c r="AE637" i="1"/>
  <c r="AE636" i="1"/>
  <c r="AE635" i="1"/>
  <c r="AE634" i="1"/>
  <c r="AE633" i="1"/>
  <c r="AE632" i="1"/>
  <c r="AE631" i="1"/>
  <c r="AE630" i="1"/>
  <c r="AE629" i="1"/>
  <c r="AE628" i="1"/>
  <c r="AE627" i="1"/>
  <c r="AE626" i="1"/>
  <c r="AE625" i="1"/>
  <c r="AE624" i="1"/>
  <c r="AE623" i="1"/>
  <c r="AE622" i="1"/>
  <c r="AE621" i="1"/>
  <c r="AE620" i="1"/>
  <c r="AE619" i="1"/>
  <c r="AE618" i="1"/>
  <c r="AE617" i="1"/>
  <c r="AE616" i="1"/>
  <c r="AE615" i="1"/>
  <c r="AE614" i="1"/>
  <c r="AE613" i="1"/>
  <c r="AE612" i="1"/>
  <c r="AE611" i="1"/>
  <c r="AE610" i="1"/>
  <c r="AE609" i="1"/>
  <c r="AE608" i="1"/>
  <c r="AE607" i="1"/>
  <c r="AE606" i="1"/>
  <c r="AE605" i="1"/>
  <c r="AE604" i="1"/>
  <c r="AE603" i="1"/>
  <c r="AE602" i="1"/>
  <c r="AE601" i="1"/>
  <c r="AE600" i="1"/>
  <c r="AE599" i="1"/>
  <c r="AE598" i="1"/>
  <c r="AE597" i="1"/>
  <c r="AE596" i="1"/>
  <c r="AE595" i="1"/>
  <c r="AE594" i="1"/>
  <c r="AE593" i="1"/>
  <c r="AE592" i="1"/>
  <c r="AE591" i="1"/>
  <c r="AE590" i="1"/>
  <c r="AE589" i="1"/>
  <c r="AE588" i="1"/>
  <c r="AE587" i="1"/>
  <c r="AE586" i="1"/>
  <c r="AE585" i="1"/>
  <c r="AE584" i="1"/>
  <c r="AE583" i="1"/>
  <c r="AE582" i="1"/>
  <c r="AE581" i="1"/>
  <c r="AE580" i="1"/>
  <c r="AE579" i="1"/>
  <c r="AE578" i="1"/>
  <c r="AE577" i="1"/>
  <c r="AE576" i="1"/>
  <c r="AE575" i="1"/>
  <c r="AE574" i="1"/>
  <c r="AE573" i="1"/>
  <c r="AE572" i="1"/>
  <c r="AE571" i="1"/>
  <c r="AE570" i="1"/>
  <c r="AE569" i="1"/>
  <c r="AE568" i="1"/>
  <c r="AE567" i="1"/>
  <c r="AE566" i="1"/>
  <c r="AE565" i="1"/>
  <c r="AE564" i="1"/>
  <c r="AE563" i="1"/>
  <c r="AE562" i="1"/>
  <c r="AE561" i="1"/>
  <c r="AE560" i="1"/>
  <c r="AE559" i="1"/>
  <c r="AE558" i="1"/>
  <c r="AE557" i="1"/>
  <c r="AE556" i="1"/>
  <c r="AE555" i="1"/>
  <c r="AE554" i="1"/>
  <c r="AE553" i="1"/>
  <c r="AE552" i="1"/>
  <c r="AE551" i="1"/>
  <c r="AE550" i="1"/>
  <c r="AE549" i="1"/>
  <c r="AE548" i="1"/>
  <c r="AE547" i="1"/>
  <c r="AE546" i="1"/>
  <c r="AE545" i="1"/>
  <c r="AE544" i="1"/>
  <c r="AE543" i="1"/>
  <c r="AE542" i="1"/>
  <c r="AE541" i="1"/>
  <c r="AE540" i="1"/>
  <c r="AE539" i="1"/>
  <c r="AE538" i="1"/>
  <c r="AE537" i="1"/>
  <c r="AE536" i="1"/>
  <c r="AE535" i="1"/>
  <c r="AE534" i="1"/>
  <c r="AE533" i="1"/>
  <c r="AE532" i="1"/>
  <c r="AE531" i="1"/>
  <c r="AE530" i="1"/>
  <c r="AE529" i="1"/>
  <c r="AE528" i="1"/>
  <c r="AE527" i="1"/>
  <c r="AE526" i="1"/>
  <c r="AE525" i="1"/>
  <c r="AE524" i="1"/>
  <c r="AE523" i="1"/>
  <c r="AE522" i="1"/>
  <c r="AE521" i="1"/>
  <c r="AE520" i="1"/>
  <c r="AE519" i="1"/>
  <c r="AE518" i="1"/>
  <c r="AE517" i="1"/>
  <c r="AE516" i="1"/>
  <c r="AE515" i="1"/>
  <c r="AE514" i="1"/>
  <c r="AE513" i="1"/>
  <c r="AE512" i="1"/>
  <c r="AE511" i="1"/>
  <c r="AE510" i="1"/>
  <c r="AE509" i="1"/>
  <c r="AE508" i="1"/>
  <c r="AE507" i="1"/>
  <c r="AE506" i="1"/>
  <c r="AE505" i="1"/>
  <c r="AE504" i="1"/>
  <c r="AE503" i="1"/>
  <c r="AE502" i="1"/>
  <c r="AE501" i="1"/>
  <c r="AE500" i="1"/>
  <c r="AE499" i="1"/>
  <c r="AE498" i="1"/>
  <c r="AE497" i="1"/>
  <c r="AE496" i="1"/>
  <c r="AE495" i="1"/>
  <c r="AE494" i="1"/>
  <c r="AE493" i="1"/>
  <c r="AE492" i="1"/>
  <c r="AE491" i="1"/>
  <c r="AE490" i="1"/>
  <c r="AE489" i="1"/>
  <c r="AE488" i="1"/>
  <c r="AE487" i="1"/>
  <c r="AE486" i="1"/>
  <c r="AE485" i="1"/>
  <c r="AE484" i="1"/>
  <c r="AE483" i="1"/>
  <c r="AE482" i="1"/>
  <c r="AE481" i="1"/>
  <c r="AE480" i="1"/>
  <c r="AE479" i="1"/>
  <c r="AE478" i="1"/>
  <c r="AE477" i="1"/>
  <c r="AE476" i="1"/>
  <c r="AE475" i="1"/>
  <c r="AE474" i="1"/>
  <c r="AE473" i="1"/>
  <c r="AE472" i="1"/>
  <c r="AE471" i="1"/>
  <c r="AE470" i="1"/>
  <c r="AE469" i="1"/>
  <c r="AE468" i="1"/>
  <c r="AE467" i="1"/>
  <c r="AE466" i="1"/>
  <c r="AE465" i="1"/>
  <c r="AE464" i="1"/>
  <c r="AE463" i="1"/>
  <c r="AE462" i="1"/>
  <c r="AE461" i="1"/>
  <c r="AE460" i="1"/>
  <c r="AE459" i="1"/>
  <c r="AE458" i="1"/>
  <c r="AE457" i="1"/>
  <c r="AE456" i="1"/>
  <c r="AE455" i="1"/>
  <c r="AE454" i="1"/>
  <c r="AE453" i="1"/>
  <c r="AE452" i="1"/>
  <c r="AE451" i="1"/>
  <c r="AE450" i="1"/>
  <c r="AE449" i="1"/>
  <c r="AE448" i="1"/>
  <c r="AE447" i="1"/>
  <c r="AE446" i="1"/>
  <c r="AE445" i="1"/>
  <c r="AE444" i="1"/>
  <c r="AE443" i="1"/>
  <c r="AE442" i="1"/>
  <c r="AE441" i="1"/>
  <c r="AE440" i="1"/>
  <c r="AE439" i="1"/>
  <c r="AE438" i="1"/>
  <c r="AE437" i="1"/>
  <c r="AE436" i="1"/>
  <c r="AE435" i="1"/>
  <c r="AE434" i="1"/>
  <c r="AE433" i="1"/>
  <c r="AE432" i="1"/>
  <c r="AE431" i="1"/>
  <c r="AE430" i="1"/>
  <c r="AE429" i="1"/>
  <c r="AE428" i="1"/>
  <c r="AE427" i="1"/>
  <c r="AE426" i="1"/>
  <c r="AE425" i="1"/>
  <c r="AE424" i="1"/>
  <c r="AE423" i="1"/>
  <c r="AE422" i="1"/>
  <c r="AE421" i="1"/>
  <c r="AE420" i="1"/>
  <c r="AE419" i="1"/>
  <c r="AE418" i="1"/>
  <c r="AE417" i="1"/>
  <c r="AE416" i="1"/>
  <c r="AE415" i="1"/>
  <c r="AE414" i="1"/>
  <c r="AE413" i="1"/>
  <c r="AE412" i="1"/>
  <c r="AE411" i="1"/>
  <c r="AE410" i="1"/>
  <c r="AE409" i="1"/>
  <c r="AE408" i="1"/>
  <c r="AE407" i="1"/>
  <c r="AE406" i="1"/>
  <c r="AE405" i="1"/>
  <c r="AE404" i="1"/>
  <c r="AE403" i="1"/>
  <c r="AE402" i="1"/>
  <c r="AE401" i="1"/>
  <c r="AE400" i="1"/>
  <c r="AE399" i="1"/>
  <c r="AE398" i="1"/>
  <c r="AE397" i="1"/>
  <c r="AE396" i="1"/>
  <c r="AE395" i="1"/>
  <c r="AE394" i="1"/>
  <c r="AE393" i="1"/>
  <c r="AE392" i="1"/>
  <c r="AE391" i="1"/>
  <c r="AE390" i="1"/>
  <c r="AE389" i="1"/>
  <c r="AE388" i="1"/>
  <c r="AE387" i="1"/>
  <c r="AE386" i="1"/>
  <c r="AE385" i="1"/>
  <c r="AE384" i="1"/>
  <c r="AE383" i="1"/>
  <c r="AE382" i="1"/>
  <c r="AE381" i="1"/>
  <c r="AE380" i="1"/>
  <c r="AE379" i="1"/>
  <c r="AE378" i="1"/>
  <c r="AE377" i="1"/>
  <c r="AE376" i="1"/>
  <c r="AE375" i="1"/>
  <c r="AE374" i="1"/>
  <c r="AE373" i="1"/>
  <c r="AE372" i="1"/>
  <c r="AE371" i="1"/>
  <c r="AE370" i="1"/>
  <c r="AE369" i="1"/>
  <c r="AE368" i="1"/>
  <c r="AE367" i="1"/>
  <c r="AE366" i="1"/>
  <c r="AE365" i="1"/>
  <c r="AE364" i="1"/>
  <c r="AE363" i="1"/>
  <c r="AE362" i="1"/>
  <c r="AE361" i="1"/>
  <c r="AE360" i="1"/>
  <c r="AE359" i="1"/>
  <c r="AE358" i="1"/>
  <c r="AE357" i="1"/>
  <c r="AE356" i="1"/>
  <c r="AE355" i="1"/>
  <c r="AE354" i="1"/>
  <c r="AE353" i="1"/>
  <c r="AE352" i="1"/>
  <c r="AE351" i="1"/>
  <c r="AE350" i="1"/>
  <c r="AE349" i="1"/>
  <c r="AE348" i="1"/>
  <c r="AE347" i="1"/>
  <c r="AE346" i="1"/>
  <c r="AE345" i="1"/>
  <c r="AE344" i="1"/>
  <c r="AE343" i="1"/>
  <c r="AE342" i="1"/>
  <c r="AE340" i="1"/>
  <c r="AE339" i="1"/>
  <c r="AE338" i="1"/>
  <c r="AE337" i="1"/>
  <c r="AE336" i="1"/>
  <c r="AE335" i="1"/>
  <c r="AE334" i="1"/>
  <c r="AE333" i="1"/>
  <c r="AE332" i="1"/>
  <c r="AE331" i="1"/>
  <c r="AE330" i="1"/>
  <c r="AE329" i="1"/>
  <c r="AE328" i="1"/>
  <c r="AE327" i="1"/>
  <c r="AE326" i="1"/>
  <c r="AE325" i="1"/>
  <c r="AE324" i="1"/>
  <c r="AE323" i="1"/>
  <c r="AE322" i="1"/>
  <c r="AE321" i="1"/>
  <c r="AE320" i="1"/>
  <c r="AE319" i="1"/>
  <c r="AE318" i="1"/>
  <c r="AE317" i="1"/>
  <c r="AE316" i="1"/>
  <c r="AE315" i="1"/>
  <c r="AE314" i="1"/>
  <c r="AE313" i="1"/>
  <c r="AE312" i="1"/>
  <c r="AE311" i="1"/>
  <c r="AE310" i="1"/>
  <c r="AE309" i="1"/>
  <c r="AE308" i="1"/>
  <c r="AE307" i="1"/>
  <c r="AE306" i="1"/>
  <c r="AE305" i="1"/>
  <c r="AE304" i="1"/>
  <c r="AE303" i="1"/>
  <c r="AE302" i="1"/>
  <c r="AE301" i="1"/>
  <c r="AE300" i="1"/>
  <c r="AE299" i="1"/>
  <c r="AE298" i="1"/>
  <c r="AE297" i="1"/>
  <c r="AE296" i="1"/>
  <c r="AE295" i="1"/>
  <c r="AE294" i="1"/>
  <c r="AE293" i="1"/>
  <c r="AE292" i="1"/>
  <c r="AE291" i="1"/>
  <c r="AE290" i="1"/>
  <c r="AE289" i="1"/>
  <c r="AE288" i="1"/>
  <c r="AE287" i="1"/>
  <c r="AE286" i="1"/>
  <c r="AE285" i="1"/>
  <c r="AE284" i="1"/>
  <c r="AE283" i="1"/>
  <c r="AE282" i="1"/>
  <c r="AE281" i="1"/>
  <c r="AE280" i="1"/>
  <c r="AE279" i="1"/>
  <c r="AE278" i="1"/>
  <c r="AE277" i="1"/>
  <c r="AE276" i="1"/>
  <c r="AE275" i="1"/>
  <c r="AE274" i="1"/>
  <c r="AE273" i="1"/>
  <c r="AE272" i="1"/>
  <c r="AE271" i="1"/>
  <c r="AE270" i="1"/>
  <c r="AE269" i="1"/>
  <c r="AE268" i="1"/>
  <c r="AE267" i="1"/>
  <c r="AE266" i="1"/>
  <c r="AE265" i="1"/>
  <c r="AE264" i="1"/>
  <c r="AE263" i="1"/>
  <c r="AE262" i="1"/>
  <c r="AE261" i="1"/>
  <c r="AE260" i="1"/>
  <c r="AE259" i="1"/>
  <c r="AE258" i="1"/>
  <c r="AE257" i="1"/>
  <c r="AE256" i="1"/>
  <c r="AE255" i="1"/>
  <c r="AE254" i="1"/>
  <c r="AE253" i="1"/>
  <c r="AE252" i="1"/>
  <c r="AE251" i="1"/>
  <c r="AE250" i="1"/>
  <c r="AE249" i="1"/>
  <c r="AE248" i="1"/>
  <c r="AE247" i="1"/>
  <c r="AE246" i="1"/>
  <c r="AE245" i="1"/>
  <c r="AE244" i="1"/>
  <c r="AE243" i="1"/>
  <c r="AE242" i="1"/>
  <c r="AE241" i="1"/>
  <c r="AE240" i="1"/>
  <c r="AE239" i="1"/>
  <c r="AE238" i="1"/>
  <c r="AE237" i="1"/>
  <c r="AE236" i="1"/>
  <c r="AE235" i="1"/>
  <c r="AE234" i="1"/>
  <c r="AE233" i="1"/>
  <c r="AE232" i="1"/>
  <c r="AE231" i="1"/>
  <c r="AE230" i="1"/>
  <c r="AE229" i="1"/>
  <c r="AE228" i="1"/>
  <c r="AE227" i="1"/>
  <c r="AE226" i="1"/>
  <c r="AE225" i="1"/>
  <c r="AE224" i="1"/>
  <c r="AE223" i="1"/>
  <c r="AE222" i="1"/>
  <c r="AE221" i="1"/>
  <c r="AE220" i="1"/>
  <c r="AE219" i="1"/>
  <c r="AE218" i="1"/>
  <c r="AE217" i="1"/>
  <c r="AE216" i="1"/>
  <c r="AE215" i="1"/>
  <c r="AE214" i="1"/>
  <c r="AE213" i="1"/>
  <c r="AE212" i="1"/>
  <c r="AE211" i="1"/>
  <c r="AE210" i="1"/>
  <c r="AE209" i="1"/>
  <c r="AE208" i="1"/>
  <c r="AE207" i="1"/>
  <c r="AE206" i="1"/>
  <c r="AE205" i="1"/>
  <c r="AE204" i="1"/>
  <c r="AE203" i="1"/>
  <c r="AE202" i="1"/>
  <c r="AE201" i="1"/>
  <c r="AE200" i="1"/>
  <c r="AE199" i="1"/>
  <c r="AE198" i="1"/>
  <c r="AE197" i="1"/>
  <c r="AE196" i="1"/>
  <c r="AE195" i="1"/>
  <c r="AE194" i="1"/>
  <c r="AE193" i="1"/>
  <c r="AE192" i="1"/>
  <c r="AE191" i="1"/>
  <c r="AE190" i="1"/>
  <c r="AE189" i="1"/>
  <c r="AE188" i="1"/>
  <c r="AE187" i="1"/>
  <c r="AE186" i="1"/>
  <c r="AE185" i="1"/>
  <c r="AE184" i="1"/>
  <c r="AE183" i="1"/>
  <c r="AE182" i="1"/>
  <c r="AE181" i="1"/>
  <c r="AE180" i="1"/>
  <c r="AE179" i="1"/>
  <c r="AE178" i="1"/>
  <c r="AE177" i="1"/>
  <c r="AE176" i="1"/>
  <c r="AE175" i="1"/>
  <c r="AE174" i="1"/>
  <c r="AE173" i="1"/>
  <c r="AE172" i="1"/>
  <c r="AE171" i="1"/>
  <c r="AE170" i="1"/>
  <c r="AE169" i="1"/>
  <c r="AE168" i="1"/>
  <c r="AE167" i="1"/>
  <c r="AE166" i="1"/>
  <c r="AE165" i="1"/>
  <c r="AE164" i="1"/>
  <c r="AE163" i="1"/>
  <c r="AE162" i="1"/>
  <c r="AE161" i="1"/>
  <c r="AE160" i="1"/>
  <c r="AE159" i="1"/>
  <c r="AE158" i="1"/>
  <c r="AE157" i="1"/>
  <c r="AE156" i="1"/>
  <c r="AE155" i="1"/>
  <c r="AE154" i="1"/>
  <c r="AE153" i="1"/>
  <c r="AE152" i="1"/>
  <c r="AE151" i="1"/>
  <c r="AE150" i="1"/>
  <c r="AE149" i="1"/>
  <c r="AE148" i="1"/>
  <c r="AE147" i="1"/>
  <c r="AE146" i="1"/>
  <c r="AE145" i="1"/>
  <c r="AE144" i="1"/>
  <c r="AE143" i="1"/>
  <c r="AE142" i="1"/>
  <c r="AE141" i="1"/>
  <c r="AE140" i="1"/>
  <c r="AE139" i="1"/>
  <c r="AE138" i="1"/>
  <c r="AE137" i="1"/>
  <c r="AE136" i="1"/>
  <c r="AE135" i="1"/>
  <c r="AE134" i="1"/>
  <c r="AE133" i="1"/>
  <c r="AE132" i="1"/>
  <c r="AE131" i="1"/>
  <c r="AE130" i="1"/>
  <c r="AE129" i="1"/>
  <c r="AE128" i="1"/>
  <c r="AE127" i="1"/>
  <c r="AE126" i="1"/>
  <c r="AE125" i="1"/>
  <c r="AE124" i="1"/>
  <c r="AE123" i="1"/>
  <c r="AE122" i="1"/>
  <c r="AE121" i="1"/>
  <c r="AE120" i="1"/>
  <c r="AE119" i="1"/>
  <c r="AE118" i="1"/>
  <c r="AE117" i="1"/>
  <c r="AE116" i="1"/>
  <c r="AE115" i="1"/>
  <c r="AE114" i="1"/>
  <c r="AE113" i="1"/>
  <c r="AE112" i="1"/>
  <c r="AE111" i="1"/>
  <c r="AE110" i="1"/>
  <c r="AE109" i="1"/>
  <c r="AE108" i="1"/>
  <c r="AE107" i="1"/>
  <c r="AE106" i="1"/>
  <c r="AE105" i="1"/>
  <c r="AE104" i="1"/>
  <c r="AE103" i="1"/>
  <c r="AE102" i="1"/>
  <c r="AE101" i="1"/>
  <c r="AE100" i="1"/>
  <c r="AE99" i="1"/>
  <c r="AE98" i="1"/>
  <c r="AE97" i="1"/>
  <c r="AE96" i="1"/>
  <c r="AE95" i="1"/>
  <c r="AE94" i="1"/>
  <c r="AE93" i="1"/>
  <c r="AE92" i="1"/>
  <c r="AE91" i="1"/>
  <c r="AE90" i="1"/>
  <c r="AE89" i="1"/>
  <c r="AE88" i="1"/>
  <c r="AE87" i="1"/>
  <c r="AE86" i="1"/>
  <c r="AE85" i="1"/>
  <c r="AE84" i="1"/>
  <c r="AE83" i="1"/>
  <c r="AE82" i="1"/>
  <c r="AE81" i="1"/>
  <c r="AE80" i="1"/>
  <c r="AE79" i="1"/>
  <c r="AE78" i="1"/>
  <c r="AE77" i="1"/>
  <c r="AE76" i="1"/>
  <c r="AE75" i="1"/>
  <c r="AE74" i="1"/>
  <c r="AE73" i="1"/>
  <c r="AE72" i="1"/>
  <c r="AE71" i="1"/>
  <c r="AE70" i="1"/>
  <c r="AE69" i="1"/>
  <c r="AE68" i="1"/>
  <c r="AE67" i="1"/>
  <c r="AE66" i="1"/>
  <c r="AE65" i="1"/>
  <c r="AE64" i="1"/>
  <c r="AE63" i="1"/>
  <c r="AE62" i="1"/>
  <c r="AE61" i="1"/>
  <c r="AE60" i="1"/>
  <c r="AE59" i="1"/>
  <c r="AE58" i="1"/>
  <c r="AE57" i="1"/>
  <c r="AE56" i="1"/>
  <c r="AE55" i="1"/>
  <c r="AE54" i="1"/>
  <c r="AE53" i="1"/>
  <c r="AE52" i="1"/>
  <c r="AE51" i="1"/>
  <c r="AE50" i="1"/>
  <c r="AE49" i="1"/>
  <c r="AE48" i="1"/>
  <c r="AE47" i="1"/>
  <c r="AE46" i="1"/>
  <c r="AE45" i="1"/>
  <c r="AE44" i="1"/>
  <c r="AE43" i="1"/>
  <c r="AE42" i="1"/>
  <c r="AE41" i="1"/>
  <c r="AE40" i="1"/>
  <c r="AE39" i="1"/>
  <c r="AE38" i="1"/>
  <c r="AE37" i="1"/>
  <c r="AE36" i="1"/>
  <c r="AE35" i="1"/>
  <c r="AE34" i="1"/>
  <c r="AE33" i="1"/>
  <c r="AE32" i="1"/>
  <c r="AE31" i="1"/>
  <c r="AE30" i="1"/>
  <c r="AE29" i="1"/>
  <c r="AE28" i="1"/>
  <c r="AE27" i="1"/>
  <c r="AE26" i="1"/>
  <c r="AE25" i="1"/>
  <c r="AE24" i="1"/>
  <c r="AE23" i="1"/>
  <c r="AE22" i="1"/>
  <c r="AE21" i="1"/>
  <c r="AE20" i="1"/>
  <c r="AE19" i="1"/>
  <c r="AE18" i="1"/>
  <c r="AE17" i="1"/>
  <c r="AE16" i="1"/>
  <c r="AE15" i="1"/>
  <c r="H600" i="1" l="1"/>
  <c r="H612" i="1"/>
  <c r="H1497" i="1"/>
  <c r="H2201" i="1"/>
  <c r="H2213" i="1"/>
  <c r="H2225" i="1"/>
  <c r="H2249" i="1"/>
  <c r="H589" i="1"/>
  <c r="H601" i="1"/>
  <c r="H2190" i="1"/>
  <c r="H2202" i="1"/>
  <c r="H2214" i="1"/>
  <c r="H2226" i="1"/>
  <c r="H2238" i="1"/>
  <c r="H2250" i="1"/>
  <c r="H578" i="1"/>
  <c r="H614" i="1"/>
  <c r="H2191" i="1"/>
  <c r="H2203" i="1"/>
  <c r="H2215" i="1"/>
  <c r="H2227" i="1"/>
  <c r="H2251" i="1"/>
  <c r="H591" i="1"/>
  <c r="H1465" i="1"/>
  <c r="H2192" i="1"/>
  <c r="H2216" i="1"/>
  <c r="H2228" i="1"/>
  <c r="H2240" i="1"/>
  <c r="H581" i="1"/>
  <c r="H593" i="1"/>
  <c r="H605" i="1"/>
  <c r="H617" i="1"/>
  <c r="H1449" i="1"/>
  <c r="H1473" i="1"/>
  <c r="H2182" i="1"/>
  <c r="H2218" i="1"/>
  <c r="H2230" i="1"/>
  <c r="H2242" i="1"/>
  <c r="H2254" i="1"/>
  <c r="H582" i="1"/>
  <c r="H594" i="1"/>
  <c r="H606" i="1"/>
  <c r="H2183" i="1"/>
  <c r="H2195" i="1"/>
  <c r="H2207" i="1"/>
  <c r="H2219" i="1"/>
  <c r="H2231" i="1"/>
  <c r="H2243" i="1"/>
  <c r="H2255" i="1"/>
  <c r="H596" i="1"/>
  <c r="H608" i="1"/>
  <c r="H620" i="1"/>
  <c r="H2185" i="1"/>
  <c r="H2209" i="1"/>
  <c r="H2233" i="1"/>
  <c r="H2245" i="1"/>
  <c r="H2257" i="1"/>
  <c r="H585" i="1"/>
  <c r="H609" i="1"/>
  <c r="H621" i="1"/>
  <c r="H1521" i="1"/>
  <c r="H2186" i="1"/>
  <c r="H2198" i="1"/>
  <c r="H2210" i="1"/>
  <c r="H2234" i="1"/>
  <c r="H2258" i="1"/>
  <c r="H598" i="1"/>
  <c r="H610" i="1"/>
  <c r="H1457" i="1"/>
  <c r="H1489" i="1"/>
  <c r="H2187" i="1"/>
  <c r="H2211" i="1"/>
  <c r="H2223" i="1"/>
  <c r="H2247" i="1"/>
  <c r="H2188" i="1"/>
  <c r="H2200" i="1"/>
  <c r="AE1878" i="1"/>
  <c r="AE1926" i="1"/>
  <c r="AE1934" i="1"/>
  <c r="AE919" i="1"/>
  <c r="AE927" i="1"/>
  <c r="AE935" i="1"/>
  <c r="AE943" i="1"/>
  <c r="AE951" i="1"/>
  <c r="AE959" i="1"/>
  <c r="AE967" i="1"/>
  <c r="AE975" i="1"/>
  <c r="AE983" i="1"/>
  <c r="AE991" i="1"/>
  <c r="AE999" i="1"/>
  <c r="AE1007" i="1"/>
  <c r="AE1015" i="1"/>
  <c r="AE1023" i="1"/>
  <c r="AE1439" i="1"/>
  <c r="AE1447" i="1"/>
  <c r="AE1471" i="1"/>
  <c r="AE1479" i="1"/>
  <c r="AE1487" i="1"/>
  <c r="AE1495" i="1"/>
  <c r="AE1503" i="1"/>
  <c r="AE1511" i="1"/>
  <c r="AE1519" i="1"/>
  <c r="AE1879" i="1"/>
  <c r="AE2919" i="1"/>
  <c r="AE2943" i="1"/>
  <c r="AE2959" i="1"/>
  <c r="AE2983" i="1"/>
  <c r="AE2999" i="1"/>
  <c r="H341" i="1"/>
  <c r="H922" i="1"/>
  <c r="H930" i="1"/>
  <c r="H938" i="1"/>
  <c r="H946" i="1"/>
  <c r="H954" i="1"/>
  <c r="H962" i="1"/>
  <c r="H970" i="1"/>
  <c r="H986" i="1"/>
  <c r="H994" i="1"/>
  <c r="H1002" i="1"/>
  <c r="H1010" i="1"/>
  <c r="H1018" i="1"/>
  <c r="H1439" i="1"/>
  <c r="H1447" i="1"/>
  <c r="H1471" i="1"/>
  <c r="H1479" i="1"/>
  <c r="H1487" i="1"/>
  <c r="H1495" i="1"/>
  <c r="H1503" i="1"/>
  <c r="H1511" i="1"/>
  <c r="H1519" i="1"/>
  <c r="H1879" i="1"/>
  <c r="H2894" i="1"/>
  <c r="H2910" i="1"/>
  <c r="H2934" i="1"/>
  <c r="H2942" i="1"/>
  <c r="H2950" i="1"/>
  <c r="H2966" i="1"/>
  <c r="H2982" i="1"/>
  <c r="AE920" i="1"/>
  <c r="AE928" i="1"/>
  <c r="AE936" i="1"/>
  <c r="AE944" i="1"/>
  <c r="AE952" i="1"/>
  <c r="AE968" i="1"/>
  <c r="AE976" i="1"/>
  <c r="AE984" i="1"/>
  <c r="AE1000" i="1"/>
  <c r="AE1008" i="1"/>
  <c r="AE1440" i="1"/>
  <c r="AE1448" i="1"/>
  <c r="AE1472" i="1"/>
  <c r="AE1480" i="1"/>
  <c r="AE1488" i="1"/>
  <c r="AE1496" i="1"/>
  <c r="AE1512" i="1"/>
  <c r="AE1880" i="1"/>
  <c r="AE1912" i="1"/>
  <c r="AE1936" i="1"/>
  <c r="AE2880" i="1"/>
  <c r="AE2888" i="1"/>
  <c r="AE2896" i="1"/>
  <c r="AE2904" i="1"/>
  <c r="AE2920" i="1"/>
  <c r="AE2928" i="1"/>
  <c r="AE2944" i="1"/>
  <c r="AE2968" i="1"/>
  <c r="AE2992" i="1"/>
  <c r="H923" i="1"/>
  <c r="H931" i="1"/>
  <c r="H947" i="1"/>
  <c r="H955" i="1"/>
  <c r="H979" i="1"/>
  <c r="H995" i="1"/>
  <c r="H1003" i="1"/>
  <c r="H1011" i="1"/>
  <c r="H1019" i="1"/>
  <c r="H1440" i="1"/>
  <c r="H1448" i="1"/>
  <c r="H1472" i="1"/>
  <c r="H1480" i="1"/>
  <c r="H1488" i="1"/>
  <c r="H1496" i="1"/>
  <c r="H1512" i="1"/>
  <c r="H1880" i="1"/>
  <c r="H1912" i="1"/>
  <c r="H1936" i="1"/>
  <c r="H2919" i="1"/>
  <c r="H2943" i="1"/>
  <c r="H2959" i="1"/>
  <c r="H2983" i="1"/>
  <c r="H2999" i="1"/>
  <c r="AE2882" i="1"/>
  <c r="AE2890" i="1"/>
  <c r="AE2930" i="1"/>
  <c r="AE2946" i="1"/>
  <c r="AE2962" i="1"/>
  <c r="H973" i="1"/>
  <c r="H981" i="1"/>
  <c r="H989" i="1"/>
  <c r="H997" i="1"/>
  <c r="H1005" i="1"/>
  <c r="H1021" i="1"/>
  <c r="H1442" i="1"/>
  <c r="H1450" i="1"/>
  <c r="H1458" i="1"/>
  <c r="H1466" i="1"/>
  <c r="H1474" i="1"/>
  <c r="H1482" i="1"/>
  <c r="H1490" i="1"/>
  <c r="H1498" i="1"/>
  <c r="H1506" i="1"/>
  <c r="H1514" i="1"/>
  <c r="H1882" i="1"/>
  <c r="H1890" i="1"/>
  <c r="H1898" i="1"/>
  <c r="H1922" i="1"/>
  <c r="H2897" i="1"/>
  <c r="H2905" i="1"/>
  <c r="H2937" i="1"/>
  <c r="H2945" i="1"/>
  <c r="H2961" i="1"/>
  <c r="H2977" i="1"/>
  <c r="AE2938" i="1"/>
  <c r="H933" i="1"/>
  <c r="H941" i="1"/>
  <c r="H949" i="1"/>
  <c r="AE923" i="1"/>
  <c r="AE931" i="1"/>
  <c r="AE947" i="1"/>
  <c r="AE955" i="1"/>
  <c r="AE979" i="1"/>
  <c r="AE995" i="1"/>
  <c r="AE1003" i="1"/>
  <c r="AE1011" i="1"/>
  <c r="AE1019" i="1"/>
  <c r="AE1443" i="1"/>
  <c r="AE1451" i="1"/>
  <c r="AE1459" i="1"/>
  <c r="AE1467" i="1"/>
  <c r="AE1491" i="1"/>
  <c r="AE1515" i="1"/>
  <c r="AE1875" i="1"/>
  <c r="AE1883" i="1"/>
  <c r="AE1891" i="1"/>
  <c r="AE1923" i="1"/>
  <c r="AE2899" i="1"/>
  <c r="AE2907" i="1"/>
  <c r="AE2923" i="1"/>
  <c r="AE2931" i="1"/>
  <c r="AE2947" i="1"/>
  <c r="AE2955" i="1"/>
  <c r="AE2971" i="1"/>
  <c r="H918" i="1"/>
  <c r="H926" i="1"/>
  <c r="H934" i="1"/>
  <c r="H942" i="1"/>
  <c r="H950" i="1"/>
  <c r="H958" i="1"/>
  <c r="H966" i="1"/>
  <c r="H974" i="1"/>
  <c r="H982" i="1"/>
  <c r="H990" i="1"/>
  <c r="H1014" i="1"/>
  <c r="H1443" i="1"/>
  <c r="H1451" i="1"/>
  <c r="H1459" i="1"/>
  <c r="H1467" i="1"/>
  <c r="H1491" i="1"/>
  <c r="H1515" i="1"/>
  <c r="H1875" i="1"/>
  <c r="H1883" i="1"/>
  <c r="H1891" i="1"/>
  <c r="H1923" i="1"/>
  <c r="H2882" i="1"/>
  <c r="H2890" i="1"/>
  <c r="H2930" i="1"/>
  <c r="H2938" i="1"/>
  <c r="H2946" i="1"/>
  <c r="H2962" i="1"/>
  <c r="AE924" i="1"/>
  <c r="AE932" i="1"/>
  <c r="AE956" i="1"/>
  <c r="AE964" i="1"/>
  <c r="AE972" i="1"/>
  <c r="AE980" i="1"/>
  <c r="AE988" i="1"/>
  <c r="AE996" i="1"/>
  <c r="AE1012" i="1"/>
  <c r="AE1020" i="1"/>
  <c r="AE1444" i="1"/>
  <c r="AE1452" i="1"/>
  <c r="AE1460" i="1"/>
  <c r="AE1476" i="1"/>
  <c r="AE1484" i="1"/>
  <c r="AE1492" i="1"/>
  <c r="AE1500" i="1"/>
  <c r="AE1508" i="1"/>
  <c r="AE1516" i="1"/>
  <c r="AE1884" i="1"/>
  <c r="AE1892" i="1"/>
  <c r="AE1924" i="1"/>
  <c r="AE2892" i="1"/>
  <c r="AE2924" i="1"/>
  <c r="AE2948" i="1"/>
  <c r="AE2972" i="1"/>
  <c r="AE2988" i="1"/>
  <c r="AE2996" i="1"/>
  <c r="H919" i="1"/>
  <c r="H927" i="1"/>
  <c r="H935" i="1"/>
  <c r="H943" i="1"/>
  <c r="H951" i="1"/>
  <c r="H959" i="1"/>
  <c r="H967" i="1"/>
  <c r="H975" i="1"/>
  <c r="H983" i="1"/>
  <c r="H991" i="1"/>
  <c r="H999" i="1"/>
  <c r="H1007" i="1"/>
  <c r="H1015" i="1"/>
  <c r="H1023" i="1"/>
  <c r="H1444" i="1"/>
  <c r="H1452" i="1"/>
  <c r="H1460" i="1"/>
  <c r="H1476" i="1"/>
  <c r="H1484" i="1"/>
  <c r="H1492" i="1"/>
  <c r="H1500" i="1"/>
  <c r="H1508" i="1"/>
  <c r="H1516" i="1"/>
  <c r="H1884" i="1"/>
  <c r="H1892" i="1"/>
  <c r="H1924" i="1"/>
  <c r="H2899" i="1"/>
  <c r="H2907" i="1"/>
  <c r="H2923" i="1"/>
  <c r="H2931" i="1"/>
  <c r="H2947" i="1"/>
  <c r="H2955" i="1"/>
  <c r="H2971" i="1"/>
  <c r="AE933" i="1"/>
  <c r="AE941" i="1"/>
  <c r="AE949" i="1"/>
  <c r="AE973" i="1"/>
  <c r="AE981" i="1"/>
  <c r="AE989" i="1"/>
  <c r="AE997" i="1"/>
  <c r="AE1005" i="1"/>
  <c r="AE1021" i="1"/>
  <c r="AE1445" i="1"/>
  <c r="AE1469" i="1"/>
  <c r="AE1477" i="1"/>
  <c r="AE1493" i="1"/>
  <c r="AE1501" i="1"/>
  <c r="AE1509" i="1"/>
  <c r="AE1517" i="1"/>
  <c r="AE1885" i="1"/>
  <c r="AE1893" i="1"/>
  <c r="AE2893" i="1"/>
  <c r="AE2917" i="1"/>
  <c r="AE2933" i="1"/>
  <c r="AE2957" i="1"/>
  <c r="AE2973" i="1"/>
  <c r="AE2981" i="1"/>
  <c r="AE3013" i="1"/>
  <c r="H920" i="1"/>
  <c r="H928" i="1"/>
  <c r="H936" i="1"/>
  <c r="H944" i="1"/>
  <c r="H952" i="1"/>
  <c r="H968" i="1"/>
  <c r="H976" i="1"/>
  <c r="H984" i="1"/>
  <c r="H1000" i="1"/>
  <c r="H1008" i="1"/>
  <c r="H1445" i="1"/>
  <c r="H1469" i="1"/>
  <c r="H1477" i="1"/>
  <c r="H1493" i="1"/>
  <c r="H1501" i="1"/>
  <c r="H1509" i="1"/>
  <c r="H1517" i="1"/>
  <c r="H1885" i="1"/>
  <c r="H1893" i="1"/>
  <c r="H2892" i="1"/>
  <c r="H2924" i="1"/>
  <c r="H2948" i="1"/>
  <c r="H2972" i="1"/>
  <c r="H2988" i="1"/>
  <c r="H2996" i="1"/>
  <c r="AE1886" i="1"/>
  <c r="AE1894" i="1"/>
  <c r="AE1902" i="1"/>
  <c r="AE1918" i="1"/>
  <c r="AE2894" i="1"/>
  <c r="AE2910" i="1"/>
  <c r="AE2934" i="1"/>
  <c r="AE2942" i="1"/>
  <c r="AE2950" i="1"/>
  <c r="AE2966" i="1"/>
  <c r="AE2982" i="1"/>
  <c r="H921" i="1"/>
  <c r="H929" i="1"/>
  <c r="H937" i="1"/>
  <c r="H945" i="1"/>
  <c r="H953" i="1"/>
  <c r="H977" i="1"/>
  <c r="H985" i="1"/>
  <c r="H993" i="1"/>
  <c r="H1001" i="1"/>
  <c r="H1009" i="1"/>
  <c r="H1446" i="1"/>
  <c r="H1470" i="1"/>
  <c r="H1478" i="1"/>
  <c r="H1486" i="1"/>
  <c r="H1878" i="1"/>
  <c r="H1886" i="1"/>
  <c r="H1894" i="1"/>
  <c r="H1902" i="1"/>
  <c r="H1918" i="1"/>
  <c r="H1926" i="1"/>
  <c r="H2893" i="1"/>
  <c r="H2917" i="1"/>
  <c r="H2933" i="1"/>
  <c r="H2957" i="1"/>
  <c r="H2973" i="1"/>
  <c r="H2981" i="1"/>
  <c r="H1029" i="1"/>
  <c r="H1037" i="1"/>
  <c r="H1061" i="1"/>
  <c r="H1077" i="1"/>
  <c r="H1093" i="1"/>
  <c r="H1101" i="1"/>
  <c r="H1109" i="1"/>
  <c r="H1117" i="1"/>
  <c r="H1125" i="1"/>
  <c r="H1133" i="1"/>
  <c r="H1141" i="1"/>
  <c r="H1365" i="1"/>
  <c r="H1381" i="1"/>
  <c r="H1389" i="1"/>
  <c r="H1397" i="1"/>
  <c r="H1413" i="1"/>
  <c r="H1437" i="1"/>
  <c r="H1525" i="1"/>
  <c r="H1533" i="1"/>
  <c r="H1541" i="1"/>
  <c r="H1549" i="1"/>
  <c r="H1565" i="1"/>
  <c r="H1573" i="1"/>
  <c r="H1581" i="1"/>
  <c r="H1621" i="1"/>
  <c r="H1629" i="1"/>
  <c r="H1637" i="1"/>
  <c r="H1845" i="1"/>
  <c r="H1853" i="1"/>
  <c r="H1861" i="1"/>
  <c r="H1869" i="1"/>
  <c r="H1941" i="1"/>
  <c r="H1957" i="1"/>
  <c r="H1989" i="1"/>
  <c r="H1997" i="1"/>
  <c r="H2013" i="1"/>
  <c r="H2029" i="1"/>
  <c r="H2037" i="1"/>
  <c r="H2405" i="1"/>
  <c r="H2413" i="1"/>
  <c r="H3029" i="1"/>
  <c r="H3037" i="1"/>
  <c r="H3053" i="1"/>
  <c r="H3173" i="1"/>
  <c r="H3181" i="1"/>
  <c r="AE3282" i="1"/>
  <c r="H23" i="1"/>
  <c r="H31" i="1"/>
  <c r="H63" i="1"/>
  <c r="H79" i="1"/>
  <c r="H367" i="1"/>
  <c r="H375" i="1"/>
  <c r="H831" i="1"/>
  <c r="H839" i="1"/>
  <c r="H847" i="1"/>
  <c r="H863" i="1"/>
  <c r="H871" i="1"/>
  <c r="H879" i="1"/>
  <c r="H887" i="1"/>
  <c r="H903" i="1"/>
  <c r="H911" i="1"/>
  <c r="H1055" i="1"/>
  <c r="H1063" i="1"/>
  <c r="H1071" i="1"/>
  <c r="H1087" i="1"/>
  <c r="H1095" i="1"/>
  <c r="H1103" i="1"/>
  <c r="H1111" i="1"/>
  <c r="H1127" i="1"/>
  <c r="H1135" i="1"/>
  <c r="H1351" i="1"/>
  <c r="H1367" i="1"/>
  <c r="H1375" i="1"/>
  <c r="H1383" i="1"/>
  <c r="H1391" i="1"/>
  <c r="H1399" i="1"/>
  <c r="H1407" i="1"/>
  <c r="H1415" i="1"/>
  <c r="H1431" i="1"/>
  <c r="H1527" i="1"/>
  <c r="H1559" i="1"/>
  <c r="H1567" i="1"/>
  <c r="H1583" i="1"/>
  <c r="H1591" i="1"/>
  <c r="H1599" i="1"/>
  <c r="H1607" i="1"/>
  <c r="H1615" i="1"/>
  <c r="H1623" i="1"/>
  <c r="H1631" i="1"/>
  <c r="H1855" i="1"/>
  <c r="H1871" i="1"/>
  <c r="H1943" i="1"/>
  <c r="H1959" i="1"/>
  <c r="H1967" i="1"/>
  <c r="H1999" i="1"/>
  <c r="H2023" i="1"/>
  <c r="H2031" i="1"/>
  <c r="H2375" i="1"/>
  <c r="H2391" i="1"/>
  <c r="H2407" i="1"/>
  <c r="H3023" i="1"/>
  <c r="H3039" i="1"/>
  <c r="H3111" i="1"/>
  <c r="H3119" i="1"/>
  <c r="H3135" i="1"/>
  <c r="H3143" i="1"/>
  <c r="H3151" i="1"/>
  <c r="H3159" i="1"/>
  <c r="H3167" i="1"/>
  <c r="H3175" i="1"/>
  <c r="H3287" i="1"/>
  <c r="H337" i="1"/>
  <c r="H833" i="1"/>
  <c r="H841" i="1"/>
  <c r="H849" i="1"/>
  <c r="H857" i="1"/>
  <c r="H865" i="1"/>
  <c r="H873" i="1"/>
  <c r="H881" i="1"/>
  <c r="H889" i="1"/>
  <c r="H897" i="1"/>
  <c r="H905" i="1"/>
  <c r="H913" i="1"/>
  <c r="H1041" i="1"/>
  <c r="H1049" i="1"/>
  <c r="H1065" i="1"/>
  <c r="H1073" i="1"/>
  <c r="H1081" i="1"/>
  <c r="H1089" i="1"/>
  <c r="H1097" i="1"/>
  <c r="H1113" i="1"/>
  <c r="H1121" i="1"/>
  <c r="H1353" i="1"/>
  <c r="H1361" i="1"/>
  <c r="H1385" i="1"/>
  <c r="H1393" i="1"/>
  <c r="H1401" i="1"/>
  <c r="H1409" i="1"/>
  <c r="H1417" i="1"/>
  <c r="H1425" i="1"/>
  <c r="H1433" i="1"/>
  <c r="H1529" i="1"/>
  <c r="H1561" i="1"/>
  <c r="H1577" i="1"/>
  <c r="H1585" i="1"/>
  <c r="H1593" i="1"/>
  <c r="H1601" i="1"/>
  <c r="H1609" i="1"/>
  <c r="H1625" i="1"/>
  <c r="H1841" i="1"/>
  <c r="H1849" i="1"/>
  <c r="H1857" i="1"/>
  <c r="H1865" i="1"/>
  <c r="H1873" i="1"/>
  <c r="H1945" i="1"/>
  <c r="H1953" i="1"/>
  <c r="H1993" i="1"/>
  <c r="H2017" i="1"/>
  <c r="H2025" i="1"/>
  <c r="H2033" i="1"/>
  <c r="H2393" i="1"/>
  <c r="H3025" i="1"/>
  <c r="H3033" i="1"/>
  <c r="H3041" i="1"/>
  <c r="AE3229" i="1"/>
  <c r="AE3245" i="1"/>
  <c r="H818" i="1"/>
  <c r="H834" i="1"/>
  <c r="H850" i="1"/>
  <c r="H858" i="1"/>
  <c r="H866" i="1"/>
  <c r="H890" i="1"/>
  <c r="H898" i="1"/>
  <c r="H906" i="1"/>
  <c r="H1026" i="1"/>
  <c r="H1034" i="1"/>
  <c r="H1050" i="1"/>
  <c r="H1058" i="1"/>
  <c r="H1066" i="1"/>
  <c r="H1090" i="1"/>
  <c r="H1106" i="1"/>
  <c r="H1114" i="1"/>
  <c r="H1122" i="1"/>
  <c r="H1130" i="1"/>
  <c r="H1138" i="1"/>
  <c r="H1354" i="1"/>
  <c r="H1362" i="1"/>
  <c r="H1386" i="1"/>
  <c r="H1394" i="1"/>
  <c r="H1418" i="1"/>
  <c r="H1426" i="1"/>
  <c r="H1434" i="1"/>
  <c r="H1522" i="1"/>
  <c r="H1538" i="1"/>
  <c r="H1554" i="1"/>
  <c r="H1562" i="1"/>
  <c r="H1586" i="1"/>
  <c r="H1602" i="1"/>
  <c r="H1618" i="1"/>
  <c r="H1626" i="1"/>
  <c r="H1634" i="1"/>
  <c r="H1842" i="1"/>
  <c r="H1850" i="1"/>
  <c r="H1858" i="1"/>
  <c r="H1978" i="1"/>
  <c r="H1986" i="1"/>
  <c r="H2002" i="1"/>
  <c r="H2018" i="1"/>
  <c r="H2034" i="1"/>
  <c r="H2370" i="1"/>
  <c r="H2386" i="1"/>
  <c r="H2394" i="1"/>
  <c r="H2402" i="1"/>
  <c r="H3018" i="1"/>
  <c r="H3026" i="1"/>
  <c r="H3034" i="1"/>
  <c r="AE3270" i="1"/>
  <c r="AE3286" i="1"/>
  <c r="H19" i="1"/>
  <c r="H27" i="1"/>
  <c r="H35" i="1"/>
  <c r="H43" i="1"/>
  <c r="H51" i="1"/>
  <c r="H59" i="1"/>
  <c r="H75" i="1"/>
  <c r="H355" i="1"/>
  <c r="H363" i="1"/>
  <c r="H371" i="1"/>
  <c r="H403" i="1"/>
  <c r="H819" i="1"/>
  <c r="H827" i="1"/>
  <c r="H835" i="1"/>
  <c r="H843" i="1"/>
  <c r="H851" i="1"/>
  <c r="H859" i="1"/>
  <c r="H875" i="1"/>
  <c r="H883" i="1"/>
  <c r="H891" i="1"/>
  <c r="H907" i="1"/>
  <c r="H915" i="1"/>
  <c r="H1027" i="1"/>
  <c r="H1043" i="1"/>
  <c r="H1051" i="1"/>
  <c r="H1059" i="1"/>
  <c r="H1067" i="1"/>
  <c r="H1083" i="1"/>
  <c r="H1091" i="1"/>
  <c r="H1099" i="1"/>
  <c r="H1107" i="1"/>
  <c r="H1115" i="1"/>
  <c r="H1123" i="1"/>
  <c r="H1139" i="1"/>
  <c r="H1371" i="1"/>
  <c r="H1379" i="1"/>
  <c r="H1387" i="1"/>
  <c r="H1395" i="1"/>
  <c r="H1403" i="1"/>
  <c r="H1411" i="1"/>
  <c r="H1427" i="1"/>
  <c r="H1435" i="1"/>
  <c r="H1539" i="1"/>
  <c r="H1555" i="1"/>
  <c r="H1563" i="1"/>
  <c r="H1579" i="1"/>
  <c r="H1587" i="1"/>
  <c r="H1595" i="1"/>
  <c r="H1603" i="1"/>
  <c r="H1611" i="1"/>
  <c r="H1619" i="1"/>
  <c r="H1627" i="1"/>
  <c r="H1635" i="1"/>
  <c r="H1843" i="1"/>
  <c r="H1851" i="1"/>
  <c r="H1859" i="1"/>
  <c r="H1867" i="1"/>
  <c r="H1939" i="1"/>
  <c r="H1995" i="1"/>
  <c r="H2011" i="1"/>
  <c r="H2019" i="1"/>
  <c r="H2027" i="1"/>
  <c r="H2403" i="1"/>
  <c r="H3027" i="1"/>
  <c r="H3035" i="1"/>
  <c r="H3051" i="1"/>
  <c r="H3171" i="1"/>
  <c r="H3179" i="1"/>
  <c r="H20" i="1"/>
  <c r="H28" i="1"/>
  <c r="H36" i="1"/>
  <c r="H60" i="1"/>
  <c r="H356" i="1"/>
  <c r="H364" i="1"/>
  <c r="H380" i="1"/>
  <c r="H396" i="1"/>
  <c r="H820" i="1"/>
  <c r="H828" i="1"/>
  <c r="H836" i="1"/>
  <c r="H844" i="1"/>
  <c r="H852" i="1"/>
  <c r="H868" i="1"/>
  <c r="H876" i="1"/>
  <c r="H884" i="1"/>
  <c r="H892" i="1"/>
  <c r="H900" i="1"/>
  <c r="H1028" i="1"/>
  <c r="H1036" i="1"/>
  <c r="H1044" i="1"/>
  <c r="H1052" i="1"/>
  <c r="H1060" i="1"/>
  <c r="H1076" i="1"/>
  <c r="H1084" i="1"/>
  <c r="H1092" i="1"/>
  <c r="H1100" i="1"/>
  <c r="H1108" i="1"/>
  <c r="H1124" i="1"/>
  <c r="H1132" i="1"/>
  <c r="H1356" i="1"/>
  <c r="H1372" i="1"/>
  <c r="H1396" i="1"/>
  <c r="H1404" i="1"/>
  <c r="H1524" i="1"/>
  <c r="H1556" i="1"/>
  <c r="H1564" i="1"/>
  <c r="H1572" i="1"/>
  <c r="H1580" i="1"/>
  <c r="H1588" i="1"/>
  <c r="H1596" i="1"/>
  <c r="H1612" i="1"/>
  <c r="H1620" i="1"/>
  <c r="H1844" i="1"/>
  <c r="H1852" i="1"/>
  <c r="H1860" i="1"/>
  <c r="H1956" i="1"/>
  <c r="H1964" i="1"/>
  <c r="H2020" i="1"/>
  <c r="H2372" i="1"/>
  <c r="H2380" i="1"/>
  <c r="H3020" i="1"/>
  <c r="H3028" i="1"/>
  <c r="U4" i="3"/>
  <c r="T4" i="3"/>
  <c r="S4" i="3" l="1"/>
  <c r="N11" i="3" l="1"/>
  <c r="M11" i="3"/>
  <c r="L11" i="3"/>
  <c r="K11" i="3"/>
  <c r="J11" i="3"/>
  <c r="I11" i="3"/>
  <c r="H11" i="3"/>
  <c r="G11" i="3"/>
  <c r="F11" i="3"/>
  <c r="E11" i="3"/>
  <c r="D11" i="3"/>
  <c r="C11" i="3"/>
  <c r="B11" i="3"/>
  <c r="P10" i="3"/>
  <c r="Q10" i="3" s="1"/>
  <c r="O10" i="3"/>
  <c r="N12" i="3" s="1"/>
  <c r="Q8" i="3"/>
  <c r="P8" i="3"/>
  <c r="O8" i="3"/>
  <c r="N8" i="3"/>
  <c r="M8" i="3"/>
  <c r="L8" i="3"/>
  <c r="K8" i="3"/>
  <c r="J8" i="3"/>
  <c r="I8" i="3"/>
  <c r="H8" i="3"/>
  <c r="G8" i="3"/>
  <c r="F8" i="3"/>
  <c r="E8" i="3"/>
  <c r="D8" i="3"/>
  <c r="C8" i="3"/>
  <c r="B8" i="3"/>
  <c r="Z3287" i="1"/>
  <c r="Z3286" i="1"/>
  <c r="Z3285" i="1"/>
  <c r="Z3284" i="1"/>
  <c r="Z3283" i="1"/>
  <c r="Z3282" i="1"/>
  <c r="Z3281" i="1"/>
  <c r="Z3280" i="1"/>
  <c r="Z3279" i="1"/>
  <c r="Z3278" i="1"/>
  <c r="Z3277" i="1"/>
  <c r="Z3276" i="1"/>
  <c r="Z3275" i="1"/>
  <c r="Z3274" i="1"/>
  <c r="Z3273" i="1"/>
  <c r="Z3272" i="1"/>
  <c r="Z3271" i="1"/>
  <c r="Z3270" i="1"/>
  <c r="Z3269" i="1"/>
  <c r="Z3268" i="1"/>
  <c r="Z3267" i="1"/>
  <c r="Z3266" i="1"/>
  <c r="Z3265" i="1"/>
  <c r="Z3264" i="1"/>
  <c r="Z3263" i="1"/>
  <c r="Z3262" i="1"/>
  <c r="Z3261" i="1"/>
  <c r="Z3260" i="1"/>
  <c r="Z3259" i="1"/>
  <c r="Z3258" i="1"/>
  <c r="Z3257" i="1"/>
  <c r="Z3256" i="1"/>
  <c r="Z3255" i="1"/>
  <c r="Z3254" i="1"/>
  <c r="Z3253" i="1"/>
  <c r="Z3252" i="1"/>
  <c r="Z3251" i="1"/>
  <c r="Z3250" i="1"/>
  <c r="Z3249" i="1"/>
  <c r="Z3248" i="1"/>
  <c r="Z3247" i="1"/>
  <c r="Z3246" i="1"/>
  <c r="Z3245" i="1"/>
  <c r="Z3244" i="1"/>
  <c r="Z3243" i="1"/>
  <c r="Z3242" i="1"/>
  <c r="Z3241" i="1"/>
  <c r="Z3240" i="1"/>
  <c r="Z3239" i="1"/>
  <c r="Z3238" i="1"/>
  <c r="Z3237" i="1"/>
  <c r="Z3236" i="1"/>
  <c r="Z3235" i="1"/>
  <c r="Z3234" i="1"/>
  <c r="Z3233" i="1"/>
  <c r="Z3232" i="1"/>
  <c r="Z3231" i="1"/>
  <c r="Z3230" i="1"/>
  <c r="Z3229" i="1"/>
  <c r="Z3228" i="1"/>
  <c r="Z3227" i="1"/>
  <c r="Z3226" i="1"/>
  <c r="Z3225" i="1"/>
  <c r="Z3224" i="1"/>
  <c r="Z3223" i="1"/>
  <c r="Z3222" i="1"/>
  <c r="Z3221" i="1"/>
  <c r="Z3220" i="1"/>
  <c r="Z3219" i="1"/>
  <c r="Z3218" i="1"/>
  <c r="Z3217" i="1"/>
  <c r="Z3216" i="1"/>
  <c r="Z3215" i="1"/>
  <c r="Z3214" i="1"/>
  <c r="Z3213" i="1"/>
  <c r="Z3212" i="1"/>
  <c r="Z3211" i="1"/>
  <c r="Z3210" i="1"/>
  <c r="Z3209" i="1"/>
  <c r="Z3208" i="1"/>
  <c r="Z3207" i="1"/>
  <c r="Z3206" i="1"/>
  <c r="Z3205" i="1"/>
  <c r="Z3204" i="1"/>
  <c r="Z3203" i="1"/>
  <c r="Z3202" i="1"/>
  <c r="Z3201" i="1"/>
  <c r="Z3200" i="1"/>
  <c r="Z3199" i="1"/>
  <c r="Z3198" i="1"/>
  <c r="Z3197" i="1"/>
  <c r="Z3196" i="1"/>
  <c r="Z3195" i="1"/>
  <c r="Z3194" i="1"/>
  <c r="Z3193" i="1"/>
  <c r="Z3192" i="1"/>
  <c r="Z3191" i="1"/>
  <c r="Z3190" i="1"/>
  <c r="Z3189" i="1"/>
  <c r="Z3188" i="1"/>
  <c r="Z3187" i="1"/>
  <c r="Z3186" i="1"/>
  <c r="Z3185" i="1"/>
  <c r="Z3184" i="1"/>
  <c r="Z3183" i="1"/>
  <c r="Z3182" i="1"/>
  <c r="Z3181" i="1"/>
  <c r="Z3180" i="1"/>
  <c r="Z3179" i="1"/>
  <c r="Z3178" i="1"/>
  <c r="Z3177" i="1"/>
  <c r="Z3176" i="1"/>
  <c r="Z3175" i="1"/>
  <c r="Z3174" i="1"/>
  <c r="Z3173" i="1"/>
  <c r="Z3172" i="1"/>
  <c r="Z3171" i="1"/>
  <c r="Z3170" i="1"/>
  <c r="Z3169" i="1"/>
  <c r="Z3168" i="1"/>
  <c r="Z3167" i="1"/>
  <c r="Z3166" i="1"/>
  <c r="Z3165" i="1"/>
  <c r="Z3164" i="1"/>
  <c r="Z3163" i="1"/>
  <c r="Z3162" i="1"/>
  <c r="Z3161" i="1"/>
  <c r="Z3160" i="1"/>
  <c r="Z3159" i="1"/>
  <c r="Z3158" i="1"/>
  <c r="Z3157" i="1"/>
  <c r="Z3156" i="1"/>
  <c r="Z3155" i="1"/>
  <c r="Z3154" i="1"/>
  <c r="Z3153" i="1"/>
  <c r="Z3152" i="1"/>
  <c r="Z3151" i="1"/>
  <c r="Z3150" i="1"/>
  <c r="Z3149" i="1"/>
  <c r="Z3148" i="1"/>
  <c r="Z3147" i="1"/>
  <c r="Z3146" i="1"/>
  <c r="Z3145" i="1"/>
  <c r="Z3144" i="1"/>
  <c r="Z3143" i="1"/>
  <c r="Z3142" i="1"/>
  <c r="Z3141" i="1"/>
  <c r="Z3140" i="1"/>
  <c r="Z3139" i="1"/>
  <c r="Z3138" i="1"/>
  <c r="Z3137" i="1"/>
  <c r="Z3136" i="1"/>
  <c r="Z3135" i="1"/>
  <c r="Z3134" i="1"/>
  <c r="Z3133" i="1"/>
  <c r="Z3132" i="1"/>
  <c r="Z3131" i="1"/>
  <c r="Z3130" i="1"/>
  <c r="Z3129" i="1"/>
  <c r="Z3128" i="1"/>
  <c r="Z3127" i="1"/>
  <c r="Z3126" i="1"/>
  <c r="Z3125" i="1"/>
  <c r="Z3124" i="1"/>
  <c r="Z3123" i="1"/>
  <c r="Z3122" i="1"/>
  <c r="Z3121" i="1"/>
  <c r="Z3120" i="1"/>
  <c r="Z3119" i="1"/>
  <c r="Z3118" i="1"/>
  <c r="Z3117" i="1"/>
  <c r="Z3116" i="1"/>
  <c r="Z3115" i="1"/>
  <c r="Z3114" i="1"/>
  <c r="Z3113" i="1"/>
  <c r="Z3112" i="1"/>
  <c r="Z3111" i="1"/>
  <c r="Z3110" i="1"/>
  <c r="Z3109" i="1"/>
  <c r="Z3108" i="1"/>
  <c r="Z3107" i="1"/>
  <c r="Z3106" i="1"/>
  <c r="Z3105" i="1"/>
  <c r="Z3104" i="1"/>
  <c r="Z3103" i="1"/>
  <c r="Z3102" i="1"/>
  <c r="Z3101" i="1"/>
  <c r="Z3100" i="1"/>
  <c r="Z3099" i="1"/>
  <c r="Z3098" i="1"/>
  <c r="Z3097" i="1"/>
  <c r="Z3096" i="1"/>
  <c r="Z3095" i="1"/>
  <c r="Z3094" i="1"/>
  <c r="Z3093" i="1"/>
  <c r="Z3092" i="1"/>
  <c r="Z3091" i="1"/>
  <c r="Z3090" i="1"/>
  <c r="Z3089" i="1"/>
  <c r="Z3088" i="1"/>
  <c r="Z3087" i="1"/>
  <c r="Z3086" i="1"/>
  <c r="Z3085" i="1"/>
  <c r="Z3084" i="1"/>
  <c r="Z3083" i="1"/>
  <c r="Z3082" i="1"/>
  <c r="Z3081" i="1"/>
  <c r="Z3080" i="1"/>
  <c r="Z3079" i="1"/>
  <c r="Z3078" i="1"/>
  <c r="Z3077" i="1"/>
  <c r="Z3076" i="1"/>
  <c r="Z3075" i="1"/>
  <c r="Z3074" i="1"/>
  <c r="Z3073" i="1"/>
  <c r="Z3072" i="1"/>
  <c r="Z3071" i="1"/>
  <c r="Z3070" i="1"/>
  <c r="Z3069" i="1"/>
  <c r="Z3068" i="1"/>
  <c r="Z3067" i="1"/>
  <c r="Z3066" i="1"/>
  <c r="Z3065" i="1"/>
  <c r="Z3064" i="1"/>
  <c r="Z3063" i="1"/>
  <c r="Z3062" i="1"/>
  <c r="Z3061" i="1"/>
  <c r="Z3060" i="1"/>
  <c r="Z3059" i="1"/>
  <c r="Z3058" i="1"/>
  <c r="Z3057" i="1"/>
  <c r="Z3056" i="1"/>
  <c r="Z3055" i="1"/>
  <c r="Z3054" i="1"/>
  <c r="Z3053" i="1"/>
  <c r="Z3052" i="1"/>
  <c r="Z3051" i="1"/>
  <c r="Z3050" i="1"/>
  <c r="Z3049" i="1"/>
  <c r="Z3048" i="1"/>
  <c r="Z3047" i="1"/>
  <c r="Z3046" i="1"/>
  <c r="Z3045" i="1"/>
  <c r="Z3044" i="1"/>
  <c r="Z3043" i="1"/>
  <c r="Z3042" i="1"/>
  <c r="Z3041" i="1"/>
  <c r="Z3040" i="1"/>
  <c r="Z3039" i="1"/>
  <c r="Z3038" i="1"/>
  <c r="Z3037" i="1"/>
  <c r="Z3036" i="1"/>
  <c r="Z3035" i="1"/>
  <c r="Z3034" i="1"/>
  <c r="Z3033" i="1"/>
  <c r="Z3032" i="1"/>
  <c r="Z3031" i="1"/>
  <c r="Z3030" i="1"/>
  <c r="Z3029" i="1"/>
  <c r="Z3028" i="1"/>
  <c r="Z3027" i="1"/>
  <c r="Z3026" i="1"/>
  <c r="Z3025" i="1"/>
  <c r="Z3024" i="1"/>
  <c r="Z3023" i="1"/>
  <c r="Z3022" i="1"/>
  <c r="Z3021" i="1"/>
  <c r="Z3020" i="1"/>
  <c r="Z3019" i="1"/>
  <c r="Z3018" i="1"/>
  <c r="Z3017" i="1"/>
  <c r="Z3016" i="1"/>
  <c r="Z3015" i="1"/>
  <c r="Z3014" i="1"/>
  <c r="Z3013" i="1"/>
  <c r="Z3012" i="1"/>
  <c r="Z3011" i="1"/>
  <c r="Z3010" i="1"/>
  <c r="Z3009" i="1"/>
  <c r="Z3008" i="1"/>
  <c r="Z3007" i="1"/>
  <c r="Z3006" i="1"/>
  <c r="Z3005" i="1"/>
  <c r="Z3004" i="1"/>
  <c r="Z3003" i="1"/>
  <c r="Z3002" i="1"/>
  <c r="Z3001" i="1"/>
  <c r="Z3000" i="1"/>
  <c r="Z2999" i="1"/>
  <c r="Z2998" i="1"/>
  <c r="Z2997" i="1"/>
  <c r="Z2996" i="1"/>
  <c r="Z2995" i="1"/>
  <c r="Z2994" i="1"/>
  <c r="Z2993" i="1"/>
  <c r="Z2992" i="1"/>
  <c r="Z2991" i="1"/>
  <c r="Z2990" i="1"/>
  <c r="Z2989" i="1"/>
  <c r="Z2988" i="1"/>
  <c r="Z2987" i="1"/>
  <c r="Z2986" i="1"/>
  <c r="Z2985" i="1"/>
  <c r="Z2984" i="1"/>
  <c r="Z2983" i="1"/>
  <c r="Z2982" i="1"/>
  <c r="Z2981" i="1"/>
  <c r="Z2980" i="1"/>
  <c r="Z2979" i="1"/>
  <c r="Z2978" i="1"/>
  <c r="Z2977" i="1"/>
  <c r="Z2976" i="1"/>
  <c r="Z2975" i="1"/>
  <c r="Z2974" i="1"/>
  <c r="Z2973" i="1"/>
  <c r="Z2972" i="1"/>
  <c r="Z2971" i="1"/>
  <c r="Z2970" i="1"/>
  <c r="Z2969" i="1"/>
  <c r="Z2968" i="1"/>
  <c r="Z2967" i="1"/>
  <c r="Z2966" i="1"/>
  <c r="Z2965" i="1"/>
  <c r="Z2964" i="1"/>
  <c r="Z2963" i="1"/>
  <c r="Z2962" i="1"/>
  <c r="Z2961" i="1"/>
  <c r="Z2960" i="1"/>
  <c r="Z2959" i="1"/>
  <c r="Z2958" i="1"/>
  <c r="Z2957" i="1"/>
  <c r="Z2956" i="1"/>
  <c r="Z2955" i="1"/>
  <c r="Z2954" i="1"/>
  <c r="Z2953" i="1"/>
  <c r="Z2952" i="1"/>
  <c r="Z2951" i="1"/>
  <c r="Z2950" i="1"/>
  <c r="Z2949" i="1"/>
  <c r="Z2948" i="1"/>
  <c r="Z2947" i="1"/>
  <c r="Z2946" i="1"/>
  <c r="Z2945" i="1"/>
  <c r="Z2944" i="1"/>
  <c r="Z2943" i="1"/>
  <c r="Z2942" i="1"/>
  <c r="Z2941" i="1"/>
  <c r="Z2940" i="1"/>
  <c r="Z2939" i="1"/>
  <c r="Z2938" i="1"/>
  <c r="Z2937" i="1"/>
  <c r="Z2936" i="1"/>
  <c r="Z2935" i="1"/>
  <c r="Z2934" i="1"/>
  <c r="Z2933" i="1"/>
  <c r="Z2932" i="1"/>
  <c r="Z2931" i="1"/>
  <c r="Z2930" i="1"/>
  <c r="Z2929" i="1"/>
  <c r="Z2928" i="1"/>
  <c r="Z2927" i="1"/>
  <c r="Z2926" i="1"/>
  <c r="Z2925" i="1"/>
  <c r="Z2924" i="1"/>
  <c r="Z2923" i="1"/>
  <c r="Z2922" i="1"/>
  <c r="Z2921" i="1"/>
  <c r="Z2920" i="1"/>
  <c r="Z2919" i="1"/>
  <c r="Z2918" i="1"/>
  <c r="Z2917" i="1"/>
  <c r="Z2916" i="1"/>
  <c r="Z2915" i="1"/>
  <c r="Z2914" i="1"/>
  <c r="Z2913" i="1"/>
  <c r="Z2912" i="1"/>
  <c r="Z2911" i="1"/>
  <c r="Z2910" i="1"/>
  <c r="Z2909" i="1"/>
  <c r="Z2908" i="1"/>
  <c r="Z2907" i="1"/>
  <c r="Z2906" i="1"/>
  <c r="Z2905" i="1"/>
  <c r="Z2904" i="1"/>
  <c r="Z2903" i="1"/>
  <c r="Z2902" i="1"/>
  <c r="Z2901" i="1"/>
  <c r="Z2900" i="1"/>
  <c r="Z2899" i="1"/>
  <c r="Z2898" i="1"/>
  <c r="Z2897" i="1"/>
  <c r="Z2896" i="1"/>
  <c r="Z2895" i="1"/>
  <c r="Z2894" i="1"/>
  <c r="Z2893" i="1"/>
  <c r="Z2892" i="1"/>
  <c r="Z2891" i="1"/>
  <c r="Z2890" i="1"/>
  <c r="Z2889" i="1"/>
  <c r="Z2888" i="1"/>
  <c r="Z2887" i="1"/>
  <c r="Z2886" i="1"/>
  <c r="Z2885" i="1"/>
  <c r="Z2884" i="1"/>
  <c r="Z2883" i="1"/>
  <c r="Z2882" i="1"/>
  <c r="Z2881" i="1"/>
  <c r="Z2880" i="1"/>
  <c r="Z2879" i="1"/>
  <c r="Z2878" i="1"/>
  <c r="Z2877" i="1"/>
  <c r="Z2876" i="1"/>
  <c r="Z2875" i="1"/>
  <c r="Z2874" i="1"/>
  <c r="Z2873" i="1"/>
  <c r="Z2872" i="1"/>
  <c r="Z2871" i="1"/>
  <c r="Z2870" i="1"/>
  <c r="Z2869" i="1"/>
  <c r="Z2868" i="1"/>
  <c r="Z2867" i="1"/>
  <c r="Z2866" i="1"/>
  <c r="Z2865" i="1"/>
  <c r="Z2864" i="1"/>
  <c r="Z2863" i="1"/>
  <c r="Z2862" i="1"/>
  <c r="Z2861" i="1"/>
  <c r="Z2860" i="1"/>
  <c r="Z2859" i="1"/>
  <c r="Z2858" i="1"/>
  <c r="Z2857" i="1"/>
  <c r="Z2856" i="1"/>
  <c r="Z2855" i="1"/>
  <c r="Z2854" i="1"/>
  <c r="Z2853" i="1"/>
  <c r="Z2852" i="1"/>
  <c r="Z2851" i="1"/>
  <c r="Z2850" i="1"/>
  <c r="Z2849" i="1"/>
  <c r="Z2848" i="1"/>
  <c r="Z2847" i="1"/>
  <c r="Z2846" i="1"/>
  <c r="Z2845" i="1"/>
  <c r="Z2844" i="1"/>
  <c r="Z2843" i="1"/>
  <c r="Z2842" i="1"/>
  <c r="Z2841" i="1"/>
  <c r="Z2840" i="1"/>
  <c r="Z2839" i="1"/>
  <c r="Z2838" i="1"/>
  <c r="Z2837" i="1"/>
  <c r="Z2836" i="1"/>
  <c r="Z2835" i="1"/>
  <c r="Z2834" i="1"/>
  <c r="Z2833" i="1"/>
  <c r="Z2832" i="1"/>
  <c r="Z2831" i="1"/>
  <c r="Z2830" i="1"/>
  <c r="Z2829" i="1"/>
  <c r="Z2828" i="1"/>
  <c r="Z2827" i="1"/>
  <c r="Z2826" i="1"/>
  <c r="Z2825" i="1"/>
  <c r="Z2824" i="1"/>
  <c r="Z2823" i="1"/>
  <c r="Z2822" i="1"/>
  <c r="Z2821" i="1"/>
  <c r="Z2820" i="1"/>
  <c r="Z2819" i="1"/>
  <c r="Z2818" i="1"/>
  <c r="Z2817" i="1"/>
  <c r="Z2816" i="1"/>
  <c r="Z2815" i="1"/>
  <c r="Z2814" i="1"/>
  <c r="Z2813" i="1"/>
  <c r="Z2812" i="1"/>
  <c r="Z2811" i="1"/>
  <c r="Z2810" i="1"/>
  <c r="Z2809" i="1"/>
  <c r="Z2808" i="1"/>
  <c r="Z2807" i="1"/>
  <c r="Z2806" i="1"/>
  <c r="Z2805" i="1"/>
  <c r="Z2804" i="1"/>
  <c r="Z2803" i="1"/>
  <c r="Z2802" i="1"/>
  <c r="Z2801" i="1"/>
  <c r="Z2800" i="1"/>
  <c r="Z2799" i="1"/>
  <c r="Z2798" i="1"/>
  <c r="Z2797" i="1"/>
  <c r="Z2796" i="1"/>
  <c r="Z2795" i="1"/>
  <c r="Z2794" i="1"/>
  <c r="Z2793" i="1"/>
  <c r="Z2792" i="1"/>
  <c r="Z2791" i="1"/>
  <c r="Z2790" i="1"/>
  <c r="Z2789" i="1"/>
  <c r="Z2788" i="1"/>
  <c r="Z2787" i="1"/>
  <c r="Z2786" i="1"/>
  <c r="Z2785" i="1"/>
  <c r="Z2784" i="1"/>
  <c r="Z2783" i="1"/>
  <c r="Z2782" i="1"/>
  <c r="Z2781" i="1"/>
  <c r="Z2780" i="1"/>
  <c r="Z2779" i="1"/>
  <c r="Z2778" i="1"/>
  <c r="Z2777" i="1"/>
  <c r="Z2776" i="1"/>
  <c r="Z2775" i="1"/>
  <c r="Z2774" i="1"/>
  <c r="Z2773" i="1"/>
  <c r="Z2772" i="1"/>
  <c r="Z2771" i="1"/>
  <c r="Z2770" i="1"/>
  <c r="Z2769" i="1"/>
  <c r="Z2768" i="1"/>
  <c r="Z2767" i="1"/>
  <c r="Z2766" i="1"/>
  <c r="Z2765" i="1"/>
  <c r="Z2764" i="1"/>
  <c r="Z2763" i="1"/>
  <c r="Z2762" i="1"/>
  <c r="Z2761" i="1"/>
  <c r="Z2760" i="1"/>
  <c r="Z2759" i="1"/>
  <c r="Z2758" i="1"/>
  <c r="Z2757" i="1"/>
  <c r="Z2756" i="1"/>
  <c r="Z2755" i="1"/>
  <c r="Z2754" i="1"/>
  <c r="Z2753" i="1"/>
  <c r="Z2752" i="1"/>
  <c r="Z2751" i="1"/>
  <c r="Z2750" i="1"/>
  <c r="Z2749" i="1"/>
  <c r="Z2748" i="1"/>
  <c r="Z2747" i="1"/>
  <c r="Z2746" i="1"/>
  <c r="Z2745" i="1"/>
  <c r="Z2744" i="1"/>
  <c r="Z2743" i="1"/>
  <c r="Z2742" i="1"/>
  <c r="Z2741" i="1"/>
  <c r="Z2740" i="1"/>
  <c r="Z2739" i="1"/>
  <c r="Z2738" i="1"/>
  <c r="Z2737" i="1"/>
  <c r="Z2736" i="1"/>
  <c r="Z2735" i="1"/>
  <c r="Z2734" i="1"/>
  <c r="Z2733" i="1"/>
  <c r="Z2732" i="1"/>
  <c r="Z2731" i="1"/>
  <c r="Z2730" i="1"/>
  <c r="Z2729" i="1"/>
  <c r="Z2728" i="1"/>
  <c r="Z2727" i="1"/>
  <c r="Z2726" i="1"/>
  <c r="Z2725" i="1"/>
  <c r="Z2724" i="1"/>
  <c r="Z2723" i="1"/>
  <c r="Z2722" i="1"/>
  <c r="Z2721" i="1"/>
  <c r="Z2720" i="1"/>
  <c r="Z2719" i="1"/>
  <c r="Z2718" i="1"/>
  <c r="Z2717" i="1"/>
  <c r="Z2716" i="1"/>
  <c r="Z2715" i="1"/>
  <c r="Z2714" i="1"/>
  <c r="Z2713" i="1"/>
  <c r="Z2712" i="1"/>
  <c r="Z2711" i="1"/>
  <c r="Z2710" i="1"/>
  <c r="Z2709" i="1"/>
  <c r="Z2708" i="1"/>
  <c r="Z2707" i="1"/>
  <c r="Z2706" i="1"/>
  <c r="Z2705" i="1"/>
  <c r="Z2704" i="1"/>
  <c r="Z2703" i="1"/>
  <c r="Z2702" i="1"/>
  <c r="Z2701" i="1"/>
  <c r="Z2700" i="1"/>
  <c r="Z2699" i="1"/>
  <c r="Z2698" i="1"/>
  <c r="Z2697" i="1"/>
  <c r="Z2696" i="1"/>
  <c r="Z2695" i="1"/>
  <c r="Z2694" i="1"/>
  <c r="Z2693" i="1"/>
  <c r="Z2692" i="1"/>
  <c r="Z2691" i="1"/>
  <c r="Z2690" i="1"/>
  <c r="Z2689" i="1"/>
  <c r="Z2688" i="1"/>
  <c r="Z2687" i="1"/>
  <c r="Z2686" i="1"/>
  <c r="Z2685" i="1"/>
  <c r="Z2684" i="1"/>
  <c r="Z2683" i="1"/>
  <c r="Z2682" i="1"/>
  <c r="Z2681" i="1"/>
  <c r="Z2680" i="1"/>
  <c r="Z2679" i="1"/>
  <c r="Z2678" i="1"/>
  <c r="Z2677" i="1"/>
  <c r="Z2676" i="1"/>
  <c r="Z2675" i="1"/>
  <c r="Z2674" i="1"/>
  <c r="Z2673" i="1"/>
  <c r="Z2672" i="1"/>
  <c r="Z2671" i="1"/>
  <c r="Z2670" i="1"/>
  <c r="Z2669" i="1"/>
  <c r="Z2668" i="1"/>
  <c r="Z2667" i="1"/>
  <c r="Z2666" i="1"/>
  <c r="Z2665" i="1"/>
  <c r="Z2664" i="1"/>
  <c r="Z2663" i="1"/>
  <c r="Z2662" i="1"/>
  <c r="Z2661" i="1"/>
  <c r="Z2660" i="1"/>
  <c r="Z2659" i="1"/>
  <c r="Z2658" i="1"/>
  <c r="Z2657" i="1"/>
  <c r="Z2656" i="1"/>
  <c r="Z2655" i="1"/>
  <c r="Z2654" i="1"/>
  <c r="Z2653" i="1"/>
  <c r="Z2652" i="1"/>
  <c r="Z2651" i="1"/>
  <c r="Z2650" i="1"/>
  <c r="Z2649" i="1"/>
  <c r="Z2648" i="1"/>
  <c r="Z2647" i="1"/>
  <c r="Z2646" i="1"/>
  <c r="Z2645" i="1"/>
  <c r="Z2644" i="1"/>
  <c r="Z2643" i="1"/>
  <c r="Z2642" i="1"/>
  <c r="Z2641" i="1"/>
  <c r="Z2640" i="1"/>
  <c r="Z2639" i="1"/>
  <c r="Z2638" i="1"/>
  <c r="Z2637" i="1"/>
  <c r="Z2636" i="1"/>
  <c r="Z2635" i="1"/>
  <c r="Z2634" i="1"/>
  <c r="Z2633" i="1"/>
  <c r="Z2632" i="1"/>
  <c r="Z2631" i="1"/>
  <c r="Z2630" i="1"/>
  <c r="Z2629" i="1"/>
  <c r="Z2628" i="1"/>
  <c r="Z2627" i="1"/>
  <c r="Z2626" i="1"/>
  <c r="Z2625" i="1"/>
  <c r="Z2624" i="1"/>
  <c r="Z2623" i="1"/>
  <c r="Z2622" i="1"/>
  <c r="Z2621" i="1"/>
  <c r="Z2620" i="1"/>
  <c r="Z2619" i="1"/>
  <c r="Z2618" i="1"/>
  <c r="Z2617" i="1"/>
  <c r="Z2616" i="1"/>
  <c r="Z2615" i="1"/>
  <c r="Z2614" i="1"/>
  <c r="Z2613" i="1"/>
  <c r="Z2612" i="1"/>
  <c r="Z2611" i="1"/>
  <c r="Z2610" i="1"/>
  <c r="Z2609" i="1"/>
  <c r="Z2608" i="1"/>
  <c r="Z2607" i="1"/>
  <c r="Z2606" i="1"/>
  <c r="Z2605" i="1"/>
  <c r="Z2604" i="1"/>
  <c r="Z2603" i="1"/>
  <c r="Z2602" i="1"/>
  <c r="Z2601" i="1"/>
  <c r="Z2600" i="1"/>
  <c r="Z2599" i="1"/>
  <c r="Z2598" i="1"/>
  <c r="Z2597" i="1"/>
  <c r="Z2596" i="1"/>
  <c r="Z2595" i="1"/>
  <c r="Z2594" i="1"/>
  <c r="Z2593" i="1"/>
  <c r="Z2592" i="1"/>
  <c r="Z2591" i="1"/>
  <c r="Z2590" i="1"/>
  <c r="Z2589" i="1"/>
  <c r="Z2588" i="1"/>
  <c r="Z2587" i="1"/>
  <c r="Z2586" i="1"/>
  <c r="Z2585" i="1"/>
  <c r="Z2584" i="1"/>
  <c r="Z2583" i="1"/>
  <c r="Z2582" i="1"/>
  <c r="Z2581" i="1"/>
  <c r="Z2580" i="1"/>
  <c r="Z2579" i="1"/>
  <c r="Z2578" i="1"/>
  <c r="Z2577" i="1"/>
  <c r="Z2576" i="1"/>
  <c r="Z2575" i="1"/>
  <c r="Z2574" i="1"/>
  <c r="Z2573" i="1"/>
  <c r="Z2572" i="1"/>
  <c r="Z2571" i="1"/>
  <c r="Z2570" i="1"/>
  <c r="Z2569" i="1"/>
  <c r="Z2568" i="1"/>
  <c r="Z2567" i="1"/>
  <c r="Z2566" i="1"/>
  <c r="Z2565" i="1"/>
  <c r="Z2564" i="1"/>
  <c r="Z2563" i="1"/>
  <c r="Z2562" i="1"/>
  <c r="Z2561" i="1"/>
  <c r="Z2560" i="1"/>
  <c r="Z2559" i="1"/>
  <c r="Z2558" i="1"/>
  <c r="Z2557" i="1"/>
  <c r="Z2556" i="1"/>
  <c r="Z2555" i="1"/>
  <c r="Z2554" i="1"/>
  <c r="Z2553" i="1"/>
  <c r="Z2552" i="1"/>
  <c r="Z2551" i="1"/>
  <c r="Z2550" i="1"/>
  <c r="Z2549" i="1"/>
  <c r="Z2548" i="1"/>
  <c r="Z2547" i="1"/>
  <c r="Z2546" i="1"/>
  <c r="Z2545" i="1"/>
  <c r="Z2544" i="1"/>
  <c r="Z2543" i="1"/>
  <c r="Z2542" i="1"/>
  <c r="Z2541" i="1"/>
  <c r="Z2540" i="1"/>
  <c r="Z2539" i="1"/>
  <c r="Z2538" i="1"/>
  <c r="Z2537" i="1"/>
  <c r="Z2536" i="1"/>
  <c r="Z2535" i="1"/>
  <c r="Z2534" i="1"/>
  <c r="Z2533" i="1"/>
  <c r="Z2532" i="1"/>
  <c r="Z2531" i="1"/>
  <c r="Z2530" i="1"/>
  <c r="Z2529" i="1"/>
  <c r="Z2528" i="1"/>
  <c r="Z2527" i="1"/>
  <c r="Z2526" i="1"/>
  <c r="Z2525" i="1"/>
  <c r="Z2524" i="1"/>
  <c r="Z2523" i="1"/>
  <c r="Z2522" i="1"/>
  <c r="Z2521" i="1"/>
  <c r="Z2520" i="1"/>
  <c r="Z2519" i="1"/>
  <c r="Z2518" i="1"/>
  <c r="Z2517" i="1"/>
  <c r="Z2516" i="1"/>
  <c r="Z2515" i="1"/>
  <c r="Z2514" i="1"/>
  <c r="Z2513" i="1"/>
  <c r="Z2512" i="1"/>
  <c r="Z2511" i="1"/>
  <c r="Z2510" i="1"/>
  <c r="Z2509" i="1"/>
  <c r="Z2508" i="1"/>
  <c r="Z2507" i="1"/>
  <c r="Z2506" i="1"/>
  <c r="Z2505" i="1"/>
  <c r="Z2504" i="1"/>
  <c r="Z2503" i="1"/>
  <c r="Z2502" i="1"/>
  <c r="Z2501" i="1"/>
  <c r="Z2500" i="1"/>
  <c r="Z2499" i="1"/>
  <c r="Z2498" i="1"/>
  <c r="Z2497" i="1"/>
  <c r="Z2496" i="1"/>
  <c r="Z2495" i="1"/>
  <c r="Z2494" i="1"/>
  <c r="Z2493" i="1"/>
  <c r="Z2492" i="1"/>
  <c r="Z2491" i="1"/>
  <c r="Z2490" i="1"/>
  <c r="Z2489" i="1"/>
  <c r="Z2488" i="1"/>
  <c r="Z2487" i="1"/>
  <c r="Z2486" i="1"/>
  <c r="Z2485" i="1"/>
  <c r="Z2484" i="1"/>
  <c r="Z2483" i="1"/>
  <c r="Z2482" i="1"/>
  <c r="Z2481" i="1"/>
  <c r="Z2480" i="1"/>
  <c r="Z2479" i="1"/>
  <c r="Z2478" i="1"/>
  <c r="Z2477" i="1"/>
  <c r="Z2476" i="1"/>
  <c r="Z2475" i="1"/>
  <c r="Z2474" i="1"/>
  <c r="Z2473" i="1"/>
  <c r="Z2472" i="1"/>
  <c r="Z2471" i="1"/>
  <c r="Z2470" i="1"/>
  <c r="Z2469" i="1"/>
  <c r="Z2468" i="1"/>
  <c r="Z2467" i="1"/>
  <c r="Z2466" i="1"/>
  <c r="Z2465" i="1"/>
  <c r="Z2464" i="1"/>
  <c r="Z2463" i="1"/>
  <c r="Z2462" i="1"/>
  <c r="Z2461" i="1"/>
  <c r="Z2460" i="1"/>
  <c r="Z2459" i="1"/>
  <c r="Z2458" i="1"/>
  <c r="Z2457" i="1"/>
  <c r="Z2456" i="1"/>
  <c r="Z2455" i="1"/>
  <c r="Z2454" i="1"/>
  <c r="Z2453" i="1"/>
  <c r="Z2452" i="1"/>
  <c r="Z2451" i="1"/>
  <c r="Z2450" i="1"/>
  <c r="Z2449" i="1"/>
  <c r="Z2448" i="1"/>
  <c r="Z2447" i="1"/>
  <c r="Z2446" i="1"/>
  <c r="Z2445" i="1"/>
  <c r="Z2444" i="1"/>
  <c r="Z2443" i="1"/>
  <c r="Z2442" i="1"/>
  <c r="Z2441" i="1"/>
  <c r="Z2440" i="1"/>
  <c r="Z2439" i="1"/>
  <c r="Z2438" i="1"/>
  <c r="Z2437" i="1"/>
  <c r="Z2436" i="1"/>
  <c r="Z2435" i="1"/>
  <c r="Z2434" i="1"/>
  <c r="Z2433" i="1"/>
  <c r="Z2432" i="1"/>
  <c r="Z2431" i="1"/>
  <c r="Z2430" i="1"/>
  <c r="Z2429" i="1"/>
  <c r="Z2428" i="1"/>
  <c r="Z2427" i="1"/>
  <c r="Z2426" i="1"/>
  <c r="Z2425" i="1"/>
  <c r="Z2424" i="1"/>
  <c r="Z2423" i="1"/>
  <c r="Z2422" i="1"/>
  <c r="Z2421" i="1"/>
  <c r="Z2420" i="1"/>
  <c r="Z2419" i="1"/>
  <c r="Z2418" i="1"/>
  <c r="Z2417" i="1"/>
  <c r="Z2416" i="1"/>
  <c r="Z2415" i="1"/>
  <c r="Z2414" i="1"/>
  <c r="Z2413" i="1"/>
  <c r="Z2412" i="1"/>
  <c r="Z2411" i="1"/>
  <c r="Z2410" i="1"/>
  <c r="Z2409" i="1"/>
  <c r="Z2408" i="1"/>
  <c r="Z2407" i="1"/>
  <c r="Z2406" i="1"/>
  <c r="Z2405" i="1"/>
  <c r="Z2404" i="1"/>
  <c r="Z2403" i="1"/>
  <c r="Z2402" i="1"/>
  <c r="Z2401" i="1"/>
  <c r="Z2400" i="1"/>
  <c r="Z2399" i="1"/>
  <c r="Z2398" i="1"/>
  <c r="Z2397" i="1"/>
  <c r="Z2396" i="1"/>
  <c r="Z2395" i="1"/>
  <c r="Z2394" i="1"/>
  <c r="Z2393" i="1"/>
  <c r="Z2392" i="1"/>
  <c r="Z2391" i="1"/>
  <c r="Z2390" i="1"/>
  <c r="Z2389" i="1"/>
  <c r="Z2388" i="1"/>
  <c r="Z2387" i="1"/>
  <c r="Z2386" i="1"/>
  <c r="Z2385" i="1"/>
  <c r="Z2384" i="1"/>
  <c r="Z2383" i="1"/>
  <c r="Z2382" i="1"/>
  <c r="Z2381" i="1"/>
  <c r="Z2380" i="1"/>
  <c r="Z2379" i="1"/>
  <c r="Z2378" i="1"/>
  <c r="Z2377" i="1"/>
  <c r="Z2376" i="1"/>
  <c r="Z2375" i="1"/>
  <c r="Z2374" i="1"/>
  <c r="Z2373" i="1"/>
  <c r="Z2372" i="1"/>
  <c r="Z2371" i="1"/>
  <c r="Z2370" i="1"/>
  <c r="Z2369" i="1"/>
  <c r="Z2368" i="1"/>
  <c r="Z2367" i="1"/>
  <c r="Z2366" i="1"/>
  <c r="Z2365" i="1"/>
  <c r="Z2364" i="1"/>
  <c r="Z2363" i="1"/>
  <c r="Z2362" i="1"/>
  <c r="Z2361" i="1"/>
  <c r="Z2360" i="1"/>
  <c r="Z2359" i="1"/>
  <c r="Z2358" i="1"/>
  <c r="Z2357" i="1"/>
  <c r="Z2356" i="1"/>
  <c r="Z2355" i="1"/>
  <c r="Z2354" i="1"/>
  <c r="Z2353" i="1"/>
  <c r="Z2352" i="1"/>
  <c r="Z2351" i="1"/>
  <c r="Z2350" i="1"/>
  <c r="Z2349" i="1"/>
  <c r="Z2348" i="1"/>
  <c r="Z2347" i="1"/>
  <c r="Z2346" i="1"/>
  <c r="Z2345" i="1"/>
  <c r="Z2344" i="1"/>
  <c r="Z2343" i="1"/>
  <c r="Z2342" i="1"/>
  <c r="Z2341" i="1"/>
  <c r="Z2340" i="1"/>
  <c r="Z2339" i="1"/>
  <c r="Z2338" i="1"/>
  <c r="Z2337" i="1"/>
  <c r="Z2336" i="1"/>
  <c r="Z2335" i="1"/>
  <c r="Z2334" i="1"/>
  <c r="Z2333" i="1"/>
  <c r="Z2332" i="1"/>
  <c r="Z2331" i="1"/>
  <c r="Z2330" i="1"/>
  <c r="Z2329" i="1"/>
  <c r="Z2328" i="1"/>
  <c r="Z2327" i="1"/>
  <c r="Z2326" i="1"/>
  <c r="Z2325" i="1"/>
  <c r="Z2324" i="1"/>
  <c r="Z2323" i="1"/>
  <c r="Z2322" i="1"/>
  <c r="Z2321" i="1"/>
  <c r="Z2320" i="1"/>
  <c r="Z2319" i="1"/>
  <c r="Z2318" i="1"/>
  <c r="Z2317" i="1"/>
  <c r="Z2316" i="1"/>
  <c r="Z2315" i="1"/>
  <c r="Z2314" i="1"/>
  <c r="Z2313" i="1"/>
  <c r="Z2312" i="1"/>
  <c r="Z2311" i="1"/>
  <c r="Z2310" i="1"/>
  <c r="Z2309" i="1"/>
  <c r="Z2308" i="1"/>
  <c r="Z2307" i="1"/>
  <c r="Z2306" i="1"/>
  <c r="Z2305" i="1"/>
  <c r="Z2304" i="1"/>
  <c r="Z2303" i="1"/>
  <c r="Z2302" i="1"/>
  <c r="Z2301" i="1"/>
  <c r="Z2300" i="1"/>
  <c r="Z2299" i="1"/>
  <c r="Z2298" i="1"/>
  <c r="Z2297" i="1"/>
  <c r="Z2296" i="1"/>
  <c r="Z2295" i="1"/>
  <c r="Z2294" i="1"/>
  <c r="Z2293" i="1"/>
  <c r="Z2292" i="1"/>
  <c r="Z2291" i="1"/>
  <c r="Z2290" i="1"/>
  <c r="Z2289" i="1"/>
  <c r="Z2288" i="1"/>
  <c r="Z2287" i="1"/>
  <c r="Z2286" i="1"/>
  <c r="Z2285" i="1"/>
  <c r="Z2284" i="1"/>
  <c r="Z2283" i="1"/>
  <c r="Z2282" i="1"/>
  <c r="Z2281" i="1"/>
  <c r="Z2280" i="1"/>
  <c r="Z2279" i="1"/>
  <c r="Z2278" i="1"/>
  <c r="Z2277" i="1"/>
  <c r="Z2276" i="1"/>
  <c r="Z2275" i="1"/>
  <c r="Z2274" i="1"/>
  <c r="Z2273" i="1"/>
  <c r="Z2272" i="1"/>
  <c r="Z2271" i="1"/>
  <c r="Z2270" i="1"/>
  <c r="Z2269" i="1"/>
  <c r="Z2268" i="1"/>
  <c r="Z2267" i="1"/>
  <c r="Z2266" i="1"/>
  <c r="Z2265" i="1"/>
  <c r="Z2264" i="1"/>
  <c r="Z2263" i="1"/>
  <c r="Z2262" i="1"/>
  <c r="Z2261" i="1"/>
  <c r="Z2260" i="1"/>
  <c r="Z2259" i="1"/>
  <c r="Z2258" i="1"/>
  <c r="Z2257" i="1"/>
  <c r="Z2256" i="1"/>
  <c r="Z2255" i="1"/>
  <c r="Z2254" i="1"/>
  <c r="Z2253" i="1"/>
  <c r="Z2252" i="1"/>
  <c r="Z2251" i="1"/>
  <c r="Z2250" i="1"/>
  <c r="Z2249" i="1"/>
  <c r="Z2248" i="1"/>
  <c r="Z2247" i="1"/>
  <c r="Z2246" i="1"/>
  <c r="Z2245" i="1"/>
  <c r="Z2244" i="1"/>
  <c r="Z2243" i="1"/>
  <c r="Z2242" i="1"/>
  <c r="Z2241" i="1"/>
  <c r="Z2240" i="1"/>
  <c r="Z2239" i="1"/>
  <c r="Z2238" i="1"/>
  <c r="Z2237" i="1"/>
  <c r="Z2236" i="1"/>
  <c r="Z2235" i="1"/>
  <c r="Z2234" i="1"/>
  <c r="Z2233" i="1"/>
  <c r="Z2232" i="1"/>
  <c r="Z2231" i="1"/>
  <c r="Z2230" i="1"/>
  <c r="Z2229" i="1"/>
  <c r="Z2228" i="1"/>
  <c r="Z2227" i="1"/>
  <c r="Z2226" i="1"/>
  <c r="Z2225" i="1"/>
  <c r="Z2224" i="1"/>
  <c r="Z2223" i="1"/>
  <c r="Z2222" i="1"/>
  <c r="Z2221" i="1"/>
  <c r="Z2220" i="1"/>
  <c r="Z2219" i="1"/>
  <c r="Z2218" i="1"/>
  <c r="Z2217" i="1"/>
  <c r="Z2216" i="1"/>
  <c r="Z2215" i="1"/>
  <c r="Z2214" i="1"/>
  <c r="Z2213" i="1"/>
  <c r="Z2212" i="1"/>
  <c r="Z2211" i="1"/>
  <c r="Z2210" i="1"/>
  <c r="Z2209" i="1"/>
  <c r="Z2208" i="1"/>
  <c r="Z2207" i="1"/>
  <c r="Z2206" i="1"/>
  <c r="Z2205" i="1"/>
  <c r="Z2204" i="1"/>
  <c r="Z2203" i="1"/>
  <c r="Z2202" i="1"/>
  <c r="Z2201" i="1"/>
  <c r="Z2200" i="1"/>
  <c r="Z2199" i="1"/>
  <c r="Z2198" i="1"/>
  <c r="Z2197" i="1"/>
  <c r="Z2196" i="1"/>
  <c r="Z2195" i="1"/>
  <c r="Z2194" i="1"/>
  <c r="Z2193" i="1"/>
  <c r="Z2192" i="1"/>
  <c r="Z2191" i="1"/>
  <c r="Z2190" i="1"/>
  <c r="Z2189" i="1"/>
  <c r="Z2188" i="1"/>
  <c r="Z2187" i="1"/>
  <c r="Z2186" i="1"/>
  <c r="Z2185" i="1"/>
  <c r="Z2184" i="1"/>
  <c r="Z2183" i="1"/>
  <c r="Z2182" i="1"/>
  <c r="Z2181" i="1"/>
  <c r="Z2180" i="1"/>
  <c r="Z2179" i="1"/>
  <c r="Z2178" i="1"/>
  <c r="Z2177" i="1"/>
  <c r="Z2176" i="1"/>
  <c r="Z2175" i="1"/>
  <c r="Z2174" i="1"/>
  <c r="Z2173" i="1"/>
  <c r="Z2172" i="1"/>
  <c r="Z2171" i="1"/>
  <c r="Z2170" i="1"/>
  <c r="Z2169" i="1"/>
  <c r="Z2168" i="1"/>
  <c r="Z2167" i="1"/>
  <c r="Z2166" i="1"/>
  <c r="Z2165" i="1"/>
  <c r="Z2164" i="1"/>
  <c r="Z2163" i="1"/>
  <c r="Z2162" i="1"/>
  <c r="Z2161" i="1"/>
  <c r="Z2160" i="1"/>
  <c r="Z2159" i="1"/>
  <c r="Z2158" i="1"/>
  <c r="Z2157" i="1"/>
  <c r="Z2156" i="1"/>
  <c r="Z2155" i="1"/>
  <c r="Z2154" i="1"/>
  <c r="Z2153" i="1"/>
  <c r="Z2152" i="1"/>
  <c r="Z2151" i="1"/>
  <c r="Z2150" i="1"/>
  <c r="Z2149" i="1"/>
  <c r="Z2148" i="1"/>
  <c r="Z2147" i="1"/>
  <c r="Z2146" i="1"/>
  <c r="Z2145" i="1"/>
  <c r="Z2144" i="1"/>
  <c r="Z2143" i="1"/>
  <c r="Z2142" i="1"/>
  <c r="Z2141" i="1"/>
  <c r="Z2140" i="1"/>
  <c r="Z2139" i="1"/>
  <c r="Z2138" i="1"/>
  <c r="Z2137" i="1"/>
  <c r="Z2136" i="1"/>
  <c r="Z2135" i="1"/>
  <c r="Z2134" i="1"/>
  <c r="Z2133" i="1"/>
  <c r="Z2132" i="1"/>
  <c r="Z2131" i="1"/>
  <c r="Z2130" i="1"/>
  <c r="Z2129" i="1"/>
  <c r="Z2128" i="1"/>
  <c r="Z2127" i="1"/>
  <c r="Z2126" i="1"/>
  <c r="Z2125" i="1"/>
  <c r="Z2124" i="1"/>
  <c r="Z2123" i="1"/>
  <c r="Z2122" i="1"/>
  <c r="Z2121" i="1"/>
  <c r="Z2120" i="1"/>
  <c r="Z2119" i="1"/>
  <c r="Z2118" i="1"/>
  <c r="Z2117" i="1"/>
  <c r="Z2116" i="1"/>
  <c r="Z2115" i="1"/>
  <c r="Z2114" i="1"/>
  <c r="Z2113" i="1"/>
  <c r="Z2112" i="1"/>
  <c r="Z2111" i="1"/>
  <c r="Z2110" i="1"/>
  <c r="Z2109" i="1"/>
  <c r="Z2108" i="1"/>
  <c r="Z2107" i="1"/>
  <c r="Z2106" i="1"/>
  <c r="Z2105" i="1"/>
  <c r="Z2104" i="1"/>
  <c r="Z2103" i="1"/>
  <c r="Z2102" i="1"/>
  <c r="Z2101" i="1"/>
  <c r="Z2100" i="1"/>
  <c r="Z2099" i="1"/>
  <c r="Z2098" i="1"/>
  <c r="Z2097" i="1"/>
  <c r="Z2096" i="1"/>
  <c r="Z2095" i="1"/>
  <c r="Z2094" i="1"/>
  <c r="Z2093" i="1"/>
  <c r="Z2092" i="1"/>
  <c r="Z2091" i="1"/>
  <c r="Z2090" i="1"/>
  <c r="Z2089" i="1"/>
  <c r="Z2088" i="1"/>
  <c r="Z2087" i="1"/>
  <c r="Z2086" i="1"/>
  <c r="Z2085" i="1"/>
  <c r="Z2084" i="1"/>
  <c r="Z2083" i="1"/>
  <c r="Z2082" i="1"/>
  <c r="Z2081" i="1"/>
  <c r="Z2080" i="1"/>
  <c r="Z2079" i="1"/>
  <c r="Z2078" i="1"/>
  <c r="Z2077" i="1"/>
  <c r="Z2076" i="1"/>
  <c r="Z2075" i="1"/>
  <c r="Z2074" i="1"/>
  <c r="Z2073" i="1"/>
  <c r="Z2072" i="1"/>
  <c r="Z2071" i="1"/>
  <c r="Z2070" i="1"/>
  <c r="Z2069" i="1"/>
  <c r="Z2068" i="1"/>
  <c r="Z2067" i="1"/>
  <c r="Z2066" i="1"/>
  <c r="Z2065" i="1"/>
  <c r="Z2064" i="1"/>
  <c r="Z2063" i="1"/>
  <c r="Z2062" i="1"/>
  <c r="Z2061" i="1"/>
  <c r="Z2060" i="1"/>
  <c r="Z2059" i="1"/>
  <c r="Z2058" i="1"/>
  <c r="Z2057" i="1"/>
  <c r="Z2056" i="1"/>
  <c r="Z2055" i="1"/>
  <c r="Z2054" i="1"/>
  <c r="Z2053" i="1"/>
  <c r="Z2052" i="1"/>
  <c r="Z2051" i="1"/>
  <c r="Z2050" i="1"/>
  <c r="Z2049" i="1"/>
  <c r="Z2048" i="1"/>
  <c r="Z2047" i="1"/>
  <c r="Z2046" i="1"/>
  <c r="Z2045" i="1"/>
  <c r="Z2044" i="1"/>
  <c r="Z2043" i="1"/>
  <c r="Z2042" i="1"/>
  <c r="Z2041" i="1"/>
  <c r="Z2040" i="1"/>
  <c r="Z2039" i="1"/>
  <c r="Z2038" i="1"/>
  <c r="Z2037" i="1"/>
  <c r="Z2036" i="1"/>
  <c r="Z2035" i="1"/>
  <c r="Z2034" i="1"/>
  <c r="Z2033" i="1"/>
  <c r="Z2032" i="1"/>
  <c r="Z2031" i="1"/>
  <c r="Z2030" i="1"/>
  <c r="Z2029" i="1"/>
  <c r="Z2028" i="1"/>
  <c r="Z2027" i="1"/>
  <c r="Z2026" i="1"/>
  <c r="Z2025" i="1"/>
  <c r="Z2024" i="1"/>
  <c r="Z2023" i="1"/>
  <c r="Z2022" i="1"/>
  <c r="Z2021" i="1"/>
  <c r="Z2020" i="1"/>
  <c r="Z2019" i="1"/>
  <c r="Z2018" i="1"/>
  <c r="Z2017" i="1"/>
  <c r="Z2016" i="1"/>
  <c r="Z2015" i="1"/>
  <c r="Z2014" i="1"/>
  <c r="Z2013" i="1"/>
  <c r="Z2012" i="1"/>
  <c r="Z2011" i="1"/>
  <c r="Z2010" i="1"/>
  <c r="Z2009" i="1"/>
  <c r="Z2008" i="1"/>
  <c r="Z2007" i="1"/>
  <c r="Z2006" i="1"/>
  <c r="Z2005" i="1"/>
  <c r="Z2004" i="1"/>
  <c r="Z2003" i="1"/>
  <c r="Z2002" i="1"/>
  <c r="Z2001" i="1"/>
  <c r="Z2000" i="1"/>
  <c r="Z1999" i="1"/>
  <c r="Z1998" i="1"/>
  <c r="Z1997" i="1"/>
  <c r="Z1996" i="1"/>
  <c r="Z1995" i="1"/>
  <c r="Z1994" i="1"/>
  <c r="Z1993" i="1"/>
  <c r="Z1992" i="1"/>
  <c r="Z1991" i="1"/>
  <c r="Z1990" i="1"/>
  <c r="Z1989" i="1"/>
  <c r="Z1988" i="1"/>
  <c r="Z1987" i="1"/>
  <c r="Z1986" i="1"/>
  <c r="Z1985" i="1"/>
  <c r="Z1984" i="1"/>
  <c r="Z1983" i="1"/>
  <c r="Z1982" i="1"/>
  <c r="Z1981" i="1"/>
  <c r="Z1980" i="1"/>
  <c r="Z1979" i="1"/>
  <c r="Z1978" i="1"/>
  <c r="Z1977" i="1"/>
  <c r="Z1976" i="1"/>
  <c r="Z1975" i="1"/>
  <c r="Z1974" i="1"/>
  <c r="Z1973" i="1"/>
  <c r="Z1972" i="1"/>
  <c r="Z1971" i="1"/>
  <c r="Z1970" i="1"/>
  <c r="Z1969" i="1"/>
  <c r="Z1968" i="1"/>
  <c r="Z1967" i="1"/>
  <c r="Z1966" i="1"/>
  <c r="Z1965" i="1"/>
  <c r="Z1964" i="1"/>
  <c r="Z1963" i="1"/>
  <c r="Z1962" i="1"/>
  <c r="Z1961" i="1"/>
  <c r="Z1960" i="1"/>
  <c r="Z1959" i="1"/>
  <c r="Z1958" i="1"/>
  <c r="Z1957" i="1"/>
  <c r="Z1956" i="1"/>
  <c r="Z1955" i="1"/>
  <c r="Z1954" i="1"/>
  <c r="Z1953" i="1"/>
  <c r="Z1952" i="1"/>
  <c r="Z1951" i="1"/>
  <c r="Z1950" i="1"/>
  <c r="Z1949" i="1"/>
  <c r="Z1948" i="1"/>
  <c r="Z1947" i="1"/>
  <c r="Z1946" i="1"/>
  <c r="Z1945" i="1"/>
  <c r="Z1944" i="1"/>
  <c r="Z1943" i="1"/>
  <c r="Z1942" i="1"/>
  <c r="Z1941" i="1"/>
  <c r="Z1940" i="1"/>
  <c r="Z1939" i="1"/>
  <c r="Z1938" i="1"/>
  <c r="Z1937" i="1"/>
  <c r="Z1936" i="1"/>
  <c r="Z1935" i="1"/>
  <c r="Z1934" i="1"/>
  <c r="Z1933" i="1"/>
  <c r="Z1932" i="1"/>
  <c r="Z1931" i="1"/>
  <c r="Z1930" i="1"/>
  <c r="Z1929" i="1"/>
  <c r="Z1928" i="1"/>
  <c r="Z1927" i="1"/>
  <c r="Z1926" i="1"/>
  <c r="Z1925" i="1"/>
  <c r="Z1924" i="1"/>
  <c r="Z1923" i="1"/>
  <c r="Z1922" i="1"/>
  <c r="Z1921" i="1"/>
  <c r="Z1920" i="1"/>
  <c r="Z1919" i="1"/>
  <c r="Z1918" i="1"/>
  <c r="Z1917" i="1"/>
  <c r="Z1916" i="1"/>
  <c r="Z1915" i="1"/>
  <c r="Z1914" i="1"/>
  <c r="Z1913" i="1"/>
  <c r="Z1912" i="1"/>
  <c r="Z1911" i="1"/>
  <c r="Z1910" i="1"/>
  <c r="Z1909" i="1"/>
  <c r="Z1908" i="1"/>
  <c r="Z1907" i="1"/>
  <c r="Z1906" i="1"/>
  <c r="Z1905" i="1"/>
  <c r="Z1904" i="1"/>
  <c r="Z1903" i="1"/>
  <c r="Z1902" i="1"/>
  <c r="Z1901" i="1"/>
  <c r="Z1900" i="1"/>
  <c r="Z1899" i="1"/>
  <c r="Z1898" i="1"/>
  <c r="Z1897" i="1"/>
  <c r="Z1896" i="1"/>
  <c r="Z1895" i="1"/>
  <c r="Z1894" i="1"/>
  <c r="Z1893" i="1"/>
  <c r="Z1892" i="1"/>
  <c r="Z1891" i="1"/>
  <c r="Z1890" i="1"/>
  <c r="Z1889" i="1"/>
  <c r="Z1888" i="1"/>
  <c r="Z1887" i="1"/>
  <c r="Z1886" i="1"/>
  <c r="Z1885" i="1"/>
  <c r="Z1884" i="1"/>
  <c r="Z1883" i="1"/>
  <c r="Z1882" i="1"/>
  <c r="Z1881" i="1"/>
  <c r="Z1880" i="1"/>
  <c r="Z1879" i="1"/>
  <c r="Z1878" i="1"/>
  <c r="Z1877" i="1"/>
  <c r="Z1876" i="1"/>
  <c r="Z1875" i="1"/>
  <c r="Z1874" i="1"/>
  <c r="Z1873" i="1"/>
  <c r="Z1872" i="1"/>
  <c r="Z1871" i="1"/>
  <c r="Z1870" i="1"/>
  <c r="Z1869" i="1"/>
  <c r="Z1868" i="1"/>
  <c r="Z1867" i="1"/>
  <c r="Z1866" i="1"/>
  <c r="Z1865" i="1"/>
  <c r="Z1864" i="1"/>
  <c r="Z1863" i="1"/>
  <c r="Z1862" i="1"/>
  <c r="Z1861" i="1"/>
  <c r="Z1860" i="1"/>
  <c r="Z1859" i="1"/>
  <c r="Z1858" i="1"/>
  <c r="Z1857" i="1"/>
  <c r="Z1856" i="1"/>
  <c r="Z1855" i="1"/>
  <c r="Z1854" i="1"/>
  <c r="Z1853" i="1"/>
  <c r="Z1852" i="1"/>
  <c r="Z1851" i="1"/>
  <c r="Z1850" i="1"/>
  <c r="Z1849" i="1"/>
  <c r="Z1848" i="1"/>
  <c r="Z1847" i="1"/>
  <c r="Z1846" i="1"/>
  <c r="Z1845" i="1"/>
  <c r="Z1844" i="1"/>
  <c r="Z1843" i="1"/>
  <c r="Z1842" i="1"/>
  <c r="Z1841" i="1"/>
  <c r="Z1840" i="1"/>
  <c r="Z1839" i="1"/>
  <c r="Z1838" i="1"/>
  <c r="Z1837" i="1"/>
  <c r="Z1836" i="1"/>
  <c r="Z1835" i="1"/>
  <c r="Z1834" i="1"/>
  <c r="Z1833" i="1"/>
  <c r="Z1832" i="1"/>
  <c r="Z1831" i="1"/>
  <c r="Z1830" i="1"/>
  <c r="Z1829" i="1"/>
  <c r="Z1828" i="1"/>
  <c r="Z1827" i="1"/>
  <c r="Z1826" i="1"/>
  <c r="Z1825" i="1"/>
  <c r="Z1824" i="1"/>
  <c r="Z1823" i="1"/>
  <c r="Z1822" i="1"/>
  <c r="Z1821" i="1"/>
  <c r="Z1820" i="1"/>
  <c r="Z1819" i="1"/>
  <c r="Z1818" i="1"/>
  <c r="Z1817" i="1"/>
  <c r="Z1816" i="1"/>
  <c r="Z1815" i="1"/>
  <c r="Z1814" i="1"/>
  <c r="Z1813" i="1"/>
  <c r="Z1812" i="1"/>
  <c r="Z1811" i="1"/>
  <c r="Z1810" i="1"/>
  <c r="Z1809" i="1"/>
  <c r="Z1808" i="1"/>
  <c r="Z1807" i="1"/>
  <c r="Z1806" i="1"/>
  <c r="Z1805" i="1"/>
  <c r="Z1804" i="1"/>
  <c r="Z1803" i="1"/>
  <c r="Z1802" i="1"/>
  <c r="Z1801" i="1"/>
  <c r="Z1800" i="1"/>
  <c r="Z1799" i="1"/>
  <c r="Z1798" i="1"/>
  <c r="Z1797" i="1"/>
  <c r="Z1796" i="1"/>
  <c r="Z1795" i="1"/>
  <c r="Z1794" i="1"/>
  <c r="Z1793" i="1"/>
  <c r="Z1792" i="1"/>
  <c r="Z1791" i="1"/>
  <c r="Z1790" i="1"/>
  <c r="Z1789" i="1"/>
  <c r="Z1788" i="1"/>
  <c r="Z1787" i="1"/>
  <c r="Z1786" i="1"/>
  <c r="Z1785" i="1"/>
  <c r="Z1784" i="1"/>
  <c r="Z1783" i="1"/>
  <c r="Z1782" i="1"/>
  <c r="Z1781" i="1"/>
  <c r="Z1780" i="1"/>
  <c r="Z1779" i="1"/>
  <c r="Z1778" i="1"/>
  <c r="Z1777" i="1"/>
  <c r="Z1776" i="1"/>
  <c r="Z1775" i="1"/>
  <c r="Z1774" i="1"/>
  <c r="Z1773" i="1"/>
  <c r="Z1772" i="1"/>
  <c r="Z1771" i="1"/>
  <c r="Z1770" i="1"/>
  <c r="Z1769" i="1"/>
  <c r="Z1768" i="1"/>
  <c r="Z1767" i="1"/>
  <c r="Z1766" i="1"/>
  <c r="Z1765" i="1"/>
  <c r="Z1764" i="1"/>
  <c r="Z1763" i="1"/>
  <c r="Z1762" i="1"/>
  <c r="Z1761" i="1"/>
  <c r="Z1760" i="1"/>
  <c r="Z1759" i="1"/>
  <c r="Z1758" i="1"/>
  <c r="Z1757" i="1"/>
  <c r="Z1756" i="1"/>
  <c r="Z1755" i="1"/>
  <c r="Z1754" i="1"/>
  <c r="Z1753" i="1"/>
  <c r="Z1752" i="1"/>
  <c r="Z1751" i="1"/>
  <c r="Z1750" i="1"/>
  <c r="Z1749" i="1"/>
  <c r="Z1748" i="1"/>
  <c r="Z1747" i="1"/>
  <c r="Z1746" i="1"/>
  <c r="Z1745" i="1"/>
  <c r="Z1744" i="1"/>
  <c r="Z1743" i="1"/>
  <c r="Z1742" i="1"/>
  <c r="Z1741" i="1"/>
  <c r="Z1740" i="1"/>
  <c r="Z1739" i="1"/>
  <c r="Z1738" i="1"/>
  <c r="Z1737" i="1"/>
  <c r="Z1736" i="1"/>
  <c r="Z1735" i="1"/>
  <c r="Z1734" i="1"/>
  <c r="Z1733" i="1"/>
  <c r="Z1732" i="1"/>
  <c r="Z1731" i="1"/>
  <c r="Z1730" i="1"/>
  <c r="Z1729" i="1"/>
  <c r="Z1728" i="1"/>
  <c r="Z1727" i="1"/>
  <c r="Z1726" i="1"/>
  <c r="Z1725" i="1"/>
  <c r="Z1724" i="1"/>
  <c r="Z1723" i="1"/>
  <c r="Z1722" i="1"/>
  <c r="Z1721" i="1"/>
  <c r="Z1720" i="1"/>
  <c r="Z1719" i="1"/>
  <c r="Z1718" i="1"/>
  <c r="Z1717" i="1"/>
  <c r="Z1716" i="1"/>
  <c r="Z1715" i="1"/>
  <c r="Z1714" i="1"/>
  <c r="Z1713" i="1"/>
  <c r="Z1712" i="1"/>
  <c r="Z1711" i="1"/>
  <c r="Z1710" i="1"/>
  <c r="Z1709" i="1"/>
  <c r="Z1708" i="1"/>
  <c r="Z1707" i="1"/>
  <c r="Z1706" i="1"/>
  <c r="Z1705" i="1"/>
  <c r="Z1704" i="1"/>
  <c r="Z1703" i="1"/>
  <c r="Z1702" i="1"/>
  <c r="Z1701" i="1"/>
  <c r="Z1700" i="1"/>
  <c r="Z1699" i="1"/>
  <c r="Z1698" i="1"/>
  <c r="Z1697" i="1"/>
  <c r="Z1696" i="1"/>
  <c r="Z1695" i="1"/>
  <c r="Z1694" i="1"/>
  <c r="Z1693" i="1"/>
  <c r="Z1692" i="1"/>
  <c r="Z1691" i="1"/>
  <c r="Z1690" i="1"/>
  <c r="Z1689" i="1"/>
  <c r="Z1688" i="1"/>
  <c r="Z1687" i="1"/>
  <c r="Z1686" i="1"/>
  <c r="Z1685" i="1"/>
  <c r="Z1684" i="1"/>
  <c r="Z1683" i="1"/>
  <c r="Z1682" i="1"/>
  <c r="Z1681" i="1"/>
  <c r="Z1680" i="1"/>
  <c r="Z1679" i="1"/>
  <c r="Z1678" i="1"/>
  <c r="Z1677" i="1"/>
  <c r="Z1676" i="1"/>
  <c r="Z1675" i="1"/>
  <c r="Z1674" i="1"/>
  <c r="Z1673" i="1"/>
  <c r="Z1672" i="1"/>
  <c r="Z1671" i="1"/>
  <c r="Z1670" i="1"/>
  <c r="Z1669" i="1"/>
  <c r="Z1668" i="1"/>
  <c r="Z1667" i="1"/>
  <c r="Z1666" i="1"/>
  <c r="Z1665" i="1"/>
  <c r="Z1664" i="1"/>
  <c r="Z1663" i="1"/>
  <c r="Z1662" i="1"/>
  <c r="Z1661" i="1"/>
  <c r="Z1660" i="1"/>
  <c r="Z1659" i="1"/>
  <c r="Z1658" i="1"/>
  <c r="Z1657" i="1"/>
  <c r="Z1656" i="1"/>
  <c r="Z1655" i="1"/>
  <c r="Z1654" i="1"/>
  <c r="Z1653" i="1"/>
  <c r="Z1652" i="1"/>
  <c r="Z1651" i="1"/>
  <c r="Z1650" i="1"/>
  <c r="Z1649" i="1"/>
  <c r="Z1648" i="1"/>
  <c r="Z1647" i="1"/>
  <c r="Z1646" i="1"/>
  <c r="Z1645" i="1"/>
  <c r="Z1644" i="1"/>
  <c r="Z1643" i="1"/>
  <c r="Z1642" i="1"/>
  <c r="Z1641" i="1"/>
  <c r="Z1640" i="1"/>
  <c r="Z1639" i="1"/>
  <c r="Z1638" i="1"/>
  <c r="Z1637" i="1"/>
  <c r="Z1636" i="1"/>
  <c r="Z1635" i="1"/>
  <c r="Z1634" i="1"/>
  <c r="Z1633" i="1"/>
  <c r="Z1632" i="1"/>
  <c r="Z1631" i="1"/>
  <c r="Z1630" i="1"/>
  <c r="Z1629" i="1"/>
  <c r="Z1628" i="1"/>
  <c r="Z1627" i="1"/>
  <c r="Z1626" i="1"/>
  <c r="Z1625" i="1"/>
  <c r="Z1624" i="1"/>
  <c r="Z1623" i="1"/>
  <c r="Z1622" i="1"/>
  <c r="Z1621" i="1"/>
  <c r="Z1620" i="1"/>
  <c r="Z1619" i="1"/>
  <c r="Z1618" i="1"/>
  <c r="Z1617" i="1"/>
  <c r="Z1616" i="1"/>
  <c r="Z1615" i="1"/>
  <c r="Z1614" i="1"/>
  <c r="Z1613" i="1"/>
  <c r="Z1612" i="1"/>
  <c r="Z1611" i="1"/>
  <c r="Z1610" i="1"/>
  <c r="Z1609" i="1"/>
  <c r="Z1608" i="1"/>
  <c r="Z1607" i="1"/>
  <c r="Z1606" i="1"/>
  <c r="Z1605" i="1"/>
  <c r="Z1604" i="1"/>
  <c r="Z1603" i="1"/>
  <c r="Z1602" i="1"/>
  <c r="Z1601" i="1"/>
  <c r="Z1600" i="1"/>
  <c r="Z1599" i="1"/>
  <c r="Z1598" i="1"/>
  <c r="Z1597" i="1"/>
  <c r="Z1596" i="1"/>
  <c r="Z1595" i="1"/>
  <c r="Z1594" i="1"/>
  <c r="Z1593" i="1"/>
  <c r="Z1592" i="1"/>
  <c r="Z1591" i="1"/>
  <c r="Z1590" i="1"/>
  <c r="Z1589" i="1"/>
  <c r="Z1588" i="1"/>
  <c r="Z1587" i="1"/>
  <c r="Z1586" i="1"/>
  <c r="Z1585" i="1"/>
  <c r="Z1584" i="1"/>
  <c r="Z1583" i="1"/>
  <c r="Z1582" i="1"/>
  <c r="Z1581" i="1"/>
  <c r="Z1580" i="1"/>
  <c r="Z1579" i="1"/>
  <c r="Z1578" i="1"/>
  <c r="Z1577" i="1"/>
  <c r="Z1576" i="1"/>
  <c r="Z1575" i="1"/>
  <c r="Z1574" i="1"/>
  <c r="Z1573" i="1"/>
  <c r="Z1572" i="1"/>
  <c r="Z1571" i="1"/>
  <c r="Z1570" i="1"/>
  <c r="Z1569" i="1"/>
  <c r="Z1568" i="1"/>
  <c r="Z1567" i="1"/>
  <c r="Z1566" i="1"/>
  <c r="Z1565" i="1"/>
  <c r="Z1564" i="1"/>
  <c r="Z1563" i="1"/>
  <c r="Z1562" i="1"/>
  <c r="Z1561" i="1"/>
  <c r="Z1560" i="1"/>
  <c r="Z1559" i="1"/>
  <c r="Z1558" i="1"/>
  <c r="Z1557" i="1"/>
  <c r="Z1556" i="1"/>
  <c r="Z1555" i="1"/>
  <c r="Z1554" i="1"/>
  <c r="Z1553" i="1"/>
  <c r="Z1552" i="1"/>
  <c r="Z1551" i="1"/>
  <c r="Z1550" i="1"/>
  <c r="Z1549" i="1"/>
  <c r="Z1548" i="1"/>
  <c r="Z1547" i="1"/>
  <c r="Z1546" i="1"/>
  <c r="Z1545" i="1"/>
  <c r="Z1544" i="1"/>
  <c r="Z1543" i="1"/>
  <c r="Z1542" i="1"/>
  <c r="Z1541" i="1"/>
  <c r="Z1540" i="1"/>
  <c r="Z1539" i="1"/>
  <c r="Z1538" i="1"/>
  <c r="Z1537" i="1"/>
  <c r="Z1536" i="1"/>
  <c r="Z1535" i="1"/>
  <c r="Z1534" i="1"/>
  <c r="Z1533" i="1"/>
  <c r="Z1532" i="1"/>
  <c r="Z1531" i="1"/>
  <c r="Z1530" i="1"/>
  <c r="Z1529" i="1"/>
  <c r="Z1528" i="1"/>
  <c r="Z1527" i="1"/>
  <c r="Z1526" i="1"/>
  <c r="Z1525" i="1"/>
  <c r="Z1524" i="1"/>
  <c r="Z1523" i="1"/>
  <c r="Z1522" i="1"/>
  <c r="Z1521" i="1"/>
  <c r="Z1520" i="1"/>
  <c r="Z1519" i="1"/>
  <c r="Z1518" i="1"/>
  <c r="Z1517" i="1"/>
  <c r="Z1516" i="1"/>
  <c r="Z1515" i="1"/>
  <c r="Z1514" i="1"/>
  <c r="Z1513" i="1"/>
  <c r="Z1512" i="1"/>
  <c r="Z1511" i="1"/>
  <c r="Z1510" i="1"/>
  <c r="Z1509" i="1"/>
  <c r="Z1508" i="1"/>
  <c r="Z1507" i="1"/>
  <c r="Z1506" i="1"/>
  <c r="Z1505" i="1"/>
  <c r="Z1504" i="1"/>
  <c r="Z1503" i="1"/>
  <c r="Z1502" i="1"/>
  <c r="Z1501" i="1"/>
  <c r="Z1500" i="1"/>
  <c r="Z1499" i="1"/>
  <c r="Z1498" i="1"/>
  <c r="Z1497" i="1"/>
  <c r="Z1496" i="1"/>
  <c r="Z1495" i="1"/>
  <c r="Z1494" i="1"/>
  <c r="Z1493" i="1"/>
  <c r="Z1492" i="1"/>
  <c r="Z1491" i="1"/>
  <c r="Z1490" i="1"/>
  <c r="Z1489" i="1"/>
  <c r="Z1488" i="1"/>
  <c r="Z1487" i="1"/>
  <c r="Z1486" i="1"/>
  <c r="Z1485" i="1"/>
  <c r="Z1484" i="1"/>
  <c r="Z1483" i="1"/>
  <c r="Z1482" i="1"/>
  <c r="Z1481" i="1"/>
  <c r="Z1480" i="1"/>
  <c r="Z1479" i="1"/>
  <c r="Z1478" i="1"/>
  <c r="Z1477" i="1"/>
  <c r="Z1476" i="1"/>
  <c r="Z1475" i="1"/>
  <c r="Z1474" i="1"/>
  <c r="Z1473" i="1"/>
  <c r="Z1472" i="1"/>
  <c r="Z1471" i="1"/>
  <c r="Z1470" i="1"/>
  <c r="Z1469" i="1"/>
  <c r="Z1468" i="1"/>
  <c r="Z1467" i="1"/>
  <c r="Z1466" i="1"/>
  <c r="Z1465" i="1"/>
  <c r="Z1464" i="1"/>
  <c r="Z1463" i="1"/>
  <c r="Z1462" i="1"/>
  <c r="Z1461" i="1"/>
  <c r="Z1460" i="1"/>
  <c r="Z1459" i="1"/>
  <c r="Z1458" i="1"/>
  <c r="Z1457" i="1"/>
  <c r="Z1456" i="1"/>
  <c r="Z1455" i="1"/>
  <c r="Z1454" i="1"/>
  <c r="Z1453" i="1"/>
  <c r="Z1452" i="1"/>
  <c r="Z1451" i="1"/>
  <c r="Z1450" i="1"/>
  <c r="Z1449" i="1"/>
  <c r="Z1448" i="1"/>
  <c r="Z1447" i="1"/>
  <c r="Z1446" i="1"/>
  <c r="Z1445" i="1"/>
  <c r="Z1444" i="1"/>
  <c r="Z1443" i="1"/>
  <c r="Z1442" i="1"/>
  <c r="Z1441" i="1"/>
  <c r="Z1440" i="1"/>
  <c r="Z1439" i="1"/>
  <c r="Z1438" i="1"/>
  <c r="Z1437" i="1"/>
  <c r="Z1436" i="1"/>
  <c r="Z1435" i="1"/>
  <c r="Z1434" i="1"/>
  <c r="Z1433" i="1"/>
  <c r="Z1432" i="1"/>
  <c r="Z1431" i="1"/>
  <c r="Z1430" i="1"/>
  <c r="Z1429" i="1"/>
  <c r="Z1428" i="1"/>
  <c r="Z1427" i="1"/>
  <c r="Z1426" i="1"/>
  <c r="Z1425" i="1"/>
  <c r="Z1424" i="1"/>
  <c r="Z1423" i="1"/>
  <c r="Z1422" i="1"/>
  <c r="Z1421" i="1"/>
  <c r="Z1420" i="1"/>
  <c r="Z1419" i="1"/>
  <c r="Z1418" i="1"/>
  <c r="Z1417" i="1"/>
  <c r="Z1416" i="1"/>
  <c r="Z1415" i="1"/>
  <c r="Z1414" i="1"/>
  <c r="Z1413" i="1"/>
  <c r="Z1412" i="1"/>
  <c r="Z1411" i="1"/>
  <c r="Z1410" i="1"/>
  <c r="Z1409" i="1"/>
  <c r="Z1408" i="1"/>
  <c r="Z1407" i="1"/>
  <c r="Z1406" i="1"/>
  <c r="Z1405" i="1"/>
  <c r="Z1404" i="1"/>
  <c r="Z1403" i="1"/>
  <c r="Z1402" i="1"/>
  <c r="Z1401" i="1"/>
  <c r="Z1400" i="1"/>
  <c r="Z1399" i="1"/>
  <c r="Z1398" i="1"/>
  <c r="Z1397" i="1"/>
  <c r="Z1396" i="1"/>
  <c r="Z1395" i="1"/>
  <c r="Z1394" i="1"/>
  <c r="Z1393" i="1"/>
  <c r="Z1392" i="1"/>
  <c r="Z1391" i="1"/>
  <c r="Z1390" i="1"/>
  <c r="Z1389" i="1"/>
  <c r="Z1388" i="1"/>
  <c r="Z1387" i="1"/>
  <c r="Z1386" i="1"/>
  <c r="Z1385" i="1"/>
  <c r="Z1384" i="1"/>
  <c r="Z1383" i="1"/>
  <c r="Z1382" i="1"/>
  <c r="Z1381" i="1"/>
  <c r="Z1380" i="1"/>
  <c r="Z1379" i="1"/>
  <c r="Z1378" i="1"/>
  <c r="Z1377" i="1"/>
  <c r="Z1376" i="1"/>
  <c r="Z1375" i="1"/>
  <c r="Z1374" i="1"/>
  <c r="Z1373" i="1"/>
  <c r="Z1372" i="1"/>
  <c r="Z1371" i="1"/>
  <c r="Z1370" i="1"/>
  <c r="Z1369" i="1"/>
  <c r="Z1368" i="1"/>
  <c r="Z1367" i="1"/>
  <c r="Z1366" i="1"/>
  <c r="Z1365" i="1"/>
  <c r="Z1364" i="1"/>
  <c r="Z1363" i="1"/>
  <c r="Z1362" i="1"/>
  <c r="Z1361" i="1"/>
  <c r="Z1360" i="1"/>
  <c r="Z1359" i="1"/>
  <c r="Z1358" i="1"/>
  <c r="Z1357" i="1"/>
  <c r="Z1356" i="1"/>
  <c r="Z1355" i="1"/>
  <c r="Z1354" i="1"/>
  <c r="Z1353" i="1"/>
  <c r="Z1352" i="1"/>
  <c r="Z1351" i="1"/>
  <c r="Z1350" i="1"/>
  <c r="Z1349" i="1"/>
  <c r="Z1348" i="1"/>
  <c r="Z1347" i="1"/>
  <c r="Z1346" i="1"/>
  <c r="Z1345" i="1"/>
  <c r="Z1344" i="1"/>
  <c r="Z1343" i="1"/>
  <c r="Z1342" i="1"/>
  <c r="Z1341" i="1"/>
  <c r="Z1340" i="1"/>
  <c r="Z1339" i="1"/>
  <c r="Z1338" i="1"/>
  <c r="Z1337" i="1"/>
  <c r="Z1336" i="1"/>
  <c r="Z1335" i="1"/>
  <c r="Z1334" i="1"/>
  <c r="Z1333" i="1"/>
  <c r="Z1332" i="1"/>
  <c r="Z1331" i="1"/>
  <c r="Z1330" i="1"/>
  <c r="Z1329" i="1"/>
  <c r="Z1328" i="1"/>
  <c r="Z1327" i="1"/>
  <c r="Z1326" i="1"/>
  <c r="Z1325" i="1"/>
  <c r="Z1324" i="1"/>
  <c r="Z1323" i="1"/>
  <c r="Z1322" i="1"/>
  <c r="Z1321" i="1"/>
  <c r="Z1320" i="1"/>
  <c r="Z1319" i="1"/>
  <c r="Z1318" i="1"/>
  <c r="Z1317" i="1"/>
  <c r="Z1316" i="1"/>
  <c r="Z1315" i="1"/>
  <c r="Z1314" i="1"/>
  <c r="Z1313" i="1"/>
  <c r="Z1312" i="1"/>
  <c r="Z1311" i="1"/>
  <c r="Z1310" i="1"/>
  <c r="Z1309" i="1"/>
  <c r="Z1308" i="1"/>
  <c r="Z1307" i="1"/>
  <c r="Z1306" i="1"/>
  <c r="Z1305" i="1"/>
  <c r="Z1304" i="1"/>
  <c r="Z1303" i="1"/>
  <c r="Z1302" i="1"/>
  <c r="Z1301" i="1"/>
  <c r="Z1300" i="1"/>
  <c r="Z1299" i="1"/>
  <c r="Z1298" i="1"/>
  <c r="Z1297" i="1"/>
  <c r="Z1296" i="1"/>
  <c r="Z1295" i="1"/>
  <c r="Z1294" i="1"/>
  <c r="Z1293" i="1"/>
  <c r="Z1292" i="1"/>
  <c r="Z1291" i="1"/>
  <c r="Z1290" i="1"/>
  <c r="Z1289" i="1"/>
  <c r="Z1288" i="1"/>
  <c r="Z1287" i="1"/>
  <c r="Z1286" i="1"/>
  <c r="Z1285" i="1"/>
  <c r="Z1284" i="1"/>
  <c r="Z1283" i="1"/>
  <c r="Z1282" i="1"/>
  <c r="Z1281" i="1"/>
  <c r="Z1280" i="1"/>
  <c r="Z1279" i="1"/>
  <c r="Z1278" i="1"/>
  <c r="Z1277" i="1"/>
  <c r="Z1276" i="1"/>
  <c r="Z1275" i="1"/>
  <c r="Z1274" i="1"/>
  <c r="Z1273" i="1"/>
  <c r="Z1272" i="1"/>
  <c r="Z1271" i="1"/>
  <c r="Z1270" i="1"/>
  <c r="Z1269" i="1"/>
  <c r="Z1268" i="1"/>
  <c r="Z1267" i="1"/>
  <c r="Z1266" i="1"/>
  <c r="Z1265" i="1"/>
  <c r="Z1264" i="1"/>
  <c r="Z1263" i="1"/>
  <c r="Z1262" i="1"/>
  <c r="Z1261" i="1"/>
  <c r="Z1260" i="1"/>
  <c r="Z1259" i="1"/>
  <c r="Z1258" i="1"/>
  <c r="Z1257" i="1"/>
  <c r="Z1256" i="1"/>
  <c r="Z1255" i="1"/>
  <c r="Z1254" i="1"/>
  <c r="Z1253" i="1"/>
  <c r="Z1252" i="1"/>
  <c r="Z1251" i="1"/>
  <c r="Z1250" i="1"/>
  <c r="Z1249" i="1"/>
  <c r="Z1248" i="1"/>
  <c r="Z1247" i="1"/>
  <c r="Z1246" i="1"/>
  <c r="Z1245" i="1"/>
  <c r="Z1244" i="1"/>
  <c r="Z1243" i="1"/>
  <c r="Z1242" i="1"/>
  <c r="Z1241" i="1"/>
  <c r="Z1240" i="1"/>
  <c r="Z1239" i="1"/>
  <c r="Z1238" i="1"/>
  <c r="Z1237" i="1"/>
  <c r="Z1236" i="1"/>
  <c r="Z1235" i="1"/>
  <c r="Z1234" i="1"/>
  <c r="Z1233" i="1"/>
  <c r="Z1232" i="1"/>
  <c r="Z1231" i="1"/>
  <c r="Z1230" i="1"/>
  <c r="Z1229" i="1"/>
  <c r="Z1228" i="1"/>
  <c r="Z1227" i="1"/>
  <c r="Z1226" i="1"/>
  <c r="Z1225" i="1"/>
  <c r="Z1224" i="1"/>
  <c r="Z1223" i="1"/>
  <c r="Z1222" i="1"/>
  <c r="Z1221" i="1"/>
  <c r="Z1220" i="1"/>
  <c r="Z1219" i="1"/>
  <c r="Z1218" i="1"/>
  <c r="Z1217" i="1"/>
  <c r="Z1216" i="1"/>
  <c r="Z1215" i="1"/>
  <c r="Z1214" i="1"/>
  <c r="Z1213" i="1"/>
  <c r="Z1212" i="1"/>
  <c r="Z1211" i="1"/>
  <c r="Z1210" i="1"/>
  <c r="Z1209" i="1"/>
  <c r="Z1208" i="1"/>
  <c r="Z1207" i="1"/>
  <c r="Z1206" i="1"/>
  <c r="Z1205" i="1"/>
  <c r="Z1204" i="1"/>
  <c r="Z1203" i="1"/>
  <c r="Z1202" i="1"/>
  <c r="Z1201" i="1"/>
  <c r="Z1200" i="1"/>
  <c r="Z1199" i="1"/>
  <c r="Z1198" i="1"/>
  <c r="Z1197" i="1"/>
  <c r="Z1196" i="1"/>
  <c r="Z1195" i="1"/>
  <c r="Z1194" i="1"/>
  <c r="Z1193" i="1"/>
  <c r="Z1192" i="1"/>
  <c r="Z1191" i="1"/>
  <c r="Z1190" i="1"/>
  <c r="Z1189" i="1"/>
  <c r="Z1188" i="1"/>
  <c r="Z1187" i="1"/>
  <c r="Z1186" i="1"/>
  <c r="Z1185" i="1"/>
  <c r="Z1184" i="1"/>
  <c r="Z1183" i="1"/>
  <c r="Z1182" i="1"/>
  <c r="Z1181" i="1"/>
  <c r="Z1180" i="1"/>
  <c r="Z1179" i="1"/>
  <c r="Z1178" i="1"/>
  <c r="Z1177" i="1"/>
  <c r="Z1176" i="1"/>
  <c r="Z1175" i="1"/>
  <c r="Z1174" i="1"/>
  <c r="Z1173" i="1"/>
  <c r="Z1172" i="1"/>
  <c r="Z1171" i="1"/>
  <c r="Z1170" i="1"/>
  <c r="Z1169" i="1"/>
  <c r="Z1168" i="1"/>
  <c r="Z1167" i="1"/>
  <c r="Z1166" i="1"/>
  <c r="Z1165" i="1"/>
  <c r="Z1164" i="1"/>
  <c r="Z1163" i="1"/>
  <c r="Z1162" i="1"/>
  <c r="Z1161" i="1"/>
  <c r="Z1160" i="1"/>
  <c r="Z1159" i="1"/>
  <c r="Z1158" i="1"/>
  <c r="Z1157" i="1"/>
  <c r="Z1156" i="1"/>
  <c r="Z1155" i="1"/>
  <c r="Z1154" i="1"/>
  <c r="Z1153" i="1"/>
  <c r="Z1152" i="1"/>
  <c r="Z1151" i="1"/>
  <c r="Z1150" i="1"/>
  <c r="Z1149" i="1"/>
  <c r="Z1148" i="1"/>
  <c r="Z1147" i="1"/>
  <c r="Z1146" i="1"/>
  <c r="Z1145" i="1"/>
  <c r="Z1144" i="1"/>
  <c r="Z1143" i="1"/>
  <c r="Z1142" i="1"/>
  <c r="Z1141" i="1"/>
  <c r="Z1140" i="1"/>
  <c r="Z1139" i="1"/>
  <c r="Z1138" i="1"/>
  <c r="Z1137" i="1"/>
  <c r="Z1136" i="1"/>
  <c r="Z1135" i="1"/>
  <c r="Z1134" i="1"/>
  <c r="Z1133" i="1"/>
  <c r="Z1132" i="1"/>
  <c r="Z1131" i="1"/>
  <c r="Z1130" i="1"/>
  <c r="Z1129" i="1"/>
  <c r="Z1128" i="1"/>
  <c r="Z1127" i="1"/>
  <c r="Z1126" i="1"/>
  <c r="Z1125" i="1"/>
  <c r="Z1124" i="1"/>
  <c r="Z1123" i="1"/>
  <c r="Z1122" i="1"/>
  <c r="Z1121" i="1"/>
  <c r="Z1120" i="1"/>
  <c r="Z1119" i="1"/>
  <c r="Z1118" i="1"/>
  <c r="Z1117" i="1"/>
  <c r="Z1116" i="1"/>
  <c r="Z1115" i="1"/>
  <c r="Z1114" i="1"/>
  <c r="Z1113" i="1"/>
  <c r="Z1112" i="1"/>
  <c r="Z1111" i="1"/>
  <c r="Z1110" i="1"/>
  <c r="Z1109" i="1"/>
  <c r="Z1108" i="1"/>
  <c r="Z1107" i="1"/>
  <c r="Z1106" i="1"/>
  <c r="Z1105" i="1"/>
  <c r="Z1104" i="1"/>
  <c r="Z1103" i="1"/>
  <c r="Z1102" i="1"/>
  <c r="Z1101" i="1"/>
  <c r="Z1100" i="1"/>
  <c r="Z1099" i="1"/>
  <c r="Z1098" i="1"/>
  <c r="Z1097" i="1"/>
  <c r="Z1096" i="1"/>
  <c r="Z1095" i="1"/>
  <c r="Z1094" i="1"/>
  <c r="Z1093" i="1"/>
  <c r="Z1092" i="1"/>
  <c r="Z1091" i="1"/>
  <c r="Z1090" i="1"/>
  <c r="Z1089" i="1"/>
  <c r="Z1088" i="1"/>
  <c r="Z1087" i="1"/>
  <c r="Z1086" i="1"/>
  <c r="Z1085" i="1"/>
  <c r="Z1084" i="1"/>
  <c r="Z1083" i="1"/>
  <c r="Z1082" i="1"/>
  <c r="Z1081" i="1"/>
  <c r="Z1080" i="1"/>
  <c r="Z1079" i="1"/>
  <c r="Z1078" i="1"/>
  <c r="Z1077" i="1"/>
  <c r="Z1076" i="1"/>
  <c r="Z1075" i="1"/>
  <c r="Z1074" i="1"/>
  <c r="Z1073" i="1"/>
  <c r="Z1072" i="1"/>
  <c r="Z1071" i="1"/>
  <c r="Z1070" i="1"/>
  <c r="Z1069" i="1"/>
  <c r="Z1068" i="1"/>
  <c r="Z1067" i="1"/>
  <c r="Z1066" i="1"/>
  <c r="Z1065" i="1"/>
  <c r="Z1064" i="1"/>
  <c r="Z1063" i="1"/>
  <c r="Z1062" i="1"/>
  <c r="Z1061" i="1"/>
  <c r="Z1060" i="1"/>
  <c r="Z1059" i="1"/>
  <c r="Z1058" i="1"/>
  <c r="Z1057" i="1"/>
  <c r="Z1056" i="1"/>
  <c r="Z1055" i="1"/>
  <c r="Z1054" i="1"/>
  <c r="Z1053" i="1"/>
  <c r="Z1052" i="1"/>
  <c r="Z1051" i="1"/>
  <c r="Z1050" i="1"/>
  <c r="Z1049" i="1"/>
  <c r="Z1048" i="1"/>
  <c r="Z1047" i="1"/>
  <c r="Z1046" i="1"/>
  <c r="Z1045" i="1"/>
  <c r="Z1044" i="1"/>
  <c r="Z1043" i="1"/>
  <c r="Z1042" i="1"/>
  <c r="Z1041" i="1"/>
  <c r="Z1040" i="1"/>
  <c r="Z1039" i="1"/>
  <c r="Z1038" i="1"/>
  <c r="Z1037" i="1"/>
  <c r="Z1036" i="1"/>
  <c r="Z1035" i="1"/>
  <c r="Z1034" i="1"/>
  <c r="Z1033" i="1"/>
  <c r="Z1032" i="1"/>
  <c r="Z1031" i="1"/>
  <c r="Z1030" i="1"/>
  <c r="Z1029" i="1"/>
  <c r="Z1028" i="1"/>
  <c r="Z1027" i="1"/>
  <c r="Z1026" i="1"/>
  <c r="Z1025" i="1"/>
  <c r="Z1024" i="1"/>
  <c r="Z1023" i="1"/>
  <c r="Z1022" i="1"/>
  <c r="Z1021" i="1"/>
  <c r="Z1020" i="1"/>
  <c r="Z1019" i="1"/>
  <c r="Z1018" i="1"/>
  <c r="Z1017" i="1"/>
  <c r="Z1016" i="1"/>
  <c r="Z1015" i="1"/>
  <c r="Z1014" i="1"/>
  <c r="Z1013" i="1"/>
  <c r="Z1012" i="1"/>
  <c r="Z1011" i="1"/>
  <c r="Z1010" i="1"/>
  <c r="Z1009" i="1"/>
  <c r="Z1008" i="1"/>
  <c r="Z1007" i="1"/>
  <c r="Z1006" i="1"/>
  <c r="Z1005" i="1"/>
  <c r="Z1004" i="1"/>
  <c r="Z1003" i="1"/>
  <c r="Z1002" i="1"/>
  <c r="Z1001" i="1"/>
  <c r="Z1000" i="1"/>
  <c r="Z999" i="1"/>
  <c r="Z998" i="1"/>
  <c r="Z997" i="1"/>
  <c r="Z996" i="1"/>
  <c r="Z995" i="1"/>
  <c r="Z994" i="1"/>
  <c r="Z993" i="1"/>
  <c r="Z992" i="1"/>
  <c r="Z991" i="1"/>
  <c r="Z990" i="1"/>
  <c r="Z989" i="1"/>
  <c r="Z988" i="1"/>
  <c r="Z987" i="1"/>
  <c r="Z986" i="1"/>
  <c r="Z985" i="1"/>
  <c r="Z984" i="1"/>
  <c r="Z983" i="1"/>
  <c r="Z982" i="1"/>
  <c r="Z981" i="1"/>
  <c r="Z980" i="1"/>
  <c r="Z979" i="1"/>
  <c r="Z978" i="1"/>
  <c r="Z977" i="1"/>
  <c r="Z976" i="1"/>
  <c r="Z975" i="1"/>
  <c r="Z974" i="1"/>
  <c r="Z973" i="1"/>
  <c r="Z972" i="1"/>
  <c r="Z971" i="1"/>
  <c r="Z970" i="1"/>
  <c r="Z969" i="1"/>
  <c r="Z968" i="1"/>
  <c r="Z967" i="1"/>
  <c r="Z966" i="1"/>
  <c r="Z965" i="1"/>
  <c r="Z964" i="1"/>
  <c r="Z963" i="1"/>
  <c r="Z962" i="1"/>
  <c r="Z961" i="1"/>
  <c r="Z960" i="1"/>
  <c r="Z959" i="1"/>
  <c r="Z958" i="1"/>
  <c r="Z957" i="1"/>
  <c r="Z956" i="1"/>
  <c r="Z955" i="1"/>
  <c r="Z954" i="1"/>
  <c r="Z953" i="1"/>
  <c r="Z952" i="1"/>
  <c r="Z951" i="1"/>
  <c r="Z950" i="1"/>
  <c r="Z949" i="1"/>
  <c r="Z948" i="1"/>
  <c r="Z947" i="1"/>
  <c r="Z946" i="1"/>
  <c r="Z945" i="1"/>
  <c r="Z944" i="1"/>
  <c r="Z943" i="1"/>
  <c r="Z942" i="1"/>
  <c r="Z941" i="1"/>
  <c r="Z940" i="1"/>
  <c r="Z939" i="1"/>
  <c r="Z938" i="1"/>
  <c r="Z937" i="1"/>
  <c r="Z936" i="1"/>
  <c r="Z935" i="1"/>
  <c r="Z934" i="1"/>
  <c r="Z933" i="1"/>
  <c r="Z932" i="1"/>
  <c r="Z931" i="1"/>
  <c r="Z930" i="1"/>
  <c r="Z929" i="1"/>
  <c r="Z928" i="1"/>
  <c r="Z927" i="1"/>
  <c r="Z926" i="1"/>
  <c r="Z925" i="1"/>
  <c r="Z924" i="1"/>
  <c r="Z923" i="1"/>
  <c r="Z922" i="1"/>
  <c r="Z921" i="1"/>
  <c r="Z920" i="1"/>
  <c r="Z919" i="1"/>
  <c r="Z918" i="1"/>
  <c r="Z917" i="1"/>
  <c r="Z916" i="1"/>
  <c r="Z915" i="1"/>
  <c r="Z914" i="1"/>
  <c r="Z913" i="1"/>
  <c r="Z912" i="1"/>
  <c r="Z911" i="1"/>
  <c r="Z910" i="1"/>
  <c r="Z909" i="1"/>
  <c r="Z908" i="1"/>
  <c r="Z907" i="1"/>
  <c r="Z906" i="1"/>
  <c r="Z905" i="1"/>
  <c r="Z904" i="1"/>
  <c r="Z903" i="1"/>
  <c r="Z902" i="1"/>
  <c r="Z901" i="1"/>
  <c r="Z900" i="1"/>
  <c r="Z899" i="1"/>
  <c r="Z898" i="1"/>
  <c r="Z897" i="1"/>
  <c r="Z896" i="1"/>
  <c r="Z895" i="1"/>
  <c r="Z894" i="1"/>
  <c r="Z893" i="1"/>
  <c r="Z892" i="1"/>
  <c r="Z891" i="1"/>
  <c r="Z890" i="1"/>
  <c r="Z889" i="1"/>
  <c r="Z888" i="1"/>
  <c r="Z887" i="1"/>
  <c r="Z886" i="1"/>
  <c r="Z885" i="1"/>
  <c r="Z884" i="1"/>
  <c r="Z883" i="1"/>
  <c r="Z882" i="1"/>
  <c r="Z881" i="1"/>
  <c r="Z880" i="1"/>
  <c r="Z879" i="1"/>
  <c r="Z878" i="1"/>
  <c r="Z877" i="1"/>
  <c r="Z876" i="1"/>
  <c r="Z875" i="1"/>
  <c r="Z874" i="1"/>
  <c r="Z873" i="1"/>
  <c r="Z872" i="1"/>
  <c r="Z871" i="1"/>
  <c r="Z870" i="1"/>
  <c r="Z869" i="1"/>
  <c r="Z868" i="1"/>
  <c r="Z867" i="1"/>
  <c r="Z866" i="1"/>
  <c r="Z865" i="1"/>
  <c r="Z864" i="1"/>
  <c r="Z863" i="1"/>
  <c r="Z862" i="1"/>
  <c r="Z861" i="1"/>
  <c r="Z860" i="1"/>
  <c r="Z859" i="1"/>
  <c r="Z858" i="1"/>
  <c r="Z857" i="1"/>
  <c r="Z856" i="1"/>
  <c r="Z855" i="1"/>
  <c r="Z854" i="1"/>
  <c r="Z853" i="1"/>
  <c r="Z852" i="1"/>
  <c r="Z851" i="1"/>
  <c r="Z850" i="1"/>
  <c r="Z849" i="1"/>
  <c r="Z848" i="1"/>
  <c r="Z847" i="1"/>
  <c r="Z846" i="1"/>
  <c r="Z845" i="1"/>
  <c r="Z844" i="1"/>
  <c r="Z843" i="1"/>
  <c r="Z842" i="1"/>
  <c r="Z841" i="1"/>
  <c r="Z840" i="1"/>
  <c r="Z839" i="1"/>
  <c r="Z838" i="1"/>
  <c r="Z837" i="1"/>
  <c r="Z836" i="1"/>
  <c r="Z835" i="1"/>
  <c r="Z834" i="1"/>
  <c r="Z833" i="1"/>
  <c r="Z832" i="1"/>
  <c r="Z831" i="1"/>
  <c r="Z830" i="1"/>
  <c r="Z829" i="1"/>
  <c r="Z828" i="1"/>
  <c r="Z827" i="1"/>
  <c r="Z826" i="1"/>
  <c r="Z825" i="1"/>
  <c r="Z824" i="1"/>
  <c r="Z823" i="1"/>
  <c r="Z822" i="1"/>
  <c r="Z821" i="1"/>
  <c r="Z820" i="1"/>
  <c r="Z819" i="1"/>
  <c r="Z818" i="1"/>
  <c r="Z817" i="1"/>
  <c r="Z816" i="1"/>
  <c r="Z815" i="1"/>
  <c r="Z814" i="1"/>
  <c r="Z813" i="1"/>
  <c r="Z812" i="1"/>
  <c r="Z811" i="1"/>
  <c r="Z810" i="1"/>
  <c r="Z809" i="1"/>
  <c r="Z808" i="1"/>
  <c r="Z807" i="1"/>
  <c r="Z806" i="1"/>
  <c r="Z805" i="1"/>
  <c r="Z804" i="1"/>
  <c r="Z803" i="1"/>
  <c r="Z802" i="1"/>
  <c r="Z801" i="1"/>
  <c r="Z800" i="1"/>
  <c r="Z799" i="1"/>
  <c r="Z798" i="1"/>
  <c r="Z797" i="1"/>
  <c r="Z796" i="1"/>
  <c r="Z795" i="1"/>
  <c r="Z794" i="1"/>
  <c r="Z793" i="1"/>
  <c r="Z792" i="1"/>
  <c r="Z791" i="1"/>
  <c r="Z790" i="1"/>
  <c r="Z789" i="1"/>
  <c r="Z788" i="1"/>
  <c r="Z787" i="1"/>
  <c r="Z786" i="1"/>
  <c r="Z785" i="1"/>
  <c r="Z784" i="1"/>
  <c r="Z783" i="1"/>
  <c r="Z782" i="1"/>
  <c r="Z781" i="1"/>
  <c r="Z780" i="1"/>
  <c r="Z779" i="1"/>
  <c r="Z778" i="1"/>
  <c r="Z777" i="1"/>
  <c r="Z776" i="1"/>
  <c r="Z775" i="1"/>
  <c r="Z774" i="1"/>
  <c r="Z773" i="1"/>
  <c r="Z772" i="1"/>
  <c r="Z771" i="1"/>
  <c r="Z770" i="1"/>
  <c r="Z769" i="1"/>
  <c r="Z768" i="1"/>
  <c r="Z767" i="1"/>
  <c r="Z766" i="1"/>
  <c r="Z765" i="1"/>
  <c r="Z764" i="1"/>
  <c r="Z763" i="1"/>
  <c r="Z762" i="1"/>
  <c r="Z761" i="1"/>
  <c r="Z760" i="1"/>
  <c r="Z759" i="1"/>
  <c r="Z758" i="1"/>
  <c r="Z757" i="1"/>
  <c r="Z756" i="1"/>
  <c r="Z755" i="1"/>
  <c r="Z754" i="1"/>
  <c r="Z753" i="1"/>
  <c r="Z752" i="1"/>
  <c r="Z751" i="1"/>
  <c r="Z750" i="1"/>
  <c r="Z749" i="1"/>
  <c r="Z748" i="1"/>
  <c r="Z747" i="1"/>
  <c r="Z746" i="1"/>
  <c r="Z745" i="1"/>
  <c r="Z744" i="1"/>
  <c r="Z743" i="1"/>
  <c r="Z742" i="1"/>
  <c r="Z741" i="1"/>
  <c r="Z740" i="1"/>
  <c r="Z739" i="1"/>
  <c r="Z738" i="1"/>
  <c r="Z737" i="1"/>
  <c r="Z736" i="1"/>
  <c r="Z735" i="1"/>
  <c r="Z734" i="1"/>
  <c r="Z733" i="1"/>
  <c r="Z732" i="1"/>
  <c r="Z731" i="1"/>
  <c r="Z730" i="1"/>
  <c r="Z729" i="1"/>
  <c r="Z728" i="1"/>
  <c r="Z727" i="1"/>
  <c r="Z726" i="1"/>
  <c r="Z725" i="1"/>
  <c r="Z724" i="1"/>
  <c r="Z723" i="1"/>
  <c r="Z722" i="1"/>
  <c r="Z721" i="1"/>
  <c r="Z720" i="1"/>
  <c r="Z719" i="1"/>
  <c r="Z718" i="1"/>
  <c r="Z717" i="1"/>
  <c r="Z716" i="1"/>
  <c r="Z715" i="1"/>
  <c r="Z714" i="1"/>
  <c r="Z713" i="1"/>
  <c r="Z712" i="1"/>
  <c r="Z711" i="1"/>
  <c r="Z710" i="1"/>
  <c r="Z709" i="1"/>
  <c r="Z708" i="1"/>
  <c r="Z707" i="1"/>
  <c r="Z706" i="1"/>
  <c r="Z705" i="1"/>
  <c r="Z704" i="1"/>
  <c r="Z703" i="1"/>
  <c r="Z702" i="1"/>
  <c r="Z701" i="1"/>
  <c r="Z700" i="1"/>
  <c r="Z699" i="1"/>
  <c r="Z698" i="1"/>
  <c r="Z697" i="1"/>
  <c r="Z696" i="1"/>
  <c r="Z695" i="1"/>
  <c r="Z694" i="1"/>
  <c r="Z693" i="1"/>
  <c r="Z692" i="1"/>
  <c r="Z691" i="1"/>
  <c r="Z690" i="1"/>
  <c r="Z689" i="1"/>
  <c r="Z688" i="1"/>
  <c r="Z687" i="1"/>
  <c r="Z686" i="1"/>
  <c r="Z685" i="1"/>
  <c r="Z684" i="1"/>
  <c r="Z683" i="1"/>
  <c r="Z682" i="1"/>
  <c r="Z681" i="1"/>
  <c r="Z680" i="1"/>
  <c r="Z679" i="1"/>
  <c r="Z678" i="1"/>
  <c r="Z677" i="1"/>
  <c r="Z676" i="1"/>
  <c r="Z675" i="1"/>
  <c r="Z674" i="1"/>
  <c r="Z673" i="1"/>
  <c r="Z672" i="1"/>
  <c r="Z671" i="1"/>
  <c r="Z670" i="1"/>
  <c r="Z669" i="1"/>
  <c r="Z668" i="1"/>
  <c r="Z667" i="1"/>
  <c r="Z666" i="1"/>
  <c r="Z665" i="1"/>
  <c r="Z664" i="1"/>
  <c r="Z663" i="1"/>
  <c r="Z662" i="1"/>
  <c r="Z661" i="1"/>
  <c r="Z660" i="1"/>
  <c r="Z659" i="1"/>
  <c r="Z658" i="1"/>
  <c r="Z657" i="1"/>
  <c r="Z656" i="1"/>
  <c r="Z655" i="1"/>
  <c r="Z654" i="1"/>
  <c r="Z653" i="1"/>
  <c r="Z652" i="1"/>
  <c r="Z651" i="1"/>
  <c r="Z650" i="1"/>
  <c r="Z649" i="1"/>
  <c r="Z648" i="1"/>
  <c r="Z647" i="1"/>
  <c r="Z646" i="1"/>
  <c r="Z645" i="1"/>
  <c r="Z644" i="1"/>
  <c r="Z643" i="1"/>
  <c r="Z642" i="1"/>
  <c r="Z641" i="1"/>
  <c r="Z640" i="1"/>
  <c r="Z639" i="1"/>
  <c r="Z638" i="1"/>
  <c r="Z637" i="1"/>
  <c r="Z636" i="1"/>
  <c r="Z635" i="1"/>
  <c r="Z634" i="1"/>
  <c r="Z633" i="1"/>
  <c r="Z632" i="1"/>
  <c r="Z631" i="1"/>
  <c r="Z630" i="1"/>
  <c r="Z629" i="1"/>
  <c r="Z628" i="1"/>
  <c r="Z627" i="1"/>
  <c r="Z626" i="1"/>
  <c r="Z625" i="1"/>
  <c r="Z624" i="1"/>
  <c r="Z623" i="1"/>
  <c r="Z622" i="1"/>
  <c r="Z621" i="1"/>
  <c r="Z620" i="1"/>
  <c r="Z619" i="1"/>
  <c r="Z618" i="1"/>
  <c r="Z617" i="1"/>
  <c r="Z616" i="1"/>
  <c r="Z615" i="1"/>
  <c r="Z614" i="1"/>
  <c r="Z613" i="1"/>
  <c r="Z612" i="1"/>
  <c r="Z611" i="1"/>
  <c r="Z610" i="1"/>
  <c r="Z609" i="1"/>
  <c r="Z608" i="1"/>
  <c r="Z607" i="1"/>
  <c r="Z606" i="1"/>
  <c r="Z605" i="1"/>
  <c r="Z604" i="1"/>
  <c r="Z603" i="1"/>
  <c r="Z602" i="1"/>
  <c r="Z601" i="1"/>
  <c r="Z600" i="1"/>
  <c r="Z599" i="1"/>
  <c r="Z598" i="1"/>
  <c r="Z597" i="1"/>
  <c r="Z596" i="1"/>
  <c r="Z595" i="1"/>
  <c r="Z594" i="1"/>
  <c r="Z593" i="1"/>
  <c r="Z592" i="1"/>
  <c r="Z591" i="1"/>
  <c r="Z590" i="1"/>
  <c r="Z589" i="1"/>
  <c r="Z588" i="1"/>
  <c r="Z587" i="1"/>
  <c r="Z586" i="1"/>
  <c r="Z585" i="1"/>
  <c r="Z584" i="1"/>
  <c r="Z583" i="1"/>
  <c r="Z582" i="1"/>
  <c r="Z581" i="1"/>
  <c r="Z580" i="1"/>
  <c r="Z579" i="1"/>
  <c r="Z578" i="1"/>
  <c r="Z577" i="1"/>
  <c r="Z576" i="1"/>
  <c r="Z575" i="1"/>
  <c r="Z574" i="1"/>
  <c r="Z573" i="1"/>
  <c r="Z572" i="1"/>
  <c r="Z571" i="1"/>
  <c r="Z570" i="1"/>
  <c r="Z569" i="1"/>
  <c r="Z568" i="1"/>
  <c r="Z567" i="1"/>
  <c r="Z566" i="1"/>
  <c r="Z565" i="1"/>
  <c r="Z564" i="1"/>
  <c r="Z563" i="1"/>
  <c r="Z562" i="1"/>
  <c r="Z561" i="1"/>
  <c r="Z560" i="1"/>
  <c r="Z559" i="1"/>
  <c r="Z558" i="1"/>
  <c r="Z557" i="1"/>
  <c r="Z556" i="1"/>
  <c r="Z555" i="1"/>
  <c r="Z554" i="1"/>
  <c r="Z553" i="1"/>
  <c r="Z552" i="1"/>
  <c r="Z551" i="1"/>
  <c r="Z550" i="1"/>
  <c r="Z549" i="1"/>
  <c r="Z548" i="1"/>
  <c r="Z547" i="1"/>
  <c r="Z546" i="1"/>
  <c r="Z545" i="1"/>
  <c r="Z544" i="1"/>
  <c r="Z543" i="1"/>
  <c r="Z542" i="1"/>
  <c r="Z541" i="1"/>
  <c r="Z540" i="1"/>
  <c r="Z539" i="1"/>
  <c r="Z538" i="1"/>
  <c r="Z537" i="1"/>
  <c r="Z536" i="1"/>
  <c r="Z535" i="1"/>
  <c r="Z534" i="1"/>
  <c r="Z533" i="1"/>
  <c r="Z532" i="1"/>
  <c r="Z531" i="1"/>
  <c r="Z530" i="1"/>
  <c r="Z529" i="1"/>
  <c r="Z528" i="1"/>
  <c r="Z527" i="1"/>
  <c r="Z526" i="1"/>
  <c r="Z525" i="1"/>
  <c r="Z524" i="1"/>
  <c r="Z523" i="1"/>
  <c r="Z522" i="1"/>
  <c r="Z521" i="1"/>
  <c r="Z520" i="1"/>
  <c r="Z519" i="1"/>
  <c r="Z518" i="1"/>
  <c r="Z517" i="1"/>
  <c r="Z516" i="1"/>
  <c r="Z515" i="1"/>
  <c r="Z514" i="1"/>
  <c r="Z513" i="1"/>
  <c r="Z512" i="1"/>
  <c r="Z511" i="1"/>
  <c r="Z510" i="1"/>
  <c r="Z509" i="1"/>
  <c r="Z508" i="1"/>
  <c r="Z507" i="1"/>
  <c r="Z506" i="1"/>
  <c r="Z505" i="1"/>
  <c r="Z504" i="1"/>
  <c r="Z503" i="1"/>
  <c r="Z502" i="1"/>
  <c r="Z501" i="1"/>
  <c r="Z500" i="1"/>
  <c r="Z499" i="1"/>
  <c r="Z498" i="1"/>
  <c r="Z497" i="1"/>
  <c r="Z496" i="1"/>
  <c r="Z495" i="1"/>
  <c r="Z494" i="1"/>
  <c r="Z493" i="1"/>
  <c r="Z492" i="1"/>
  <c r="Z491" i="1"/>
  <c r="Z490" i="1"/>
  <c r="Z489" i="1"/>
  <c r="Z488" i="1"/>
  <c r="Z487" i="1"/>
  <c r="Z486" i="1"/>
  <c r="Z485" i="1"/>
  <c r="Z484" i="1"/>
  <c r="Z483" i="1"/>
  <c r="Z482" i="1"/>
  <c r="Z481" i="1"/>
  <c r="Z480" i="1"/>
  <c r="Z479" i="1"/>
  <c r="Z478" i="1"/>
  <c r="Z477" i="1"/>
  <c r="Z476" i="1"/>
  <c r="Z475" i="1"/>
  <c r="Z474" i="1"/>
  <c r="Z473" i="1"/>
  <c r="Z472" i="1"/>
  <c r="Z471" i="1"/>
  <c r="Z470" i="1"/>
  <c r="Z469" i="1"/>
  <c r="Z468" i="1"/>
  <c r="Z467" i="1"/>
  <c r="Z466" i="1"/>
  <c r="Z465" i="1"/>
  <c r="Z464" i="1"/>
  <c r="Z463" i="1"/>
  <c r="Z462" i="1"/>
  <c r="Z461" i="1"/>
  <c r="Z460" i="1"/>
  <c r="Z459" i="1"/>
  <c r="Z458" i="1"/>
  <c r="Z457" i="1"/>
  <c r="Z456" i="1"/>
  <c r="Z455" i="1"/>
  <c r="Z454" i="1"/>
  <c r="Z453" i="1"/>
  <c r="Z452" i="1"/>
  <c r="Z451" i="1"/>
  <c r="Z450" i="1"/>
  <c r="Z449" i="1"/>
  <c r="Z448" i="1"/>
  <c r="Z447" i="1"/>
  <c r="Z446" i="1"/>
  <c r="Z445" i="1"/>
  <c r="Z444" i="1"/>
  <c r="Z443" i="1"/>
  <c r="Z442" i="1"/>
  <c r="Z441" i="1"/>
  <c r="Z440" i="1"/>
  <c r="Z439" i="1"/>
  <c r="Z438" i="1"/>
  <c r="Z437" i="1"/>
  <c r="Z436" i="1"/>
  <c r="Z435" i="1"/>
  <c r="Z434" i="1"/>
  <c r="Z433" i="1"/>
  <c r="Z432" i="1"/>
  <c r="Z431" i="1"/>
  <c r="Z430" i="1"/>
  <c r="Z429" i="1"/>
  <c r="Z428" i="1"/>
  <c r="Z427" i="1"/>
  <c r="Z426" i="1"/>
  <c r="Z425" i="1"/>
  <c r="Z424" i="1"/>
  <c r="Z423" i="1"/>
  <c r="Z422" i="1"/>
  <c r="Z421" i="1"/>
  <c r="Z420" i="1"/>
  <c r="Z419" i="1"/>
  <c r="Z418" i="1"/>
  <c r="Z417" i="1"/>
  <c r="Z416" i="1"/>
  <c r="Z415" i="1"/>
  <c r="Z414" i="1"/>
  <c r="Z413" i="1"/>
  <c r="Z412" i="1"/>
  <c r="Z411" i="1"/>
  <c r="Z410" i="1"/>
  <c r="Z409" i="1"/>
  <c r="Z408" i="1"/>
  <c r="Z407" i="1"/>
  <c r="Z406" i="1"/>
  <c r="Z405" i="1"/>
  <c r="Z404" i="1"/>
  <c r="Z403" i="1"/>
  <c r="Z402" i="1"/>
  <c r="Z401" i="1"/>
  <c r="Z400" i="1"/>
  <c r="Z399" i="1"/>
  <c r="Z398" i="1"/>
  <c r="Z397" i="1"/>
  <c r="Z396" i="1"/>
  <c r="Z395" i="1"/>
  <c r="Z394" i="1"/>
  <c r="Z393" i="1"/>
  <c r="Z392" i="1"/>
  <c r="Z391" i="1"/>
  <c r="Z390" i="1"/>
  <c r="Z389" i="1"/>
  <c r="Z388" i="1"/>
  <c r="Z387" i="1"/>
  <c r="Z386" i="1"/>
  <c r="Z385" i="1"/>
  <c r="Z384" i="1"/>
  <c r="Z383" i="1"/>
  <c r="Z382" i="1"/>
  <c r="Z381" i="1"/>
  <c r="Z380" i="1"/>
  <c r="Z379" i="1"/>
  <c r="Z378" i="1"/>
  <c r="Z377" i="1"/>
  <c r="Z376" i="1"/>
  <c r="Z375" i="1"/>
  <c r="Z374" i="1"/>
  <c r="Z373" i="1"/>
  <c r="Z372" i="1"/>
  <c r="Z371" i="1"/>
  <c r="Z370" i="1"/>
  <c r="Z369" i="1"/>
  <c r="Z368" i="1"/>
  <c r="Z367" i="1"/>
  <c r="Z366" i="1"/>
  <c r="Z365" i="1"/>
  <c r="Z364" i="1"/>
  <c r="Z363" i="1"/>
  <c r="Z362" i="1"/>
  <c r="Z361" i="1"/>
  <c r="Z360" i="1"/>
  <c r="Z359" i="1"/>
  <c r="Z358" i="1"/>
  <c r="Z357" i="1"/>
  <c r="Z356" i="1"/>
  <c r="Z355" i="1"/>
  <c r="Z354" i="1"/>
  <c r="Z353" i="1"/>
  <c r="Z352" i="1"/>
  <c r="Z351" i="1"/>
  <c r="Z350" i="1"/>
  <c r="Z349" i="1"/>
  <c r="Z348" i="1"/>
  <c r="Z347" i="1"/>
  <c r="Z346" i="1"/>
  <c r="Z345" i="1"/>
  <c r="Z344" i="1"/>
  <c r="Z343" i="1"/>
  <c r="Z342" i="1"/>
  <c r="Z341" i="1"/>
  <c r="Z340" i="1"/>
  <c r="Z339" i="1"/>
  <c r="Z338" i="1"/>
  <c r="Z337" i="1"/>
  <c r="Z336" i="1"/>
  <c r="Z335" i="1"/>
  <c r="Z334" i="1"/>
  <c r="Z333" i="1"/>
  <c r="Z332" i="1"/>
  <c r="Z331" i="1"/>
  <c r="Z330" i="1"/>
  <c r="Z329" i="1"/>
  <c r="Z328" i="1"/>
  <c r="Z327" i="1"/>
  <c r="Z326" i="1"/>
  <c r="Z325" i="1"/>
  <c r="Z324" i="1"/>
  <c r="Z323" i="1"/>
  <c r="Z322" i="1"/>
  <c r="Z321" i="1"/>
  <c r="Z320" i="1"/>
  <c r="Z319" i="1"/>
  <c r="Z318" i="1"/>
  <c r="Z317" i="1"/>
  <c r="Z316" i="1"/>
  <c r="Z315" i="1"/>
  <c r="Z314" i="1"/>
  <c r="Z313" i="1"/>
  <c r="Z312" i="1"/>
  <c r="Z311" i="1"/>
  <c r="Z310" i="1"/>
  <c r="Z309" i="1"/>
  <c r="Z308" i="1"/>
  <c r="Z307" i="1"/>
  <c r="Z306" i="1"/>
  <c r="Z305" i="1"/>
  <c r="Z304" i="1"/>
  <c r="Z303" i="1"/>
  <c r="Z302" i="1"/>
  <c r="Z301" i="1"/>
  <c r="Z300" i="1"/>
  <c r="Z299" i="1"/>
  <c r="Z298" i="1"/>
  <c r="Z297" i="1"/>
  <c r="Z296" i="1"/>
  <c r="Z295" i="1"/>
  <c r="Z294" i="1"/>
  <c r="Z293" i="1"/>
  <c r="Z292" i="1"/>
  <c r="Z291" i="1"/>
  <c r="Z290" i="1"/>
  <c r="Z289" i="1"/>
  <c r="Z288" i="1"/>
  <c r="Z287" i="1"/>
  <c r="Z286" i="1"/>
  <c r="Z285" i="1"/>
  <c r="Z284" i="1"/>
  <c r="Z283" i="1"/>
  <c r="Z282" i="1"/>
  <c r="Z281" i="1"/>
  <c r="Z280" i="1"/>
  <c r="Z279" i="1"/>
  <c r="Z278" i="1"/>
  <c r="Z277" i="1"/>
  <c r="Z276" i="1"/>
  <c r="Z275" i="1"/>
  <c r="Z274" i="1"/>
  <c r="Z273" i="1"/>
  <c r="Z272" i="1"/>
  <c r="Z271" i="1"/>
  <c r="Z270" i="1"/>
  <c r="Z269" i="1"/>
  <c r="Z268" i="1"/>
  <c r="Z267" i="1"/>
  <c r="Z266" i="1"/>
  <c r="Z265" i="1"/>
  <c r="Z264" i="1"/>
  <c r="Z263" i="1"/>
  <c r="Z262" i="1"/>
  <c r="Z261" i="1"/>
  <c r="Z260" i="1"/>
  <c r="Z259" i="1"/>
  <c r="Z258" i="1"/>
  <c r="Z257" i="1"/>
  <c r="Z256" i="1"/>
  <c r="Z255" i="1"/>
  <c r="Z254" i="1"/>
  <c r="Z253" i="1"/>
  <c r="Z252" i="1"/>
  <c r="Z251" i="1"/>
  <c r="Z250" i="1"/>
  <c r="Z249" i="1"/>
  <c r="Z248" i="1"/>
  <c r="Z247" i="1"/>
  <c r="Z246" i="1"/>
  <c r="Z245" i="1"/>
  <c r="Z244" i="1"/>
  <c r="Z243" i="1"/>
  <c r="Z242" i="1"/>
  <c r="Z241" i="1"/>
  <c r="Z240" i="1"/>
  <c r="Z239" i="1"/>
  <c r="Z238" i="1"/>
  <c r="Z237" i="1"/>
  <c r="Z236" i="1"/>
  <c r="Z235" i="1"/>
  <c r="Z234" i="1"/>
  <c r="Z233" i="1"/>
  <c r="Z232" i="1"/>
  <c r="Z231" i="1"/>
  <c r="Z230" i="1"/>
  <c r="Z229" i="1"/>
  <c r="Z228" i="1"/>
  <c r="Z227" i="1"/>
  <c r="Z226" i="1"/>
  <c r="Z225" i="1"/>
  <c r="Z224" i="1"/>
  <c r="Z223" i="1"/>
  <c r="Z222" i="1"/>
  <c r="Z221" i="1"/>
  <c r="Z220" i="1"/>
  <c r="Z219" i="1"/>
  <c r="Z218" i="1"/>
  <c r="Z217" i="1"/>
  <c r="Z216" i="1"/>
  <c r="Z215" i="1"/>
  <c r="Z214" i="1"/>
  <c r="Z213" i="1"/>
  <c r="Z212" i="1"/>
  <c r="Z211" i="1"/>
  <c r="Z210" i="1"/>
  <c r="Z209" i="1"/>
  <c r="Z208" i="1"/>
  <c r="Z207" i="1"/>
  <c r="Z206" i="1"/>
  <c r="Z205" i="1"/>
  <c r="Z204" i="1"/>
  <c r="Z203" i="1"/>
  <c r="Z202" i="1"/>
  <c r="Z201" i="1"/>
  <c r="Z200" i="1"/>
  <c r="Z199" i="1"/>
  <c r="Z198" i="1"/>
  <c r="Z197" i="1"/>
  <c r="Z196" i="1"/>
  <c r="Z195" i="1"/>
  <c r="Z194" i="1"/>
  <c r="Z193" i="1"/>
  <c r="Z192" i="1"/>
  <c r="Z191" i="1"/>
  <c r="Z190" i="1"/>
  <c r="Z189" i="1"/>
  <c r="Z188" i="1"/>
  <c r="Z187" i="1"/>
  <c r="Z186" i="1"/>
  <c r="Z185" i="1"/>
  <c r="Z184" i="1"/>
  <c r="Z183" i="1"/>
  <c r="Z182" i="1"/>
  <c r="Z181" i="1"/>
  <c r="Z180" i="1"/>
  <c r="Z179" i="1"/>
  <c r="Z178" i="1"/>
  <c r="Z177" i="1"/>
  <c r="Z176" i="1"/>
  <c r="Z175" i="1"/>
  <c r="Z17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Z123" i="1"/>
  <c r="Z122" i="1"/>
  <c r="Z121" i="1"/>
  <c r="Z120" i="1"/>
  <c r="Z119" i="1"/>
  <c r="Z118" i="1"/>
  <c r="Z117" i="1"/>
  <c r="Z116" i="1"/>
  <c r="Z115" i="1"/>
  <c r="Z114" i="1"/>
  <c r="Z113" i="1"/>
  <c r="Z112" i="1"/>
  <c r="Z111" i="1"/>
  <c r="Z110" i="1"/>
  <c r="Z109" i="1"/>
  <c r="Z108" i="1"/>
  <c r="Z107" i="1"/>
  <c r="Z106" i="1"/>
  <c r="Z105" i="1"/>
  <c r="Z104" i="1"/>
  <c r="Z103" i="1"/>
  <c r="Z102" i="1"/>
  <c r="Z101" i="1"/>
  <c r="Z100" i="1"/>
  <c r="Z99" i="1"/>
  <c r="Z98" i="1"/>
  <c r="Z97" i="1"/>
  <c r="Z96" i="1"/>
  <c r="Z95" i="1"/>
  <c r="Z94" i="1"/>
  <c r="Z93" i="1"/>
  <c r="Z92" i="1"/>
  <c r="Z91" i="1"/>
  <c r="Z90" i="1"/>
  <c r="Z89" i="1"/>
  <c r="Z88" i="1"/>
  <c r="Z87" i="1"/>
  <c r="Z86" i="1"/>
  <c r="Z85" i="1"/>
  <c r="Z84" i="1"/>
  <c r="Z83" i="1"/>
  <c r="Z82" i="1"/>
  <c r="Z81" i="1"/>
  <c r="Z80" i="1"/>
  <c r="Z79" i="1"/>
  <c r="Z78" i="1"/>
  <c r="Z77" i="1"/>
  <c r="Z76" i="1"/>
  <c r="Z75" i="1"/>
  <c r="Z74" i="1"/>
  <c r="Z73" i="1"/>
  <c r="Z72" i="1"/>
  <c r="Z71" i="1"/>
  <c r="Z70" i="1"/>
  <c r="Z69" i="1"/>
  <c r="Z68" i="1"/>
  <c r="Z67" i="1"/>
  <c r="Z66" i="1"/>
  <c r="Z65" i="1"/>
  <c r="Z64" i="1"/>
  <c r="Z63" i="1"/>
  <c r="Z62" i="1"/>
  <c r="Z61" i="1"/>
  <c r="Z60" i="1"/>
  <c r="Z59" i="1"/>
  <c r="Z58" i="1"/>
  <c r="Z57" i="1"/>
  <c r="Z56" i="1"/>
  <c r="Z55" i="1"/>
  <c r="Z54" i="1"/>
  <c r="Z53" i="1"/>
  <c r="Z52" i="1"/>
  <c r="Z51" i="1"/>
  <c r="Z50" i="1"/>
  <c r="Z49" i="1"/>
  <c r="Z48" i="1"/>
  <c r="Z47" i="1"/>
  <c r="Z46" i="1"/>
  <c r="Z45" i="1"/>
  <c r="Z44" i="1"/>
  <c r="Z43" i="1"/>
  <c r="Z42" i="1"/>
  <c r="Z41" i="1"/>
  <c r="Z40" i="1"/>
  <c r="Z39" i="1"/>
  <c r="Z38" i="1"/>
  <c r="Z37" i="1"/>
  <c r="Z36" i="1"/>
  <c r="Z35" i="1"/>
  <c r="Z34" i="1"/>
  <c r="Z33" i="1"/>
  <c r="Z32" i="1"/>
  <c r="Z31" i="1"/>
  <c r="Z30" i="1"/>
  <c r="Z29" i="1"/>
  <c r="Z28" i="1"/>
  <c r="Z27" i="1"/>
  <c r="Z26" i="1"/>
  <c r="Z25" i="1"/>
  <c r="Z24" i="1"/>
  <c r="Z23" i="1"/>
  <c r="Z22" i="1"/>
  <c r="Z21" i="1"/>
  <c r="Z20" i="1"/>
  <c r="Z19" i="1"/>
  <c r="Z18" i="1"/>
  <c r="Z17" i="1"/>
  <c r="Z16" i="1"/>
  <c r="Z15" i="1"/>
  <c r="Z14" i="1"/>
  <c r="AE13" i="1"/>
  <c r="N14" i="3" l="1"/>
  <c r="N13" i="3"/>
  <c r="Q12" i="3"/>
  <c r="Q11" i="3"/>
  <c r="O11" i="3"/>
  <c r="C12" i="3"/>
  <c r="G12" i="3"/>
  <c r="K12" i="3"/>
  <c r="O12" i="3"/>
  <c r="P11" i="3"/>
  <c r="D12" i="3"/>
  <c r="H12" i="3"/>
  <c r="L12" i="3"/>
  <c r="P12" i="3"/>
  <c r="E12" i="3"/>
  <c r="I12" i="3"/>
  <c r="M12" i="3"/>
  <c r="B12" i="3"/>
  <c r="F12" i="3"/>
  <c r="J12" i="3"/>
  <c r="J14" i="3" l="1"/>
  <c r="J13" i="3"/>
  <c r="I14" i="3"/>
  <c r="I13" i="3"/>
  <c r="H14" i="3"/>
  <c r="H13" i="3"/>
  <c r="K14" i="3"/>
  <c r="K13" i="3"/>
  <c r="F14" i="3"/>
  <c r="F13" i="3"/>
  <c r="E14" i="3"/>
  <c r="E13" i="3"/>
  <c r="D14" i="3"/>
  <c r="D13" i="3"/>
  <c r="G14" i="3"/>
  <c r="G13" i="3"/>
  <c r="Q14" i="3"/>
  <c r="Q13" i="3"/>
  <c r="B14" i="3"/>
  <c r="B13" i="3"/>
  <c r="P14" i="3"/>
  <c r="P13" i="3"/>
  <c r="C14" i="3"/>
  <c r="C13" i="3"/>
  <c r="M14" i="3"/>
  <c r="M13" i="3"/>
  <c r="L14" i="3"/>
  <c r="L13" i="3"/>
  <c r="O14" i="3"/>
  <c r="O13" i="3"/>
  <c r="N15" i="3"/>
  <c r="N18" i="3" s="1"/>
  <c r="N20" i="3" s="1"/>
  <c r="O15" i="3" l="1"/>
  <c r="O18" i="3" s="1"/>
  <c r="O20" i="3" s="1"/>
  <c r="L15" i="3"/>
  <c r="L18" i="3" s="1"/>
  <c r="L20" i="3" s="1"/>
  <c r="C15" i="3"/>
  <c r="C18" i="3" s="1"/>
  <c r="C20" i="3" s="1"/>
  <c r="G15" i="3"/>
  <c r="G18" i="3" s="1"/>
  <c r="G20" i="3" s="1"/>
  <c r="E15" i="3"/>
  <c r="E18" i="3" s="1"/>
  <c r="E20" i="3" s="1"/>
  <c r="K15" i="3"/>
  <c r="K18" i="3" s="1"/>
  <c r="K20" i="3" s="1"/>
  <c r="I15" i="3"/>
  <c r="I18" i="3" s="1"/>
  <c r="I20" i="3" s="1"/>
  <c r="N23" i="3"/>
  <c r="N17" i="3"/>
  <c r="N16" i="3"/>
  <c r="B15" i="3"/>
  <c r="B18" i="3" s="1"/>
  <c r="B20" i="3" s="1"/>
  <c r="O23" i="3"/>
  <c r="O17" i="3"/>
  <c r="O22" i="3" s="1"/>
  <c r="O16" i="3"/>
  <c r="M15" i="3"/>
  <c r="M18" i="3" s="1"/>
  <c r="M20" i="3" s="1"/>
  <c r="P15" i="3"/>
  <c r="P18" i="3" s="1"/>
  <c r="P20" i="3" s="1"/>
  <c r="Q15" i="3"/>
  <c r="Q18" i="3" s="1"/>
  <c r="Q20" i="3" s="1"/>
  <c r="D15" i="3"/>
  <c r="D18" i="3" s="1"/>
  <c r="D20" i="3" s="1"/>
  <c r="F15" i="3"/>
  <c r="F18" i="3" s="1"/>
  <c r="F20" i="3" s="1"/>
  <c r="H15" i="3"/>
  <c r="H18" i="3" s="1"/>
  <c r="H20" i="3" s="1"/>
  <c r="J15" i="3"/>
  <c r="J18" i="3" s="1"/>
  <c r="J20" i="3" s="1"/>
  <c r="U3287" i="1" l="1"/>
  <c r="U3286" i="1"/>
  <c r="U3285" i="1"/>
  <c r="U3284" i="1"/>
  <c r="U3283" i="1"/>
  <c r="U3282" i="1"/>
  <c r="U3281" i="1"/>
  <c r="U3280" i="1"/>
  <c r="U3279" i="1"/>
  <c r="U3278" i="1"/>
  <c r="U3277" i="1"/>
  <c r="U3276" i="1"/>
  <c r="U3275" i="1"/>
  <c r="U3274" i="1"/>
  <c r="U3273" i="1"/>
  <c r="U3272" i="1"/>
  <c r="U3271" i="1"/>
  <c r="U3270" i="1"/>
  <c r="U3269" i="1"/>
  <c r="U3268" i="1"/>
  <c r="U3267" i="1"/>
  <c r="U3266" i="1"/>
  <c r="U3265" i="1"/>
  <c r="U3264" i="1"/>
  <c r="U3263" i="1"/>
  <c r="U3262" i="1"/>
  <c r="U3261" i="1"/>
  <c r="U3260" i="1"/>
  <c r="U3256" i="1"/>
  <c r="U3257" i="1"/>
  <c r="U3253" i="1"/>
  <c r="U3258" i="1"/>
  <c r="U3254" i="1"/>
  <c r="U3251" i="1"/>
  <c r="U3247" i="1"/>
  <c r="U3243" i="1"/>
  <c r="U3239" i="1"/>
  <c r="U3235" i="1"/>
  <c r="U3252" i="1"/>
  <c r="U3248" i="1"/>
  <c r="U3244" i="1"/>
  <c r="U3240" i="1"/>
  <c r="U3236" i="1"/>
  <c r="U3255" i="1"/>
  <c r="U3249" i="1"/>
  <c r="U3245" i="1"/>
  <c r="U3241" i="1"/>
  <c r="U3237" i="1"/>
  <c r="U3233" i="1"/>
  <c r="U3232" i="1"/>
  <c r="U3231" i="1"/>
  <c r="U3230" i="1"/>
  <c r="U3229" i="1"/>
  <c r="U3228" i="1"/>
  <c r="U3227" i="1"/>
  <c r="U3226" i="1"/>
  <c r="U3225" i="1"/>
  <c r="U3224" i="1"/>
  <c r="U3223" i="1"/>
  <c r="U3222" i="1"/>
  <c r="U3221" i="1"/>
  <c r="U3220" i="1"/>
  <c r="U3219" i="1"/>
  <c r="U3218" i="1"/>
  <c r="U3217" i="1"/>
  <c r="U3216" i="1"/>
  <c r="U3215" i="1"/>
  <c r="U3214" i="1"/>
  <c r="U3213" i="1"/>
  <c r="U3212" i="1"/>
  <c r="U3211" i="1"/>
  <c r="U3242" i="1"/>
  <c r="U3246" i="1"/>
  <c r="U3210" i="1"/>
  <c r="U3208" i="1"/>
  <c r="U3206" i="1"/>
  <c r="U3205" i="1"/>
  <c r="U3204" i="1"/>
  <c r="U3203" i="1"/>
  <c r="U3202" i="1"/>
  <c r="U3201" i="1"/>
  <c r="U3200" i="1"/>
  <c r="U3199" i="1"/>
  <c r="U3198" i="1"/>
  <c r="U3197" i="1"/>
  <c r="U3196" i="1"/>
  <c r="U3195" i="1"/>
  <c r="U3194" i="1"/>
  <c r="U3193" i="1"/>
  <c r="U3192" i="1"/>
  <c r="U3191" i="1"/>
  <c r="U3190" i="1"/>
  <c r="U3189" i="1"/>
  <c r="U3188" i="1"/>
  <c r="U3187" i="1"/>
  <c r="U3186" i="1"/>
  <c r="U3185" i="1"/>
  <c r="U3184" i="1"/>
  <c r="U3183" i="1"/>
  <c r="U3182" i="1"/>
  <c r="U3181" i="1"/>
  <c r="U3180" i="1"/>
  <c r="U3179" i="1"/>
  <c r="U3178" i="1"/>
  <c r="U3177" i="1"/>
  <c r="U3176" i="1"/>
  <c r="U3175" i="1"/>
  <c r="U3174" i="1"/>
  <c r="U3173" i="1"/>
  <c r="U3172" i="1"/>
  <c r="U3171" i="1"/>
  <c r="U3170" i="1"/>
  <c r="U3169" i="1"/>
  <c r="U3168" i="1"/>
  <c r="U3167" i="1"/>
  <c r="U3166" i="1"/>
  <c r="U3165" i="1"/>
  <c r="U3164" i="1"/>
  <c r="U3163" i="1"/>
  <c r="U3162" i="1"/>
  <c r="U3161" i="1"/>
  <c r="U3160" i="1"/>
  <c r="U3159" i="1"/>
  <c r="U3250" i="1"/>
  <c r="U3234" i="1"/>
  <c r="U3259" i="1"/>
  <c r="U3207" i="1"/>
  <c r="U3209" i="1"/>
  <c r="U3238" i="1"/>
  <c r="U3156" i="1"/>
  <c r="U3152" i="1"/>
  <c r="U3148" i="1"/>
  <c r="U3144" i="1"/>
  <c r="U3140" i="1"/>
  <c r="U3136" i="1"/>
  <c r="U3132" i="1"/>
  <c r="U3128" i="1"/>
  <c r="U3126" i="1"/>
  <c r="U3124" i="1"/>
  <c r="U3122" i="1"/>
  <c r="U3120" i="1"/>
  <c r="U3118" i="1"/>
  <c r="U3157" i="1"/>
  <c r="U3153" i="1"/>
  <c r="U3149" i="1"/>
  <c r="U3145" i="1"/>
  <c r="U3141" i="1"/>
  <c r="U3137" i="1"/>
  <c r="U3133" i="1"/>
  <c r="U3158" i="1"/>
  <c r="U3154" i="1"/>
  <c r="U3150" i="1"/>
  <c r="U3146" i="1"/>
  <c r="U3142" i="1"/>
  <c r="U3138" i="1"/>
  <c r="U3134" i="1"/>
  <c r="U3130" i="1"/>
  <c r="U3129" i="1"/>
  <c r="U3127" i="1"/>
  <c r="U3125" i="1"/>
  <c r="U3123" i="1"/>
  <c r="U3121" i="1"/>
  <c r="U3119" i="1"/>
  <c r="U3151" i="1"/>
  <c r="U3135" i="1"/>
  <c r="U3114" i="1"/>
  <c r="U3110" i="1"/>
  <c r="U3106" i="1"/>
  <c r="U3102" i="1"/>
  <c r="U3098" i="1"/>
  <c r="U3094" i="1"/>
  <c r="U3090" i="1"/>
  <c r="U3155" i="1"/>
  <c r="U3139" i="1"/>
  <c r="U3115" i="1"/>
  <c r="U3111" i="1"/>
  <c r="U3107" i="1"/>
  <c r="U3103" i="1"/>
  <c r="U3099" i="1"/>
  <c r="U3095" i="1"/>
  <c r="U3091" i="1"/>
  <c r="U3087" i="1"/>
  <c r="U3086" i="1"/>
  <c r="U3084" i="1"/>
  <c r="U3082" i="1"/>
  <c r="U3080" i="1"/>
  <c r="U3078" i="1"/>
  <c r="U3077" i="1"/>
  <c r="U3074" i="1"/>
  <c r="U3073" i="1"/>
  <c r="U3072" i="1"/>
  <c r="U3071" i="1"/>
  <c r="U3070" i="1"/>
  <c r="U3069" i="1"/>
  <c r="U3068" i="1"/>
  <c r="U3067" i="1"/>
  <c r="U3066" i="1"/>
  <c r="U3065" i="1"/>
  <c r="U3064" i="1"/>
  <c r="U3063" i="1"/>
  <c r="U3062" i="1"/>
  <c r="U3061" i="1"/>
  <c r="U3060" i="1"/>
  <c r="U3059" i="1"/>
  <c r="U3058" i="1"/>
  <c r="U3057" i="1"/>
  <c r="U3056" i="1"/>
  <c r="U3055" i="1"/>
  <c r="U3054" i="1"/>
  <c r="U3053" i="1"/>
  <c r="U3052" i="1"/>
  <c r="U3051" i="1"/>
  <c r="U3050" i="1"/>
  <c r="U3049" i="1"/>
  <c r="U3048" i="1"/>
  <c r="U3047" i="1"/>
  <c r="U3046" i="1"/>
  <c r="U3045" i="1"/>
  <c r="U3044" i="1"/>
  <c r="U3043" i="1"/>
  <c r="U3042" i="1"/>
  <c r="U3041" i="1"/>
  <c r="U3040" i="1"/>
  <c r="U3039" i="1"/>
  <c r="U3038" i="1"/>
  <c r="U3037" i="1"/>
  <c r="U3036" i="1"/>
  <c r="U3035" i="1"/>
  <c r="U3034" i="1"/>
  <c r="U3033" i="1"/>
  <c r="U3032" i="1"/>
  <c r="U3031" i="1"/>
  <c r="U3030" i="1"/>
  <c r="U3029" i="1"/>
  <c r="U3028" i="1"/>
  <c r="U3027" i="1"/>
  <c r="U3026" i="1"/>
  <c r="U3025" i="1"/>
  <c r="U3024" i="1"/>
  <c r="U3023" i="1"/>
  <c r="U3022" i="1"/>
  <c r="U3021" i="1"/>
  <c r="U3020" i="1"/>
  <c r="U3019" i="1"/>
  <c r="U3018" i="1"/>
  <c r="U3017" i="1"/>
  <c r="U3016" i="1"/>
  <c r="U3015" i="1"/>
  <c r="U3014" i="1"/>
  <c r="U3013" i="1"/>
  <c r="U3012" i="1"/>
  <c r="U3011" i="1"/>
  <c r="U3010" i="1"/>
  <c r="U3009" i="1"/>
  <c r="U3008" i="1"/>
  <c r="U3007" i="1"/>
  <c r="U3006" i="1"/>
  <c r="U3005" i="1"/>
  <c r="U3004" i="1"/>
  <c r="U3003" i="1"/>
  <c r="U3002" i="1"/>
  <c r="U3001" i="1"/>
  <c r="U3000" i="1"/>
  <c r="U2999" i="1"/>
  <c r="U2998" i="1"/>
  <c r="U3143" i="1"/>
  <c r="U3116" i="1"/>
  <c r="U3112" i="1"/>
  <c r="U3108" i="1"/>
  <c r="U3104" i="1"/>
  <c r="U3100" i="1"/>
  <c r="U3096" i="1"/>
  <c r="U3092" i="1"/>
  <c r="U3088" i="1"/>
  <c r="U3076" i="1"/>
  <c r="U3147" i="1"/>
  <c r="U3117" i="1"/>
  <c r="U3101" i="1"/>
  <c r="U3083" i="1"/>
  <c r="U3105" i="1"/>
  <c r="U3089" i="1"/>
  <c r="U3085" i="1"/>
  <c r="U2997" i="1"/>
  <c r="U2995" i="1"/>
  <c r="U2993" i="1"/>
  <c r="U2991" i="1"/>
  <c r="U2989" i="1"/>
  <c r="U2987" i="1"/>
  <c r="U2985" i="1"/>
  <c r="U2983" i="1"/>
  <c r="U2981" i="1"/>
  <c r="U2979" i="1"/>
  <c r="U2978" i="1"/>
  <c r="U2977" i="1"/>
  <c r="U2976" i="1"/>
  <c r="U2975" i="1"/>
  <c r="U2974" i="1"/>
  <c r="U2973" i="1"/>
  <c r="U2972" i="1"/>
  <c r="U2971" i="1"/>
  <c r="U2970" i="1"/>
  <c r="U2969" i="1"/>
  <c r="U2968" i="1"/>
  <c r="U2967" i="1"/>
  <c r="U2966" i="1"/>
  <c r="U2965" i="1"/>
  <c r="U2964" i="1"/>
  <c r="U2963" i="1"/>
  <c r="U2962" i="1"/>
  <c r="U2961" i="1"/>
  <c r="U2960" i="1"/>
  <c r="U2959" i="1"/>
  <c r="U2958" i="1"/>
  <c r="U2957" i="1"/>
  <c r="U2956" i="1"/>
  <c r="U2955" i="1"/>
  <c r="U2954" i="1"/>
  <c r="U2953" i="1"/>
  <c r="U2952" i="1"/>
  <c r="U2951" i="1"/>
  <c r="U2950" i="1"/>
  <c r="U2949" i="1"/>
  <c r="U2948" i="1"/>
  <c r="U2947" i="1"/>
  <c r="U2946" i="1"/>
  <c r="U2945" i="1"/>
  <c r="U2944" i="1"/>
  <c r="U2943" i="1"/>
  <c r="U2942" i="1"/>
  <c r="U2941" i="1"/>
  <c r="U2940" i="1"/>
  <c r="U2939" i="1"/>
  <c r="U2938" i="1"/>
  <c r="U2937" i="1"/>
  <c r="U2936" i="1"/>
  <c r="U2935" i="1"/>
  <c r="U2934" i="1"/>
  <c r="U2933" i="1"/>
  <c r="U2932" i="1"/>
  <c r="U2931" i="1"/>
  <c r="U2930" i="1"/>
  <c r="U2929" i="1"/>
  <c r="U2928" i="1"/>
  <c r="U2927" i="1"/>
  <c r="U2926" i="1"/>
  <c r="U2925" i="1"/>
  <c r="U2924" i="1"/>
  <c r="U2923" i="1"/>
  <c r="U2922" i="1"/>
  <c r="U2921" i="1"/>
  <c r="U2920" i="1"/>
  <c r="U2919" i="1"/>
  <c r="U2918" i="1"/>
  <c r="U2917" i="1"/>
  <c r="U2916" i="1"/>
  <c r="U2915" i="1"/>
  <c r="U2914" i="1"/>
  <c r="U2913" i="1"/>
  <c r="U2912" i="1"/>
  <c r="U2911" i="1"/>
  <c r="U2910" i="1"/>
  <c r="U2909" i="1"/>
  <c r="U2908" i="1"/>
  <c r="U2907" i="1"/>
  <c r="U2906" i="1"/>
  <c r="U2905" i="1"/>
  <c r="U2904" i="1"/>
  <c r="U2903" i="1"/>
  <c r="U2902" i="1"/>
  <c r="U2901" i="1"/>
  <c r="U2900" i="1"/>
  <c r="U2899" i="1"/>
  <c r="U3109" i="1"/>
  <c r="U2898" i="1"/>
  <c r="U2894" i="1"/>
  <c r="U3097" i="1"/>
  <c r="U3081" i="1"/>
  <c r="U2994" i="1"/>
  <c r="U2990" i="1"/>
  <c r="U2986" i="1"/>
  <c r="U2982" i="1"/>
  <c r="U2897" i="1"/>
  <c r="U2893" i="1"/>
  <c r="U2890" i="1"/>
  <c r="U2889" i="1"/>
  <c r="U2888" i="1"/>
  <c r="U2887" i="1"/>
  <c r="U2886" i="1"/>
  <c r="U2885" i="1"/>
  <c r="U2884" i="1"/>
  <c r="U2883" i="1"/>
  <c r="U2882" i="1"/>
  <c r="U2881" i="1"/>
  <c r="U2880" i="1"/>
  <c r="U2879" i="1"/>
  <c r="U2878" i="1"/>
  <c r="U2877" i="1"/>
  <c r="U2876" i="1"/>
  <c r="U2875" i="1"/>
  <c r="U2874" i="1"/>
  <c r="U2873" i="1"/>
  <c r="U2872" i="1"/>
  <c r="U2871" i="1"/>
  <c r="U2870" i="1"/>
  <c r="U2869" i="1"/>
  <c r="U2868" i="1"/>
  <c r="U2867" i="1"/>
  <c r="U2866" i="1"/>
  <c r="U2865" i="1"/>
  <c r="U2864" i="1"/>
  <c r="U2863" i="1"/>
  <c r="U2862" i="1"/>
  <c r="U2861" i="1"/>
  <c r="U2860" i="1"/>
  <c r="U2859" i="1"/>
  <c r="U2858" i="1"/>
  <c r="U2857" i="1"/>
  <c r="U2856" i="1"/>
  <c r="U2855" i="1"/>
  <c r="U2854" i="1"/>
  <c r="U2853" i="1"/>
  <c r="U2852" i="1"/>
  <c r="U2851" i="1"/>
  <c r="U2850" i="1"/>
  <c r="U2849" i="1"/>
  <c r="U2848" i="1"/>
  <c r="U2847" i="1"/>
  <c r="U2846" i="1"/>
  <c r="U2845" i="1"/>
  <c r="U2844" i="1"/>
  <c r="U2843" i="1"/>
  <c r="U2842" i="1"/>
  <c r="U2841" i="1"/>
  <c r="U2840" i="1"/>
  <c r="U2839" i="1"/>
  <c r="U2838" i="1"/>
  <c r="U2837" i="1"/>
  <c r="U2836" i="1"/>
  <c r="U2835" i="1"/>
  <c r="U2834" i="1"/>
  <c r="U2833" i="1"/>
  <c r="U2832" i="1"/>
  <c r="U2831" i="1"/>
  <c r="U2830" i="1"/>
  <c r="U2829" i="1"/>
  <c r="U2828" i="1"/>
  <c r="U2827" i="1"/>
  <c r="U2826" i="1"/>
  <c r="U2825" i="1"/>
  <c r="U2824" i="1"/>
  <c r="U2823" i="1"/>
  <c r="U2822" i="1"/>
  <c r="U2821" i="1"/>
  <c r="U2820" i="1"/>
  <c r="U2819" i="1"/>
  <c r="U2818" i="1"/>
  <c r="U2817" i="1"/>
  <c r="U2816" i="1"/>
  <c r="U2815" i="1"/>
  <c r="U2814" i="1"/>
  <c r="U2813" i="1"/>
  <c r="U2812" i="1"/>
  <c r="U2811" i="1"/>
  <c r="U2810" i="1"/>
  <c r="U2809" i="1"/>
  <c r="U2808" i="1"/>
  <c r="U2807" i="1"/>
  <c r="U2806" i="1"/>
  <c r="U2805" i="1"/>
  <c r="U2804" i="1"/>
  <c r="U2803" i="1"/>
  <c r="U2802" i="1"/>
  <c r="U2801" i="1"/>
  <c r="U2800" i="1"/>
  <c r="U2799" i="1"/>
  <c r="U2798" i="1"/>
  <c r="U2797" i="1"/>
  <c r="U2796" i="1"/>
  <c r="U2795" i="1"/>
  <c r="U2794" i="1"/>
  <c r="U2793" i="1"/>
  <c r="U2792" i="1"/>
  <c r="U2791" i="1"/>
  <c r="U2790" i="1"/>
  <c r="U2789" i="1"/>
  <c r="U2788" i="1"/>
  <c r="U2787" i="1"/>
  <c r="U2786" i="1"/>
  <c r="U2785" i="1"/>
  <c r="U2784" i="1"/>
  <c r="U2783" i="1"/>
  <c r="U2782" i="1"/>
  <c r="U2781" i="1"/>
  <c r="U2780" i="1"/>
  <c r="U2779" i="1"/>
  <c r="U2778" i="1"/>
  <c r="U2777" i="1"/>
  <c r="U2776" i="1"/>
  <c r="U2775" i="1"/>
  <c r="U2774" i="1"/>
  <c r="U2773" i="1"/>
  <c r="U2772" i="1"/>
  <c r="U2771" i="1"/>
  <c r="U2770" i="1"/>
  <c r="U2769" i="1"/>
  <c r="U2768" i="1"/>
  <c r="U2767" i="1"/>
  <c r="U2766" i="1"/>
  <c r="U2765" i="1"/>
  <c r="U2764" i="1"/>
  <c r="U2763" i="1"/>
  <c r="U2762" i="1"/>
  <c r="U2761" i="1"/>
  <c r="U2760" i="1"/>
  <c r="U2759" i="1"/>
  <c r="U2758" i="1"/>
  <c r="U2757" i="1"/>
  <c r="U2756" i="1"/>
  <c r="U2755" i="1"/>
  <c r="U2754" i="1"/>
  <c r="U3093" i="1"/>
  <c r="U3079" i="1"/>
  <c r="U3075" i="1"/>
  <c r="U3131" i="1"/>
  <c r="U2996" i="1"/>
  <c r="U2980" i="1"/>
  <c r="U2891" i="1"/>
  <c r="U3113" i="1"/>
  <c r="U2984" i="1"/>
  <c r="U2896" i="1"/>
  <c r="U2752" i="1"/>
  <c r="U2748" i="1"/>
  <c r="U2744" i="1"/>
  <c r="U2740" i="1"/>
  <c r="U2736" i="1"/>
  <c r="U2732" i="1"/>
  <c r="U2728" i="1"/>
  <c r="U2988" i="1"/>
  <c r="U2895" i="1"/>
  <c r="U2751" i="1"/>
  <c r="U2747" i="1"/>
  <c r="U2743" i="1"/>
  <c r="U2739" i="1"/>
  <c r="U2735" i="1"/>
  <c r="U2731" i="1"/>
  <c r="U2727" i="1"/>
  <c r="U2750" i="1"/>
  <c r="U2742" i="1"/>
  <c r="U2734" i="1"/>
  <c r="U2721" i="1"/>
  <c r="U2992" i="1"/>
  <c r="U2892" i="1"/>
  <c r="U2749" i="1"/>
  <c r="U2741" i="1"/>
  <c r="U2733" i="1"/>
  <c r="U2726" i="1"/>
  <c r="U2724" i="1"/>
  <c r="U2722" i="1"/>
  <c r="U2746" i="1"/>
  <c r="U2738" i="1"/>
  <c r="U2730" i="1"/>
  <c r="U2737" i="1"/>
  <c r="U2717" i="1"/>
  <c r="U2713" i="1"/>
  <c r="U2709" i="1"/>
  <c r="U2705" i="1"/>
  <c r="U2701" i="1"/>
  <c r="U2697" i="1"/>
  <c r="U2693" i="1"/>
  <c r="U2689" i="1"/>
  <c r="U2685" i="1"/>
  <c r="U2681" i="1"/>
  <c r="U2677" i="1"/>
  <c r="U2673" i="1"/>
  <c r="U2669" i="1"/>
  <c r="U2665" i="1"/>
  <c r="U2661" i="1"/>
  <c r="U2657" i="1"/>
  <c r="U2653" i="1"/>
  <c r="U2649" i="1"/>
  <c r="U2645" i="1"/>
  <c r="U2641" i="1"/>
  <c r="U2637" i="1"/>
  <c r="U2633" i="1"/>
  <c r="U2629" i="1"/>
  <c r="U2625" i="1"/>
  <c r="U2621" i="1"/>
  <c r="U2617" i="1"/>
  <c r="U2613" i="1"/>
  <c r="U2609" i="1"/>
  <c r="U2605" i="1"/>
  <c r="U2601" i="1"/>
  <c r="U2597" i="1"/>
  <c r="U2593" i="1"/>
  <c r="U2589" i="1"/>
  <c r="U2585" i="1"/>
  <c r="U2581" i="1"/>
  <c r="U2577" i="1"/>
  <c r="U2573" i="1"/>
  <c r="U2569" i="1"/>
  <c r="U2565" i="1"/>
  <c r="U2561" i="1"/>
  <c r="U2557" i="1"/>
  <c r="U2553" i="1"/>
  <c r="U2549" i="1"/>
  <c r="U2545" i="1"/>
  <c r="U2541" i="1"/>
  <c r="U2729" i="1"/>
  <c r="U2723" i="1"/>
  <c r="U2718" i="1"/>
  <c r="U2714" i="1"/>
  <c r="U2710" i="1"/>
  <c r="U2706" i="1"/>
  <c r="U2702" i="1"/>
  <c r="U2698" i="1"/>
  <c r="U2694" i="1"/>
  <c r="U2690" i="1"/>
  <c r="U2686" i="1"/>
  <c r="U2682" i="1"/>
  <c r="U2678" i="1"/>
  <c r="U2674" i="1"/>
  <c r="U2670" i="1"/>
  <c r="U2666" i="1"/>
  <c r="U2662" i="1"/>
  <c r="U2658" i="1"/>
  <c r="U2654" i="1"/>
  <c r="U2650" i="1"/>
  <c r="U2646" i="1"/>
  <c r="U2642" i="1"/>
  <c r="U2638" i="1"/>
  <c r="U2634" i="1"/>
  <c r="U2630" i="1"/>
  <c r="U2626" i="1"/>
  <c r="U2622" i="1"/>
  <c r="U2618" i="1"/>
  <c r="U2614" i="1"/>
  <c r="U2610" i="1"/>
  <c r="U2606" i="1"/>
  <c r="U2602" i="1"/>
  <c r="U2598" i="1"/>
  <c r="U2594" i="1"/>
  <c r="U2590" i="1"/>
  <c r="U2586" i="1"/>
  <c r="U2582" i="1"/>
  <c r="U2578" i="1"/>
  <c r="U2574" i="1"/>
  <c r="U2570" i="1"/>
  <c r="U2566" i="1"/>
  <c r="U2562" i="1"/>
  <c r="U2558" i="1"/>
  <c r="U2554" i="1"/>
  <c r="U2550" i="1"/>
  <c r="U2546" i="1"/>
  <c r="U2542" i="1"/>
  <c r="U2538" i="1"/>
  <c r="U2536" i="1"/>
  <c r="U2534" i="1"/>
  <c r="U2532" i="1"/>
  <c r="U2530" i="1"/>
  <c r="U2753" i="1"/>
  <c r="U2725" i="1"/>
  <c r="U2719" i="1"/>
  <c r="U2715" i="1"/>
  <c r="U2711" i="1"/>
  <c r="U2707" i="1"/>
  <c r="U2703" i="1"/>
  <c r="U2699" i="1"/>
  <c r="U2695" i="1"/>
  <c r="U2691" i="1"/>
  <c r="U2687" i="1"/>
  <c r="U2683" i="1"/>
  <c r="U2679" i="1"/>
  <c r="U2675" i="1"/>
  <c r="U2671" i="1"/>
  <c r="U2667" i="1"/>
  <c r="U2663" i="1"/>
  <c r="U2659" i="1"/>
  <c r="U2655" i="1"/>
  <c r="U2651" i="1"/>
  <c r="U2647" i="1"/>
  <c r="U2643" i="1"/>
  <c r="U2639" i="1"/>
  <c r="U2635" i="1"/>
  <c r="U2631" i="1"/>
  <c r="U2627" i="1"/>
  <c r="U2623" i="1"/>
  <c r="U2619" i="1"/>
  <c r="U2615" i="1"/>
  <c r="U2611" i="1"/>
  <c r="U2607" i="1"/>
  <c r="U2603" i="1"/>
  <c r="U2599" i="1"/>
  <c r="U2595" i="1"/>
  <c r="U2591" i="1"/>
  <c r="U2587" i="1"/>
  <c r="U2583" i="1"/>
  <c r="U2579" i="1"/>
  <c r="U2575" i="1"/>
  <c r="U2571" i="1"/>
  <c r="U2567" i="1"/>
  <c r="U2563" i="1"/>
  <c r="U2559" i="1"/>
  <c r="U2555" i="1"/>
  <c r="U2551" i="1"/>
  <c r="U2547" i="1"/>
  <c r="U2543" i="1"/>
  <c r="U2539" i="1"/>
  <c r="U2712" i="1"/>
  <c r="U2696" i="1"/>
  <c r="U2680" i="1"/>
  <c r="U2664" i="1"/>
  <c r="U2648" i="1"/>
  <c r="U2632" i="1"/>
  <c r="U2616" i="1"/>
  <c r="U2600" i="1"/>
  <c r="U2584" i="1"/>
  <c r="U2568" i="1"/>
  <c r="U2552" i="1"/>
  <c r="U2537" i="1"/>
  <c r="U2529" i="1"/>
  <c r="U2526" i="1"/>
  <c r="U2522" i="1"/>
  <c r="U2518" i="1"/>
  <c r="U2514" i="1"/>
  <c r="U2510" i="1"/>
  <c r="U2506" i="1"/>
  <c r="U2502" i="1"/>
  <c r="U2498" i="1"/>
  <c r="U2494" i="1"/>
  <c r="U2490" i="1"/>
  <c r="U2486" i="1"/>
  <c r="U2482" i="1"/>
  <c r="U2478" i="1"/>
  <c r="U2474" i="1"/>
  <c r="U2470" i="1"/>
  <c r="U2466" i="1"/>
  <c r="U2462" i="1"/>
  <c r="U2458" i="1"/>
  <c r="U2454" i="1"/>
  <c r="U2450" i="1"/>
  <c r="U2446" i="1"/>
  <c r="U2442" i="1"/>
  <c r="U2438" i="1"/>
  <c r="U2434" i="1"/>
  <c r="U2430" i="1"/>
  <c r="U2426" i="1"/>
  <c r="U2422" i="1"/>
  <c r="U2418" i="1"/>
  <c r="U2414" i="1"/>
  <c r="U2410" i="1"/>
  <c r="U2406" i="1"/>
  <c r="U2402" i="1"/>
  <c r="U2398" i="1"/>
  <c r="U2394" i="1"/>
  <c r="U2390" i="1"/>
  <c r="U2386" i="1"/>
  <c r="U2382" i="1"/>
  <c r="U2716" i="1"/>
  <c r="U2700" i="1"/>
  <c r="U2684" i="1"/>
  <c r="U2668" i="1"/>
  <c r="U2652" i="1"/>
  <c r="U2636" i="1"/>
  <c r="U2620" i="1"/>
  <c r="U2604" i="1"/>
  <c r="U2588" i="1"/>
  <c r="U2572" i="1"/>
  <c r="U2556" i="1"/>
  <c r="U2540" i="1"/>
  <c r="U2531" i="1"/>
  <c r="U2527" i="1"/>
  <c r="U2523" i="1"/>
  <c r="U2519" i="1"/>
  <c r="U2515" i="1"/>
  <c r="U2511" i="1"/>
  <c r="U2507" i="1"/>
  <c r="U2503" i="1"/>
  <c r="U2499" i="1"/>
  <c r="U2495" i="1"/>
  <c r="U2491" i="1"/>
  <c r="U2487" i="1"/>
  <c r="U2483" i="1"/>
  <c r="U2479" i="1"/>
  <c r="U2475" i="1"/>
  <c r="U2471" i="1"/>
  <c r="U2467" i="1"/>
  <c r="U2463" i="1"/>
  <c r="U2459" i="1"/>
  <c r="U2455" i="1"/>
  <c r="U2451" i="1"/>
  <c r="U2447" i="1"/>
  <c r="U2443" i="1"/>
  <c r="U2439" i="1"/>
  <c r="U2435" i="1"/>
  <c r="U2431" i="1"/>
  <c r="U2427" i="1"/>
  <c r="U2423" i="1"/>
  <c r="U2419" i="1"/>
  <c r="U2415" i="1"/>
  <c r="U2411" i="1"/>
  <c r="U2407" i="1"/>
  <c r="U2403" i="1"/>
  <c r="U2399" i="1"/>
  <c r="U2395" i="1"/>
  <c r="U2391" i="1"/>
  <c r="U2387" i="1"/>
  <c r="U2383" i="1"/>
  <c r="U2379" i="1"/>
  <c r="U2377" i="1"/>
  <c r="U2375" i="1"/>
  <c r="U2373" i="1"/>
  <c r="U2371" i="1"/>
  <c r="U2369" i="1"/>
  <c r="U2367" i="1"/>
  <c r="U2365" i="1"/>
  <c r="U2363" i="1"/>
  <c r="U2361" i="1"/>
  <c r="U2360" i="1"/>
  <c r="U2359" i="1"/>
  <c r="U2358" i="1"/>
  <c r="U2357" i="1"/>
  <c r="U2356" i="1"/>
  <c r="U2355" i="1"/>
  <c r="U2354" i="1"/>
  <c r="U2353" i="1"/>
  <c r="U2352" i="1"/>
  <c r="U2351" i="1"/>
  <c r="U2350" i="1"/>
  <c r="U2349" i="1"/>
  <c r="U2348" i="1"/>
  <c r="U2347" i="1"/>
  <c r="U2346" i="1"/>
  <c r="U2345" i="1"/>
  <c r="U2344" i="1"/>
  <c r="U2343" i="1"/>
  <c r="U2342" i="1"/>
  <c r="U2341" i="1"/>
  <c r="U2340" i="1"/>
  <c r="U2339" i="1"/>
  <c r="U2338" i="1"/>
  <c r="U2337" i="1"/>
  <c r="U2336" i="1"/>
  <c r="U2335" i="1"/>
  <c r="U2334" i="1"/>
  <c r="U2333" i="1"/>
  <c r="U2332" i="1"/>
  <c r="U2331" i="1"/>
  <c r="U2330" i="1"/>
  <c r="U2329" i="1"/>
  <c r="U2328" i="1"/>
  <c r="U2327" i="1"/>
  <c r="U2326" i="1"/>
  <c r="U2325" i="1"/>
  <c r="U2324" i="1"/>
  <c r="U2323" i="1"/>
  <c r="U2322" i="1"/>
  <c r="U2321" i="1"/>
  <c r="U2320" i="1"/>
  <c r="U2319" i="1"/>
  <c r="U2318" i="1"/>
  <c r="U2317" i="1"/>
  <c r="U2316" i="1"/>
  <c r="U2315" i="1"/>
  <c r="U2314" i="1"/>
  <c r="U2313" i="1"/>
  <c r="U2312" i="1"/>
  <c r="U2311" i="1"/>
  <c r="U2310" i="1"/>
  <c r="U2309" i="1"/>
  <c r="U2308" i="1"/>
  <c r="U2307" i="1"/>
  <c r="U2306" i="1"/>
  <c r="U2305" i="1"/>
  <c r="U2304" i="1"/>
  <c r="U2303" i="1"/>
  <c r="U2302" i="1"/>
  <c r="U2301" i="1"/>
  <c r="U2300" i="1"/>
  <c r="U2299" i="1"/>
  <c r="U2298" i="1"/>
  <c r="U2297" i="1"/>
  <c r="U2296" i="1"/>
  <c r="U2295" i="1"/>
  <c r="U2294" i="1"/>
  <c r="U2293" i="1"/>
  <c r="U2292" i="1"/>
  <c r="U2291" i="1"/>
  <c r="U2290" i="1"/>
  <c r="U2289" i="1"/>
  <c r="U2288" i="1"/>
  <c r="U2287" i="1"/>
  <c r="U2286" i="1"/>
  <c r="U2285" i="1"/>
  <c r="U2284" i="1"/>
  <c r="U2283" i="1"/>
  <c r="U2282" i="1"/>
  <c r="U2281" i="1"/>
  <c r="U2280" i="1"/>
  <c r="U2279" i="1"/>
  <c r="U2278" i="1"/>
  <c r="U2277" i="1"/>
  <c r="U2276" i="1"/>
  <c r="U2275" i="1"/>
  <c r="U2274" i="1"/>
  <c r="U2273" i="1"/>
  <c r="U2272" i="1"/>
  <c r="U2271" i="1"/>
  <c r="U2270" i="1"/>
  <c r="U2269" i="1"/>
  <c r="U2268" i="1"/>
  <c r="U2267" i="1"/>
  <c r="U2266" i="1"/>
  <c r="U2265" i="1"/>
  <c r="U2264" i="1"/>
  <c r="U2263" i="1"/>
  <c r="U2262" i="1"/>
  <c r="U2261" i="1"/>
  <c r="U2260" i="1"/>
  <c r="U2259" i="1"/>
  <c r="U2258" i="1"/>
  <c r="U2257" i="1"/>
  <c r="U2256" i="1"/>
  <c r="U2255" i="1"/>
  <c r="U2254" i="1"/>
  <c r="U2253" i="1"/>
  <c r="U2252" i="1"/>
  <c r="U2251" i="1"/>
  <c r="U2250" i="1"/>
  <c r="U2249" i="1"/>
  <c r="U2248" i="1"/>
  <c r="U2247" i="1"/>
  <c r="U2246" i="1"/>
  <c r="U2245" i="1"/>
  <c r="U2244" i="1"/>
  <c r="U2243" i="1"/>
  <c r="U2242" i="1"/>
  <c r="U2241" i="1"/>
  <c r="U2240" i="1"/>
  <c r="U2239" i="1"/>
  <c r="U2238" i="1"/>
  <c r="U2237" i="1"/>
  <c r="U2236" i="1"/>
  <c r="U2235" i="1"/>
  <c r="U2234" i="1"/>
  <c r="U2233" i="1"/>
  <c r="U2232" i="1"/>
  <c r="U2231" i="1"/>
  <c r="U2230" i="1"/>
  <c r="U2229" i="1"/>
  <c r="U2228" i="1"/>
  <c r="U2227" i="1"/>
  <c r="U2226" i="1"/>
  <c r="U2225" i="1"/>
  <c r="U2224" i="1"/>
  <c r="U2223" i="1"/>
  <c r="U2222" i="1"/>
  <c r="U2221" i="1"/>
  <c r="U2220" i="1"/>
  <c r="U2219" i="1"/>
  <c r="U2218" i="1"/>
  <c r="U2217" i="1"/>
  <c r="U2216" i="1"/>
  <c r="U2215" i="1"/>
  <c r="U2214" i="1"/>
  <c r="U2213" i="1"/>
  <c r="U2212" i="1"/>
  <c r="U2211" i="1"/>
  <c r="U2210" i="1"/>
  <c r="U2209" i="1"/>
  <c r="U2208" i="1"/>
  <c r="U2207" i="1"/>
  <c r="U2206" i="1"/>
  <c r="U2205" i="1"/>
  <c r="U2204" i="1"/>
  <c r="U2203" i="1"/>
  <c r="U2202" i="1"/>
  <c r="U2201" i="1"/>
  <c r="U2200" i="1"/>
  <c r="U2199" i="1"/>
  <c r="U2198" i="1"/>
  <c r="U2197" i="1"/>
  <c r="U2196" i="1"/>
  <c r="U2195" i="1"/>
  <c r="U2194" i="1"/>
  <c r="U2193" i="1"/>
  <c r="U2192" i="1"/>
  <c r="U2191" i="1"/>
  <c r="U2190" i="1"/>
  <c r="U2189" i="1"/>
  <c r="U2188" i="1"/>
  <c r="U2187" i="1"/>
  <c r="U2186" i="1"/>
  <c r="U2185" i="1"/>
  <c r="U2184" i="1"/>
  <c r="U2183" i="1"/>
  <c r="U2182" i="1"/>
  <c r="U2181" i="1"/>
  <c r="U2180" i="1"/>
  <c r="U2179" i="1"/>
  <c r="U2178" i="1"/>
  <c r="U2177" i="1"/>
  <c r="U2176" i="1"/>
  <c r="U2175" i="1"/>
  <c r="U2174" i="1"/>
  <c r="U2173" i="1"/>
  <c r="U2172" i="1"/>
  <c r="U2171" i="1"/>
  <c r="U2170" i="1"/>
  <c r="U2169" i="1"/>
  <c r="U2168" i="1"/>
  <c r="U2167" i="1"/>
  <c r="U2166" i="1"/>
  <c r="U2165" i="1"/>
  <c r="U2164" i="1"/>
  <c r="U2163" i="1"/>
  <c r="U2162" i="1"/>
  <c r="U2161" i="1"/>
  <c r="U2160" i="1"/>
  <c r="U2159" i="1"/>
  <c r="U2158" i="1"/>
  <c r="U2157" i="1"/>
  <c r="U2156" i="1"/>
  <c r="U2155" i="1"/>
  <c r="U2154" i="1"/>
  <c r="U2153" i="1"/>
  <c r="U2152" i="1"/>
  <c r="U2151" i="1"/>
  <c r="U2150" i="1"/>
  <c r="U2149" i="1"/>
  <c r="U2148" i="1"/>
  <c r="U2147" i="1"/>
  <c r="U2146" i="1"/>
  <c r="U2145" i="1"/>
  <c r="U2144" i="1"/>
  <c r="U2143" i="1"/>
  <c r="U2142" i="1"/>
  <c r="U2141" i="1"/>
  <c r="U2140" i="1"/>
  <c r="U2139" i="1"/>
  <c r="U2138" i="1"/>
  <c r="U2137" i="1"/>
  <c r="U2136" i="1"/>
  <c r="U2135" i="1"/>
  <c r="U2134" i="1"/>
  <c r="U2133" i="1"/>
  <c r="U2132" i="1"/>
  <c r="U2131" i="1"/>
  <c r="U2130" i="1"/>
  <c r="U2129" i="1"/>
  <c r="U2128" i="1"/>
  <c r="U2127" i="1"/>
  <c r="U2126" i="1"/>
  <c r="U2125" i="1"/>
  <c r="U2124" i="1"/>
  <c r="U2123" i="1"/>
  <c r="U2122" i="1"/>
  <c r="U2121" i="1"/>
  <c r="U2120" i="1"/>
  <c r="U2119" i="1"/>
  <c r="U2118" i="1"/>
  <c r="U2117" i="1"/>
  <c r="U2116" i="1"/>
  <c r="U2115" i="1"/>
  <c r="U2114" i="1"/>
  <c r="U2113" i="1"/>
  <c r="U2112" i="1"/>
  <c r="U2111" i="1"/>
  <c r="U2110" i="1"/>
  <c r="U2109" i="1"/>
  <c r="U2108" i="1"/>
  <c r="U2107" i="1"/>
  <c r="U2106" i="1"/>
  <c r="U2105" i="1"/>
  <c r="U2104" i="1"/>
  <c r="U2103" i="1"/>
  <c r="U2102" i="1"/>
  <c r="U2101" i="1"/>
  <c r="U2100" i="1"/>
  <c r="U2099" i="1"/>
  <c r="U2098" i="1"/>
  <c r="U2097" i="1"/>
  <c r="U2096" i="1"/>
  <c r="U2095" i="1"/>
  <c r="U2094" i="1"/>
  <c r="U2093" i="1"/>
  <c r="U2092" i="1"/>
  <c r="U2091" i="1"/>
  <c r="U2090" i="1"/>
  <c r="U2089" i="1"/>
  <c r="U2088" i="1"/>
  <c r="U2087" i="1"/>
  <c r="U2086" i="1"/>
  <c r="U2085" i="1"/>
  <c r="U2084" i="1"/>
  <c r="U2083" i="1"/>
  <c r="U2082" i="1"/>
  <c r="U2081" i="1"/>
  <c r="U2080" i="1"/>
  <c r="U2079" i="1"/>
  <c r="U2078" i="1"/>
  <c r="U2077" i="1"/>
  <c r="U2076" i="1"/>
  <c r="U2075" i="1"/>
  <c r="U2074" i="1"/>
  <c r="U2073" i="1"/>
  <c r="U2072" i="1"/>
  <c r="U2071" i="1"/>
  <c r="U2070" i="1"/>
  <c r="U2069" i="1"/>
  <c r="U2068" i="1"/>
  <c r="U2067" i="1"/>
  <c r="U2066" i="1"/>
  <c r="U2065" i="1"/>
  <c r="U2064" i="1"/>
  <c r="U2063" i="1"/>
  <c r="U2062" i="1"/>
  <c r="U2061" i="1"/>
  <c r="U2060" i="1"/>
  <c r="U2059" i="1"/>
  <c r="U2058" i="1"/>
  <c r="U2057" i="1"/>
  <c r="U2056" i="1"/>
  <c r="U2055" i="1"/>
  <c r="U2054" i="1"/>
  <c r="U2053" i="1"/>
  <c r="U2052" i="1"/>
  <c r="U2051" i="1"/>
  <c r="U2050" i="1"/>
  <c r="U2049" i="1"/>
  <c r="U2048" i="1"/>
  <c r="U2047" i="1"/>
  <c r="U2046" i="1"/>
  <c r="U2045" i="1"/>
  <c r="U2044" i="1"/>
  <c r="U2043" i="1"/>
  <c r="U2042" i="1"/>
  <c r="U2041" i="1"/>
  <c r="U2040" i="1"/>
  <c r="U2039" i="1"/>
  <c r="U2038" i="1"/>
  <c r="U2037" i="1"/>
  <c r="U2036" i="1"/>
  <c r="U2035" i="1"/>
  <c r="U2034" i="1"/>
  <c r="U2033" i="1"/>
  <c r="U2032" i="1"/>
  <c r="U2031" i="1"/>
  <c r="U2030" i="1"/>
  <c r="U2029" i="1"/>
  <c r="U2028" i="1"/>
  <c r="U2027" i="1"/>
  <c r="U2026" i="1"/>
  <c r="U2025" i="1"/>
  <c r="U2024" i="1"/>
  <c r="U2023" i="1"/>
  <c r="U2022" i="1"/>
  <c r="U2021" i="1"/>
  <c r="U2020" i="1"/>
  <c r="U2019" i="1"/>
  <c r="U2018" i="1"/>
  <c r="U2017" i="1"/>
  <c r="U2016" i="1"/>
  <c r="U2015" i="1"/>
  <c r="U2014" i="1"/>
  <c r="U2013" i="1"/>
  <c r="U2012" i="1"/>
  <c r="U2011" i="1"/>
  <c r="U2010" i="1"/>
  <c r="U2009" i="1"/>
  <c r="U2008" i="1"/>
  <c r="U2007" i="1"/>
  <c r="U2006" i="1"/>
  <c r="U2005" i="1"/>
  <c r="U2004" i="1"/>
  <c r="U2003" i="1"/>
  <c r="U2002" i="1"/>
  <c r="U2001" i="1"/>
  <c r="U2000" i="1"/>
  <c r="U1999" i="1"/>
  <c r="U1998" i="1"/>
  <c r="U1997" i="1"/>
  <c r="U1996" i="1"/>
  <c r="U1995" i="1"/>
  <c r="U1994" i="1"/>
  <c r="U1993" i="1"/>
  <c r="U1992" i="1"/>
  <c r="U1991" i="1"/>
  <c r="U1990" i="1"/>
  <c r="U1989" i="1"/>
  <c r="U1988" i="1"/>
  <c r="U1987" i="1"/>
  <c r="U1986" i="1"/>
  <c r="U1985" i="1"/>
  <c r="U1984" i="1"/>
  <c r="U1983" i="1"/>
  <c r="U1982" i="1"/>
  <c r="U1981" i="1"/>
  <c r="U1980" i="1"/>
  <c r="U1979" i="1"/>
  <c r="U1978" i="1"/>
  <c r="U1977" i="1"/>
  <c r="U1976" i="1"/>
  <c r="U1975" i="1"/>
  <c r="U1974" i="1"/>
  <c r="U1973" i="1"/>
  <c r="U1972" i="1"/>
  <c r="U1971" i="1"/>
  <c r="U1970" i="1"/>
  <c r="U1969" i="1"/>
  <c r="U1968" i="1"/>
  <c r="U2745" i="1"/>
  <c r="U2720" i="1"/>
  <c r="U2704" i="1"/>
  <c r="U2688" i="1"/>
  <c r="U2672" i="1"/>
  <c r="U2656" i="1"/>
  <c r="U2640" i="1"/>
  <c r="U2624" i="1"/>
  <c r="U2608" i="1"/>
  <c r="U2592" i="1"/>
  <c r="U2576" i="1"/>
  <c r="U2560" i="1"/>
  <c r="U2544" i="1"/>
  <c r="U2533" i="1"/>
  <c r="U2528" i="1"/>
  <c r="U2524" i="1"/>
  <c r="U2520" i="1"/>
  <c r="U2516" i="1"/>
  <c r="U2512" i="1"/>
  <c r="U2508" i="1"/>
  <c r="U2504" i="1"/>
  <c r="U2500" i="1"/>
  <c r="U2496" i="1"/>
  <c r="U2492" i="1"/>
  <c r="U2488" i="1"/>
  <c r="U2484" i="1"/>
  <c r="U2480" i="1"/>
  <c r="U2476" i="1"/>
  <c r="U2472" i="1"/>
  <c r="U2468" i="1"/>
  <c r="U2464" i="1"/>
  <c r="U2460" i="1"/>
  <c r="U2456" i="1"/>
  <c r="U2452" i="1"/>
  <c r="U2448" i="1"/>
  <c r="U2444" i="1"/>
  <c r="U2440" i="1"/>
  <c r="U2436" i="1"/>
  <c r="U2432" i="1"/>
  <c r="U2428" i="1"/>
  <c r="U2424" i="1"/>
  <c r="U2420" i="1"/>
  <c r="U2416" i="1"/>
  <c r="U2412" i="1"/>
  <c r="U2408" i="1"/>
  <c r="U2404" i="1"/>
  <c r="U2400" i="1"/>
  <c r="U2396" i="1"/>
  <c r="U2392" i="1"/>
  <c r="U2388" i="1"/>
  <c r="U2384" i="1"/>
  <c r="U2708" i="1"/>
  <c r="U2644" i="1"/>
  <c r="U2580" i="1"/>
  <c r="U2517" i="1"/>
  <c r="U2501" i="1"/>
  <c r="U2485" i="1"/>
  <c r="U2469" i="1"/>
  <c r="U2453" i="1"/>
  <c r="U2437" i="1"/>
  <c r="U2421" i="1"/>
  <c r="U2405" i="1"/>
  <c r="U2389" i="1"/>
  <c r="U2374" i="1"/>
  <c r="U2366" i="1"/>
  <c r="U1967" i="1"/>
  <c r="U1966" i="1"/>
  <c r="U1965" i="1"/>
  <c r="U1964" i="1"/>
  <c r="U1963" i="1"/>
  <c r="U1962" i="1"/>
  <c r="U1961" i="1"/>
  <c r="U1960" i="1"/>
  <c r="U1959" i="1"/>
  <c r="U1958" i="1"/>
  <c r="U1957" i="1"/>
  <c r="U1956" i="1"/>
  <c r="U1955" i="1"/>
  <c r="U1954" i="1"/>
  <c r="U1953" i="1"/>
  <c r="U1952" i="1"/>
  <c r="U1951" i="1"/>
  <c r="U1950" i="1"/>
  <c r="U1949" i="1"/>
  <c r="U1948" i="1"/>
  <c r="U1947" i="1"/>
  <c r="U1946" i="1"/>
  <c r="U1945" i="1"/>
  <c r="U1944" i="1"/>
  <c r="U1943" i="1"/>
  <c r="U1942" i="1"/>
  <c r="U1941" i="1"/>
  <c r="U1940" i="1"/>
  <c r="U1939" i="1"/>
  <c r="U1938" i="1"/>
  <c r="U1937" i="1"/>
  <c r="U1936" i="1"/>
  <c r="U1935" i="1"/>
  <c r="U1934" i="1"/>
  <c r="U1933" i="1"/>
  <c r="U1932" i="1"/>
  <c r="U1931" i="1"/>
  <c r="U1930" i="1"/>
  <c r="U1929" i="1"/>
  <c r="U1928" i="1"/>
  <c r="U1927" i="1"/>
  <c r="U1926" i="1"/>
  <c r="U1925" i="1"/>
  <c r="U1924" i="1"/>
  <c r="U1923" i="1"/>
  <c r="U1922" i="1"/>
  <c r="U1921" i="1"/>
  <c r="U1920" i="1"/>
  <c r="U1919" i="1"/>
  <c r="U1918" i="1"/>
  <c r="U1917" i="1"/>
  <c r="U1916" i="1"/>
  <c r="U1915" i="1"/>
  <c r="U1914" i="1"/>
  <c r="U1913" i="1"/>
  <c r="U1912" i="1"/>
  <c r="U1911" i="1"/>
  <c r="U1910" i="1"/>
  <c r="U1909" i="1"/>
  <c r="U1908" i="1"/>
  <c r="U1907" i="1"/>
  <c r="U1906" i="1"/>
  <c r="U1905" i="1"/>
  <c r="U1904" i="1"/>
  <c r="U1903" i="1"/>
  <c r="U1902" i="1"/>
  <c r="U1901" i="1"/>
  <c r="U1900" i="1"/>
  <c r="U1899" i="1"/>
  <c r="U1898" i="1"/>
  <c r="U1897" i="1"/>
  <c r="U1896" i="1"/>
  <c r="U1895" i="1"/>
  <c r="U1894" i="1"/>
  <c r="U1893" i="1"/>
  <c r="U1892" i="1"/>
  <c r="U1891" i="1"/>
  <c r="U1890" i="1"/>
  <c r="U1889" i="1"/>
  <c r="U1888" i="1"/>
  <c r="U1887" i="1"/>
  <c r="U1886" i="1"/>
  <c r="U1885" i="1"/>
  <c r="U1884" i="1"/>
  <c r="U1883" i="1"/>
  <c r="U1882" i="1"/>
  <c r="U1881" i="1"/>
  <c r="U1880" i="1"/>
  <c r="U1879" i="1"/>
  <c r="U1878" i="1"/>
  <c r="U1877" i="1"/>
  <c r="U1876" i="1"/>
  <c r="U1875" i="1"/>
  <c r="U1874" i="1"/>
  <c r="U1873" i="1"/>
  <c r="U1872" i="1"/>
  <c r="U1871" i="1"/>
  <c r="U1870" i="1"/>
  <c r="U1869" i="1"/>
  <c r="U1868" i="1"/>
  <c r="U1867" i="1"/>
  <c r="U1866" i="1"/>
  <c r="U1865" i="1"/>
  <c r="U1864" i="1"/>
  <c r="U1863" i="1"/>
  <c r="U1862" i="1"/>
  <c r="U1861" i="1"/>
  <c r="U1860" i="1"/>
  <c r="U1859" i="1"/>
  <c r="U1858" i="1"/>
  <c r="U1857" i="1"/>
  <c r="U1856" i="1"/>
  <c r="U1855" i="1"/>
  <c r="U1854" i="1"/>
  <c r="U1853" i="1"/>
  <c r="U1852" i="1"/>
  <c r="U1851" i="1"/>
  <c r="U1850" i="1"/>
  <c r="U1849" i="1"/>
  <c r="U1848" i="1"/>
  <c r="U1847" i="1"/>
  <c r="U1846" i="1"/>
  <c r="U1845" i="1"/>
  <c r="U1844" i="1"/>
  <c r="U1843" i="1"/>
  <c r="U1842" i="1"/>
  <c r="U1841" i="1"/>
  <c r="U1840" i="1"/>
  <c r="U1839" i="1"/>
  <c r="U1838" i="1"/>
  <c r="U1837" i="1"/>
  <c r="U1836" i="1"/>
  <c r="U1835" i="1"/>
  <c r="U1834" i="1"/>
  <c r="U1833" i="1"/>
  <c r="U1832" i="1"/>
  <c r="U1831" i="1"/>
  <c r="U1830" i="1"/>
  <c r="U1829" i="1"/>
  <c r="U1828" i="1"/>
  <c r="U1827" i="1"/>
  <c r="U1826" i="1"/>
  <c r="U1825" i="1"/>
  <c r="U1824" i="1"/>
  <c r="U1823" i="1"/>
  <c r="U1822" i="1"/>
  <c r="U1821" i="1"/>
  <c r="U1820" i="1"/>
  <c r="U1819" i="1"/>
  <c r="U1818" i="1"/>
  <c r="U1817" i="1"/>
  <c r="U1816" i="1"/>
  <c r="U1815" i="1"/>
  <c r="U1814" i="1"/>
  <c r="U1813" i="1"/>
  <c r="U1812" i="1"/>
  <c r="U1811" i="1"/>
  <c r="U1810" i="1"/>
  <c r="U1809" i="1"/>
  <c r="U1808" i="1"/>
  <c r="U1807" i="1"/>
  <c r="U1806" i="1"/>
  <c r="U1805" i="1"/>
  <c r="U1804" i="1"/>
  <c r="U1803" i="1"/>
  <c r="U1802" i="1"/>
  <c r="U1801" i="1"/>
  <c r="U1800" i="1"/>
  <c r="U1799" i="1"/>
  <c r="U1798" i="1"/>
  <c r="U1797" i="1"/>
  <c r="U1796" i="1"/>
  <c r="U1795" i="1"/>
  <c r="U1794" i="1"/>
  <c r="U1793" i="1"/>
  <c r="U1792" i="1"/>
  <c r="U1791" i="1"/>
  <c r="U1790" i="1"/>
  <c r="U1789" i="1"/>
  <c r="U1788" i="1"/>
  <c r="U1787" i="1"/>
  <c r="U1786" i="1"/>
  <c r="U1785" i="1"/>
  <c r="U1784" i="1"/>
  <c r="U1783" i="1"/>
  <c r="U1782" i="1"/>
  <c r="U1781" i="1"/>
  <c r="U1780" i="1"/>
  <c r="U1779" i="1"/>
  <c r="U1778" i="1"/>
  <c r="U1777" i="1"/>
  <c r="U1776" i="1"/>
  <c r="U1775" i="1"/>
  <c r="U1774" i="1"/>
  <c r="U1773" i="1"/>
  <c r="U1772" i="1"/>
  <c r="U1771" i="1"/>
  <c r="U1770" i="1"/>
  <c r="U1769" i="1"/>
  <c r="U1768" i="1"/>
  <c r="U1767" i="1"/>
  <c r="U1766" i="1"/>
  <c r="U1765" i="1"/>
  <c r="U1764" i="1"/>
  <c r="U1763" i="1"/>
  <c r="U1762" i="1"/>
  <c r="U1761" i="1"/>
  <c r="U1760" i="1"/>
  <c r="U1759" i="1"/>
  <c r="U1758" i="1"/>
  <c r="U1757" i="1"/>
  <c r="U1756" i="1"/>
  <c r="U1755" i="1"/>
  <c r="U1754" i="1"/>
  <c r="U1753" i="1"/>
  <c r="U1752" i="1"/>
  <c r="U1751" i="1"/>
  <c r="U1750" i="1"/>
  <c r="U1749" i="1"/>
  <c r="U1748" i="1"/>
  <c r="U1747" i="1"/>
  <c r="U1746" i="1"/>
  <c r="U1745" i="1"/>
  <c r="U1744" i="1"/>
  <c r="U1743" i="1"/>
  <c r="U1742" i="1"/>
  <c r="U1741" i="1"/>
  <c r="U1740" i="1"/>
  <c r="U1739" i="1"/>
  <c r="U1738" i="1"/>
  <c r="U1737" i="1"/>
  <c r="U1736" i="1"/>
  <c r="U1735" i="1"/>
  <c r="U1734" i="1"/>
  <c r="U1733" i="1"/>
  <c r="U1732" i="1"/>
  <c r="U1731" i="1"/>
  <c r="U1730" i="1"/>
  <c r="U1729" i="1"/>
  <c r="U1728" i="1"/>
  <c r="U1727" i="1"/>
  <c r="U1726" i="1"/>
  <c r="U1725" i="1"/>
  <c r="U1724" i="1"/>
  <c r="U1723" i="1"/>
  <c r="U1722" i="1"/>
  <c r="U1721" i="1"/>
  <c r="U1720" i="1"/>
  <c r="U1719" i="1"/>
  <c r="U1718" i="1"/>
  <c r="U1717" i="1"/>
  <c r="U1716" i="1"/>
  <c r="U1715" i="1"/>
  <c r="U1714" i="1"/>
  <c r="U1713" i="1"/>
  <c r="U1712" i="1"/>
  <c r="U1711" i="1"/>
  <c r="U1710" i="1"/>
  <c r="U1709" i="1"/>
  <c r="U1708" i="1"/>
  <c r="U1707" i="1"/>
  <c r="U1706" i="1"/>
  <c r="U1705" i="1"/>
  <c r="U1704" i="1"/>
  <c r="U1703" i="1"/>
  <c r="U1702" i="1"/>
  <c r="U1701" i="1"/>
  <c r="U1700" i="1"/>
  <c r="U1699" i="1"/>
  <c r="U1698" i="1"/>
  <c r="U1697" i="1"/>
  <c r="U1696" i="1"/>
  <c r="U1695" i="1"/>
  <c r="U1694" i="1"/>
  <c r="U1693" i="1"/>
  <c r="U1692" i="1"/>
  <c r="U1691" i="1"/>
  <c r="U1690" i="1"/>
  <c r="U1689" i="1"/>
  <c r="U1688" i="1"/>
  <c r="U1687" i="1"/>
  <c r="U1686" i="1"/>
  <c r="U1685" i="1"/>
  <c r="U1684" i="1"/>
  <c r="U1683" i="1"/>
  <c r="U1682" i="1"/>
  <c r="U1681" i="1"/>
  <c r="U1680" i="1"/>
  <c r="U1679" i="1"/>
  <c r="U1678" i="1"/>
  <c r="U2660" i="1"/>
  <c r="U2596" i="1"/>
  <c r="U2535" i="1"/>
  <c r="U2521" i="1"/>
  <c r="U2505" i="1"/>
  <c r="U2489" i="1"/>
  <c r="U2473" i="1"/>
  <c r="U2457" i="1"/>
  <c r="U2441" i="1"/>
  <c r="U2425" i="1"/>
  <c r="U2409" i="1"/>
  <c r="U2393" i="1"/>
  <c r="U2376" i="1"/>
  <c r="U2368" i="1"/>
  <c r="U2676" i="1"/>
  <c r="U2612" i="1"/>
  <c r="U2548" i="1"/>
  <c r="U2525" i="1"/>
  <c r="U2509" i="1"/>
  <c r="U2493" i="1"/>
  <c r="U2477" i="1"/>
  <c r="U2461" i="1"/>
  <c r="U2445" i="1"/>
  <c r="U2429" i="1"/>
  <c r="U2413" i="1"/>
  <c r="U2397" i="1"/>
  <c r="U2381" i="1"/>
  <c r="U2378" i="1"/>
  <c r="U2370" i="1"/>
  <c r="U2362" i="1"/>
  <c r="U2564" i="1"/>
  <c r="U2497" i="1"/>
  <c r="U2433" i="1"/>
  <c r="U2364" i="1"/>
  <c r="U1676" i="1"/>
  <c r="U1674" i="1"/>
  <c r="U1672" i="1"/>
  <c r="U1670" i="1"/>
  <c r="U1668" i="1"/>
  <c r="U1666" i="1"/>
  <c r="U1664" i="1"/>
  <c r="U1662" i="1"/>
  <c r="U1660" i="1"/>
  <c r="U1658" i="1"/>
  <c r="U1656" i="1"/>
  <c r="U1654" i="1"/>
  <c r="U1652" i="1"/>
  <c r="U1650" i="1"/>
  <c r="U1648" i="1"/>
  <c r="U1646" i="1"/>
  <c r="U1644" i="1"/>
  <c r="U1642" i="1"/>
  <c r="U1640" i="1"/>
  <c r="U1638" i="1"/>
  <c r="U1636" i="1"/>
  <c r="U1634" i="1"/>
  <c r="U1632" i="1"/>
  <c r="U1630" i="1"/>
  <c r="U1629" i="1"/>
  <c r="U1628" i="1"/>
  <c r="U1627" i="1"/>
  <c r="U1626" i="1"/>
  <c r="U1625" i="1"/>
  <c r="U1624" i="1"/>
  <c r="U1623" i="1"/>
  <c r="U1622" i="1"/>
  <c r="U1621" i="1"/>
  <c r="U1620" i="1"/>
  <c r="U1619" i="1"/>
  <c r="U1618" i="1"/>
  <c r="U1617" i="1"/>
  <c r="U1616" i="1"/>
  <c r="U1615" i="1"/>
  <c r="U1614" i="1"/>
  <c r="U1613" i="1"/>
  <c r="U1612" i="1"/>
  <c r="U1611" i="1"/>
  <c r="U1610" i="1"/>
  <c r="U1609" i="1"/>
  <c r="U1608" i="1"/>
  <c r="U1607" i="1"/>
  <c r="U1606" i="1"/>
  <c r="U1605" i="1"/>
  <c r="U1604" i="1"/>
  <c r="U1603" i="1"/>
  <c r="U1602" i="1"/>
  <c r="U1601" i="1"/>
  <c r="U1600" i="1"/>
  <c r="U1599" i="1"/>
  <c r="U1598" i="1"/>
  <c r="U1597" i="1"/>
  <c r="U1596" i="1"/>
  <c r="U1595" i="1"/>
  <c r="U1594" i="1"/>
  <c r="U1593" i="1"/>
  <c r="U1592" i="1"/>
  <c r="U1591" i="1"/>
  <c r="U1590" i="1"/>
  <c r="U1589" i="1"/>
  <c r="U1588" i="1"/>
  <c r="U1587" i="1"/>
  <c r="U1586" i="1"/>
  <c r="U1585" i="1"/>
  <c r="U1584" i="1"/>
  <c r="U1583" i="1"/>
  <c r="U1582" i="1"/>
  <c r="U1581" i="1"/>
  <c r="U1580" i="1"/>
  <c r="U1579" i="1"/>
  <c r="U1578" i="1"/>
  <c r="U1577" i="1"/>
  <c r="U1576" i="1"/>
  <c r="U1575" i="1"/>
  <c r="U1574" i="1"/>
  <c r="U1573" i="1"/>
  <c r="U1572" i="1"/>
  <c r="U1571" i="1"/>
  <c r="U1570" i="1"/>
  <c r="U1569" i="1"/>
  <c r="U1568" i="1"/>
  <c r="U1567" i="1"/>
  <c r="U1566" i="1"/>
  <c r="U1565" i="1"/>
  <c r="U1564" i="1"/>
  <c r="U1563" i="1"/>
  <c r="U1562" i="1"/>
  <c r="U1561" i="1"/>
  <c r="U1560" i="1"/>
  <c r="U1559" i="1"/>
  <c r="U1558" i="1"/>
  <c r="U1557" i="1"/>
  <c r="U1556" i="1"/>
  <c r="U1555" i="1"/>
  <c r="U1554" i="1"/>
  <c r="U1553" i="1"/>
  <c r="U1552" i="1"/>
  <c r="U1551" i="1"/>
  <c r="U1550" i="1"/>
  <c r="U1549" i="1"/>
  <c r="U1548" i="1"/>
  <c r="U1547" i="1"/>
  <c r="U1546" i="1"/>
  <c r="U1545" i="1"/>
  <c r="U1544" i="1"/>
  <c r="U1543" i="1"/>
  <c r="U1542" i="1"/>
  <c r="U1541" i="1"/>
  <c r="U1540" i="1"/>
  <c r="U1539" i="1"/>
  <c r="U1538" i="1"/>
  <c r="U1537" i="1"/>
  <c r="U1536" i="1"/>
  <c r="U1535" i="1"/>
  <c r="U1534" i="1"/>
  <c r="U1533" i="1"/>
  <c r="U1532" i="1"/>
  <c r="U1531" i="1"/>
  <c r="U1530" i="1"/>
  <c r="U1529" i="1"/>
  <c r="U1528" i="1"/>
  <c r="U1527" i="1"/>
  <c r="U1526" i="1"/>
  <c r="U1525" i="1"/>
  <c r="U1524" i="1"/>
  <c r="U1523" i="1"/>
  <c r="U1522" i="1"/>
  <c r="U1521" i="1"/>
  <c r="U1520" i="1"/>
  <c r="U1519" i="1"/>
  <c r="U1518" i="1"/>
  <c r="U1517" i="1"/>
  <c r="U1516" i="1"/>
  <c r="U1515" i="1"/>
  <c r="U1514" i="1"/>
  <c r="U1513" i="1"/>
  <c r="U1512" i="1"/>
  <c r="U1511" i="1"/>
  <c r="U1510" i="1"/>
  <c r="U1509" i="1"/>
  <c r="U1508" i="1"/>
  <c r="U1507" i="1"/>
  <c r="U1506" i="1"/>
  <c r="U1505" i="1"/>
  <c r="U1504" i="1"/>
  <c r="U1503" i="1"/>
  <c r="U1502" i="1"/>
  <c r="U1501" i="1"/>
  <c r="U1500" i="1"/>
  <c r="U1499" i="1"/>
  <c r="U1498" i="1"/>
  <c r="U1497" i="1"/>
  <c r="U1496" i="1"/>
  <c r="U1495" i="1"/>
  <c r="U1494" i="1"/>
  <c r="U1493" i="1"/>
  <c r="U1492" i="1"/>
  <c r="U1491" i="1"/>
  <c r="U1490" i="1"/>
  <c r="U1489" i="1"/>
  <c r="U1488" i="1"/>
  <c r="U1487" i="1"/>
  <c r="U1486" i="1"/>
  <c r="U1485" i="1"/>
  <c r="U1484" i="1"/>
  <c r="U1483" i="1"/>
  <c r="U1482" i="1"/>
  <c r="U1481" i="1"/>
  <c r="U1480" i="1"/>
  <c r="U1479" i="1"/>
  <c r="U1478" i="1"/>
  <c r="U1477" i="1"/>
  <c r="U1476" i="1"/>
  <c r="U1475" i="1"/>
  <c r="U1474" i="1"/>
  <c r="U1473" i="1"/>
  <c r="U1472" i="1"/>
  <c r="U1471" i="1"/>
  <c r="U1470" i="1"/>
  <c r="U1469" i="1"/>
  <c r="U1468" i="1"/>
  <c r="U1467" i="1"/>
  <c r="U1466" i="1"/>
  <c r="U1465" i="1"/>
  <c r="U1464" i="1"/>
  <c r="U1463" i="1"/>
  <c r="U1462" i="1"/>
  <c r="U1461" i="1"/>
  <c r="U1460" i="1"/>
  <c r="U1459" i="1"/>
  <c r="U1458" i="1"/>
  <c r="U1457" i="1"/>
  <c r="U1456" i="1"/>
  <c r="U1455" i="1"/>
  <c r="U1454" i="1"/>
  <c r="U1453" i="1"/>
  <c r="U1452" i="1"/>
  <c r="U1451" i="1"/>
  <c r="U1450" i="1"/>
  <c r="U1449" i="1"/>
  <c r="U1448" i="1"/>
  <c r="U1447" i="1"/>
  <c r="U1446" i="1"/>
  <c r="U1445" i="1"/>
  <c r="U1444" i="1"/>
  <c r="U1443" i="1"/>
  <c r="U1442" i="1"/>
  <c r="U1441" i="1"/>
  <c r="U1440" i="1"/>
  <c r="U1439" i="1"/>
  <c r="U1438" i="1"/>
  <c r="U1437" i="1"/>
  <c r="U1436" i="1"/>
  <c r="U1435" i="1"/>
  <c r="U1434" i="1"/>
  <c r="U1433" i="1"/>
  <c r="U1432" i="1"/>
  <c r="U1431" i="1"/>
  <c r="U1430" i="1"/>
  <c r="U1429" i="1"/>
  <c r="U1428" i="1"/>
  <c r="U1427" i="1"/>
  <c r="U1426" i="1"/>
  <c r="U1425" i="1"/>
  <c r="U1424" i="1"/>
  <c r="U1423" i="1"/>
  <c r="U1422" i="1"/>
  <c r="U1421" i="1"/>
  <c r="U1420" i="1"/>
  <c r="U1419" i="1"/>
  <c r="U1418" i="1"/>
  <c r="U1417" i="1"/>
  <c r="U1416" i="1"/>
  <c r="U1415" i="1"/>
  <c r="U1414" i="1"/>
  <c r="U1413" i="1"/>
  <c r="U1412" i="1"/>
  <c r="U1411" i="1"/>
  <c r="U1410" i="1"/>
  <c r="U1409" i="1"/>
  <c r="U1408" i="1"/>
  <c r="U1407" i="1"/>
  <c r="U1406" i="1"/>
  <c r="U1405" i="1"/>
  <c r="U1404" i="1"/>
  <c r="U1403" i="1"/>
  <c r="U1402" i="1"/>
  <c r="U1401" i="1"/>
  <c r="U1400" i="1"/>
  <c r="U1399" i="1"/>
  <c r="U1398" i="1"/>
  <c r="U1397" i="1"/>
  <c r="U1396" i="1"/>
  <c r="U1395" i="1"/>
  <c r="U1394" i="1"/>
  <c r="U1393" i="1"/>
  <c r="U1392" i="1"/>
  <c r="U1391" i="1"/>
  <c r="U1390" i="1"/>
  <c r="U1389" i="1"/>
  <c r="U1388" i="1"/>
  <c r="U1387" i="1"/>
  <c r="U1386" i="1"/>
  <c r="U1385" i="1"/>
  <c r="U1384" i="1"/>
  <c r="U1383" i="1"/>
  <c r="U1382" i="1"/>
  <c r="U1381" i="1"/>
  <c r="U1380" i="1"/>
  <c r="U1379" i="1"/>
  <c r="U1378" i="1"/>
  <c r="U1377" i="1"/>
  <c r="U1376" i="1"/>
  <c r="U1375" i="1"/>
  <c r="U1374" i="1"/>
  <c r="U1373" i="1"/>
  <c r="U1372" i="1"/>
  <c r="U1371" i="1"/>
  <c r="U1370" i="1"/>
  <c r="U1369" i="1"/>
  <c r="U1368" i="1"/>
  <c r="U1367" i="1"/>
  <c r="U1366" i="1"/>
  <c r="U1365" i="1"/>
  <c r="U1364" i="1"/>
  <c r="U1363" i="1"/>
  <c r="U1362" i="1"/>
  <c r="U1361" i="1"/>
  <c r="U1360" i="1"/>
  <c r="U1359" i="1"/>
  <c r="U1358" i="1"/>
  <c r="U1357" i="1"/>
  <c r="U1356" i="1"/>
  <c r="U1355" i="1"/>
  <c r="U1354" i="1"/>
  <c r="U1353" i="1"/>
  <c r="U1352" i="1"/>
  <c r="U1351" i="1"/>
  <c r="U1350" i="1"/>
  <c r="U1349" i="1"/>
  <c r="U1348" i="1"/>
  <c r="U1347" i="1"/>
  <c r="U1346" i="1"/>
  <c r="U1345" i="1"/>
  <c r="U1344" i="1"/>
  <c r="U1343" i="1"/>
  <c r="U1342" i="1"/>
  <c r="U1341" i="1"/>
  <c r="U1340" i="1"/>
  <c r="U1339" i="1"/>
  <c r="U1338" i="1"/>
  <c r="U1337" i="1"/>
  <c r="U1336" i="1"/>
  <c r="U1335" i="1"/>
  <c r="U1334" i="1"/>
  <c r="U1333" i="1"/>
  <c r="U1332" i="1"/>
  <c r="U1331" i="1"/>
  <c r="U1330" i="1"/>
  <c r="U1329" i="1"/>
  <c r="U1328" i="1"/>
  <c r="U1327" i="1"/>
  <c r="U1326" i="1"/>
  <c r="U1325" i="1"/>
  <c r="U1324" i="1"/>
  <c r="U1323" i="1"/>
  <c r="U1322" i="1"/>
  <c r="U1321" i="1"/>
  <c r="U1320" i="1"/>
  <c r="U1319" i="1"/>
  <c r="U1318" i="1"/>
  <c r="U1317" i="1"/>
  <c r="U1316" i="1"/>
  <c r="U1315" i="1"/>
  <c r="U1314" i="1"/>
  <c r="U1313" i="1"/>
  <c r="U1312" i="1"/>
  <c r="U1311" i="1"/>
  <c r="U1310" i="1"/>
  <c r="U1309" i="1"/>
  <c r="U1308" i="1"/>
  <c r="U1307" i="1"/>
  <c r="U1306" i="1"/>
  <c r="U1305" i="1"/>
  <c r="U1304" i="1"/>
  <c r="U1303" i="1"/>
  <c r="U1302" i="1"/>
  <c r="U1301" i="1"/>
  <c r="U1300" i="1"/>
  <c r="U1299" i="1"/>
  <c r="U1298" i="1"/>
  <c r="U1297" i="1"/>
  <c r="U1296" i="1"/>
  <c r="U1295" i="1"/>
  <c r="U1294" i="1"/>
  <c r="U1293" i="1"/>
  <c r="U1292" i="1"/>
  <c r="U1291" i="1"/>
  <c r="U1290" i="1"/>
  <c r="U1289" i="1"/>
  <c r="U1288" i="1"/>
  <c r="U1287" i="1"/>
  <c r="U1286" i="1"/>
  <c r="U1285" i="1"/>
  <c r="U1284" i="1"/>
  <c r="U1283" i="1"/>
  <c r="U1282" i="1"/>
  <c r="U1281" i="1"/>
  <c r="U1280" i="1"/>
  <c r="U1279" i="1"/>
  <c r="U1278" i="1"/>
  <c r="U1277" i="1"/>
  <c r="U1276" i="1"/>
  <c r="U1275" i="1"/>
  <c r="U1274" i="1"/>
  <c r="U1273" i="1"/>
  <c r="U1272" i="1"/>
  <c r="U1271" i="1"/>
  <c r="U1270" i="1"/>
  <c r="U1269" i="1"/>
  <c r="U1268" i="1"/>
  <c r="U1267" i="1"/>
  <c r="U1266" i="1"/>
  <c r="U1265" i="1"/>
  <c r="U1264" i="1"/>
  <c r="U1263" i="1"/>
  <c r="U1262" i="1"/>
  <c r="U1261" i="1"/>
  <c r="U1260" i="1"/>
  <c r="U1259" i="1"/>
  <c r="U1258" i="1"/>
  <c r="U1257" i="1"/>
  <c r="U1256" i="1"/>
  <c r="U1255" i="1"/>
  <c r="U1254" i="1"/>
  <c r="U1253" i="1"/>
  <c r="U1252" i="1"/>
  <c r="U1251" i="1"/>
  <c r="U1250" i="1"/>
  <c r="U1249" i="1"/>
  <c r="U1248" i="1"/>
  <c r="U1247" i="1"/>
  <c r="U1246" i="1"/>
  <c r="U1245" i="1"/>
  <c r="U1244" i="1"/>
  <c r="U1243" i="1"/>
  <c r="U1242" i="1"/>
  <c r="U1241" i="1"/>
  <c r="U1240" i="1"/>
  <c r="U1239" i="1"/>
  <c r="U1238" i="1"/>
  <c r="U1237" i="1"/>
  <c r="U1236" i="1"/>
  <c r="U1235" i="1"/>
  <c r="U1234" i="1"/>
  <c r="U1233" i="1"/>
  <c r="U1232" i="1"/>
  <c r="U1231" i="1"/>
  <c r="U1230" i="1"/>
  <c r="U1229" i="1"/>
  <c r="U1228" i="1"/>
  <c r="U1227" i="1"/>
  <c r="U1226" i="1"/>
  <c r="U1225" i="1"/>
  <c r="U1224" i="1"/>
  <c r="U1223" i="1"/>
  <c r="U1222" i="1"/>
  <c r="U1221" i="1"/>
  <c r="U1220" i="1"/>
  <c r="U1219" i="1"/>
  <c r="U1218" i="1"/>
  <c r="U1217" i="1"/>
  <c r="U1216" i="1"/>
  <c r="U1215" i="1"/>
  <c r="U1214" i="1"/>
  <c r="U1213" i="1"/>
  <c r="U1212" i="1"/>
  <c r="U1211" i="1"/>
  <c r="U1210" i="1"/>
  <c r="U1209" i="1"/>
  <c r="U1208" i="1"/>
  <c r="U1207" i="1"/>
  <c r="U1206" i="1"/>
  <c r="U1205" i="1"/>
  <c r="U1204" i="1"/>
  <c r="U1203" i="1"/>
  <c r="U1202" i="1"/>
  <c r="U1201" i="1"/>
  <c r="U1200" i="1"/>
  <c r="U1199" i="1"/>
  <c r="U1198" i="1"/>
  <c r="U1197" i="1"/>
  <c r="U1196" i="1"/>
  <c r="U1195" i="1"/>
  <c r="U1194" i="1"/>
  <c r="U1193" i="1"/>
  <c r="U1192" i="1"/>
  <c r="U1191" i="1"/>
  <c r="U1190" i="1"/>
  <c r="U1189" i="1"/>
  <c r="U1188" i="1"/>
  <c r="U1187" i="1"/>
  <c r="U1186" i="1"/>
  <c r="U1185" i="1"/>
  <c r="U1184" i="1"/>
  <c r="U1183" i="1"/>
  <c r="U1182" i="1"/>
  <c r="U1181" i="1"/>
  <c r="U1180" i="1"/>
  <c r="U1179" i="1"/>
  <c r="U1178" i="1"/>
  <c r="U1177" i="1"/>
  <c r="U1176" i="1"/>
  <c r="U1175" i="1"/>
  <c r="U1174" i="1"/>
  <c r="U1173" i="1"/>
  <c r="U1172" i="1"/>
  <c r="U1171" i="1"/>
  <c r="U1170" i="1"/>
  <c r="U1169" i="1"/>
  <c r="U1168" i="1"/>
  <c r="U1167" i="1"/>
  <c r="U1166" i="1"/>
  <c r="U1165" i="1"/>
  <c r="U1164" i="1"/>
  <c r="U1163" i="1"/>
  <c r="U1162" i="1"/>
  <c r="U1161" i="1"/>
  <c r="U1160" i="1"/>
  <c r="U1159" i="1"/>
  <c r="U1158" i="1"/>
  <c r="U1157" i="1"/>
  <c r="U1156" i="1"/>
  <c r="U1155" i="1"/>
  <c r="U1154" i="1"/>
  <c r="U1153" i="1"/>
  <c r="U1152" i="1"/>
  <c r="U1151" i="1"/>
  <c r="U1150" i="1"/>
  <c r="U1149" i="1"/>
  <c r="U1148" i="1"/>
  <c r="U1147" i="1"/>
  <c r="U1146" i="1"/>
  <c r="U1145" i="1"/>
  <c r="U1144" i="1"/>
  <c r="U1143" i="1"/>
  <c r="U1142" i="1"/>
  <c r="U1141" i="1"/>
  <c r="U1140" i="1"/>
  <c r="U1139" i="1"/>
  <c r="U1138" i="1"/>
  <c r="U1137" i="1"/>
  <c r="U1136" i="1"/>
  <c r="U1135" i="1"/>
  <c r="U1134" i="1"/>
  <c r="U1133" i="1"/>
  <c r="U1132" i="1"/>
  <c r="U1131" i="1"/>
  <c r="U1130" i="1"/>
  <c r="U1129" i="1"/>
  <c r="U1128" i="1"/>
  <c r="U1127" i="1"/>
  <c r="U1126" i="1"/>
  <c r="U1125" i="1"/>
  <c r="U1124" i="1"/>
  <c r="U1123" i="1"/>
  <c r="U1122" i="1"/>
  <c r="U1121" i="1"/>
  <c r="U1120" i="1"/>
  <c r="U1119" i="1"/>
  <c r="U1118" i="1"/>
  <c r="U1117" i="1"/>
  <c r="U1116" i="1"/>
  <c r="U1115" i="1"/>
  <c r="U1114" i="1"/>
  <c r="U1113" i="1"/>
  <c r="U1112" i="1"/>
  <c r="U1111" i="1"/>
  <c r="U1110" i="1"/>
  <c r="U1109" i="1"/>
  <c r="U1108" i="1"/>
  <c r="U1107" i="1"/>
  <c r="U1106" i="1"/>
  <c r="U1105" i="1"/>
  <c r="U1104" i="1"/>
  <c r="U1103" i="1"/>
  <c r="U1102" i="1"/>
  <c r="U1101" i="1"/>
  <c r="U1100" i="1"/>
  <c r="U1099" i="1"/>
  <c r="U1098" i="1"/>
  <c r="U1097" i="1"/>
  <c r="U1096" i="1"/>
  <c r="U1095" i="1"/>
  <c r="U1094" i="1"/>
  <c r="U1093" i="1"/>
  <c r="U1092" i="1"/>
  <c r="U1091" i="1"/>
  <c r="U1090" i="1"/>
  <c r="U1089" i="1"/>
  <c r="U1088" i="1"/>
  <c r="U1087" i="1"/>
  <c r="U1086" i="1"/>
  <c r="U1085" i="1"/>
  <c r="U1084" i="1"/>
  <c r="U1083" i="1"/>
  <c r="U1082" i="1"/>
  <c r="U1081" i="1"/>
  <c r="U1080" i="1"/>
  <c r="U1079" i="1"/>
  <c r="U1078" i="1"/>
  <c r="U1077" i="1"/>
  <c r="U1076" i="1"/>
  <c r="U1075" i="1"/>
  <c r="U1074" i="1"/>
  <c r="U1073" i="1"/>
  <c r="U1072" i="1"/>
  <c r="U1071" i="1"/>
  <c r="U1070" i="1"/>
  <c r="U1069" i="1"/>
  <c r="U1068" i="1"/>
  <c r="U1067" i="1"/>
  <c r="U1066" i="1"/>
  <c r="U1065" i="1"/>
  <c r="U1064" i="1"/>
  <c r="U1063" i="1"/>
  <c r="U1062" i="1"/>
  <c r="U1061" i="1"/>
  <c r="U1060" i="1"/>
  <c r="U1059" i="1"/>
  <c r="U1058" i="1"/>
  <c r="U1057" i="1"/>
  <c r="U1056" i="1"/>
  <c r="U1055" i="1"/>
  <c r="U1054" i="1"/>
  <c r="U1053" i="1"/>
  <c r="U1052" i="1"/>
  <c r="U1051" i="1"/>
  <c r="U1050" i="1"/>
  <c r="U1049" i="1"/>
  <c r="U1048" i="1"/>
  <c r="U1047" i="1"/>
  <c r="U1046" i="1"/>
  <c r="U1045" i="1"/>
  <c r="U1044" i="1"/>
  <c r="U1043" i="1"/>
  <c r="U1042" i="1"/>
  <c r="U1041" i="1"/>
  <c r="U1040" i="1"/>
  <c r="U1039" i="1"/>
  <c r="U1038" i="1"/>
  <c r="U1037" i="1"/>
  <c r="U1036" i="1"/>
  <c r="U1035" i="1"/>
  <c r="U1034" i="1"/>
  <c r="U1033" i="1"/>
  <c r="U1032" i="1"/>
  <c r="U1031" i="1"/>
  <c r="U1030" i="1"/>
  <c r="U1029" i="1"/>
  <c r="U1028" i="1"/>
  <c r="U1027" i="1"/>
  <c r="U1026" i="1"/>
  <c r="U1025" i="1"/>
  <c r="U1024" i="1"/>
  <c r="U1023" i="1"/>
  <c r="U1022" i="1"/>
  <c r="U1021" i="1"/>
  <c r="U1020" i="1"/>
  <c r="U1019" i="1"/>
  <c r="U1018" i="1"/>
  <c r="U1017" i="1"/>
  <c r="U1016" i="1"/>
  <c r="U1015" i="1"/>
  <c r="U1014" i="1"/>
  <c r="U1013" i="1"/>
  <c r="U1012" i="1"/>
  <c r="U1011" i="1"/>
  <c r="U1010" i="1"/>
  <c r="U1009" i="1"/>
  <c r="U1008" i="1"/>
  <c r="U1007" i="1"/>
  <c r="U1006" i="1"/>
  <c r="U1005" i="1"/>
  <c r="U1004" i="1"/>
  <c r="U1003" i="1"/>
  <c r="U1002" i="1"/>
  <c r="U1001" i="1"/>
  <c r="U1000" i="1"/>
  <c r="U999" i="1"/>
  <c r="U998" i="1"/>
  <c r="U997" i="1"/>
  <c r="U996" i="1"/>
  <c r="U995" i="1"/>
  <c r="U994" i="1"/>
  <c r="U993" i="1"/>
  <c r="U992" i="1"/>
  <c r="U991" i="1"/>
  <c r="U990" i="1"/>
  <c r="U989" i="1"/>
  <c r="U988" i="1"/>
  <c r="U987" i="1"/>
  <c r="U986" i="1"/>
  <c r="U985" i="1"/>
  <c r="U984" i="1"/>
  <c r="U983" i="1"/>
  <c r="U982" i="1"/>
  <c r="U981" i="1"/>
  <c r="U980" i="1"/>
  <c r="U979" i="1"/>
  <c r="U978" i="1"/>
  <c r="U977" i="1"/>
  <c r="U976" i="1"/>
  <c r="U975" i="1"/>
  <c r="U974" i="1"/>
  <c r="U973" i="1"/>
  <c r="U972" i="1"/>
  <c r="U971" i="1"/>
  <c r="U970" i="1"/>
  <c r="U969" i="1"/>
  <c r="U968" i="1"/>
  <c r="U967" i="1"/>
  <c r="U966" i="1"/>
  <c r="U965" i="1"/>
  <c r="U964" i="1"/>
  <c r="U963" i="1"/>
  <c r="U962" i="1"/>
  <c r="U961" i="1"/>
  <c r="U960" i="1"/>
  <c r="U959" i="1"/>
  <c r="U958" i="1"/>
  <c r="U957" i="1"/>
  <c r="U956" i="1"/>
  <c r="U955" i="1"/>
  <c r="U954" i="1"/>
  <c r="U953" i="1"/>
  <c r="U952" i="1"/>
  <c r="U951" i="1"/>
  <c r="U950" i="1"/>
  <c r="U949" i="1"/>
  <c r="U948" i="1"/>
  <c r="U947" i="1"/>
  <c r="U946" i="1"/>
  <c r="U945" i="1"/>
  <c r="U944" i="1"/>
  <c r="U943" i="1"/>
  <c r="U942" i="1"/>
  <c r="U941" i="1"/>
  <c r="U940" i="1"/>
  <c r="U939" i="1"/>
  <c r="U938" i="1"/>
  <c r="U937" i="1"/>
  <c r="U936" i="1"/>
  <c r="U935" i="1"/>
  <c r="U934" i="1"/>
  <c r="U933" i="1"/>
  <c r="U932" i="1"/>
  <c r="U931" i="1"/>
  <c r="U930" i="1"/>
  <c r="U929" i="1"/>
  <c r="U928" i="1"/>
  <c r="U927" i="1"/>
  <c r="U926" i="1"/>
  <c r="U925" i="1"/>
  <c r="U924" i="1"/>
  <c r="U923" i="1"/>
  <c r="U922" i="1"/>
  <c r="U921" i="1"/>
  <c r="U920" i="1"/>
  <c r="U919" i="1"/>
  <c r="U918" i="1"/>
  <c r="U917" i="1"/>
  <c r="U916" i="1"/>
  <c r="U915" i="1"/>
  <c r="U914" i="1"/>
  <c r="U913" i="1"/>
  <c r="U912" i="1"/>
  <c r="U911" i="1"/>
  <c r="U910" i="1"/>
  <c r="U909" i="1"/>
  <c r="U908" i="1"/>
  <c r="U907" i="1"/>
  <c r="U906" i="1"/>
  <c r="U905" i="1"/>
  <c r="U904" i="1"/>
  <c r="U903" i="1"/>
  <c r="U902" i="1"/>
  <c r="U901" i="1"/>
  <c r="U900" i="1"/>
  <c r="U899" i="1"/>
  <c r="U898" i="1"/>
  <c r="U897" i="1"/>
  <c r="U896" i="1"/>
  <c r="U895" i="1"/>
  <c r="U894" i="1"/>
  <c r="U893" i="1"/>
  <c r="U892" i="1"/>
  <c r="U891" i="1"/>
  <c r="U890" i="1"/>
  <c r="U889" i="1"/>
  <c r="U888" i="1"/>
  <c r="U887" i="1"/>
  <c r="U886" i="1"/>
  <c r="U885" i="1"/>
  <c r="U884" i="1"/>
  <c r="U883" i="1"/>
  <c r="U882" i="1"/>
  <c r="U881" i="1"/>
  <c r="U880" i="1"/>
  <c r="U879" i="1"/>
  <c r="U878" i="1"/>
  <c r="U877" i="1"/>
  <c r="U876" i="1"/>
  <c r="U875" i="1"/>
  <c r="U874" i="1"/>
  <c r="U873" i="1"/>
  <c r="U872" i="1"/>
  <c r="U871" i="1"/>
  <c r="U870" i="1"/>
  <c r="U869" i="1"/>
  <c r="U868" i="1"/>
  <c r="U867" i="1"/>
  <c r="U866" i="1"/>
  <c r="U865" i="1"/>
  <c r="U864" i="1"/>
  <c r="U863" i="1"/>
  <c r="U862" i="1"/>
  <c r="U861" i="1"/>
  <c r="U860" i="1"/>
  <c r="U859" i="1"/>
  <c r="U858" i="1"/>
  <c r="U857" i="1"/>
  <c r="U856" i="1"/>
  <c r="U855" i="1"/>
  <c r="U854" i="1"/>
  <c r="U853" i="1"/>
  <c r="U852" i="1"/>
  <c r="U851" i="1"/>
  <c r="U850" i="1"/>
  <c r="U849" i="1"/>
  <c r="U848" i="1"/>
  <c r="U847" i="1"/>
  <c r="U2628" i="1"/>
  <c r="U2513" i="1"/>
  <c r="U2449" i="1"/>
  <c r="U2385" i="1"/>
  <c r="U2372" i="1"/>
  <c r="U2692" i="1"/>
  <c r="U2465" i="1"/>
  <c r="U2401" i="1"/>
  <c r="U2380" i="1"/>
  <c r="U1677" i="1"/>
  <c r="U1675" i="1"/>
  <c r="U1673" i="1"/>
  <c r="U1671" i="1"/>
  <c r="U1669" i="1"/>
  <c r="U1667" i="1"/>
  <c r="U1665" i="1"/>
  <c r="U1663" i="1"/>
  <c r="U1661" i="1"/>
  <c r="U1659" i="1"/>
  <c r="U1657" i="1"/>
  <c r="U1655" i="1"/>
  <c r="U1653" i="1"/>
  <c r="U1651" i="1"/>
  <c r="U1649" i="1"/>
  <c r="U1647" i="1"/>
  <c r="U1645" i="1"/>
  <c r="U1643" i="1"/>
  <c r="U1641" i="1"/>
  <c r="U1639" i="1"/>
  <c r="U1637" i="1"/>
  <c r="U1635" i="1"/>
  <c r="U1633" i="1"/>
  <c r="U1631" i="1"/>
  <c r="U2481" i="1"/>
  <c r="U844" i="1"/>
  <c r="U840" i="1"/>
  <c r="U836" i="1"/>
  <c r="U832" i="1"/>
  <c r="U828" i="1"/>
  <c r="U824" i="1"/>
  <c r="U820" i="1"/>
  <c r="U816" i="1"/>
  <c r="U812" i="1"/>
  <c r="U808" i="1"/>
  <c r="U804" i="1"/>
  <c r="U800" i="1"/>
  <c r="U796" i="1"/>
  <c r="U792" i="1"/>
  <c r="U788" i="1"/>
  <c r="U784" i="1"/>
  <c r="U780" i="1"/>
  <c r="U776" i="1"/>
  <c r="U772" i="1"/>
  <c r="U768" i="1"/>
  <c r="U764" i="1"/>
  <c r="U760" i="1"/>
  <c r="U756" i="1"/>
  <c r="U752" i="1"/>
  <c r="U748" i="1"/>
  <c r="U744" i="1"/>
  <c r="U740" i="1"/>
  <c r="U736" i="1"/>
  <c r="U732" i="1"/>
  <c r="U728" i="1"/>
  <c r="U724" i="1"/>
  <c r="U720" i="1"/>
  <c r="U716" i="1"/>
  <c r="U712" i="1"/>
  <c r="U708" i="1"/>
  <c r="U704" i="1"/>
  <c r="U700" i="1"/>
  <c r="U696" i="1"/>
  <c r="U692" i="1"/>
  <c r="U688" i="1"/>
  <c r="U684" i="1"/>
  <c r="U680" i="1"/>
  <c r="U676" i="1"/>
  <c r="U672" i="1"/>
  <c r="U668" i="1"/>
  <c r="U664" i="1"/>
  <c r="U660" i="1"/>
  <c r="U656" i="1"/>
  <c r="U652" i="1"/>
  <c r="U648" i="1"/>
  <c r="U644" i="1"/>
  <c r="U640" i="1"/>
  <c r="U636" i="1"/>
  <c r="U632" i="1"/>
  <c r="U628" i="1"/>
  <c r="U624" i="1"/>
  <c r="U620" i="1"/>
  <c r="U616" i="1"/>
  <c r="U612" i="1"/>
  <c r="U608" i="1"/>
  <c r="U604" i="1"/>
  <c r="U600" i="1"/>
  <c r="U596" i="1"/>
  <c r="U592" i="1"/>
  <c r="U588" i="1"/>
  <c r="U584" i="1"/>
  <c r="U580" i="1"/>
  <c r="U576" i="1"/>
  <c r="U572" i="1"/>
  <c r="U568" i="1"/>
  <c r="U564" i="1"/>
  <c r="U560" i="1"/>
  <c r="U556" i="1"/>
  <c r="U552" i="1"/>
  <c r="U548" i="1"/>
  <c r="U544" i="1"/>
  <c r="U540" i="1"/>
  <c r="U536" i="1"/>
  <c r="U532" i="1"/>
  <c r="U528" i="1"/>
  <c r="U524" i="1"/>
  <c r="U520" i="1"/>
  <c r="U516" i="1"/>
  <c r="U512" i="1"/>
  <c r="U508" i="1"/>
  <c r="U504" i="1"/>
  <c r="U500" i="1"/>
  <c r="U496" i="1"/>
  <c r="U492" i="1"/>
  <c r="U488" i="1"/>
  <c r="U484" i="1"/>
  <c r="U480" i="1"/>
  <c r="U476" i="1"/>
  <c r="U472" i="1"/>
  <c r="U468" i="1"/>
  <c r="U464" i="1"/>
  <c r="U460" i="1"/>
  <c r="U456" i="1"/>
  <c r="U452" i="1"/>
  <c r="U448" i="1"/>
  <c r="U444" i="1"/>
  <c r="U440" i="1"/>
  <c r="U436" i="1"/>
  <c r="U432" i="1"/>
  <c r="U428" i="1"/>
  <c r="U424" i="1"/>
  <c r="U420" i="1"/>
  <c r="U416" i="1"/>
  <c r="U412" i="1"/>
  <c r="U408" i="1"/>
  <c r="U404" i="1"/>
  <c r="U400" i="1"/>
  <c r="U396" i="1"/>
  <c r="U392" i="1"/>
  <c r="U388" i="1"/>
  <c r="U384" i="1"/>
  <c r="U380" i="1"/>
  <c r="U376" i="1"/>
  <c r="U372" i="1"/>
  <c r="U368" i="1"/>
  <c r="U364" i="1"/>
  <c r="U360" i="1"/>
  <c r="U356" i="1"/>
  <c r="U352" i="1"/>
  <c r="U348" i="1"/>
  <c r="U344" i="1"/>
  <c r="U340" i="1"/>
  <c r="U336" i="1"/>
  <c r="U334" i="1"/>
  <c r="U332" i="1"/>
  <c r="U330" i="1"/>
  <c r="U328" i="1"/>
  <c r="U326" i="1"/>
  <c r="U324" i="1"/>
  <c r="U322" i="1"/>
  <c r="U320" i="1"/>
  <c r="U318" i="1"/>
  <c r="U316" i="1"/>
  <c r="U314" i="1"/>
  <c r="U312" i="1"/>
  <c r="U310" i="1"/>
  <c r="U308" i="1"/>
  <c r="U306" i="1"/>
  <c r="U304" i="1"/>
  <c r="U302" i="1"/>
  <c r="U300" i="1"/>
  <c r="U298" i="1"/>
  <c r="U296" i="1"/>
  <c r="U294" i="1"/>
  <c r="U292" i="1"/>
  <c r="U290" i="1"/>
  <c r="U288" i="1"/>
  <c r="U286" i="1"/>
  <c r="U284" i="1"/>
  <c r="U282" i="1"/>
  <c r="U280" i="1"/>
  <c r="U278" i="1"/>
  <c r="U276" i="1"/>
  <c r="U274" i="1"/>
  <c r="U272" i="1"/>
  <c r="U270" i="1"/>
  <c r="U268" i="1"/>
  <c r="U266" i="1"/>
  <c r="U264" i="1"/>
  <c r="U262" i="1"/>
  <c r="U260" i="1"/>
  <c r="U258" i="1"/>
  <c r="U586" i="1"/>
  <c r="U430" i="1"/>
  <c r="U422" i="1"/>
  <c r="U414" i="1"/>
  <c r="U410" i="1"/>
  <c r="U402" i="1"/>
  <c r="U390" i="1"/>
  <c r="U378" i="1"/>
  <c r="U374" i="1"/>
  <c r="U370" i="1"/>
  <c r="U358" i="1"/>
  <c r="U342" i="1"/>
  <c r="U333" i="1"/>
  <c r="U327" i="1"/>
  <c r="U325" i="1"/>
  <c r="U321" i="1"/>
  <c r="U319" i="1"/>
  <c r="U309" i="1"/>
  <c r="U293" i="1"/>
  <c r="U285" i="1"/>
  <c r="U283" i="1"/>
  <c r="U275" i="1"/>
  <c r="U261" i="1"/>
  <c r="U259" i="1"/>
  <c r="U257" i="1"/>
  <c r="U843" i="1"/>
  <c r="U839" i="1"/>
  <c r="U835" i="1"/>
  <c r="U827" i="1"/>
  <c r="U819" i="1"/>
  <c r="U803" i="1"/>
  <c r="U787" i="1"/>
  <c r="U783" i="1"/>
  <c r="U779" i="1"/>
  <c r="U763" i="1"/>
  <c r="U759" i="1"/>
  <c r="U751" i="1"/>
  <c r="U743" i="1"/>
  <c r="U727" i="1"/>
  <c r="U715" i="1"/>
  <c r="U711" i="1"/>
  <c r="U699" i="1"/>
  <c r="U683" i="1"/>
  <c r="U679" i="1"/>
  <c r="U671" i="1"/>
  <c r="U639" i="1"/>
  <c r="U627" i="1"/>
  <c r="U623" i="1"/>
  <c r="U603" i="1"/>
  <c r="U599" i="1"/>
  <c r="U595" i="1"/>
  <c r="U583" i="1"/>
  <c r="U579" i="1"/>
  <c r="U531" i="1"/>
  <c r="U527" i="1"/>
  <c r="U515" i="1"/>
  <c r="U499" i="1"/>
  <c r="U495" i="1"/>
  <c r="U491" i="1"/>
  <c r="U479" i="1"/>
  <c r="U475" i="1"/>
  <c r="U463" i="1"/>
  <c r="U459" i="1"/>
  <c r="U455" i="1"/>
  <c r="U427" i="1"/>
  <c r="U399" i="1"/>
  <c r="U387" i="1"/>
  <c r="U383" i="1"/>
  <c r="U359" i="1"/>
  <c r="U355" i="1"/>
  <c r="U351" i="1"/>
  <c r="U2417" i="1"/>
  <c r="U845" i="1"/>
  <c r="U841" i="1"/>
  <c r="U837" i="1"/>
  <c r="U833" i="1"/>
  <c r="U829" i="1"/>
  <c r="U825" i="1"/>
  <c r="U821" i="1"/>
  <c r="U817" i="1"/>
  <c r="U813" i="1"/>
  <c r="U809" i="1"/>
  <c r="U805" i="1"/>
  <c r="U801" i="1"/>
  <c r="U797" i="1"/>
  <c r="U793" i="1"/>
  <c r="U789" i="1"/>
  <c r="U785" i="1"/>
  <c r="U781" i="1"/>
  <c r="U777" i="1"/>
  <c r="U773" i="1"/>
  <c r="U769" i="1"/>
  <c r="U765" i="1"/>
  <c r="U761" i="1"/>
  <c r="U757" i="1"/>
  <c r="U753" i="1"/>
  <c r="U749" i="1"/>
  <c r="U745" i="1"/>
  <c r="U741" i="1"/>
  <c r="U737" i="1"/>
  <c r="U733" i="1"/>
  <c r="U729" i="1"/>
  <c r="U725" i="1"/>
  <c r="U721" i="1"/>
  <c r="U717" i="1"/>
  <c r="U713" i="1"/>
  <c r="U709" i="1"/>
  <c r="U705" i="1"/>
  <c r="U701" i="1"/>
  <c r="U697" i="1"/>
  <c r="U693" i="1"/>
  <c r="U689" i="1"/>
  <c r="U685" i="1"/>
  <c r="U681" i="1"/>
  <c r="U677" i="1"/>
  <c r="U673" i="1"/>
  <c r="U669" i="1"/>
  <c r="U665" i="1"/>
  <c r="U661" i="1"/>
  <c r="U657" i="1"/>
  <c r="U653" i="1"/>
  <c r="U649" i="1"/>
  <c r="U645" i="1"/>
  <c r="U641" i="1"/>
  <c r="U637" i="1"/>
  <c r="U633" i="1"/>
  <c r="U629" i="1"/>
  <c r="U625" i="1"/>
  <c r="U621" i="1"/>
  <c r="U617" i="1"/>
  <c r="U613" i="1"/>
  <c r="U609" i="1"/>
  <c r="U605" i="1"/>
  <c r="U601" i="1"/>
  <c r="U597" i="1"/>
  <c r="U593" i="1"/>
  <c r="U589" i="1"/>
  <c r="U585" i="1"/>
  <c r="U581" i="1"/>
  <c r="U577" i="1"/>
  <c r="U573" i="1"/>
  <c r="U569" i="1"/>
  <c r="U565" i="1"/>
  <c r="U561" i="1"/>
  <c r="U557" i="1"/>
  <c r="U553" i="1"/>
  <c r="U549" i="1"/>
  <c r="U545" i="1"/>
  <c r="U541" i="1"/>
  <c r="U537" i="1"/>
  <c r="U533" i="1"/>
  <c r="U529" i="1"/>
  <c r="U525" i="1"/>
  <c r="U521" i="1"/>
  <c r="U517" i="1"/>
  <c r="U513" i="1"/>
  <c r="U509" i="1"/>
  <c r="U505" i="1"/>
  <c r="U501" i="1"/>
  <c r="U497" i="1"/>
  <c r="U493" i="1"/>
  <c r="U489" i="1"/>
  <c r="U485" i="1"/>
  <c r="U481" i="1"/>
  <c r="U477" i="1"/>
  <c r="U473" i="1"/>
  <c r="U469" i="1"/>
  <c r="U465" i="1"/>
  <c r="U461" i="1"/>
  <c r="U457" i="1"/>
  <c r="U453" i="1"/>
  <c r="U449" i="1"/>
  <c r="U445" i="1"/>
  <c r="U441" i="1"/>
  <c r="U437" i="1"/>
  <c r="U433" i="1"/>
  <c r="U429" i="1"/>
  <c r="U425" i="1"/>
  <c r="U421" i="1"/>
  <c r="U417" i="1"/>
  <c r="U413" i="1"/>
  <c r="U409" i="1"/>
  <c r="U405" i="1"/>
  <c r="U401" i="1"/>
  <c r="U397" i="1"/>
  <c r="U393" i="1"/>
  <c r="U389" i="1"/>
  <c r="U385" i="1"/>
  <c r="U381" i="1"/>
  <c r="U377" i="1"/>
  <c r="U373" i="1"/>
  <c r="U369" i="1"/>
  <c r="U365" i="1"/>
  <c r="U361" i="1"/>
  <c r="U357" i="1"/>
  <c r="U353" i="1"/>
  <c r="U349" i="1"/>
  <c r="U345" i="1"/>
  <c r="U341" i="1"/>
  <c r="U337" i="1"/>
  <c r="U256" i="1"/>
  <c r="U255" i="1"/>
  <c r="U254" i="1"/>
  <c r="U253" i="1"/>
  <c r="U252" i="1"/>
  <c r="U251" i="1"/>
  <c r="U250" i="1"/>
  <c r="U249" i="1"/>
  <c r="U248" i="1"/>
  <c r="U247" i="1"/>
  <c r="U246" i="1"/>
  <c r="U245" i="1"/>
  <c r="U244" i="1"/>
  <c r="U243" i="1"/>
  <c r="U242" i="1"/>
  <c r="U241" i="1"/>
  <c r="U240" i="1"/>
  <c r="U239" i="1"/>
  <c r="U238" i="1"/>
  <c r="U237" i="1"/>
  <c r="U236" i="1"/>
  <c r="U235" i="1"/>
  <c r="U234" i="1"/>
  <c r="U233" i="1"/>
  <c r="U232" i="1"/>
  <c r="U231" i="1"/>
  <c r="U230" i="1"/>
  <c r="U229" i="1"/>
  <c r="U228" i="1"/>
  <c r="U227" i="1"/>
  <c r="U226" i="1"/>
  <c r="U225" i="1"/>
  <c r="U224" i="1"/>
  <c r="U223" i="1"/>
  <c r="U222" i="1"/>
  <c r="U221" i="1"/>
  <c r="U220" i="1"/>
  <c r="U219" i="1"/>
  <c r="U218" i="1"/>
  <c r="U217" i="1"/>
  <c r="U216" i="1"/>
  <c r="U215" i="1"/>
  <c r="U214" i="1"/>
  <c r="U213" i="1"/>
  <c r="U212" i="1"/>
  <c r="U211" i="1"/>
  <c r="U210" i="1"/>
  <c r="U209" i="1"/>
  <c r="U208" i="1"/>
  <c r="U207" i="1"/>
  <c r="U206" i="1"/>
  <c r="U205" i="1"/>
  <c r="U204" i="1"/>
  <c r="U203" i="1"/>
  <c r="U202" i="1"/>
  <c r="U201" i="1"/>
  <c r="U200" i="1"/>
  <c r="U199" i="1"/>
  <c r="U198" i="1"/>
  <c r="U197" i="1"/>
  <c r="U196" i="1"/>
  <c r="U195" i="1"/>
  <c r="U194" i="1"/>
  <c r="U193" i="1"/>
  <c r="U192" i="1"/>
  <c r="U191" i="1"/>
  <c r="U190" i="1"/>
  <c r="U189" i="1"/>
  <c r="U188" i="1"/>
  <c r="U187" i="1"/>
  <c r="U186" i="1"/>
  <c r="U185" i="1"/>
  <c r="U184" i="1"/>
  <c r="U183" i="1"/>
  <c r="U182" i="1"/>
  <c r="U181" i="1"/>
  <c r="U180" i="1"/>
  <c r="U179" i="1"/>
  <c r="U178" i="1"/>
  <c r="U177" i="1"/>
  <c r="U176" i="1"/>
  <c r="U175" i="1"/>
  <c r="U174" i="1"/>
  <c r="U173" i="1"/>
  <c r="U172" i="1"/>
  <c r="U171" i="1"/>
  <c r="U170" i="1"/>
  <c r="U169" i="1"/>
  <c r="U168" i="1"/>
  <c r="U167" i="1"/>
  <c r="U166" i="1"/>
  <c r="U165" i="1"/>
  <c r="U164" i="1"/>
  <c r="U163" i="1"/>
  <c r="U162" i="1"/>
  <c r="U161" i="1"/>
  <c r="U160" i="1"/>
  <c r="U159" i="1"/>
  <c r="U158" i="1"/>
  <c r="U157" i="1"/>
  <c r="U156" i="1"/>
  <c r="U155" i="1"/>
  <c r="U154" i="1"/>
  <c r="U153" i="1"/>
  <c r="U152" i="1"/>
  <c r="U151" i="1"/>
  <c r="U150" i="1"/>
  <c r="U149" i="1"/>
  <c r="U148" i="1"/>
  <c r="U147" i="1"/>
  <c r="U146" i="1"/>
  <c r="U145" i="1"/>
  <c r="U144" i="1"/>
  <c r="U143" i="1"/>
  <c r="U142" i="1"/>
  <c r="U141" i="1"/>
  <c r="U140" i="1"/>
  <c r="U139" i="1"/>
  <c r="U138" i="1"/>
  <c r="U137" i="1"/>
  <c r="U136" i="1"/>
  <c r="U135" i="1"/>
  <c r="U134" i="1"/>
  <c r="U133" i="1"/>
  <c r="U132" i="1"/>
  <c r="U131" i="1"/>
  <c r="U130" i="1"/>
  <c r="U129" i="1"/>
  <c r="U128" i="1"/>
  <c r="U127" i="1"/>
  <c r="U126" i="1"/>
  <c r="U125" i="1"/>
  <c r="U124" i="1"/>
  <c r="U123" i="1"/>
  <c r="U122" i="1"/>
  <c r="U121" i="1"/>
  <c r="U120" i="1"/>
  <c r="U119" i="1"/>
  <c r="U118" i="1"/>
  <c r="U117" i="1"/>
  <c r="U116" i="1"/>
  <c r="U115" i="1"/>
  <c r="U114" i="1"/>
  <c r="U113" i="1"/>
  <c r="U112" i="1"/>
  <c r="U111" i="1"/>
  <c r="U110" i="1"/>
  <c r="U109" i="1"/>
  <c r="U108" i="1"/>
  <c r="U107" i="1"/>
  <c r="U106" i="1"/>
  <c r="U105" i="1"/>
  <c r="U104" i="1"/>
  <c r="U103" i="1"/>
  <c r="U102" i="1"/>
  <c r="U101" i="1"/>
  <c r="U100" i="1"/>
  <c r="U99" i="1"/>
  <c r="U98" i="1"/>
  <c r="U97" i="1"/>
  <c r="U96" i="1"/>
  <c r="U95" i="1"/>
  <c r="U94" i="1"/>
  <c r="U93" i="1"/>
  <c r="U92" i="1"/>
  <c r="U91" i="1"/>
  <c r="U90" i="1"/>
  <c r="U89" i="1"/>
  <c r="U88" i="1"/>
  <c r="U87" i="1"/>
  <c r="U86" i="1"/>
  <c r="U85" i="1"/>
  <c r="U84" i="1"/>
  <c r="U83" i="1"/>
  <c r="U82" i="1"/>
  <c r="U81" i="1"/>
  <c r="U80" i="1"/>
  <c r="U79" i="1"/>
  <c r="U78" i="1"/>
  <c r="U77" i="1"/>
  <c r="U76" i="1"/>
  <c r="U75" i="1"/>
  <c r="U74" i="1"/>
  <c r="U73" i="1"/>
  <c r="U72" i="1"/>
  <c r="U71" i="1"/>
  <c r="U70" i="1"/>
  <c r="U69" i="1"/>
  <c r="U68" i="1"/>
  <c r="U67" i="1"/>
  <c r="U66" i="1"/>
  <c r="U65" i="1"/>
  <c r="U64" i="1"/>
  <c r="U63" i="1"/>
  <c r="U62" i="1"/>
  <c r="U61" i="1"/>
  <c r="U60" i="1"/>
  <c r="U59" i="1"/>
  <c r="U58" i="1"/>
  <c r="U57" i="1"/>
  <c r="U56" i="1"/>
  <c r="U55" i="1"/>
  <c r="U54" i="1"/>
  <c r="U53" i="1"/>
  <c r="U52" i="1"/>
  <c r="U51" i="1"/>
  <c r="U50" i="1"/>
  <c r="U49" i="1"/>
  <c r="U48" i="1"/>
  <c r="U47" i="1"/>
  <c r="U46" i="1"/>
  <c r="U45" i="1"/>
  <c r="U44" i="1"/>
  <c r="U43" i="1"/>
  <c r="U42" i="1"/>
  <c r="U41" i="1"/>
  <c r="U40" i="1"/>
  <c r="U39" i="1"/>
  <c r="U38" i="1"/>
  <c r="U37" i="1"/>
  <c r="U36" i="1"/>
  <c r="U35" i="1"/>
  <c r="U34" i="1"/>
  <c r="U33" i="1"/>
  <c r="U32" i="1"/>
  <c r="U31" i="1"/>
  <c r="U30" i="1"/>
  <c r="U29" i="1"/>
  <c r="U28" i="1"/>
  <c r="U27" i="1"/>
  <c r="U26" i="1"/>
  <c r="U25" i="1"/>
  <c r="U24" i="1"/>
  <c r="U23" i="1"/>
  <c r="U22" i="1"/>
  <c r="U21" i="1"/>
  <c r="U20" i="1"/>
  <c r="U19" i="1"/>
  <c r="U18" i="1"/>
  <c r="U17" i="1"/>
  <c r="U16" i="1"/>
  <c r="U15" i="1"/>
  <c r="U14" i="1"/>
  <c r="U13" i="1"/>
  <c r="U450" i="1"/>
  <c r="U446" i="1"/>
  <c r="U438" i="1"/>
  <c r="U434" i="1"/>
  <c r="U418" i="1"/>
  <c r="U398" i="1"/>
  <c r="U386" i="1"/>
  <c r="U382" i="1"/>
  <c r="U366" i="1"/>
  <c r="U354" i="1"/>
  <c r="U346" i="1"/>
  <c r="U338" i="1"/>
  <c r="U335" i="1"/>
  <c r="U329" i="1"/>
  <c r="U317" i="1"/>
  <c r="U315" i="1"/>
  <c r="U311" i="1"/>
  <c r="U307" i="1"/>
  <c r="U305" i="1"/>
  <c r="U301" i="1"/>
  <c r="U299" i="1"/>
  <c r="U297" i="1"/>
  <c r="U295" i="1"/>
  <c r="U291" i="1"/>
  <c r="U289" i="1"/>
  <c r="U281" i="1"/>
  <c r="U279" i="1"/>
  <c r="U273" i="1"/>
  <c r="U269" i="1"/>
  <c r="U265" i="1"/>
  <c r="U263" i="1"/>
  <c r="U823" i="1"/>
  <c r="U811" i="1"/>
  <c r="U807" i="1"/>
  <c r="U795" i="1"/>
  <c r="U791" i="1"/>
  <c r="U775" i="1"/>
  <c r="U771" i="1"/>
  <c r="U755" i="1"/>
  <c r="U747" i="1"/>
  <c r="U735" i="1"/>
  <c r="U731" i="1"/>
  <c r="U719" i="1"/>
  <c r="U703" i="1"/>
  <c r="U695" i="1"/>
  <c r="U691" i="1"/>
  <c r="U675" i="1"/>
  <c r="U667" i="1"/>
  <c r="U635" i="1"/>
  <c r="U615" i="1"/>
  <c r="U611" i="1"/>
  <c r="U587" i="1"/>
  <c r="U567" i="1"/>
  <c r="U563" i="1"/>
  <c r="U559" i="1"/>
  <c r="U555" i="1"/>
  <c r="U551" i="1"/>
  <c r="U543" i="1"/>
  <c r="U539" i="1"/>
  <c r="U535" i="1"/>
  <c r="U519" i="1"/>
  <c r="U507" i="1"/>
  <c r="U503" i="1"/>
  <c r="U487" i="1"/>
  <c r="U483" i="1"/>
  <c r="U471" i="1"/>
  <c r="U451" i="1"/>
  <c r="U447" i="1"/>
  <c r="U443" i="1"/>
  <c r="U439" i="1"/>
  <c r="U431" i="1"/>
  <c r="U419" i="1"/>
  <c r="U415" i="1"/>
  <c r="U407" i="1"/>
  <c r="U403" i="1"/>
  <c r="U395" i="1"/>
  <c r="U379" i="1"/>
  <c r="U375" i="1"/>
  <c r="U367" i="1"/>
  <c r="U363" i="1"/>
  <c r="U347" i="1"/>
  <c r="U343" i="1"/>
  <c r="U846" i="1"/>
  <c r="U842" i="1"/>
  <c r="U838" i="1"/>
  <c r="U834" i="1"/>
  <c r="U830" i="1"/>
  <c r="U826" i="1"/>
  <c r="U822" i="1"/>
  <c r="U818" i="1"/>
  <c r="U814" i="1"/>
  <c r="U810" i="1"/>
  <c r="U806" i="1"/>
  <c r="U802" i="1"/>
  <c r="U798" i="1"/>
  <c r="U794" i="1"/>
  <c r="U790" i="1"/>
  <c r="U786" i="1"/>
  <c r="U782" i="1"/>
  <c r="U778" i="1"/>
  <c r="U774" i="1"/>
  <c r="U770" i="1"/>
  <c r="U766" i="1"/>
  <c r="U762" i="1"/>
  <c r="U758" i="1"/>
  <c r="U754" i="1"/>
  <c r="U750" i="1"/>
  <c r="U746" i="1"/>
  <c r="U742" i="1"/>
  <c r="U738" i="1"/>
  <c r="U734" i="1"/>
  <c r="U730" i="1"/>
  <c r="U726" i="1"/>
  <c r="U722" i="1"/>
  <c r="U718" i="1"/>
  <c r="U714" i="1"/>
  <c r="U710" i="1"/>
  <c r="U706" i="1"/>
  <c r="U702" i="1"/>
  <c r="U698" i="1"/>
  <c r="U694" i="1"/>
  <c r="U690" i="1"/>
  <c r="U686" i="1"/>
  <c r="U682" i="1"/>
  <c r="U678" i="1"/>
  <c r="U674" i="1"/>
  <c r="U670" i="1"/>
  <c r="U666" i="1"/>
  <c r="U662" i="1"/>
  <c r="U658" i="1"/>
  <c r="U654" i="1"/>
  <c r="U650" i="1"/>
  <c r="U646" i="1"/>
  <c r="U642" i="1"/>
  <c r="U638" i="1"/>
  <c r="U634" i="1"/>
  <c r="U630" i="1"/>
  <c r="U626" i="1"/>
  <c r="U622" i="1"/>
  <c r="U618" i="1"/>
  <c r="U614" i="1"/>
  <c r="U610" i="1"/>
  <c r="U606" i="1"/>
  <c r="U602" i="1"/>
  <c r="U598" i="1"/>
  <c r="U594" i="1"/>
  <c r="U590" i="1"/>
  <c r="U582" i="1"/>
  <c r="U578" i="1"/>
  <c r="U574" i="1"/>
  <c r="U570" i="1"/>
  <c r="U566" i="1"/>
  <c r="U562" i="1"/>
  <c r="U558" i="1"/>
  <c r="U554" i="1"/>
  <c r="U550" i="1"/>
  <c r="U546" i="1"/>
  <c r="U542" i="1"/>
  <c r="U538" i="1"/>
  <c r="U534" i="1"/>
  <c r="U530" i="1"/>
  <c r="U526" i="1"/>
  <c r="U522" i="1"/>
  <c r="U518" i="1"/>
  <c r="U514" i="1"/>
  <c r="U510" i="1"/>
  <c r="U506" i="1"/>
  <c r="U502" i="1"/>
  <c r="U498" i="1"/>
  <c r="U494" i="1"/>
  <c r="U490" i="1"/>
  <c r="U486" i="1"/>
  <c r="U482" i="1"/>
  <c r="U478" i="1"/>
  <c r="U474" i="1"/>
  <c r="U470" i="1"/>
  <c r="U466" i="1"/>
  <c r="U462" i="1"/>
  <c r="U458" i="1"/>
  <c r="U454" i="1"/>
  <c r="U442" i="1"/>
  <c r="U426" i="1"/>
  <c r="U406" i="1"/>
  <c r="U394" i="1"/>
  <c r="U362" i="1"/>
  <c r="U350" i="1"/>
  <c r="U331" i="1"/>
  <c r="U323" i="1"/>
  <c r="U313" i="1"/>
  <c r="U303" i="1"/>
  <c r="U287" i="1"/>
  <c r="U277" i="1"/>
  <c r="U271" i="1"/>
  <c r="U267" i="1"/>
  <c r="U831" i="1"/>
  <c r="U815" i="1"/>
  <c r="U799" i="1"/>
  <c r="U767" i="1"/>
  <c r="U739" i="1"/>
  <c r="U723" i="1"/>
  <c r="U707" i="1"/>
  <c r="U687" i="1"/>
  <c r="U663" i="1"/>
  <c r="U659" i="1"/>
  <c r="U655" i="1"/>
  <c r="U651" i="1"/>
  <c r="U647" i="1"/>
  <c r="U643" i="1"/>
  <c r="U631" i="1"/>
  <c r="U619" i="1"/>
  <c r="U607" i="1"/>
  <c r="U591" i="1"/>
  <c r="U575" i="1"/>
  <c r="U571" i="1"/>
  <c r="U547" i="1"/>
  <c r="U523" i="1"/>
  <c r="U511" i="1"/>
  <c r="U467" i="1"/>
  <c r="U435" i="1"/>
  <c r="U423" i="1"/>
  <c r="U411" i="1"/>
  <c r="U391" i="1"/>
  <c r="U371" i="1"/>
  <c r="U339" i="1"/>
  <c r="V3285" i="1"/>
  <c r="V3281" i="1"/>
  <c r="V3277" i="1"/>
  <c r="V3273" i="1"/>
  <c r="V3269" i="1"/>
  <c r="V3265" i="1"/>
  <c r="V3261" i="1"/>
  <c r="V3284" i="1"/>
  <c r="V3280" i="1"/>
  <c r="V3276" i="1"/>
  <c r="V3272" i="1"/>
  <c r="V3268" i="1"/>
  <c r="V3264" i="1"/>
  <c r="V3260" i="1"/>
  <c r="V3287" i="1"/>
  <c r="V3283" i="1"/>
  <c r="V3279" i="1"/>
  <c r="V3275" i="1"/>
  <c r="V3271" i="1"/>
  <c r="V3267" i="1"/>
  <c r="V3263" i="1"/>
  <c r="V3259" i="1"/>
  <c r="V3258" i="1"/>
  <c r="V3257" i="1"/>
  <c r="V3256" i="1"/>
  <c r="V3255" i="1"/>
  <c r="V3254" i="1"/>
  <c r="V3253" i="1"/>
  <c r="V3278" i="1"/>
  <c r="V3262" i="1"/>
  <c r="V3274" i="1"/>
  <c r="V3286" i="1"/>
  <c r="V3270" i="1"/>
  <c r="V3252" i="1"/>
  <c r="V3251" i="1"/>
  <c r="V3250" i="1"/>
  <c r="V3249" i="1"/>
  <c r="V3248" i="1"/>
  <c r="V3247" i="1"/>
  <c r="V3246" i="1"/>
  <c r="V3245" i="1"/>
  <c r="V3244" i="1"/>
  <c r="V3243" i="1"/>
  <c r="V3242" i="1"/>
  <c r="V3241" i="1"/>
  <c r="V3240" i="1"/>
  <c r="V3239" i="1"/>
  <c r="V3238" i="1"/>
  <c r="V3237" i="1"/>
  <c r="V3236" i="1"/>
  <c r="V3235" i="1"/>
  <c r="V3234" i="1"/>
  <c r="V3233" i="1"/>
  <c r="V3232" i="1"/>
  <c r="V3231" i="1"/>
  <c r="V3230" i="1"/>
  <c r="V3229" i="1"/>
  <c r="V3228" i="1"/>
  <c r="V3227" i="1"/>
  <c r="V3226" i="1"/>
  <c r="V3225" i="1"/>
  <c r="V3224" i="1"/>
  <c r="V3223" i="1"/>
  <c r="V3222" i="1"/>
  <c r="V3221" i="1"/>
  <c r="V3220" i="1"/>
  <c r="V3219" i="1"/>
  <c r="V3218" i="1"/>
  <c r="V3217" i="1"/>
  <c r="V3216" i="1"/>
  <c r="V3215" i="1"/>
  <c r="V3214" i="1"/>
  <c r="V3213" i="1"/>
  <c r="V3212" i="1"/>
  <c r="V3211" i="1"/>
  <c r="V3210" i="1"/>
  <c r="V3209" i="1"/>
  <c r="V3208" i="1"/>
  <c r="V3207" i="1"/>
  <c r="V3206" i="1"/>
  <c r="V3282" i="1"/>
  <c r="V3205" i="1"/>
  <c r="V3204" i="1"/>
  <c r="V3203" i="1"/>
  <c r="V3202" i="1"/>
  <c r="V3201" i="1"/>
  <c r="V3200" i="1"/>
  <c r="V3199" i="1"/>
  <c r="V3198" i="1"/>
  <c r="V3197" i="1"/>
  <c r="V3196" i="1"/>
  <c r="V3195" i="1"/>
  <c r="V3194" i="1"/>
  <c r="V3193" i="1"/>
  <c r="V3192" i="1"/>
  <c r="V3191" i="1"/>
  <c r="V3190" i="1"/>
  <c r="V3189" i="1"/>
  <c r="V3188" i="1"/>
  <c r="V3187" i="1"/>
  <c r="V3186" i="1"/>
  <c r="V3185" i="1"/>
  <c r="V3184" i="1"/>
  <c r="V3183" i="1"/>
  <c r="V3182" i="1"/>
  <c r="V3181" i="1"/>
  <c r="V3180" i="1"/>
  <c r="V3179" i="1"/>
  <c r="V3178" i="1"/>
  <c r="V3177" i="1"/>
  <c r="V3176" i="1"/>
  <c r="V3175" i="1"/>
  <c r="V3174" i="1"/>
  <c r="V3173" i="1"/>
  <c r="V3172" i="1"/>
  <c r="V3171" i="1"/>
  <c r="V3170" i="1"/>
  <c r="V3169" i="1"/>
  <c r="V3168" i="1"/>
  <c r="V3167" i="1"/>
  <c r="V3166" i="1"/>
  <c r="V3165" i="1"/>
  <c r="V3164" i="1"/>
  <c r="V3266" i="1"/>
  <c r="V3163" i="1"/>
  <c r="V3161" i="1"/>
  <c r="V3159" i="1"/>
  <c r="V3162" i="1"/>
  <c r="V3160" i="1"/>
  <c r="V3158" i="1"/>
  <c r="V3157" i="1"/>
  <c r="V3156" i="1"/>
  <c r="V3155" i="1"/>
  <c r="V3154" i="1"/>
  <c r="V3153" i="1"/>
  <c r="V3152" i="1"/>
  <c r="V3151" i="1"/>
  <c r="V3150" i="1"/>
  <c r="V3149" i="1"/>
  <c r="V3148" i="1"/>
  <c r="V3147" i="1"/>
  <c r="V3146" i="1"/>
  <c r="V3145" i="1"/>
  <c r="V3144" i="1"/>
  <c r="V3143" i="1"/>
  <c r="V3142" i="1"/>
  <c r="V3141" i="1"/>
  <c r="V3140" i="1"/>
  <c r="V3139" i="1"/>
  <c r="V3138" i="1"/>
  <c r="V3137" i="1"/>
  <c r="V3136" i="1"/>
  <c r="V3135" i="1"/>
  <c r="V3134" i="1"/>
  <c r="V3133" i="1"/>
  <c r="V3132" i="1"/>
  <c r="V3131" i="1"/>
  <c r="V3130" i="1"/>
  <c r="V3129" i="1"/>
  <c r="V3128" i="1"/>
  <c r="V3127" i="1"/>
  <c r="V3126" i="1"/>
  <c r="V3125" i="1"/>
  <c r="V3124" i="1"/>
  <c r="V3123" i="1"/>
  <c r="V3122" i="1"/>
  <c r="V3121" i="1"/>
  <c r="V3120" i="1"/>
  <c r="V3119" i="1"/>
  <c r="V3118" i="1"/>
  <c r="V3117" i="1"/>
  <c r="V3116" i="1"/>
  <c r="V3115" i="1"/>
  <c r="V3114" i="1"/>
  <c r="V3113" i="1"/>
  <c r="V3112" i="1"/>
  <c r="V3111" i="1"/>
  <c r="V3110" i="1"/>
  <c r="V3109" i="1"/>
  <c r="V3108" i="1"/>
  <c r="V3107" i="1"/>
  <c r="V3106" i="1"/>
  <c r="V3105" i="1"/>
  <c r="V3104" i="1"/>
  <c r="V3103" i="1"/>
  <c r="V3102" i="1"/>
  <c r="V3101" i="1"/>
  <c r="V3100" i="1"/>
  <c r="V3099" i="1"/>
  <c r="V3098" i="1"/>
  <c r="V3097" i="1"/>
  <c r="V3096" i="1"/>
  <c r="V3095" i="1"/>
  <c r="V3094" i="1"/>
  <c r="V3093" i="1"/>
  <c r="V3092" i="1"/>
  <c r="V3091" i="1"/>
  <c r="V3090" i="1"/>
  <c r="V3089" i="1"/>
  <c r="V3088" i="1"/>
  <c r="V3087" i="1"/>
  <c r="V3086" i="1"/>
  <c r="V3085" i="1"/>
  <c r="V3084" i="1"/>
  <c r="V3083" i="1"/>
  <c r="V3082" i="1"/>
  <c r="V3081" i="1"/>
  <c r="V3080" i="1"/>
  <c r="V3079" i="1"/>
  <c r="V3078" i="1"/>
  <c r="V3077" i="1"/>
  <c r="V3074" i="1"/>
  <c r="V3073" i="1"/>
  <c r="V3072" i="1"/>
  <c r="V3071" i="1"/>
  <c r="V3070" i="1"/>
  <c r="V3069" i="1"/>
  <c r="V3068" i="1"/>
  <c r="V3067" i="1"/>
  <c r="V3066" i="1"/>
  <c r="V3065" i="1"/>
  <c r="V3064" i="1"/>
  <c r="V3063" i="1"/>
  <c r="V3062" i="1"/>
  <c r="V3061" i="1"/>
  <c r="V3060" i="1"/>
  <c r="V3059" i="1"/>
  <c r="V3058" i="1"/>
  <c r="V3057" i="1"/>
  <c r="V3056" i="1"/>
  <c r="V3055" i="1"/>
  <c r="V3054" i="1"/>
  <c r="V3053" i="1"/>
  <c r="V3052" i="1"/>
  <c r="V3051" i="1"/>
  <c r="V3050" i="1"/>
  <c r="V3049" i="1"/>
  <c r="V3048" i="1"/>
  <c r="V3047" i="1"/>
  <c r="V3046" i="1"/>
  <c r="V3045" i="1"/>
  <c r="V3044" i="1"/>
  <c r="V3043" i="1"/>
  <c r="V3042" i="1"/>
  <c r="V3041" i="1"/>
  <c r="V3040" i="1"/>
  <c r="V3039" i="1"/>
  <c r="V3038" i="1"/>
  <c r="V3037" i="1"/>
  <c r="V3036" i="1"/>
  <c r="V3035" i="1"/>
  <c r="V3034" i="1"/>
  <c r="V3033" i="1"/>
  <c r="V3032" i="1"/>
  <c r="V3031" i="1"/>
  <c r="V3030" i="1"/>
  <c r="V3029" i="1"/>
  <c r="V3028" i="1"/>
  <c r="V3027" i="1"/>
  <c r="V3026" i="1"/>
  <c r="V3025" i="1"/>
  <c r="V3024" i="1"/>
  <c r="V3023" i="1"/>
  <c r="V3022" i="1"/>
  <c r="V3021" i="1"/>
  <c r="V3020" i="1"/>
  <c r="V3019" i="1"/>
  <c r="V3018" i="1"/>
  <c r="V3017" i="1"/>
  <c r="V3016" i="1"/>
  <c r="V3015" i="1"/>
  <c r="V3014" i="1"/>
  <c r="V3013" i="1"/>
  <c r="V3012" i="1"/>
  <c r="V3011" i="1"/>
  <c r="V3010" i="1"/>
  <c r="V3009" i="1"/>
  <c r="V3008" i="1"/>
  <c r="V3007" i="1"/>
  <c r="V3006" i="1"/>
  <c r="V3005" i="1"/>
  <c r="V3004" i="1"/>
  <c r="V3003" i="1"/>
  <c r="V3002" i="1"/>
  <c r="V3001" i="1"/>
  <c r="V3000" i="1"/>
  <c r="V2999" i="1"/>
  <c r="V2998" i="1"/>
  <c r="V2997" i="1"/>
  <c r="V2996" i="1"/>
  <c r="V2995" i="1"/>
  <c r="V2994" i="1"/>
  <c r="V2993" i="1"/>
  <c r="V2992" i="1"/>
  <c r="V2991" i="1"/>
  <c r="V2990" i="1"/>
  <c r="V2989" i="1"/>
  <c r="V2988" i="1"/>
  <c r="V2987" i="1"/>
  <c r="V2986" i="1"/>
  <c r="V2985" i="1"/>
  <c r="V2984" i="1"/>
  <c r="V2983" i="1"/>
  <c r="V2982" i="1"/>
  <c r="V2981" i="1"/>
  <c r="V2980" i="1"/>
  <c r="V3076" i="1"/>
  <c r="V3075" i="1"/>
  <c r="V2979" i="1"/>
  <c r="V2978" i="1"/>
  <c r="V2977" i="1"/>
  <c r="V2976" i="1"/>
  <c r="V2975" i="1"/>
  <c r="V2974" i="1"/>
  <c r="V2973" i="1"/>
  <c r="V2972" i="1"/>
  <c r="V2971" i="1"/>
  <c r="V2970" i="1"/>
  <c r="V2969" i="1"/>
  <c r="V2968" i="1"/>
  <c r="V2967" i="1"/>
  <c r="V2966" i="1"/>
  <c r="V2965" i="1"/>
  <c r="V2964" i="1"/>
  <c r="V2963" i="1"/>
  <c r="V2962" i="1"/>
  <c r="V2961" i="1"/>
  <c r="V2960" i="1"/>
  <c r="V2959" i="1"/>
  <c r="V2958" i="1"/>
  <c r="V2957" i="1"/>
  <c r="V2956" i="1"/>
  <c r="V2955" i="1"/>
  <c r="V2954" i="1"/>
  <c r="V2953" i="1"/>
  <c r="V2952" i="1"/>
  <c r="V2951" i="1"/>
  <c r="V2950" i="1"/>
  <c r="V2949" i="1"/>
  <c r="V2948" i="1"/>
  <c r="V2947" i="1"/>
  <c r="V2946" i="1"/>
  <c r="V2945" i="1"/>
  <c r="V2944" i="1"/>
  <c r="V2943" i="1"/>
  <c r="V2942" i="1"/>
  <c r="V2941" i="1"/>
  <c r="V2940" i="1"/>
  <c r="V2939" i="1"/>
  <c r="V2938" i="1"/>
  <c r="V2937" i="1"/>
  <c r="V2936" i="1"/>
  <c r="V2935" i="1"/>
  <c r="V2934" i="1"/>
  <c r="V2933" i="1"/>
  <c r="V2932" i="1"/>
  <c r="V2931" i="1"/>
  <c r="V2930" i="1"/>
  <c r="V2929" i="1"/>
  <c r="V2928" i="1"/>
  <c r="V2927" i="1"/>
  <c r="V2926" i="1"/>
  <c r="V2925" i="1"/>
  <c r="V2924" i="1"/>
  <c r="V2923" i="1"/>
  <c r="V2922" i="1"/>
  <c r="V2921" i="1"/>
  <c r="V2920" i="1"/>
  <c r="V2919" i="1"/>
  <c r="V2918" i="1"/>
  <c r="V2917" i="1"/>
  <c r="V2916" i="1"/>
  <c r="V2915" i="1"/>
  <c r="V2914" i="1"/>
  <c r="V2913" i="1"/>
  <c r="V2912" i="1"/>
  <c r="V2911" i="1"/>
  <c r="V2910" i="1"/>
  <c r="V2909" i="1"/>
  <c r="V2908" i="1"/>
  <c r="V2907" i="1"/>
  <c r="V2906" i="1"/>
  <c r="V2905" i="1"/>
  <c r="V2904" i="1"/>
  <c r="V2903" i="1"/>
  <c r="V2902" i="1"/>
  <c r="V2901" i="1"/>
  <c r="V2900" i="1"/>
  <c r="V2899" i="1"/>
  <c r="V2898" i="1"/>
  <c r="V2897" i="1"/>
  <c r="V2896" i="1"/>
  <c r="V2895" i="1"/>
  <c r="V2894" i="1"/>
  <c r="V2893" i="1"/>
  <c r="V2892" i="1"/>
  <c r="V2891" i="1"/>
  <c r="V2890" i="1"/>
  <c r="V2889" i="1"/>
  <c r="V2888" i="1"/>
  <c r="V2887" i="1"/>
  <c r="V2886" i="1"/>
  <c r="V2885" i="1"/>
  <c r="V2884" i="1"/>
  <c r="V2883" i="1"/>
  <c r="V2882" i="1"/>
  <c r="V2881" i="1"/>
  <c r="V2880" i="1"/>
  <c r="V2879" i="1"/>
  <c r="V2878" i="1"/>
  <c r="V2877" i="1"/>
  <c r="V2876" i="1"/>
  <c r="V2875" i="1"/>
  <c r="V2874" i="1"/>
  <c r="V2873" i="1"/>
  <c r="V2872" i="1"/>
  <c r="V2871" i="1"/>
  <c r="V2870" i="1"/>
  <c r="V2869" i="1"/>
  <c r="V2868" i="1"/>
  <c r="V2867" i="1"/>
  <c r="V2866" i="1"/>
  <c r="V2865" i="1"/>
  <c r="V2864" i="1"/>
  <c r="V2863" i="1"/>
  <c r="V2862" i="1"/>
  <c r="V2861" i="1"/>
  <c r="V2860" i="1"/>
  <c r="V2859" i="1"/>
  <c r="V2858" i="1"/>
  <c r="V2857" i="1"/>
  <c r="V2856" i="1"/>
  <c r="V2855" i="1"/>
  <c r="V2854" i="1"/>
  <c r="V2853" i="1"/>
  <c r="V2852" i="1"/>
  <c r="V2851" i="1"/>
  <c r="V2850" i="1"/>
  <c r="V2849" i="1"/>
  <c r="V2848" i="1"/>
  <c r="V2847" i="1"/>
  <c r="V2846" i="1"/>
  <c r="V2845" i="1"/>
  <c r="V2844" i="1"/>
  <c r="V2843" i="1"/>
  <c r="V2842" i="1"/>
  <c r="V2841" i="1"/>
  <c r="V2840" i="1"/>
  <c r="V2839" i="1"/>
  <c r="V2838" i="1"/>
  <c r="V2837" i="1"/>
  <c r="V2836" i="1"/>
  <c r="V2835" i="1"/>
  <c r="V2834" i="1"/>
  <c r="V2833" i="1"/>
  <c r="V2832" i="1"/>
  <c r="V2831" i="1"/>
  <c r="V2830" i="1"/>
  <c r="V2829" i="1"/>
  <c r="V2828" i="1"/>
  <c r="V2827" i="1"/>
  <c r="V2826" i="1"/>
  <c r="V2825" i="1"/>
  <c r="V2824" i="1"/>
  <c r="V2823" i="1"/>
  <c r="V2822" i="1"/>
  <c r="V2821" i="1"/>
  <c r="V2820" i="1"/>
  <c r="V2819" i="1"/>
  <c r="V2818" i="1"/>
  <c r="V2817" i="1"/>
  <c r="V2816" i="1"/>
  <c r="V2815" i="1"/>
  <c r="V2814" i="1"/>
  <c r="V2813" i="1"/>
  <c r="V2812" i="1"/>
  <c r="V2811" i="1"/>
  <c r="V2810" i="1"/>
  <c r="V2809" i="1"/>
  <c r="V2808" i="1"/>
  <c r="V2807" i="1"/>
  <c r="V2806" i="1"/>
  <c r="V2805" i="1"/>
  <c r="V2804" i="1"/>
  <c r="V2803" i="1"/>
  <c r="V2802" i="1"/>
  <c r="V2801" i="1"/>
  <c r="V2800" i="1"/>
  <c r="V2799" i="1"/>
  <c r="V2798" i="1"/>
  <c r="V2797" i="1"/>
  <c r="V2796" i="1"/>
  <c r="V2795" i="1"/>
  <c r="V2794" i="1"/>
  <c r="V2793" i="1"/>
  <c r="V2792" i="1"/>
  <c r="V2791" i="1"/>
  <c r="V2790" i="1"/>
  <c r="V2789" i="1"/>
  <c r="V2788" i="1"/>
  <c r="V2787" i="1"/>
  <c r="V2786" i="1"/>
  <c r="V2785" i="1"/>
  <c r="V2784" i="1"/>
  <c r="V2783" i="1"/>
  <c r="V2782" i="1"/>
  <c r="V2781" i="1"/>
  <c r="V2780" i="1"/>
  <c r="V2779" i="1"/>
  <c r="V2778" i="1"/>
  <c r="V2777" i="1"/>
  <c r="V2776" i="1"/>
  <c r="V2775" i="1"/>
  <c r="V2774" i="1"/>
  <c r="V2773" i="1"/>
  <c r="V2772" i="1"/>
  <c r="V2771" i="1"/>
  <c r="V2770" i="1"/>
  <c r="V2769" i="1"/>
  <c r="V2768" i="1"/>
  <c r="V2767" i="1"/>
  <c r="V2766" i="1"/>
  <c r="V2765" i="1"/>
  <c r="V2764" i="1"/>
  <c r="V2763" i="1"/>
  <c r="V2762" i="1"/>
  <c r="V2761" i="1"/>
  <c r="V2760" i="1"/>
  <c r="V2759" i="1"/>
  <c r="V2758" i="1"/>
  <c r="V2757" i="1"/>
  <c r="V2756" i="1"/>
  <c r="V2755" i="1"/>
  <c r="V2754" i="1"/>
  <c r="V2753" i="1"/>
  <c r="V2752" i="1"/>
  <c r="V2751" i="1"/>
  <c r="V2750" i="1"/>
  <c r="V2749" i="1"/>
  <c r="V2748" i="1"/>
  <c r="V2747" i="1"/>
  <c r="V2746" i="1"/>
  <c r="V2745" i="1"/>
  <c r="V2744" i="1"/>
  <c r="V2743" i="1"/>
  <c r="V2742" i="1"/>
  <c r="V2741" i="1"/>
  <c r="V2740" i="1"/>
  <c r="V2739" i="1"/>
  <c r="V2738" i="1"/>
  <c r="V2737" i="1"/>
  <c r="V2736" i="1"/>
  <c r="V2735" i="1"/>
  <c r="V2734" i="1"/>
  <c r="V2733" i="1"/>
  <c r="V2732" i="1"/>
  <c r="V2731" i="1"/>
  <c r="V2730" i="1"/>
  <c r="V2729" i="1"/>
  <c r="V2728" i="1"/>
  <c r="V2727" i="1"/>
  <c r="V2726" i="1"/>
  <c r="V2724" i="1"/>
  <c r="V2722" i="1"/>
  <c r="V2725" i="1"/>
  <c r="V2723" i="1"/>
  <c r="V2720" i="1"/>
  <c r="V2719" i="1"/>
  <c r="V2718" i="1"/>
  <c r="V2717" i="1"/>
  <c r="V2716" i="1"/>
  <c r="V2715" i="1"/>
  <c r="V2714" i="1"/>
  <c r="V2713" i="1"/>
  <c r="V2712" i="1"/>
  <c r="V2711" i="1"/>
  <c r="V2710" i="1"/>
  <c r="V2709" i="1"/>
  <c r="V2708" i="1"/>
  <c r="V2707" i="1"/>
  <c r="V2706" i="1"/>
  <c r="V2705" i="1"/>
  <c r="V2704" i="1"/>
  <c r="V2703" i="1"/>
  <c r="V2702" i="1"/>
  <c r="V2701" i="1"/>
  <c r="V2700" i="1"/>
  <c r="V2699" i="1"/>
  <c r="V2698" i="1"/>
  <c r="V2697" i="1"/>
  <c r="V2696" i="1"/>
  <c r="V2695" i="1"/>
  <c r="V2694" i="1"/>
  <c r="V2693" i="1"/>
  <c r="V2692" i="1"/>
  <c r="V2691" i="1"/>
  <c r="V2690" i="1"/>
  <c r="V2689" i="1"/>
  <c r="V2688" i="1"/>
  <c r="V2687" i="1"/>
  <c r="V2686" i="1"/>
  <c r="V2685" i="1"/>
  <c r="V2684" i="1"/>
  <c r="V2683" i="1"/>
  <c r="V2682" i="1"/>
  <c r="V2681" i="1"/>
  <c r="V2680" i="1"/>
  <c r="V2679" i="1"/>
  <c r="V2678" i="1"/>
  <c r="V2677" i="1"/>
  <c r="V2676" i="1"/>
  <c r="V2675" i="1"/>
  <c r="V2674" i="1"/>
  <c r="V2673" i="1"/>
  <c r="V2672" i="1"/>
  <c r="V2671" i="1"/>
  <c r="V2670" i="1"/>
  <c r="V2669" i="1"/>
  <c r="V2668" i="1"/>
  <c r="V2667" i="1"/>
  <c r="V2666" i="1"/>
  <c r="V2665" i="1"/>
  <c r="V2664" i="1"/>
  <c r="V2663" i="1"/>
  <c r="V2662" i="1"/>
  <c r="V2661" i="1"/>
  <c r="V2660" i="1"/>
  <c r="V2659" i="1"/>
  <c r="V2658" i="1"/>
  <c r="V2657" i="1"/>
  <c r="V2656" i="1"/>
  <c r="V2655" i="1"/>
  <c r="V2654" i="1"/>
  <c r="V2653" i="1"/>
  <c r="V2652" i="1"/>
  <c r="V2651" i="1"/>
  <c r="V2650" i="1"/>
  <c r="V2649" i="1"/>
  <c r="V2648" i="1"/>
  <c r="V2647" i="1"/>
  <c r="V2646" i="1"/>
  <c r="V2645" i="1"/>
  <c r="V2644" i="1"/>
  <c r="V2643" i="1"/>
  <c r="V2642" i="1"/>
  <c r="V2641" i="1"/>
  <c r="V2640" i="1"/>
  <c r="V2639" i="1"/>
  <c r="V2638" i="1"/>
  <c r="V2637" i="1"/>
  <c r="V2636" i="1"/>
  <c r="V2635" i="1"/>
  <c r="V2634" i="1"/>
  <c r="V2633" i="1"/>
  <c r="V2632" i="1"/>
  <c r="V2631" i="1"/>
  <c r="V2630" i="1"/>
  <c r="V2629" i="1"/>
  <c r="V2628" i="1"/>
  <c r="V2627" i="1"/>
  <c r="V2626" i="1"/>
  <c r="V2625" i="1"/>
  <c r="V2624" i="1"/>
  <c r="V2623" i="1"/>
  <c r="V2622" i="1"/>
  <c r="V2621" i="1"/>
  <c r="V2620" i="1"/>
  <c r="V2619" i="1"/>
  <c r="V2618" i="1"/>
  <c r="V2617" i="1"/>
  <c r="V2616" i="1"/>
  <c r="V2615" i="1"/>
  <c r="V2614" i="1"/>
  <c r="V2613" i="1"/>
  <c r="V2612" i="1"/>
  <c r="V2611" i="1"/>
  <c r="V2610" i="1"/>
  <c r="V2609" i="1"/>
  <c r="V2608" i="1"/>
  <c r="V2607" i="1"/>
  <c r="V2606" i="1"/>
  <c r="V2605" i="1"/>
  <c r="V2604" i="1"/>
  <c r="V2603" i="1"/>
  <c r="V2602" i="1"/>
  <c r="V2601" i="1"/>
  <c r="V2600" i="1"/>
  <c r="V2599" i="1"/>
  <c r="V2598" i="1"/>
  <c r="V2597" i="1"/>
  <c r="V2596" i="1"/>
  <c r="V2595" i="1"/>
  <c r="V2594" i="1"/>
  <c r="V2593" i="1"/>
  <c r="V2592" i="1"/>
  <c r="V2591" i="1"/>
  <c r="V2590" i="1"/>
  <c r="V2589" i="1"/>
  <c r="V2588" i="1"/>
  <c r="V2587" i="1"/>
  <c r="V2586" i="1"/>
  <c r="V2585" i="1"/>
  <c r="V2584" i="1"/>
  <c r="V2583" i="1"/>
  <c r="V2582" i="1"/>
  <c r="V2581" i="1"/>
  <c r="V2580" i="1"/>
  <c r="V2579" i="1"/>
  <c r="V2578" i="1"/>
  <c r="V2577" i="1"/>
  <c r="V2576" i="1"/>
  <c r="V2575" i="1"/>
  <c r="V2574" i="1"/>
  <c r="V2573" i="1"/>
  <c r="V2572" i="1"/>
  <c r="V2571" i="1"/>
  <c r="V2570" i="1"/>
  <c r="V2569" i="1"/>
  <c r="V2568" i="1"/>
  <c r="V2567" i="1"/>
  <c r="V2566" i="1"/>
  <c r="V2565" i="1"/>
  <c r="V2564" i="1"/>
  <c r="V2563" i="1"/>
  <c r="V2562" i="1"/>
  <c r="V2561" i="1"/>
  <c r="V2560" i="1"/>
  <c r="V2559" i="1"/>
  <c r="V2558" i="1"/>
  <c r="V2557" i="1"/>
  <c r="V2556" i="1"/>
  <c r="V2555" i="1"/>
  <c r="V2554" i="1"/>
  <c r="V2553" i="1"/>
  <c r="V2552" i="1"/>
  <c r="V2551" i="1"/>
  <c r="V2550" i="1"/>
  <c r="V2549" i="1"/>
  <c r="V2548" i="1"/>
  <c r="V2547" i="1"/>
  <c r="V2546" i="1"/>
  <c r="V2545" i="1"/>
  <c r="V2544" i="1"/>
  <c r="V2543" i="1"/>
  <c r="V2542" i="1"/>
  <c r="V2541" i="1"/>
  <c r="V2540" i="1"/>
  <c r="V2539" i="1"/>
  <c r="V2538" i="1"/>
  <c r="V2537" i="1"/>
  <c r="V2536" i="1"/>
  <c r="V2535" i="1"/>
  <c r="V2534" i="1"/>
  <c r="V2533" i="1"/>
  <c r="V2532" i="1"/>
  <c r="V2531" i="1"/>
  <c r="V2530" i="1"/>
  <c r="V2529" i="1"/>
  <c r="V2721" i="1"/>
  <c r="V2528" i="1"/>
  <c r="V2527" i="1"/>
  <c r="V2526" i="1"/>
  <c r="V2525" i="1"/>
  <c r="V2524" i="1"/>
  <c r="V2523" i="1"/>
  <c r="V2522" i="1"/>
  <c r="V2521" i="1"/>
  <c r="V2520" i="1"/>
  <c r="V2519" i="1"/>
  <c r="V2518" i="1"/>
  <c r="V2517" i="1"/>
  <c r="V2516" i="1"/>
  <c r="V2515" i="1"/>
  <c r="V2514" i="1"/>
  <c r="V2513" i="1"/>
  <c r="V2512" i="1"/>
  <c r="V2511" i="1"/>
  <c r="V2510" i="1"/>
  <c r="V2509" i="1"/>
  <c r="V2508" i="1"/>
  <c r="V2507" i="1"/>
  <c r="V2506" i="1"/>
  <c r="V2505" i="1"/>
  <c r="V2504" i="1"/>
  <c r="V2503" i="1"/>
  <c r="V2502" i="1"/>
  <c r="V2501" i="1"/>
  <c r="V2500" i="1"/>
  <c r="V2499" i="1"/>
  <c r="V2498" i="1"/>
  <c r="V2497" i="1"/>
  <c r="V2496" i="1"/>
  <c r="V2495" i="1"/>
  <c r="V2494" i="1"/>
  <c r="V2493" i="1"/>
  <c r="V2492" i="1"/>
  <c r="V2491" i="1"/>
  <c r="V2490" i="1"/>
  <c r="V2489" i="1"/>
  <c r="V2488" i="1"/>
  <c r="V2487" i="1"/>
  <c r="V2486" i="1"/>
  <c r="V2485" i="1"/>
  <c r="V2484" i="1"/>
  <c r="V2483" i="1"/>
  <c r="V2482" i="1"/>
  <c r="V2481" i="1"/>
  <c r="V2480" i="1"/>
  <c r="V2479" i="1"/>
  <c r="V2478" i="1"/>
  <c r="V2477" i="1"/>
  <c r="V2476" i="1"/>
  <c r="V2475" i="1"/>
  <c r="V2474" i="1"/>
  <c r="V2473" i="1"/>
  <c r="V2472" i="1"/>
  <c r="V2471" i="1"/>
  <c r="V2470" i="1"/>
  <c r="V2469" i="1"/>
  <c r="V2468" i="1"/>
  <c r="V2467" i="1"/>
  <c r="V2466" i="1"/>
  <c r="V2465" i="1"/>
  <c r="V2464" i="1"/>
  <c r="V2463" i="1"/>
  <c r="V2462" i="1"/>
  <c r="V2461" i="1"/>
  <c r="V2460" i="1"/>
  <c r="V2459" i="1"/>
  <c r="V2458" i="1"/>
  <c r="V2457" i="1"/>
  <c r="V2456" i="1"/>
  <c r="V2455" i="1"/>
  <c r="V2454" i="1"/>
  <c r="V2453" i="1"/>
  <c r="V2452" i="1"/>
  <c r="V2451" i="1"/>
  <c r="V2450" i="1"/>
  <c r="V2449" i="1"/>
  <c r="V2448" i="1"/>
  <c r="V2447" i="1"/>
  <c r="V2446" i="1"/>
  <c r="V2445" i="1"/>
  <c r="V2444" i="1"/>
  <c r="V2443" i="1"/>
  <c r="V2442" i="1"/>
  <c r="V2441" i="1"/>
  <c r="V2440" i="1"/>
  <c r="V2439" i="1"/>
  <c r="V2438" i="1"/>
  <c r="V2437" i="1"/>
  <c r="V2436" i="1"/>
  <c r="V2435" i="1"/>
  <c r="V2434" i="1"/>
  <c r="V2433" i="1"/>
  <c r="V2432" i="1"/>
  <c r="V2431" i="1"/>
  <c r="V2430" i="1"/>
  <c r="V2429" i="1"/>
  <c r="V2428" i="1"/>
  <c r="V2427" i="1"/>
  <c r="V2426" i="1"/>
  <c r="V2425" i="1"/>
  <c r="V2424" i="1"/>
  <c r="V2423" i="1"/>
  <c r="V2422" i="1"/>
  <c r="V2421" i="1"/>
  <c r="V2420" i="1"/>
  <c r="V2419" i="1"/>
  <c r="V2418" i="1"/>
  <c r="V2417" i="1"/>
  <c r="V2416" i="1"/>
  <c r="V2415" i="1"/>
  <c r="V2414" i="1"/>
  <c r="V2413" i="1"/>
  <c r="V2412" i="1"/>
  <c r="V2411" i="1"/>
  <c r="V2410" i="1"/>
  <c r="V2409" i="1"/>
  <c r="V2408" i="1"/>
  <c r="V2407" i="1"/>
  <c r="V2406" i="1"/>
  <c r="V2405" i="1"/>
  <c r="V2404" i="1"/>
  <c r="V2403" i="1"/>
  <c r="V2402" i="1"/>
  <c r="V2401" i="1"/>
  <c r="V2400" i="1"/>
  <c r="V2399" i="1"/>
  <c r="V2398" i="1"/>
  <c r="V2397" i="1"/>
  <c r="V2396" i="1"/>
  <c r="V2395" i="1"/>
  <c r="V2394" i="1"/>
  <c r="V2393" i="1"/>
  <c r="V2392" i="1"/>
  <c r="V2391" i="1"/>
  <c r="V2390" i="1"/>
  <c r="V2389" i="1"/>
  <c r="V2388" i="1"/>
  <c r="V2387" i="1"/>
  <c r="V2386" i="1"/>
  <c r="V2385" i="1"/>
  <c r="V2384" i="1"/>
  <c r="V2383" i="1"/>
  <c r="V2382" i="1"/>
  <c r="V2381" i="1"/>
  <c r="V2380" i="1"/>
  <c r="V2379" i="1"/>
  <c r="V2378" i="1"/>
  <c r="V2377" i="1"/>
  <c r="V2376" i="1"/>
  <c r="V2375" i="1"/>
  <c r="V2374" i="1"/>
  <c r="V2373" i="1"/>
  <c r="V2372" i="1"/>
  <c r="V2371" i="1"/>
  <c r="V2370" i="1"/>
  <c r="V2369" i="1"/>
  <c r="V2368" i="1"/>
  <c r="V2367" i="1"/>
  <c r="V2366" i="1"/>
  <c r="V2365" i="1"/>
  <c r="V2364" i="1"/>
  <c r="V2363" i="1"/>
  <c r="V2362" i="1"/>
  <c r="V2361" i="1"/>
  <c r="V2360" i="1"/>
  <c r="V2359" i="1"/>
  <c r="V2358" i="1"/>
  <c r="V2357" i="1"/>
  <c r="V2356" i="1"/>
  <c r="V2355" i="1"/>
  <c r="V2354" i="1"/>
  <c r="V2353" i="1"/>
  <c r="V2352" i="1"/>
  <c r="V2351" i="1"/>
  <c r="V2350" i="1"/>
  <c r="V2349" i="1"/>
  <c r="V2348" i="1"/>
  <c r="V2347" i="1"/>
  <c r="V2346" i="1"/>
  <c r="V2345" i="1"/>
  <c r="V2344" i="1"/>
  <c r="V2343" i="1"/>
  <c r="V2342" i="1"/>
  <c r="V2341" i="1"/>
  <c r="V2340" i="1"/>
  <c r="V2339" i="1"/>
  <c r="V2338" i="1"/>
  <c r="V2337" i="1"/>
  <c r="V2336" i="1"/>
  <c r="V2335" i="1"/>
  <c r="V2334" i="1"/>
  <c r="V2333" i="1"/>
  <c r="V2332" i="1"/>
  <c r="V2331" i="1"/>
  <c r="V2330" i="1"/>
  <c r="V2329" i="1"/>
  <c r="V2328" i="1"/>
  <c r="V2327" i="1"/>
  <c r="V2326" i="1"/>
  <c r="V2325" i="1"/>
  <c r="V2324" i="1"/>
  <c r="V2323" i="1"/>
  <c r="V2322" i="1"/>
  <c r="V2321" i="1"/>
  <c r="V2320" i="1"/>
  <c r="V2319" i="1"/>
  <c r="V2318" i="1"/>
  <c r="V2317" i="1"/>
  <c r="V2316" i="1"/>
  <c r="V2315" i="1"/>
  <c r="V2314" i="1"/>
  <c r="V2313" i="1"/>
  <c r="V2312" i="1"/>
  <c r="V2311" i="1"/>
  <c r="V2310" i="1"/>
  <c r="V2309" i="1"/>
  <c r="V2308" i="1"/>
  <c r="V2307" i="1"/>
  <c r="V2306" i="1"/>
  <c r="V2305" i="1"/>
  <c r="V2304" i="1"/>
  <c r="V2303" i="1"/>
  <c r="V2302" i="1"/>
  <c r="V2301" i="1"/>
  <c r="V2300" i="1"/>
  <c r="V2299" i="1"/>
  <c r="V2298" i="1"/>
  <c r="V2297" i="1"/>
  <c r="V2296" i="1"/>
  <c r="V2295" i="1"/>
  <c r="V2294" i="1"/>
  <c r="V2293" i="1"/>
  <c r="V2292" i="1"/>
  <c r="V2291" i="1"/>
  <c r="V2290" i="1"/>
  <c r="V2289" i="1"/>
  <c r="V2288" i="1"/>
  <c r="V2287" i="1"/>
  <c r="V2286" i="1"/>
  <c r="V2285" i="1"/>
  <c r="V2284" i="1"/>
  <c r="V2283" i="1"/>
  <c r="V2282" i="1"/>
  <c r="V2281" i="1"/>
  <c r="V2280" i="1"/>
  <c r="V2279" i="1"/>
  <c r="V2278" i="1"/>
  <c r="V2277" i="1"/>
  <c r="V2276" i="1"/>
  <c r="V2275" i="1"/>
  <c r="V2274" i="1"/>
  <c r="V2273" i="1"/>
  <c r="V2272" i="1"/>
  <c r="V2271" i="1"/>
  <c r="V2270" i="1"/>
  <c r="V2269" i="1"/>
  <c r="V2268" i="1"/>
  <c r="V2267" i="1"/>
  <c r="V2266" i="1"/>
  <c r="V2265" i="1"/>
  <c r="V2264" i="1"/>
  <c r="V2263" i="1"/>
  <c r="V2262" i="1"/>
  <c r="V2261" i="1"/>
  <c r="V2260" i="1"/>
  <c r="V2259" i="1"/>
  <c r="V2258" i="1"/>
  <c r="V2257" i="1"/>
  <c r="V2256" i="1"/>
  <c r="V2255" i="1"/>
  <c r="V2254" i="1"/>
  <c r="V2253" i="1"/>
  <c r="V2252" i="1"/>
  <c r="V2251" i="1"/>
  <c r="V2250" i="1"/>
  <c r="V2249" i="1"/>
  <c r="V2248" i="1"/>
  <c r="V2247" i="1"/>
  <c r="V2246" i="1"/>
  <c r="V2245" i="1"/>
  <c r="V2244" i="1"/>
  <c r="V2243" i="1"/>
  <c r="V2242" i="1"/>
  <c r="V2241" i="1"/>
  <c r="V2240" i="1"/>
  <c r="V2239" i="1"/>
  <c r="V2238" i="1"/>
  <c r="V2237" i="1"/>
  <c r="V2236" i="1"/>
  <c r="V2235" i="1"/>
  <c r="V2234" i="1"/>
  <c r="V2233" i="1"/>
  <c r="V2232" i="1"/>
  <c r="V2231" i="1"/>
  <c r="V2230" i="1"/>
  <c r="V2229" i="1"/>
  <c r="V2228" i="1"/>
  <c r="V2227" i="1"/>
  <c r="V2226" i="1"/>
  <c r="V2225" i="1"/>
  <c r="V2224" i="1"/>
  <c r="V2223" i="1"/>
  <c r="V2222" i="1"/>
  <c r="V2221" i="1"/>
  <c r="V2220" i="1"/>
  <c r="V2219" i="1"/>
  <c r="V2218" i="1"/>
  <c r="V2217" i="1"/>
  <c r="V2216" i="1"/>
  <c r="V2215" i="1"/>
  <c r="V2214" i="1"/>
  <c r="V2213" i="1"/>
  <c r="V2212" i="1"/>
  <c r="V2211" i="1"/>
  <c r="V2210" i="1"/>
  <c r="V2209" i="1"/>
  <c r="V2208" i="1"/>
  <c r="V2207" i="1"/>
  <c r="V2206" i="1"/>
  <c r="V2205" i="1"/>
  <c r="V2204" i="1"/>
  <c r="V2203" i="1"/>
  <c r="V2202" i="1"/>
  <c r="V2201" i="1"/>
  <c r="V2200" i="1"/>
  <c r="V2199" i="1"/>
  <c r="V2198" i="1"/>
  <c r="V2197" i="1"/>
  <c r="V2196" i="1"/>
  <c r="V2195" i="1"/>
  <c r="V2194" i="1"/>
  <c r="V2193" i="1"/>
  <c r="V2192" i="1"/>
  <c r="V2191" i="1"/>
  <c r="V2190" i="1"/>
  <c r="V2189" i="1"/>
  <c r="V2188" i="1"/>
  <c r="V2187" i="1"/>
  <c r="V2186" i="1"/>
  <c r="V2185" i="1"/>
  <c r="V2184" i="1"/>
  <c r="V2183" i="1"/>
  <c r="V2182" i="1"/>
  <c r="V2181" i="1"/>
  <c r="V2180" i="1"/>
  <c r="V2179" i="1"/>
  <c r="V2178" i="1"/>
  <c r="V2177" i="1"/>
  <c r="V2176" i="1"/>
  <c r="V2175" i="1"/>
  <c r="V2174" i="1"/>
  <c r="V2173" i="1"/>
  <c r="V2172" i="1"/>
  <c r="V2171" i="1"/>
  <c r="V2170" i="1"/>
  <c r="V2169" i="1"/>
  <c r="V2168" i="1"/>
  <c r="V2167" i="1"/>
  <c r="V2166" i="1"/>
  <c r="V2165" i="1"/>
  <c r="V2164" i="1"/>
  <c r="V2163" i="1"/>
  <c r="V2162" i="1"/>
  <c r="V2161" i="1"/>
  <c r="V2160" i="1"/>
  <c r="V2159" i="1"/>
  <c r="V2158" i="1"/>
  <c r="V2157" i="1"/>
  <c r="V2156" i="1"/>
  <c r="V2155" i="1"/>
  <c r="V2154" i="1"/>
  <c r="V2153" i="1"/>
  <c r="V2152" i="1"/>
  <c r="V2151" i="1"/>
  <c r="V2150" i="1"/>
  <c r="V2149" i="1"/>
  <c r="V2148" i="1"/>
  <c r="V2147" i="1"/>
  <c r="V2146" i="1"/>
  <c r="V2145" i="1"/>
  <c r="V2144" i="1"/>
  <c r="V2143" i="1"/>
  <c r="V2142" i="1"/>
  <c r="V2141" i="1"/>
  <c r="V2140" i="1"/>
  <c r="V2139" i="1"/>
  <c r="V2138" i="1"/>
  <c r="V2137" i="1"/>
  <c r="V2136" i="1"/>
  <c r="V2135" i="1"/>
  <c r="V2134" i="1"/>
  <c r="V2133" i="1"/>
  <c r="V2132" i="1"/>
  <c r="V2131" i="1"/>
  <c r="V2130" i="1"/>
  <c r="V2129" i="1"/>
  <c r="V2128" i="1"/>
  <c r="V2127" i="1"/>
  <c r="V2126" i="1"/>
  <c r="V2125" i="1"/>
  <c r="V2124" i="1"/>
  <c r="V2123" i="1"/>
  <c r="V2122" i="1"/>
  <c r="V2121" i="1"/>
  <c r="V2120" i="1"/>
  <c r="V2119" i="1"/>
  <c r="V2118" i="1"/>
  <c r="V2117" i="1"/>
  <c r="V2116" i="1"/>
  <c r="V2115" i="1"/>
  <c r="V2114" i="1"/>
  <c r="V2113" i="1"/>
  <c r="V2112" i="1"/>
  <c r="V2111" i="1"/>
  <c r="V2110" i="1"/>
  <c r="V2109" i="1"/>
  <c r="V2108" i="1"/>
  <c r="V2107" i="1"/>
  <c r="V2106" i="1"/>
  <c r="V2105" i="1"/>
  <c r="V2104" i="1"/>
  <c r="V2103" i="1"/>
  <c r="V2102" i="1"/>
  <c r="V2101" i="1"/>
  <c r="V2100" i="1"/>
  <c r="V2099" i="1"/>
  <c r="V2098" i="1"/>
  <c r="V2097" i="1"/>
  <c r="V2096" i="1"/>
  <c r="V2095" i="1"/>
  <c r="V2094" i="1"/>
  <c r="V2093" i="1"/>
  <c r="V2092" i="1"/>
  <c r="V2091" i="1"/>
  <c r="V2090" i="1"/>
  <c r="V2089" i="1"/>
  <c r="V2088" i="1"/>
  <c r="V2087" i="1"/>
  <c r="V2086" i="1"/>
  <c r="V2085" i="1"/>
  <c r="V2084" i="1"/>
  <c r="V2083" i="1"/>
  <c r="V2082" i="1"/>
  <c r="V2081" i="1"/>
  <c r="V2080" i="1"/>
  <c r="V2079" i="1"/>
  <c r="V2078" i="1"/>
  <c r="V2077" i="1"/>
  <c r="V2076" i="1"/>
  <c r="V2075" i="1"/>
  <c r="V2074" i="1"/>
  <c r="V2073" i="1"/>
  <c r="V2072" i="1"/>
  <c r="V2071" i="1"/>
  <c r="V2070" i="1"/>
  <c r="V2069" i="1"/>
  <c r="V2068" i="1"/>
  <c r="V2067" i="1"/>
  <c r="V2066" i="1"/>
  <c r="V2065" i="1"/>
  <c r="V2064" i="1"/>
  <c r="V2063" i="1"/>
  <c r="V2062" i="1"/>
  <c r="V2061" i="1"/>
  <c r="V2060" i="1"/>
  <c r="V2059" i="1"/>
  <c r="V2058" i="1"/>
  <c r="V2057" i="1"/>
  <c r="V2056" i="1"/>
  <c r="V2055" i="1"/>
  <c r="V2054" i="1"/>
  <c r="V2053" i="1"/>
  <c r="V2052" i="1"/>
  <c r="V2051" i="1"/>
  <c r="V2050" i="1"/>
  <c r="V2049" i="1"/>
  <c r="V2048" i="1"/>
  <c r="V2047" i="1"/>
  <c r="V2046" i="1"/>
  <c r="V2045" i="1"/>
  <c r="V2044" i="1"/>
  <c r="V2043" i="1"/>
  <c r="V2042" i="1"/>
  <c r="V2041" i="1"/>
  <c r="V2040" i="1"/>
  <c r="V2039" i="1"/>
  <c r="V2038" i="1"/>
  <c r="V2037" i="1"/>
  <c r="V2036" i="1"/>
  <c r="V2035" i="1"/>
  <c r="V2034" i="1"/>
  <c r="V2033" i="1"/>
  <c r="V2032" i="1"/>
  <c r="V2031" i="1"/>
  <c r="V2030" i="1"/>
  <c r="V2029" i="1"/>
  <c r="V2028" i="1"/>
  <c r="V2027" i="1"/>
  <c r="V2026" i="1"/>
  <c r="V2025" i="1"/>
  <c r="V2024" i="1"/>
  <c r="V2023" i="1"/>
  <c r="V2022" i="1"/>
  <c r="V2021" i="1"/>
  <c r="V2020" i="1"/>
  <c r="V2019" i="1"/>
  <c r="V2018" i="1"/>
  <c r="V2017" i="1"/>
  <c r="V2016" i="1"/>
  <c r="V2015" i="1"/>
  <c r="V2014" i="1"/>
  <c r="V2013" i="1"/>
  <c r="V2012" i="1"/>
  <c r="V2011" i="1"/>
  <c r="V2010" i="1"/>
  <c r="V2009" i="1"/>
  <c r="V2008" i="1"/>
  <c r="V2007" i="1"/>
  <c r="V2006" i="1"/>
  <c r="V2005" i="1"/>
  <c r="V2004" i="1"/>
  <c r="V2003" i="1"/>
  <c r="V2002" i="1"/>
  <c r="V2001" i="1"/>
  <c r="V2000" i="1"/>
  <c r="V1999" i="1"/>
  <c r="V1998" i="1"/>
  <c r="V1997" i="1"/>
  <c r="V1996" i="1"/>
  <c r="V1995" i="1"/>
  <c r="V1994" i="1"/>
  <c r="V1993" i="1"/>
  <c r="V1992" i="1"/>
  <c r="V1991" i="1"/>
  <c r="V1990" i="1"/>
  <c r="V1989" i="1"/>
  <c r="V1988" i="1"/>
  <c r="V1987" i="1"/>
  <c r="V1986" i="1"/>
  <c r="V1985" i="1"/>
  <c r="V1984" i="1"/>
  <c r="V1983" i="1"/>
  <c r="V1982" i="1"/>
  <c r="V1981" i="1"/>
  <c r="V1980" i="1"/>
  <c r="V1979" i="1"/>
  <c r="V1978" i="1"/>
  <c r="V1977" i="1"/>
  <c r="V1976" i="1"/>
  <c r="V1975" i="1"/>
  <c r="V1974" i="1"/>
  <c r="V1973" i="1"/>
  <c r="V1972" i="1"/>
  <c r="V1971" i="1"/>
  <c r="V1970" i="1"/>
  <c r="V1969" i="1"/>
  <c r="V1968" i="1"/>
  <c r="V1965" i="1"/>
  <c r="V1961" i="1"/>
  <c r="V1957" i="1"/>
  <c r="V1953" i="1"/>
  <c r="V1949" i="1"/>
  <c r="V1945" i="1"/>
  <c r="V1941" i="1"/>
  <c r="V1937" i="1"/>
  <c r="V1933" i="1"/>
  <c r="V1929" i="1"/>
  <c r="V1925" i="1"/>
  <c r="V1921" i="1"/>
  <c r="V1917" i="1"/>
  <c r="V1913" i="1"/>
  <c r="V1909" i="1"/>
  <c r="V1905" i="1"/>
  <c r="V1901" i="1"/>
  <c r="V1897" i="1"/>
  <c r="V1893" i="1"/>
  <c r="V1889" i="1"/>
  <c r="V1885" i="1"/>
  <c r="V1881" i="1"/>
  <c r="V1877" i="1"/>
  <c r="V1873" i="1"/>
  <c r="V1869" i="1"/>
  <c r="V1865" i="1"/>
  <c r="V1861" i="1"/>
  <c r="V1857" i="1"/>
  <c r="V1853" i="1"/>
  <c r="V1849" i="1"/>
  <c r="V1845" i="1"/>
  <c r="V1841" i="1"/>
  <c r="V1837" i="1"/>
  <c r="V1833" i="1"/>
  <c r="V1829" i="1"/>
  <c r="V1825" i="1"/>
  <c r="V1821" i="1"/>
  <c r="V1817" i="1"/>
  <c r="V1813" i="1"/>
  <c r="V1809" i="1"/>
  <c r="V1805" i="1"/>
  <c r="V1801" i="1"/>
  <c r="V1797" i="1"/>
  <c r="V1793" i="1"/>
  <c r="V1789" i="1"/>
  <c r="V1785" i="1"/>
  <c r="V1781" i="1"/>
  <c r="V1777" i="1"/>
  <c r="V1773" i="1"/>
  <c r="V1769" i="1"/>
  <c r="V1765" i="1"/>
  <c r="V1761" i="1"/>
  <c r="V1757" i="1"/>
  <c r="V1753" i="1"/>
  <c r="V1749" i="1"/>
  <c r="V1745" i="1"/>
  <c r="V1741" i="1"/>
  <c r="V1737" i="1"/>
  <c r="V1733" i="1"/>
  <c r="V1729" i="1"/>
  <c r="V1725" i="1"/>
  <c r="V1721" i="1"/>
  <c r="V1717" i="1"/>
  <c r="V1713" i="1"/>
  <c r="V1709" i="1"/>
  <c r="V1705" i="1"/>
  <c r="V1701" i="1"/>
  <c r="V1697" i="1"/>
  <c r="V1693" i="1"/>
  <c r="V1689" i="1"/>
  <c r="V1685" i="1"/>
  <c r="V1681" i="1"/>
  <c r="V1966" i="1"/>
  <c r="V1962" i="1"/>
  <c r="V1958" i="1"/>
  <c r="V1954" i="1"/>
  <c r="V1950" i="1"/>
  <c r="V1946" i="1"/>
  <c r="V1942" i="1"/>
  <c r="V1938" i="1"/>
  <c r="V1934" i="1"/>
  <c r="V1930" i="1"/>
  <c r="V1926" i="1"/>
  <c r="V1922" i="1"/>
  <c r="V1918" i="1"/>
  <c r="V1914" i="1"/>
  <c r="V1910" i="1"/>
  <c r="V1906" i="1"/>
  <c r="V1902" i="1"/>
  <c r="V1898" i="1"/>
  <c r="V1894" i="1"/>
  <c r="V1890" i="1"/>
  <c r="V1886" i="1"/>
  <c r="V1882" i="1"/>
  <c r="V1878" i="1"/>
  <c r="V1874" i="1"/>
  <c r="V1870" i="1"/>
  <c r="V1866" i="1"/>
  <c r="V1862" i="1"/>
  <c r="V1858" i="1"/>
  <c r="V1854" i="1"/>
  <c r="V1850" i="1"/>
  <c r="V1846" i="1"/>
  <c r="V1842" i="1"/>
  <c r="V1838" i="1"/>
  <c r="V1834" i="1"/>
  <c r="V1830" i="1"/>
  <c r="V1826" i="1"/>
  <c r="V1822" i="1"/>
  <c r="V1818" i="1"/>
  <c r="V1814" i="1"/>
  <c r="V1810" i="1"/>
  <c r="V1806" i="1"/>
  <c r="V1802" i="1"/>
  <c r="V1798" i="1"/>
  <c r="V1794" i="1"/>
  <c r="V1790" i="1"/>
  <c r="V1786" i="1"/>
  <c r="V1782" i="1"/>
  <c r="V1778" i="1"/>
  <c r="V1774" i="1"/>
  <c r="V1770" i="1"/>
  <c r="V1766" i="1"/>
  <c r="V1762" i="1"/>
  <c r="V1758" i="1"/>
  <c r="V1754" i="1"/>
  <c r="V1750" i="1"/>
  <c r="V1746" i="1"/>
  <c r="V1742" i="1"/>
  <c r="V1738" i="1"/>
  <c r="V1734" i="1"/>
  <c r="V1730" i="1"/>
  <c r="V1726" i="1"/>
  <c r="V1722" i="1"/>
  <c r="V1718" i="1"/>
  <c r="V1714" i="1"/>
  <c r="V1710" i="1"/>
  <c r="V1706" i="1"/>
  <c r="V1702" i="1"/>
  <c r="V1698" i="1"/>
  <c r="V1694" i="1"/>
  <c r="V1690" i="1"/>
  <c r="V1686" i="1"/>
  <c r="V1682" i="1"/>
  <c r="V1678" i="1"/>
  <c r="V1677" i="1"/>
  <c r="V1675" i="1"/>
  <c r="V1673" i="1"/>
  <c r="V1671" i="1"/>
  <c r="V1669" i="1"/>
  <c r="V1667" i="1"/>
  <c r="V1665" i="1"/>
  <c r="V1663" i="1"/>
  <c r="V1661" i="1"/>
  <c r="V1659" i="1"/>
  <c r="V1657" i="1"/>
  <c r="V1655" i="1"/>
  <c r="V1653" i="1"/>
  <c r="V1651" i="1"/>
  <c r="V1649" i="1"/>
  <c r="V1647" i="1"/>
  <c r="V1645" i="1"/>
  <c r="V1643" i="1"/>
  <c r="V1641" i="1"/>
  <c r="V1639" i="1"/>
  <c r="V1637" i="1"/>
  <c r="V1635" i="1"/>
  <c r="V1633" i="1"/>
  <c r="V1631" i="1"/>
  <c r="V1967" i="1"/>
  <c r="V1963" i="1"/>
  <c r="V1959" i="1"/>
  <c r="V1955" i="1"/>
  <c r="V1951" i="1"/>
  <c r="V1947" i="1"/>
  <c r="V1943" i="1"/>
  <c r="V1939" i="1"/>
  <c r="V1935" i="1"/>
  <c r="V1931" i="1"/>
  <c r="V1927" i="1"/>
  <c r="V1923" i="1"/>
  <c r="V1919" i="1"/>
  <c r="V1915" i="1"/>
  <c r="V1911" i="1"/>
  <c r="V1907" i="1"/>
  <c r="V1903" i="1"/>
  <c r="V1899" i="1"/>
  <c r="V1895" i="1"/>
  <c r="V1891" i="1"/>
  <c r="V1887" i="1"/>
  <c r="V1883" i="1"/>
  <c r="V1879" i="1"/>
  <c r="V1875" i="1"/>
  <c r="V1871" i="1"/>
  <c r="V1867" i="1"/>
  <c r="V1863" i="1"/>
  <c r="V1859" i="1"/>
  <c r="V1855" i="1"/>
  <c r="V1851" i="1"/>
  <c r="V1847" i="1"/>
  <c r="V1843" i="1"/>
  <c r="V1839" i="1"/>
  <c r="V1835" i="1"/>
  <c r="V1831" i="1"/>
  <c r="V1827" i="1"/>
  <c r="V1823" i="1"/>
  <c r="V1819" i="1"/>
  <c r="V1815" i="1"/>
  <c r="V1811" i="1"/>
  <c r="V1807" i="1"/>
  <c r="V1803" i="1"/>
  <c r="V1799" i="1"/>
  <c r="V1795" i="1"/>
  <c r="V1791" i="1"/>
  <c r="V1787" i="1"/>
  <c r="V1783" i="1"/>
  <c r="V1779" i="1"/>
  <c r="V1775" i="1"/>
  <c r="V1771" i="1"/>
  <c r="V1767" i="1"/>
  <c r="V1763" i="1"/>
  <c r="V1759" i="1"/>
  <c r="V1755" i="1"/>
  <c r="V1751" i="1"/>
  <c r="V1747" i="1"/>
  <c r="V1743" i="1"/>
  <c r="V1739" i="1"/>
  <c r="V1735" i="1"/>
  <c r="V1731" i="1"/>
  <c r="V1727" i="1"/>
  <c r="V1723" i="1"/>
  <c r="V1719" i="1"/>
  <c r="V1715" i="1"/>
  <c r="V1711" i="1"/>
  <c r="V1707" i="1"/>
  <c r="V1703" i="1"/>
  <c r="V1699" i="1"/>
  <c r="V1695" i="1"/>
  <c r="V1691" i="1"/>
  <c r="V1687" i="1"/>
  <c r="V1683" i="1"/>
  <c r="V1679" i="1"/>
  <c r="V1956" i="1"/>
  <c r="V1940" i="1"/>
  <c r="V1924" i="1"/>
  <c r="V1908" i="1"/>
  <c r="V1892" i="1"/>
  <c r="V1876" i="1"/>
  <c r="V1860" i="1"/>
  <c r="V1844" i="1"/>
  <c r="V1828" i="1"/>
  <c r="V1812" i="1"/>
  <c r="V1796" i="1"/>
  <c r="V1780" i="1"/>
  <c r="V1764" i="1"/>
  <c r="V1748" i="1"/>
  <c r="V1732" i="1"/>
  <c r="V1716" i="1"/>
  <c r="V1700" i="1"/>
  <c r="V1684" i="1"/>
  <c r="V1670" i="1"/>
  <c r="V1662" i="1"/>
  <c r="V1654" i="1"/>
  <c r="V1646" i="1"/>
  <c r="V1638" i="1"/>
  <c r="V1629" i="1"/>
  <c r="V1625" i="1"/>
  <c r="V1621" i="1"/>
  <c r="V1617" i="1"/>
  <c r="V1613" i="1"/>
  <c r="V1609" i="1"/>
  <c r="V1605" i="1"/>
  <c r="V1601" i="1"/>
  <c r="V1597" i="1"/>
  <c r="V1593" i="1"/>
  <c r="V1589" i="1"/>
  <c r="V1585" i="1"/>
  <c r="V1581" i="1"/>
  <c r="V1577" i="1"/>
  <c r="V1573" i="1"/>
  <c r="V1569" i="1"/>
  <c r="V1565" i="1"/>
  <c r="V1561" i="1"/>
  <c r="V1557" i="1"/>
  <c r="V1553" i="1"/>
  <c r="V1549" i="1"/>
  <c r="V1545" i="1"/>
  <c r="V1541" i="1"/>
  <c r="V1537" i="1"/>
  <c r="V1533" i="1"/>
  <c r="V1529" i="1"/>
  <c r="V1525" i="1"/>
  <c r="V1521" i="1"/>
  <c r="V1517" i="1"/>
  <c r="V1513" i="1"/>
  <c r="V1509" i="1"/>
  <c r="V1505" i="1"/>
  <c r="V1501" i="1"/>
  <c r="V1497" i="1"/>
  <c r="V1493" i="1"/>
  <c r="V1489" i="1"/>
  <c r="V1485" i="1"/>
  <c r="V1481" i="1"/>
  <c r="V1477" i="1"/>
  <c r="V1473" i="1"/>
  <c r="V1469" i="1"/>
  <c r="V1465" i="1"/>
  <c r="V1461" i="1"/>
  <c r="V1457" i="1"/>
  <c r="V1453" i="1"/>
  <c r="V1449" i="1"/>
  <c r="V1445" i="1"/>
  <c r="V1441" i="1"/>
  <c r="V1437" i="1"/>
  <c r="V1433" i="1"/>
  <c r="V1429" i="1"/>
  <c r="V1425" i="1"/>
  <c r="V1421" i="1"/>
  <c r="V1417" i="1"/>
  <c r="V1413" i="1"/>
  <c r="V1409" i="1"/>
  <c r="V1405" i="1"/>
  <c r="V1401" i="1"/>
  <c r="V1397" i="1"/>
  <c r="V1393" i="1"/>
  <c r="V1389" i="1"/>
  <c r="V1385" i="1"/>
  <c r="V1381" i="1"/>
  <c r="V1377" i="1"/>
  <c r="V1373" i="1"/>
  <c r="V1369" i="1"/>
  <c r="V1365" i="1"/>
  <c r="V1361" i="1"/>
  <c r="V1357" i="1"/>
  <c r="V1353" i="1"/>
  <c r="V1349" i="1"/>
  <c r="V1345" i="1"/>
  <c r="V1341" i="1"/>
  <c r="V1337" i="1"/>
  <c r="V1333" i="1"/>
  <c r="V1329" i="1"/>
  <c r="V1325" i="1"/>
  <c r="V1321" i="1"/>
  <c r="V1317" i="1"/>
  <c r="V1313" i="1"/>
  <c r="V1309" i="1"/>
  <c r="V1305" i="1"/>
  <c r="V1301" i="1"/>
  <c r="V1297" i="1"/>
  <c r="V1293" i="1"/>
  <c r="V1289" i="1"/>
  <c r="V1285" i="1"/>
  <c r="V1281" i="1"/>
  <c r="V1277" i="1"/>
  <c r="V1273" i="1"/>
  <c r="V1269" i="1"/>
  <c r="V1265" i="1"/>
  <c r="V1261" i="1"/>
  <c r="V1257" i="1"/>
  <c r="V1253" i="1"/>
  <c r="V1249" i="1"/>
  <c r="V1245" i="1"/>
  <c r="V1241" i="1"/>
  <c r="V1237" i="1"/>
  <c r="V1233" i="1"/>
  <c r="V1229" i="1"/>
  <c r="V1225" i="1"/>
  <c r="V1221" i="1"/>
  <c r="V1960" i="1"/>
  <c r="V1944" i="1"/>
  <c r="V1928" i="1"/>
  <c r="V1912" i="1"/>
  <c r="V1896" i="1"/>
  <c r="V1880" i="1"/>
  <c r="V1864" i="1"/>
  <c r="V1848" i="1"/>
  <c r="V1832" i="1"/>
  <c r="V1816" i="1"/>
  <c r="V1800" i="1"/>
  <c r="V1784" i="1"/>
  <c r="V1768" i="1"/>
  <c r="V1752" i="1"/>
  <c r="V1736" i="1"/>
  <c r="V1720" i="1"/>
  <c r="V1704" i="1"/>
  <c r="V1688" i="1"/>
  <c r="V1672" i="1"/>
  <c r="V1664" i="1"/>
  <c r="V1656" i="1"/>
  <c r="V1648" i="1"/>
  <c r="V1640" i="1"/>
  <c r="V1632" i="1"/>
  <c r="V1630" i="1"/>
  <c r="V1626" i="1"/>
  <c r="V1622" i="1"/>
  <c r="V1618" i="1"/>
  <c r="V1614" i="1"/>
  <c r="V1610" i="1"/>
  <c r="V1606" i="1"/>
  <c r="V1602" i="1"/>
  <c r="V1598" i="1"/>
  <c r="V1594" i="1"/>
  <c r="V1590" i="1"/>
  <c r="V1586" i="1"/>
  <c r="V1582" i="1"/>
  <c r="V1578" i="1"/>
  <c r="V1574" i="1"/>
  <c r="V1570" i="1"/>
  <c r="V1566" i="1"/>
  <c r="V1562" i="1"/>
  <c r="V1558" i="1"/>
  <c r="V1554" i="1"/>
  <c r="V1550" i="1"/>
  <c r="V1546" i="1"/>
  <c r="V1542" i="1"/>
  <c r="V1538" i="1"/>
  <c r="V1534" i="1"/>
  <c r="V1530" i="1"/>
  <c r="V1526" i="1"/>
  <c r="V1522" i="1"/>
  <c r="V1518" i="1"/>
  <c r="V1514" i="1"/>
  <c r="V1510" i="1"/>
  <c r="V1506" i="1"/>
  <c r="V1502" i="1"/>
  <c r="V1498" i="1"/>
  <c r="V1494" i="1"/>
  <c r="V1490" i="1"/>
  <c r="V1486" i="1"/>
  <c r="V1482" i="1"/>
  <c r="V1478" i="1"/>
  <c r="V1474" i="1"/>
  <c r="V1470" i="1"/>
  <c r="V1466" i="1"/>
  <c r="V1462" i="1"/>
  <c r="V1458" i="1"/>
  <c r="V1454" i="1"/>
  <c r="V1450" i="1"/>
  <c r="V1446" i="1"/>
  <c r="V1442" i="1"/>
  <c r="V1438" i="1"/>
  <c r="V1434" i="1"/>
  <c r="V1430" i="1"/>
  <c r="V1426" i="1"/>
  <c r="V1422" i="1"/>
  <c r="V1418" i="1"/>
  <c r="V1414" i="1"/>
  <c r="V1410" i="1"/>
  <c r="V1406" i="1"/>
  <c r="V1402" i="1"/>
  <c r="V1398" i="1"/>
  <c r="V1394" i="1"/>
  <c r="V1390" i="1"/>
  <c r="V1386" i="1"/>
  <c r="V1382" i="1"/>
  <c r="V1378" i="1"/>
  <c r="V1374" i="1"/>
  <c r="V1370" i="1"/>
  <c r="V1366" i="1"/>
  <c r="V1362" i="1"/>
  <c r="V1358" i="1"/>
  <c r="V1354" i="1"/>
  <c r="V1350" i="1"/>
  <c r="V1346" i="1"/>
  <c r="V1342" i="1"/>
  <c r="V1338" i="1"/>
  <c r="V1334" i="1"/>
  <c r="V1330" i="1"/>
  <c r="V1326" i="1"/>
  <c r="V1322" i="1"/>
  <c r="V1318" i="1"/>
  <c r="V1314" i="1"/>
  <c r="V1310" i="1"/>
  <c r="V1306" i="1"/>
  <c r="V1302" i="1"/>
  <c r="V1298" i="1"/>
  <c r="V1294" i="1"/>
  <c r="V1290" i="1"/>
  <c r="V1286" i="1"/>
  <c r="V1282" i="1"/>
  <c r="V1278" i="1"/>
  <c r="V1274" i="1"/>
  <c r="V1270" i="1"/>
  <c r="V1266" i="1"/>
  <c r="V1262" i="1"/>
  <c r="V1258" i="1"/>
  <c r="V1254" i="1"/>
  <c r="V1250" i="1"/>
  <c r="V1246" i="1"/>
  <c r="V1242" i="1"/>
  <c r="V1238" i="1"/>
  <c r="V1234" i="1"/>
  <c r="V1230" i="1"/>
  <c r="V1226" i="1"/>
  <c r="V1222" i="1"/>
  <c r="V1218" i="1"/>
  <c r="V1216" i="1"/>
  <c r="V1214" i="1"/>
  <c r="V1212" i="1"/>
  <c r="V1210" i="1"/>
  <c r="V1208" i="1"/>
  <c r="V1206" i="1"/>
  <c r="V1204" i="1"/>
  <c r="V1202" i="1"/>
  <c r="V1200" i="1"/>
  <c r="V1198" i="1"/>
  <c r="V1196" i="1"/>
  <c r="V1194" i="1"/>
  <c r="V1192" i="1"/>
  <c r="V1190" i="1"/>
  <c r="V1188" i="1"/>
  <c r="V1186" i="1"/>
  <c r="V1184" i="1"/>
  <c r="V1182" i="1"/>
  <c r="V1180" i="1"/>
  <c r="V1178" i="1"/>
  <c r="V1176" i="1"/>
  <c r="V1174" i="1"/>
  <c r="V1172" i="1"/>
  <c r="V1170" i="1"/>
  <c r="V1168" i="1"/>
  <c r="V1166" i="1"/>
  <c r="V1164" i="1"/>
  <c r="V1162" i="1"/>
  <c r="V1160" i="1"/>
  <c r="V1158" i="1"/>
  <c r="V1156" i="1"/>
  <c r="V1154" i="1"/>
  <c r="V1152" i="1"/>
  <c r="V1150" i="1"/>
  <c r="V1148" i="1"/>
  <c r="V1146" i="1"/>
  <c r="V1144" i="1"/>
  <c r="V1142" i="1"/>
  <c r="V1140" i="1"/>
  <c r="V1138" i="1"/>
  <c r="V1136" i="1"/>
  <c r="V1134" i="1"/>
  <c r="V1132" i="1"/>
  <c r="V1130" i="1"/>
  <c r="V1128" i="1"/>
  <c r="V1126" i="1"/>
  <c r="V1124" i="1"/>
  <c r="V1122" i="1"/>
  <c r="V1120" i="1"/>
  <c r="V1118" i="1"/>
  <c r="V1116" i="1"/>
  <c r="V1114" i="1"/>
  <c r="V1112" i="1"/>
  <c r="V1110" i="1"/>
  <c r="V1108" i="1"/>
  <c r="V1106" i="1"/>
  <c r="V1104" i="1"/>
  <c r="V1102" i="1"/>
  <c r="V1100" i="1"/>
  <c r="V1098" i="1"/>
  <c r="V1096" i="1"/>
  <c r="V1094" i="1"/>
  <c r="V1092" i="1"/>
  <c r="V1090" i="1"/>
  <c r="V1088" i="1"/>
  <c r="V1086" i="1"/>
  <c r="V1084" i="1"/>
  <c r="V1082" i="1"/>
  <c r="V1080" i="1"/>
  <c r="V1078" i="1"/>
  <c r="V1076" i="1"/>
  <c r="V1074" i="1"/>
  <c r="V1072" i="1"/>
  <c r="V1070" i="1"/>
  <c r="V1068" i="1"/>
  <c r="V1066" i="1"/>
  <c r="V1064" i="1"/>
  <c r="V1062" i="1"/>
  <c r="V1060" i="1"/>
  <c r="V1058" i="1"/>
  <c r="V1056" i="1"/>
  <c r="V1054" i="1"/>
  <c r="V1052" i="1"/>
  <c r="V1050" i="1"/>
  <c r="V1048" i="1"/>
  <c r="V1046" i="1"/>
  <c r="V1044" i="1"/>
  <c r="V1042" i="1"/>
  <c r="V1040" i="1"/>
  <c r="V1038" i="1"/>
  <c r="V1036" i="1"/>
  <c r="V1034" i="1"/>
  <c r="V1032" i="1"/>
  <c r="V1030" i="1"/>
  <c r="V1028" i="1"/>
  <c r="V1026" i="1"/>
  <c r="V1024" i="1"/>
  <c r="V1022" i="1"/>
  <c r="V1020" i="1"/>
  <c r="V1018" i="1"/>
  <c r="V1016" i="1"/>
  <c r="V1014" i="1"/>
  <c r="V1012" i="1"/>
  <c r="V1010" i="1"/>
  <c r="V1008" i="1"/>
  <c r="V1006" i="1"/>
  <c r="V1004" i="1"/>
  <c r="V1002" i="1"/>
  <c r="V1000" i="1"/>
  <c r="V998" i="1"/>
  <c r="V996" i="1"/>
  <c r="V994" i="1"/>
  <c r="V992" i="1"/>
  <c r="V990" i="1"/>
  <c r="V988" i="1"/>
  <c r="V986" i="1"/>
  <c r="V984" i="1"/>
  <c r="V982" i="1"/>
  <c r="V980" i="1"/>
  <c r="V978" i="1"/>
  <c r="V976" i="1"/>
  <c r="V974" i="1"/>
  <c r="V972" i="1"/>
  <c r="V970" i="1"/>
  <c r="V968" i="1"/>
  <c r="V966" i="1"/>
  <c r="V964" i="1"/>
  <c r="V962" i="1"/>
  <c r="V960" i="1"/>
  <c r="V958" i="1"/>
  <c r="V956" i="1"/>
  <c r="V954" i="1"/>
  <c r="V952" i="1"/>
  <c r="V950" i="1"/>
  <c r="V948" i="1"/>
  <c r="V946" i="1"/>
  <c r="V944" i="1"/>
  <c r="V942" i="1"/>
  <c r="V940" i="1"/>
  <c r="V938" i="1"/>
  <c r="V936" i="1"/>
  <c r="V934" i="1"/>
  <c r="V932" i="1"/>
  <c r="V930" i="1"/>
  <c r="V928" i="1"/>
  <c r="V926" i="1"/>
  <c r="V924" i="1"/>
  <c r="V922" i="1"/>
  <c r="V920" i="1"/>
  <c r="V918" i="1"/>
  <c r="V916" i="1"/>
  <c r="V914" i="1"/>
  <c r="V912" i="1"/>
  <c r="V910" i="1"/>
  <c r="V908" i="1"/>
  <c r="V906" i="1"/>
  <c r="V904" i="1"/>
  <c r="V902" i="1"/>
  <c r="V900" i="1"/>
  <c r="V898" i="1"/>
  <c r="V896" i="1"/>
  <c r="V894" i="1"/>
  <c r="V892" i="1"/>
  <c r="V890" i="1"/>
  <c r="V888" i="1"/>
  <c r="V886" i="1"/>
  <c r="V884" i="1"/>
  <c r="V882" i="1"/>
  <c r="V880" i="1"/>
  <c r="V878" i="1"/>
  <c r="V876" i="1"/>
  <c r="V874" i="1"/>
  <c r="V872" i="1"/>
  <c r="V870" i="1"/>
  <c r="V868" i="1"/>
  <c r="V866" i="1"/>
  <c r="V864" i="1"/>
  <c r="V862" i="1"/>
  <c r="V860" i="1"/>
  <c r="V858" i="1"/>
  <c r="V856" i="1"/>
  <c r="V854" i="1"/>
  <c r="V852" i="1"/>
  <c r="V850" i="1"/>
  <c r="V848" i="1"/>
  <c r="V1964" i="1"/>
  <c r="V1948" i="1"/>
  <c r="V1932" i="1"/>
  <c r="V1916" i="1"/>
  <c r="V1900" i="1"/>
  <c r="V1884" i="1"/>
  <c r="V1868" i="1"/>
  <c r="V1852" i="1"/>
  <c r="V1836" i="1"/>
  <c r="V1820" i="1"/>
  <c r="V1804" i="1"/>
  <c r="V1788" i="1"/>
  <c r="V1772" i="1"/>
  <c r="V1756" i="1"/>
  <c r="V1740" i="1"/>
  <c r="V1724" i="1"/>
  <c r="V1708" i="1"/>
  <c r="V1692" i="1"/>
  <c r="V1674" i="1"/>
  <c r="V1666" i="1"/>
  <c r="V1658" i="1"/>
  <c r="V1650" i="1"/>
  <c r="V1642" i="1"/>
  <c r="V1634" i="1"/>
  <c r="V1627" i="1"/>
  <c r="V1623" i="1"/>
  <c r="V1619" i="1"/>
  <c r="V1615" i="1"/>
  <c r="V1611" i="1"/>
  <c r="V1607" i="1"/>
  <c r="V1603" i="1"/>
  <c r="V1599" i="1"/>
  <c r="V1595" i="1"/>
  <c r="V1591" i="1"/>
  <c r="V1587" i="1"/>
  <c r="V1583" i="1"/>
  <c r="V1579" i="1"/>
  <c r="V1575" i="1"/>
  <c r="V1571" i="1"/>
  <c r="V1567" i="1"/>
  <c r="V1563" i="1"/>
  <c r="V1559" i="1"/>
  <c r="V1555" i="1"/>
  <c r="V1551" i="1"/>
  <c r="V1547" i="1"/>
  <c r="V1543" i="1"/>
  <c r="V1539" i="1"/>
  <c r="V1535" i="1"/>
  <c r="V1531" i="1"/>
  <c r="V1527" i="1"/>
  <c r="V1523" i="1"/>
  <c r="V1519" i="1"/>
  <c r="V1515" i="1"/>
  <c r="V1511" i="1"/>
  <c r="V1507" i="1"/>
  <c r="V1503" i="1"/>
  <c r="V1499" i="1"/>
  <c r="V1495" i="1"/>
  <c r="V1491" i="1"/>
  <c r="V1487" i="1"/>
  <c r="V1483" i="1"/>
  <c r="V1479" i="1"/>
  <c r="V1475" i="1"/>
  <c r="V1471" i="1"/>
  <c r="V1467" i="1"/>
  <c r="V1463" i="1"/>
  <c r="V1459" i="1"/>
  <c r="V1455" i="1"/>
  <c r="V1451" i="1"/>
  <c r="V1447" i="1"/>
  <c r="V1443" i="1"/>
  <c r="V1439" i="1"/>
  <c r="V1435" i="1"/>
  <c r="V1431" i="1"/>
  <c r="V1427" i="1"/>
  <c r="V1423" i="1"/>
  <c r="V1419" i="1"/>
  <c r="V1415" i="1"/>
  <c r="V1411" i="1"/>
  <c r="V1407" i="1"/>
  <c r="V1403" i="1"/>
  <c r="V1399" i="1"/>
  <c r="V1395" i="1"/>
  <c r="V1391" i="1"/>
  <c r="V1387" i="1"/>
  <c r="V1383" i="1"/>
  <c r="V1379" i="1"/>
  <c r="V1375" i="1"/>
  <c r="V1371" i="1"/>
  <c r="V1367" i="1"/>
  <c r="V1363" i="1"/>
  <c r="V1359" i="1"/>
  <c r="V1355" i="1"/>
  <c r="V1351" i="1"/>
  <c r="V1347" i="1"/>
  <c r="V1343" i="1"/>
  <c r="V1339" i="1"/>
  <c r="V1335" i="1"/>
  <c r="V1331" i="1"/>
  <c r="V1327" i="1"/>
  <c r="V1323" i="1"/>
  <c r="V1319" i="1"/>
  <c r="V1315" i="1"/>
  <c r="V1311" i="1"/>
  <c r="V1307" i="1"/>
  <c r="V1303" i="1"/>
  <c r="V1299" i="1"/>
  <c r="V1295" i="1"/>
  <c r="V1291" i="1"/>
  <c r="V1287" i="1"/>
  <c r="V1283" i="1"/>
  <c r="V1279" i="1"/>
  <c r="V1275" i="1"/>
  <c r="V1271" i="1"/>
  <c r="V1267" i="1"/>
  <c r="V1263" i="1"/>
  <c r="V1259" i="1"/>
  <c r="V1255" i="1"/>
  <c r="V1251" i="1"/>
  <c r="V1247" i="1"/>
  <c r="V1243" i="1"/>
  <c r="V1239" i="1"/>
  <c r="V1235" i="1"/>
  <c r="V1231" i="1"/>
  <c r="V1227" i="1"/>
  <c r="V1223" i="1"/>
  <c r="V846" i="1"/>
  <c r="V845" i="1"/>
  <c r="V844" i="1"/>
  <c r="V843" i="1"/>
  <c r="V842" i="1"/>
  <c r="V841" i="1"/>
  <c r="V840" i="1"/>
  <c r="V839" i="1"/>
  <c r="V838" i="1"/>
  <c r="V837" i="1"/>
  <c r="V836" i="1"/>
  <c r="V835" i="1"/>
  <c r="V834" i="1"/>
  <c r="V833" i="1"/>
  <c r="V832" i="1"/>
  <c r="V831" i="1"/>
  <c r="V830" i="1"/>
  <c r="V829" i="1"/>
  <c r="V828" i="1"/>
  <c r="V827" i="1"/>
  <c r="V826" i="1"/>
  <c r="V825" i="1"/>
  <c r="V824" i="1"/>
  <c r="V823" i="1"/>
  <c r="V822" i="1"/>
  <c r="V821" i="1"/>
  <c r="V820" i="1"/>
  <c r="V819" i="1"/>
  <c r="V818" i="1"/>
  <c r="V817" i="1"/>
  <c r="V816" i="1"/>
  <c r="V815" i="1"/>
  <c r="V814" i="1"/>
  <c r="V813" i="1"/>
  <c r="V812" i="1"/>
  <c r="V811" i="1"/>
  <c r="V810" i="1"/>
  <c r="V809" i="1"/>
  <c r="V808" i="1"/>
  <c r="V807" i="1"/>
  <c r="V806" i="1"/>
  <c r="V805" i="1"/>
  <c r="V804" i="1"/>
  <c r="V803" i="1"/>
  <c r="V802" i="1"/>
  <c r="V801" i="1"/>
  <c r="V800" i="1"/>
  <c r="V799" i="1"/>
  <c r="V798" i="1"/>
  <c r="V797" i="1"/>
  <c r="V796" i="1"/>
  <c r="V795" i="1"/>
  <c r="V794" i="1"/>
  <c r="V793" i="1"/>
  <c r="V792" i="1"/>
  <c r="V791" i="1"/>
  <c r="V790" i="1"/>
  <c r="V789" i="1"/>
  <c r="V788" i="1"/>
  <c r="V787" i="1"/>
  <c r="V786" i="1"/>
  <c r="V785" i="1"/>
  <c r="V784" i="1"/>
  <c r="V783" i="1"/>
  <c r="V782" i="1"/>
  <c r="V781" i="1"/>
  <c r="V780" i="1"/>
  <c r="V779" i="1"/>
  <c r="V778" i="1"/>
  <c r="V777" i="1"/>
  <c r="V776" i="1"/>
  <c r="V775" i="1"/>
  <c r="V774" i="1"/>
  <c r="V773" i="1"/>
  <c r="V772" i="1"/>
  <c r="V771" i="1"/>
  <c r="V770" i="1"/>
  <c r="V769" i="1"/>
  <c r="V768" i="1"/>
  <c r="V767" i="1"/>
  <c r="V766" i="1"/>
  <c r="V765" i="1"/>
  <c r="V764" i="1"/>
  <c r="V763" i="1"/>
  <c r="V762" i="1"/>
  <c r="V761" i="1"/>
  <c r="V760" i="1"/>
  <c r="V759" i="1"/>
  <c r="V758" i="1"/>
  <c r="V757" i="1"/>
  <c r="V756" i="1"/>
  <c r="V755" i="1"/>
  <c r="V754" i="1"/>
  <c r="V753" i="1"/>
  <c r="V752" i="1"/>
  <c r="V751" i="1"/>
  <c r="V750" i="1"/>
  <c r="V749" i="1"/>
  <c r="V748" i="1"/>
  <c r="V747" i="1"/>
  <c r="V746" i="1"/>
  <c r="V745" i="1"/>
  <c r="V744" i="1"/>
  <c r="V743" i="1"/>
  <c r="V742" i="1"/>
  <c r="V741" i="1"/>
  <c r="V740" i="1"/>
  <c r="V739" i="1"/>
  <c r="V738" i="1"/>
  <c r="V737" i="1"/>
  <c r="V736" i="1"/>
  <c r="V735" i="1"/>
  <c r="V734" i="1"/>
  <c r="V733" i="1"/>
  <c r="V732" i="1"/>
  <c r="V731" i="1"/>
  <c r="V730" i="1"/>
  <c r="V729" i="1"/>
  <c r="V728" i="1"/>
  <c r="V727" i="1"/>
  <c r="V726" i="1"/>
  <c r="V725" i="1"/>
  <c r="V724" i="1"/>
  <c r="V723" i="1"/>
  <c r="V722" i="1"/>
  <c r="V721" i="1"/>
  <c r="V720" i="1"/>
  <c r="V719" i="1"/>
  <c r="V718" i="1"/>
  <c r="V717" i="1"/>
  <c r="V716" i="1"/>
  <c r="V715" i="1"/>
  <c r="V714" i="1"/>
  <c r="V713" i="1"/>
  <c r="V712" i="1"/>
  <c r="V711" i="1"/>
  <c r="V710" i="1"/>
  <c r="V709" i="1"/>
  <c r="V708" i="1"/>
  <c r="V707" i="1"/>
  <c r="V706" i="1"/>
  <c r="V705" i="1"/>
  <c r="V704" i="1"/>
  <c r="V703" i="1"/>
  <c r="V702" i="1"/>
  <c r="V701" i="1"/>
  <c r="V700" i="1"/>
  <c r="V699" i="1"/>
  <c r="V698" i="1"/>
  <c r="V697" i="1"/>
  <c r="V696" i="1"/>
  <c r="V695" i="1"/>
  <c r="V694" i="1"/>
  <c r="V693" i="1"/>
  <c r="V692" i="1"/>
  <c r="V691" i="1"/>
  <c r="V690" i="1"/>
  <c r="V689" i="1"/>
  <c r="V688" i="1"/>
  <c r="V687" i="1"/>
  <c r="V686" i="1"/>
  <c r="V685" i="1"/>
  <c r="V684" i="1"/>
  <c r="V683" i="1"/>
  <c r="V682" i="1"/>
  <c r="V681" i="1"/>
  <c r="V680" i="1"/>
  <c r="V679" i="1"/>
  <c r="V678" i="1"/>
  <c r="V677" i="1"/>
  <c r="V676" i="1"/>
  <c r="V675" i="1"/>
  <c r="V674" i="1"/>
  <c r="V673" i="1"/>
  <c r="V672" i="1"/>
  <c r="V671" i="1"/>
  <c r="V670" i="1"/>
  <c r="V669" i="1"/>
  <c r="V668" i="1"/>
  <c r="V667" i="1"/>
  <c r="V666" i="1"/>
  <c r="V665" i="1"/>
  <c r="V664" i="1"/>
  <c r="V663" i="1"/>
  <c r="V662" i="1"/>
  <c r="V661" i="1"/>
  <c r="V660" i="1"/>
  <c r="V659" i="1"/>
  <c r="V658" i="1"/>
  <c r="V657" i="1"/>
  <c r="V656" i="1"/>
  <c r="V655" i="1"/>
  <c r="V654" i="1"/>
  <c r="V653" i="1"/>
  <c r="V652" i="1"/>
  <c r="V651" i="1"/>
  <c r="V650" i="1"/>
  <c r="V649" i="1"/>
  <c r="V648" i="1"/>
  <c r="V647" i="1"/>
  <c r="V646" i="1"/>
  <c r="V645" i="1"/>
  <c r="V644" i="1"/>
  <c r="V643" i="1"/>
  <c r="V642" i="1"/>
  <c r="V641" i="1"/>
  <c r="V640" i="1"/>
  <c r="V639" i="1"/>
  <c r="V638" i="1"/>
  <c r="V637" i="1"/>
  <c r="V636" i="1"/>
  <c r="V635" i="1"/>
  <c r="V634" i="1"/>
  <c r="V633" i="1"/>
  <c r="V632" i="1"/>
  <c r="V631" i="1"/>
  <c r="V630" i="1"/>
  <c r="V629" i="1"/>
  <c r="V628" i="1"/>
  <c r="V627" i="1"/>
  <c r="V626" i="1"/>
  <c r="V625" i="1"/>
  <c r="V624" i="1"/>
  <c r="V623" i="1"/>
  <c r="V622" i="1"/>
  <c r="V621" i="1"/>
  <c r="V620" i="1"/>
  <c r="V619" i="1"/>
  <c r="V618" i="1"/>
  <c r="V617" i="1"/>
  <c r="V616" i="1"/>
  <c r="V615" i="1"/>
  <c r="V614" i="1"/>
  <c r="V613" i="1"/>
  <c r="V612" i="1"/>
  <c r="V611" i="1"/>
  <c r="V610" i="1"/>
  <c r="V609" i="1"/>
  <c r="V608" i="1"/>
  <c r="V607" i="1"/>
  <c r="V606" i="1"/>
  <c r="V605" i="1"/>
  <c r="V604" i="1"/>
  <c r="V603" i="1"/>
  <c r="V602" i="1"/>
  <c r="V601" i="1"/>
  <c r="V600" i="1"/>
  <c r="V599" i="1"/>
  <c r="V598" i="1"/>
  <c r="V597" i="1"/>
  <c r="V596" i="1"/>
  <c r="V595" i="1"/>
  <c r="V594" i="1"/>
  <c r="V593" i="1"/>
  <c r="V592" i="1"/>
  <c r="V591" i="1"/>
  <c r="V590" i="1"/>
  <c r="V589" i="1"/>
  <c r="V588" i="1"/>
  <c r="V587" i="1"/>
  <c r="V586" i="1"/>
  <c r="V585" i="1"/>
  <c r="V584" i="1"/>
  <c r="V583" i="1"/>
  <c r="V582" i="1"/>
  <c r="V581" i="1"/>
  <c r="V580" i="1"/>
  <c r="V579" i="1"/>
  <c r="V578" i="1"/>
  <c r="V577" i="1"/>
  <c r="V576" i="1"/>
  <c r="V575" i="1"/>
  <c r="V574" i="1"/>
  <c r="V573" i="1"/>
  <c r="V572" i="1"/>
  <c r="V571" i="1"/>
  <c r="V570" i="1"/>
  <c r="V569" i="1"/>
  <c r="V568" i="1"/>
  <c r="V567" i="1"/>
  <c r="V566" i="1"/>
  <c r="V565" i="1"/>
  <c r="V564" i="1"/>
  <c r="V563" i="1"/>
  <c r="V562" i="1"/>
  <c r="V561" i="1"/>
  <c r="V560" i="1"/>
  <c r="V559" i="1"/>
  <c r="V558" i="1"/>
  <c r="V557" i="1"/>
  <c r="V556" i="1"/>
  <c r="V555" i="1"/>
  <c r="V554" i="1"/>
  <c r="V553" i="1"/>
  <c r="V552" i="1"/>
  <c r="V551" i="1"/>
  <c r="V550" i="1"/>
  <c r="V549" i="1"/>
  <c r="V548" i="1"/>
  <c r="V547" i="1"/>
  <c r="V546" i="1"/>
  <c r="V545" i="1"/>
  <c r="V544" i="1"/>
  <c r="V543" i="1"/>
  <c r="V542" i="1"/>
  <c r="V541" i="1"/>
  <c r="V540" i="1"/>
  <c r="V539" i="1"/>
  <c r="V538" i="1"/>
  <c r="V537" i="1"/>
  <c r="V536" i="1"/>
  <c r="V535" i="1"/>
  <c r="V534" i="1"/>
  <c r="V533" i="1"/>
  <c r="V532" i="1"/>
  <c r="V531" i="1"/>
  <c r="V530" i="1"/>
  <c r="V529" i="1"/>
  <c r="V528" i="1"/>
  <c r="V527" i="1"/>
  <c r="V526" i="1"/>
  <c r="V525" i="1"/>
  <c r="V524" i="1"/>
  <c r="V523" i="1"/>
  <c r="V522" i="1"/>
  <c r="V521" i="1"/>
  <c r="V520" i="1"/>
  <c r="V519" i="1"/>
  <c r="V518" i="1"/>
  <c r="V517" i="1"/>
  <c r="V516" i="1"/>
  <c r="V515" i="1"/>
  <c r="V514" i="1"/>
  <c r="V513" i="1"/>
  <c r="V512" i="1"/>
  <c r="V511" i="1"/>
  <c r="V510" i="1"/>
  <c r="V509" i="1"/>
  <c r="V508" i="1"/>
  <c r="V507" i="1"/>
  <c r="V506" i="1"/>
  <c r="V505" i="1"/>
  <c r="V504" i="1"/>
  <c r="V503" i="1"/>
  <c r="V502" i="1"/>
  <c r="V501" i="1"/>
  <c r="V500" i="1"/>
  <c r="V499" i="1"/>
  <c r="V498" i="1"/>
  <c r="V497" i="1"/>
  <c r="V496" i="1"/>
  <c r="V495" i="1"/>
  <c r="V494" i="1"/>
  <c r="V493" i="1"/>
  <c r="V492" i="1"/>
  <c r="V491" i="1"/>
  <c r="V490" i="1"/>
  <c r="V489" i="1"/>
  <c r="V488" i="1"/>
  <c r="V487" i="1"/>
  <c r="V486" i="1"/>
  <c r="V485" i="1"/>
  <c r="V484" i="1"/>
  <c r="V483" i="1"/>
  <c r="V482" i="1"/>
  <c r="V481" i="1"/>
  <c r="V480" i="1"/>
  <c r="V479" i="1"/>
  <c r="V478" i="1"/>
  <c r="V477" i="1"/>
  <c r="V476" i="1"/>
  <c r="V475" i="1"/>
  <c r="V474" i="1"/>
  <c r="V473" i="1"/>
  <c r="V472" i="1"/>
  <c r="V471" i="1"/>
  <c r="V470" i="1"/>
  <c r="V469" i="1"/>
  <c r="V468" i="1"/>
  <c r="V467" i="1"/>
  <c r="V466" i="1"/>
  <c r="V465" i="1"/>
  <c r="V464" i="1"/>
  <c r="V463" i="1"/>
  <c r="V462" i="1"/>
  <c r="V461" i="1"/>
  <c r="V460" i="1"/>
  <c r="V459" i="1"/>
  <c r="V458" i="1"/>
  <c r="V457" i="1"/>
  <c r="V456" i="1"/>
  <c r="V455" i="1"/>
  <c r="V454" i="1"/>
  <c r="V453" i="1"/>
  <c r="V452" i="1"/>
  <c r="V451" i="1"/>
  <c r="V450" i="1"/>
  <c r="V449" i="1"/>
  <c r="V448" i="1"/>
  <c r="V447" i="1"/>
  <c r="V446" i="1"/>
  <c r="V445" i="1"/>
  <c r="V444" i="1"/>
  <c r="V443" i="1"/>
  <c r="V442" i="1"/>
  <c r="V441" i="1"/>
  <c r="V440" i="1"/>
  <c r="V439" i="1"/>
  <c r="V438" i="1"/>
  <c r="V437" i="1"/>
  <c r="V436" i="1"/>
  <c r="V435" i="1"/>
  <c r="V434" i="1"/>
  <c r="V433" i="1"/>
  <c r="V432" i="1"/>
  <c r="V431" i="1"/>
  <c r="V430" i="1"/>
  <c r="V429" i="1"/>
  <c r="V428" i="1"/>
  <c r="V427" i="1"/>
  <c r="V426" i="1"/>
  <c r="V425" i="1"/>
  <c r="V424" i="1"/>
  <c r="V423" i="1"/>
  <c r="V422" i="1"/>
  <c r="V421" i="1"/>
  <c r="V420" i="1"/>
  <c r="V419" i="1"/>
  <c r="V418" i="1"/>
  <c r="V417" i="1"/>
  <c r="V416" i="1"/>
  <c r="V415" i="1"/>
  <c r="V414" i="1"/>
  <c r="V413" i="1"/>
  <c r="V412" i="1"/>
  <c r="V411" i="1"/>
  <c r="V410" i="1"/>
  <c r="V409" i="1"/>
  <c r="V408" i="1"/>
  <c r="V407" i="1"/>
  <c r="V406" i="1"/>
  <c r="V405" i="1"/>
  <c r="V404" i="1"/>
  <c r="V403" i="1"/>
  <c r="V402" i="1"/>
  <c r="V401" i="1"/>
  <c r="V400" i="1"/>
  <c r="V399" i="1"/>
  <c r="V398" i="1"/>
  <c r="V397" i="1"/>
  <c r="V396" i="1"/>
  <c r="V395" i="1"/>
  <c r="V394" i="1"/>
  <c r="V393" i="1"/>
  <c r="V392" i="1"/>
  <c r="V391" i="1"/>
  <c r="V390" i="1"/>
  <c r="V389" i="1"/>
  <c r="V388" i="1"/>
  <c r="V387" i="1"/>
  <c r="V386" i="1"/>
  <c r="V385" i="1"/>
  <c r="V384" i="1"/>
  <c r="V383" i="1"/>
  <c r="V382" i="1"/>
  <c r="V381" i="1"/>
  <c r="V380" i="1"/>
  <c r="V379" i="1"/>
  <c r="V378" i="1"/>
  <c r="V377" i="1"/>
  <c r="V376" i="1"/>
  <c r="V375" i="1"/>
  <c r="V374" i="1"/>
  <c r="V373" i="1"/>
  <c r="V372" i="1"/>
  <c r="V371" i="1"/>
  <c r="V370" i="1"/>
  <c r="V369" i="1"/>
  <c r="V368" i="1"/>
  <c r="V367" i="1"/>
  <c r="V366" i="1"/>
  <c r="V365" i="1"/>
  <c r="V364" i="1"/>
  <c r="V363" i="1"/>
  <c r="V362" i="1"/>
  <c r="V361" i="1"/>
  <c r="V360" i="1"/>
  <c r="V359" i="1"/>
  <c r="V358" i="1"/>
  <c r="V357" i="1"/>
  <c r="V356" i="1"/>
  <c r="V355" i="1"/>
  <c r="V354" i="1"/>
  <c r="V353" i="1"/>
  <c r="V352" i="1"/>
  <c r="V351" i="1"/>
  <c r="V350" i="1"/>
  <c r="V349" i="1"/>
  <c r="V348" i="1"/>
  <c r="V347" i="1"/>
  <c r="V346" i="1"/>
  <c r="V345" i="1"/>
  <c r="V344" i="1"/>
  <c r="V343" i="1"/>
  <c r="V342" i="1"/>
  <c r="V341" i="1"/>
  <c r="V340" i="1"/>
  <c r="V339" i="1"/>
  <c r="V338" i="1"/>
  <c r="V337" i="1"/>
  <c r="V336" i="1"/>
  <c r="V1952" i="1"/>
  <c r="V1888" i="1"/>
  <c r="V1824" i="1"/>
  <c r="V1760" i="1"/>
  <c r="V1696" i="1"/>
  <c r="V1676" i="1"/>
  <c r="V1644" i="1"/>
  <c r="V1616" i="1"/>
  <c r="V1600" i="1"/>
  <c r="V1584" i="1"/>
  <c r="V1568" i="1"/>
  <c r="V1552" i="1"/>
  <c r="V1536" i="1"/>
  <c r="V1520" i="1"/>
  <c r="V1504" i="1"/>
  <c r="V1488" i="1"/>
  <c r="V1472" i="1"/>
  <c r="V1456" i="1"/>
  <c r="V1440" i="1"/>
  <c r="V1424" i="1"/>
  <c r="V1408" i="1"/>
  <c r="V1392" i="1"/>
  <c r="V1376" i="1"/>
  <c r="V1360" i="1"/>
  <c r="V1344" i="1"/>
  <c r="V1328" i="1"/>
  <c r="V1312" i="1"/>
  <c r="V1296" i="1"/>
  <c r="V1280" i="1"/>
  <c r="V1264" i="1"/>
  <c r="V1248" i="1"/>
  <c r="V1232" i="1"/>
  <c r="V1215" i="1"/>
  <c r="V1207" i="1"/>
  <c r="V1199" i="1"/>
  <c r="V1191" i="1"/>
  <c r="V1183" i="1"/>
  <c r="V1175" i="1"/>
  <c r="V1167" i="1"/>
  <c r="V1159" i="1"/>
  <c r="V1151" i="1"/>
  <c r="V1143" i="1"/>
  <c r="V1135" i="1"/>
  <c r="V1127" i="1"/>
  <c r="V1119" i="1"/>
  <c r="V1111" i="1"/>
  <c r="V1103" i="1"/>
  <c r="V1095" i="1"/>
  <c r="V1087" i="1"/>
  <c r="V1079" i="1"/>
  <c r="V1071" i="1"/>
  <c r="V1063" i="1"/>
  <c r="V1055" i="1"/>
  <c r="V1047" i="1"/>
  <c r="V1039" i="1"/>
  <c r="V1031" i="1"/>
  <c r="V1023" i="1"/>
  <c r="V1015" i="1"/>
  <c r="V1007" i="1"/>
  <c r="V999" i="1"/>
  <c r="V991" i="1"/>
  <c r="V983" i="1"/>
  <c r="V975" i="1"/>
  <c r="V967" i="1"/>
  <c r="V959" i="1"/>
  <c r="V951" i="1"/>
  <c r="V943" i="1"/>
  <c r="V935" i="1"/>
  <c r="V927" i="1"/>
  <c r="V919" i="1"/>
  <c r="V911" i="1"/>
  <c r="V903" i="1"/>
  <c r="V895" i="1"/>
  <c r="V887" i="1"/>
  <c r="V879" i="1"/>
  <c r="V871" i="1"/>
  <c r="V863" i="1"/>
  <c r="V855" i="1"/>
  <c r="V847" i="1"/>
  <c r="V256" i="1"/>
  <c r="V255" i="1"/>
  <c r="V254" i="1"/>
  <c r="V253" i="1"/>
  <c r="V252" i="1"/>
  <c r="V251" i="1"/>
  <c r="V250" i="1"/>
  <c r="V249" i="1"/>
  <c r="V248" i="1"/>
  <c r="V247" i="1"/>
  <c r="V246" i="1"/>
  <c r="V245" i="1"/>
  <c r="V244" i="1"/>
  <c r="V243" i="1"/>
  <c r="V242" i="1"/>
  <c r="V241" i="1"/>
  <c r="V240" i="1"/>
  <c r="V239" i="1"/>
  <c r="V238" i="1"/>
  <c r="V237" i="1"/>
  <c r="V236" i="1"/>
  <c r="V235" i="1"/>
  <c r="V234" i="1"/>
  <c r="V233" i="1"/>
  <c r="V232" i="1"/>
  <c r="V231" i="1"/>
  <c r="V230" i="1"/>
  <c r="V229" i="1"/>
  <c r="V228" i="1"/>
  <c r="V227" i="1"/>
  <c r="V226" i="1"/>
  <c r="V225" i="1"/>
  <c r="V224" i="1"/>
  <c r="V223" i="1"/>
  <c r="V222" i="1"/>
  <c r="V221" i="1"/>
  <c r="V220" i="1"/>
  <c r="V219" i="1"/>
  <c r="V218" i="1"/>
  <c r="V217" i="1"/>
  <c r="V216" i="1"/>
  <c r="V215" i="1"/>
  <c r="V214" i="1"/>
  <c r="V213" i="1"/>
  <c r="V212" i="1"/>
  <c r="V211" i="1"/>
  <c r="V210" i="1"/>
  <c r="V209" i="1"/>
  <c r="V208" i="1"/>
  <c r="V207" i="1"/>
  <c r="V206" i="1"/>
  <c r="V205" i="1"/>
  <c r="V204" i="1"/>
  <c r="V203" i="1"/>
  <c r="V202" i="1"/>
  <c r="V201" i="1"/>
  <c r="V200" i="1"/>
  <c r="V199" i="1"/>
  <c r="V198" i="1"/>
  <c r="V197" i="1"/>
  <c r="V196" i="1"/>
  <c r="V195" i="1"/>
  <c r="V194" i="1"/>
  <c r="V193" i="1"/>
  <c r="V192" i="1"/>
  <c r="V191" i="1"/>
  <c r="V190" i="1"/>
  <c r="V189" i="1"/>
  <c r="V188" i="1"/>
  <c r="V187" i="1"/>
  <c r="V186" i="1"/>
  <c r="V185" i="1"/>
  <c r="V184" i="1"/>
  <c r="V183" i="1"/>
  <c r="V182" i="1"/>
  <c r="V181" i="1"/>
  <c r="V180" i="1"/>
  <c r="V179" i="1"/>
  <c r="V178" i="1"/>
  <c r="V177" i="1"/>
  <c r="V176" i="1"/>
  <c r="V175" i="1"/>
  <c r="V174" i="1"/>
  <c r="V173" i="1"/>
  <c r="V172" i="1"/>
  <c r="V171" i="1"/>
  <c r="V170" i="1"/>
  <c r="V169" i="1"/>
  <c r="V168" i="1"/>
  <c r="V167" i="1"/>
  <c r="V166" i="1"/>
  <c r="V165" i="1"/>
  <c r="V164"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V133" i="1"/>
  <c r="V132" i="1"/>
  <c r="V131" i="1"/>
  <c r="V130" i="1"/>
  <c r="V129" i="1"/>
  <c r="V128" i="1"/>
  <c r="V127" i="1"/>
  <c r="V126" i="1"/>
  <c r="V125" i="1"/>
  <c r="V124" i="1"/>
  <c r="V123" i="1"/>
  <c r="V122" i="1"/>
  <c r="V121" i="1"/>
  <c r="V120" i="1"/>
  <c r="V119" i="1"/>
  <c r="V118" i="1"/>
  <c r="V117" i="1"/>
  <c r="V116" i="1"/>
  <c r="V115" i="1"/>
  <c r="V114" i="1"/>
  <c r="V113" i="1"/>
  <c r="V112" i="1"/>
  <c r="V111" i="1"/>
  <c r="V110" i="1"/>
  <c r="V109" i="1"/>
  <c r="V108" i="1"/>
  <c r="V107" i="1"/>
  <c r="V106" i="1"/>
  <c r="V105" i="1"/>
  <c r="V104" i="1"/>
  <c r="V103" i="1"/>
  <c r="V102" i="1"/>
  <c r="V101" i="1"/>
  <c r="V100" i="1"/>
  <c r="V99" i="1"/>
  <c r="V98" i="1"/>
  <c r="V97" i="1"/>
  <c r="V96" i="1"/>
  <c r="V95" i="1"/>
  <c r="V94" i="1"/>
  <c r="V93" i="1"/>
  <c r="V92" i="1"/>
  <c r="V91" i="1"/>
  <c r="V90" i="1"/>
  <c r="V89" i="1"/>
  <c r="V88" i="1"/>
  <c r="V87" i="1"/>
  <c r="V86" i="1"/>
  <c r="V85" i="1"/>
  <c r="V84" i="1"/>
  <c r="V83" i="1"/>
  <c r="V82" i="1"/>
  <c r="V81" i="1"/>
  <c r="V80" i="1"/>
  <c r="V79" i="1"/>
  <c r="V78" i="1"/>
  <c r="V77" i="1"/>
  <c r="V76" i="1"/>
  <c r="V75" i="1"/>
  <c r="V74" i="1"/>
  <c r="V73" i="1"/>
  <c r="V72" i="1"/>
  <c r="V71" i="1"/>
  <c r="V70" i="1"/>
  <c r="V69" i="1"/>
  <c r="V68" i="1"/>
  <c r="V67" i="1"/>
  <c r="V66" i="1"/>
  <c r="V65" i="1"/>
  <c r="V64" i="1"/>
  <c r="V63" i="1"/>
  <c r="V62" i="1"/>
  <c r="V61" i="1"/>
  <c r="V60" i="1"/>
  <c r="V59" i="1"/>
  <c r="V58" i="1"/>
  <c r="V57" i="1"/>
  <c r="V56" i="1"/>
  <c r="V55" i="1"/>
  <c r="V54" i="1"/>
  <c r="V53" i="1"/>
  <c r="V52" i="1"/>
  <c r="V51" i="1"/>
  <c r="V50" i="1"/>
  <c r="V49" i="1"/>
  <c r="V48" i="1"/>
  <c r="V47" i="1"/>
  <c r="V46" i="1"/>
  <c r="V45" i="1"/>
  <c r="V44" i="1"/>
  <c r="V43" i="1"/>
  <c r="V42" i="1"/>
  <c r="V41" i="1"/>
  <c r="V40" i="1"/>
  <c r="V39" i="1"/>
  <c r="V38" i="1"/>
  <c r="V37" i="1"/>
  <c r="V36" i="1"/>
  <c r="V35" i="1"/>
  <c r="V34" i="1"/>
  <c r="V33" i="1"/>
  <c r="V32" i="1"/>
  <c r="V31" i="1"/>
  <c r="V30" i="1"/>
  <c r="V29" i="1"/>
  <c r="V28" i="1"/>
  <c r="V27" i="1"/>
  <c r="V26" i="1"/>
  <c r="V25" i="1"/>
  <c r="V24" i="1"/>
  <c r="V23" i="1"/>
  <c r="V22" i="1"/>
  <c r="V21" i="1"/>
  <c r="V20" i="1"/>
  <c r="V19" i="1"/>
  <c r="V18" i="1"/>
  <c r="V17" i="1"/>
  <c r="V16" i="1"/>
  <c r="V15" i="1"/>
  <c r="V14" i="1"/>
  <c r="V13" i="1"/>
  <c r="V1680" i="1"/>
  <c r="V1636" i="1"/>
  <c r="V1548" i="1"/>
  <c r="V1484" i="1"/>
  <c r="V1468" i="1"/>
  <c r="V1420" i="1"/>
  <c r="V1372" i="1"/>
  <c r="V1340" i="1"/>
  <c r="V1276" i="1"/>
  <c r="V1260" i="1"/>
  <c r="V1213" i="1"/>
  <c r="V1181" i="1"/>
  <c r="V1157" i="1"/>
  <c r="V1149" i="1"/>
  <c r="V1133" i="1"/>
  <c r="V1109" i="1"/>
  <c r="V1101" i="1"/>
  <c r="V1069" i="1"/>
  <c r="V1045" i="1"/>
  <c r="V1037" i="1"/>
  <c r="V1005" i="1"/>
  <c r="V997" i="1"/>
  <c r="V965" i="1"/>
  <c r="V957" i="1"/>
  <c r="V925" i="1"/>
  <c r="V917" i="1"/>
  <c r="V885" i="1"/>
  <c r="V877" i="1"/>
  <c r="V853" i="1"/>
  <c r="V334" i="1"/>
  <c r="V332" i="1"/>
  <c r="V330" i="1"/>
  <c r="V328" i="1"/>
  <c r="V324" i="1"/>
  <c r="V320" i="1"/>
  <c r="V318" i="1"/>
  <c r="V316" i="1"/>
  <c r="V314" i="1"/>
  <c r="V312" i="1"/>
  <c r="V310" i="1"/>
  <c r="V304" i="1"/>
  <c r="V302" i="1"/>
  <c r="V300" i="1"/>
  <c r="V298" i="1"/>
  <c r="V296" i="1"/>
  <c r="V288" i="1"/>
  <c r="V286" i="1"/>
  <c r="V268" i="1"/>
  <c r="V266" i="1"/>
  <c r="V264" i="1"/>
  <c r="V258" i="1"/>
  <c r="V1904" i="1"/>
  <c r="V1840" i="1"/>
  <c r="V1776" i="1"/>
  <c r="V1712" i="1"/>
  <c r="V1652" i="1"/>
  <c r="V1620" i="1"/>
  <c r="V1604" i="1"/>
  <c r="V1588" i="1"/>
  <c r="V1572" i="1"/>
  <c r="V1556" i="1"/>
  <c r="V1540" i="1"/>
  <c r="V1524" i="1"/>
  <c r="V1508" i="1"/>
  <c r="V1492" i="1"/>
  <c r="V1476" i="1"/>
  <c r="V1460" i="1"/>
  <c r="V1444" i="1"/>
  <c r="V1428" i="1"/>
  <c r="V1412" i="1"/>
  <c r="V1396" i="1"/>
  <c r="V1380" i="1"/>
  <c r="V1364" i="1"/>
  <c r="V1348" i="1"/>
  <c r="V1332" i="1"/>
  <c r="V1316" i="1"/>
  <c r="V1300" i="1"/>
  <c r="V1284" i="1"/>
  <c r="V1268" i="1"/>
  <c r="V1252" i="1"/>
  <c r="V1236" i="1"/>
  <c r="V1220" i="1"/>
  <c r="V1217" i="1"/>
  <c r="V1209" i="1"/>
  <c r="V1201" i="1"/>
  <c r="V1193" i="1"/>
  <c r="V1185" i="1"/>
  <c r="V1177" i="1"/>
  <c r="V1169" i="1"/>
  <c r="V1161" i="1"/>
  <c r="V1153" i="1"/>
  <c r="V1145" i="1"/>
  <c r="V1137" i="1"/>
  <c r="V1129" i="1"/>
  <c r="V1121" i="1"/>
  <c r="V1113" i="1"/>
  <c r="V1105" i="1"/>
  <c r="V1097" i="1"/>
  <c r="V1089" i="1"/>
  <c r="V1081" i="1"/>
  <c r="V1073" i="1"/>
  <c r="V1065" i="1"/>
  <c r="V1057" i="1"/>
  <c r="V1049" i="1"/>
  <c r="V1041" i="1"/>
  <c r="V1033" i="1"/>
  <c r="V1025" i="1"/>
  <c r="V1017" i="1"/>
  <c r="V1009" i="1"/>
  <c r="V1001" i="1"/>
  <c r="V993" i="1"/>
  <c r="V985" i="1"/>
  <c r="V977" i="1"/>
  <c r="V969" i="1"/>
  <c r="V961" i="1"/>
  <c r="V953" i="1"/>
  <c r="V945" i="1"/>
  <c r="V937" i="1"/>
  <c r="V929" i="1"/>
  <c r="V921" i="1"/>
  <c r="V913" i="1"/>
  <c r="V905" i="1"/>
  <c r="V897" i="1"/>
  <c r="V889" i="1"/>
  <c r="V881" i="1"/>
  <c r="V873" i="1"/>
  <c r="V865" i="1"/>
  <c r="V857" i="1"/>
  <c r="V849" i="1"/>
  <c r="V335" i="1"/>
  <c r="V333" i="1"/>
  <c r="V331" i="1"/>
  <c r="V329" i="1"/>
  <c r="V327" i="1"/>
  <c r="V325" i="1"/>
  <c r="V323" i="1"/>
  <c r="V321" i="1"/>
  <c r="V319" i="1"/>
  <c r="V317" i="1"/>
  <c r="V315" i="1"/>
  <c r="V313" i="1"/>
  <c r="V311" i="1"/>
  <c r="V309" i="1"/>
  <c r="V307" i="1"/>
  <c r="V305" i="1"/>
  <c r="V303" i="1"/>
  <c r="V301" i="1"/>
  <c r="V299" i="1"/>
  <c r="V297" i="1"/>
  <c r="V295" i="1"/>
  <c r="V293" i="1"/>
  <c r="V291" i="1"/>
  <c r="V289" i="1"/>
  <c r="V287" i="1"/>
  <c r="V285" i="1"/>
  <c r="V283" i="1"/>
  <c r="V281" i="1"/>
  <c r="V279" i="1"/>
  <c r="V277" i="1"/>
  <c r="V275" i="1"/>
  <c r="V273" i="1"/>
  <c r="V271" i="1"/>
  <c r="V269" i="1"/>
  <c r="V267" i="1"/>
  <c r="V265" i="1"/>
  <c r="V263" i="1"/>
  <c r="V261" i="1"/>
  <c r="V259" i="1"/>
  <c r="V257" i="1"/>
  <c r="V1668" i="1"/>
  <c r="V1612" i="1"/>
  <c r="V1596" i="1"/>
  <c r="V1580" i="1"/>
  <c r="V1564" i="1"/>
  <c r="V1516" i="1"/>
  <c r="V1500" i="1"/>
  <c r="V1436" i="1"/>
  <c r="V1404" i="1"/>
  <c r="V1388" i="1"/>
  <c r="V1356" i="1"/>
  <c r="V1308" i="1"/>
  <c r="V1292" i="1"/>
  <c r="V1228" i="1"/>
  <c r="V1197" i="1"/>
  <c r="V1189" i="1"/>
  <c r="V1173" i="1"/>
  <c r="V1125" i="1"/>
  <c r="V1117" i="1"/>
  <c r="V1085" i="1"/>
  <c r="V1077" i="1"/>
  <c r="V1061" i="1"/>
  <c r="V1021" i="1"/>
  <c r="V1013" i="1"/>
  <c r="V981" i="1"/>
  <c r="V949" i="1"/>
  <c r="V941" i="1"/>
  <c r="V933" i="1"/>
  <c r="V901" i="1"/>
  <c r="V893" i="1"/>
  <c r="V869" i="1"/>
  <c r="V861" i="1"/>
  <c r="V308" i="1"/>
  <c r="V292" i="1"/>
  <c r="V290" i="1"/>
  <c r="V284" i="1"/>
  <c r="V282" i="1"/>
  <c r="V270" i="1"/>
  <c r="V262" i="1"/>
  <c r="V260" i="1"/>
  <c r="V1920" i="1"/>
  <c r="V1856" i="1"/>
  <c r="V1792" i="1"/>
  <c r="V1728" i="1"/>
  <c r="V1660" i="1"/>
  <c r="V1624" i="1"/>
  <c r="V1608" i="1"/>
  <c r="V1592" i="1"/>
  <c r="V1576" i="1"/>
  <c r="V1560" i="1"/>
  <c r="V1544" i="1"/>
  <c r="V1528" i="1"/>
  <c r="V1512" i="1"/>
  <c r="V1496" i="1"/>
  <c r="V1480" i="1"/>
  <c r="V1464" i="1"/>
  <c r="V1448" i="1"/>
  <c r="V1432" i="1"/>
  <c r="V1416" i="1"/>
  <c r="V1400" i="1"/>
  <c r="V1384" i="1"/>
  <c r="V1368" i="1"/>
  <c r="V1352" i="1"/>
  <c r="V1336" i="1"/>
  <c r="V1320" i="1"/>
  <c r="V1304" i="1"/>
  <c r="V1288" i="1"/>
  <c r="V1272" i="1"/>
  <c r="V1256" i="1"/>
  <c r="V1240" i="1"/>
  <c r="V1224" i="1"/>
  <c r="V1219" i="1"/>
  <c r="V1211" i="1"/>
  <c r="V1203" i="1"/>
  <c r="V1195" i="1"/>
  <c r="V1187" i="1"/>
  <c r="V1179" i="1"/>
  <c r="V1171" i="1"/>
  <c r="V1163" i="1"/>
  <c r="V1155" i="1"/>
  <c r="V1147" i="1"/>
  <c r="V1139" i="1"/>
  <c r="V1131" i="1"/>
  <c r="V1123" i="1"/>
  <c r="V1115" i="1"/>
  <c r="V1107" i="1"/>
  <c r="V1099" i="1"/>
  <c r="V1091" i="1"/>
  <c r="V1083" i="1"/>
  <c r="V1075" i="1"/>
  <c r="V1067" i="1"/>
  <c r="V1059" i="1"/>
  <c r="V1051" i="1"/>
  <c r="V1043" i="1"/>
  <c r="V1035" i="1"/>
  <c r="V1027" i="1"/>
  <c r="V1019" i="1"/>
  <c r="V1011" i="1"/>
  <c r="V1003" i="1"/>
  <c r="V995" i="1"/>
  <c r="V987" i="1"/>
  <c r="V979" i="1"/>
  <c r="V971" i="1"/>
  <c r="V963" i="1"/>
  <c r="V955" i="1"/>
  <c r="V947" i="1"/>
  <c r="V939" i="1"/>
  <c r="V931" i="1"/>
  <c r="V923" i="1"/>
  <c r="V915" i="1"/>
  <c r="V907" i="1"/>
  <c r="V899" i="1"/>
  <c r="V891" i="1"/>
  <c r="V883" i="1"/>
  <c r="V875" i="1"/>
  <c r="V867" i="1"/>
  <c r="V859" i="1"/>
  <c r="V851" i="1"/>
  <c r="V1936" i="1"/>
  <c r="V1872" i="1"/>
  <c r="V1808" i="1"/>
  <c r="V1744" i="1"/>
  <c r="V1628" i="1"/>
  <c r="V1532" i="1"/>
  <c r="V1452" i="1"/>
  <c r="V1324" i="1"/>
  <c r="V1244" i="1"/>
  <c r="V1205" i="1"/>
  <c r="V1165" i="1"/>
  <c r="V1141" i="1"/>
  <c r="V1093" i="1"/>
  <c r="V1053" i="1"/>
  <c r="V1029" i="1"/>
  <c r="V989" i="1"/>
  <c r="V973" i="1"/>
  <c r="V909" i="1"/>
  <c r="V326" i="1"/>
  <c r="V322" i="1"/>
  <c r="V306" i="1"/>
  <c r="V294" i="1"/>
  <c r="V280" i="1"/>
  <c r="V278" i="1"/>
  <c r="V276" i="1"/>
  <c r="V274" i="1"/>
  <c r="V272" i="1"/>
  <c r="O21" i="3"/>
  <c r="J23" i="3"/>
  <c r="J17" i="3"/>
  <c r="J22" i="3" s="1"/>
  <c r="J16" i="3"/>
  <c r="Q23" i="3"/>
  <c r="Q17" i="3"/>
  <c r="Q22" i="3" s="1"/>
  <c r="Q16" i="3"/>
  <c r="N22" i="3"/>
  <c r="E23" i="3"/>
  <c r="E17" i="3"/>
  <c r="E22" i="3" s="1"/>
  <c r="E16" i="3"/>
  <c r="H23" i="3"/>
  <c r="H17" i="3"/>
  <c r="H22" i="3" s="1"/>
  <c r="H16" i="3"/>
  <c r="G17" i="3"/>
  <c r="G22" i="3" s="1"/>
  <c r="G16" i="3"/>
  <c r="G23" i="3"/>
  <c r="C23" i="3"/>
  <c r="C17" i="3"/>
  <c r="C22" i="3" s="1"/>
  <c r="C16" i="3"/>
  <c r="P23" i="3"/>
  <c r="P17" i="3"/>
  <c r="P22" i="3" s="1"/>
  <c r="P16" i="3"/>
  <c r="F23" i="3"/>
  <c r="F17" i="3"/>
  <c r="F22" i="3" s="1"/>
  <c r="F16" i="3"/>
  <c r="M23" i="3"/>
  <c r="M17" i="3"/>
  <c r="M22" i="3" s="1"/>
  <c r="M16" i="3"/>
  <c r="B23" i="3"/>
  <c r="B17" i="3"/>
  <c r="B22" i="3" s="1"/>
  <c r="B16" i="3"/>
  <c r="I23" i="3"/>
  <c r="I17" i="3"/>
  <c r="I22" i="3" s="1"/>
  <c r="I16" i="3"/>
  <c r="D23" i="3"/>
  <c r="D17" i="3"/>
  <c r="D22" i="3" s="1"/>
  <c r="D16" i="3"/>
  <c r="N21" i="3"/>
  <c r="K17" i="3"/>
  <c r="K22" i="3" s="1"/>
  <c r="K16" i="3"/>
  <c r="K23" i="3"/>
  <c r="L23" i="3"/>
  <c r="L17" i="3"/>
  <c r="L22" i="3" s="1"/>
  <c r="L16" i="3"/>
  <c r="B10" i="2" l="1"/>
  <c r="R3284" i="1"/>
  <c r="R3280" i="1"/>
  <c r="R3276" i="1"/>
  <c r="R3272" i="1"/>
  <c r="R3268" i="1"/>
  <c r="R3264" i="1"/>
  <c r="R3260" i="1"/>
  <c r="R3287" i="1"/>
  <c r="R3283" i="1"/>
  <c r="R3279" i="1"/>
  <c r="R3275" i="1"/>
  <c r="R3271" i="1"/>
  <c r="R3267" i="1"/>
  <c r="R3263" i="1"/>
  <c r="R3286" i="1"/>
  <c r="R3282" i="1"/>
  <c r="R3278" i="1"/>
  <c r="R3274" i="1"/>
  <c r="R3270" i="1"/>
  <c r="R3266" i="1"/>
  <c r="R3262" i="1"/>
  <c r="R3259" i="1"/>
  <c r="R3258" i="1"/>
  <c r="R3257" i="1"/>
  <c r="R3256" i="1"/>
  <c r="R3255" i="1"/>
  <c r="R3254" i="1"/>
  <c r="R3273" i="1"/>
  <c r="R3285" i="1"/>
  <c r="R3269" i="1"/>
  <c r="R3281" i="1"/>
  <c r="R3265" i="1"/>
  <c r="R3253" i="1"/>
  <c r="R3252" i="1"/>
  <c r="R3251" i="1"/>
  <c r="R3250" i="1"/>
  <c r="R3249" i="1"/>
  <c r="R3248" i="1"/>
  <c r="R3247" i="1"/>
  <c r="R3246" i="1"/>
  <c r="R3245" i="1"/>
  <c r="R3244" i="1"/>
  <c r="R3243" i="1"/>
  <c r="R3242" i="1"/>
  <c r="R3241" i="1"/>
  <c r="R3240" i="1"/>
  <c r="R3239" i="1"/>
  <c r="R3238" i="1"/>
  <c r="R3237" i="1"/>
  <c r="R3236" i="1"/>
  <c r="R3235" i="1"/>
  <c r="R3234" i="1"/>
  <c r="R3233" i="1"/>
  <c r="R3232" i="1"/>
  <c r="R3277" i="1"/>
  <c r="R3231" i="1"/>
  <c r="R3230" i="1"/>
  <c r="R3229" i="1"/>
  <c r="R3228" i="1"/>
  <c r="R3227" i="1"/>
  <c r="R3226" i="1"/>
  <c r="R3225" i="1"/>
  <c r="R3224" i="1"/>
  <c r="R3223" i="1"/>
  <c r="R3222" i="1"/>
  <c r="R3221" i="1"/>
  <c r="R3220" i="1"/>
  <c r="R3219" i="1"/>
  <c r="R3218" i="1"/>
  <c r="R3217" i="1"/>
  <c r="R3216" i="1"/>
  <c r="R3215" i="1"/>
  <c r="R3214" i="1"/>
  <c r="R3213" i="1"/>
  <c r="R3212" i="1"/>
  <c r="R3211" i="1"/>
  <c r="R3210" i="1"/>
  <c r="R3209" i="1"/>
  <c r="R3208" i="1"/>
  <c r="R3207" i="1"/>
  <c r="R3206" i="1"/>
  <c r="R3261" i="1"/>
  <c r="R3205" i="1"/>
  <c r="R3204" i="1"/>
  <c r="R3203" i="1"/>
  <c r="R3202" i="1"/>
  <c r="R3201" i="1"/>
  <c r="R3200" i="1"/>
  <c r="R3199" i="1"/>
  <c r="R3198" i="1"/>
  <c r="R3197" i="1"/>
  <c r="R3196" i="1"/>
  <c r="R3195" i="1"/>
  <c r="R3194" i="1"/>
  <c r="R3193" i="1"/>
  <c r="R3192" i="1"/>
  <c r="R3191" i="1"/>
  <c r="R3190" i="1"/>
  <c r="R3189" i="1"/>
  <c r="R3188" i="1"/>
  <c r="R3187" i="1"/>
  <c r="R3186" i="1"/>
  <c r="R3185" i="1"/>
  <c r="R3184" i="1"/>
  <c r="R3183" i="1"/>
  <c r="R3182" i="1"/>
  <c r="R3181" i="1"/>
  <c r="R3180" i="1"/>
  <c r="R3179" i="1"/>
  <c r="R3178" i="1"/>
  <c r="R3177" i="1"/>
  <c r="R3176" i="1"/>
  <c r="R3175" i="1"/>
  <c r="R3174" i="1"/>
  <c r="R3173" i="1"/>
  <c r="R3172" i="1"/>
  <c r="R3171" i="1"/>
  <c r="R3170" i="1"/>
  <c r="R3169" i="1"/>
  <c r="R3168" i="1"/>
  <c r="R3167" i="1"/>
  <c r="R3166" i="1"/>
  <c r="R3165" i="1"/>
  <c r="R3164" i="1"/>
  <c r="R3162" i="1"/>
  <c r="R3160" i="1"/>
  <c r="R3163" i="1"/>
  <c r="R3161" i="1"/>
  <c r="R3159" i="1"/>
  <c r="R3158" i="1"/>
  <c r="R3157" i="1"/>
  <c r="R3156" i="1"/>
  <c r="R3155" i="1"/>
  <c r="R3154" i="1"/>
  <c r="R3153" i="1"/>
  <c r="R3152" i="1"/>
  <c r="R3151" i="1"/>
  <c r="R3150" i="1"/>
  <c r="R3149" i="1"/>
  <c r="R3148" i="1"/>
  <c r="R3147" i="1"/>
  <c r="R3146" i="1"/>
  <c r="R3145" i="1"/>
  <c r="R3144" i="1"/>
  <c r="R3143" i="1"/>
  <c r="R3142" i="1"/>
  <c r="R3141" i="1"/>
  <c r="R3140" i="1"/>
  <c r="R3139" i="1"/>
  <c r="R3138" i="1"/>
  <c r="R3137" i="1"/>
  <c r="R3136" i="1"/>
  <c r="R3135" i="1"/>
  <c r="R3134" i="1"/>
  <c r="R3133" i="1"/>
  <c r="R3132" i="1"/>
  <c r="R3131" i="1"/>
  <c r="R3130" i="1"/>
  <c r="R3129" i="1"/>
  <c r="R3128" i="1"/>
  <c r="R3127" i="1"/>
  <c r="R3126" i="1"/>
  <c r="R3125" i="1"/>
  <c r="R3124" i="1"/>
  <c r="R3123" i="1"/>
  <c r="R3122" i="1"/>
  <c r="R3121" i="1"/>
  <c r="R3120" i="1"/>
  <c r="R3119" i="1"/>
  <c r="R3118" i="1"/>
  <c r="R3117" i="1"/>
  <c r="R3116" i="1"/>
  <c r="R3115" i="1"/>
  <c r="R3114" i="1"/>
  <c r="R3113" i="1"/>
  <c r="R3112" i="1"/>
  <c r="R3111" i="1"/>
  <c r="R3110" i="1"/>
  <c r="R3109" i="1"/>
  <c r="R3108" i="1"/>
  <c r="R3107" i="1"/>
  <c r="R3106" i="1"/>
  <c r="R3105" i="1"/>
  <c r="R3104" i="1"/>
  <c r="R3103" i="1"/>
  <c r="R3102" i="1"/>
  <c r="R3101" i="1"/>
  <c r="R3100" i="1"/>
  <c r="R3099" i="1"/>
  <c r="R3098" i="1"/>
  <c r="R3097" i="1"/>
  <c r="R3096" i="1"/>
  <c r="R3095" i="1"/>
  <c r="R3094" i="1"/>
  <c r="R3093" i="1"/>
  <c r="R3092" i="1"/>
  <c r="R3091" i="1"/>
  <c r="R3090" i="1"/>
  <c r="R3089" i="1"/>
  <c r="R3088" i="1"/>
  <c r="R3087" i="1"/>
  <c r="R3086" i="1"/>
  <c r="R3085" i="1"/>
  <c r="R3084" i="1"/>
  <c r="R3083" i="1"/>
  <c r="R3082" i="1"/>
  <c r="R3081" i="1"/>
  <c r="R3080" i="1"/>
  <c r="R3079" i="1"/>
  <c r="R3078" i="1"/>
  <c r="R3076" i="1"/>
  <c r="R3074" i="1"/>
  <c r="R3073" i="1"/>
  <c r="R3072" i="1"/>
  <c r="R3071" i="1"/>
  <c r="R3070" i="1"/>
  <c r="R3069" i="1"/>
  <c r="R3068" i="1"/>
  <c r="R3067" i="1"/>
  <c r="R3066" i="1"/>
  <c r="R3065" i="1"/>
  <c r="R3064" i="1"/>
  <c r="R3063" i="1"/>
  <c r="R3062" i="1"/>
  <c r="R3061" i="1"/>
  <c r="R3060" i="1"/>
  <c r="R3059" i="1"/>
  <c r="R3058" i="1"/>
  <c r="R3057" i="1"/>
  <c r="R3056" i="1"/>
  <c r="R3055" i="1"/>
  <c r="R3054" i="1"/>
  <c r="R3053" i="1"/>
  <c r="R3052" i="1"/>
  <c r="R3051" i="1"/>
  <c r="R3050" i="1"/>
  <c r="R3049" i="1"/>
  <c r="R3048" i="1"/>
  <c r="R3047" i="1"/>
  <c r="R3046" i="1"/>
  <c r="R3045" i="1"/>
  <c r="R3044" i="1"/>
  <c r="R3043" i="1"/>
  <c r="R3042" i="1"/>
  <c r="R3041" i="1"/>
  <c r="R3040" i="1"/>
  <c r="R3039" i="1"/>
  <c r="R3038" i="1"/>
  <c r="R3037" i="1"/>
  <c r="R3036" i="1"/>
  <c r="R3035" i="1"/>
  <c r="R3034" i="1"/>
  <c r="R3033" i="1"/>
  <c r="R3032" i="1"/>
  <c r="R3031" i="1"/>
  <c r="R3030" i="1"/>
  <c r="R3029" i="1"/>
  <c r="R3028" i="1"/>
  <c r="R3027" i="1"/>
  <c r="R3026" i="1"/>
  <c r="R3025" i="1"/>
  <c r="R3024" i="1"/>
  <c r="R3023" i="1"/>
  <c r="R3022" i="1"/>
  <c r="R3021" i="1"/>
  <c r="R3020" i="1"/>
  <c r="R3019" i="1"/>
  <c r="R3018" i="1"/>
  <c r="R3017" i="1"/>
  <c r="R3016" i="1"/>
  <c r="R3015" i="1"/>
  <c r="R3014" i="1"/>
  <c r="R3013" i="1"/>
  <c r="R3012" i="1"/>
  <c r="R3011" i="1"/>
  <c r="R3010" i="1"/>
  <c r="R3009" i="1"/>
  <c r="R3008" i="1"/>
  <c r="R3007" i="1"/>
  <c r="R3006" i="1"/>
  <c r="R3005" i="1"/>
  <c r="R3004" i="1"/>
  <c r="R3003" i="1"/>
  <c r="R3002" i="1"/>
  <c r="R3001" i="1"/>
  <c r="R3000" i="1"/>
  <c r="R2999" i="1"/>
  <c r="R2998" i="1"/>
  <c r="R2997" i="1"/>
  <c r="R2996" i="1"/>
  <c r="R2995" i="1"/>
  <c r="R2994" i="1"/>
  <c r="R2993" i="1"/>
  <c r="R2992" i="1"/>
  <c r="R2991" i="1"/>
  <c r="R2990" i="1"/>
  <c r="R2989" i="1"/>
  <c r="R2988" i="1"/>
  <c r="R2987" i="1"/>
  <c r="R2986" i="1"/>
  <c r="R2985" i="1"/>
  <c r="R2984" i="1"/>
  <c r="R2983" i="1"/>
  <c r="R2982" i="1"/>
  <c r="R2981" i="1"/>
  <c r="R2980" i="1"/>
  <c r="R3075" i="1"/>
  <c r="R2979" i="1"/>
  <c r="R2978" i="1"/>
  <c r="R2977" i="1"/>
  <c r="R2976" i="1"/>
  <c r="R2975" i="1"/>
  <c r="R2974" i="1"/>
  <c r="R2973" i="1"/>
  <c r="R2972" i="1"/>
  <c r="R2971" i="1"/>
  <c r="R2970" i="1"/>
  <c r="R2969" i="1"/>
  <c r="R2968" i="1"/>
  <c r="R2967" i="1"/>
  <c r="R2966" i="1"/>
  <c r="R2965" i="1"/>
  <c r="R2964" i="1"/>
  <c r="R2963" i="1"/>
  <c r="R2962" i="1"/>
  <c r="R2961" i="1"/>
  <c r="R2960" i="1"/>
  <c r="R2959" i="1"/>
  <c r="R2958" i="1"/>
  <c r="R2957" i="1"/>
  <c r="R2956" i="1"/>
  <c r="R2955" i="1"/>
  <c r="R2954" i="1"/>
  <c r="R2953" i="1"/>
  <c r="R2952" i="1"/>
  <c r="R2951" i="1"/>
  <c r="R2950" i="1"/>
  <c r="R2949" i="1"/>
  <c r="R2948" i="1"/>
  <c r="R2947" i="1"/>
  <c r="R2946" i="1"/>
  <c r="R2945" i="1"/>
  <c r="R2944" i="1"/>
  <c r="R2943" i="1"/>
  <c r="R2942" i="1"/>
  <c r="R2941" i="1"/>
  <c r="R2940" i="1"/>
  <c r="R2939" i="1"/>
  <c r="R2938" i="1"/>
  <c r="R2937" i="1"/>
  <c r="R2936" i="1"/>
  <c r="R2935" i="1"/>
  <c r="R2934" i="1"/>
  <c r="R2933" i="1"/>
  <c r="R2932" i="1"/>
  <c r="R2931" i="1"/>
  <c r="R2930" i="1"/>
  <c r="R2929" i="1"/>
  <c r="R2928" i="1"/>
  <c r="R2927" i="1"/>
  <c r="R2926" i="1"/>
  <c r="R2925" i="1"/>
  <c r="R2924" i="1"/>
  <c r="R2923" i="1"/>
  <c r="R2922" i="1"/>
  <c r="R2921" i="1"/>
  <c r="R2920" i="1"/>
  <c r="R2919" i="1"/>
  <c r="R2918" i="1"/>
  <c r="R2917" i="1"/>
  <c r="R2916" i="1"/>
  <c r="R2915" i="1"/>
  <c r="R2914" i="1"/>
  <c r="R2913" i="1"/>
  <c r="R2912" i="1"/>
  <c r="R2911" i="1"/>
  <c r="R2910" i="1"/>
  <c r="R2909" i="1"/>
  <c r="R2908" i="1"/>
  <c r="R2907" i="1"/>
  <c r="R2906" i="1"/>
  <c r="R2905" i="1"/>
  <c r="R2904" i="1"/>
  <c r="R2903" i="1"/>
  <c r="R2902" i="1"/>
  <c r="R2901" i="1"/>
  <c r="R2900" i="1"/>
  <c r="R2899" i="1"/>
  <c r="R2898" i="1"/>
  <c r="R2897" i="1"/>
  <c r="R2896" i="1"/>
  <c r="R2895" i="1"/>
  <c r="R2894" i="1"/>
  <c r="R2893" i="1"/>
  <c r="R2892" i="1"/>
  <c r="R2891" i="1"/>
  <c r="R3077" i="1"/>
  <c r="R2890" i="1"/>
  <c r="R2889" i="1"/>
  <c r="R2888" i="1"/>
  <c r="R2887" i="1"/>
  <c r="R2886" i="1"/>
  <c r="R2885" i="1"/>
  <c r="R2884" i="1"/>
  <c r="R2883" i="1"/>
  <c r="R2882" i="1"/>
  <c r="R2881" i="1"/>
  <c r="R2880" i="1"/>
  <c r="R2879" i="1"/>
  <c r="R2878" i="1"/>
  <c r="R2877" i="1"/>
  <c r="R2876" i="1"/>
  <c r="R2875" i="1"/>
  <c r="R2874" i="1"/>
  <c r="R2873" i="1"/>
  <c r="R2872" i="1"/>
  <c r="R2871" i="1"/>
  <c r="R2870" i="1"/>
  <c r="R2869" i="1"/>
  <c r="R2868" i="1"/>
  <c r="R2867" i="1"/>
  <c r="R2866" i="1"/>
  <c r="R2865" i="1"/>
  <c r="R2864" i="1"/>
  <c r="R2863" i="1"/>
  <c r="R2862" i="1"/>
  <c r="R2861" i="1"/>
  <c r="R2860" i="1"/>
  <c r="R2859" i="1"/>
  <c r="R2858" i="1"/>
  <c r="R2857" i="1"/>
  <c r="R2856" i="1"/>
  <c r="R2855" i="1"/>
  <c r="R2854" i="1"/>
  <c r="R2853" i="1"/>
  <c r="R2852" i="1"/>
  <c r="R2851" i="1"/>
  <c r="R2850" i="1"/>
  <c r="R2849" i="1"/>
  <c r="R2848" i="1"/>
  <c r="R2847" i="1"/>
  <c r="R2846" i="1"/>
  <c r="R2845" i="1"/>
  <c r="R2844" i="1"/>
  <c r="R2843" i="1"/>
  <c r="R2842" i="1"/>
  <c r="R2841" i="1"/>
  <c r="R2840" i="1"/>
  <c r="R2839" i="1"/>
  <c r="R2838" i="1"/>
  <c r="R2837" i="1"/>
  <c r="R2836" i="1"/>
  <c r="R2835" i="1"/>
  <c r="R2834" i="1"/>
  <c r="R2833" i="1"/>
  <c r="R2832" i="1"/>
  <c r="R2831" i="1"/>
  <c r="R2830" i="1"/>
  <c r="R2829" i="1"/>
  <c r="R2828" i="1"/>
  <c r="R2827" i="1"/>
  <c r="R2826" i="1"/>
  <c r="R2825" i="1"/>
  <c r="R2824" i="1"/>
  <c r="R2823" i="1"/>
  <c r="R2822" i="1"/>
  <c r="R2821" i="1"/>
  <c r="R2820" i="1"/>
  <c r="R2819" i="1"/>
  <c r="R2818" i="1"/>
  <c r="R2817" i="1"/>
  <c r="R2816" i="1"/>
  <c r="R2815" i="1"/>
  <c r="R2814" i="1"/>
  <c r="R2813" i="1"/>
  <c r="R2812" i="1"/>
  <c r="R2811" i="1"/>
  <c r="R2810" i="1"/>
  <c r="R2809" i="1"/>
  <c r="R2808" i="1"/>
  <c r="R2807" i="1"/>
  <c r="R2806" i="1"/>
  <c r="R2805" i="1"/>
  <c r="R2804" i="1"/>
  <c r="R2803" i="1"/>
  <c r="R2802" i="1"/>
  <c r="R2801" i="1"/>
  <c r="R2800" i="1"/>
  <c r="R2799" i="1"/>
  <c r="R2798" i="1"/>
  <c r="R2797" i="1"/>
  <c r="R2796" i="1"/>
  <c r="R2795" i="1"/>
  <c r="R2794" i="1"/>
  <c r="R2793" i="1"/>
  <c r="R2792" i="1"/>
  <c r="R2791" i="1"/>
  <c r="R2790" i="1"/>
  <c r="R2789" i="1"/>
  <c r="R2788" i="1"/>
  <c r="R2787" i="1"/>
  <c r="R2786" i="1"/>
  <c r="R2785" i="1"/>
  <c r="R2784" i="1"/>
  <c r="R2783" i="1"/>
  <c r="R2782" i="1"/>
  <c r="R2781" i="1"/>
  <c r="R2780" i="1"/>
  <c r="R2779" i="1"/>
  <c r="R2778" i="1"/>
  <c r="R2777" i="1"/>
  <c r="R2776" i="1"/>
  <c r="R2775" i="1"/>
  <c r="R2774" i="1"/>
  <c r="R2773" i="1"/>
  <c r="R2772" i="1"/>
  <c r="R2771" i="1"/>
  <c r="R2770" i="1"/>
  <c r="R2769" i="1"/>
  <c r="R2768" i="1"/>
  <c r="R2767" i="1"/>
  <c r="R2766" i="1"/>
  <c r="R2765" i="1"/>
  <c r="R2764" i="1"/>
  <c r="R2763" i="1"/>
  <c r="R2762" i="1"/>
  <c r="R2761" i="1"/>
  <c r="R2760" i="1"/>
  <c r="R2759" i="1"/>
  <c r="R2758" i="1"/>
  <c r="R2757" i="1"/>
  <c r="R2756" i="1"/>
  <c r="R2755" i="1"/>
  <c r="R2754" i="1"/>
  <c r="R2753" i="1"/>
  <c r="R2752" i="1"/>
  <c r="R2751" i="1"/>
  <c r="R2750" i="1"/>
  <c r="R2749" i="1"/>
  <c r="R2748" i="1"/>
  <c r="R2747" i="1"/>
  <c r="R2746" i="1"/>
  <c r="R2745" i="1"/>
  <c r="R2744" i="1"/>
  <c r="R2743" i="1"/>
  <c r="R2742" i="1"/>
  <c r="R2741" i="1"/>
  <c r="R2740" i="1"/>
  <c r="R2739" i="1"/>
  <c r="R2738" i="1"/>
  <c r="R2737" i="1"/>
  <c r="R2736" i="1"/>
  <c r="R2735" i="1"/>
  <c r="R2734" i="1"/>
  <c r="R2733" i="1"/>
  <c r="R2732" i="1"/>
  <c r="R2731" i="1"/>
  <c r="R2730" i="1"/>
  <c r="R2729" i="1"/>
  <c r="R2728" i="1"/>
  <c r="R2727" i="1"/>
  <c r="R2725" i="1"/>
  <c r="R2723" i="1"/>
  <c r="R2726" i="1"/>
  <c r="R2724" i="1"/>
  <c r="R2722" i="1"/>
  <c r="R2721" i="1"/>
  <c r="R2720" i="1"/>
  <c r="R2719" i="1"/>
  <c r="R2718" i="1"/>
  <c r="R2717" i="1"/>
  <c r="R2716" i="1"/>
  <c r="R2715" i="1"/>
  <c r="R2714" i="1"/>
  <c r="R2713" i="1"/>
  <c r="R2712" i="1"/>
  <c r="R2711" i="1"/>
  <c r="R2710" i="1"/>
  <c r="R2709" i="1"/>
  <c r="R2708" i="1"/>
  <c r="R2707" i="1"/>
  <c r="R2706" i="1"/>
  <c r="R2705" i="1"/>
  <c r="R2704" i="1"/>
  <c r="R2703" i="1"/>
  <c r="R2702" i="1"/>
  <c r="R2701" i="1"/>
  <c r="R2700" i="1"/>
  <c r="R2699" i="1"/>
  <c r="R2698" i="1"/>
  <c r="R2697" i="1"/>
  <c r="R2696" i="1"/>
  <c r="R2695" i="1"/>
  <c r="R2694" i="1"/>
  <c r="R2693" i="1"/>
  <c r="R2692" i="1"/>
  <c r="R2691" i="1"/>
  <c r="R2690" i="1"/>
  <c r="R2689" i="1"/>
  <c r="R2688" i="1"/>
  <c r="R2687" i="1"/>
  <c r="R2686" i="1"/>
  <c r="R2685" i="1"/>
  <c r="R2684" i="1"/>
  <c r="R2683" i="1"/>
  <c r="R2682" i="1"/>
  <c r="R2681" i="1"/>
  <c r="R2680" i="1"/>
  <c r="R2679" i="1"/>
  <c r="R2678" i="1"/>
  <c r="R2677" i="1"/>
  <c r="R2676" i="1"/>
  <c r="R2675" i="1"/>
  <c r="R2674" i="1"/>
  <c r="R2673" i="1"/>
  <c r="R2672" i="1"/>
  <c r="R2671" i="1"/>
  <c r="R2670" i="1"/>
  <c r="R2669" i="1"/>
  <c r="R2668" i="1"/>
  <c r="R2667" i="1"/>
  <c r="R2666" i="1"/>
  <c r="R2665" i="1"/>
  <c r="R2664" i="1"/>
  <c r="R2663" i="1"/>
  <c r="R2662" i="1"/>
  <c r="R2661" i="1"/>
  <c r="R2660" i="1"/>
  <c r="R2659" i="1"/>
  <c r="R2658" i="1"/>
  <c r="R2657" i="1"/>
  <c r="R2656" i="1"/>
  <c r="R2655" i="1"/>
  <c r="R2654" i="1"/>
  <c r="R2653" i="1"/>
  <c r="R2652" i="1"/>
  <c r="R2651" i="1"/>
  <c r="R2650" i="1"/>
  <c r="R2649" i="1"/>
  <c r="R2648" i="1"/>
  <c r="R2647" i="1"/>
  <c r="R2646" i="1"/>
  <c r="R2645" i="1"/>
  <c r="R2644" i="1"/>
  <c r="R2643" i="1"/>
  <c r="R2642" i="1"/>
  <c r="R2641" i="1"/>
  <c r="R2640" i="1"/>
  <c r="R2639" i="1"/>
  <c r="R2638" i="1"/>
  <c r="R2637" i="1"/>
  <c r="R2636" i="1"/>
  <c r="R2635" i="1"/>
  <c r="R2634" i="1"/>
  <c r="R2633" i="1"/>
  <c r="R2632" i="1"/>
  <c r="R2631" i="1"/>
  <c r="R2630" i="1"/>
  <c r="R2629" i="1"/>
  <c r="R2628" i="1"/>
  <c r="R2627" i="1"/>
  <c r="R2626" i="1"/>
  <c r="R2625" i="1"/>
  <c r="R2624" i="1"/>
  <c r="R2623" i="1"/>
  <c r="R2622" i="1"/>
  <c r="R2621" i="1"/>
  <c r="R2620" i="1"/>
  <c r="R2619" i="1"/>
  <c r="R2618" i="1"/>
  <c r="R2617" i="1"/>
  <c r="R2616" i="1"/>
  <c r="R2615" i="1"/>
  <c r="R2614" i="1"/>
  <c r="R2613" i="1"/>
  <c r="R2612" i="1"/>
  <c r="R2611" i="1"/>
  <c r="R2610" i="1"/>
  <c r="R2609" i="1"/>
  <c r="R2608" i="1"/>
  <c r="R2607" i="1"/>
  <c r="R2606" i="1"/>
  <c r="R2605" i="1"/>
  <c r="R2604" i="1"/>
  <c r="R2603" i="1"/>
  <c r="R2602" i="1"/>
  <c r="R2601" i="1"/>
  <c r="R2600" i="1"/>
  <c r="R2599" i="1"/>
  <c r="R2598" i="1"/>
  <c r="R2597" i="1"/>
  <c r="R2596" i="1"/>
  <c r="R2595" i="1"/>
  <c r="R2594" i="1"/>
  <c r="R2593" i="1"/>
  <c r="R2592" i="1"/>
  <c r="R2591" i="1"/>
  <c r="R2590" i="1"/>
  <c r="R2589" i="1"/>
  <c r="R2588" i="1"/>
  <c r="R2587" i="1"/>
  <c r="R2586" i="1"/>
  <c r="R2585" i="1"/>
  <c r="R2584" i="1"/>
  <c r="R2583" i="1"/>
  <c r="R2582" i="1"/>
  <c r="R2581" i="1"/>
  <c r="R2580" i="1"/>
  <c r="R2579" i="1"/>
  <c r="R2578" i="1"/>
  <c r="R2577" i="1"/>
  <c r="R2576" i="1"/>
  <c r="R2575" i="1"/>
  <c r="R2574" i="1"/>
  <c r="R2573" i="1"/>
  <c r="R2572" i="1"/>
  <c r="R2571" i="1"/>
  <c r="R2570" i="1"/>
  <c r="R2569" i="1"/>
  <c r="R2568" i="1"/>
  <c r="R2567" i="1"/>
  <c r="R2566" i="1"/>
  <c r="R2565" i="1"/>
  <c r="R2564" i="1"/>
  <c r="R2563" i="1"/>
  <c r="R2562" i="1"/>
  <c r="R2561" i="1"/>
  <c r="R2560" i="1"/>
  <c r="R2559" i="1"/>
  <c r="R2558" i="1"/>
  <c r="R2557" i="1"/>
  <c r="R2556" i="1"/>
  <c r="R2555" i="1"/>
  <c r="R2554" i="1"/>
  <c r="R2553" i="1"/>
  <c r="R2552" i="1"/>
  <c r="R2551" i="1"/>
  <c r="R2550" i="1"/>
  <c r="R2549" i="1"/>
  <c r="R2548" i="1"/>
  <c r="R2547" i="1"/>
  <c r="R2546" i="1"/>
  <c r="R2545" i="1"/>
  <c r="R2544" i="1"/>
  <c r="R2543" i="1"/>
  <c r="R2542" i="1"/>
  <c r="R2541" i="1"/>
  <c r="R2540" i="1"/>
  <c r="R2539" i="1"/>
  <c r="R2538" i="1"/>
  <c r="R2537" i="1"/>
  <c r="R2536" i="1"/>
  <c r="R2535" i="1"/>
  <c r="R2534" i="1"/>
  <c r="R2533" i="1"/>
  <c r="R2532" i="1"/>
  <c r="R2531" i="1"/>
  <c r="R2530" i="1"/>
  <c r="R2529" i="1"/>
  <c r="R2528" i="1"/>
  <c r="R2527" i="1"/>
  <c r="R2526" i="1"/>
  <c r="R2525" i="1"/>
  <c r="R2524" i="1"/>
  <c r="R2523" i="1"/>
  <c r="R2522" i="1"/>
  <c r="R2521" i="1"/>
  <c r="R2520" i="1"/>
  <c r="R2519" i="1"/>
  <c r="R2518" i="1"/>
  <c r="R2517" i="1"/>
  <c r="R2516" i="1"/>
  <c r="R2515" i="1"/>
  <c r="R2514" i="1"/>
  <c r="R2513" i="1"/>
  <c r="R2512" i="1"/>
  <c r="R2511" i="1"/>
  <c r="R2510" i="1"/>
  <c r="R2509" i="1"/>
  <c r="R2508" i="1"/>
  <c r="R2507" i="1"/>
  <c r="R2506" i="1"/>
  <c r="R2505" i="1"/>
  <c r="R2504" i="1"/>
  <c r="R2503" i="1"/>
  <c r="R2502" i="1"/>
  <c r="R2501" i="1"/>
  <c r="R2500" i="1"/>
  <c r="R2499" i="1"/>
  <c r="R2498" i="1"/>
  <c r="R2497" i="1"/>
  <c r="R2496" i="1"/>
  <c r="R2495" i="1"/>
  <c r="R2494" i="1"/>
  <c r="R2493" i="1"/>
  <c r="R2492" i="1"/>
  <c r="R2491" i="1"/>
  <c r="R2490" i="1"/>
  <c r="R2489" i="1"/>
  <c r="R2488" i="1"/>
  <c r="R2487" i="1"/>
  <c r="R2486" i="1"/>
  <c r="R2485" i="1"/>
  <c r="R2484" i="1"/>
  <c r="R2483" i="1"/>
  <c r="R2482" i="1"/>
  <c r="R2481" i="1"/>
  <c r="R2480" i="1"/>
  <c r="R2479" i="1"/>
  <c r="R2478" i="1"/>
  <c r="R2477" i="1"/>
  <c r="R2476" i="1"/>
  <c r="R2475" i="1"/>
  <c r="R2474" i="1"/>
  <c r="R2473" i="1"/>
  <c r="R2472" i="1"/>
  <c r="R2471" i="1"/>
  <c r="R2470" i="1"/>
  <c r="R2469" i="1"/>
  <c r="R2468" i="1"/>
  <c r="R2467" i="1"/>
  <c r="R2466" i="1"/>
  <c r="R2465" i="1"/>
  <c r="R2464" i="1"/>
  <c r="R2463" i="1"/>
  <c r="R2462" i="1"/>
  <c r="R2461" i="1"/>
  <c r="R2460" i="1"/>
  <c r="R2459" i="1"/>
  <c r="R2458" i="1"/>
  <c r="R2457" i="1"/>
  <c r="R2456" i="1"/>
  <c r="R2455" i="1"/>
  <c r="R2454" i="1"/>
  <c r="R2453" i="1"/>
  <c r="R2452" i="1"/>
  <c r="R2451" i="1"/>
  <c r="R2450" i="1"/>
  <c r="R2449" i="1"/>
  <c r="R2448" i="1"/>
  <c r="R2447" i="1"/>
  <c r="R2446" i="1"/>
  <c r="R2445" i="1"/>
  <c r="R2444" i="1"/>
  <c r="R2443" i="1"/>
  <c r="R2442" i="1"/>
  <c r="R2441" i="1"/>
  <c r="R2440" i="1"/>
  <c r="R2439" i="1"/>
  <c r="R2438" i="1"/>
  <c r="R2437" i="1"/>
  <c r="R2436" i="1"/>
  <c r="R2435" i="1"/>
  <c r="R2434" i="1"/>
  <c r="R2433" i="1"/>
  <c r="R2432" i="1"/>
  <c r="R2431" i="1"/>
  <c r="R2430" i="1"/>
  <c r="R2429" i="1"/>
  <c r="R2428" i="1"/>
  <c r="R2427" i="1"/>
  <c r="R2426" i="1"/>
  <c r="R2425" i="1"/>
  <c r="R2424" i="1"/>
  <c r="R2423" i="1"/>
  <c r="R2422" i="1"/>
  <c r="R2421" i="1"/>
  <c r="R2420" i="1"/>
  <c r="R2419" i="1"/>
  <c r="R2418" i="1"/>
  <c r="R2417" i="1"/>
  <c r="R2416" i="1"/>
  <c r="R2415" i="1"/>
  <c r="R2414" i="1"/>
  <c r="R2413" i="1"/>
  <c r="R2412" i="1"/>
  <c r="R2411" i="1"/>
  <c r="R2410" i="1"/>
  <c r="R2409" i="1"/>
  <c r="R2408" i="1"/>
  <c r="R2407" i="1"/>
  <c r="R2406" i="1"/>
  <c r="R2405" i="1"/>
  <c r="R2404" i="1"/>
  <c r="R2403" i="1"/>
  <c r="R2402" i="1"/>
  <c r="R2401" i="1"/>
  <c r="R2400" i="1"/>
  <c r="R2399" i="1"/>
  <c r="R2398" i="1"/>
  <c r="R2397" i="1"/>
  <c r="R2396" i="1"/>
  <c r="R2395" i="1"/>
  <c r="R2394" i="1"/>
  <c r="R2393" i="1"/>
  <c r="R2392" i="1"/>
  <c r="R2391" i="1"/>
  <c r="R2390" i="1"/>
  <c r="R2389" i="1"/>
  <c r="R2388" i="1"/>
  <c r="R2387" i="1"/>
  <c r="R2386" i="1"/>
  <c r="R2385" i="1"/>
  <c r="R2384" i="1"/>
  <c r="R2383" i="1"/>
  <c r="R2382" i="1"/>
  <c r="R2381" i="1"/>
  <c r="R2380" i="1"/>
  <c r="R2379" i="1"/>
  <c r="R2378" i="1"/>
  <c r="R2377" i="1"/>
  <c r="R2376" i="1"/>
  <c r="R2375" i="1"/>
  <c r="R2374" i="1"/>
  <c r="R2373" i="1"/>
  <c r="R2372" i="1"/>
  <c r="R2371" i="1"/>
  <c r="R2370" i="1"/>
  <c r="R2369" i="1"/>
  <c r="R2368" i="1"/>
  <c r="R2367" i="1"/>
  <c r="R2366" i="1"/>
  <c r="R2365" i="1"/>
  <c r="R2364" i="1"/>
  <c r="R2363" i="1"/>
  <c r="R2362" i="1"/>
  <c r="R2361" i="1"/>
  <c r="R2360" i="1"/>
  <c r="R2359" i="1"/>
  <c r="R2358" i="1"/>
  <c r="R2357" i="1"/>
  <c r="R2356" i="1"/>
  <c r="R2355" i="1"/>
  <c r="R2354" i="1"/>
  <c r="R2353" i="1"/>
  <c r="R2352" i="1"/>
  <c r="R2351" i="1"/>
  <c r="R2350" i="1"/>
  <c r="R2349" i="1"/>
  <c r="R2348" i="1"/>
  <c r="R2347" i="1"/>
  <c r="R2346" i="1"/>
  <c r="R2345" i="1"/>
  <c r="R2344" i="1"/>
  <c r="R2343" i="1"/>
  <c r="R2342" i="1"/>
  <c r="R2341" i="1"/>
  <c r="R2340" i="1"/>
  <c r="R2339" i="1"/>
  <c r="R2338" i="1"/>
  <c r="R2337" i="1"/>
  <c r="R2336" i="1"/>
  <c r="R2335" i="1"/>
  <c r="R2334" i="1"/>
  <c r="R2333" i="1"/>
  <c r="R2332" i="1"/>
  <c r="R2331" i="1"/>
  <c r="R2330" i="1"/>
  <c r="R2329" i="1"/>
  <c r="R2328" i="1"/>
  <c r="R2327" i="1"/>
  <c r="R2326" i="1"/>
  <c r="R2325" i="1"/>
  <c r="R2324" i="1"/>
  <c r="R2323" i="1"/>
  <c r="R2322" i="1"/>
  <c r="R2321" i="1"/>
  <c r="R2320" i="1"/>
  <c r="R2319" i="1"/>
  <c r="R2318" i="1"/>
  <c r="R2317" i="1"/>
  <c r="R2316" i="1"/>
  <c r="R2315" i="1"/>
  <c r="R2314" i="1"/>
  <c r="R2313" i="1"/>
  <c r="R2312" i="1"/>
  <c r="R2311" i="1"/>
  <c r="R2310" i="1"/>
  <c r="R2309" i="1"/>
  <c r="R2308" i="1"/>
  <c r="R2307" i="1"/>
  <c r="R2306" i="1"/>
  <c r="R2305" i="1"/>
  <c r="R2304" i="1"/>
  <c r="R2303" i="1"/>
  <c r="R2302" i="1"/>
  <c r="R2301" i="1"/>
  <c r="R2300" i="1"/>
  <c r="R2299" i="1"/>
  <c r="R2298" i="1"/>
  <c r="R2297" i="1"/>
  <c r="R2296" i="1"/>
  <c r="R2295" i="1"/>
  <c r="R2294" i="1"/>
  <c r="R2293" i="1"/>
  <c r="R2292" i="1"/>
  <c r="R2291" i="1"/>
  <c r="R2290" i="1"/>
  <c r="R2289" i="1"/>
  <c r="R2288" i="1"/>
  <c r="R2287" i="1"/>
  <c r="R2286" i="1"/>
  <c r="R2285" i="1"/>
  <c r="R2284" i="1"/>
  <c r="R2283" i="1"/>
  <c r="R2282" i="1"/>
  <c r="R2281" i="1"/>
  <c r="R2280" i="1"/>
  <c r="R2279" i="1"/>
  <c r="R2278" i="1"/>
  <c r="R2277" i="1"/>
  <c r="R2276" i="1"/>
  <c r="R2275" i="1"/>
  <c r="R2274" i="1"/>
  <c r="R2273" i="1"/>
  <c r="R2272" i="1"/>
  <c r="R2271" i="1"/>
  <c r="R2270" i="1"/>
  <c r="R2269" i="1"/>
  <c r="R2268" i="1"/>
  <c r="R2267" i="1"/>
  <c r="R2266" i="1"/>
  <c r="R2265" i="1"/>
  <c r="R2264" i="1"/>
  <c r="R2263" i="1"/>
  <c r="R2262" i="1"/>
  <c r="R2261" i="1"/>
  <c r="R2260" i="1"/>
  <c r="R2259" i="1"/>
  <c r="R2258" i="1"/>
  <c r="R2257" i="1"/>
  <c r="R2256" i="1"/>
  <c r="R2255" i="1"/>
  <c r="R2254" i="1"/>
  <c r="R2253" i="1"/>
  <c r="R2252" i="1"/>
  <c r="R2251" i="1"/>
  <c r="R2250" i="1"/>
  <c r="R2249" i="1"/>
  <c r="R2248" i="1"/>
  <c r="R2247" i="1"/>
  <c r="R2246" i="1"/>
  <c r="R2245" i="1"/>
  <c r="R2244" i="1"/>
  <c r="R2243" i="1"/>
  <c r="R2242" i="1"/>
  <c r="R2241" i="1"/>
  <c r="R2240" i="1"/>
  <c r="R2239" i="1"/>
  <c r="R2238" i="1"/>
  <c r="R2237" i="1"/>
  <c r="R2236" i="1"/>
  <c r="R2235" i="1"/>
  <c r="R2234" i="1"/>
  <c r="R2233" i="1"/>
  <c r="R2232" i="1"/>
  <c r="R2231" i="1"/>
  <c r="R2230" i="1"/>
  <c r="R2229" i="1"/>
  <c r="R2228" i="1"/>
  <c r="R2227" i="1"/>
  <c r="R2226" i="1"/>
  <c r="R2225" i="1"/>
  <c r="R2224" i="1"/>
  <c r="R2223" i="1"/>
  <c r="R2222" i="1"/>
  <c r="R2221" i="1"/>
  <c r="R2220" i="1"/>
  <c r="R2219" i="1"/>
  <c r="R2218" i="1"/>
  <c r="R2217" i="1"/>
  <c r="R2216" i="1"/>
  <c r="R2215" i="1"/>
  <c r="R2214" i="1"/>
  <c r="R2213" i="1"/>
  <c r="R2212" i="1"/>
  <c r="R2211" i="1"/>
  <c r="R2210" i="1"/>
  <c r="R2209" i="1"/>
  <c r="R2208" i="1"/>
  <c r="R2207" i="1"/>
  <c r="R2206" i="1"/>
  <c r="R2205" i="1"/>
  <c r="R2204" i="1"/>
  <c r="R2203" i="1"/>
  <c r="R2202" i="1"/>
  <c r="R2201" i="1"/>
  <c r="R2200" i="1"/>
  <c r="R2199" i="1"/>
  <c r="R2198" i="1"/>
  <c r="R2197" i="1"/>
  <c r="R2196" i="1"/>
  <c r="R2195" i="1"/>
  <c r="R2194" i="1"/>
  <c r="R2193" i="1"/>
  <c r="R2192" i="1"/>
  <c r="R2191" i="1"/>
  <c r="R2190" i="1"/>
  <c r="R2189" i="1"/>
  <c r="R2188" i="1"/>
  <c r="R2187" i="1"/>
  <c r="R2186" i="1"/>
  <c r="R2185" i="1"/>
  <c r="R2184" i="1"/>
  <c r="R2183" i="1"/>
  <c r="R2182" i="1"/>
  <c r="R2181" i="1"/>
  <c r="R2180" i="1"/>
  <c r="R2179" i="1"/>
  <c r="R2178" i="1"/>
  <c r="R2177" i="1"/>
  <c r="R2176" i="1"/>
  <c r="R2175" i="1"/>
  <c r="R2174" i="1"/>
  <c r="R2173" i="1"/>
  <c r="R2172" i="1"/>
  <c r="R2171" i="1"/>
  <c r="R2170" i="1"/>
  <c r="R2169" i="1"/>
  <c r="R2168" i="1"/>
  <c r="R2167" i="1"/>
  <c r="R2166" i="1"/>
  <c r="R2165" i="1"/>
  <c r="R2164" i="1"/>
  <c r="R2163" i="1"/>
  <c r="R2162" i="1"/>
  <c r="R2161" i="1"/>
  <c r="R2160" i="1"/>
  <c r="R2159" i="1"/>
  <c r="R2158" i="1"/>
  <c r="R2157" i="1"/>
  <c r="R2156" i="1"/>
  <c r="R2155" i="1"/>
  <c r="R2154" i="1"/>
  <c r="R2153" i="1"/>
  <c r="R2152" i="1"/>
  <c r="R2151" i="1"/>
  <c r="R2150" i="1"/>
  <c r="R2149" i="1"/>
  <c r="R2148" i="1"/>
  <c r="R2147" i="1"/>
  <c r="R2146" i="1"/>
  <c r="R2145" i="1"/>
  <c r="R2144" i="1"/>
  <c r="R2143" i="1"/>
  <c r="R2142" i="1"/>
  <c r="R2141" i="1"/>
  <c r="R2140" i="1"/>
  <c r="R2139" i="1"/>
  <c r="R2138" i="1"/>
  <c r="R2137" i="1"/>
  <c r="R2136" i="1"/>
  <c r="R2135" i="1"/>
  <c r="R2134" i="1"/>
  <c r="R2133" i="1"/>
  <c r="R2132" i="1"/>
  <c r="R2131" i="1"/>
  <c r="R2130" i="1"/>
  <c r="R2129" i="1"/>
  <c r="R2128" i="1"/>
  <c r="R2127" i="1"/>
  <c r="R2126" i="1"/>
  <c r="R2125" i="1"/>
  <c r="R2124" i="1"/>
  <c r="R2123" i="1"/>
  <c r="R2122" i="1"/>
  <c r="R2121" i="1"/>
  <c r="R2120" i="1"/>
  <c r="R2119" i="1"/>
  <c r="R2118" i="1"/>
  <c r="R2117" i="1"/>
  <c r="R2116" i="1"/>
  <c r="R2115" i="1"/>
  <c r="R2114" i="1"/>
  <c r="R2113" i="1"/>
  <c r="R2112" i="1"/>
  <c r="R2111" i="1"/>
  <c r="R2110" i="1"/>
  <c r="R2109" i="1"/>
  <c r="R2108" i="1"/>
  <c r="R2107" i="1"/>
  <c r="R2106" i="1"/>
  <c r="R2105" i="1"/>
  <c r="R2104" i="1"/>
  <c r="R2103" i="1"/>
  <c r="R2102" i="1"/>
  <c r="R2101" i="1"/>
  <c r="R2100" i="1"/>
  <c r="R2099" i="1"/>
  <c r="R2098" i="1"/>
  <c r="R2097" i="1"/>
  <c r="R2096" i="1"/>
  <c r="R2095" i="1"/>
  <c r="R2094" i="1"/>
  <c r="R2093" i="1"/>
  <c r="R2092" i="1"/>
  <c r="R2091" i="1"/>
  <c r="R2090" i="1"/>
  <c r="R2089" i="1"/>
  <c r="R2088" i="1"/>
  <c r="R2087" i="1"/>
  <c r="R2086" i="1"/>
  <c r="R2085" i="1"/>
  <c r="R2084" i="1"/>
  <c r="R2083" i="1"/>
  <c r="R2082" i="1"/>
  <c r="R2081" i="1"/>
  <c r="R2080" i="1"/>
  <c r="R2079" i="1"/>
  <c r="R2078" i="1"/>
  <c r="R2077" i="1"/>
  <c r="R2076" i="1"/>
  <c r="R2075" i="1"/>
  <c r="R2074" i="1"/>
  <c r="R2073" i="1"/>
  <c r="R2072" i="1"/>
  <c r="R2071" i="1"/>
  <c r="R2070" i="1"/>
  <c r="R2069" i="1"/>
  <c r="R2068" i="1"/>
  <c r="R2067" i="1"/>
  <c r="R2066" i="1"/>
  <c r="R2065" i="1"/>
  <c r="R2064" i="1"/>
  <c r="R2063" i="1"/>
  <c r="R2062" i="1"/>
  <c r="R2061" i="1"/>
  <c r="R2060" i="1"/>
  <c r="R2059" i="1"/>
  <c r="R2058" i="1"/>
  <c r="R2057" i="1"/>
  <c r="R2056" i="1"/>
  <c r="R2055" i="1"/>
  <c r="R2054" i="1"/>
  <c r="R2053" i="1"/>
  <c r="R2052" i="1"/>
  <c r="R2051" i="1"/>
  <c r="R2050" i="1"/>
  <c r="R2049" i="1"/>
  <c r="R2048" i="1"/>
  <c r="R2047" i="1"/>
  <c r="R2046" i="1"/>
  <c r="R2045" i="1"/>
  <c r="R2044" i="1"/>
  <c r="R2043" i="1"/>
  <c r="R2042" i="1"/>
  <c r="R2041" i="1"/>
  <c r="R2040" i="1"/>
  <c r="R2039" i="1"/>
  <c r="R2038" i="1"/>
  <c r="R2037" i="1"/>
  <c r="R2036" i="1"/>
  <c r="R2035" i="1"/>
  <c r="R2034" i="1"/>
  <c r="R2033" i="1"/>
  <c r="R2032" i="1"/>
  <c r="R2031" i="1"/>
  <c r="R2030" i="1"/>
  <c r="R2029" i="1"/>
  <c r="R2028" i="1"/>
  <c r="R2027" i="1"/>
  <c r="R2026" i="1"/>
  <c r="R2025" i="1"/>
  <c r="R2024" i="1"/>
  <c r="R2023" i="1"/>
  <c r="R2022" i="1"/>
  <c r="R2021" i="1"/>
  <c r="R2020" i="1"/>
  <c r="R2019" i="1"/>
  <c r="R2018" i="1"/>
  <c r="R2017" i="1"/>
  <c r="R2016" i="1"/>
  <c r="R2015" i="1"/>
  <c r="R2014" i="1"/>
  <c r="R2013" i="1"/>
  <c r="R2012" i="1"/>
  <c r="R2011" i="1"/>
  <c r="R2010" i="1"/>
  <c r="R2009" i="1"/>
  <c r="R2008" i="1"/>
  <c r="R2007" i="1"/>
  <c r="R2006" i="1"/>
  <c r="R2005" i="1"/>
  <c r="R2004" i="1"/>
  <c r="R2003" i="1"/>
  <c r="R2002" i="1"/>
  <c r="R2001" i="1"/>
  <c r="R2000" i="1"/>
  <c r="R1999" i="1"/>
  <c r="R1998" i="1"/>
  <c r="R1997" i="1"/>
  <c r="R1996" i="1"/>
  <c r="R1995" i="1"/>
  <c r="R1994" i="1"/>
  <c r="R1993" i="1"/>
  <c r="R1992" i="1"/>
  <c r="R1991" i="1"/>
  <c r="R1990" i="1"/>
  <c r="R1989" i="1"/>
  <c r="R1988" i="1"/>
  <c r="R1987" i="1"/>
  <c r="R1986" i="1"/>
  <c r="R1985" i="1"/>
  <c r="R1984" i="1"/>
  <c r="R1983" i="1"/>
  <c r="R1982" i="1"/>
  <c r="R1981" i="1"/>
  <c r="R1980" i="1"/>
  <c r="R1979" i="1"/>
  <c r="R1978" i="1"/>
  <c r="R1977" i="1"/>
  <c r="R1976" i="1"/>
  <c r="R1975" i="1"/>
  <c r="R1974" i="1"/>
  <c r="R1973" i="1"/>
  <c r="R1972" i="1"/>
  <c r="R1971" i="1"/>
  <c r="R1970" i="1"/>
  <c r="R1969" i="1"/>
  <c r="R1968" i="1"/>
  <c r="R1964" i="1"/>
  <c r="R1960" i="1"/>
  <c r="R1956" i="1"/>
  <c r="R1952" i="1"/>
  <c r="R1948" i="1"/>
  <c r="R1944" i="1"/>
  <c r="R1940" i="1"/>
  <c r="R1936" i="1"/>
  <c r="R1932" i="1"/>
  <c r="R1928" i="1"/>
  <c r="R1924" i="1"/>
  <c r="R1920" i="1"/>
  <c r="R1916" i="1"/>
  <c r="R1912" i="1"/>
  <c r="R1908" i="1"/>
  <c r="R1904" i="1"/>
  <c r="R1900" i="1"/>
  <c r="R1896" i="1"/>
  <c r="R1892" i="1"/>
  <c r="R1888" i="1"/>
  <c r="R1884" i="1"/>
  <c r="R1880" i="1"/>
  <c r="R1876" i="1"/>
  <c r="R1872" i="1"/>
  <c r="R1868" i="1"/>
  <c r="R1864" i="1"/>
  <c r="R1860" i="1"/>
  <c r="R1856" i="1"/>
  <c r="R1852" i="1"/>
  <c r="R1848" i="1"/>
  <c r="R1844" i="1"/>
  <c r="R1840" i="1"/>
  <c r="R1836" i="1"/>
  <c r="R1832" i="1"/>
  <c r="R1828" i="1"/>
  <c r="R1824" i="1"/>
  <c r="R1820" i="1"/>
  <c r="R1816" i="1"/>
  <c r="R1812" i="1"/>
  <c r="R1808" i="1"/>
  <c r="R1804" i="1"/>
  <c r="R1800" i="1"/>
  <c r="R1796" i="1"/>
  <c r="R1792" i="1"/>
  <c r="R1788" i="1"/>
  <c r="R1784" i="1"/>
  <c r="R1780" i="1"/>
  <c r="R1776" i="1"/>
  <c r="R1772" i="1"/>
  <c r="R1768" i="1"/>
  <c r="R1764" i="1"/>
  <c r="R1760" i="1"/>
  <c r="R1756" i="1"/>
  <c r="R1752" i="1"/>
  <c r="R1748" i="1"/>
  <c r="R1744" i="1"/>
  <c r="R1740" i="1"/>
  <c r="R1736" i="1"/>
  <c r="R1732" i="1"/>
  <c r="R1728" i="1"/>
  <c r="R1724" i="1"/>
  <c r="R1720" i="1"/>
  <c r="R1716" i="1"/>
  <c r="R1712" i="1"/>
  <c r="R1708" i="1"/>
  <c r="R1704" i="1"/>
  <c r="R1700" i="1"/>
  <c r="R1696" i="1"/>
  <c r="R1692" i="1"/>
  <c r="R1688" i="1"/>
  <c r="R1684" i="1"/>
  <c r="R1680" i="1"/>
  <c r="R1631" i="1"/>
  <c r="R1965" i="1"/>
  <c r="R1961" i="1"/>
  <c r="R1957" i="1"/>
  <c r="R1953" i="1"/>
  <c r="R1949" i="1"/>
  <c r="R1945" i="1"/>
  <c r="R1941" i="1"/>
  <c r="R1937" i="1"/>
  <c r="R1933" i="1"/>
  <c r="R1929" i="1"/>
  <c r="R1925" i="1"/>
  <c r="R1921" i="1"/>
  <c r="R1917" i="1"/>
  <c r="R1913" i="1"/>
  <c r="R1909" i="1"/>
  <c r="R1905" i="1"/>
  <c r="R1901" i="1"/>
  <c r="R1897" i="1"/>
  <c r="R1893" i="1"/>
  <c r="R1889" i="1"/>
  <c r="R1885" i="1"/>
  <c r="R1881" i="1"/>
  <c r="R1877" i="1"/>
  <c r="R1873" i="1"/>
  <c r="R1869" i="1"/>
  <c r="R1865" i="1"/>
  <c r="R1861" i="1"/>
  <c r="R1857" i="1"/>
  <c r="R1853" i="1"/>
  <c r="R1849" i="1"/>
  <c r="R1845" i="1"/>
  <c r="R1841" i="1"/>
  <c r="R1837" i="1"/>
  <c r="R1833" i="1"/>
  <c r="R1829" i="1"/>
  <c r="R1825" i="1"/>
  <c r="R1821" i="1"/>
  <c r="R1817" i="1"/>
  <c r="R1813" i="1"/>
  <c r="R1809" i="1"/>
  <c r="R1805" i="1"/>
  <c r="R1801" i="1"/>
  <c r="R1797" i="1"/>
  <c r="R1793" i="1"/>
  <c r="R1789" i="1"/>
  <c r="R1785" i="1"/>
  <c r="R1781" i="1"/>
  <c r="R1777" i="1"/>
  <c r="R1773" i="1"/>
  <c r="R1769" i="1"/>
  <c r="R1765" i="1"/>
  <c r="R1761" i="1"/>
  <c r="R1757" i="1"/>
  <c r="R1753" i="1"/>
  <c r="R1749" i="1"/>
  <c r="R1745" i="1"/>
  <c r="R1741" i="1"/>
  <c r="R1737" i="1"/>
  <c r="R1733" i="1"/>
  <c r="R1729" i="1"/>
  <c r="R1725" i="1"/>
  <c r="R1721" i="1"/>
  <c r="R1717" i="1"/>
  <c r="R1713" i="1"/>
  <c r="R1709" i="1"/>
  <c r="R1705" i="1"/>
  <c r="R1701" i="1"/>
  <c r="R1697" i="1"/>
  <c r="R1693" i="1"/>
  <c r="R1689" i="1"/>
  <c r="R1685" i="1"/>
  <c r="R1681" i="1"/>
  <c r="R1676" i="1"/>
  <c r="R1674" i="1"/>
  <c r="R1672" i="1"/>
  <c r="R1670" i="1"/>
  <c r="R1668" i="1"/>
  <c r="R1666" i="1"/>
  <c r="R1664" i="1"/>
  <c r="R1662" i="1"/>
  <c r="R1660" i="1"/>
  <c r="R1658" i="1"/>
  <c r="R1656" i="1"/>
  <c r="R1654" i="1"/>
  <c r="R1652" i="1"/>
  <c r="R1650" i="1"/>
  <c r="R1648" i="1"/>
  <c r="R1646" i="1"/>
  <c r="R1644" i="1"/>
  <c r="R1642" i="1"/>
  <c r="R1640" i="1"/>
  <c r="R1638" i="1"/>
  <c r="R1636" i="1"/>
  <c r="R1634" i="1"/>
  <c r="R1632" i="1"/>
  <c r="R1966" i="1"/>
  <c r="R1962" i="1"/>
  <c r="R1958" i="1"/>
  <c r="R1954" i="1"/>
  <c r="R1950" i="1"/>
  <c r="R1946" i="1"/>
  <c r="R1942" i="1"/>
  <c r="R1938" i="1"/>
  <c r="R1934" i="1"/>
  <c r="R1930" i="1"/>
  <c r="R1926" i="1"/>
  <c r="R1922" i="1"/>
  <c r="R1918" i="1"/>
  <c r="R1914" i="1"/>
  <c r="R1910" i="1"/>
  <c r="R1906" i="1"/>
  <c r="R1902" i="1"/>
  <c r="R1898" i="1"/>
  <c r="R1894" i="1"/>
  <c r="R1890" i="1"/>
  <c r="R1886" i="1"/>
  <c r="R1882" i="1"/>
  <c r="R1878" i="1"/>
  <c r="R1874" i="1"/>
  <c r="R1870" i="1"/>
  <c r="R1866" i="1"/>
  <c r="R1862" i="1"/>
  <c r="R1858" i="1"/>
  <c r="R1854" i="1"/>
  <c r="R1850" i="1"/>
  <c r="R1846" i="1"/>
  <c r="R1842" i="1"/>
  <c r="R1838" i="1"/>
  <c r="R1834" i="1"/>
  <c r="R1830" i="1"/>
  <c r="R1826" i="1"/>
  <c r="R1822" i="1"/>
  <c r="R1818" i="1"/>
  <c r="R1814" i="1"/>
  <c r="R1810" i="1"/>
  <c r="R1806" i="1"/>
  <c r="R1802" i="1"/>
  <c r="R1798" i="1"/>
  <c r="R1794" i="1"/>
  <c r="R1790" i="1"/>
  <c r="R1786" i="1"/>
  <c r="R1782" i="1"/>
  <c r="R1778" i="1"/>
  <c r="R1774" i="1"/>
  <c r="R1770" i="1"/>
  <c r="R1766" i="1"/>
  <c r="R1762" i="1"/>
  <c r="R1758" i="1"/>
  <c r="R1754" i="1"/>
  <c r="R1750" i="1"/>
  <c r="R1746" i="1"/>
  <c r="R1742" i="1"/>
  <c r="R1738" i="1"/>
  <c r="R1734" i="1"/>
  <c r="R1730" i="1"/>
  <c r="R1726" i="1"/>
  <c r="R1722" i="1"/>
  <c r="R1718" i="1"/>
  <c r="R1714" i="1"/>
  <c r="R1710" i="1"/>
  <c r="R1706" i="1"/>
  <c r="R1702" i="1"/>
  <c r="R1698" i="1"/>
  <c r="R1694" i="1"/>
  <c r="R1690" i="1"/>
  <c r="R1686" i="1"/>
  <c r="R1682" i="1"/>
  <c r="R1678" i="1"/>
  <c r="R1967" i="1"/>
  <c r="R1951" i="1"/>
  <c r="R1935" i="1"/>
  <c r="R1919" i="1"/>
  <c r="R1903" i="1"/>
  <c r="R1887" i="1"/>
  <c r="R1871" i="1"/>
  <c r="R1855" i="1"/>
  <c r="R1839" i="1"/>
  <c r="R1823" i="1"/>
  <c r="R1807" i="1"/>
  <c r="R1791" i="1"/>
  <c r="R1775" i="1"/>
  <c r="R1759" i="1"/>
  <c r="R1743" i="1"/>
  <c r="R1727" i="1"/>
  <c r="R1711" i="1"/>
  <c r="R1695" i="1"/>
  <c r="R1679" i="1"/>
  <c r="R1673" i="1"/>
  <c r="R1665" i="1"/>
  <c r="R1657" i="1"/>
  <c r="R1649" i="1"/>
  <c r="R1641" i="1"/>
  <c r="R1633" i="1"/>
  <c r="R1628" i="1"/>
  <c r="R1624" i="1"/>
  <c r="R1620" i="1"/>
  <c r="R1616" i="1"/>
  <c r="R1612" i="1"/>
  <c r="R1608" i="1"/>
  <c r="R1604" i="1"/>
  <c r="R1600" i="1"/>
  <c r="R1596" i="1"/>
  <c r="R1592" i="1"/>
  <c r="R1588" i="1"/>
  <c r="R1584" i="1"/>
  <c r="R1580" i="1"/>
  <c r="R1576" i="1"/>
  <c r="R1572" i="1"/>
  <c r="R1568" i="1"/>
  <c r="R1564" i="1"/>
  <c r="R1560" i="1"/>
  <c r="R1556" i="1"/>
  <c r="R1552" i="1"/>
  <c r="R1548" i="1"/>
  <c r="R1544" i="1"/>
  <c r="R1540" i="1"/>
  <c r="R1536" i="1"/>
  <c r="R1532" i="1"/>
  <c r="R1528" i="1"/>
  <c r="R1524" i="1"/>
  <c r="R1520" i="1"/>
  <c r="R1516" i="1"/>
  <c r="R1512" i="1"/>
  <c r="R1508" i="1"/>
  <c r="R1504" i="1"/>
  <c r="R1500" i="1"/>
  <c r="R1496" i="1"/>
  <c r="R1492" i="1"/>
  <c r="R1488" i="1"/>
  <c r="R1484" i="1"/>
  <c r="R1480" i="1"/>
  <c r="R1476" i="1"/>
  <c r="R1472" i="1"/>
  <c r="R1468" i="1"/>
  <c r="R1464" i="1"/>
  <c r="R1460" i="1"/>
  <c r="R1456" i="1"/>
  <c r="R1452" i="1"/>
  <c r="R1448" i="1"/>
  <c r="R1444" i="1"/>
  <c r="R1440" i="1"/>
  <c r="R1436" i="1"/>
  <c r="R1432" i="1"/>
  <c r="R1428" i="1"/>
  <c r="R1424" i="1"/>
  <c r="R1420" i="1"/>
  <c r="R1416" i="1"/>
  <c r="R1412" i="1"/>
  <c r="R1408" i="1"/>
  <c r="R1404" i="1"/>
  <c r="R1400" i="1"/>
  <c r="R1396" i="1"/>
  <c r="R1392" i="1"/>
  <c r="R1388" i="1"/>
  <c r="R1384" i="1"/>
  <c r="R1380" i="1"/>
  <c r="R1376" i="1"/>
  <c r="R1372" i="1"/>
  <c r="R1368" i="1"/>
  <c r="R1364" i="1"/>
  <c r="R1360" i="1"/>
  <c r="R1356" i="1"/>
  <c r="R1352" i="1"/>
  <c r="R1348" i="1"/>
  <c r="R1344" i="1"/>
  <c r="R1340" i="1"/>
  <c r="R1336" i="1"/>
  <c r="R1332" i="1"/>
  <c r="R1328" i="1"/>
  <c r="R1324" i="1"/>
  <c r="R1320" i="1"/>
  <c r="R1316" i="1"/>
  <c r="R1312" i="1"/>
  <c r="R1308" i="1"/>
  <c r="R1304" i="1"/>
  <c r="R1300" i="1"/>
  <c r="R1296" i="1"/>
  <c r="R1292" i="1"/>
  <c r="R1288" i="1"/>
  <c r="R1284" i="1"/>
  <c r="R1280" i="1"/>
  <c r="R1276" i="1"/>
  <c r="R1272" i="1"/>
  <c r="R1268" i="1"/>
  <c r="R1264" i="1"/>
  <c r="R1260" i="1"/>
  <c r="R1256" i="1"/>
  <c r="R1252" i="1"/>
  <c r="R1248" i="1"/>
  <c r="R1244" i="1"/>
  <c r="R1240" i="1"/>
  <c r="R1236" i="1"/>
  <c r="R1232" i="1"/>
  <c r="R1228" i="1"/>
  <c r="R1224" i="1"/>
  <c r="R1220" i="1"/>
  <c r="R1955" i="1"/>
  <c r="R1939" i="1"/>
  <c r="R1923" i="1"/>
  <c r="R1907" i="1"/>
  <c r="R1891" i="1"/>
  <c r="R1875" i="1"/>
  <c r="R1859" i="1"/>
  <c r="R1843" i="1"/>
  <c r="R1827" i="1"/>
  <c r="R1811" i="1"/>
  <c r="R1795" i="1"/>
  <c r="R1779" i="1"/>
  <c r="R1763" i="1"/>
  <c r="R1747" i="1"/>
  <c r="R1731" i="1"/>
  <c r="R1715" i="1"/>
  <c r="R1699" i="1"/>
  <c r="R1683" i="1"/>
  <c r="R1675" i="1"/>
  <c r="R1667" i="1"/>
  <c r="R1659" i="1"/>
  <c r="R1651" i="1"/>
  <c r="R1643" i="1"/>
  <c r="R1635" i="1"/>
  <c r="R1629" i="1"/>
  <c r="R1625" i="1"/>
  <c r="R1621" i="1"/>
  <c r="R1617" i="1"/>
  <c r="R1613" i="1"/>
  <c r="R1609" i="1"/>
  <c r="R1605" i="1"/>
  <c r="R1601" i="1"/>
  <c r="R1597" i="1"/>
  <c r="R1593" i="1"/>
  <c r="R1589" i="1"/>
  <c r="R1585" i="1"/>
  <c r="R1581" i="1"/>
  <c r="R1577" i="1"/>
  <c r="R1573" i="1"/>
  <c r="R1569" i="1"/>
  <c r="R1565" i="1"/>
  <c r="R1561" i="1"/>
  <c r="R1557" i="1"/>
  <c r="R1553" i="1"/>
  <c r="R1549" i="1"/>
  <c r="R1545" i="1"/>
  <c r="R1541" i="1"/>
  <c r="R1537" i="1"/>
  <c r="R1533" i="1"/>
  <c r="R1529" i="1"/>
  <c r="R1525" i="1"/>
  <c r="R1521" i="1"/>
  <c r="R1517" i="1"/>
  <c r="R1513" i="1"/>
  <c r="R1509" i="1"/>
  <c r="R1505" i="1"/>
  <c r="R1501" i="1"/>
  <c r="R1497" i="1"/>
  <c r="R1493" i="1"/>
  <c r="R1489" i="1"/>
  <c r="R1485" i="1"/>
  <c r="R1481" i="1"/>
  <c r="R1477" i="1"/>
  <c r="R1473" i="1"/>
  <c r="R1469" i="1"/>
  <c r="R1465" i="1"/>
  <c r="R1461" i="1"/>
  <c r="R1457" i="1"/>
  <c r="R1453" i="1"/>
  <c r="R1449" i="1"/>
  <c r="R1445" i="1"/>
  <c r="R1441" i="1"/>
  <c r="R1437" i="1"/>
  <c r="R1433" i="1"/>
  <c r="R1429" i="1"/>
  <c r="R1425" i="1"/>
  <c r="R1421" i="1"/>
  <c r="R1417" i="1"/>
  <c r="R1413" i="1"/>
  <c r="R1409" i="1"/>
  <c r="R1405" i="1"/>
  <c r="R1401" i="1"/>
  <c r="R1397" i="1"/>
  <c r="R1393" i="1"/>
  <c r="R1389" i="1"/>
  <c r="R1385" i="1"/>
  <c r="R1381" i="1"/>
  <c r="R1377" i="1"/>
  <c r="R1373" i="1"/>
  <c r="R1369" i="1"/>
  <c r="R1365" i="1"/>
  <c r="R1361" i="1"/>
  <c r="R1357" i="1"/>
  <c r="R1353" i="1"/>
  <c r="R1349" i="1"/>
  <c r="R1345" i="1"/>
  <c r="R1341" i="1"/>
  <c r="R1337" i="1"/>
  <c r="R1333" i="1"/>
  <c r="R1329" i="1"/>
  <c r="R1325" i="1"/>
  <c r="R1321" i="1"/>
  <c r="R1317" i="1"/>
  <c r="R1313" i="1"/>
  <c r="R1309" i="1"/>
  <c r="R1305" i="1"/>
  <c r="R1301" i="1"/>
  <c r="R1297" i="1"/>
  <c r="R1293" i="1"/>
  <c r="R1289" i="1"/>
  <c r="R1285" i="1"/>
  <c r="R1281" i="1"/>
  <c r="R1277" i="1"/>
  <c r="R1273" i="1"/>
  <c r="R1269" i="1"/>
  <c r="R1265" i="1"/>
  <c r="R1261" i="1"/>
  <c r="R1257" i="1"/>
  <c r="R1253" i="1"/>
  <c r="R1249" i="1"/>
  <c r="R1245" i="1"/>
  <c r="R1241" i="1"/>
  <c r="R1237" i="1"/>
  <c r="R1233" i="1"/>
  <c r="R1229" i="1"/>
  <c r="R1225" i="1"/>
  <c r="R1221" i="1"/>
  <c r="R1219" i="1"/>
  <c r="R1217" i="1"/>
  <c r="R1215" i="1"/>
  <c r="R1213" i="1"/>
  <c r="R1211" i="1"/>
  <c r="R1209" i="1"/>
  <c r="R1207" i="1"/>
  <c r="R1205" i="1"/>
  <c r="R1203" i="1"/>
  <c r="R1201" i="1"/>
  <c r="R1199" i="1"/>
  <c r="R1197" i="1"/>
  <c r="R1195" i="1"/>
  <c r="R1193" i="1"/>
  <c r="R1191" i="1"/>
  <c r="R1189" i="1"/>
  <c r="R1187" i="1"/>
  <c r="R1185" i="1"/>
  <c r="R1183" i="1"/>
  <c r="R1181" i="1"/>
  <c r="R1179" i="1"/>
  <c r="R1177" i="1"/>
  <c r="R1175" i="1"/>
  <c r="R1173" i="1"/>
  <c r="R1171" i="1"/>
  <c r="R1169" i="1"/>
  <c r="R1167" i="1"/>
  <c r="R1165" i="1"/>
  <c r="R1163" i="1"/>
  <c r="R1161" i="1"/>
  <c r="R1159" i="1"/>
  <c r="R1157" i="1"/>
  <c r="R1155" i="1"/>
  <c r="R1153" i="1"/>
  <c r="R1151" i="1"/>
  <c r="R1149" i="1"/>
  <c r="R1147" i="1"/>
  <c r="R1145" i="1"/>
  <c r="R1143" i="1"/>
  <c r="R1141" i="1"/>
  <c r="R1139" i="1"/>
  <c r="R1137" i="1"/>
  <c r="R1135" i="1"/>
  <c r="R1133" i="1"/>
  <c r="R1131" i="1"/>
  <c r="R1129" i="1"/>
  <c r="R1127" i="1"/>
  <c r="R1125" i="1"/>
  <c r="R1123" i="1"/>
  <c r="R1121" i="1"/>
  <c r="R1119" i="1"/>
  <c r="R1117" i="1"/>
  <c r="R1115" i="1"/>
  <c r="R1113" i="1"/>
  <c r="R1111" i="1"/>
  <c r="R1109" i="1"/>
  <c r="R1107" i="1"/>
  <c r="R1105" i="1"/>
  <c r="R1103" i="1"/>
  <c r="R1101" i="1"/>
  <c r="R1099" i="1"/>
  <c r="R1097" i="1"/>
  <c r="R1095" i="1"/>
  <c r="R1093" i="1"/>
  <c r="R1091" i="1"/>
  <c r="R1089" i="1"/>
  <c r="R1087" i="1"/>
  <c r="R1085" i="1"/>
  <c r="R1083" i="1"/>
  <c r="R1081" i="1"/>
  <c r="R1079" i="1"/>
  <c r="R1077" i="1"/>
  <c r="R1075" i="1"/>
  <c r="R1073" i="1"/>
  <c r="R1071" i="1"/>
  <c r="R1069" i="1"/>
  <c r="R1067" i="1"/>
  <c r="R1065" i="1"/>
  <c r="R1063" i="1"/>
  <c r="R1061" i="1"/>
  <c r="R1059" i="1"/>
  <c r="R1057" i="1"/>
  <c r="R1055" i="1"/>
  <c r="R1053" i="1"/>
  <c r="R1051" i="1"/>
  <c r="R1049" i="1"/>
  <c r="R1047" i="1"/>
  <c r="R1045" i="1"/>
  <c r="R1043" i="1"/>
  <c r="R1041" i="1"/>
  <c r="R1039" i="1"/>
  <c r="R1037" i="1"/>
  <c r="R1035" i="1"/>
  <c r="R1033" i="1"/>
  <c r="R1031" i="1"/>
  <c r="R1029" i="1"/>
  <c r="R1027" i="1"/>
  <c r="R1025" i="1"/>
  <c r="R1023" i="1"/>
  <c r="R1021" i="1"/>
  <c r="R1019" i="1"/>
  <c r="R1017" i="1"/>
  <c r="R1015" i="1"/>
  <c r="R1013" i="1"/>
  <c r="R1011" i="1"/>
  <c r="R1009" i="1"/>
  <c r="R1007" i="1"/>
  <c r="R1005" i="1"/>
  <c r="R1003" i="1"/>
  <c r="R1001" i="1"/>
  <c r="R999" i="1"/>
  <c r="R997" i="1"/>
  <c r="R995" i="1"/>
  <c r="R993" i="1"/>
  <c r="R991" i="1"/>
  <c r="R989" i="1"/>
  <c r="R987" i="1"/>
  <c r="R985" i="1"/>
  <c r="R983" i="1"/>
  <c r="R981" i="1"/>
  <c r="R979" i="1"/>
  <c r="R977" i="1"/>
  <c r="R975" i="1"/>
  <c r="R973" i="1"/>
  <c r="R971" i="1"/>
  <c r="R969" i="1"/>
  <c r="R967" i="1"/>
  <c r="R965" i="1"/>
  <c r="R963" i="1"/>
  <c r="R961" i="1"/>
  <c r="R959" i="1"/>
  <c r="R957" i="1"/>
  <c r="R955" i="1"/>
  <c r="R953" i="1"/>
  <c r="R951" i="1"/>
  <c r="R949" i="1"/>
  <c r="R947" i="1"/>
  <c r="R945" i="1"/>
  <c r="R943" i="1"/>
  <c r="R941" i="1"/>
  <c r="R939" i="1"/>
  <c r="R937" i="1"/>
  <c r="R935" i="1"/>
  <c r="R933" i="1"/>
  <c r="R931" i="1"/>
  <c r="R929" i="1"/>
  <c r="R927" i="1"/>
  <c r="R925" i="1"/>
  <c r="R923" i="1"/>
  <c r="R921" i="1"/>
  <c r="R919" i="1"/>
  <c r="R917" i="1"/>
  <c r="R915" i="1"/>
  <c r="R913" i="1"/>
  <c r="R911" i="1"/>
  <c r="R909" i="1"/>
  <c r="R907" i="1"/>
  <c r="R905" i="1"/>
  <c r="R903" i="1"/>
  <c r="R901" i="1"/>
  <c r="R899" i="1"/>
  <c r="R897" i="1"/>
  <c r="R895" i="1"/>
  <c r="R893" i="1"/>
  <c r="R891" i="1"/>
  <c r="R889" i="1"/>
  <c r="R887" i="1"/>
  <c r="R885" i="1"/>
  <c r="R883" i="1"/>
  <c r="R881" i="1"/>
  <c r="R879" i="1"/>
  <c r="R877" i="1"/>
  <c r="R875" i="1"/>
  <c r="R873" i="1"/>
  <c r="R871" i="1"/>
  <c r="R869" i="1"/>
  <c r="R867" i="1"/>
  <c r="R865" i="1"/>
  <c r="R863" i="1"/>
  <c r="R861" i="1"/>
  <c r="R859" i="1"/>
  <c r="R857" i="1"/>
  <c r="R855" i="1"/>
  <c r="R853" i="1"/>
  <c r="R851" i="1"/>
  <c r="R849" i="1"/>
  <c r="R847" i="1"/>
  <c r="R1959" i="1"/>
  <c r="R1943" i="1"/>
  <c r="R1927" i="1"/>
  <c r="R1911" i="1"/>
  <c r="R1895" i="1"/>
  <c r="R1879" i="1"/>
  <c r="R1863" i="1"/>
  <c r="R1847" i="1"/>
  <c r="R1831" i="1"/>
  <c r="R1815" i="1"/>
  <c r="R1799" i="1"/>
  <c r="R1783" i="1"/>
  <c r="R1767" i="1"/>
  <c r="R1751" i="1"/>
  <c r="R1735" i="1"/>
  <c r="R1719" i="1"/>
  <c r="R1703" i="1"/>
  <c r="R1687" i="1"/>
  <c r="R1677" i="1"/>
  <c r="R1669" i="1"/>
  <c r="R1661" i="1"/>
  <c r="R1653" i="1"/>
  <c r="R1645" i="1"/>
  <c r="R1637" i="1"/>
  <c r="R1630" i="1"/>
  <c r="R1626" i="1"/>
  <c r="R1622" i="1"/>
  <c r="R1618" i="1"/>
  <c r="R1614" i="1"/>
  <c r="R1610" i="1"/>
  <c r="R1606" i="1"/>
  <c r="R1602" i="1"/>
  <c r="R1598" i="1"/>
  <c r="R1594" i="1"/>
  <c r="R1590" i="1"/>
  <c r="R1586" i="1"/>
  <c r="R1582" i="1"/>
  <c r="R1578" i="1"/>
  <c r="R1574" i="1"/>
  <c r="R1570" i="1"/>
  <c r="R1566" i="1"/>
  <c r="R1562" i="1"/>
  <c r="R1558" i="1"/>
  <c r="R1554" i="1"/>
  <c r="R1550" i="1"/>
  <c r="R1546" i="1"/>
  <c r="R1542" i="1"/>
  <c r="R1538" i="1"/>
  <c r="R1534" i="1"/>
  <c r="R1530" i="1"/>
  <c r="R1526" i="1"/>
  <c r="R1522" i="1"/>
  <c r="R1518" i="1"/>
  <c r="R1514" i="1"/>
  <c r="R1510" i="1"/>
  <c r="R1506" i="1"/>
  <c r="R1502" i="1"/>
  <c r="R1498" i="1"/>
  <c r="R1494" i="1"/>
  <c r="R1490" i="1"/>
  <c r="R1486" i="1"/>
  <c r="R1482" i="1"/>
  <c r="R1478" i="1"/>
  <c r="R1474" i="1"/>
  <c r="R1470" i="1"/>
  <c r="R1466" i="1"/>
  <c r="R1462" i="1"/>
  <c r="R1458" i="1"/>
  <c r="R1454" i="1"/>
  <c r="R1450" i="1"/>
  <c r="R1446" i="1"/>
  <c r="R1442" i="1"/>
  <c r="R1438" i="1"/>
  <c r="R1434" i="1"/>
  <c r="R1430" i="1"/>
  <c r="R1426" i="1"/>
  <c r="R1422" i="1"/>
  <c r="R1418" i="1"/>
  <c r="R1414" i="1"/>
  <c r="R1410" i="1"/>
  <c r="R1406" i="1"/>
  <c r="R1402" i="1"/>
  <c r="R1398" i="1"/>
  <c r="R1394" i="1"/>
  <c r="R1390" i="1"/>
  <c r="R1386" i="1"/>
  <c r="R1382" i="1"/>
  <c r="R1378" i="1"/>
  <c r="R1374" i="1"/>
  <c r="R1370" i="1"/>
  <c r="R1366" i="1"/>
  <c r="R1362" i="1"/>
  <c r="R1358" i="1"/>
  <c r="R1354" i="1"/>
  <c r="R1350" i="1"/>
  <c r="R1346" i="1"/>
  <c r="R1342" i="1"/>
  <c r="R1338" i="1"/>
  <c r="R1334" i="1"/>
  <c r="R1330" i="1"/>
  <c r="R1326" i="1"/>
  <c r="R1322" i="1"/>
  <c r="R1318" i="1"/>
  <c r="R1314" i="1"/>
  <c r="R1310" i="1"/>
  <c r="R1306" i="1"/>
  <c r="R1302" i="1"/>
  <c r="R1298" i="1"/>
  <c r="R1294" i="1"/>
  <c r="R1290" i="1"/>
  <c r="R1286" i="1"/>
  <c r="R1282" i="1"/>
  <c r="R1278" i="1"/>
  <c r="R1274" i="1"/>
  <c r="R1270" i="1"/>
  <c r="R1266" i="1"/>
  <c r="R1262" i="1"/>
  <c r="R1258" i="1"/>
  <c r="R1254" i="1"/>
  <c r="R1250" i="1"/>
  <c r="R1246" i="1"/>
  <c r="R1242" i="1"/>
  <c r="R1238" i="1"/>
  <c r="R1234" i="1"/>
  <c r="R1230" i="1"/>
  <c r="R1226" i="1"/>
  <c r="R1222" i="1"/>
  <c r="R846" i="1"/>
  <c r="R845" i="1"/>
  <c r="R844" i="1"/>
  <c r="R843" i="1"/>
  <c r="R842" i="1"/>
  <c r="R841" i="1"/>
  <c r="R840" i="1"/>
  <c r="R839" i="1"/>
  <c r="R838" i="1"/>
  <c r="R837" i="1"/>
  <c r="R836" i="1"/>
  <c r="R835" i="1"/>
  <c r="R834" i="1"/>
  <c r="R833" i="1"/>
  <c r="R832" i="1"/>
  <c r="R831" i="1"/>
  <c r="R830" i="1"/>
  <c r="R829" i="1"/>
  <c r="R828" i="1"/>
  <c r="R827" i="1"/>
  <c r="R826" i="1"/>
  <c r="R825" i="1"/>
  <c r="R824" i="1"/>
  <c r="R823" i="1"/>
  <c r="R822" i="1"/>
  <c r="R821" i="1"/>
  <c r="R820" i="1"/>
  <c r="R819" i="1"/>
  <c r="R818" i="1"/>
  <c r="R817" i="1"/>
  <c r="R816" i="1"/>
  <c r="R815" i="1"/>
  <c r="R814" i="1"/>
  <c r="R813" i="1"/>
  <c r="R812" i="1"/>
  <c r="R811" i="1"/>
  <c r="R810" i="1"/>
  <c r="R809" i="1"/>
  <c r="R808" i="1"/>
  <c r="R807" i="1"/>
  <c r="R806" i="1"/>
  <c r="R805" i="1"/>
  <c r="R804" i="1"/>
  <c r="R803" i="1"/>
  <c r="R802" i="1"/>
  <c r="R801" i="1"/>
  <c r="R800" i="1"/>
  <c r="R799" i="1"/>
  <c r="R798" i="1"/>
  <c r="R797" i="1"/>
  <c r="R796" i="1"/>
  <c r="R795" i="1"/>
  <c r="R794" i="1"/>
  <c r="R793" i="1"/>
  <c r="R792" i="1"/>
  <c r="R791" i="1"/>
  <c r="R790" i="1"/>
  <c r="R789" i="1"/>
  <c r="R788" i="1"/>
  <c r="R787" i="1"/>
  <c r="R786" i="1"/>
  <c r="R785" i="1"/>
  <c r="R784" i="1"/>
  <c r="R783" i="1"/>
  <c r="R782" i="1"/>
  <c r="R781" i="1"/>
  <c r="R780" i="1"/>
  <c r="R779" i="1"/>
  <c r="R778" i="1"/>
  <c r="R777" i="1"/>
  <c r="R776" i="1"/>
  <c r="R775" i="1"/>
  <c r="R774" i="1"/>
  <c r="R773" i="1"/>
  <c r="R772" i="1"/>
  <c r="R771" i="1"/>
  <c r="R770" i="1"/>
  <c r="R769" i="1"/>
  <c r="R768" i="1"/>
  <c r="R767" i="1"/>
  <c r="R766" i="1"/>
  <c r="R765" i="1"/>
  <c r="R764" i="1"/>
  <c r="R763" i="1"/>
  <c r="R762" i="1"/>
  <c r="R761" i="1"/>
  <c r="R760" i="1"/>
  <c r="R759" i="1"/>
  <c r="R758" i="1"/>
  <c r="R757" i="1"/>
  <c r="R756" i="1"/>
  <c r="R755" i="1"/>
  <c r="R754" i="1"/>
  <c r="R753" i="1"/>
  <c r="R752" i="1"/>
  <c r="R751" i="1"/>
  <c r="R750" i="1"/>
  <c r="R749" i="1"/>
  <c r="R748" i="1"/>
  <c r="R747" i="1"/>
  <c r="R746" i="1"/>
  <c r="R745" i="1"/>
  <c r="R744" i="1"/>
  <c r="R743" i="1"/>
  <c r="R742" i="1"/>
  <c r="R741" i="1"/>
  <c r="R740" i="1"/>
  <c r="R739" i="1"/>
  <c r="R738" i="1"/>
  <c r="R737" i="1"/>
  <c r="R736" i="1"/>
  <c r="R735" i="1"/>
  <c r="R734" i="1"/>
  <c r="R733" i="1"/>
  <c r="R732" i="1"/>
  <c r="R731" i="1"/>
  <c r="R730" i="1"/>
  <c r="R729" i="1"/>
  <c r="R728" i="1"/>
  <c r="R727" i="1"/>
  <c r="R726" i="1"/>
  <c r="R725" i="1"/>
  <c r="R724" i="1"/>
  <c r="R723" i="1"/>
  <c r="R722" i="1"/>
  <c r="R721" i="1"/>
  <c r="R720" i="1"/>
  <c r="R719" i="1"/>
  <c r="R718" i="1"/>
  <c r="R717" i="1"/>
  <c r="R716" i="1"/>
  <c r="R715" i="1"/>
  <c r="R714" i="1"/>
  <c r="R713" i="1"/>
  <c r="R712" i="1"/>
  <c r="R711" i="1"/>
  <c r="R710" i="1"/>
  <c r="R709" i="1"/>
  <c r="R708" i="1"/>
  <c r="R707" i="1"/>
  <c r="R706" i="1"/>
  <c r="R705" i="1"/>
  <c r="R704" i="1"/>
  <c r="R703" i="1"/>
  <c r="R702" i="1"/>
  <c r="R701" i="1"/>
  <c r="R700" i="1"/>
  <c r="R699" i="1"/>
  <c r="R698" i="1"/>
  <c r="R697" i="1"/>
  <c r="R696" i="1"/>
  <c r="R695" i="1"/>
  <c r="R694" i="1"/>
  <c r="R693" i="1"/>
  <c r="R692" i="1"/>
  <c r="R691" i="1"/>
  <c r="R690" i="1"/>
  <c r="R689" i="1"/>
  <c r="R688" i="1"/>
  <c r="R687" i="1"/>
  <c r="R686" i="1"/>
  <c r="R685" i="1"/>
  <c r="R684" i="1"/>
  <c r="R683" i="1"/>
  <c r="R682" i="1"/>
  <c r="R681" i="1"/>
  <c r="R680" i="1"/>
  <c r="R679" i="1"/>
  <c r="R678" i="1"/>
  <c r="R677" i="1"/>
  <c r="R676" i="1"/>
  <c r="R675" i="1"/>
  <c r="R674" i="1"/>
  <c r="R673" i="1"/>
  <c r="R672" i="1"/>
  <c r="R671" i="1"/>
  <c r="R670" i="1"/>
  <c r="R669" i="1"/>
  <c r="R668" i="1"/>
  <c r="R667" i="1"/>
  <c r="R666" i="1"/>
  <c r="R665" i="1"/>
  <c r="R664" i="1"/>
  <c r="R663" i="1"/>
  <c r="R662" i="1"/>
  <c r="R661" i="1"/>
  <c r="R660" i="1"/>
  <c r="R659" i="1"/>
  <c r="R658" i="1"/>
  <c r="R657" i="1"/>
  <c r="R656" i="1"/>
  <c r="R655" i="1"/>
  <c r="R654" i="1"/>
  <c r="R653" i="1"/>
  <c r="R652" i="1"/>
  <c r="R651" i="1"/>
  <c r="R650" i="1"/>
  <c r="R649" i="1"/>
  <c r="R648" i="1"/>
  <c r="R647" i="1"/>
  <c r="R646" i="1"/>
  <c r="R645" i="1"/>
  <c r="R644" i="1"/>
  <c r="R643" i="1"/>
  <c r="R642" i="1"/>
  <c r="R641" i="1"/>
  <c r="R640" i="1"/>
  <c r="R639" i="1"/>
  <c r="R638" i="1"/>
  <c r="R637" i="1"/>
  <c r="R636" i="1"/>
  <c r="R635" i="1"/>
  <c r="R634" i="1"/>
  <c r="R633" i="1"/>
  <c r="R632" i="1"/>
  <c r="R631" i="1"/>
  <c r="R630" i="1"/>
  <c r="R629" i="1"/>
  <c r="R628" i="1"/>
  <c r="R627" i="1"/>
  <c r="R626" i="1"/>
  <c r="R625" i="1"/>
  <c r="R624" i="1"/>
  <c r="R623" i="1"/>
  <c r="R622" i="1"/>
  <c r="R621" i="1"/>
  <c r="R620" i="1"/>
  <c r="R619" i="1"/>
  <c r="R618" i="1"/>
  <c r="R617" i="1"/>
  <c r="R616" i="1"/>
  <c r="R615" i="1"/>
  <c r="R614" i="1"/>
  <c r="R613" i="1"/>
  <c r="R612" i="1"/>
  <c r="R611" i="1"/>
  <c r="R610" i="1"/>
  <c r="R609" i="1"/>
  <c r="R608" i="1"/>
  <c r="R607" i="1"/>
  <c r="R606" i="1"/>
  <c r="R605" i="1"/>
  <c r="R604" i="1"/>
  <c r="R603" i="1"/>
  <c r="R602" i="1"/>
  <c r="R601" i="1"/>
  <c r="R600" i="1"/>
  <c r="R599" i="1"/>
  <c r="R598" i="1"/>
  <c r="R597" i="1"/>
  <c r="R596" i="1"/>
  <c r="R595" i="1"/>
  <c r="R594" i="1"/>
  <c r="R593" i="1"/>
  <c r="R592" i="1"/>
  <c r="R591" i="1"/>
  <c r="R590" i="1"/>
  <c r="R589" i="1"/>
  <c r="R588" i="1"/>
  <c r="R587" i="1"/>
  <c r="R586" i="1"/>
  <c r="R585" i="1"/>
  <c r="R584" i="1"/>
  <c r="R583" i="1"/>
  <c r="R582" i="1"/>
  <c r="R581" i="1"/>
  <c r="R580" i="1"/>
  <c r="R579" i="1"/>
  <c r="R578" i="1"/>
  <c r="R577" i="1"/>
  <c r="R576" i="1"/>
  <c r="R575" i="1"/>
  <c r="R574" i="1"/>
  <c r="R573" i="1"/>
  <c r="R572" i="1"/>
  <c r="R571" i="1"/>
  <c r="R570" i="1"/>
  <c r="R569" i="1"/>
  <c r="R568" i="1"/>
  <c r="R567" i="1"/>
  <c r="R566" i="1"/>
  <c r="R565" i="1"/>
  <c r="R564" i="1"/>
  <c r="R563" i="1"/>
  <c r="R562" i="1"/>
  <c r="R561" i="1"/>
  <c r="R560" i="1"/>
  <c r="R559" i="1"/>
  <c r="R558" i="1"/>
  <c r="R557" i="1"/>
  <c r="R556" i="1"/>
  <c r="R555" i="1"/>
  <c r="R554" i="1"/>
  <c r="R553" i="1"/>
  <c r="R552" i="1"/>
  <c r="R551" i="1"/>
  <c r="R550" i="1"/>
  <c r="R549" i="1"/>
  <c r="R548" i="1"/>
  <c r="R547" i="1"/>
  <c r="R546" i="1"/>
  <c r="R545" i="1"/>
  <c r="R544" i="1"/>
  <c r="R543" i="1"/>
  <c r="R542" i="1"/>
  <c r="R541" i="1"/>
  <c r="R540" i="1"/>
  <c r="R539" i="1"/>
  <c r="R538" i="1"/>
  <c r="R537" i="1"/>
  <c r="R536" i="1"/>
  <c r="R535" i="1"/>
  <c r="R534" i="1"/>
  <c r="R533" i="1"/>
  <c r="R532" i="1"/>
  <c r="R531" i="1"/>
  <c r="R530" i="1"/>
  <c r="R529" i="1"/>
  <c r="R528" i="1"/>
  <c r="R527" i="1"/>
  <c r="R526" i="1"/>
  <c r="R525" i="1"/>
  <c r="R524" i="1"/>
  <c r="R523" i="1"/>
  <c r="R522" i="1"/>
  <c r="R521" i="1"/>
  <c r="R520" i="1"/>
  <c r="R519" i="1"/>
  <c r="R518" i="1"/>
  <c r="R517" i="1"/>
  <c r="R516" i="1"/>
  <c r="R515" i="1"/>
  <c r="R514" i="1"/>
  <c r="R513" i="1"/>
  <c r="R512" i="1"/>
  <c r="R511" i="1"/>
  <c r="R510" i="1"/>
  <c r="R509" i="1"/>
  <c r="R508" i="1"/>
  <c r="R507" i="1"/>
  <c r="R506" i="1"/>
  <c r="R505" i="1"/>
  <c r="R504" i="1"/>
  <c r="R503" i="1"/>
  <c r="R502" i="1"/>
  <c r="R501" i="1"/>
  <c r="R500" i="1"/>
  <c r="R499" i="1"/>
  <c r="R498" i="1"/>
  <c r="R497" i="1"/>
  <c r="R496" i="1"/>
  <c r="R495" i="1"/>
  <c r="R494" i="1"/>
  <c r="R493" i="1"/>
  <c r="R492" i="1"/>
  <c r="R491" i="1"/>
  <c r="R490" i="1"/>
  <c r="R489" i="1"/>
  <c r="R488" i="1"/>
  <c r="R487" i="1"/>
  <c r="R486" i="1"/>
  <c r="R485" i="1"/>
  <c r="R484" i="1"/>
  <c r="R483" i="1"/>
  <c r="R482" i="1"/>
  <c r="R481" i="1"/>
  <c r="R480" i="1"/>
  <c r="R479" i="1"/>
  <c r="R478" i="1"/>
  <c r="R477" i="1"/>
  <c r="R476" i="1"/>
  <c r="R475" i="1"/>
  <c r="R474" i="1"/>
  <c r="R473" i="1"/>
  <c r="R472" i="1"/>
  <c r="R471" i="1"/>
  <c r="R470" i="1"/>
  <c r="R469" i="1"/>
  <c r="R468" i="1"/>
  <c r="R467" i="1"/>
  <c r="R466" i="1"/>
  <c r="R465" i="1"/>
  <c r="R464" i="1"/>
  <c r="R463" i="1"/>
  <c r="R462" i="1"/>
  <c r="R461" i="1"/>
  <c r="R460" i="1"/>
  <c r="R459" i="1"/>
  <c r="R458" i="1"/>
  <c r="R457" i="1"/>
  <c r="R456" i="1"/>
  <c r="R455" i="1"/>
  <c r="R454" i="1"/>
  <c r="R453" i="1"/>
  <c r="R452" i="1"/>
  <c r="R451" i="1"/>
  <c r="R450" i="1"/>
  <c r="R449" i="1"/>
  <c r="R448" i="1"/>
  <c r="R447" i="1"/>
  <c r="R446" i="1"/>
  <c r="R445" i="1"/>
  <c r="R444" i="1"/>
  <c r="R443" i="1"/>
  <c r="R442" i="1"/>
  <c r="R441" i="1"/>
  <c r="R440" i="1"/>
  <c r="R439" i="1"/>
  <c r="R438" i="1"/>
  <c r="R437" i="1"/>
  <c r="R436" i="1"/>
  <c r="R435" i="1"/>
  <c r="R434" i="1"/>
  <c r="R433" i="1"/>
  <c r="R432" i="1"/>
  <c r="R431" i="1"/>
  <c r="R430" i="1"/>
  <c r="R429" i="1"/>
  <c r="R428" i="1"/>
  <c r="R427" i="1"/>
  <c r="R426" i="1"/>
  <c r="R425" i="1"/>
  <c r="R424" i="1"/>
  <c r="R423" i="1"/>
  <c r="R422" i="1"/>
  <c r="R421" i="1"/>
  <c r="R420" i="1"/>
  <c r="R419" i="1"/>
  <c r="R418" i="1"/>
  <c r="R417" i="1"/>
  <c r="R416" i="1"/>
  <c r="R415" i="1"/>
  <c r="R414" i="1"/>
  <c r="R413" i="1"/>
  <c r="R412" i="1"/>
  <c r="R411" i="1"/>
  <c r="R410" i="1"/>
  <c r="R409" i="1"/>
  <c r="R408" i="1"/>
  <c r="R407" i="1"/>
  <c r="R406" i="1"/>
  <c r="R405" i="1"/>
  <c r="R404" i="1"/>
  <c r="R403" i="1"/>
  <c r="R402" i="1"/>
  <c r="R401" i="1"/>
  <c r="R400" i="1"/>
  <c r="R399" i="1"/>
  <c r="R398" i="1"/>
  <c r="R397" i="1"/>
  <c r="R396" i="1"/>
  <c r="R395" i="1"/>
  <c r="R394" i="1"/>
  <c r="R393" i="1"/>
  <c r="R392" i="1"/>
  <c r="R391" i="1"/>
  <c r="R390" i="1"/>
  <c r="R389" i="1"/>
  <c r="R388" i="1"/>
  <c r="R387" i="1"/>
  <c r="R386" i="1"/>
  <c r="R385" i="1"/>
  <c r="R384" i="1"/>
  <c r="R383" i="1"/>
  <c r="R382" i="1"/>
  <c r="R381" i="1"/>
  <c r="R380" i="1"/>
  <c r="R379" i="1"/>
  <c r="R378" i="1"/>
  <c r="R377" i="1"/>
  <c r="R376" i="1"/>
  <c r="R375" i="1"/>
  <c r="R374" i="1"/>
  <c r="R373" i="1"/>
  <c r="R372" i="1"/>
  <c r="R371" i="1"/>
  <c r="R370" i="1"/>
  <c r="R369" i="1"/>
  <c r="R368" i="1"/>
  <c r="R367" i="1"/>
  <c r="R366" i="1"/>
  <c r="R365" i="1"/>
  <c r="R364" i="1"/>
  <c r="R363" i="1"/>
  <c r="R362" i="1"/>
  <c r="R361" i="1"/>
  <c r="R360" i="1"/>
  <c r="R359" i="1"/>
  <c r="R358" i="1"/>
  <c r="R357" i="1"/>
  <c r="R356" i="1"/>
  <c r="R355" i="1"/>
  <c r="R354" i="1"/>
  <c r="R353" i="1"/>
  <c r="R352" i="1"/>
  <c r="R351" i="1"/>
  <c r="R350" i="1"/>
  <c r="R349" i="1"/>
  <c r="R348" i="1"/>
  <c r="R347" i="1"/>
  <c r="R346" i="1"/>
  <c r="R345" i="1"/>
  <c r="R344" i="1"/>
  <c r="R343" i="1"/>
  <c r="R342" i="1"/>
  <c r="R341" i="1"/>
  <c r="R340" i="1"/>
  <c r="R339" i="1"/>
  <c r="R338" i="1"/>
  <c r="R337" i="1"/>
  <c r="R1931" i="1"/>
  <c r="R1867" i="1"/>
  <c r="R1803" i="1"/>
  <c r="R1739" i="1"/>
  <c r="R1655" i="1"/>
  <c r="R1627" i="1"/>
  <c r="R1611" i="1"/>
  <c r="R1595" i="1"/>
  <c r="R1579" i="1"/>
  <c r="R1563" i="1"/>
  <c r="R1547" i="1"/>
  <c r="R1531" i="1"/>
  <c r="R1515" i="1"/>
  <c r="R1499" i="1"/>
  <c r="R1483" i="1"/>
  <c r="R1467" i="1"/>
  <c r="R1451" i="1"/>
  <c r="R1435" i="1"/>
  <c r="R1419" i="1"/>
  <c r="R1403" i="1"/>
  <c r="R1387" i="1"/>
  <c r="R1371" i="1"/>
  <c r="R1355" i="1"/>
  <c r="R1339" i="1"/>
  <c r="R1323" i="1"/>
  <c r="R1307" i="1"/>
  <c r="R1291" i="1"/>
  <c r="R1275" i="1"/>
  <c r="R1259" i="1"/>
  <c r="R1243" i="1"/>
  <c r="R1227" i="1"/>
  <c r="R1218" i="1"/>
  <c r="R1210" i="1"/>
  <c r="R1202" i="1"/>
  <c r="R1194" i="1"/>
  <c r="R1186" i="1"/>
  <c r="R1178" i="1"/>
  <c r="R1170" i="1"/>
  <c r="R1162" i="1"/>
  <c r="R1154" i="1"/>
  <c r="R1146" i="1"/>
  <c r="R1138" i="1"/>
  <c r="R1130" i="1"/>
  <c r="R1122" i="1"/>
  <c r="R1114" i="1"/>
  <c r="R1106" i="1"/>
  <c r="R1098" i="1"/>
  <c r="R1090" i="1"/>
  <c r="R1082" i="1"/>
  <c r="R1074" i="1"/>
  <c r="R1066" i="1"/>
  <c r="R1058" i="1"/>
  <c r="R1050" i="1"/>
  <c r="R1042" i="1"/>
  <c r="R1034" i="1"/>
  <c r="R1026" i="1"/>
  <c r="R1018" i="1"/>
  <c r="R1010" i="1"/>
  <c r="R1002" i="1"/>
  <c r="R994" i="1"/>
  <c r="R986" i="1"/>
  <c r="R978" i="1"/>
  <c r="R970" i="1"/>
  <c r="R962" i="1"/>
  <c r="R954" i="1"/>
  <c r="R946" i="1"/>
  <c r="R938" i="1"/>
  <c r="R930" i="1"/>
  <c r="R922" i="1"/>
  <c r="R914" i="1"/>
  <c r="R906" i="1"/>
  <c r="R898" i="1"/>
  <c r="R890" i="1"/>
  <c r="R882" i="1"/>
  <c r="R874" i="1"/>
  <c r="R866" i="1"/>
  <c r="R858" i="1"/>
  <c r="R850" i="1"/>
  <c r="R257" i="1"/>
  <c r="R256" i="1"/>
  <c r="R255" i="1"/>
  <c r="R254" i="1"/>
  <c r="R253" i="1"/>
  <c r="R252" i="1"/>
  <c r="R251" i="1"/>
  <c r="R250" i="1"/>
  <c r="R249" i="1"/>
  <c r="R248" i="1"/>
  <c r="R247" i="1"/>
  <c r="R246" i="1"/>
  <c r="R245" i="1"/>
  <c r="R244" i="1"/>
  <c r="R243" i="1"/>
  <c r="R242" i="1"/>
  <c r="R241" i="1"/>
  <c r="R240" i="1"/>
  <c r="R239" i="1"/>
  <c r="R238" i="1"/>
  <c r="R237" i="1"/>
  <c r="R236" i="1"/>
  <c r="R235" i="1"/>
  <c r="R234" i="1"/>
  <c r="R233" i="1"/>
  <c r="R232" i="1"/>
  <c r="R231" i="1"/>
  <c r="R230" i="1"/>
  <c r="R229" i="1"/>
  <c r="R228" i="1"/>
  <c r="R227" i="1"/>
  <c r="R226" i="1"/>
  <c r="R225" i="1"/>
  <c r="R224" i="1"/>
  <c r="R223" i="1"/>
  <c r="R222" i="1"/>
  <c r="R221" i="1"/>
  <c r="R220" i="1"/>
  <c r="R219" i="1"/>
  <c r="R218" i="1"/>
  <c r="R217" i="1"/>
  <c r="R216" i="1"/>
  <c r="R215" i="1"/>
  <c r="R214" i="1"/>
  <c r="R213" i="1"/>
  <c r="R212" i="1"/>
  <c r="R211" i="1"/>
  <c r="R210" i="1"/>
  <c r="R209" i="1"/>
  <c r="R208" i="1"/>
  <c r="R207" i="1"/>
  <c r="R206" i="1"/>
  <c r="R205" i="1"/>
  <c r="R204" i="1"/>
  <c r="R203" i="1"/>
  <c r="R202" i="1"/>
  <c r="R201" i="1"/>
  <c r="R200" i="1"/>
  <c r="R199" i="1"/>
  <c r="R198" i="1"/>
  <c r="R197" i="1"/>
  <c r="R196" i="1"/>
  <c r="R195" i="1"/>
  <c r="R194" i="1"/>
  <c r="R193" i="1"/>
  <c r="R192" i="1"/>
  <c r="R191" i="1"/>
  <c r="R190" i="1"/>
  <c r="R189" i="1"/>
  <c r="R188" i="1"/>
  <c r="R187" i="1"/>
  <c r="R186" i="1"/>
  <c r="R185" i="1"/>
  <c r="R184" i="1"/>
  <c r="R183" i="1"/>
  <c r="R182" i="1"/>
  <c r="R181" i="1"/>
  <c r="R180" i="1"/>
  <c r="R179" i="1"/>
  <c r="R178" i="1"/>
  <c r="R177" i="1"/>
  <c r="R176" i="1"/>
  <c r="R175" i="1"/>
  <c r="R174" i="1"/>
  <c r="R173" i="1"/>
  <c r="R172" i="1"/>
  <c r="R171" i="1"/>
  <c r="R170" i="1"/>
  <c r="R169" i="1"/>
  <c r="R168" i="1"/>
  <c r="R167" i="1"/>
  <c r="R166" i="1"/>
  <c r="R165" i="1"/>
  <c r="R164" i="1"/>
  <c r="R163" i="1"/>
  <c r="R162" i="1"/>
  <c r="R161" i="1"/>
  <c r="R160" i="1"/>
  <c r="R159" i="1"/>
  <c r="R158" i="1"/>
  <c r="R157" i="1"/>
  <c r="R156" i="1"/>
  <c r="R155" i="1"/>
  <c r="R154" i="1"/>
  <c r="R153" i="1"/>
  <c r="R152" i="1"/>
  <c r="R151" i="1"/>
  <c r="R150" i="1"/>
  <c r="R149" i="1"/>
  <c r="R148" i="1"/>
  <c r="R147" i="1"/>
  <c r="R146" i="1"/>
  <c r="R145" i="1"/>
  <c r="R144" i="1"/>
  <c r="R143" i="1"/>
  <c r="R142" i="1"/>
  <c r="R141" i="1"/>
  <c r="R140" i="1"/>
  <c r="R139" i="1"/>
  <c r="R138" i="1"/>
  <c r="R137" i="1"/>
  <c r="R136" i="1"/>
  <c r="R135" i="1"/>
  <c r="R134" i="1"/>
  <c r="R133" i="1"/>
  <c r="R132" i="1"/>
  <c r="R131" i="1"/>
  <c r="R130" i="1"/>
  <c r="R129" i="1"/>
  <c r="R128" i="1"/>
  <c r="R127" i="1"/>
  <c r="R126" i="1"/>
  <c r="R125" i="1"/>
  <c r="R124" i="1"/>
  <c r="R123" i="1"/>
  <c r="R122" i="1"/>
  <c r="R121" i="1"/>
  <c r="R120" i="1"/>
  <c r="R119" i="1"/>
  <c r="R118" i="1"/>
  <c r="R117" i="1"/>
  <c r="R116" i="1"/>
  <c r="R115" i="1"/>
  <c r="R114" i="1"/>
  <c r="R113" i="1"/>
  <c r="R112" i="1"/>
  <c r="R111" i="1"/>
  <c r="R110" i="1"/>
  <c r="R109" i="1"/>
  <c r="R108" i="1"/>
  <c r="R107" i="1"/>
  <c r="R106" i="1"/>
  <c r="R105" i="1"/>
  <c r="R104" i="1"/>
  <c r="R103" i="1"/>
  <c r="R102" i="1"/>
  <c r="R101" i="1"/>
  <c r="R100" i="1"/>
  <c r="R99" i="1"/>
  <c r="R98" i="1"/>
  <c r="R97" i="1"/>
  <c r="R96" i="1"/>
  <c r="R95" i="1"/>
  <c r="R94" i="1"/>
  <c r="R93" i="1"/>
  <c r="R92" i="1"/>
  <c r="R91" i="1"/>
  <c r="R90" i="1"/>
  <c r="R89" i="1"/>
  <c r="R88" i="1"/>
  <c r="R87" i="1"/>
  <c r="R86" i="1"/>
  <c r="R85" i="1"/>
  <c r="R84" i="1"/>
  <c r="R83" i="1"/>
  <c r="R82" i="1"/>
  <c r="R81" i="1"/>
  <c r="R80" i="1"/>
  <c r="R79" i="1"/>
  <c r="R78" i="1"/>
  <c r="R77" i="1"/>
  <c r="R76" i="1"/>
  <c r="R75" i="1"/>
  <c r="R74" i="1"/>
  <c r="R73" i="1"/>
  <c r="R72" i="1"/>
  <c r="R71" i="1"/>
  <c r="R70" i="1"/>
  <c r="R69" i="1"/>
  <c r="R68" i="1"/>
  <c r="R67" i="1"/>
  <c r="R66" i="1"/>
  <c r="R65" i="1"/>
  <c r="R64" i="1"/>
  <c r="R63" i="1"/>
  <c r="R62" i="1"/>
  <c r="R61" i="1"/>
  <c r="R60" i="1"/>
  <c r="R59" i="1"/>
  <c r="R58" i="1"/>
  <c r="R57" i="1"/>
  <c r="R56" i="1"/>
  <c r="R55" i="1"/>
  <c r="R54" i="1"/>
  <c r="R53" i="1"/>
  <c r="R52" i="1"/>
  <c r="R51" i="1"/>
  <c r="R50" i="1"/>
  <c r="R49" i="1"/>
  <c r="R48" i="1"/>
  <c r="R47" i="1"/>
  <c r="R46" i="1"/>
  <c r="R45" i="1"/>
  <c r="R44" i="1"/>
  <c r="R43" i="1"/>
  <c r="R42" i="1"/>
  <c r="R41" i="1"/>
  <c r="R40" i="1"/>
  <c r="R39" i="1"/>
  <c r="R38" i="1"/>
  <c r="R37" i="1"/>
  <c r="R36" i="1"/>
  <c r="R35" i="1"/>
  <c r="R34" i="1"/>
  <c r="R33" i="1"/>
  <c r="R32" i="1"/>
  <c r="R31" i="1"/>
  <c r="R30" i="1"/>
  <c r="R29" i="1"/>
  <c r="R28" i="1"/>
  <c r="R27" i="1"/>
  <c r="R26" i="1"/>
  <c r="R25" i="1"/>
  <c r="R24" i="1"/>
  <c r="R23" i="1"/>
  <c r="R22" i="1"/>
  <c r="R21" i="1"/>
  <c r="R20" i="1"/>
  <c r="R19" i="1"/>
  <c r="R18" i="1"/>
  <c r="R17" i="1"/>
  <c r="R16" i="1"/>
  <c r="R15" i="1"/>
  <c r="R14" i="1"/>
  <c r="R13" i="1"/>
  <c r="R1591" i="1"/>
  <c r="R1575" i="1"/>
  <c r="R1511" i="1"/>
  <c r="R1495" i="1"/>
  <c r="R1463" i="1"/>
  <c r="R1431" i="1"/>
  <c r="R1303" i="1"/>
  <c r="R1287" i="1"/>
  <c r="R1223" i="1"/>
  <c r="R1208" i="1"/>
  <c r="R1200" i="1"/>
  <c r="R1176" i="1"/>
  <c r="R1160" i="1"/>
  <c r="R1144" i="1"/>
  <c r="R1128" i="1"/>
  <c r="R1120" i="1"/>
  <c r="R1096" i="1"/>
  <c r="R1088" i="1"/>
  <c r="R1064" i="1"/>
  <c r="R1032" i="1"/>
  <c r="R1024" i="1"/>
  <c r="R992" i="1"/>
  <c r="R984" i="1"/>
  <c r="R952" i="1"/>
  <c r="R944" i="1"/>
  <c r="R912" i="1"/>
  <c r="R904" i="1"/>
  <c r="R872" i="1"/>
  <c r="R848" i="1"/>
  <c r="R331" i="1"/>
  <c r="R327" i="1"/>
  <c r="R325" i="1"/>
  <c r="R295" i="1"/>
  <c r="R293" i="1"/>
  <c r="R285" i="1"/>
  <c r="R271" i="1"/>
  <c r="R263" i="1"/>
  <c r="R261" i="1"/>
  <c r="R1947" i="1"/>
  <c r="R1883" i="1"/>
  <c r="R1819" i="1"/>
  <c r="R1755" i="1"/>
  <c r="R1691" i="1"/>
  <c r="R1663" i="1"/>
  <c r="R1615" i="1"/>
  <c r="R1599" i="1"/>
  <c r="R1583" i="1"/>
  <c r="R1567" i="1"/>
  <c r="R1551" i="1"/>
  <c r="R1535" i="1"/>
  <c r="R1519" i="1"/>
  <c r="R1503" i="1"/>
  <c r="R1487" i="1"/>
  <c r="R1471" i="1"/>
  <c r="R1455" i="1"/>
  <c r="R1439" i="1"/>
  <c r="R1423" i="1"/>
  <c r="R1407" i="1"/>
  <c r="R1391" i="1"/>
  <c r="R1375" i="1"/>
  <c r="R1359" i="1"/>
  <c r="R1343" i="1"/>
  <c r="R1327" i="1"/>
  <c r="R1311" i="1"/>
  <c r="R1295" i="1"/>
  <c r="R1279" i="1"/>
  <c r="R1263" i="1"/>
  <c r="R1247" i="1"/>
  <c r="R1231" i="1"/>
  <c r="R1212" i="1"/>
  <c r="R1204" i="1"/>
  <c r="R1196" i="1"/>
  <c r="R1188" i="1"/>
  <c r="R1180" i="1"/>
  <c r="R1172" i="1"/>
  <c r="R1164" i="1"/>
  <c r="R1156" i="1"/>
  <c r="R1148" i="1"/>
  <c r="R1140" i="1"/>
  <c r="R1132" i="1"/>
  <c r="R1124" i="1"/>
  <c r="R1116" i="1"/>
  <c r="R1108" i="1"/>
  <c r="R1100" i="1"/>
  <c r="R1092" i="1"/>
  <c r="R1084" i="1"/>
  <c r="R1076" i="1"/>
  <c r="R1068" i="1"/>
  <c r="R1060" i="1"/>
  <c r="R1052" i="1"/>
  <c r="R1044" i="1"/>
  <c r="R1036" i="1"/>
  <c r="R1028" i="1"/>
  <c r="R1020" i="1"/>
  <c r="R1012" i="1"/>
  <c r="R1004" i="1"/>
  <c r="R996" i="1"/>
  <c r="R988" i="1"/>
  <c r="R980" i="1"/>
  <c r="R972" i="1"/>
  <c r="R964" i="1"/>
  <c r="R956" i="1"/>
  <c r="R948" i="1"/>
  <c r="R940" i="1"/>
  <c r="R932" i="1"/>
  <c r="R924" i="1"/>
  <c r="R916" i="1"/>
  <c r="R908" i="1"/>
  <c r="R900" i="1"/>
  <c r="R892" i="1"/>
  <c r="R884" i="1"/>
  <c r="R876" i="1"/>
  <c r="R868" i="1"/>
  <c r="R860" i="1"/>
  <c r="R852" i="1"/>
  <c r="R336" i="1"/>
  <c r="R334" i="1"/>
  <c r="R332" i="1"/>
  <c r="R330" i="1"/>
  <c r="R328" i="1"/>
  <c r="R326" i="1"/>
  <c r="R324" i="1"/>
  <c r="R322" i="1"/>
  <c r="R320" i="1"/>
  <c r="R318" i="1"/>
  <c r="R316" i="1"/>
  <c r="R314" i="1"/>
  <c r="R312" i="1"/>
  <c r="R310" i="1"/>
  <c r="R308" i="1"/>
  <c r="R306" i="1"/>
  <c r="R304" i="1"/>
  <c r="R302" i="1"/>
  <c r="R300" i="1"/>
  <c r="R298" i="1"/>
  <c r="R296" i="1"/>
  <c r="R294" i="1"/>
  <c r="R292" i="1"/>
  <c r="R290" i="1"/>
  <c r="R288" i="1"/>
  <c r="R286" i="1"/>
  <c r="R284" i="1"/>
  <c r="R282" i="1"/>
  <c r="R280" i="1"/>
  <c r="R278" i="1"/>
  <c r="R276" i="1"/>
  <c r="R274" i="1"/>
  <c r="R272" i="1"/>
  <c r="R270" i="1"/>
  <c r="R268" i="1"/>
  <c r="R266" i="1"/>
  <c r="R264" i="1"/>
  <c r="R262" i="1"/>
  <c r="R260" i="1"/>
  <c r="R258" i="1"/>
  <c r="R1723" i="1"/>
  <c r="R1647" i="1"/>
  <c r="R1623" i="1"/>
  <c r="R1543" i="1"/>
  <c r="R1527" i="1"/>
  <c r="R1447" i="1"/>
  <c r="R1415" i="1"/>
  <c r="R1383" i="1"/>
  <c r="R1367" i="1"/>
  <c r="R1335" i="1"/>
  <c r="R1319" i="1"/>
  <c r="R1255" i="1"/>
  <c r="R1239" i="1"/>
  <c r="R1216" i="1"/>
  <c r="R1184" i="1"/>
  <c r="R1168" i="1"/>
  <c r="R1136" i="1"/>
  <c r="R1112" i="1"/>
  <c r="R1104" i="1"/>
  <c r="R1072" i="1"/>
  <c r="R1056" i="1"/>
  <c r="R1048" i="1"/>
  <c r="R1008" i="1"/>
  <c r="R1000" i="1"/>
  <c r="R976" i="1"/>
  <c r="R968" i="1"/>
  <c r="R928" i="1"/>
  <c r="R920" i="1"/>
  <c r="R888" i="1"/>
  <c r="R880" i="1"/>
  <c r="R856" i="1"/>
  <c r="R335" i="1"/>
  <c r="R333" i="1"/>
  <c r="R323" i="1"/>
  <c r="R321" i="1"/>
  <c r="R307" i="1"/>
  <c r="R305" i="1"/>
  <c r="R303" i="1"/>
  <c r="R301" i="1"/>
  <c r="R289" i="1"/>
  <c r="R281" i="1"/>
  <c r="R279" i="1"/>
  <c r="R277" i="1"/>
  <c r="R275" i="1"/>
  <c r="R273" i="1"/>
  <c r="R269" i="1"/>
  <c r="R267" i="1"/>
  <c r="R259" i="1"/>
  <c r="R1963" i="1"/>
  <c r="R1899" i="1"/>
  <c r="R1835" i="1"/>
  <c r="R1771" i="1"/>
  <c r="R1707" i="1"/>
  <c r="R1671" i="1"/>
  <c r="R1639" i="1"/>
  <c r="R1619" i="1"/>
  <c r="R1603" i="1"/>
  <c r="R1587" i="1"/>
  <c r="R1571" i="1"/>
  <c r="R1555" i="1"/>
  <c r="R1539" i="1"/>
  <c r="R1523" i="1"/>
  <c r="R1507" i="1"/>
  <c r="R1491" i="1"/>
  <c r="R1475" i="1"/>
  <c r="R1459" i="1"/>
  <c r="R1443" i="1"/>
  <c r="R1427" i="1"/>
  <c r="R1411" i="1"/>
  <c r="R1395" i="1"/>
  <c r="R1379" i="1"/>
  <c r="R1363" i="1"/>
  <c r="R1347" i="1"/>
  <c r="R1331" i="1"/>
  <c r="R1315" i="1"/>
  <c r="R1299" i="1"/>
  <c r="R1283" i="1"/>
  <c r="R1267" i="1"/>
  <c r="R1251" i="1"/>
  <c r="R1235" i="1"/>
  <c r="R1214" i="1"/>
  <c r="R1206" i="1"/>
  <c r="R1198" i="1"/>
  <c r="R1190" i="1"/>
  <c r="R1182" i="1"/>
  <c r="R1174" i="1"/>
  <c r="R1166" i="1"/>
  <c r="R1158" i="1"/>
  <c r="R1150" i="1"/>
  <c r="R1142" i="1"/>
  <c r="R1134" i="1"/>
  <c r="R1126" i="1"/>
  <c r="R1118" i="1"/>
  <c r="R1110" i="1"/>
  <c r="R1102" i="1"/>
  <c r="R1094" i="1"/>
  <c r="R1086" i="1"/>
  <c r="R1078" i="1"/>
  <c r="R1070" i="1"/>
  <c r="R1062" i="1"/>
  <c r="R1054" i="1"/>
  <c r="R1046" i="1"/>
  <c r="R1038" i="1"/>
  <c r="R1030" i="1"/>
  <c r="R1022" i="1"/>
  <c r="R1014" i="1"/>
  <c r="R1006" i="1"/>
  <c r="R998" i="1"/>
  <c r="R990" i="1"/>
  <c r="R982" i="1"/>
  <c r="R974" i="1"/>
  <c r="R966" i="1"/>
  <c r="R958" i="1"/>
  <c r="R950" i="1"/>
  <c r="R942" i="1"/>
  <c r="R934" i="1"/>
  <c r="R926" i="1"/>
  <c r="R918" i="1"/>
  <c r="R910" i="1"/>
  <c r="R902" i="1"/>
  <c r="R894" i="1"/>
  <c r="R886" i="1"/>
  <c r="R878" i="1"/>
  <c r="R870" i="1"/>
  <c r="R862" i="1"/>
  <c r="R854" i="1"/>
  <c r="R1915" i="1"/>
  <c r="R1851" i="1"/>
  <c r="R1787" i="1"/>
  <c r="R1607" i="1"/>
  <c r="R1559" i="1"/>
  <c r="R1479" i="1"/>
  <c r="R1399" i="1"/>
  <c r="R1351" i="1"/>
  <c r="R1271" i="1"/>
  <c r="R1192" i="1"/>
  <c r="R1152" i="1"/>
  <c r="R1080" i="1"/>
  <c r="R1040" i="1"/>
  <c r="R1016" i="1"/>
  <c r="R960" i="1"/>
  <c r="R936" i="1"/>
  <c r="R896" i="1"/>
  <c r="R864" i="1"/>
  <c r="R329" i="1"/>
  <c r="R319" i="1"/>
  <c r="R317" i="1"/>
  <c r="R315" i="1"/>
  <c r="R313" i="1"/>
  <c r="R311" i="1"/>
  <c r="R309" i="1"/>
  <c r="R299" i="1"/>
  <c r="R297" i="1"/>
  <c r="R291" i="1"/>
  <c r="R287" i="1"/>
  <c r="R283" i="1"/>
  <c r="R265" i="1"/>
  <c r="T3286" i="1"/>
  <c r="T3282" i="1"/>
  <c r="T3278" i="1"/>
  <c r="T3274" i="1"/>
  <c r="T3270" i="1"/>
  <c r="T3266" i="1"/>
  <c r="T3262" i="1"/>
  <c r="T3259" i="1"/>
  <c r="T3258" i="1"/>
  <c r="T3257" i="1"/>
  <c r="T3256" i="1"/>
  <c r="T3255" i="1"/>
  <c r="T3254" i="1"/>
  <c r="T3253" i="1"/>
  <c r="T3285" i="1"/>
  <c r="T3281" i="1"/>
  <c r="T3277" i="1"/>
  <c r="T3273" i="1"/>
  <c r="T3269" i="1"/>
  <c r="T3265" i="1"/>
  <c r="T3261" i="1"/>
  <c r="T3284" i="1"/>
  <c r="T3280" i="1"/>
  <c r="T3276" i="1"/>
  <c r="T3272" i="1"/>
  <c r="T3268" i="1"/>
  <c r="T3264" i="1"/>
  <c r="T3260" i="1"/>
  <c r="T3287" i="1"/>
  <c r="T3271" i="1"/>
  <c r="T3252" i="1"/>
  <c r="T3251" i="1"/>
  <c r="T3250" i="1"/>
  <c r="T3249" i="1"/>
  <c r="T3248" i="1"/>
  <c r="T3247" i="1"/>
  <c r="T3246" i="1"/>
  <c r="T3245" i="1"/>
  <c r="T3244" i="1"/>
  <c r="T3243" i="1"/>
  <c r="T3242" i="1"/>
  <c r="T3241" i="1"/>
  <c r="T3240" i="1"/>
  <c r="T3239" i="1"/>
  <c r="T3238" i="1"/>
  <c r="T3237" i="1"/>
  <c r="T3236" i="1"/>
  <c r="T3235" i="1"/>
  <c r="T3234" i="1"/>
  <c r="T3233" i="1"/>
  <c r="T3283" i="1"/>
  <c r="T3267" i="1"/>
  <c r="T3279" i="1"/>
  <c r="T3263" i="1"/>
  <c r="T3275" i="1"/>
  <c r="T3232" i="1"/>
  <c r="T3229" i="1"/>
  <c r="T3225" i="1"/>
  <c r="T3221" i="1"/>
  <c r="T3217" i="1"/>
  <c r="T3213" i="1"/>
  <c r="T3209" i="1"/>
  <c r="T3207" i="1"/>
  <c r="T3230" i="1"/>
  <c r="T3226" i="1"/>
  <c r="T3222" i="1"/>
  <c r="T3218" i="1"/>
  <c r="T3214" i="1"/>
  <c r="T3231" i="1"/>
  <c r="T3227" i="1"/>
  <c r="T3223" i="1"/>
  <c r="T3219" i="1"/>
  <c r="T3215" i="1"/>
  <c r="T3211" i="1"/>
  <c r="T3210" i="1"/>
  <c r="T3208" i="1"/>
  <c r="T3206" i="1"/>
  <c r="T3205" i="1"/>
  <c r="T3204" i="1"/>
  <c r="T3203" i="1"/>
  <c r="T3202" i="1"/>
  <c r="T3201" i="1"/>
  <c r="T3200" i="1"/>
  <c r="T3199" i="1"/>
  <c r="T3198" i="1"/>
  <c r="T3197" i="1"/>
  <c r="T3196" i="1"/>
  <c r="T3195" i="1"/>
  <c r="T3194" i="1"/>
  <c r="T3193" i="1"/>
  <c r="T3192" i="1"/>
  <c r="T3191" i="1"/>
  <c r="T3190" i="1"/>
  <c r="T3189" i="1"/>
  <c r="T3188" i="1"/>
  <c r="T3187" i="1"/>
  <c r="T3186" i="1"/>
  <c r="T3185" i="1"/>
  <c r="T3184" i="1"/>
  <c r="T3183" i="1"/>
  <c r="T3182" i="1"/>
  <c r="T3181" i="1"/>
  <c r="T3180" i="1"/>
  <c r="T3179" i="1"/>
  <c r="T3178" i="1"/>
  <c r="T3177" i="1"/>
  <c r="T3176" i="1"/>
  <c r="T3175" i="1"/>
  <c r="T3174" i="1"/>
  <c r="T3173" i="1"/>
  <c r="T3172" i="1"/>
  <c r="T3171" i="1"/>
  <c r="T3170" i="1"/>
  <c r="T3169" i="1"/>
  <c r="T3168" i="1"/>
  <c r="T3167" i="1"/>
  <c r="T3166" i="1"/>
  <c r="T3165" i="1"/>
  <c r="T3164" i="1"/>
  <c r="T3163" i="1"/>
  <c r="T3162" i="1"/>
  <c r="T3161" i="1"/>
  <c r="T3160" i="1"/>
  <c r="T3159" i="1"/>
  <c r="T3216"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220" i="1"/>
  <c r="T3224" i="1"/>
  <c r="T3212"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228"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27" i="1"/>
  <c r="T3026" i="1"/>
  <c r="T3025" i="1"/>
  <c r="T3024" i="1"/>
  <c r="T3023" i="1"/>
  <c r="T3022" i="1"/>
  <c r="T3021" i="1"/>
  <c r="T3020" i="1"/>
  <c r="T3019" i="1"/>
  <c r="T3018" i="1"/>
  <c r="T3017" i="1"/>
  <c r="T3016" i="1"/>
  <c r="T3015" i="1"/>
  <c r="T3014" i="1"/>
  <c r="T3013" i="1"/>
  <c r="T3012" i="1"/>
  <c r="T3011" i="1"/>
  <c r="T3010" i="1"/>
  <c r="T3009" i="1"/>
  <c r="T3008" i="1"/>
  <c r="T3007" i="1"/>
  <c r="T3006" i="1"/>
  <c r="T3005" i="1"/>
  <c r="T3004" i="1"/>
  <c r="T3003" i="1"/>
  <c r="T3002" i="1"/>
  <c r="T3001" i="1"/>
  <c r="T3000" i="1"/>
  <c r="T2999" i="1"/>
  <c r="T2998" i="1"/>
  <c r="T2997" i="1"/>
  <c r="T2996" i="1"/>
  <c r="T2995" i="1"/>
  <c r="T2994" i="1"/>
  <c r="T2993" i="1"/>
  <c r="T2992" i="1"/>
  <c r="T2991" i="1"/>
  <c r="T2990" i="1"/>
  <c r="T2989" i="1"/>
  <c r="T2988" i="1"/>
  <c r="T2987" i="1"/>
  <c r="T2986" i="1"/>
  <c r="T2985" i="1"/>
  <c r="T2984" i="1"/>
  <c r="T2983" i="1"/>
  <c r="T2982" i="1"/>
  <c r="T2981" i="1"/>
  <c r="T2980" i="1"/>
  <c r="T2979" i="1"/>
  <c r="T2977" i="1"/>
  <c r="T2975" i="1"/>
  <c r="T2973" i="1"/>
  <c r="T2971" i="1"/>
  <c r="T2969" i="1"/>
  <c r="T2967" i="1"/>
  <c r="T2965" i="1"/>
  <c r="T2963" i="1"/>
  <c r="T2961" i="1"/>
  <c r="T2959" i="1"/>
  <c r="T2957" i="1"/>
  <c r="T2955" i="1"/>
  <c r="T2953" i="1"/>
  <c r="T2951" i="1"/>
  <c r="T2949" i="1"/>
  <c r="T2947" i="1"/>
  <c r="T2945" i="1"/>
  <c r="T2943" i="1"/>
  <c r="T2941" i="1"/>
  <c r="T2939" i="1"/>
  <c r="T2937" i="1"/>
  <c r="T2935" i="1"/>
  <c r="T2933" i="1"/>
  <c r="T2931" i="1"/>
  <c r="T2929" i="1"/>
  <c r="T2927" i="1"/>
  <c r="T2925" i="1"/>
  <c r="T2923" i="1"/>
  <c r="T2921" i="1"/>
  <c r="T2919" i="1"/>
  <c r="T2917" i="1"/>
  <c r="T2915" i="1"/>
  <c r="T2913" i="1"/>
  <c r="T2911" i="1"/>
  <c r="T2909" i="1"/>
  <c r="T2907" i="1"/>
  <c r="T2905" i="1"/>
  <c r="T2903" i="1"/>
  <c r="T2901" i="1"/>
  <c r="T2899" i="1"/>
  <c r="T2895" i="1"/>
  <c r="T2891" i="1"/>
  <c r="T2898" i="1"/>
  <c r="T2894" i="1"/>
  <c r="T2978" i="1"/>
  <c r="T2976" i="1"/>
  <c r="T2974" i="1"/>
  <c r="T2972" i="1"/>
  <c r="T2970" i="1"/>
  <c r="T2968" i="1"/>
  <c r="T2966" i="1"/>
  <c r="T2964" i="1"/>
  <c r="T2962" i="1"/>
  <c r="T2960" i="1"/>
  <c r="T2958" i="1"/>
  <c r="T2956" i="1"/>
  <c r="T2954" i="1"/>
  <c r="T2952" i="1"/>
  <c r="T2950" i="1"/>
  <c r="T2948" i="1"/>
  <c r="T2946" i="1"/>
  <c r="T2944" i="1"/>
  <c r="T2942" i="1"/>
  <c r="T2940" i="1"/>
  <c r="T2938" i="1"/>
  <c r="T2936" i="1"/>
  <c r="T2934" i="1"/>
  <c r="T2932" i="1"/>
  <c r="T2930" i="1"/>
  <c r="T2928" i="1"/>
  <c r="T2926" i="1"/>
  <c r="T2924" i="1"/>
  <c r="T2922" i="1"/>
  <c r="T2920" i="1"/>
  <c r="T2892" i="1"/>
  <c r="T2916" i="1"/>
  <c r="T2912" i="1"/>
  <c r="T2908" i="1"/>
  <c r="T2904" i="1"/>
  <c r="T2900" i="1"/>
  <c r="T2897" i="1"/>
  <c r="T2890" i="1"/>
  <c r="T2888" i="1"/>
  <c r="T2886" i="1"/>
  <c r="T2884" i="1"/>
  <c r="T2882" i="1"/>
  <c r="T2880" i="1"/>
  <c r="T2878" i="1"/>
  <c r="T2876" i="1"/>
  <c r="T2874" i="1"/>
  <c r="T2872" i="1"/>
  <c r="T2870" i="1"/>
  <c r="T2868" i="1"/>
  <c r="T2866" i="1"/>
  <c r="T2864" i="1"/>
  <c r="T2862" i="1"/>
  <c r="T2860" i="1"/>
  <c r="T2858" i="1"/>
  <c r="T2856" i="1"/>
  <c r="T2854" i="1"/>
  <c r="T2852" i="1"/>
  <c r="T2850" i="1"/>
  <c r="T2848" i="1"/>
  <c r="T2846" i="1"/>
  <c r="T2844" i="1"/>
  <c r="T2842" i="1"/>
  <c r="T2840" i="1"/>
  <c r="T2838" i="1"/>
  <c r="T2836" i="1"/>
  <c r="T2834" i="1"/>
  <c r="T2832" i="1"/>
  <c r="T2830" i="1"/>
  <c r="T2828" i="1"/>
  <c r="T2826" i="1"/>
  <c r="T2824" i="1"/>
  <c r="T2822" i="1"/>
  <c r="T2820" i="1"/>
  <c r="T2818" i="1"/>
  <c r="T2816" i="1"/>
  <c r="T2814" i="1"/>
  <c r="T2812" i="1"/>
  <c r="T2810" i="1"/>
  <c r="T2808" i="1"/>
  <c r="T2806" i="1"/>
  <c r="T2804" i="1"/>
  <c r="T2802" i="1"/>
  <c r="T2800" i="1"/>
  <c r="T2798" i="1"/>
  <c r="T2796" i="1"/>
  <c r="T2794" i="1"/>
  <c r="T2792" i="1"/>
  <c r="T2790" i="1"/>
  <c r="T2788" i="1"/>
  <c r="T2786" i="1"/>
  <c r="T2784" i="1"/>
  <c r="T2782" i="1"/>
  <c r="T2780" i="1"/>
  <c r="T2778" i="1"/>
  <c r="T2776" i="1"/>
  <c r="T2774" i="1"/>
  <c r="T2772" i="1"/>
  <c r="T2770" i="1"/>
  <c r="T2768" i="1"/>
  <c r="T2766" i="1"/>
  <c r="T2764" i="1"/>
  <c r="T2762" i="1"/>
  <c r="T2760" i="1"/>
  <c r="T2758" i="1"/>
  <c r="T2756" i="1"/>
  <c r="T2754" i="1"/>
  <c r="T2753" i="1"/>
  <c r="T2749" i="1"/>
  <c r="T2745" i="1"/>
  <c r="T2741" i="1"/>
  <c r="T2737" i="1"/>
  <c r="T2733" i="1"/>
  <c r="T2729" i="1"/>
  <c r="T2726" i="1"/>
  <c r="T2725" i="1"/>
  <c r="T2724" i="1"/>
  <c r="T2723" i="1"/>
  <c r="T2722" i="1"/>
  <c r="T2721" i="1"/>
  <c r="T2896" i="1"/>
  <c r="T2752" i="1"/>
  <c r="T2748" i="1"/>
  <c r="T2744" i="1"/>
  <c r="T2740" i="1"/>
  <c r="T2736" i="1"/>
  <c r="T2732" i="1"/>
  <c r="T2728" i="1"/>
  <c r="T2906" i="1"/>
  <c r="T2893" i="1"/>
  <c r="T2887" i="1"/>
  <c r="T2879" i="1"/>
  <c r="T2871" i="1"/>
  <c r="T2863" i="1"/>
  <c r="T2855" i="1"/>
  <c r="T2847" i="1"/>
  <c r="T2839" i="1"/>
  <c r="T2831" i="1"/>
  <c r="T2823" i="1"/>
  <c r="T2815" i="1"/>
  <c r="T2807" i="1"/>
  <c r="T2799" i="1"/>
  <c r="T2791" i="1"/>
  <c r="T2783" i="1"/>
  <c r="T2775" i="1"/>
  <c r="T2767" i="1"/>
  <c r="T2759" i="1"/>
  <c r="T2751" i="1"/>
  <c r="T2743" i="1"/>
  <c r="T2735" i="1"/>
  <c r="T2727"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71" i="1"/>
  <c r="T2670" i="1"/>
  <c r="T2669" i="1"/>
  <c r="T2668" i="1"/>
  <c r="T2667" i="1"/>
  <c r="T2666" i="1"/>
  <c r="T2665" i="1"/>
  <c r="T2664" i="1"/>
  <c r="T2663" i="1"/>
  <c r="T2662" i="1"/>
  <c r="T2661" i="1"/>
  <c r="T2660" i="1"/>
  <c r="T2659" i="1"/>
  <c r="T2658" i="1"/>
  <c r="T2657" i="1"/>
  <c r="T2656" i="1"/>
  <c r="T2655" i="1"/>
  <c r="T2654" i="1"/>
  <c r="T2653" i="1"/>
  <c r="T2652" i="1"/>
  <c r="T2651" i="1"/>
  <c r="T2650" i="1"/>
  <c r="T2649" i="1"/>
  <c r="T2648" i="1"/>
  <c r="T2647" i="1"/>
  <c r="T2646" i="1"/>
  <c r="T2645" i="1"/>
  <c r="T2644"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2" i="1"/>
  <c r="T2591" i="1"/>
  <c r="T2590" i="1"/>
  <c r="T2589" i="1"/>
  <c r="T2588" i="1"/>
  <c r="T2587" i="1"/>
  <c r="T2586"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910" i="1"/>
  <c r="T2889" i="1"/>
  <c r="T2881" i="1"/>
  <c r="T2873" i="1"/>
  <c r="T2865" i="1"/>
  <c r="T2857" i="1"/>
  <c r="T2849" i="1"/>
  <c r="T2841" i="1"/>
  <c r="T2833" i="1"/>
  <c r="T2825" i="1"/>
  <c r="T2817" i="1"/>
  <c r="T2809" i="1"/>
  <c r="T2801" i="1"/>
  <c r="T2793" i="1"/>
  <c r="T2785" i="1"/>
  <c r="T2777" i="1"/>
  <c r="T2769" i="1"/>
  <c r="T2761" i="1"/>
  <c r="T2750" i="1"/>
  <c r="T2742" i="1"/>
  <c r="T2734" i="1"/>
  <c r="T2914" i="1"/>
  <c r="T2883" i="1"/>
  <c r="T2875" i="1"/>
  <c r="T2867" i="1"/>
  <c r="T2859" i="1"/>
  <c r="T2851" i="1"/>
  <c r="T2843" i="1"/>
  <c r="T2835" i="1"/>
  <c r="T2827" i="1"/>
  <c r="T2819" i="1"/>
  <c r="T2811" i="1"/>
  <c r="T2803" i="1"/>
  <c r="T2795" i="1"/>
  <c r="T2787" i="1"/>
  <c r="T2779" i="1"/>
  <c r="T2771" i="1"/>
  <c r="T2763" i="1"/>
  <c r="T2755" i="1"/>
  <c r="T2747" i="1"/>
  <c r="T2739" i="1"/>
  <c r="T2731" i="1"/>
  <c r="T2918" i="1"/>
  <c r="T2885" i="1"/>
  <c r="T2853" i="1"/>
  <c r="T2821" i="1"/>
  <c r="T2789" i="1"/>
  <c r="T2757" i="1"/>
  <c r="T2730"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50" i="1"/>
  <c r="T2449" i="1"/>
  <c r="T2448" i="1"/>
  <c r="T2447" i="1"/>
  <c r="T2446" i="1"/>
  <c r="T2445" i="1"/>
  <c r="T2444" i="1"/>
  <c r="T2443" i="1"/>
  <c r="T2442" i="1"/>
  <c r="T2441" i="1"/>
  <c r="T2440" i="1"/>
  <c r="T2439" i="1"/>
  <c r="T2438" i="1"/>
  <c r="T2437" i="1"/>
  <c r="T2436" i="1"/>
  <c r="T2435" i="1"/>
  <c r="T2434" i="1"/>
  <c r="T2433" i="1"/>
  <c r="T2432" i="1"/>
  <c r="T2431" i="1"/>
  <c r="T2430" i="1"/>
  <c r="T2429" i="1"/>
  <c r="T2428" i="1"/>
  <c r="T2427" i="1"/>
  <c r="T2426" i="1"/>
  <c r="T2425"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81" i="1"/>
  <c r="T2861" i="1"/>
  <c r="T2829" i="1"/>
  <c r="T2797" i="1"/>
  <c r="T2765" i="1"/>
  <c r="T2869" i="1"/>
  <c r="T2837" i="1"/>
  <c r="T2805" i="1"/>
  <c r="T2773" i="1"/>
  <c r="T2746" i="1"/>
  <c r="T2877" i="1"/>
  <c r="T2738" i="1"/>
  <c r="T2380" i="1"/>
  <c r="T2378" i="1"/>
  <c r="T2376" i="1"/>
  <c r="T2374" i="1"/>
  <c r="T2372" i="1"/>
  <c r="T2370" i="1"/>
  <c r="T2368" i="1"/>
  <c r="T2366" i="1"/>
  <c r="T2364" i="1"/>
  <c r="T2362" i="1"/>
  <c r="T2781" i="1"/>
  <c r="T2902" i="1"/>
  <c r="T2813" i="1"/>
  <c r="T2379" i="1"/>
  <c r="T2377" i="1"/>
  <c r="T2375" i="1"/>
  <c r="T2373" i="1"/>
  <c r="T2371" i="1"/>
  <c r="T2369" i="1"/>
  <c r="T2367" i="1"/>
  <c r="T2365" i="1"/>
  <c r="T2363"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2845" i="1"/>
  <c r="T1984" i="1"/>
  <c r="T1982" i="1"/>
  <c r="T1980" i="1"/>
  <c r="T1978" i="1"/>
  <c r="T1976" i="1"/>
  <c r="T1974" i="1"/>
  <c r="T1972" i="1"/>
  <c r="T1970"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1" i="1"/>
  <c r="T1820" i="1"/>
  <c r="T1819" i="1"/>
  <c r="T1818" i="1"/>
  <c r="T1817"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979" i="1"/>
  <c r="T1971" i="1"/>
  <c r="T1981" i="1"/>
  <c r="T1973"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5" i="1"/>
  <c r="T974" i="1"/>
  <c r="T973"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1983" i="1"/>
  <c r="T1975" i="1"/>
  <c r="T197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3" i="1"/>
  <c r="T782" i="1"/>
  <c r="T781" i="1"/>
  <c r="T780" i="1"/>
  <c r="T779" i="1"/>
  <c r="T778" i="1"/>
  <c r="T777" i="1"/>
  <c r="T776" i="1"/>
  <c r="T775" i="1"/>
  <c r="T774" i="1"/>
  <c r="T773" i="1"/>
  <c r="T772" i="1"/>
  <c r="T771" i="1"/>
  <c r="T770" i="1"/>
  <c r="T769" i="1"/>
  <c r="T768" i="1"/>
  <c r="T767" i="1"/>
  <c r="T766" i="1"/>
  <c r="T765" i="1"/>
  <c r="T764" i="1"/>
  <c r="T763" i="1"/>
  <c r="T762" i="1"/>
  <c r="T761" i="1"/>
  <c r="T760" i="1"/>
  <c r="T759" i="1"/>
  <c r="T758" i="1"/>
  <c r="T757" i="1"/>
  <c r="T756" i="1"/>
  <c r="T755" i="1"/>
  <c r="T754" i="1"/>
  <c r="T753" i="1"/>
  <c r="T752" i="1"/>
  <c r="T751" i="1"/>
  <c r="T750"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7" i="1"/>
  <c r="T646" i="1"/>
  <c r="T645" i="1"/>
  <c r="T644" i="1"/>
  <c r="T643" i="1"/>
  <c r="T642" i="1"/>
  <c r="T641" i="1"/>
  <c r="T640" i="1"/>
  <c r="T639"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2" i="1"/>
  <c r="T551" i="1"/>
  <c r="T550" i="1"/>
  <c r="T549" i="1"/>
  <c r="T548" i="1"/>
  <c r="T547" i="1"/>
  <c r="T546" i="1"/>
  <c r="T545" i="1"/>
  <c r="T544" i="1"/>
  <c r="T543" i="1"/>
  <c r="T542" i="1"/>
  <c r="T541" i="1"/>
  <c r="T540" i="1"/>
  <c r="T539" i="1"/>
  <c r="T538" i="1"/>
  <c r="T537" i="1"/>
  <c r="T536" i="1"/>
  <c r="T535" i="1"/>
  <c r="T534" i="1"/>
  <c r="T533" i="1"/>
  <c r="T532"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5" i="1"/>
  <c r="T504" i="1"/>
  <c r="T503" i="1"/>
  <c r="T502" i="1"/>
  <c r="T501" i="1"/>
  <c r="T500" i="1"/>
  <c r="T499" i="1"/>
  <c r="T498" i="1"/>
  <c r="T497" i="1"/>
  <c r="T496" i="1"/>
  <c r="T495" i="1"/>
  <c r="T494" i="1"/>
  <c r="T493" i="1"/>
  <c r="T492" i="1"/>
  <c r="T491" i="1"/>
  <c r="T490" i="1"/>
  <c r="T489" i="1"/>
  <c r="T488" i="1"/>
  <c r="T487" i="1"/>
  <c r="T486" i="1"/>
  <c r="T485" i="1"/>
  <c r="T484" i="1"/>
  <c r="T483" i="1"/>
  <c r="T482" i="1"/>
  <c r="T481" i="1"/>
  <c r="T480" i="1"/>
  <c r="T479" i="1"/>
  <c r="T478" i="1"/>
  <c r="T477" i="1"/>
  <c r="T476"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7" i="1"/>
  <c r="T336" i="1"/>
  <c r="T335" i="1"/>
  <c r="T334" i="1"/>
  <c r="T333" i="1"/>
  <c r="T332" i="1"/>
  <c r="T331"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3" i="1"/>
  <c r="T302" i="1"/>
  <c r="T301" i="1"/>
  <c r="T300" i="1"/>
  <c r="T299" i="1"/>
  <c r="T298" i="1"/>
  <c r="T297" i="1"/>
  <c r="T296" i="1"/>
  <c r="T295" i="1"/>
  <c r="T294" i="1"/>
  <c r="T293" i="1"/>
  <c r="T292" i="1"/>
  <c r="T291" i="1"/>
  <c r="T290" i="1"/>
  <c r="T289" i="1"/>
  <c r="T288" i="1"/>
  <c r="T287" i="1"/>
  <c r="T286" i="1"/>
  <c r="T285" i="1"/>
  <c r="T284" i="1"/>
  <c r="T283" i="1"/>
  <c r="T282" i="1"/>
  <c r="T281" i="1"/>
  <c r="T280" i="1"/>
  <c r="T279" i="1"/>
  <c r="T278" i="1"/>
  <c r="T277" i="1"/>
  <c r="T276" i="1"/>
  <c r="T275" i="1"/>
  <c r="T274" i="1"/>
  <c r="T273" i="1"/>
  <c r="T272" i="1"/>
  <c r="T271" i="1"/>
  <c r="T270" i="1"/>
  <c r="T269" i="1"/>
  <c r="T268" i="1"/>
  <c r="T267" i="1"/>
  <c r="T266" i="1"/>
  <c r="T265" i="1"/>
  <c r="T264" i="1"/>
  <c r="T263" i="1"/>
  <c r="T262" i="1"/>
  <c r="T261" i="1"/>
  <c r="T260" i="1"/>
  <c r="T259" i="1"/>
  <c r="T258" i="1"/>
  <c r="T1985" i="1"/>
  <c r="T256" i="1"/>
  <c r="T255" i="1"/>
  <c r="T251" i="1"/>
  <c r="T250" i="1"/>
  <c r="T247" i="1"/>
  <c r="T246" i="1"/>
  <c r="T244" i="1"/>
  <c r="T242" i="1"/>
  <c r="T240" i="1"/>
  <c r="T239" i="1"/>
  <c r="T236" i="1"/>
  <c r="T235" i="1"/>
  <c r="T233" i="1"/>
  <c r="T232" i="1"/>
  <c r="T231" i="1"/>
  <c r="T223" i="1"/>
  <c r="T222" i="1"/>
  <c r="T218" i="1"/>
  <c r="T217" i="1"/>
  <c r="T213" i="1"/>
  <c r="T209" i="1"/>
  <c r="T206" i="1"/>
  <c r="T199" i="1"/>
  <c r="T198" i="1"/>
  <c r="T194" i="1"/>
  <c r="T193" i="1"/>
  <c r="T190" i="1"/>
  <c r="T189" i="1"/>
  <c r="T187" i="1"/>
  <c r="T184" i="1"/>
  <c r="T178" i="1"/>
  <c r="T177" i="1"/>
  <c r="T176" i="1"/>
  <c r="T175" i="1"/>
  <c r="T174" i="1"/>
  <c r="T173" i="1"/>
  <c r="T172" i="1"/>
  <c r="T169" i="1"/>
  <c r="T166" i="1"/>
  <c r="T165" i="1"/>
  <c r="T160" i="1"/>
  <c r="T159" i="1"/>
  <c r="T154" i="1"/>
  <c r="T148" i="1"/>
  <c r="T147" i="1"/>
  <c r="T142" i="1"/>
  <c r="T136" i="1"/>
  <c r="T135" i="1"/>
  <c r="T133" i="1"/>
  <c r="T132" i="1"/>
  <c r="T129" i="1"/>
  <c r="T128" i="1"/>
  <c r="T124" i="1"/>
  <c r="T121" i="1"/>
  <c r="T120" i="1"/>
  <c r="T119" i="1"/>
  <c r="T118" i="1"/>
  <c r="T116" i="1"/>
  <c r="T115" i="1"/>
  <c r="T114" i="1"/>
  <c r="T109" i="1"/>
  <c r="T108" i="1"/>
  <c r="T105" i="1"/>
  <c r="T104" i="1"/>
  <c r="T100" i="1"/>
  <c r="T98" i="1"/>
  <c r="T95" i="1"/>
  <c r="T94" i="1"/>
  <c r="T93" i="1"/>
  <c r="T91" i="1"/>
  <c r="T88" i="1"/>
  <c r="T87" i="1"/>
  <c r="T85" i="1"/>
  <c r="T84" i="1"/>
  <c r="T82" i="1"/>
  <c r="T81" i="1"/>
  <c r="T78" i="1"/>
  <c r="T73" i="1"/>
  <c r="T72" i="1"/>
  <c r="T68" i="1"/>
  <c r="T67" i="1"/>
  <c r="T66" i="1"/>
  <c r="T64" i="1"/>
  <c r="T63" i="1"/>
  <c r="T61" i="1"/>
  <c r="T54" i="1"/>
  <c r="T53" i="1"/>
  <c r="T51" i="1"/>
  <c r="T44" i="1"/>
  <c r="T43" i="1"/>
  <c r="T30" i="1"/>
  <c r="T29" i="1"/>
  <c r="T27" i="1"/>
  <c r="T25" i="1"/>
  <c r="T19" i="1"/>
  <c r="T18" i="1"/>
  <c r="T14" i="1"/>
  <c r="T257" i="1"/>
  <c r="T1969" i="1"/>
  <c r="T1631" i="1"/>
  <c r="T254" i="1"/>
  <c r="T253" i="1"/>
  <c r="T245" i="1"/>
  <c r="T238" i="1"/>
  <c r="T230" i="1"/>
  <c r="T229" i="1"/>
  <c r="T225" i="1"/>
  <c r="T224" i="1"/>
  <c r="T220" i="1"/>
  <c r="T219" i="1"/>
  <c r="T215" i="1"/>
  <c r="T214" i="1"/>
  <c r="T212" i="1"/>
  <c r="T211" i="1"/>
  <c r="T207" i="1"/>
  <c r="T205" i="1"/>
  <c r="T204" i="1"/>
  <c r="T202" i="1"/>
  <c r="T201" i="1"/>
  <c r="T200" i="1"/>
  <c r="T196" i="1"/>
  <c r="T195" i="1"/>
  <c r="T192" i="1"/>
  <c r="T191" i="1"/>
  <c r="T188" i="1"/>
  <c r="T186" i="1"/>
  <c r="T185" i="1"/>
  <c r="T182" i="1"/>
  <c r="T181" i="1"/>
  <c r="T171" i="1"/>
  <c r="T170" i="1"/>
  <c r="T168" i="1"/>
  <c r="T162" i="1"/>
  <c r="T153" i="1"/>
  <c r="T152" i="1"/>
  <c r="T151" i="1"/>
  <c r="T146" i="1"/>
  <c r="T145" i="1"/>
  <c r="T144" i="1"/>
  <c r="T141" i="1"/>
  <c r="T140" i="1"/>
  <c r="T139" i="1"/>
  <c r="T138" i="1"/>
  <c r="T134" i="1"/>
  <c r="T130" i="1"/>
  <c r="T126" i="1"/>
  <c r="T125" i="1"/>
  <c r="T123" i="1"/>
  <c r="T117" i="1"/>
  <c r="T113" i="1"/>
  <c r="T111" i="1"/>
  <c r="T110" i="1"/>
  <c r="T107" i="1"/>
  <c r="T99" i="1"/>
  <c r="T97" i="1"/>
  <c r="T96" i="1"/>
  <c r="T89" i="1"/>
  <c r="T86" i="1"/>
  <c r="T83" i="1"/>
  <c r="T79" i="1"/>
  <c r="T76" i="1"/>
  <c r="T75" i="1"/>
  <c r="T74" i="1"/>
  <c r="T71" i="1"/>
  <c r="T70" i="1"/>
  <c r="T65" i="1"/>
  <c r="T62" i="1"/>
  <c r="T59" i="1"/>
  <c r="T58" i="1"/>
  <c r="T57" i="1"/>
  <c r="T56" i="1"/>
  <c r="T52" i="1"/>
  <c r="T50" i="1"/>
  <c r="T49" i="1"/>
  <c r="T47" i="1"/>
  <c r="T46" i="1"/>
  <c r="T42" i="1"/>
  <c r="T41" i="1"/>
  <c r="T38" i="1"/>
  <c r="T37" i="1"/>
  <c r="T35" i="1"/>
  <c r="T34" i="1"/>
  <c r="T33" i="1"/>
  <c r="T32" i="1"/>
  <c r="T31" i="1"/>
  <c r="T26" i="1"/>
  <c r="T24" i="1"/>
  <c r="T21" i="1"/>
  <c r="T20" i="1"/>
  <c r="T16" i="1"/>
  <c r="T15" i="1"/>
  <c r="T13" i="1"/>
  <c r="T252" i="1"/>
  <c r="T249" i="1"/>
  <c r="T248" i="1"/>
  <c r="T243" i="1"/>
  <c r="T241" i="1"/>
  <c r="T237" i="1"/>
  <c r="T234" i="1"/>
  <c r="T228" i="1"/>
  <c r="T227" i="1"/>
  <c r="T226" i="1"/>
  <c r="T221" i="1"/>
  <c r="T216" i="1"/>
  <c r="T210" i="1"/>
  <c r="T208" i="1"/>
  <c r="T203" i="1"/>
  <c r="T197" i="1"/>
  <c r="T183" i="1"/>
  <c r="T180" i="1"/>
  <c r="T179" i="1"/>
  <c r="T167" i="1"/>
  <c r="T164" i="1"/>
  <c r="T163" i="1"/>
  <c r="T161" i="1"/>
  <c r="T158" i="1"/>
  <c r="T157" i="1"/>
  <c r="T156" i="1"/>
  <c r="T155" i="1"/>
  <c r="T150" i="1"/>
  <c r="T149" i="1"/>
  <c r="T143" i="1"/>
  <c r="T137" i="1"/>
  <c r="T131" i="1"/>
  <c r="T127" i="1"/>
  <c r="T122" i="1"/>
  <c r="T112" i="1"/>
  <c r="T106" i="1"/>
  <c r="T103" i="1"/>
  <c r="T102" i="1"/>
  <c r="T101" i="1"/>
  <c r="T92" i="1"/>
  <c r="T90" i="1"/>
  <c r="T80" i="1"/>
  <c r="T77" i="1"/>
  <c r="T69" i="1"/>
  <c r="T60" i="1"/>
  <c r="T55" i="1"/>
  <c r="T48" i="1"/>
  <c r="T45" i="1"/>
  <c r="T40" i="1"/>
  <c r="T39" i="1"/>
  <c r="T36" i="1"/>
  <c r="T28" i="1"/>
  <c r="T23" i="1"/>
  <c r="T22" i="1"/>
  <c r="T17" i="1"/>
  <c r="O3286" i="1"/>
  <c r="O3282" i="1"/>
  <c r="O3278" i="1"/>
  <c r="O3274" i="1"/>
  <c r="O3270" i="1"/>
  <c r="O3266" i="1"/>
  <c r="O3262" i="1"/>
  <c r="O3285" i="1"/>
  <c r="O3281" i="1"/>
  <c r="O3277" i="1"/>
  <c r="O3273" i="1"/>
  <c r="O3269" i="1"/>
  <c r="O3265" i="1"/>
  <c r="O3261" i="1"/>
  <c r="O3259" i="1"/>
  <c r="O3258" i="1"/>
  <c r="O3257" i="1"/>
  <c r="O3256" i="1"/>
  <c r="O3255" i="1"/>
  <c r="O3254" i="1"/>
  <c r="O3253" i="1"/>
  <c r="O3284" i="1"/>
  <c r="O3280" i="1"/>
  <c r="O3276" i="1"/>
  <c r="O3272" i="1"/>
  <c r="O3268" i="1"/>
  <c r="O3264" i="1"/>
  <c r="O3260" i="1"/>
  <c r="O3275" i="1"/>
  <c r="O3287" i="1"/>
  <c r="O3271" i="1"/>
  <c r="O3252" i="1"/>
  <c r="O3251" i="1"/>
  <c r="O3250" i="1"/>
  <c r="O3249" i="1"/>
  <c r="O3248" i="1"/>
  <c r="O3247" i="1"/>
  <c r="O3246" i="1"/>
  <c r="O3245" i="1"/>
  <c r="O3244" i="1"/>
  <c r="O3243" i="1"/>
  <c r="O3242" i="1"/>
  <c r="O3241" i="1"/>
  <c r="O3240" i="1"/>
  <c r="O3239" i="1"/>
  <c r="O3238" i="1"/>
  <c r="O3237" i="1"/>
  <c r="O3236" i="1"/>
  <c r="O3235" i="1"/>
  <c r="O3234" i="1"/>
  <c r="O3233" i="1"/>
  <c r="O3232" i="1"/>
  <c r="O3283" i="1"/>
  <c r="O3267" i="1"/>
  <c r="O3279" i="1"/>
  <c r="O3231" i="1"/>
  <c r="O3230" i="1"/>
  <c r="O3229" i="1"/>
  <c r="O3228" i="1"/>
  <c r="O3227" i="1"/>
  <c r="O3226" i="1"/>
  <c r="O3225" i="1"/>
  <c r="O3224" i="1"/>
  <c r="O3223" i="1"/>
  <c r="O3222" i="1"/>
  <c r="O3221" i="1"/>
  <c r="O3220" i="1"/>
  <c r="O3219" i="1"/>
  <c r="O3218" i="1"/>
  <c r="O3217" i="1"/>
  <c r="O3216" i="1"/>
  <c r="O3215" i="1"/>
  <c r="O3214" i="1"/>
  <c r="O3213" i="1"/>
  <c r="O3212" i="1"/>
  <c r="O3211" i="1"/>
  <c r="O3210" i="1"/>
  <c r="O3209" i="1"/>
  <c r="O3208" i="1"/>
  <c r="O3207" i="1"/>
  <c r="O3206" i="1"/>
  <c r="O3263" i="1"/>
  <c r="O3203" i="1"/>
  <c r="O3199" i="1"/>
  <c r="O3195" i="1"/>
  <c r="O3191" i="1"/>
  <c r="O3187" i="1"/>
  <c r="O3183" i="1"/>
  <c r="O3179" i="1"/>
  <c r="O3175" i="1"/>
  <c r="O3171" i="1"/>
  <c r="O3167" i="1"/>
  <c r="O3204" i="1"/>
  <c r="O3200" i="1"/>
  <c r="O3196" i="1"/>
  <c r="O3192" i="1"/>
  <c r="O3188" i="1"/>
  <c r="O3184" i="1"/>
  <c r="O3180" i="1"/>
  <c r="O3176" i="1"/>
  <c r="O3172" i="1"/>
  <c r="O3168" i="1"/>
  <c r="O3164" i="1"/>
  <c r="O3162" i="1"/>
  <c r="O3160" i="1"/>
  <c r="O3158" i="1"/>
  <c r="O3157" i="1"/>
  <c r="O3156" i="1"/>
  <c r="O3155" i="1"/>
  <c r="O3154" i="1"/>
  <c r="O3153" i="1"/>
  <c r="O3152" i="1"/>
  <c r="O3151" i="1"/>
  <c r="O3150" i="1"/>
  <c r="O3149" i="1"/>
  <c r="O3148" i="1"/>
  <c r="O3147" i="1"/>
  <c r="O3146" i="1"/>
  <c r="O3145" i="1"/>
  <c r="O3144" i="1"/>
  <c r="O3143" i="1"/>
  <c r="O3142" i="1"/>
  <c r="O3141" i="1"/>
  <c r="O3140" i="1"/>
  <c r="O3139" i="1"/>
  <c r="O3138" i="1"/>
  <c r="O3137" i="1"/>
  <c r="O3136" i="1"/>
  <c r="O3135" i="1"/>
  <c r="O3134" i="1"/>
  <c r="O3133" i="1"/>
  <c r="O3132" i="1"/>
  <c r="O3131" i="1"/>
  <c r="O3130" i="1"/>
  <c r="O3205" i="1"/>
  <c r="O3201" i="1"/>
  <c r="O3197" i="1"/>
  <c r="O3193" i="1"/>
  <c r="O3189" i="1"/>
  <c r="O3185" i="1"/>
  <c r="O3181" i="1"/>
  <c r="O3177" i="1"/>
  <c r="O3173" i="1"/>
  <c r="O3169" i="1"/>
  <c r="O3165" i="1"/>
  <c r="O3198" i="1"/>
  <c r="O3182" i="1"/>
  <c r="O3166" i="1"/>
  <c r="O3202" i="1"/>
  <c r="O3186" i="1"/>
  <c r="O3170" i="1"/>
  <c r="O3159" i="1"/>
  <c r="O3129" i="1"/>
  <c r="O3127" i="1"/>
  <c r="O3125" i="1"/>
  <c r="O3123" i="1"/>
  <c r="O3121" i="1"/>
  <c r="O3119" i="1"/>
  <c r="O3117" i="1"/>
  <c r="O3116" i="1"/>
  <c r="O3115" i="1"/>
  <c r="O3114" i="1"/>
  <c r="O3113" i="1"/>
  <c r="O3112" i="1"/>
  <c r="O3111" i="1"/>
  <c r="O3110" i="1"/>
  <c r="O3109" i="1"/>
  <c r="O3108" i="1"/>
  <c r="O3107" i="1"/>
  <c r="O3106" i="1"/>
  <c r="O3105" i="1"/>
  <c r="O3104" i="1"/>
  <c r="O3103" i="1"/>
  <c r="O3102" i="1"/>
  <c r="O3101" i="1"/>
  <c r="O3100" i="1"/>
  <c r="O3099" i="1"/>
  <c r="O3098" i="1"/>
  <c r="O3097" i="1"/>
  <c r="O3096" i="1"/>
  <c r="O3095" i="1"/>
  <c r="O3094" i="1"/>
  <c r="O3093" i="1"/>
  <c r="O3092" i="1"/>
  <c r="O3091" i="1"/>
  <c r="O3090" i="1"/>
  <c r="O3089" i="1"/>
  <c r="O3088" i="1"/>
  <c r="O3087" i="1"/>
  <c r="O3190" i="1"/>
  <c r="O3174" i="1"/>
  <c r="O3161" i="1"/>
  <c r="O3122" i="1"/>
  <c r="O3086" i="1"/>
  <c r="O3084" i="1"/>
  <c r="O3082" i="1"/>
  <c r="O3080" i="1"/>
  <c r="O3078" i="1"/>
  <c r="O3163" i="1"/>
  <c r="O3124" i="1"/>
  <c r="O3077" i="1"/>
  <c r="O3178" i="1"/>
  <c r="O3126" i="1"/>
  <c r="O3118" i="1"/>
  <c r="O3085" i="1"/>
  <c r="O3083" i="1"/>
  <c r="O3081" i="1"/>
  <c r="O3079" i="1"/>
  <c r="O3076" i="1"/>
  <c r="O3194" i="1"/>
  <c r="O3128" i="1"/>
  <c r="O3072" i="1"/>
  <c r="O3068" i="1"/>
  <c r="O3064" i="1"/>
  <c r="O3060" i="1"/>
  <c r="O3056" i="1"/>
  <c r="O3052" i="1"/>
  <c r="O3048" i="1"/>
  <c r="O3044" i="1"/>
  <c r="O3040" i="1"/>
  <c r="O3036" i="1"/>
  <c r="O3032" i="1"/>
  <c r="O3028" i="1"/>
  <c r="O3024" i="1"/>
  <c r="O3020" i="1"/>
  <c r="O3016" i="1"/>
  <c r="O3012" i="1"/>
  <c r="O3008" i="1"/>
  <c r="O3004" i="1"/>
  <c r="O3000" i="1"/>
  <c r="O2997" i="1"/>
  <c r="O2995" i="1"/>
  <c r="O2993" i="1"/>
  <c r="O2991" i="1"/>
  <c r="O2989" i="1"/>
  <c r="O2987" i="1"/>
  <c r="O2985" i="1"/>
  <c r="O2983" i="1"/>
  <c r="O2981" i="1"/>
  <c r="O3073" i="1"/>
  <c r="O3069" i="1"/>
  <c r="O3065" i="1"/>
  <c r="O3061" i="1"/>
  <c r="O3057" i="1"/>
  <c r="O3053" i="1"/>
  <c r="O3049" i="1"/>
  <c r="O3045" i="1"/>
  <c r="O3041" i="1"/>
  <c r="O3037" i="1"/>
  <c r="O3033" i="1"/>
  <c r="O3029" i="1"/>
  <c r="O3025" i="1"/>
  <c r="O3021" i="1"/>
  <c r="O3017" i="1"/>
  <c r="O3013" i="1"/>
  <c r="O3009" i="1"/>
  <c r="O3005" i="1"/>
  <c r="O3001" i="1"/>
  <c r="O3074" i="1"/>
  <c r="O3066" i="1"/>
  <c r="O3058" i="1"/>
  <c r="O3050" i="1"/>
  <c r="O3042" i="1"/>
  <c r="O3034" i="1"/>
  <c r="O3026" i="1"/>
  <c r="O3018" i="1"/>
  <c r="O3010" i="1"/>
  <c r="O3002" i="1"/>
  <c r="O2996" i="1"/>
  <c r="O2992" i="1"/>
  <c r="O2988" i="1"/>
  <c r="O2984" i="1"/>
  <c r="O2899" i="1"/>
  <c r="O2895" i="1"/>
  <c r="O2891" i="1"/>
  <c r="O3120" i="1"/>
  <c r="O3071" i="1"/>
  <c r="O3063" i="1"/>
  <c r="O3055" i="1"/>
  <c r="O3047" i="1"/>
  <c r="O3039" i="1"/>
  <c r="O3031" i="1"/>
  <c r="O3023" i="1"/>
  <c r="O3015" i="1"/>
  <c r="O3007" i="1"/>
  <c r="O2999" i="1"/>
  <c r="O2980" i="1"/>
  <c r="O2978" i="1"/>
  <c r="O2976" i="1"/>
  <c r="O2974" i="1"/>
  <c r="O2972" i="1"/>
  <c r="O2970" i="1"/>
  <c r="O2968" i="1"/>
  <c r="O2966" i="1"/>
  <c r="O2964" i="1"/>
  <c r="O2962" i="1"/>
  <c r="O2960" i="1"/>
  <c r="O2958" i="1"/>
  <c r="O2956" i="1"/>
  <c r="O2954" i="1"/>
  <c r="O2952" i="1"/>
  <c r="O2950" i="1"/>
  <c r="O2948" i="1"/>
  <c r="O2946" i="1"/>
  <c r="O2944" i="1"/>
  <c r="O2942" i="1"/>
  <c r="O2940" i="1"/>
  <c r="O2938" i="1"/>
  <c r="O2936" i="1"/>
  <c r="O2934" i="1"/>
  <c r="O2932" i="1"/>
  <c r="O2930" i="1"/>
  <c r="O2928" i="1"/>
  <c r="O2926" i="1"/>
  <c r="O2924" i="1"/>
  <c r="O2922" i="1"/>
  <c r="O2920" i="1"/>
  <c r="O2918" i="1"/>
  <c r="O2916" i="1"/>
  <c r="O2914" i="1"/>
  <c r="O2912" i="1"/>
  <c r="O2910" i="1"/>
  <c r="O2908" i="1"/>
  <c r="O2906" i="1"/>
  <c r="O2904" i="1"/>
  <c r="O2902" i="1"/>
  <c r="O2900" i="1"/>
  <c r="O2898" i="1"/>
  <c r="O2894" i="1"/>
  <c r="O3070" i="1"/>
  <c r="O3062" i="1"/>
  <c r="O3054" i="1"/>
  <c r="O3046" i="1"/>
  <c r="O3038" i="1"/>
  <c r="O3030" i="1"/>
  <c r="O3022" i="1"/>
  <c r="O3014" i="1"/>
  <c r="O3006" i="1"/>
  <c r="O2998" i="1"/>
  <c r="O2994" i="1"/>
  <c r="O2990" i="1"/>
  <c r="O2986" i="1"/>
  <c r="O2982" i="1"/>
  <c r="O3059" i="1"/>
  <c r="O3027" i="1"/>
  <c r="O2975" i="1"/>
  <c r="O2967" i="1"/>
  <c r="O2959" i="1"/>
  <c r="O2951" i="1"/>
  <c r="O2943" i="1"/>
  <c r="O2935" i="1"/>
  <c r="O2927" i="1"/>
  <c r="O2917" i="1"/>
  <c r="O2913" i="1"/>
  <c r="O2909" i="1"/>
  <c r="O2905" i="1"/>
  <c r="O2901" i="1"/>
  <c r="O2896" i="1"/>
  <c r="O2890" i="1"/>
  <c r="O2888" i="1"/>
  <c r="O2886" i="1"/>
  <c r="O2884" i="1"/>
  <c r="O2882" i="1"/>
  <c r="O2880" i="1"/>
  <c r="O2878" i="1"/>
  <c r="O2876" i="1"/>
  <c r="O2874" i="1"/>
  <c r="O2872" i="1"/>
  <c r="O2870" i="1"/>
  <c r="O2868" i="1"/>
  <c r="O2866" i="1"/>
  <c r="O2864" i="1"/>
  <c r="O2862" i="1"/>
  <c r="O2860" i="1"/>
  <c r="O2858" i="1"/>
  <c r="O2856" i="1"/>
  <c r="O2854" i="1"/>
  <c r="O2852" i="1"/>
  <c r="O2850" i="1"/>
  <c r="O2848" i="1"/>
  <c r="O2846" i="1"/>
  <c r="O2844" i="1"/>
  <c r="O2842" i="1"/>
  <c r="O2840" i="1"/>
  <c r="O2838" i="1"/>
  <c r="O2836" i="1"/>
  <c r="O2834" i="1"/>
  <c r="O2832" i="1"/>
  <c r="O2830" i="1"/>
  <c r="O2828" i="1"/>
  <c r="O2826" i="1"/>
  <c r="O2824" i="1"/>
  <c r="O2822" i="1"/>
  <c r="O2820" i="1"/>
  <c r="O2818" i="1"/>
  <c r="O2816" i="1"/>
  <c r="O2814" i="1"/>
  <c r="O2812" i="1"/>
  <c r="O2810" i="1"/>
  <c r="O2808" i="1"/>
  <c r="O2806" i="1"/>
  <c r="O2804" i="1"/>
  <c r="O2802" i="1"/>
  <c r="O2800" i="1"/>
  <c r="O2798" i="1"/>
  <c r="O2796" i="1"/>
  <c r="O2794" i="1"/>
  <c r="O2792" i="1"/>
  <c r="O2790" i="1"/>
  <c r="O2788" i="1"/>
  <c r="O2786" i="1"/>
  <c r="O2784" i="1"/>
  <c r="O2782" i="1"/>
  <c r="O2780" i="1"/>
  <c r="O2778" i="1"/>
  <c r="O2776" i="1"/>
  <c r="O2774" i="1"/>
  <c r="O2772" i="1"/>
  <c r="O2770" i="1"/>
  <c r="O2768" i="1"/>
  <c r="O2766" i="1"/>
  <c r="O2764" i="1"/>
  <c r="O2762" i="1"/>
  <c r="O2760" i="1"/>
  <c r="O2758" i="1"/>
  <c r="O2756" i="1"/>
  <c r="O3067" i="1"/>
  <c r="O3035" i="1"/>
  <c r="O3003" i="1"/>
  <c r="O2977" i="1"/>
  <c r="O2969" i="1"/>
  <c r="O2961" i="1"/>
  <c r="O2953" i="1"/>
  <c r="O2945" i="1"/>
  <c r="O2937" i="1"/>
  <c r="O2929" i="1"/>
  <c r="O2921" i="1"/>
  <c r="O2893" i="1"/>
  <c r="O2753" i="1"/>
  <c r="O2749" i="1"/>
  <c r="O2745" i="1"/>
  <c r="O2741" i="1"/>
  <c r="O2737" i="1"/>
  <c r="O2733" i="1"/>
  <c r="O2729" i="1"/>
  <c r="O3075" i="1"/>
  <c r="O3043" i="1"/>
  <c r="O3011" i="1"/>
  <c r="O2979" i="1"/>
  <c r="O2971" i="1"/>
  <c r="O2963" i="1"/>
  <c r="O2955" i="1"/>
  <c r="O2947" i="1"/>
  <c r="O2939" i="1"/>
  <c r="O2931" i="1"/>
  <c r="O2923" i="1"/>
  <c r="O2919" i="1"/>
  <c r="O2915" i="1"/>
  <c r="O2911" i="1"/>
  <c r="O2907" i="1"/>
  <c r="O2903" i="1"/>
  <c r="O2892" i="1"/>
  <c r="O2889" i="1"/>
  <c r="O2887" i="1"/>
  <c r="O2885" i="1"/>
  <c r="O2883" i="1"/>
  <c r="O2881" i="1"/>
  <c r="O2879" i="1"/>
  <c r="O2877" i="1"/>
  <c r="O2875" i="1"/>
  <c r="O2873" i="1"/>
  <c r="O2871" i="1"/>
  <c r="O2869" i="1"/>
  <c r="O2867" i="1"/>
  <c r="O2865" i="1"/>
  <c r="O2863" i="1"/>
  <c r="O2861" i="1"/>
  <c r="O2859" i="1"/>
  <c r="O2857" i="1"/>
  <c r="O2855" i="1"/>
  <c r="O2853" i="1"/>
  <c r="O2851" i="1"/>
  <c r="O2849" i="1"/>
  <c r="O2847" i="1"/>
  <c r="O2845" i="1"/>
  <c r="O2843" i="1"/>
  <c r="O2841" i="1"/>
  <c r="O2839" i="1"/>
  <c r="O2837" i="1"/>
  <c r="O2835" i="1"/>
  <c r="O2833" i="1"/>
  <c r="O2831" i="1"/>
  <c r="O2829" i="1"/>
  <c r="O2827" i="1"/>
  <c r="O2825" i="1"/>
  <c r="O2823" i="1"/>
  <c r="O2821" i="1"/>
  <c r="O2819" i="1"/>
  <c r="O2817" i="1"/>
  <c r="O2815" i="1"/>
  <c r="O2813" i="1"/>
  <c r="O2811" i="1"/>
  <c r="O2809" i="1"/>
  <c r="O2807" i="1"/>
  <c r="O2805" i="1"/>
  <c r="O2803" i="1"/>
  <c r="O2801" i="1"/>
  <c r="O2799" i="1"/>
  <c r="O2797" i="1"/>
  <c r="O2795" i="1"/>
  <c r="O2793" i="1"/>
  <c r="O2791" i="1"/>
  <c r="O2789" i="1"/>
  <c r="O2787" i="1"/>
  <c r="O2785" i="1"/>
  <c r="O2783" i="1"/>
  <c r="O2781" i="1"/>
  <c r="O2779" i="1"/>
  <c r="O2777" i="1"/>
  <c r="O2775" i="1"/>
  <c r="O2773" i="1"/>
  <c r="O2771" i="1"/>
  <c r="O2769" i="1"/>
  <c r="O2767" i="1"/>
  <c r="O2765" i="1"/>
  <c r="O2763" i="1"/>
  <c r="O2761" i="1"/>
  <c r="O2759" i="1"/>
  <c r="O2757" i="1"/>
  <c r="O2755" i="1"/>
  <c r="O2752" i="1"/>
  <c r="O2748" i="1"/>
  <c r="O2744" i="1"/>
  <c r="O2740" i="1"/>
  <c r="O2736" i="1"/>
  <c r="O2732" i="1"/>
  <c r="O2728" i="1"/>
  <c r="O2726" i="1"/>
  <c r="O2725" i="1"/>
  <c r="O2724" i="1"/>
  <c r="O2723" i="1"/>
  <c r="O2722" i="1"/>
  <c r="O2957" i="1"/>
  <c r="O2925" i="1"/>
  <c r="O2897" i="1"/>
  <c r="O2747" i="1"/>
  <c r="O2739" i="1"/>
  <c r="O2731" i="1"/>
  <c r="O2965" i="1"/>
  <c r="O2933" i="1"/>
  <c r="O2754" i="1"/>
  <c r="O2746" i="1"/>
  <c r="O2738" i="1"/>
  <c r="O2730" i="1"/>
  <c r="O2721" i="1"/>
  <c r="O2720" i="1"/>
  <c r="O2719" i="1"/>
  <c r="O2718" i="1"/>
  <c r="O2717" i="1"/>
  <c r="O2716" i="1"/>
  <c r="O2715" i="1"/>
  <c r="O2714" i="1"/>
  <c r="O2713" i="1"/>
  <c r="O2712" i="1"/>
  <c r="O2711" i="1"/>
  <c r="O2710" i="1"/>
  <c r="O2709" i="1"/>
  <c r="O2708" i="1"/>
  <c r="O2707" i="1"/>
  <c r="O2706" i="1"/>
  <c r="O2705" i="1"/>
  <c r="O2704" i="1"/>
  <c r="O2703" i="1"/>
  <c r="O2702" i="1"/>
  <c r="O2701" i="1"/>
  <c r="O2700" i="1"/>
  <c r="O2699" i="1"/>
  <c r="O2698" i="1"/>
  <c r="O2697" i="1"/>
  <c r="O2696" i="1"/>
  <c r="O2695" i="1"/>
  <c r="O2694" i="1"/>
  <c r="O2693" i="1"/>
  <c r="O2692" i="1"/>
  <c r="O2691" i="1"/>
  <c r="O2690" i="1"/>
  <c r="O2689" i="1"/>
  <c r="O2688" i="1"/>
  <c r="O2687" i="1"/>
  <c r="O2686" i="1"/>
  <c r="O2685" i="1"/>
  <c r="O2684" i="1"/>
  <c r="O2683" i="1"/>
  <c r="O2682" i="1"/>
  <c r="O2681" i="1"/>
  <c r="O2680" i="1"/>
  <c r="O2679" i="1"/>
  <c r="O2678" i="1"/>
  <c r="O2677" i="1"/>
  <c r="O2676" i="1"/>
  <c r="O2675" i="1"/>
  <c r="O2674" i="1"/>
  <c r="O2673" i="1"/>
  <c r="O2672" i="1"/>
  <c r="O2671" i="1"/>
  <c r="O2670" i="1"/>
  <c r="O2669" i="1"/>
  <c r="O2668" i="1"/>
  <c r="O2667" i="1"/>
  <c r="O2666" i="1"/>
  <c r="O2665" i="1"/>
  <c r="O2664" i="1"/>
  <c r="O2663" i="1"/>
  <c r="O2662" i="1"/>
  <c r="O2661" i="1"/>
  <c r="O2660" i="1"/>
  <c r="O2659" i="1"/>
  <c r="O2658" i="1"/>
  <c r="O2657" i="1"/>
  <c r="O2656" i="1"/>
  <c r="O2655" i="1"/>
  <c r="O2654" i="1"/>
  <c r="O2653" i="1"/>
  <c r="O2652" i="1"/>
  <c r="O2651" i="1"/>
  <c r="O2650" i="1"/>
  <c r="O2649" i="1"/>
  <c r="O2648" i="1"/>
  <c r="O2647" i="1"/>
  <c r="O2646" i="1"/>
  <c r="O2645" i="1"/>
  <c r="O2644" i="1"/>
  <c r="O2643" i="1"/>
  <c r="O2642" i="1"/>
  <c r="O2641" i="1"/>
  <c r="O2640" i="1"/>
  <c r="O2639" i="1"/>
  <c r="O2638" i="1"/>
  <c r="O2637" i="1"/>
  <c r="O2636" i="1"/>
  <c r="O2635" i="1"/>
  <c r="O2634" i="1"/>
  <c r="O2633" i="1"/>
  <c r="O2632" i="1"/>
  <c r="O2631" i="1"/>
  <c r="O2630" i="1"/>
  <c r="O2629" i="1"/>
  <c r="O2628" i="1"/>
  <c r="O2627" i="1"/>
  <c r="O2626" i="1"/>
  <c r="O2625" i="1"/>
  <c r="O2624" i="1"/>
  <c r="O2623" i="1"/>
  <c r="O2622" i="1"/>
  <c r="O2621" i="1"/>
  <c r="O2620" i="1"/>
  <c r="O2619" i="1"/>
  <c r="O2618" i="1"/>
  <c r="O2617" i="1"/>
  <c r="O2616" i="1"/>
  <c r="O2615" i="1"/>
  <c r="O2614" i="1"/>
  <c r="O2613" i="1"/>
  <c r="O2612" i="1"/>
  <c r="O2611" i="1"/>
  <c r="O2610" i="1"/>
  <c r="O2609" i="1"/>
  <c r="O2608" i="1"/>
  <c r="O2607" i="1"/>
  <c r="O2606" i="1"/>
  <c r="O2605" i="1"/>
  <c r="O2604" i="1"/>
  <c r="O2603" i="1"/>
  <c r="O2602" i="1"/>
  <c r="O2601" i="1"/>
  <c r="O2600" i="1"/>
  <c r="O2599" i="1"/>
  <c r="O2598" i="1"/>
  <c r="O2597" i="1"/>
  <c r="O2596" i="1"/>
  <c r="O2595" i="1"/>
  <c r="O2594" i="1"/>
  <c r="O2593" i="1"/>
  <c r="O2592" i="1"/>
  <c r="O2591" i="1"/>
  <c r="O2590" i="1"/>
  <c r="O2589" i="1"/>
  <c r="O2588" i="1"/>
  <c r="O2587" i="1"/>
  <c r="O2586" i="1"/>
  <c r="O2585" i="1"/>
  <c r="O2584" i="1"/>
  <c r="O2583" i="1"/>
  <c r="O2582" i="1"/>
  <c r="O2581" i="1"/>
  <c r="O2580" i="1"/>
  <c r="O2579" i="1"/>
  <c r="O2578" i="1"/>
  <c r="O2577" i="1"/>
  <c r="O2576" i="1"/>
  <c r="O2575" i="1"/>
  <c r="O2574" i="1"/>
  <c r="O2573" i="1"/>
  <c r="O2572" i="1"/>
  <c r="O2571" i="1"/>
  <c r="O2570" i="1"/>
  <c r="O2569" i="1"/>
  <c r="O2568" i="1"/>
  <c r="O2567" i="1"/>
  <c r="O2566" i="1"/>
  <c r="O2565" i="1"/>
  <c r="O2564" i="1"/>
  <c r="O2563" i="1"/>
  <c r="O2562" i="1"/>
  <c r="O2561" i="1"/>
  <c r="O2560" i="1"/>
  <c r="O2559" i="1"/>
  <c r="O2558" i="1"/>
  <c r="O2557" i="1"/>
  <c r="O2556" i="1"/>
  <c r="O2555" i="1"/>
  <c r="O2554" i="1"/>
  <c r="O2553" i="1"/>
  <c r="O2552" i="1"/>
  <c r="O2551" i="1"/>
  <c r="O2550" i="1"/>
  <c r="O2549" i="1"/>
  <c r="O2548" i="1"/>
  <c r="O2547" i="1"/>
  <c r="O2546" i="1"/>
  <c r="O2545" i="1"/>
  <c r="O2544" i="1"/>
  <c r="O2543" i="1"/>
  <c r="O2542" i="1"/>
  <c r="O2541" i="1"/>
  <c r="O2540" i="1"/>
  <c r="O2539" i="1"/>
  <c r="O3019" i="1"/>
  <c r="O2973" i="1"/>
  <c r="O2941" i="1"/>
  <c r="O2751" i="1"/>
  <c r="O2743" i="1"/>
  <c r="O2735" i="1"/>
  <c r="O2727" i="1"/>
  <c r="O3051" i="1"/>
  <c r="O2734" i="1"/>
  <c r="O2538" i="1"/>
  <c r="O2536" i="1"/>
  <c r="O2534" i="1"/>
  <c r="O2532" i="1"/>
  <c r="O2530" i="1"/>
  <c r="O2949" i="1"/>
  <c r="O2528" i="1"/>
  <c r="O2527" i="1"/>
  <c r="O2526" i="1"/>
  <c r="O2525" i="1"/>
  <c r="O2524" i="1"/>
  <c r="O2523" i="1"/>
  <c r="O2522" i="1"/>
  <c r="O2521" i="1"/>
  <c r="O2520" i="1"/>
  <c r="O2519" i="1"/>
  <c r="O2518" i="1"/>
  <c r="O2517" i="1"/>
  <c r="O2516" i="1"/>
  <c r="O2515" i="1"/>
  <c r="O2514" i="1"/>
  <c r="O2513" i="1"/>
  <c r="O2512" i="1"/>
  <c r="O2511" i="1"/>
  <c r="O2510" i="1"/>
  <c r="O2509" i="1"/>
  <c r="O2508" i="1"/>
  <c r="O2507" i="1"/>
  <c r="O2506" i="1"/>
  <c r="O2505" i="1"/>
  <c r="O2504" i="1"/>
  <c r="O2503" i="1"/>
  <c r="O2502" i="1"/>
  <c r="O2501" i="1"/>
  <c r="O2500" i="1"/>
  <c r="O2499" i="1"/>
  <c r="O2498" i="1"/>
  <c r="O2497" i="1"/>
  <c r="O2496" i="1"/>
  <c r="O2495" i="1"/>
  <c r="O2494" i="1"/>
  <c r="O2493" i="1"/>
  <c r="O2492" i="1"/>
  <c r="O2491" i="1"/>
  <c r="O2490" i="1"/>
  <c r="O2489" i="1"/>
  <c r="O2488" i="1"/>
  <c r="O2487" i="1"/>
  <c r="O2486" i="1"/>
  <c r="O2485" i="1"/>
  <c r="O2484" i="1"/>
  <c r="O2483" i="1"/>
  <c r="O2482" i="1"/>
  <c r="O2481" i="1"/>
  <c r="O2480" i="1"/>
  <c r="O2479" i="1"/>
  <c r="O2478" i="1"/>
  <c r="O2477" i="1"/>
  <c r="O2476" i="1"/>
  <c r="O2475" i="1"/>
  <c r="O2474" i="1"/>
  <c r="O2473" i="1"/>
  <c r="O2472" i="1"/>
  <c r="O2471" i="1"/>
  <c r="O2470" i="1"/>
  <c r="O2469" i="1"/>
  <c r="O2468" i="1"/>
  <c r="O2467" i="1"/>
  <c r="O2466" i="1"/>
  <c r="O2465" i="1"/>
  <c r="O2464" i="1"/>
  <c r="O2463" i="1"/>
  <c r="O2462" i="1"/>
  <c r="O2461" i="1"/>
  <c r="O2460" i="1"/>
  <c r="O2459" i="1"/>
  <c r="O2458" i="1"/>
  <c r="O2457" i="1"/>
  <c r="O2456" i="1"/>
  <c r="O2455" i="1"/>
  <c r="O2454" i="1"/>
  <c r="O2453" i="1"/>
  <c r="O2452" i="1"/>
  <c r="O2451" i="1"/>
  <c r="O2450" i="1"/>
  <c r="O2449" i="1"/>
  <c r="O2448" i="1"/>
  <c r="O2447" i="1"/>
  <c r="O2446" i="1"/>
  <c r="O2445" i="1"/>
  <c r="O2444" i="1"/>
  <c r="O2443" i="1"/>
  <c r="O2442" i="1"/>
  <c r="O2441" i="1"/>
  <c r="O2440" i="1"/>
  <c r="O2439" i="1"/>
  <c r="O2438" i="1"/>
  <c r="O2437" i="1"/>
  <c r="O2436" i="1"/>
  <c r="O2435" i="1"/>
  <c r="O2434" i="1"/>
  <c r="O2433" i="1"/>
  <c r="O2432" i="1"/>
  <c r="O2431" i="1"/>
  <c r="O2430" i="1"/>
  <c r="O2429" i="1"/>
  <c r="O2428" i="1"/>
  <c r="O2427" i="1"/>
  <c r="O2426" i="1"/>
  <c r="O2425" i="1"/>
  <c r="O2424" i="1"/>
  <c r="O2423" i="1"/>
  <c r="O2422" i="1"/>
  <c r="O2421" i="1"/>
  <c r="O2420" i="1"/>
  <c r="O2419" i="1"/>
  <c r="O2418" i="1"/>
  <c r="O2417" i="1"/>
  <c r="O2416" i="1"/>
  <c r="O2415" i="1"/>
  <c r="O2414" i="1"/>
  <c r="O2413" i="1"/>
  <c r="O2412" i="1"/>
  <c r="O2411" i="1"/>
  <c r="O2410" i="1"/>
  <c r="O2409" i="1"/>
  <c r="O2408" i="1"/>
  <c r="O2407" i="1"/>
  <c r="O2406" i="1"/>
  <c r="O2405" i="1"/>
  <c r="O2404" i="1"/>
  <c r="O2403" i="1"/>
  <c r="O2402" i="1"/>
  <c r="O2401" i="1"/>
  <c r="O2400" i="1"/>
  <c r="O2399" i="1"/>
  <c r="O2398" i="1"/>
  <c r="O2397" i="1"/>
  <c r="O2396" i="1"/>
  <c r="O2395" i="1"/>
  <c r="O2394" i="1"/>
  <c r="O2393" i="1"/>
  <c r="O2392" i="1"/>
  <c r="O2391" i="1"/>
  <c r="O2390" i="1"/>
  <c r="O2389" i="1"/>
  <c r="O2388" i="1"/>
  <c r="O2387" i="1"/>
  <c r="O2386" i="1"/>
  <c r="O2385" i="1"/>
  <c r="O2384" i="1"/>
  <c r="O2383" i="1"/>
  <c r="O2382" i="1"/>
  <c r="O2381" i="1"/>
  <c r="O2380" i="1"/>
  <c r="O2379" i="1"/>
  <c r="O2378" i="1"/>
  <c r="O2377" i="1"/>
  <c r="O2376" i="1"/>
  <c r="O2375" i="1"/>
  <c r="O2374" i="1"/>
  <c r="O2373" i="1"/>
  <c r="O2372" i="1"/>
  <c r="O2371" i="1"/>
  <c r="O2370" i="1"/>
  <c r="O2369" i="1"/>
  <c r="O2368" i="1"/>
  <c r="O2367" i="1"/>
  <c r="O2366" i="1"/>
  <c r="O2365" i="1"/>
  <c r="O2364" i="1"/>
  <c r="O2363" i="1"/>
  <c r="O2362" i="1"/>
  <c r="O2361" i="1"/>
  <c r="O2750" i="1"/>
  <c r="O2537" i="1"/>
  <c r="O2535" i="1"/>
  <c r="O2533" i="1"/>
  <c r="O2531" i="1"/>
  <c r="O2529" i="1"/>
  <c r="O2742" i="1"/>
  <c r="O2357" i="1"/>
  <c r="O2353" i="1"/>
  <c r="O2349" i="1"/>
  <c r="O2345" i="1"/>
  <c r="O2341" i="1"/>
  <c r="O2337" i="1"/>
  <c r="O2333" i="1"/>
  <c r="O2329" i="1"/>
  <c r="O2325" i="1"/>
  <c r="O2321" i="1"/>
  <c r="O2317" i="1"/>
  <c r="O2313" i="1"/>
  <c r="O2309" i="1"/>
  <c r="O2305" i="1"/>
  <c r="O2301" i="1"/>
  <c r="O2297" i="1"/>
  <c r="O2293" i="1"/>
  <c r="O2289" i="1"/>
  <c r="O2285" i="1"/>
  <c r="O2281" i="1"/>
  <c r="O2277" i="1"/>
  <c r="O2273" i="1"/>
  <c r="O2269" i="1"/>
  <c r="O2265" i="1"/>
  <c r="O2261" i="1"/>
  <c r="O2257" i="1"/>
  <c r="O2253" i="1"/>
  <c r="O2249" i="1"/>
  <c r="O2245" i="1"/>
  <c r="O2241" i="1"/>
  <c r="O2237" i="1"/>
  <c r="O2233" i="1"/>
  <c r="O2229" i="1"/>
  <c r="O2225" i="1"/>
  <c r="O2221" i="1"/>
  <c r="O2217" i="1"/>
  <c r="O2213" i="1"/>
  <c r="O2209" i="1"/>
  <c r="O2205" i="1"/>
  <c r="O2201" i="1"/>
  <c r="O2197" i="1"/>
  <c r="O2193" i="1"/>
  <c r="O2189" i="1"/>
  <c r="O2185" i="1"/>
  <c r="O2181" i="1"/>
  <c r="O2177" i="1"/>
  <c r="O2173" i="1"/>
  <c r="O2169" i="1"/>
  <c r="O2165" i="1"/>
  <c r="O2161" i="1"/>
  <c r="O2157" i="1"/>
  <c r="O2153" i="1"/>
  <c r="O2149" i="1"/>
  <c r="O2145" i="1"/>
  <c r="O2141" i="1"/>
  <c r="O2137" i="1"/>
  <c r="O2133" i="1"/>
  <c r="O2129" i="1"/>
  <c r="O2125" i="1"/>
  <c r="O2121" i="1"/>
  <c r="O2117" i="1"/>
  <c r="O2113" i="1"/>
  <c r="O2109" i="1"/>
  <c r="O2105" i="1"/>
  <c r="O2101" i="1"/>
  <c r="O2097" i="1"/>
  <c r="O2093" i="1"/>
  <c r="O2089" i="1"/>
  <c r="O2085" i="1"/>
  <c r="O2081" i="1"/>
  <c r="O2077" i="1"/>
  <c r="O2073" i="1"/>
  <c r="O2069" i="1"/>
  <c r="O2065" i="1"/>
  <c r="O2061" i="1"/>
  <c r="O2057" i="1"/>
  <c r="O2053" i="1"/>
  <c r="O2049" i="1"/>
  <c r="O2045" i="1"/>
  <c r="O2041" i="1"/>
  <c r="O2037" i="1"/>
  <c r="O2033" i="1"/>
  <c r="O2029" i="1"/>
  <c r="O2025" i="1"/>
  <c r="O2021" i="1"/>
  <c r="O2017" i="1"/>
  <c r="O2013" i="1"/>
  <c r="O2009" i="1"/>
  <c r="O2005" i="1"/>
  <c r="O2001" i="1"/>
  <c r="O1997" i="1"/>
  <c r="O1993" i="1"/>
  <c r="O1989" i="1"/>
  <c r="O1984" i="1"/>
  <c r="O1982" i="1"/>
  <c r="O1980" i="1"/>
  <c r="O1978" i="1"/>
  <c r="O1976" i="1"/>
  <c r="O1974" i="1"/>
  <c r="O1972" i="1"/>
  <c r="O1970" i="1"/>
  <c r="O1968" i="1"/>
  <c r="O2358" i="1"/>
  <c r="O2354" i="1"/>
  <c r="O2350" i="1"/>
  <c r="O2346" i="1"/>
  <c r="O2342" i="1"/>
  <c r="O2338" i="1"/>
  <c r="O2334" i="1"/>
  <c r="O2330" i="1"/>
  <c r="O2326" i="1"/>
  <c r="O2322" i="1"/>
  <c r="O2318" i="1"/>
  <c r="O2314" i="1"/>
  <c r="O2310" i="1"/>
  <c r="O2306" i="1"/>
  <c r="O2302" i="1"/>
  <c r="O2298" i="1"/>
  <c r="O2294" i="1"/>
  <c r="O2290" i="1"/>
  <c r="O2286" i="1"/>
  <c r="O2282" i="1"/>
  <c r="O2278" i="1"/>
  <c r="O2274" i="1"/>
  <c r="O2270" i="1"/>
  <c r="O2266" i="1"/>
  <c r="O2262" i="1"/>
  <c r="O2258" i="1"/>
  <c r="O2254" i="1"/>
  <c r="O2250" i="1"/>
  <c r="O2246" i="1"/>
  <c r="O2242" i="1"/>
  <c r="O2238" i="1"/>
  <c r="O2234" i="1"/>
  <c r="O2230" i="1"/>
  <c r="O2226" i="1"/>
  <c r="O2222" i="1"/>
  <c r="O2218" i="1"/>
  <c r="O2214" i="1"/>
  <c r="O2210" i="1"/>
  <c r="O2206" i="1"/>
  <c r="O2202" i="1"/>
  <c r="O2198" i="1"/>
  <c r="O2194" i="1"/>
  <c r="O2190" i="1"/>
  <c r="O2186" i="1"/>
  <c r="O2182" i="1"/>
  <c r="O2178" i="1"/>
  <c r="O2174" i="1"/>
  <c r="O2170" i="1"/>
  <c r="O2166" i="1"/>
  <c r="O2162" i="1"/>
  <c r="O2158" i="1"/>
  <c r="O2154" i="1"/>
  <c r="O2150" i="1"/>
  <c r="O2146" i="1"/>
  <c r="O2142" i="1"/>
  <c r="O2138" i="1"/>
  <c r="O2134" i="1"/>
  <c r="O2130" i="1"/>
  <c r="O2126" i="1"/>
  <c r="O2122" i="1"/>
  <c r="O2118" i="1"/>
  <c r="O2114" i="1"/>
  <c r="O2110" i="1"/>
  <c r="O2106" i="1"/>
  <c r="O2102" i="1"/>
  <c r="O2098" i="1"/>
  <c r="O2094" i="1"/>
  <c r="O2090" i="1"/>
  <c r="O2086" i="1"/>
  <c r="O2082" i="1"/>
  <c r="O2078" i="1"/>
  <c r="O2074" i="1"/>
  <c r="O2070" i="1"/>
  <c r="O2066" i="1"/>
  <c r="O2062" i="1"/>
  <c r="O2058" i="1"/>
  <c r="O2054" i="1"/>
  <c r="O2050" i="1"/>
  <c r="O2046" i="1"/>
  <c r="O2042" i="1"/>
  <c r="O2038" i="1"/>
  <c r="O2034" i="1"/>
  <c r="O2030" i="1"/>
  <c r="O2026" i="1"/>
  <c r="O2022" i="1"/>
  <c r="O2018" i="1"/>
  <c r="O2014" i="1"/>
  <c r="O2010" i="1"/>
  <c r="O2006" i="1"/>
  <c r="O2002" i="1"/>
  <c r="O1998" i="1"/>
  <c r="O1994" i="1"/>
  <c r="O1990" i="1"/>
  <c r="O1986" i="1"/>
  <c r="O2359" i="1"/>
  <c r="O2355" i="1"/>
  <c r="O2351" i="1"/>
  <c r="O2347" i="1"/>
  <c r="O2343" i="1"/>
  <c r="O2339" i="1"/>
  <c r="O2335" i="1"/>
  <c r="O2331" i="1"/>
  <c r="O2327" i="1"/>
  <c r="O2323" i="1"/>
  <c r="O2319" i="1"/>
  <c r="O2315" i="1"/>
  <c r="O2311" i="1"/>
  <c r="O2307" i="1"/>
  <c r="O2303" i="1"/>
  <c r="O2299" i="1"/>
  <c r="O2295" i="1"/>
  <c r="O2291" i="1"/>
  <c r="O2287" i="1"/>
  <c r="O2283" i="1"/>
  <c r="O2279" i="1"/>
  <c r="O2275" i="1"/>
  <c r="O2271" i="1"/>
  <c r="O2267" i="1"/>
  <c r="O2263" i="1"/>
  <c r="O2259" i="1"/>
  <c r="O2255" i="1"/>
  <c r="O2251" i="1"/>
  <c r="O2247" i="1"/>
  <c r="O2243" i="1"/>
  <c r="O2239" i="1"/>
  <c r="O2235" i="1"/>
  <c r="O2231" i="1"/>
  <c r="O2227" i="1"/>
  <c r="O2223" i="1"/>
  <c r="O2219" i="1"/>
  <c r="O2215" i="1"/>
  <c r="O2211" i="1"/>
  <c r="O2207" i="1"/>
  <c r="O2203" i="1"/>
  <c r="O2199" i="1"/>
  <c r="O2195" i="1"/>
  <c r="O2191" i="1"/>
  <c r="O2187" i="1"/>
  <c r="O2183" i="1"/>
  <c r="O2179" i="1"/>
  <c r="O2175" i="1"/>
  <c r="O2171" i="1"/>
  <c r="O2167" i="1"/>
  <c r="O2163" i="1"/>
  <c r="O2159" i="1"/>
  <c r="O2155" i="1"/>
  <c r="O2151" i="1"/>
  <c r="O2147" i="1"/>
  <c r="O2143" i="1"/>
  <c r="O2139" i="1"/>
  <c r="O2135" i="1"/>
  <c r="O2131" i="1"/>
  <c r="O2127" i="1"/>
  <c r="O2123" i="1"/>
  <c r="O2119" i="1"/>
  <c r="O2115" i="1"/>
  <c r="O2111" i="1"/>
  <c r="O2107" i="1"/>
  <c r="O2103" i="1"/>
  <c r="O2099" i="1"/>
  <c r="O2095" i="1"/>
  <c r="O2091" i="1"/>
  <c r="O2087" i="1"/>
  <c r="O2083" i="1"/>
  <c r="O2079" i="1"/>
  <c r="O2075" i="1"/>
  <c r="O2071" i="1"/>
  <c r="O2067" i="1"/>
  <c r="O2063" i="1"/>
  <c r="O2059" i="1"/>
  <c r="O2055" i="1"/>
  <c r="O2051" i="1"/>
  <c r="O2047" i="1"/>
  <c r="O2043" i="1"/>
  <c r="O2039" i="1"/>
  <c r="O2035" i="1"/>
  <c r="O2031" i="1"/>
  <c r="O2027" i="1"/>
  <c r="O2023" i="1"/>
  <c r="O2019" i="1"/>
  <c r="O2015" i="1"/>
  <c r="O2011" i="1"/>
  <c r="O2007" i="1"/>
  <c r="O2003" i="1"/>
  <c r="O1999" i="1"/>
  <c r="O1995" i="1"/>
  <c r="O1991" i="1"/>
  <c r="O1987" i="1"/>
  <c r="O1985" i="1"/>
  <c r="O1983" i="1"/>
  <c r="O1981" i="1"/>
  <c r="O1979" i="1"/>
  <c r="O1977" i="1"/>
  <c r="O1975" i="1"/>
  <c r="O1973" i="1"/>
  <c r="O1971" i="1"/>
  <c r="O1969" i="1"/>
  <c r="O1967" i="1"/>
  <c r="O1966" i="1"/>
  <c r="O1965" i="1"/>
  <c r="O1964" i="1"/>
  <c r="O1963" i="1"/>
  <c r="O1962" i="1"/>
  <c r="O1961" i="1"/>
  <c r="O1960" i="1"/>
  <c r="O1959" i="1"/>
  <c r="O1958" i="1"/>
  <c r="O1957" i="1"/>
  <c r="O1956" i="1"/>
  <c r="O1955" i="1"/>
  <c r="O1954" i="1"/>
  <c r="O1953" i="1"/>
  <c r="O1952" i="1"/>
  <c r="O1951" i="1"/>
  <c r="O1950" i="1"/>
  <c r="O1949" i="1"/>
  <c r="O1948" i="1"/>
  <c r="O1947" i="1"/>
  <c r="O1946" i="1"/>
  <c r="O1945" i="1"/>
  <c r="O1944" i="1"/>
  <c r="O1943" i="1"/>
  <c r="O1942" i="1"/>
  <c r="O1941" i="1"/>
  <c r="O1940" i="1"/>
  <c r="O1939" i="1"/>
  <c r="O1938" i="1"/>
  <c r="O1937" i="1"/>
  <c r="O1936" i="1"/>
  <c r="O1935" i="1"/>
  <c r="O1934" i="1"/>
  <c r="O1933" i="1"/>
  <c r="O1932" i="1"/>
  <c r="O1931" i="1"/>
  <c r="O1930" i="1"/>
  <c r="O1929" i="1"/>
  <c r="O1928" i="1"/>
  <c r="O1927" i="1"/>
  <c r="O1926" i="1"/>
  <c r="O1925" i="1"/>
  <c r="O1924" i="1"/>
  <c r="O1923" i="1"/>
  <c r="O1922" i="1"/>
  <c r="O1921" i="1"/>
  <c r="O1920" i="1"/>
  <c r="O1919" i="1"/>
  <c r="O1918" i="1"/>
  <c r="O1917" i="1"/>
  <c r="O1916" i="1"/>
  <c r="O1915" i="1"/>
  <c r="O1914" i="1"/>
  <c r="O1913" i="1"/>
  <c r="O1912" i="1"/>
  <c r="O1911" i="1"/>
  <c r="O1910" i="1"/>
  <c r="O1909" i="1"/>
  <c r="O1908" i="1"/>
  <c r="O1907" i="1"/>
  <c r="O1906" i="1"/>
  <c r="O1905" i="1"/>
  <c r="O1904" i="1"/>
  <c r="O1903" i="1"/>
  <c r="O1902" i="1"/>
  <c r="O1901" i="1"/>
  <c r="O1900" i="1"/>
  <c r="O1899" i="1"/>
  <c r="O1898" i="1"/>
  <c r="O1897" i="1"/>
  <c r="O1896" i="1"/>
  <c r="O1895" i="1"/>
  <c r="O1894" i="1"/>
  <c r="O1893" i="1"/>
  <c r="O1892" i="1"/>
  <c r="O1891" i="1"/>
  <c r="O1890" i="1"/>
  <c r="O1889" i="1"/>
  <c r="O1888" i="1"/>
  <c r="O1887" i="1"/>
  <c r="O1886" i="1"/>
  <c r="O1885" i="1"/>
  <c r="O1884" i="1"/>
  <c r="O1883" i="1"/>
  <c r="O1882" i="1"/>
  <c r="O1881" i="1"/>
  <c r="O1880" i="1"/>
  <c r="O1879" i="1"/>
  <c r="O1878" i="1"/>
  <c r="O1877" i="1"/>
  <c r="O1876" i="1"/>
  <c r="O1875" i="1"/>
  <c r="O1874" i="1"/>
  <c r="O1873" i="1"/>
  <c r="O1872" i="1"/>
  <c r="O1871" i="1"/>
  <c r="O1870" i="1"/>
  <c r="O1869" i="1"/>
  <c r="O1868" i="1"/>
  <c r="O1867" i="1"/>
  <c r="O1866" i="1"/>
  <c r="O1865" i="1"/>
  <c r="O1864" i="1"/>
  <c r="O1863" i="1"/>
  <c r="O1862" i="1"/>
  <c r="O1861" i="1"/>
  <c r="O1860" i="1"/>
  <c r="O1859" i="1"/>
  <c r="O1858" i="1"/>
  <c r="O1857" i="1"/>
  <c r="O1856" i="1"/>
  <c r="O1855" i="1"/>
  <c r="O1854" i="1"/>
  <c r="O1853" i="1"/>
  <c r="O1852" i="1"/>
  <c r="O1851" i="1"/>
  <c r="O1850" i="1"/>
  <c r="O1849" i="1"/>
  <c r="O1848" i="1"/>
  <c r="O1847" i="1"/>
  <c r="O1846" i="1"/>
  <c r="O1845" i="1"/>
  <c r="O1844" i="1"/>
  <c r="O1843" i="1"/>
  <c r="O1842" i="1"/>
  <c r="O1841" i="1"/>
  <c r="O1840" i="1"/>
  <c r="O1839" i="1"/>
  <c r="O1838" i="1"/>
  <c r="O1837" i="1"/>
  <c r="O1836" i="1"/>
  <c r="O1835" i="1"/>
  <c r="O1834" i="1"/>
  <c r="O1833" i="1"/>
  <c r="O1832" i="1"/>
  <c r="O1831" i="1"/>
  <c r="O1830" i="1"/>
  <c r="O1829" i="1"/>
  <c r="O1828" i="1"/>
  <c r="O1827" i="1"/>
  <c r="O1826" i="1"/>
  <c r="O1825" i="1"/>
  <c r="O1824" i="1"/>
  <c r="O1823" i="1"/>
  <c r="O1822" i="1"/>
  <c r="O1821" i="1"/>
  <c r="O1820" i="1"/>
  <c r="O1819" i="1"/>
  <c r="O1818" i="1"/>
  <c r="O1817" i="1"/>
  <c r="O1816" i="1"/>
  <c r="O1815" i="1"/>
  <c r="O1814" i="1"/>
  <c r="O1813" i="1"/>
  <c r="O1812" i="1"/>
  <c r="O1811" i="1"/>
  <c r="O1810" i="1"/>
  <c r="O1809" i="1"/>
  <c r="O1808" i="1"/>
  <c r="O1807" i="1"/>
  <c r="O1806" i="1"/>
  <c r="O1805" i="1"/>
  <c r="O1804" i="1"/>
  <c r="O1803" i="1"/>
  <c r="O1802" i="1"/>
  <c r="O1801" i="1"/>
  <c r="O1800" i="1"/>
  <c r="O1799" i="1"/>
  <c r="O1798" i="1"/>
  <c r="O1797" i="1"/>
  <c r="O1796" i="1"/>
  <c r="O1795" i="1"/>
  <c r="O1794" i="1"/>
  <c r="O1793" i="1"/>
  <c r="O1792" i="1"/>
  <c r="O1791" i="1"/>
  <c r="O1790" i="1"/>
  <c r="O1789" i="1"/>
  <c r="O1788" i="1"/>
  <c r="O1787" i="1"/>
  <c r="O1786" i="1"/>
  <c r="O1785" i="1"/>
  <c r="O1784" i="1"/>
  <c r="O1783" i="1"/>
  <c r="O1782" i="1"/>
  <c r="O1781" i="1"/>
  <c r="O1780" i="1"/>
  <c r="O1779" i="1"/>
  <c r="O1778" i="1"/>
  <c r="O1777" i="1"/>
  <c r="O1776" i="1"/>
  <c r="O1775" i="1"/>
  <c r="O1774" i="1"/>
  <c r="O1773" i="1"/>
  <c r="O1772" i="1"/>
  <c r="O1771" i="1"/>
  <c r="O1770" i="1"/>
  <c r="O1769" i="1"/>
  <c r="O1768" i="1"/>
  <c r="O1767" i="1"/>
  <c r="O1766" i="1"/>
  <c r="O1765" i="1"/>
  <c r="O1764" i="1"/>
  <c r="O1763" i="1"/>
  <c r="O1762" i="1"/>
  <c r="O1761" i="1"/>
  <c r="O1760" i="1"/>
  <c r="O1759" i="1"/>
  <c r="O1758" i="1"/>
  <c r="O1757" i="1"/>
  <c r="O1756" i="1"/>
  <c r="O1755" i="1"/>
  <c r="O1754" i="1"/>
  <c r="O1753" i="1"/>
  <c r="O1752" i="1"/>
  <c r="O1751" i="1"/>
  <c r="O1750" i="1"/>
  <c r="O1749" i="1"/>
  <c r="O1748" i="1"/>
  <c r="O1747" i="1"/>
  <c r="O1746" i="1"/>
  <c r="O1745" i="1"/>
  <c r="O1744" i="1"/>
  <c r="O1743" i="1"/>
  <c r="O1742" i="1"/>
  <c r="O1741" i="1"/>
  <c r="O1740" i="1"/>
  <c r="O1739" i="1"/>
  <c r="O1738" i="1"/>
  <c r="O1737" i="1"/>
  <c r="O1736" i="1"/>
  <c r="O1735" i="1"/>
  <c r="O1734" i="1"/>
  <c r="O1733" i="1"/>
  <c r="O1732" i="1"/>
  <c r="O1731" i="1"/>
  <c r="O1730" i="1"/>
  <c r="O1729" i="1"/>
  <c r="O1728" i="1"/>
  <c r="O1727" i="1"/>
  <c r="O1726" i="1"/>
  <c r="O1725" i="1"/>
  <c r="O1724" i="1"/>
  <c r="O1723" i="1"/>
  <c r="O1722" i="1"/>
  <c r="O1721" i="1"/>
  <c r="O1720" i="1"/>
  <c r="O1719" i="1"/>
  <c r="O1718" i="1"/>
  <c r="O1717" i="1"/>
  <c r="O1716" i="1"/>
  <c r="O1715" i="1"/>
  <c r="O1714" i="1"/>
  <c r="O1713" i="1"/>
  <c r="O1712" i="1"/>
  <c r="O1711" i="1"/>
  <c r="O1710" i="1"/>
  <c r="O1709" i="1"/>
  <c r="O1708" i="1"/>
  <c r="O1707" i="1"/>
  <c r="O1706" i="1"/>
  <c r="O1705" i="1"/>
  <c r="O1704" i="1"/>
  <c r="O1703" i="1"/>
  <c r="O1702" i="1"/>
  <c r="O1701" i="1"/>
  <c r="O1700" i="1"/>
  <c r="O1699" i="1"/>
  <c r="O1698" i="1"/>
  <c r="O1697" i="1"/>
  <c r="O1696" i="1"/>
  <c r="O1695" i="1"/>
  <c r="O1694" i="1"/>
  <c r="O1693" i="1"/>
  <c r="O1692" i="1"/>
  <c r="O1691" i="1"/>
  <c r="O1690" i="1"/>
  <c r="O1689" i="1"/>
  <c r="O1688" i="1"/>
  <c r="O1687" i="1"/>
  <c r="O1686" i="1"/>
  <c r="O1685" i="1"/>
  <c r="O1684" i="1"/>
  <c r="O1683" i="1"/>
  <c r="O1682" i="1"/>
  <c r="O1681" i="1"/>
  <c r="O1680" i="1"/>
  <c r="O1679" i="1"/>
  <c r="O1678" i="1"/>
  <c r="O1677" i="1"/>
  <c r="O1676" i="1"/>
  <c r="O1675" i="1"/>
  <c r="O1674" i="1"/>
  <c r="O1673" i="1"/>
  <c r="O1672" i="1"/>
  <c r="O1671" i="1"/>
  <c r="O1670" i="1"/>
  <c r="O1669" i="1"/>
  <c r="O1668" i="1"/>
  <c r="O1667" i="1"/>
  <c r="O1666" i="1"/>
  <c r="O1665" i="1"/>
  <c r="O1664" i="1"/>
  <c r="O1663" i="1"/>
  <c r="O1662" i="1"/>
  <c r="O1661" i="1"/>
  <c r="O1660" i="1"/>
  <c r="O1659" i="1"/>
  <c r="O1658" i="1"/>
  <c r="O1657" i="1"/>
  <c r="O1656" i="1"/>
  <c r="O1655" i="1"/>
  <c r="O1654" i="1"/>
  <c r="O1653" i="1"/>
  <c r="O1652" i="1"/>
  <c r="O1651" i="1"/>
  <c r="O1650" i="1"/>
  <c r="O1649" i="1"/>
  <c r="O1648" i="1"/>
  <c r="O1647" i="1"/>
  <c r="O1646" i="1"/>
  <c r="O1645" i="1"/>
  <c r="O1644" i="1"/>
  <c r="O1643" i="1"/>
  <c r="O1642" i="1"/>
  <c r="O1641" i="1"/>
  <c r="O1640" i="1"/>
  <c r="O1639" i="1"/>
  <c r="O1638" i="1"/>
  <c r="O1637" i="1"/>
  <c r="O1636" i="1"/>
  <c r="O1635" i="1"/>
  <c r="O1634" i="1"/>
  <c r="O1633" i="1"/>
  <c r="O1632" i="1"/>
  <c r="O1631" i="1"/>
  <c r="O2352" i="1"/>
  <c r="O2336" i="1"/>
  <c r="O2320" i="1"/>
  <c r="O2304" i="1"/>
  <c r="O2288" i="1"/>
  <c r="O2272" i="1"/>
  <c r="O2256" i="1"/>
  <c r="O2240" i="1"/>
  <c r="O2224" i="1"/>
  <c r="O2208" i="1"/>
  <c r="O2192" i="1"/>
  <c r="O2176" i="1"/>
  <c r="O2160" i="1"/>
  <c r="O2144" i="1"/>
  <c r="O2128" i="1"/>
  <c r="O2112" i="1"/>
  <c r="O2096" i="1"/>
  <c r="O2080" i="1"/>
  <c r="O2064" i="1"/>
  <c r="O2048" i="1"/>
  <c r="O2032" i="1"/>
  <c r="O2016" i="1"/>
  <c r="O2000" i="1"/>
  <c r="O2356" i="1"/>
  <c r="O2340" i="1"/>
  <c r="O2324" i="1"/>
  <c r="O2308" i="1"/>
  <c r="O2292" i="1"/>
  <c r="O2276" i="1"/>
  <c r="O2260" i="1"/>
  <c r="O2244" i="1"/>
  <c r="O2228" i="1"/>
  <c r="O2212" i="1"/>
  <c r="O2196" i="1"/>
  <c r="O2180" i="1"/>
  <c r="O2164" i="1"/>
  <c r="O2148" i="1"/>
  <c r="O2132" i="1"/>
  <c r="O2116" i="1"/>
  <c r="O2100" i="1"/>
  <c r="O2084" i="1"/>
  <c r="O2068" i="1"/>
  <c r="O2052" i="1"/>
  <c r="O2036" i="1"/>
  <c r="O2020" i="1"/>
  <c r="O2004" i="1"/>
  <c r="O1988" i="1"/>
  <c r="O2360" i="1"/>
  <c r="O2344" i="1"/>
  <c r="O2328" i="1"/>
  <c r="O2312" i="1"/>
  <c r="O2296" i="1"/>
  <c r="O2280" i="1"/>
  <c r="O2264" i="1"/>
  <c r="O2248" i="1"/>
  <c r="O2232" i="1"/>
  <c r="O2216" i="1"/>
  <c r="O2200" i="1"/>
  <c r="O2184" i="1"/>
  <c r="O2168" i="1"/>
  <c r="O2152" i="1"/>
  <c r="O2136" i="1"/>
  <c r="O2120" i="1"/>
  <c r="O2104" i="1"/>
  <c r="O2088" i="1"/>
  <c r="O2072" i="1"/>
  <c r="O2056" i="1"/>
  <c r="O2040" i="1"/>
  <c r="O2024" i="1"/>
  <c r="O2008" i="1"/>
  <c r="O1992" i="1"/>
  <c r="O1630" i="1"/>
  <c r="O1629" i="1"/>
  <c r="O1628" i="1"/>
  <c r="O1627" i="1"/>
  <c r="O1626" i="1"/>
  <c r="O1625" i="1"/>
  <c r="O1624" i="1"/>
  <c r="O1623" i="1"/>
  <c r="O1622" i="1"/>
  <c r="O1621" i="1"/>
  <c r="O1620" i="1"/>
  <c r="O1619" i="1"/>
  <c r="O1618" i="1"/>
  <c r="O1617" i="1"/>
  <c r="O1616" i="1"/>
  <c r="O1615" i="1"/>
  <c r="O1614" i="1"/>
  <c r="O1613" i="1"/>
  <c r="O1612" i="1"/>
  <c r="O1611" i="1"/>
  <c r="O1610" i="1"/>
  <c r="O1609" i="1"/>
  <c r="O1608" i="1"/>
  <c r="O1607" i="1"/>
  <c r="O1606" i="1"/>
  <c r="O1605" i="1"/>
  <c r="O1604" i="1"/>
  <c r="O1603" i="1"/>
  <c r="O1602" i="1"/>
  <c r="O1601" i="1"/>
  <c r="O1600" i="1"/>
  <c r="O1599" i="1"/>
  <c r="O1598" i="1"/>
  <c r="O1597" i="1"/>
  <c r="O1596" i="1"/>
  <c r="O1595" i="1"/>
  <c r="O1594" i="1"/>
  <c r="O1593" i="1"/>
  <c r="O1592" i="1"/>
  <c r="O1591" i="1"/>
  <c r="O1590" i="1"/>
  <c r="O1589" i="1"/>
  <c r="O1588" i="1"/>
  <c r="O1587" i="1"/>
  <c r="O1586" i="1"/>
  <c r="O1585" i="1"/>
  <c r="O1584" i="1"/>
  <c r="O1583" i="1"/>
  <c r="O1582" i="1"/>
  <c r="O1581" i="1"/>
  <c r="O1580" i="1"/>
  <c r="O1579" i="1"/>
  <c r="O1578" i="1"/>
  <c r="O1577" i="1"/>
  <c r="O1576" i="1"/>
  <c r="O1575" i="1"/>
  <c r="O1574" i="1"/>
  <c r="O1573" i="1"/>
  <c r="O1572" i="1"/>
  <c r="O1571" i="1"/>
  <c r="O1570" i="1"/>
  <c r="O1569" i="1"/>
  <c r="O1568" i="1"/>
  <c r="O1567" i="1"/>
  <c r="O1566" i="1"/>
  <c r="O1565" i="1"/>
  <c r="O1564" i="1"/>
  <c r="O1563" i="1"/>
  <c r="O1562" i="1"/>
  <c r="O1561" i="1"/>
  <c r="O1560" i="1"/>
  <c r="O1559" i="1"/>
  <c r="O1558" i="1"/>
  <c r="O1557" i="1"/>
  <c r="O1556" i="1"/>
  <c r="O1555" i="1"/>
  <c r="O1554" i="1"/>
  <c r="O1553" i="1"/>
  <c r="O1552" i="1"/>
  <c r="O1551" i="1"/>
  <c r="O1550" i="1"/>
  <c r="O1549" i="1"/>
  <c r="O1548" i="1"/>
  <c r="O1547" i="1"/>
  <c r="O1546" i="1"/>
  <c r="O1545" i="1"/>
  <c r="O1544" i="1"/>
  <c r="O1543" i="1"/>
  <c r="O1542" i="1"/>
  <c r="O1541" i="1"/>
  <c r="O1540" i="1"/>
  <c r="O1539" i="1"/>
  <c r="O1538" i="1"/>
  <c r="O1537" i="1"/>
  <c r="O1536" i="1"/>
  <c r="O1535" i="1"/>
  <c r="O1534" i="1"/>
  <c r="O1533" i="1"/>
  <c r="O1532" i="1"/>
  <c r="O1531" i="1"/>
  <c r="O1530" i="1"/>
  <c r="O1529" i="1"/>
  <c r="O1528" i="1"/>
  <c r="O1527" i="1"/>
  <c r="O1526" i="1"/>
  <c r="O1525" i="1"/>
  <c r="O1524" i="1"/>
  <c r="O1523" i="1"/>
  <c r="O1522" i="1"/>
  <c r="O1521" i="1"/>
  <c r="O1520" i="1"/>
  <c r="O1519" i="1"/>
  <c r="O1518" i="1"/>
  <c r="O1517" i="1"/>
  <c r="O1516" i="1"/>
  <c r="O1515" i="1"/>
  <c r="O1514" i="1"/>
  <c r="O1513" i="1"/>
  <c r="O1512" i="1"/>
  <c r="O1511" i="1"/>
  <c r="O1510" i="1"/>
  <c r="O1509" i="1"/>
  <c r="O1508" i="1"/>
  <c r="O1507" i="1"/>
  <c r="O1506" i="1"/>
  <c r="O1505" i="1"/>
  <c r="O1504" i="1"/>
  <c r="O1503" i="1"/>
  <c r="O1502" i="1"/>
  <c r="O1501" i="1"/>
  <c r="O1500" i="1"/>
  <c r="O1499" i="1"/>
  <c r="O1498" i="1"/>
  <c r="O1497" i="1"/>
  <c r="O1496" i="1"/>
  <c r="O1495" i="1"/>
  <c r="O1494" i="1"/>
  <c r="O1493" i="1"/>
  <c r="O1492" i="1"/>
  <c r="O1491" i="1"/>
  <c r="O1490" i="1"/>
  <c r="O1489" i="1"/>
  <c r="O1488" i="1"/>
  <c r="O1487" i="1"/>
  <c r="O1486" i="1"/>
  <c r="O1485" i="1"/>
  <c r="O1484" i="1"/>
  <c r="O1483" i="1"/>
  <c r="O1482" i="1"/>
  <c r="O1481" i="1"/>
  <c r="O1480" i="1"/>
  <c r="O1479" i="1"/>
  <c r="O1478" i="1"/>
  <c r="O1477" i="1"/>
  <c r="O1476" i="1"/>
  <c r="O1475" i="1"/>
  <c r="O1474" i="1"/>
  <c r="O1473" i="1"/>
  <c r="O1472" i="1"/>
  <c r="O1471" i="1"/>
  <c r="O1470" i="1"/>
  <c r="O1469" i="1"/>
  <c r="O1468" i="1"/>
  <c r="O1467" i="1"/>
  <c r="O1466" i="1"/>
  <c r="O1465" i="1"/>
  <c r="O1464" i="1"/>
  <c r="O1463" i="1"/>
  <c r="O1462" i="1"/>
  <c r="O1461" i="1"/>
  <c r="O1460" i="1"/>
  <c r="O1459" i="1"/>
  <c r="O1458" i="1"/>
  <c r="O1457" i="1"/>
  <c r="O1456" i="1"/>
  <c r="O1455" i="1"/>
  <c r="O1454" i="1"/>
  <c r="O1453" i="1"/>
  <c r="O1452" i="1"/>
  <c r="O1451" i="1"/>
  <c r="O1450" i="1"/>
  <c r="O1449" i="1"/>
  <c r="O1448" i="1"/>
  <c r="O1447" i="1"/>
  <c r="O1446" i="1"/>
  <c r="O1445" i="1"/>
  <c r="O1444" i="1"/>
  <c r="O1443" i="1"/>
  <c r="O1442" i="1"/>
  <c r="O1441" i="1"/>
  <c r="O1440" i="1"/>
  <c r="O1439" i="1"/>
  <c r="O1438" i="1"/>
  <c r="O1437" i="1"/>
  <c r="O1436" i="1"/>
  <c r="O1435" i="1"/>
  <c r="O1434" i="1"/>
  <c r="O1433" i="1"/>
  <c r="O1432" i="1"/>
  <c r="O1431" i="1"/>
  <c r="O1430" i="1"/>
  <c r="O1429" i="1"/>
  <c r="O1428" i="1"/>
  <c r="O1427" i="1"/>
  <c r="O1426" i="1"/>
  <c r="O1425" i="1"/>
  <c r="O1424" i="1"/>
  <c r="O1423" i="1"/>
  <c r="O1422" i="1"/>
  <c r="O1421" i="1"/>
  <c r="O1420" i="1"/>
  <c r="O1419" i="1"/>
  <c r="O1418" i="1"/>
  <c r="O1417" i="1"/>
  <c r="O1416" i="1"/>
  <c r="O1415" i="1"/>
  <c r="O1414" i="1"/>
  <c r="O1413" i="1"/>
  <c r="O1412" i="1"/>
  <c r="O1411" i="1"/>
  <c r="O1410" i="1"/>
  <c r="O1409" i="1"/>
  <c r="O1408" i="1"/>
  <c r="O1407" i="1"/>
  <c r="O1406" i="1"/>
  <c r="O1405" i="1"/>
  <c r="O1404" i="1"/>
  <c r="O1403" i="1"/>
  <c r="O1402" i="1"/>
  <c r="O1401" i="1"/>
  <c r="O1400" i="1"/>
  <c r="O1399" i="1"/>
  <c r="O1398" i="1"/>
  <c r="O1397" i="1"/>
  <c r="O1396" i="1"/>
  <c r="O1395" i="1"/>
  <c r="O1394" i="1"/>
  <c r="O1393" i="1"/>
  <c r="O1392" i="1"/>
  <c r="O1391" i="1"/>
  <c r="O1390" i="1"/>
  <c r="O1389" i="1"/>
  <c r="O1388" i="1"/>
  <c r="O1387" i="1"/>
  <c r="O1386" i="1"/>
  <c r="O1385" i="1"/>
  <c r="O1384" i="1"/>
  <c r="O1383" i="1"/>
  <c r="O1382" i="1"/>
  <c r="O1381" i="1"/>
  <c r="O1380" i="1"/>
  <c r="O1379" i="1"/>
  <c r="O1378" i="1"/>
  <c r="O1377" i="1"/>
  <c r="O1376" i="1"/>
  <c r="O1375" i="1"/>
  <c r="O1374" i="1"/>
  <c r="O1373" i="1"/>
  <c r="O1372" i="1"/>
  <c r="O1371" i="1"/>
  <c r="O1370" i="1"/>
  <c r="O1369" i="1"/>
  <c r="O1368" i="1"/>
  <c r="O1367" i="1"/>
  <c r="O1366" i="1"/>
  <c r="O1365" i="1"/>
  <c r="O1364" i="1"/>
  <c r="O1363" i="1"/>
  <c r="O1362" i="1"/>
  <c r="O1361" i="1"/>
  <c r="O1360" i="1"/>
  <c r="O1359" i="1"/>
  <c r="O1358" i="1"/>
  <c r="O1357" i="1"/>
  <c r="O1356" i="1"/>
  <c r="O1355" i="1"/>
  <c r="O1354" i="1"/>
  <c r="O1353" i="1"/>
  <c r="O1352" i="1"/>
  <c r="O1351" i="1"/>
  <c r="O1350" i="1"/>
  <c r="O1349" i="1"/>
  <c r="O1348" i="1"/>
  <c r="O1347" i="1"/>
  <c r="O1346" i="1"/>
  <c r="O1345" i="1"/>
  <c r="O1344" i="1"/>
  <c r="O1343" i="1"/>
  <c r="O1342" i="1"/>
  <c r="O1341" i="1"/>
  <c r="O1340" i="1"/>
  <c r="O1339" i="1"/>
  <c r="O1338" i="1"/>
  <c r="O1337" i="1"/>
  <c r="O1336" i="1"/>
  <c r="O1335" i="1"/>
  <c r="O1334" i="1"/>
  <c r="O1333" i="1"/>
  <c r="O1332" i="1"/>
  <c r="O1331" i="1"/>
  <c r="O1330" i="1"/>
  <c r="O1329" i="1"/>
  <c r="O1328" i="1"/>
  <c r="O1327" i="1"/>
  <c r="O1326" i="1"/>
  <c r="O1325" i="1"/>
  <c r="O1324" i="1"/>
  <c r="O1323" i="1"/>
  <c r="O1322" i="1"/>
  <c r="O1321" i="1"/>
  <c r="O1320" i="1"/>
  <c r="O1319" i="1"/>
  <c r="O1318" i="1"/>
  <c r="O1317" i="1"/>
  <c r="O1316" i="1"/>
  <c r="O1315" i="1"/>
  <c r="O1314" i="1"/>
  <c r="O1313" i="1"/>
  <c r="O1312" i="1"/>
  <c r="O1311" i="1"/>
  <c r="O1310" i="1"/>
  <c r="O1309" i="1"/>
  <c r="O1308" i="1"/>
  <c r="O1307" i="1"/>
  <c r="O1306" i="1"/>
  <c r="O1305" i="1"/>
  <c r="O1304" i="1"/>
  <c r="O1303" i="1"/>
  <c r="O1302" i="1"/>
  <c r="O1301" i="1"/>
  <c r="O1300" i="1"/>
  <c r="O1299" i="1"/>
  <c r="O1298" i="1"/>
  <c r="O1297" i="1"/>
  <c r="O1296" i="1"/>
  <c r="O1295" i="1"/>
  <c r="O1294" i="1"/>
  <c r="O1293" i="1"/>
  <c r="O1292" i="1"/>
  <c r="O1291" i="1"/>
  <c r="O1290" i="1"/>
  <c r="O1289" i="1"/>
  <c r="O1288" i="1"/>
  <c r="O1287" i="1"/>
  <c r="O1286" i="1"/>
  <c r="O1285" i="1"/>
  <c r="O1284" i="1"/>
  <c r="O1283" i="1"/>
  <c r="O1282" i="1"/>
  <c r="O1281" i="1"/>
  <c r="O1280" i="1"/>
  <c r="O1279" i="1"/>
  <c r="O1278" i="1"/>
  <c r="O1277" i="1"/>
  <c r="O1276" i="1"/>
  <c r="O1275" i="1"/>
  <c r="O1274" i="1"/>
  <c r="O1273" i="1"/>
  <c r="O1272" i="1"/>
  <c r="O1271" i="1"/>
  <c r="O1270" i="1"/>
  <c r="O1269" i="1"/>
  <c r="O1268" i="1"/>
  <c r="O1267" i="1"/>
  <c r="O1266" i="1"/>
  <c r="O1265" i="1"/>
  <c r="O1264" i="1"/>
  <c r="O1263" i="1"/>
  <c r="O1262" i="1"/>
  <c r="O1261" i="1"/>
  <c r="O1260" i="1"/>
  <c r="O1259" i="1"/>
  <c r="O1258" i="1"/>
  <c r="O1257" i="1"/>
  <c r="O1256" i="1"/>
  <c r="O1255" i="1"/>
  <c r="O1254" i="1"/>
  <c r="O1253" i="1"/>
  <c r="O1252" i="1"/>
  <c r="O1251" i="1"/>
  <c r="O1250" i="1"/>
  <c r="O1249" i="1"/>
  <c r="O1248" i="1"/>
  <c r="O1247" i="1"/>
  <c r="O1246" i="1"/>
  <c r="O1245" i="1"/>
  <c r="O1244" i="1"/>
  <c r="O1243" i="1"/>
  <c r="O1242" i="1"/>
  <c r="O1241" i="1"/>
  <c r="O1240" i="1"/>
  <c r="O1239" i="1"/>
  <c r="O1238" i="1"/>
  <c r="O1237" i="1"/>
  <c r="O1236" i="1"/>
  <c r="O1235" i="1"/>
  <c r="O1234" i="1"/>
  <c r="O1233" i="1"/>
  <c r="O1232" i="1"/>
  <c r="O1231" i="1"/>
  <c r="O1230" i="1"/>
  <c r="O1229" i="1"/>
  <c r="O1228" i="1"/>
  <c r="O1227" i="1"/>
  <c r="O1226" i="1"/>
  <c r="O1225" i="1"/>
  <c r="O1224" i="1"/>
  <c r="O1223" i="1"/>
  <c r="O1222" i="1"/>
  <c r="O1221" i="1"/>
  <c r="O1220" i="1"/>
  <c r="O2332" i="1"/>
  <c r="O2268" i="1"/>
  <c r="O2204" i="1"/>
  <c r="O2140" i="1"/>
  <c r="O2076" i="1"/>
  <c r="O2012" i="1"/>
  <c r="O1218" i="1"/>
  <c r="O1216" i="1"/>
  <c r="O1214" i="1"/>
  <c r="O1212" i="1"/>
  <c r="O1210" i="1"/>
  <c r="O1208" i="1"/>
  <c r="O1206" i="1"/>
  <c r="O1204" i="1"/>
  <c r="O1202" i="1"/>
  <c r="O1200" i="1"/>
  <c r="O1198" i="1"/>
  <c r="O1196" i="1"/>
  <c r="O1194" i="1"/>
  <c r="O1192" i="1"/>
  <c r="O1190" i="1"/>
  <c r="O1188" i="1"/>
  <c r="O1186" i="1"/>
  <c r="O1184" i="1"/>
  <c r="O1182" i="1"/>
  <c r="O1180" i="1"/>
  <c r="O1178" i="1"/>
  <c r="O1176" i="1"/>
  <c r="O1174" i="1"/>
  <c r="O1172" i="1"/>
  <c r="O1170" i="1"/>
  <c r="O1168" i="1"/>
  <c r="O1166" i="1"/>
  <c r="O1164" i="1"/>
  <c r="O1162" i="1"/>
  <c r="O1160" i="1"/>
  <c r="O1158" i="1"/>
  <c r="O1156" i="1"/>
  <c r="O1154" i="1"/>
  <c r="O1152" i="1"/>
  <c r="O1150" i="1"/>
  <c r="O1148" i="1"/>
  <c r="O1146" i="1"/>
  <c r="O1144" i="1"/>
  <c r="O1142" i="1"/>
  <c r="O1140" i="1"/>
  <c r="O1138" i="1"/>
  <c r="O1136" i="1"/>
  <c r="O1134" i="1"/>
  <c r="O1132" i="1"/>
  <c r="O1130" i="1"/>
  <c r="O1128" i="1"/>
  <c r="O1126" i="1"/>
  <c r="O1124" i="1"/>
  <c r="O1122" i="1"/>
  <c r="O1120" i="1"/>
  <c r="O1118" i="1"/>
  <c r="O1116" i="1"/>
  <c r="O1114" i="1"/>
  <c r="O1112" i="1"/>
  <c r="O1110" i="1"/>
  <c r="O1108" i="1"/>
  <c r="O1106" i="1"/>
  <c r="O1104" i="1"/>
  <c r="O1102" i="1"/>
  <c r="O1100" i="1"/>
  <c r="O1098" i="1"/>
  <c r="O1096" i="1"/>
  <c r="O1094" i="1"/>
  <c r="O1092" i="1"/>
  <c r="O1090" i="1"/>
  <c r="O1088" i="1"/>
  <c r="O1086" i="1"/>
  <c r="O1084" i="1"/>
  <c r="O1082" i="1"/>
  <c r="O1080" i="1"/>
  <c r="O1078" i="1"/>
  <c r="O1076" i="1"/>
  <c r="O1074" i="1"/>
  <c r="O1072" i="1"/>
  <c r="O1070" i="1"/>
  <c r="O1068" i="1"/>
  <c r="O1066" i="1"/>
  <c r="O1064" i="1"/>
  <c r="O1062" i="1"/>
  <c r="O1060" i="1"/>
  <c r="O1058" i="1"/>
  <c r="O1056" i="1"/>
  <c r="O1054" i="1"/>
  <c r="O1052" i="1"/>
  <c r="O1050" i="1"/>
  <c r="O1048" i="1"/>
  <c r="O1046" i="1"/>
  <c r="O1044" i="1"/>
  <c r="O1042" i="1"/>
  <c r="O1040" i="1"/>
  <c r="O1038" i="1"/>
  <c r="O1036" i="1"/>
  <c r="O1034" i="1"/>
  <c r="O1032" i="1"/>
  <c r="O1030" i="1"/>
  <c r="O1028" i="1"/>
  <c r="O1026" i="1"/>
  <c r="O1024" i="1"/>
  <c r="O1022" i="1"/>
  <c r="O1020" i="1"/>
  <c r="O1018" i="1"/>
  <c r="O1016" i="1"/>
  <c r="O1014" i="1"/>
  <c r="O1012" i="1"/>
  <c r="O1010" i="1"/>
  <c r="O1008" i="1"/>
  <c r="O1006" i="1"/>
  <c r="O1004" i="1"/>
  <c r="O1002" i="1"/>
  <c r="O1000" i="1"/>
  <c r="O998" i="1"/>
  <c r="O996" i="1"/>
  <c r="O994" i="1"/>
  <c r="O992" i="1"/>
  <c r="O990" i="1"/>
  <c r="O988" i="1"/>
  <c r="O986" i="1"/>
  <c r="O984" i="1"/>
  <c r="O982" i="1"/>
  <c r="O980" i="1"/>
  <c r="O978" i="1"/>
  <c r="O976" i="1"/>
  <c r="O974" i="1"/>
  <c r="O972" i="1"/>
  <c r="O970" i="1"/>
  <c r="O968" i="1"/>
  <c r="O966" i="1"/>
  <c r="O964" i="1"/>
  <c r="O962" i="1"/>
  <c r="O960" i="1"/>
  <c r="O958" i="1"/>
  <c r="O956" i="1"/>
  <c r="O954" i="1"/>
  <c r="O952" i="1"/>
  <c r="O950" i="1"/>
  <c r="O948" i="1"/>
  <c r="O946" i="1"/>
  <c r="O944" i="1"/>
  <c r="O942" i="1"/>
  <c r="O940" i="1"/>
  <c r="O938" i="1"/>
  <c r="O936" i="1"/>
  <c r="O934" i="1"/>
  <c r="O932" i="1"/>
  <c r="O930" i="1"/>
  <c r="O928" i="1"/>
  <c r="O926" i="1"/>
  <c r="O924" i="1"/>
  <c r="O922" i="1"/>
  <c r="O920" i="1"/>
  <c r="O918" i="1"/>
  <c r="O916" i="1"/>
  <c r="O914" i="1"/>
  <c r="O912" i="1"/>
  <c r="O910" i="1"/>
  <c r="O908" i="1"/>
  <c r="O906" i="1"/>
  <c r="O904" i="1"/>
  <c r="O902" i="1"/>
  <c r="O900" i="1"/>
  <c r="O898" i="1"/>
  <c r="O896" i="1"/>
  <c r="O894" i="1"/>
  <c r="O892" i="1"/>
  <c r="O890" i="1"/>
  <c r="O888" i="1"/>
  <c r="O886" i="1"/>
  <c r="O884" i="1"/>
  <c r="O882" i="1"/>
  <c r="O880" i="1"/>
  <c r="O878" i="1"/>
  <c r="O876" i="1"/>
  <c r="O874" i="1"/>
  <c r="O872" i="1"/>
  <c r="O870" i="1"/>
  <c r="O868" i="1"/>
  <c r="O866" i="1"/>
  <c r="O864" i="1"/>
  <c r="O862" i="1"/>
  <c r="O860" i="1"/>
  <c r="O858" i="1"/>
  <c r="O856" i="1"/>
  <c r="O854" i="1"/>
  <c r="O852" i="1"/>
  <c r="O850" i="1"/>
  <c r="O848" i="1"/>
  <c r="O2348" i="1"/>
  <c r="O2284" i="1"/>
  <c r="O2220" i="1"/>
  <c r="O2156" i="1"/>
  <c r="O2092" i="1"/>
  <c r="O2028" i="1"/>
  <c r="O846" i="1"/>
  <c r="O845" i="1"/>
  <c r="O844" i="1"/>
  <c r="O843" i="1"/>
  <c r="O842" i="1"/>
  <c r="O841" i="1"/>
  <c r="O840" i="1"/>
  <c r="O839" i="1"/>
  <c r="O838" i="1"/>
  <c r="O837" i="1"/>
  <c r="O836" i="1"/>
  <c r="O835" i="1"/>
  <c r="O834" i="1"/>
  <c r="O833" i="1"/>
  <c r="O832" i="1"/>
  <c r="O831" i="1"/>
  <c r="O830" i="1"/>
  <c r="O829" i="1"/>
  <c r="O828" i="1"/>
  <c r="O827" i="1"/>
  <c r="O826" i="1"/>
  <c r="O825" i="1"/>
  <c r="O824" i="1"/>
  <c r="O823" i="1"/>
  <c r="O822" i="1"/>
  <c r="O821" i="1"/>
  <c r="O820" i="1"/>
  <c r="O819" i="1"/>
  <c r="O818" i="1"/>
  <c r="O817" i="1"/>
  <c r="O816" i="1"/>
  <c r="O815" i="1"/>
  <c r="O814" i="1"/>
  <c r="O813" i="1"/>
  <c r="O812" i="1"/>
  <c r="O811" i="1"/>
  <c r="O810" i="1"/>
  <c r="O809" i="1"/>
  <c r="O808" i="1"/>
  <c r="O807" i="1"/>
  <c r="O806" i="1"/>
  <c r="O805" i="1"/>
  <c r="O804" i="1"/>
  <c r="O803" i="1"/>
  <c r="O802" i="1"/>
  <c r="O801" i="1"/>
  <c r="O800" i="1"/>
  <c r="O799" i="1"/>
  <c r="O798" i="1"/>
  <c r="O797" i="1"/>
  <c r="O796" i="1"/>
  <c r="O795" i="1"/>
  <c r="O794" i="1"/>
  <c r="O793" i="1"/>
  <c r="O792" i="1"/>
  <c r="O791" i="1"/>
  <c r="O790" i="1"/>
  <c r="O789" i="1"/>
  <c r="O788" i="1"/>
  <c r="O787" i="1"/>
  <c r="O786" i="1"/>
  <c r="O785" i="1"/>
  <c r="O784" i="1"/>
  <c r="O783" i="1"/>
  <c r="O782" i="1"/>
  <c r="O781" i="1"/>
  <c r="O780" i="1"/>
  <c r="O779" i="1"/>
  <c r="O778" i="1"/>
  <c r="O777" i="1"/>
  <c r="O776" i="1"/>
  <c r="O775" i="1"/>
  <c r="O774" i="1"/>
  <c r="O773" i="1"/>
  <c r="O772" i="1"/>
  <c r="O771" i="1"/>
  <c r="O770" i="1"/>
  <c r="O769" i="1"/>
  <c r="O768" i="1"/>
  <c r="O767" i="1"/>
  <c r="O766" i="1"/>
  <c r="O765" i="1"/>
  <c r="O764" i="1"/>
  <c r="O763" i="1"/>
  <c r="O762" i="1"/>
  <c r="O761" i="1"/>
  <c r="O760" i="1"/>
  <c r="O759" i="1"/>
  <c r="O758" i="1"/>
  <c r="O757" i="1"/>
  <c r="O756" i="1"/>
  <c r="O755" i="1"/>
  <c r="O754" i="1"/>
  <c r="O753" i="1"/>
  <c r="O752" i="1"/>
  <c r="O751" i="1"/>
  <c r="O750" i="1"/>
  <c r="O749" i="1"/>
  <c r="O748" i="1"/>
  <c r="O747" i="1"/>
  <c r="O746" i="1"/>
  <c r="O745" i="1"/>
  <c r="O744" i="1"/>
  <c r="O743" i="1"/>
  <c r="O742" i="1"/>
  <c r="O741" i="1"/>
  <c r="O740" i="1"/>
  <c r="O739" i="1"/>
  <c r="O738" i="1"/>
  <c r="O737" i="1"/>
  <c r="O736" i="1"/>
  <c r="O735" i="1"/>
  <c r="O734" i="1"/>
  <c r="O733" i="1"/>
  <c r="O732" i="1"/>
  <c r="O731" i="1"/>
  <c r="O730" i="1"/>
  <c r="O729" i="1"/>
  <c r="O728" i="1"/>
  <c r="O727" i="1"/>
  <c r="O726" i="1"/>
  <c r="O725" i="1"/>
  <c r="O724" i="1"/>
  <c r="O723" i="1"/>
  <c r="O722" i="1"/>
  <c r="O721" i="1"/>
  <c r="O720" i="1"/>
  <c r="O719" i="1"/>
  <c r="O718" i="1"/>
  <c r="O717" i="1"/>
  <c r="O716" i="1"/>
  <c r="O715" i="1"/>
  <c r="O714" i="1"/>
  <c r="O713" i="1"/>
  <c r="O712" i="1"/>
  <c r="O711" i="1"/>
  <c r="O710" i="1"/>
  <c r="O709" i="1"/>
  <c r="O708" i="1"/>
  <c r="O707" i="1"/>
  <c r="O706" i="1"/>
  <c r="O705" i="1"/>
  <c r="O704" i="1"/>
  <c r="O703" i="1"/>
  <c r="O702" i="1"/>
  <c r="O701" i="1"/>
  <c r="O700" i="1"/>
  <c r="O699" i="1"/>
  <c r="O698" i="1"/>
  <c r="O697" i="1"/>
  <c r="O696" i="1"/>
  <c r="O695" i="1"/>
  <c r="O694" i="1"/>
  <c r="O693" i="1"/>
  <c r="O692" i="1"/>
  <c r="O691" i="1"/>
  <c r="O690" i="1"/>
  <c r="O689" i="1"/>
  <c r="O688" i="1"/>
  <c r="O687" i="1"/>
  <c r="O686" i="1"/>
  <c r="O685" i="1"/>
  <c r="O684" i="1"/>
  <c r="O683" i="1"/>
  <c r="O682" i="1"/>
  <c r="O681" i="1"/>
  <c r="O680" i="1"/>
  <c r="O679" i="1"/>
  <c r="O678" i="1"/>
  <c r="O677" i="1"/>
  <c r="O676" i="1"/>
  <c r="O675" i="1"/>
  <c r="O674" i="1"/>
  <c r="O673" i="1"/>
  <c r="O672" i="1"/>
  <c r="O671" i="1"/>
  <c r="O670" i="1"/>
  <c r="O669" i="1"/>
  <c r="O668" i="1"/>
  <c r="O667" i="1"/>
  <c r="O666" i="1"/>
  <c r="O665" i="1"/>
  <c r="O664" i="1"/>
  <c r="O663" i="1"/>
  <c r="O662" i="1"/>
  <c r="O661" i="1"/>
  <c r="O660" i="1"/>
  <c r="O659" i="1"/>
  <c r="O658" i="1"/>
  <c r="O657" i="1"/>
  <c r="O656" i="1"/>
  <c r="O655" i="1"/>
  <c r="O654" i="1"/>
  <c r="O653" i="1"/>
  <c r="O652" i="1"/>
  <c r="O651" i="1"/>
  <c r="O650" i="1"/>
  <c r="O649" i="1"/>
  <c r="O648" i="1"/>
  <c r="O647" i="1"/>
  <c r="O646" i="1"/>
  <c r="O645" i="1"/>
  <c r="O644" i="1"/>
  <c r="O643" i="1"/>
  <c r="O642" i="1"/>
  <c r="O641" i="1"/>
  <c r="O640" i="1"/>
  <c r="O639" i="1"/>
  <c r="O638" i="1"/>
  <c r="O637" i="1"/>
  <c r="O636" i="1"/>
  <c r="O635" i="1"/>
  <c r="O634" i="1"/>
  <c r="O633" i="1"/>
  <c r="O632" i="1"/>
  <c r="O631" i="1"/>
  <c r="O630" i="1"/>
  <c r="O629" i="1"/>
  <c r="O628" i="1"/>
  <c r="O627" i="1"/>
  <c r="O626" i="1"/>
  <c r="O625" i="1"/>
  <c r="O624" i="1"/>
  <c r="O623" i="1"/>
  <c r="O622" i="1"/>
  <c r="O621" i="1"/>
  <c r="O620" i="1"/>
  <c r="O619" i="1"/>
  <c r="O618" i="1"/>
  <c r="O617" i="1"/>
  <c r="O616" i="1"/>
  <c r="O615" i="1"/>
  <c r="O614" i="1"/>
  <c r="O613" i="1"/>
  <c r="O612" i="1"/>
  <c r="O611" i="1"/>
  <c r="O610" i="1"/>
  <c r="O609" i="1"/>
  <c r="O608" i="1"/>
  <c r="O607" i="1"/>
  <c r="O606" i="1"/>
  <c r="O605" i="1"/>
  <c r="O604" i="1"/>
  <c r="O603" i="1"/>
  <c r="O602" i="1"/>
  <c r="O601" i="1"/>
  <c r="O600" i="1"/>
  <c r="O599" i="1"/>
  <c r="O598" i="1"/>
  <c r="O597" i="1"/>
  <c r="O596" i="1"/>
  <c r="O595" i="1"/>
  <c r="O594" i="1"/>
  <c r="O593" i="1"/>
  <c r="O592" i="1"/>
  <c r="O591" i="1"/>
  <c r="O590" i="1"/>
  <c r="O589" i="1"/>
  <c r="O588" i="1"/>
  <c r="O587" i="1"/>
  <c r="O586" i="1"/>
  <c r="O585" i="1"/>
  <c r="O584" i="1"/>
  <c r="O583" i="1"/>
  <c r="O582" i="1"/>
  <c r="O581" i="1"/>
  <c r="O580" i="1"/>
  <c r="O579" i="1"/>
  <c r="O578" i="1"/>
  <c r="O577" i="1"/>
  <c r="O576" i="1"/>
  <c r="O575" i="1"/>
  <c r="O574" i="1"/>
  <c r="O573" i="1"/>
  <c r="O572" i="1"/>
  <c r="O571" i="1"/>
  <c r="O570" i="1"/>
  <c r="O569" i="1"/>
  <c r="O568" i="1"/>
  <c r="O567" i="1"/>
  <c r="O566" i="1"/>
  <c r="O565" i="1"/>
  <c r="O564" i="1"/>
  <c r="O563" i="1"/>
  <c r="O562" i="1"/>
  <c r="O561" i="1"/>
  <c r="O560" i="1"/>
  <c r="O559" i="1"/>
  <c r="O558" i="1"/>
  <c r="O557" i="1"/>
  <c r="O556" i="1"/>
  <c r="O555" i="1"/>
  <c r="O554" i="1"/>
  <c r="O553" i="1"/>
  <c r="O552" i="1"/>
  <c r="O551" i="1"/>
  <c r="O550" i="1"/>
  <c r="O549" i="1"/>
  <c r="O548" i="1"/>
  <c r="O547" i="1"/>
  <c r="O546" i="1"/>
  <c r="O545" i="1"/>
  <c r="O544" i="1"/>
  <c r="O543" i="1"/>
  <c r="O542" i="1"/>
  <c r="O541" i="1"/>
  <c r="O540" i="1"/>
  <c r="O539" i="1"/>
  <c r="O538" i="1"/>
  <c r="O537" i="1"/>
  <c r="O536" i="1"/>
  <c r="O535" i="1"/>
  <c r="O534" i="1"/>
  <c r="O533" i="1"/>
  <c r="O532" i="1"/>
  <c r="O531" i="1"/>
  <c r="O530" i="1"/>
  <c r="O529" i="1"/>
  <c r="O528" i="1"/>
  <c r="O527" i="1"/>
  <c r="O526" i="1"/>
  <c r="O525" i="1"/>
  <c r="O524" i="1"/>
  <c r="O523" i="1"/>
  <c r="O522" i="1"/>
  <c r="O521" i="1"/>
  <c r="O520" i="1"/>
  <c r="O519" i="1"/>
  <c r="O518" i="1"/>
  <c r="O517" i="1"/>
  <c r="O516" i="1"/>
  <c r="O515" i="1"/>
  <c r="O514" i="1"/>
  <c r="O513" i="1"/>
  <c r="O512" i="1"/>
  <c r="O511" i="1"/>
  <c r="O510" i="1"/>
  <c r="O509" i="1"/>
  <c r="O508" i="1"/>
  <c r="O507" i="1"/>
  <c r="O506" i="1"/>
  <c r="O505" i="1"/>
  <c r="O504" i="1"/>
  <c r="O503" i="1"/>
  <c r="O502" i="1"/>
  <c r="O501" i="1"/>
  <c r="O500" i="1"/>
  <c r="O499" i="1"/>
  <c r="O498" i="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O470" i="1"/>
  <c r="O469" i="1"/>
  <c r="O468" i="1"/>
  <c r="O467" i="1"/>
  <c r="O466" i="1"/>
  <c r="O465" i="1"/>
  <c r="O464" i="1"/>
  <c r="O463" i="1"/>
  <c r="O462" i="1"/>
  <c r="O461" i="1"/>
  <c r="O460" i="1"/>
  <c r="O459" i="1"/>
  <c r="O458" i="1"/>
  <c r="O457" i="1"/>
  <c r="O456" i="1"/>
  <c r="O455" i="1"/>
  <c r="O454" i="1"/>
  <c r="O453" i="1"/>
  <c r="O452" i="1"/>
  <c r="O451" i="1"/>
  <c r="O450" i="1"/>
  <c r="O449" i="1"/>
  <c r="O448" i="1"/>
  <c r="O447" i="1"/>
  <c r="O446" i="1"/>
  <c r="O445" i="1"/>
  <c r="O444" i="1"/>
  <c r="O443" i="1"/>
  <c r="O442" i="1"/>
  <c r="O441" i="1"/>
  <c r="O440" i="1"/>
  <c r="O439" i="1"/>
  <c r="O438" i="1"/>
  <c r="O437" i="1"/>
  <c r="O436" i="1"/>
  <c r="O435" i="1"/>
  <c r="O434" i="1"/>
  <c r="O433" i="1"/>
  <c r="O432" i="1"/>
  <c r="O431" i="1"/>
  <c r="O430" i="1"/>
  <c r="O429" i="1"/>
  <c r="O428" i="1"/>
  <c r="O427" i="1"/>
  <c r="O426" i="1"/>
  <c r="O425" i="1"/>
  <c r="O424" i="1"/>
  <c r="O423" i="1"/>
  <c r="O422" i="1"/>
  <c r="O421" i="1"/>
  <c r="O420" i="1"/>
  <c r="O419" i="1"/>
  <c r="O418" i="1"/>
  <c r="O417" i="1"/>
  <c r="O416" i="1"/>
  <c r="O415" i="1"/>
  <c r="O414" i="1"/>
  <c r="O413" i="1"/>
  <c r="O412" i="1"/>
  <c r="O411" i="1"/>
  <c r="O410" i="1"/>
  <c r="O409" i="1"/>
  <c r="O408" i="1"/>
  <c r="O407" i="1"/>
  <c r="O406" i="1"/>
  <c r="O405" i="1"/>
  <c r="O404" i="1"/>
  <c r="O403" i="1"/>
  <c r="O402" i="1"/>
  <c r="O401" i="1"/>
  <c r="O400" i="1"/>
  <c r="O399" i="1"/>
  <c r="O398" i="1"/>
  <c r="O397" i="1"/>
  <c r="O396" i="1"/>
  <c r="O395" i="1"/>
  <c r="O394" i="1"/>
  <c r="O393" i="1"/>
  <c r="O392" i="1"/>
  <c r="O391" i="1"/>
  <c r="O390" i="1"/>
  <c r="O389" i="1"/>
  <c r="O388" i="1"/>
  <c r="O387" i="1"/>
  <c r="O386" i="1"/>
  <c r="O385" i="1"/>
  <c r="O384" i="1"/>
  <c r="O383" i="1"/>
  <c r="O382" i="1"/>
  <c r="O381" i="1"/>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335" i="1"/>
  <c r="O334" i="1"/>
  <c r="O333" i="1"/>
  <c r="O332" i="1"/>
  <c r="O331" i="1"/>
  <c r="O330" i="1"/>
  <c r="O329" i="1"/>
  <c r="O328" i="1"/>
  <c r="O327" i="1"/>
  <c r="O326" i="1"/>
  <c r="O325" i="1"/>
  <c r="O324" i="1"/>
  <c r="O323" i="1"/>
  <c r="O322" i="1"/>
  <c r="O321" i="1"/>
  <c r="O320" i="1"/>
  <c r="O319" i="1"/>
  <c r="O318" i="1"/>
  <c r="O317" i="1"/>
  <c r="O316" i="1"/>
  <c r="O315" i="1"/>
  <c r="O314" i="1"/>
  <c r="O313" i="1"/>
  <c r="O312" i="1"/>
  <c r="O311" i="1"/>
  <c r="O310" i="1"/>
  <c r="O309" i="1"/>
  <c r="O308" i="1"/>
  <c r="O307" i="1"/>
  <c r="O306" i="1"/>
  <c r="O305" i="1"/>
  <c r="O304" i="1"/>
  <c r="O303" i="1"/>
  <c r="O302" i="1"/>
  <c r="O301" i="1"/>
  <c r="O300" i="1"/>
  <c r="O299" i="1"/>
  <c r="O298" i="1"/>
  <c r="O297" i="1"/>
  <c r="O296" i="1"/>
  <c r="O295" i="1"/>
  <c r="O294" i="1"/>
  <c r="O293" i="1"/>
  <c r="O292" i="1"/>
  <c r="O291" i="1"/>
  <c r="O290" i="1"/>
  <c r="O289" i="1"/>
  <c r="O288" i="1"/>
  <c r="O287" i="1"/>
  <c r="O286" i="1"/>
  <c r="O285" i="1"/>
  <c r="O284" i="1"/>
  <c r="O283" i="1"/>
  <c r="O282" i="1"/>
  <c r="O281" i="1"/>
  <c r="O280" i="1"/>
  <c r="O279" i="1"/>
  <c r="O278" i="1"/>
  <c r="O277" i="1"/>
  <c r="O276" i="1"/>
  <c r="O275" i="1"/>
  <c r="O274" i="1"/>
  <c r="O273" i="1"/>
  <c r="O272" i="1"/>
  <c r="O271" i="1"/>
  <c r="O270" i="1"/>
  <c r="O269" i="1"/>
  <c r="O268" i="1"/>
  <c r="O267" i="1"/>
  <c r="O266" i="1"/>
  <c r="O265" i="1"/>
  <c r="O264" i="1"/>
  <c r="O263" i="1"/>
  <c r="O262" i="1"/>
  <c r="O261" i="1"/>
  <c r="O260" i="1"/>
  <c r="O259" i="1"/>
  <c r="O258" i="1"/>
  <c r="O2300" i="1"/>
  <c r="O2236" i="1"/>
  <c r="O2172" i="1"/>
  <c r="O2108" i="1"/>
  <c r="O2044" i="1"/>
  <c r="O1219" i="1"/>
  <c r="O1217" i="1"/>
  <c r="O1215" i="1"/>
  <c r="O1213" i="1"/>
  <c r="O1211" i="1"/>
  <c r="O1209" i="1"/>
  <c r="O1207" i="1"/>
  <c r="O1205" i="1"/>
  <c r="O1203" i="1"/>
  <c r="O1201" i="1"/>
  <c r="O1199" i="1"/>
  <c r="O1197" i="1"/>
  <c r="O1195" i="1"/>
  <c r="O1193" i="1"/>
  <c r="O1191" i="1"/>
  <c r="O1189" i="1"/>
  <c r="O1187" i="1"/>
  <c r="O1185" i="1"/>
  <c r="O1183" i="1"/>
  <c r="O1181" i="1"/>
  <c r="O1179" i="1"/>
  <c r="O1177" i="1"/>
  <c r="O1175" i="1"/>
  <c r="O1173" i="1"/>
  <c r="O1171" i="1"/>
  <c r="O1169" i="1"/>
  <c r="O1167" i="1"/>
  <c r="O1165" i="1"/>
  <c r="O1163" i="1"/>
  <c r="O1161" i="1"/>
  <c r="O1159" i="1"/>
  <c r="O1157" i="1"/>
  <c r="O1155" i="1"/>
  <c r="O1153" i="1"/>
  <c r="O1151" i="1"/>
  <c r="O1149" i="1"/>
  <c r="O1147" i="1"/>
  <c r="O1145" i="1"/>
  <c r="O1143" i="1"/>
  <c r="O1141" i="1"/>
  <c r="O1139" i="1"/>
  <c r="O1137" i="1"/>
  <c r="O1135" i="1"/>
  <c r="O1133" i="1"/>
  <c r="O1131" i="1"/>
  <c r="O1129" i="1"/>
  <c r="O1127" i="1"/>
  <c r="O1125" i="1"/>
  <c r="O1123" i="1"/>
  <c r="O1121" i="1"/>
  <c r="O1119" i="1"/>
  <c r="O1117" i="1"/>
  <c r="O1115" i="1"/>
  <c r="O1113" i="1"/>
  <c r="O1111" i="1"/>
  <c r="O1109" i="1"/>
  <c r="O1107" i="1"/>
  <c r="O1105" i="1"/>
  <c r="O1103" i="1"/>
  <c r="O1101" i="1"/>
  <c r="O1099" i="1"/>
  <c r="O1097" i="1"/>
  <c r="O1095" i="1"/>
  <c r="O1093" i="1"/>
  <c r="O1091" i="1"/>
  <c r="O1089" i="1"/>
  <c r="O1087" i="1"/>
  <c r="O1085" i="1"/>
  <c r="O1083" i="1"/>
  <c r="O1081" i="1"/>
  <c r="O1079" i="1"/>
  <c r="O1077" i="1"/>
  <c r="O1075" i="1"/>
  <c r="O1073" i="1"/>
  <c r="O1071" i="1"/>
  <c r="O1069" i="1"/>
  <c r="O1067" i="1"/>
  <c r="O1065" i="1"/>
  <c r="O1063" i="1"/>
  <c r="O1061" i="1"/>
  <c r="O1059" i="1"/>
  <c r="O1057" i="1"/>
  <c r="O1055" i="1"/>
  <c r="O1053" i="1"/>
  <c r="O1051" i="1"/>
  <c r="O1049" i="1"/>
  <c r="O1047" i="1"/>
  <c r="O1045" i="1"/>
  <c r="O1043" i="1"/>
  <c r="O1041" i="1"/>
  <c r="O1039" i="1"/>
  <c r="O1037" i="1"/>
  <c r="O1035" i="1"/>
  <c r="O1033" i="1"/>
  <c r="O1031" i="1"/>
  <c r="O1029" i="1"/>
  <c r="O1027" i="1"/>
  <c r="O1025" i="1"/>
  <c r="O1023" i="1"/>
  <c r="O1021" i="1"/>
  <c r="O1019" i="1"/>
  <c r="O1017" i="1"/>
  <c r="O1015" i="1"/>
  <c r="O1013" i="1"/>
  <c r="O1011" i="1"/>
  <c r="O1009" i="1"/>
  <c r="O1007" i="1"/>
  <c r="O1005" i="1"/>
  <c r="O1003" i="1"/>
  <c r="O1001" i="1"/>
  <c r="O999" i="1"/>
  <c r="O997" i="1"/>
  <c r="O995" i="1"/>
  <c r="O993" i="1"/>
  <c r="O991" i="1"/>
  <c r="O989" i="1"/>
  <c r="O987" i="1"/>
  <c r="O985" i="1"/>
  <c r="O983" i="1"/>
  <c r="O981" i="1"/>
  <c r="O979" i="1"/>
  <c r="O977" i="1"/>
  <c r="O975" i="1"/>
  <c r="O973" i="1"/>
  <c r="O971" i="1"/>
  <c r="O969" i="1"/>
  <c r="O967" i="1"/>
  <c r="O965" i="1"/>
  <c r="O963" i="1"/>
  <c r="O961" i="1"/>
  <c r="O959" i="1"/>
  <c r="O957" i="1"/>
  <c r="O955" i="1"/>
  <c r="O953" i="1"/>
  <c r="O951" i="1"/>
  <c r="O949" i="1"/>
  <c r="O947" i="1"/>
  <c r="O945" i="1"/>
  <c r="O943" i="1"/>
  <c r="O941" i="1"/>
  <c r="O939" i="1"/>
  <c r="O937" i="1"/>
  <c r="O935" i="1"/>
  <c r="O933" i="1"/>
  <c r="O931" i="1"/>
  <c r="O929" i="1"/>
  <c r="O927" i="1"/>
  <c r="O925" i="1"/>
  <c r="O923" i="1"/>
  <c r="O921" i="1"/>
  <c r="O919" i="1"/>
  <c r="O917" i="1"/>
  <c r="O915" i="1"/>
  <c r="O913" i="1"/>
  <c r="O911" i="1"/>
  <c r="O909" i="1"/>
  <c r="O907" i="1"/>
  <c r="O905" i="1"/>
  <c r="O903" i="1"/>
  <c r="O901" i="1"/>
  <c r="O899" i="1"/>
  <c r="O897" i="1"/>
  <c r="O895" i="1"/>
  <c r="O893" i="1"/>
  <c r="O891" i="1"/>
  <c r="O889" i="1"/>
  <c r="O887" i="1"/>
  <c r="O885" i="1"/>
  <c r="O883" i="1"/>
  <c r="O881" i="1"/>
  <c r="O879" i="1"/>
  <c r="O877" i="1"/>
  <c r="O875" i="1"/>
  <c r="O873" i="1"/>
  <c r="O871" i="1"/>
  <c r="O869" i="1"/>
  <c r="O867" i="1"/>
  <c r="O865" i="1"/>
  <c r="O863" i="1"/>
  <c r="O861" i="1"/>
  <c r="O859" i="1"/>
  <c r="O857" i="1"/>
  <c r="O855" i="1"/>
  <c r="O853" i="1"/>
  <c r="O851" i="1"/>
  <c r="O849" i="1"/>
  <c r="O847" i="1"/>
  <c r="O2316" i="1"/>
  <c r="O2060" i="1"/>
  <c r="O254" i="1"/>
  <c r="O245" i="1"/>
  <c r="O244" i="1"/>
  <c r="O241" i="1"/>
  <c r="O240" i="1"/>
  <c r="O234" i="1"/>
  <c r="O233" i="1"/>
  <c r="O232" i="1"/>
  <c r="O224" i="1"/>
  <c r="O223" i="1"/>
  <c r="O222" i="1"/>
  <c r="O221" i="1"/>
  <c r="O220" i="1"/>
  <c r="O209" i="1"/>
  <c r="O204" i="1"/>
  <c r="O198" i="1"/>
  <c r="O197" i="1"/>
  <c r="O196" i="1"/>
  <c r="O195" i="1"/>
  <c r="O194" i="1"/>
  <c r="O192" i="1"/>
  <c r="O188" i="1"/>
  <c r="O187" i="1"/>
  <c r="O184" i="1"/>
  <c r="O173" i="1"/>
  <c r="O169" i="1"/>
  <c r="O168" i="1"/>
  <c r="O167" i="1"/>
  <c r="O156" i="1"/>
  <c r="O155" i="1"/>
  <c r="O150" i="1"/>
  <c r="O149" i="1"/>
  <c r="O147" i="1"/>
  <c r="O143" i="1"/>
  <c r="O142" i="1"/>
  <c r="O141" i="1"/>
  <c r="O138" i="1"/>
  <c r="O137" i="1"/>
  <c r="O132" i="1"/>
  <c r="O131" i="1"/>
  <c r="O127" i="1"/>
  <c r="O126" i="1"/>
  <c r="O125" i="1"/>
  <c r="O124" i="1"/>
  <c r="O123" i="1"/>
  <c r="O122" i="1"/>
  <c r="O121" i="1"/>
  <c r="O120" i="1"/>
  <c r="O119" i="1"/>
  <c r="O118" i="1"/>
  <c r="O111" i="1"/>
  <c r="O110" i="1"/>
  <c r="O108" i="1"/>
  <c r="O104" i="1"/>
  <c r="O103" i="1"/>
  <c r="O102" i="1"/>
  <c r="O101" i="1"/>
  <c r="O100" i="1"/>
  <c r="O95" i="1"/>
  <c r="O94" i="1"/>
  <c r="O93" i="1"/>
  <c r="O89" i="1"/>
  <c r="O86" i="1"/>
  <c r="O85" i="1"/>
  <c r="O84" i="1"/>
  <c r="O82" i="1"/>
  <c r="O81" i="1"/>
  <c r="O80" i="1"/>
  <c r="O79" i="1"/>
  <c r="O72" i="1"/>
  <c r="O71" i="1"/>
  <c r="O70" i="1"/>
  <c r="O64" i="1"/>
  <c r="O63" i="1"/>
  <c r="O57" i="1"/>
  <c r="O55" i="1"/>
  <c r="O54" i="1"/>
  <c r="O53" i="1"/>
  <c r="O47" i="1"/>
  <c r="O46" i="1"/>
  <c r="O45" i="1"/>
  <c r="O44" i="1"/>
  <c r="O43" i="1"/>
  <c r="O42" i="1"/>
  <c r="O40" i="1"/>
  <c r="O39" i="1"/>
  <c r="O35" i="1"/>
  <c r="O33" i="1"/>
  <c r="O27" i="1"/>
  <c r="O26" i="1"/>
  <c r="O24" i="1"/>
  <c r="O20" i="1"/>
  <c r="O19" i="1"/>
  <c r="O16" i="1"/>
  <c r="O15" i="1"/>
  <c r="O2124" i="1"/>
  <c r="O255" i="1"/>
  <c r="O253" i="1"/>
  <c r="O251" i="1"/>
  <c r="O243" i="1"/>
  <c r="O242" i="1"/>
  <c r="O239" i="1"/>
  <c r="O238" i="1"/>
  <c r="O225" i="1"/>
  <c r="O219" i="1"/>
  <c r="O218" i="1"/>
  <c r="O217" i="1"/>
  <c r="O216" i="1"/>
  <c r="O215" i="1"/>
  <c r="O214" i="1"/>
  <c r="O212" i="1"/>
  <c r="O211" i="1"/>
  <c r="O210" i="1"/>
  <c r="O207" i="1"/>
  <c r="O206" i="1"/>
  <c r="O205" i="1"/>
  <c r="O199" i="1"/>
  <c r="O193" i="1"/>
  <c r="O189" i="1"/>
  <c r="O186" i="1"/>
  <c r="O185" i="1"/>
  <c r="O179" i="1"/>
  <c r="O178" i="1"/>
  <c r="O177" i="1"/>
  <c r="O176" i="1"/>
  <c r="O175" i="1"/>
  <c r="O174" i="1"/>
  <c r="O171" i="1"/>
  <c r="O165" i="1"/>
  <c r="O164" i="1"/>
  <c r="O161" i="1"/>
  <c r="O160" i="1"/>
  <c r="O159" i="1"/>
  <c r="O158" i="1"/>
  <c r="O153" i="1"/>
  <c r="O152" i="1"/>
  <c r="O151" i="1"/>
  <c r="O146" i="1"/>
  <c r="O145" i="1"/>
  <c r="O136" i="1"/>
  <c r="O135" i="1"/>
  <c r="O134" i="1"/>
  <c r="O116" i="1"/>
  <c r="O115" i="1"/>
  <c r="O114" i="1"/>
  <c r="O109" i="1"/>
  <c r="O106" i="1"/>
  <c r="O105" i="1"/>
  <c r="O98" i="1"/>
  <c r="O97" i="1"/>
  <c r="O96" i="1"/>
  <c r="O91" i="1"/>
  <c r="O90" i="1"/>
  <c r="O77" i="1"/>
  <c r="O76" i="1"/>
  <c r="O68" i="1"/>
  <c r="O67" i="1"/>
  <c r="O66" i="1"/>
  <c r="O61" i="1"/>
  <c r="O58" i="1"/>
  <c r="O56" i="1"/>
  <c r="O52" i="1"/>
  <c r="O51" i="1"/>
  <c r="O50" i="1"/>
  <c r="O41" i="1"/>
  <c r="O37" i="1"/>
  <c r="O36" i="1"/>
  <c r="O34" i="1"/>
  <c r="O32" i="1"/>
  <c r="O31" i="1"/>
  <c r="O30" i="1"/>
  <c r="O29" i="1"/>
  <c r="O28" i="1"/>
  <c r="O25" i="1"/>
  <c r="O18" i="1"/>
  <c r="O17" i="1"/>
  <c r="O2188" i="1"/>
  <c r="O2252" i="1"/>
  <c r="O1996" i="1"/>
  <c r="O257" i="1"/>
  <c r="O256" i="1"/>
  <c r="O252" i="1"/>
  <c r="O250" i="1"/>
  <c r="O249" i="1"/>
  <c r="O248" i="1"/>
  <c r="O247" i="1"/>
  <c r="O246" i="1"/>
  <c r="O237" i="1"/>
  <c r="O236" i="1"/>
  <c r="O235" i="1"/>
  <c r="O231" i="1"/>
  <c r="O230" i="1"/>
  <c r="O229" i="1"/>
  <c r="O228" i="1"/>
  <c r="O227" i="1"/>
  <c r="O226" i="1"/>
  <c r="O213" i="1"/>
  <c r="O208" i="1"/>
  <c r="O203" i="1"/>
  <c r="O202" i="1"/>
  <c r="O201" i="1"/>
  <c r="O200" i="1"/>
  <c r="O191" i="1"/>
  <c r="O190" i="1"/>
  <c r="O183" i="1"/>
  <c r="O182" i="1"/>
  <c r="O181" i="1"/>
  <c r="O180" i="1"/>
  <c r="O172" i="1"/>
  <c r="O170" i="1"/>
  <c r="O166" i="1"/>
  <c r="O163" i="1"/>
  <c r="O162" i="1"/>
  <c r="O157" i="1"/>
  <c r="O154" i="1"/>
  <c r="O148" i="1"/>
  <c r="O144" i="1"/>
  <c r="O140" i="1"/>
  <c r="O139" i="1"/>
  <c r="O133" i="1"/>
  <c r="O130" i="1"/>
  <c r="O129" i="1"/>
  <c r="O128" i="1"/>
  <c r="O117" i="1"/>
  <c r="O113" i="1"/>
  <c r="O112" i="1"/>
  <c r="O107" i="1"/>
  <c r="O99" i="1"/>
  <c r="O92" i="1"/>
  <c r="O88" i="1"/>
  <c r="O87" i="1"/>
  <c r="O83" i="1"/>
  <c r="O78" i="1"/>
  <c r="O75" i="1"/>
  <c r="O74" i="1"/>
  <c r="O73" i="1"/>
  <c r="O69" i="1"/>
  <c r="O65" i="1"/>
  <c r="O62" i="1"/>
  <c r="O60" i="1"/>
  <c r="O59" i="1"/>
  <c r="O49" i="1"/>
  <c r="O48" i="1"/>
  <c r="O38" i="1"/>
  <c r="O23" i="1"/>
  <c r="O22" i="1"/>
  <c r="O21" i="1"/>
  <c r="O14" i="1"/>
  <c r="O13" i="1"/>
  <c r="S3287" i="1"/>
  <c r="S3283" i="1"/>
  <c r="S3279" i="1"/>
  <c r="S3275" i="1"/>
  <c r="S3271" i="1"/>
  <c r="S3267" i="1"/>
  <c r="S3263" i="1"/>
  <c r="S3286" i="1"/>
  <c r="S3282" i="1"/>
  <c r="S3278" i="1"/>
  <c r="S3274" i="1"/>
  <c r="S3270" i="1"/>
  <c r="S3266" i="1"/>
  <c r="S3262" i="1"/>
  <c r="S3259" i="1"/>
  <c r="S3258" i="1"/>
  <c r="S3257" i="1"/>
  <c r="S3256" i="1"/>
  <c r="S3255" i="1"/>
  <c r="S3254" i="1"/>
  <c r="S3253" i="1"/>
  <c r="S3285" i="1"/>
  <c r="S3281" i="1"/>
  <c r="S3277" i="1"/>
  <c r="S3273" i="1"/>
  <c r="S3269" i="1"/>
  <c r="S3265" i="1"/>
  <c r="S3261" i="1"/>
  <c r="S3280" i="1"/>
  <c r="S3264" i="1"/>
  <c r="S3276" i="1"/>
  <c r="S3260" i="1"/>
  <c r="S3252" i="1"/>
  <c r="S3251" i="1"/>
  <c r="S3250" i="1"/>
  <c r="S3249" i="1"/>
  <c r="S3248" i="1"/>
  <c r="S3247" i="1"/>
  <c r="S3246" i="1"/>
  <c r="S3245" i="1"/>
  <c r="S3244" i="1"/>
  <c r="S3243" i="1"/>
  <c r="S3242" i="1"/>
  <c r="S3241" i="1"/>
  <c r="S3240" i="1"/>
  <c r="S3239" i="1"/>
  <c r="S3238" i="1"/>
  <c r="S3237" i="1"/>
  <c r="S3236" i="1"/>
  <c r="S3235" i="1"/>
  <c r="S3234" i="1"/>
  <c r="S3233" i="1"/>
  <c r="S3232" i="1"/>
  <c r="S3272" i="1"/>
  <c r="S3231" i="1"/>
  <c r="S3230" i="1"/>
  <c r="S3229" i="1"/>
  <c r="S3228" i="1"/>
  <c r="S3227" i="1"/>
  <c r="S3226" i="1"/>
  <c r="S3225" i="1"/>
  <c r="S3224" i="1"/>
  <c r="S3223" i="1"/>
  <c r="S3222" i="1"/>
  <c r="S3221" i="1"/>
  <c r="S3220" i="1"/>
  <c r="S3219" i="1"/>
  <c r="S3218" i="1"/>
  <c r="S3217" i="1"/>
  <c r="S3216" i="1"/>
  <c r="S3215" i="1"/>
  <c r="S3214" i="1"/>
  <c r="S3213" i="1"/>
  <c r="S3212" i="1"/>
  <c r="S3211" i="1"/>
  <c r="S3210" i="1"/>
  <c r="S3209" i="1"/>
  <c r="S3208" i="1"/>
  <c r="S3207" i="1"/>
  <c r="S3206" i="1"/>
  <c r="S3284" i="1"/>
  <c r="S3268" i="1"/>
  <c r="S3204" i="1"/>
  <c r="S3200" i="1"/>
  <c r="S3196" i="1"/>
  <c r="S3192" i="1"/>
  <c r="S3188" i="1"/>
  <c r="S3184" i="1"/>
  <c r="S3180" i="1"/>
  <c r="S3176" i="1"/>
  <c r="S3172" i="1"/>
  <c r="S3168" i="1"/>
  <c r="S3164" i="1"/>
  <c r="S3205" i="1"/>
  <c r="S3201" i="1"/>
  <c r="S3197" i="1"/>
  <c r="S3193" i="1"/>
  <c r="S3189" i="1"/>
  <c r="S3185" i="1"/>
  <c r="S3181" i="1"/>
  <c r="S3177" i="1"/>
  <c r="S3173" i="1"/>
  <c r="S3169" i="1"/>
  <c r="S3165" i="1"/>
  <c r="S3163" i="1"/>
  <c r="S3161" i="1"/>
  <c r="S3159" i="1"/>
  <c r="S3158" i="1"/>
  <c r="S3157" i="1"/>
  <c r="S3156" i="1"/>
  <c r="S3155" i="1"/>
  <c r="S3154" i="1"/>
  <c r="S3153" i="1"/>
  <c r="S3152" i="1"/>
  <c r="S3151" i="1"/>
  <c r="S3150" i="1"/>
  <c r="S3149" i="1"/>
  <c r="S3148" i="1"/>
  <c r="S3147" i="1"/>
  <c r="S3146" i="1"/>
  <c r="S3145" i="1"/>
  <c r="S3144" i="1"/>
  <c r="S3143" i="1"/>
  <c r="S3142" i="1"/>
  <c r="S3141" i="1"/>
  <c r="S3140" i="1"/>
  <c r="S3139" i="1"/>
  <c r="S3138" i="1"/>
  <c r="S3137" i="1"/>
  <c r="S3136" i="1"/>
  <c r="S3135" i="1"/>
  <c r="S3134" i="1"/>
  <c r="S3133" i="1"/>
  <c r="S3132" i="1"/>
  <c r="S3131" i="1"/>
  <c r="S3130" i="1"/>
  <c r="S3202" i="1"/>
  <c r="S3198" i="1"/>
  <c r="S3194" i="1"/>
  <c r="S3190" i="1"/>
  <c r="S3186" i="1"/>
  <c r="S3182" i="1"/>
  <c r="S3178" i="1"/>
  <c r="S3174" i="1"/>
  <c r="S3170" i="1"/>
  <c r="S3166" i="1"/>
  <c r="S3203" i="1"/>
  <c r="S3187" i="1"/>
  <c r="S3171" i="1"/>
  <c r="S3162" i="1"/>
  <c r="S3191" i="1"/>
  <c r="S3175" i="1"/>
  <c r="S3128" i="1"/>
  <c r="S3126" i="1"/>
  <c r="S3124" i="1"/>
  <c r="S3122" i="1"/>
  <c r="S3120" i="1"/>
  <c r="S3118" i="1"/>
  <c r="S3117" i="1"/>
  <c r="S3116" i="1"/>
  <c r="S3115" i="1"/>
  <c r="S3114" i="1"/>
  <c r="S3113" i="1"/>
  <c r="S3112" i="1"/>
  <c r="S3111" i="1"/>
  <c r="S3110" i="1"/>
  <c r="S3109" i="1"/>
  <c r="S3108" i="1"/>
  <c r="S3107" i="1"/>
  <c r="S3106" i="1"/>
  <c r="S3105" i="1"/>
  <c r="S3104" i="1"/>
  <c r="S3103" i="1"/>
  <c r="S3102" i="1"/>
  <c r="S3101" i="1"/>
  <c r="S3100" i="1"/>
  <c r="S3099" i="1"/>
  <c r="S3098" i="1"/>
  <c r="S3097" i="1"/>
  <c r="S3096" i="1"/>
  <c r="S3095" i="1"/>
  <c r="S3094" i="1"/>
  <c r="S3093" i="1"/>
  <c r="S3092" i="1"/>
  <c r="S3091" i="1"/>
  <c r="S3090" i="1"/>
  <c r="S3089" i="1"/>
  <c r="S3088" i="1"/>
  <c r="S3087" i="1"/>
  <c r="S3195" i="1"/>
  <c r="S3179" i="1"/>
  <c r="S3167" i="1"/>
  <c r="S3127" i="1"/>
  <c r="S3119" i="1"/>
  <c r="S3085" i="1"/>
  <c r="S3083" i="1"/>
  <c r="S3081" i="1"/>
  <c r="S3079" i="1"/>
  <c r="S3075" i="1"/>
  <c r="S3183" i="1"/>
  <c r="S3129" i="1"/>
  <c r="S3121" i="1"/>
  <c r="S3199" i="1"/>
  <c r="S3160" i="1"/>
  <c r="S3123" i="1"/>
  <c r="S3086" i="1"/>
  <c r="S3084" i="1"/>
  <c r="S3082" i="1"/>
  <c r="S3080" i="1"/>
  <c r="S3078" i="1"/>
  <c r="S3077" i="1"/>
  <c r="S3076" i="1"/>
  <c r="S3073" i="1"/>
  <c r="S3069" i="1"/>
  <c r="S3065" i="1"/>
  <c r="S3061" i="1"/>
  <c r="S3057" i="1"/>
  <c r="S3053" i="1"/>
  <c r="S3049" i="1"/>
  <c r="S3045" i="1"/>
  <c r="S3041" i="1"/>
  <c r="S3037" i="1"/>
  <c r="S3033" i="1"/>
  <c r="S3029" i="1"/>
  <c r="S3025" i="1"/>
  <c r="S3021" i="1"/>
  <c r="S3017" i="1"/>
  <c r="S3013" i="1"/>
  <c r="S3009" i="1"/>
  <c r="S3005" i="1"/>
  <c r="S3001" i="1"/>
  <c r="S2996" i="1"/>
  <c r="S2994" i="1"/>
  <c r="S2992" i="1"/>
  <c r="S2990" i="1"/>
  <c r="S2988" i="1"/>
  <c r="S2986" i="1"/>
  <c r="S2984" i="1"/>
  <c r="S2982" i="1"/>
  <c r="S2980" i="1"/>
  <c r="S3125" i="1"/>
  <c r="S3074" i="1"/>
  <c r="S3070" i="1"/>
  <c r="S3066" i="1"/>
  <c r="S3062" i="1"/>
  <c r="S3058" i="1"/>
  <c r="S3054" i="1"/>
  <c r="S3050" i="1"/>
  <c r="S3046" i="1"/>
  <c r="S3042" i="1"/>
  <c r="S3038" i="1"/>
  <c r="S3034" i="1"/>
  <c r="S3030" i="1"/>
  <c r="S3026" i="1"/>
  <c r="S3022" i="1"/>
  <c r="S3018" i="1"/>
  <c r="S3014" i="1"/>
  <c r="S3010" i="1"/>
  <c r="S3006" i="1"/>
  <c r="S3002" i="1"/>
  <c r="S2998" i="1"/>
  <c r="S3071" i="1"/>
  <c r="S3063" i="1"/>
  <c r="S3055" i="1"/>
  <c r="S3047" i="1"/>
  <c r="S3039" i="1"/>
  <c r="S3031" i="1"/>
  <c r="S3023" i="1"/>
  <c r="S3015" i="1"/>
  <c r="S3007" i="1"/>
  <c r="S2999" i="1"/>
  <c r="S2997" i="1"/>
  <c r="S2993" i="1"/>
  <c r="S2989" i="1"/>
  <c r="S2985" i="1"/>
  <c r="S2981" i="1"/>
  <c r="S2896" i="1"/>
  <c r="S2892" i="1"/>
  <c r="S3068" i="1"/>
  <c r="S3060" i="1"/>
  <c r="S3052" i="1"/>
  <c r="S3044" i="1"/>
  <c r="S3036" i="1"/>
  <c r="S3028" i="1"/>
  <c r="S3020" i="1"/>
  <c r="S3012" i="1"/>
  <c r="S3004" i="1"/>
  <c r="S2979" i="1"/>
  <c r="S2977" i="1"/>
  <c r="S2975" i="1"/>
  <c r="S2973" i="1"/>
  <c r="S2971" i="1"/>
  <c r="S2969" i="1"/>
  <c r="S2967" i="1"/>
  <c r="S2965" i="1"/>
  <c r="S2963" i="1"/>
  <c r="S2961" i="1"/>
  <c r="S2959" i="1"/>
  <c r="S2957" i="1"/>
  <c r="S2955" i="1"/>
  <c r="S2953" i="1"/>
  <c r="S2951" i="1"/>
  <c r="S2949" i="1"/>
  <c r="S2947" i="1"/>
  <c r="S2945" i="1"/>
  <c r="S2943" i="1"/>
  <c r="S2941" i="1"/>
  <c r="S2939" i="1"/>
  <c r="S2937" i="1"/>
  <c r="S2935" i="1"/>
  <c r="S2933" i="1"/>
  <c r="S2931" i="1"/>
  <c r="S2929" i="1"/>
  <c r="S2927" i="1"/>
  <c r="S2925" i="1"/>
  <c r="S2923" i="1"/>
  <c r="S2921" i="1"/>
  <c r="S2919" i="1"/>
  <c r="S2917" i="1"/>
  <c r="S2915" i="1"/>
  <c r="S2913" i="1"/>
  <c r="S2911" i="1"/>
  <c r="S2909" i="1"/>
  <c r="S2907" i="1"/>
  <c r="S2905" i="1"/>
  <c r="S2903" i="1"/>
  <c r="S2901" i="1"/>
  <c r="S2899" i="1"/>
  <c r="S2895" i="1"/>
  <c r="S2891" i="1"/>
  <c r="S3067" i="1"/>
  <c r="S3059" i="1"/>
  <c r="S3051" i="1"/>
  <c r="S3043" i="1"/>
  <c r="S3035" i="1"/>
  <c r="S3027" i="1"/>
  <c r="S3019" i="1"/>
  <c r="S3011" i="1"/>
  <c r="S3003" i="1"/>
  <c r="S2995" i="1"/>
  <c r="S2991" i="1"/>
  <c r="S2987" i="1"/>
  <c r="S2983" i="1"/>
  <c r="S3048" i="1"/>
  <c r="S3016" i="1"/>
  <c r="S2972" i="1"/>
  <c r="S2964" i="1"/>
  <c r="S2956" i="1"/>
  <c r="S2948" i="1"/>
  <c r="S2940" i="1"/>
  <c r="S2932" i="1"/>
  <c r="S2924" i="1"/>
  <c r="S2918" i="1"/>
  <c r="S2914" i="1"/>
  <c r="S2910" i="1"/>
  <c r="S2906" i="1"/>
  <c r="S2902" i="1"/>
  <c r="S2893" i="1"/>
  <c r="S2889" i="1"/>
  <c r="S2887" i="1"/>
  <c r="S2885" i="1"/>
  <c r="S2883" i="1"/>
  <c r="S2881" i="1"/>
  <c r="S2879" i="1"/>
  <c r="S2877" i="1"/>
  <c r="S2875" i="1"/>
  <c r="S2873" i="1"/>
  <c r="S2871" i="1"/>
  <c r="S2869" i="1"/>
  <c r="S2867" i="1"/>
  <c r="S2865" i="1"/>
  <c r="S2863" i="1"/>
  <c r="S2861" i="1"/>
  <c r="S2859" i="1"/>
  <c r="S2857" i="1"/>
  <c r="S2855" i="1"/>
  <c r="S2853" i="1"/>
  <c r="S2851" i="1"/>
  <c r="S2849" i="1"/>
  <c r="S2847" i="1"/>
  <c r="S2845" i="1"/>
  <c r="S2843" i="1"/>
  <c r="S2841" i="1"/>
  <c r="S2839" i="1"/>
  <c r="S2837" i="1"/>
  <c r="S2835" i="1"/>
  <c r="S2833" i="1"/>
  <c r="S2831" i="1"/>
  <c r="S2829" i="1"/>
  <c r="S2827" i="1"/>
  <c r="S2825" i="1"/>
  <c r="S2823" i="1"/>
  <c r="S2821" i="1"/>
  <c r="S2819" i="1"/>
  <c r="S2817" i="1"/>
  <c r="S2815" i="1"/>
  <c r="S2813" i="1"/>
  <c r="S2811" i="1"/>
  <c r="S2809" i="1"/>
  <c r="S2807" i="1"/>
  <c r="S2805" i="1"/>
  <c r="S2803" i="1"/>
  <c r="S2801" i="1"/>
  <c r="S2799" i="1"/>
  <c r="S2797" i="1"/>
  <c r="S2795" i="1"/>
  <c r="S2793" i="1"/>
  <c r="S2791" i="1"/>
  <c r="S2789" i="1"/>
  <c r="S2787" i="1"/>
  <c r="S2785" i="1"/>
  <c r="S2783" i="1"/>
  <c r="S2781" i="1"/>
  <c r="S2779" i="1"/>
  <c r="S2777" i="1"/>
  <c r="S2775" i="1"/>
  <c r="S2773" i="1"/>
  <c r="S2771" i="1"/>
  <c r="S2769" i="1"/>
  <c r="S2767" i="1"/>
  <c r="S2765" i="1"/>
  <c r="S2763" i="1"/>
  <c r="S2761" i="1"/>
  <c r="S2759" i="1"/>
  <c r="S2757" i="1"/>
  <c r="S2755" i="1"/>
  <c r="S3056" i="1"/>
  <c r="S3024" i="1"/>
  <c r="S2974" i="1"/>
  <c r="S2966" i="1"/>
  <c r="S2958" i="1"/>
  <c r="S2950" i="1"/>
  <c r="S2942" i="1"/>
  <c r="S2934" i="1"/>
  <c r="S2926" i="1"/>
  <c r="S2898" i="1"/>
  <c r="S2750" i="1"/>
  <c r="S2746" i="1"/>
  <c r="S2742" i="1"/>
  <c r="S2738" i="1"/>
  <c r="S2734" i="1"/>
  <c r="S2730" i="1"/>
  <c r="S3064" i="1"/>
  <c r="S3032" i="1"/>
  <c r="S3000" i="1"/>
  <c r="S2976" i="1"/>
  <c r="S2968" i="1"/>
  <c r="S2960" i="1"/>
  <c r="S2952" i="1"/>
  <c r="S2944" i="1"/>
  <c r="S2936" i="1"/>
  <c r="S2928" i="1"/>
  <c r="S2920" i="1"/>
  <c r="S2916" i="1"/>
  <c r="S2912" i="1"/>
  <c r="S2908" i="1"/>
  <c r="S2904" i="1"/>
  <c r="S2900" i="1"/>
  <c r="S2897" i="1"/>
  <c r="S2890" i="1"/>
  <c r="S2888" i="1"/>
  <c r="S2886" i="1"/>
  <c r="S2884" i="1"/>
  <c r="S2882" i="1"/>
  <c r="S2880" i="1"/>
  <c r="S2878" i="1"/>
  <c r="S2876" i="1"/>
  <c r="S2874" i="1"/>
  <c r="S2872" i="1"/>
  <c r="S2870" i="1"/>
  <c r="S2868" i="1"/>
  <c r="S2866" i="1"/>
  <c r="S2864" i="1"/>
  <c r="S2862" i="1"/>
  <c r="S2860" i="1"/>
  <c r="S2858" i="1"/>
  <c r="S2856" i="1"/>
  <c r="S2854" i="1"/>
  <c r="S2852" i="1"/>
  <c r="S2850" i="1"/>
  <c r="S2848" i="1"/>
  <c r="S2846" i="1"/>
  <c r="S2844" i="1"/>
  <c r="S2842" i="1"/>
  <c r="S2840" i="1"/>
  <c r="S2838" i="1"/>
  <c r="S2836" i="1"/>
  <c r="S2834" i="1"/>
  <c r="S2832" i="1"/>
  <c r="S2830" i="1"/>
  <c r="S2828" i="1"/>
  <c r="S2826" i="1"/>
  <c r="S2824" i="1"/>
  <c r="S2822" i="1"/>
  <c r="S2820" i="1"/>
  <c r="S2818" i="1"/>
  <c r="S2816" i="1"/>
  <c r="S2814" i="1"/>
  <c r="S2812" i="1"/>
  <c r="S2810" i="1"/>
  <c r="S2808" i="1"/>
  <c r="S2806" i="1"/>
  <c r="S2804" i="1"/>
  <c r="S2802" i="1"/>
  <c r="S2800" i="1"/>
  <c r="S2798" i="1"/>
  <c r="S2796" i="1"/>
  <c r="S2794" i="1"/>
  <c r="S2792" i="1"/>
  <c r="S2790" i="1"/>
  <c r="S2788" i="1"/>
  <c r="S2786" i="1"/>
  <c r="S2784" i="1"/>
  <c r="S2782" i="1"/>
  <c r="S2780" i="1"/>
  <c r="S2778" i="1"/>
  <c r="S2776" i="1"/>
  <c r="S2774" i="1"/>
  <c r="S2772" i="1"/>
  <c r="S2770" i="1"/>
  <c r="S2768" i="1"/>
  <c r="S2766" i="1"/>
  <c r="S2764" i="1"/>
  <c r="S2762" i="1"/>
  <c r="S2760" i="1"/>
  <c r="S2758" i="1"/>
  <c r="S2756" i="1"/>
  <c r="S2754" i="1"/>
  <c r="S2753" i="1"/>
  <c r="S2749" i="1"/>
  <c r="S2745" i="1"/>
  <c r="S2741" i="1"/>
  <c r="S2737" i="1"/>
  <c r="S2733" i="1"/>
  <c r="S2729" i="1"/>
  <c r="S2726" i="1"/>
  <c r="S2725" i="1"/>
  <c r="S2724" i="1"/>
  <c r="S2723" i="1"/>
  <c r="S2722" i="1"/>
  <c r="S3040" i="1"/>
  <c r="S2978" i="1"/>
  <c r="S2946" i="1"/>
  <c r="S2752" i="1"/>
  <c r="S2744" i="1"/>
  <c r="S2736" i="1"/>
  <c r="S2728" i="1"/>
  <c r="S3072" i="1"/>
  <c r="S2954" i="1"/>
  <c r="S2922" i="1"/>
  <c r="S2751" i="1"/>
  <c r="S2743" i="1"/>
  <c r="S2735" i="1"/>
  <c r="S2727" i="1"/>
  <c r="S2721" i="1"/>
  <c r="S2720" i="1"/>
  <c r="S2719" i="1"/>
  <c r="S2718" i="1"/>
  <c r="S2717" i="1"/>
  <c r="S2716" i="1"/>
  <c r="S2715" i="1"/>
  <c r="S2714" i="1"/>
  <c r="S2713" i="1"/>
  <c r="S2712" i="1"/>
  <c r="S2711" i="1"/>
  <c r="S2710" i="1"/>
  <c r="S2709" i="1"/>
  <c r="S2708" i="1"/>
  <c r="S2707" i="1"/>
  <c r="S2706" i="1"/>
  <c r="S2705" i="1"/>
  <c r="S2704" i="1"/>
  <c r="S2703" i="1"/>
  <c r="S2702" i="1"/>
  <c r="S2701" i="1"/>
  <c r="S2700" i="1"/>
  <c r="S2699" i="1"/>
  <c r="S2698" i="1"/>
  <c r="S2697" i="1"/>
  <c r="S2696" i="1"/>
  <c r="S2695" i="1"/>
  <c r="S2694" i="1"/>
  <c r="S2693" i="1"/>
  <c r="S2692" i="1"/>
  <c r="S2691" i="1"/>
  <c r="S2690" i="1"/>
  <c r="S2689" i="1"/>
  <c r="S2688" i="1"/>
  <c r="S2687" i="1"/>
  <c r="S2686" i="1"/>
  <c r="S2685" i="1"/>
  <c r="S2684" i="1"/>
  <c r="S2683" i="1"/>
  <c r="S2682" i="1"/>
  <c r="S2681" i="1"/>
  <c r="S2680" i="1"/>
  <c r="S2679" i="1"/>
  <c r="S2678" i="1"/>
  <c r="S2677" i="1"/>
  <c r="S2676" i="1"/>
  <c r="S2675" i="1"/>
  <c r="S2674" i="1"/>
  <c r="S2673" i="1"/>
  <c r="S2672" i="1"/>
  <c r="S2671" i="1"/>
  <c r="S2670" i="1"/>
  <c r="S2669" i="1"/>
  <c r="S2668" i="1"/>
  <c r="S2667" i="1"/>
  <c r="S2666" i="1"/>
  <c r="S2665" i="1"/>
  <c r="S2664" i="1"/>
  <c r="S2663" i="1"/>
  <c r="S2662" i="1"/>
  <c r="S2661" i="1"/>
  <c r="S2660" i="1"/>
  <c r="S2659" i="1"/>
  <c r="S2658" i="1"/>
  <c r="S2657" i="1"/>
  <c r="S2656" i="1"/>
  <c r="S2655" i="1"/>
  <c r="S2654" i="1"/>
  <c r="S2653" i="1"/>
  <c r="S2652" i="1"/>
  <c r="S2651" i="1"/>
  <c r="S2650" i="1"/>
  <c r="S2649" i="1"/>
  <c r="S2648" i="1"/>
  <c r="S2647" i="1"/>
  <c r="S2646" i="1"/>
  <c r="S2645" i="1"/>
  <c r="S2644" i="1"/>
  <c r="S2643" i="1"/>
  <c r="S2642" i="1"/>
  <c r="S2641" i="1"/>
  <c r="S2640" i="1"/>
  <c r="S2639" i="1"/>
  <c r="S2638" i="1"/>
  <c r="S2637" i="1"/>
  <c r="S2636" i="1"/>
  <c r="S2635" i="1"/>
  <c r="S2634" i="1"/>
  <c r="S2633" i="1"/>
  <c r="S2632" i="1"/>
  <c r="S2631" i="1"/>
  <c r="S2630" i="1"/>
  <c r="S2629" i="1"/>
  <c r="S2628" i="1"/>
  <c r="S2627" i="1"/>
  <c r="S2626" i="1"/>
  <c r="S2625" i="1"/>
  <c r="S2624" i="1"/>
  <c r="S2623" i="1"/>
  <c r="S2622" i="1"/>
  <c r="S2621" i="1"/>
  <c r="S2620" i="1"/>
  <c r="S2619" i="1"/>
  <c r="S2618" i="1"/>
  <c r="S2617" i="1"/>
  <c r="S2616" i="1"/>
  <c r="S2615" i="1"/>
  <c r="S2614" i="1"/>
  <c r="S2613" i="1"/>
  <c r="S2612" i="1"/>
  <c r="S2611" i="1"/>
  <c r="S2610" i="1"/>
  <c r="S2609" i="1"/>
  <c r="S2608" i="1"/>
  <c r="S2607" i="1"/>
  <c r="S2606" i="1"/>
  <c r="S2605" i="1"/>
  <c r="S2604" i="1"/>
  <c r="S2603" i="1"/>
  <c r="S2602" i="1"/>
  <c r="S2601" i="1"/>
  <c r="S2600" i="1"/>
  <c r="S2599" i="1"/>
  <c r="S2598" i="1"/>
  <c r="S2597" i="1"/>
  <c r="S2596" i="1"/>
  <c r="S2595" i="1"/>
  <c r="S2594" i="1"/>
  <c r="S2593" i="1"/>
  <c r="S2592" i="1"/>
  <c r="S2591" i="1"/>
  <c r="S2590" i="1"/>
  <c r="S2589" i="1"/>
  <c r="S2588" i="1"/>
  <c r="S2587" i="1"/>
  <c r="S2586" i="1"/>
  <c r="S2585" i="1"/>
  <c r="S2584" i="1"/>
  <c r="S2583" i="1"/>
  <c r="S2582" i="1"/>
  <c r="S2581" i="1"/>
  <c r="S2580" i="1"/>
  <c r="S2579" i="1"/>
  <c r="S2578" i="1"/>
  <c r="S2577" i="1"/>
  <c r="S2576" i="1"/>
  <c r="S2575" i="1"/>
  <c r="S2574" i="1"/>
  <c r="S2573" i="1"/>
  <c r="S2572" i="1"/>
  <c r="S2571" i="1"/>
  <c r="S2570" i="1"/>
  <c r="S2569" i="1"/>
  <c r="S2568" i="1"/>
  <c r="S2567" i="1"/>
  <c r="S2566" i="1"/>
  <c r="S2565" i="1"/>
  <c r="S2564" i="1"/>
  <c r="S2563" i="1"/>
  <c r="S2562" i="1"/>
  <c r="S2561" i="1"/>
  <c r="S2560" i="1"/>
  <c r="S2559" i="1"/>
  <c r="S2558" i="1"/>
  <c r="S2557" i="1"/>
  <c r="S2556" i="1"/>
  <c r="S2555" i="1"/>
  <c r="S2554" i="1"/>
  <c r="S2553" i="1"/>
  <c r="S2552" i="1"/>
  <c r="S2551" i="1"/>
  <c r="S2550" i="1"/>
  <c r="S2549" i="1"/>
  <c r="S2548" i="1"/>
  <c r="S2547" i="1"/>
  <c r="S2546" i="1"/>
  <c r="S2545" i="1"/>
  <c r="S2544" i="1"/>
  <c r="S2543" i="1"/>
  <c r="S2542" i="1"/>
  <c r="S2541" i="1"/>
  <c r="S2540" i="1"/>
  <c r="S2539" i="1"/>
  <c r="S2962" i="1"/>
  <c r="S2930" i="1"/>
  <c r="S2748" i="1"/>
  <c r="S2740" i="1"/>
  <c r="S2732" i="1"/>
  <c r="S2537" i="1"/>
  <c r="S2535" i="1"/>
  <c r="S2533" i="1"/>
  <c r="S2531" i="1"/>
  <c r="S2529" i="1"/>
  <c r="S3008" i="1"/>
  <c r="S2894" i="1"/>
  <c r="S2747" i="1"/>
  <c r="S2528" i="1"/>
  <c r="S2527" i="1"/>
  <c r="S2526" i="1"/>
  <c r="S2525" i="1"/>
  <c r="S2524" i="1"/>
  <c r="S2523" i="1"/>
  <c r="S2522" i="1"/>
  <c r="S2521" i="1"/>
  <c r="S2520" i="1"/>
  <c r="S2519" i="1"/>
  <c r="S2518" i="1"/>
  <c r="S2517" i="1"/>
  <c r="S2516" i="1"/>
  <c r="S2515" i="1"/>
  <c r="S2514" i="1"/>
  <c r="S2513" i="1"/>
  <c r="S2512" i="1"/>
  <c r="S2511" i="1"/>
  <c r="S2510" i="1"/>
  <c r="S2509" i="1"/>
  <c r="S2508" i="1"/>
  <c r="S2507" i="1"/>
  <c r="S2506" i="1"/>
  <c r="S2505" i="1"/>
  <c r="S2504" i="1"/>
  <c r="S2503" i="1"/>
  <c r="S2502" i="1"/>
  <c r="S2501" i="1"/>
  <c r="S2500" i="1"/>
  <c r="S2499" i="1"/>
  <c r="S2498" i="1"/>
  <c r="S2497" i="1"/>
  <c r="S2496" i="1"/>
  <c r="S2495" i="1"/>
  <c r="S2494" i="1"/>
  <c r="S2493" i="1"/>
  <c r="S2492" i="1"/>
  <c r="S2491" i="1"/>
  <c r="S2490" i="1"/>
  <c r="S2489" i="1"/>
  <c r="S2488" i="1"/>
  <c r="S2487" i="1"/>
  <c r="S2486" i="1"/>
  <c r="S2485" i="1"/>
  <c r="S2484" i="1"/>
  <c r="S2483" i="1"/>
  <c r="S2482" i="1"/>
  <c r="S2481" i="1"/>
  <c r="S2480" i="1"/>
  <c r="S2479" i="1"/>
  <c r="S2478" i="1"/>
  <c r="S2477" i="1"/>
  <c r="S2476" i="1"/>
  <c r="S2475" i="1"/>
  <c r="S2474" i="1"/>
  <c r="S2473" i="1"/>
  <c r="S2472" i="1"/>
  <c r="S2471" i="1"/>
  <c r="S2470" i="1"/>
  <c r="S2469" i="1"/>
  <c r="S2468" i="1"/>
  <c r="S2467" i="1"/>
  <c r="S2466" i="1"/>
  <c r="S2465" i="1"/>
  <c r="S2464" i="1"/>
  <c r="S2463" i="1"/>
  <c r="S2462" i="1"/>
  <c r="S2461" i="1"/>
  <c r="S2460" i="1"/>
  <c r="S2459" i="1"/>
  <c r="S2458" i="1"/>
  <c r="S2457" i="1"/>
  <c r="S2456" i="1"/>
  <c r="S2455" i="1"/>
  <c r="S2454" i="1"/>
  <c r="S2453" i="1"/>
  <c r="S2452" i="1"/>
  <c r="S2451" i="1"/>
  <c r="S2450" i="1"/>
  <c r="S2449" i="1"/>
  <c r="S2448" i="1"/>
  <c r="S2447" i="1"/>
  <c r="S2446" i="1"/>
  <c r="S2445" i="1"/>
  <c r="S2444" i="1"/>
  <c r="S2443" i="1"/>
  <c r="S2442" i="1"/>
  <c r="S2441" i="1"/>
  <c r="S2440" i="1"/>
  <c r="S2439" i="1"/>
  <c r="S2438" i="1"/>
  <c r="S2437" i="1"/>
  <c r="S2436" i="1"/>
  <c r="S2435" i="1"/>
  <c r="S2434" i="1"/>
  <c r="S2433" i="1"/>
  <c r="S2432" i="1"/>
  <c r="S2431" i="1"/>
  <c r="S2430" i="1"/>
  <c r="S2429" i="1"/>
  <c r="S2428" i="1"/>
  <c r="S2427" i="1"/>
  <c r="S2426" i="1"/>
  <c r="S2425" i="1"/>
  <c r="S2424" i="1"/>
  <c r="S2423" i="1"/>
  <c r="S2422" i="1"/>
  <c r="S2421" i="1"/>
  <c r="S2420" i="1"/>
  <c r="S2419" i="1"/>
  <c r="S2418" i="1"/>
  <c r="S2417" i="1"/>
  <c r="S2416" i="1"/>
  <c r="S2415" i="1"/>
  <c r="S2414" i="1"/>
  <c r="S2413" i="1"/>
  <c r="S2412" i="1"/>
  <c r="S2411" i="1"/>
  <c r="S2410" i="1"/>
  <c r="S2409" i="1"/>
  <c r="S2408" i="1"/>
  <c r="S2407" i="1"/>
  <c r="S2406" i="1"/>
  <c r="S2405" i="1"/>
  <c r="S2404" i="1"/>
  <c r="S2403" i="1"/>
  <c r="S2402" i="1"/>
  <c r="S2401" i="1"/>
  <c r="S2400" i="1"/>
  <c r="S2399" i="1"/>
  <c r="S2398" i="1"/>
  <c r="S2397" i="1"/>
  <c r="S2396" i="1"/>
  <c r="S2395" i="1"/>
  <c r="S2394" i="1"/>
  <c r="S2393" i="1"/>
  <c r="S2392" i="1"/>
  <c r="S2391" i="1"/>
  <c r="S2390" i="1"/>
  <c r="S2389" i="1"/>
  <c r="S2388" i="1"/>
  <c r="S2387" i="1"/>
  <c r="S2386" i="1"/>
  <c r="S2385" i="1"/>
  <c r="S2384" i="1"/>
  <c r="S2383" i="1"/>
  <c r="S2382" i="1"/>
  <c r="S2381" i="1"/>
  <c r="S2380" i="1"/>
  <c r="S2379" i="1"/>
  <c r="S2378" i="1"/>
  <c r="S2377" i="1"/>
  <c r="S2376" i="1"/>
  <c r="S2375" i="1"/>
  <c r="S2374" i="1"/>
  <c r="S2373" i="1"/>
  <c r="S2372" i="1"/>
  <c r="S2371" i="1"/>
  <c r="S2370" i="1"/>
  <c r="S2369" i="1"/>
  <c r="S2368" i="1"/>
  <c r="S2367" i="1"/>
  <c r="S2366" i="1"/>
  <c r="S2365" i="1"/>
  <c r="S2364" i="1"/>
  <c r="S2363" i="1"/>
  <c r="S2362" i="1"/>
  <c r="S2361" i="1"/>
  <c r="S2938" i="1"/>
  <c r="S2739" i="1"/>
  <c r="S2538" i="1"/>
  <c r="S2536" i="1"/>
  <c r="S2534" i="1"/>
  <c r="S2532" i="1"/>
  <c r="S2530" i="1"/>
  <c r="S2970" i="1"/>
  <c r="S2731" i="1"/>
  <c r="S2358" i="1"/>
  <c r="S2354" i="1"/>
  <c r="S2350" i="1"/>
  <c r="S2346" i="1"/>
  <c r="S2342" i="1"/>
  <c r="S2338" i="1"/>
  <c r="S2334" i="1"/>
  <c r="S2330" i="1"/>
  <c r="S2326" i="1"/>
  <c r="S2322" i="1"/>
  <c r="S2318" i="1"/>
  <c r="S2314" i="1"/>
  <c r="S2310" i="1"/>
  <c r="S2306" i="1"/>
  <c r="S2302" i="1"/>
  <c r="S2298" i="1"/>
  <c r="S2294" i="1"/>
  <c r="S2290" i="1"/>
  <c r="S2286" i="1"/>
  <c r="S2282" i="1"/>
  <c r="S2278" i="1"/>
  <c r="S2274" i="1"/>
  <c r="S2270" i="1"/>
  <c r="S2266" i="1"/>
  <c r="S2262" i="1"/>
  <c r="S2258" i="1"/>
  <c r="S2254" i="1"/>
  <c r="S2250" i="1"/>
  <c r="S2246" i="1"/>
  <c r="S2242" i="1"/>
  <c r="S2238" i="1"/>
  <c r="S2234" i="1"/>
  <c r="S2230" i="1"/>
  <c r="S2226" i="1"/>
  <c r="S2222" i="1"/>
  <c r="S2218" i="1"/>
  <c r="S2214" i="1"/>
  <c r="S2210" i="1"/>
  <c r="S2206" i="1"/>
  <c r="S2202" i="1"/>
  <c r="S2198" i="1"/>
  <c r="S2194" i="1"/>
  <c r="S2190" i="1"/>
  <c r="S2186" i="1"/>
  <c r="S2182" i="1"/>
  <c r="S2178" i="1"/>
  <c r="S2174" i="1"/>
  <c r="S2170" i="1"/>
  <c r="S2166" i="1"/>
  <c r="S2162" i="1"/>
  <c r="S2158" i="1"/>
  <c r="S2154" i="1"/>
  <c r="S2150" i="1"/>
  <c r="S2146" i="1"/>
  <c r="S2142" i="1"/>
  <c r="S2138" i="1"/>
  <c r="S2134" i="1"/>
  <c r="S2130" i="1"/>
  <c r="S2126" i="1"/>
  <c r="S2122" i="1"/>
  <c r="S2118" i="1"/>
  <c r="S2114" i="1"/>
  <c r="S2110" i="1"/>
  <c r="S2106" i="1"/>
  <c r="S2102" i="1"/>
  <c r="S2098" i="1"/>
  <c r="S2094" i="1"/>
  <c r="S2090" i="1"/>
  <c r="S2086" i="1"/>
  <c r="S2082" i="1"/>
  <c r="S2078" i="1"/>
  <c r="S2074" i="1"/>
  <c r="S2070" i="1"/>
  <c r="S2066" i="1"/>
  <c r="S2062" i="1"/>
  <c r="S2058" i="1"/>
  <c r="S2054" i="1"/>
  <c r="S2050" i="1"/>
  <c r="S2046" i="1"/>
  <c r="S2042" i="1"/>
  <c r="S2038" i="1"/>
  <c r="S2034" i="1"/>
  <c r="S2030" i="1"/>
  <c r="S2026" i="1"/>
  <c r="S2022" i="1"/>
  <c r="S2018" i="1"/>
  <c r="S2014" i="1"/>
  <c r="S2010" i="1"/>
  <c r="S2006" i="1"/>
  <c r="S2002" i="1"/>
  <c r="S1998" i="1"/>
  <c r="S1994" i="1"/>
  <c r="S1990" i="1"/>
  <c r="S1986" i="1"/>
  <c r="S1985" i="1"/>
  <c r="S1983" i="1"/>
  <c r="S1981" i="1"/>
  <c r="S1979" i="1"/>
  <c r="S1977" i="1"/>
  <c r="S1975" i="1"/>
  <c r="S1973" i="1"/>
  <c r="S1971" i="1"/>
  <c r="S1969" i="1"/>
  <c r="S2359" i="1"/>
  <c r="S2355" i="1"/>
  <c r="S2351" i="1"/>
  <c r="S2347" i="1"/>
  <c r="S2343" i="1"/>
  <c r="S2339" i="1"/>
  <c r="S2335" i="1"/>
  <c r="S2331" i="1"/>
  <c r="S2327" i="1"/>
  <c r="S2323" i="1"/>
  <c r="S2319" i="1"/>
  <c r="S2315" i="1"/>
  <c r="S2311" i="1"/>
  <c r="S2307" i="1"/>
  <c r="S2303" i="1"/>
  <c r="S2299" i="1"/>
  <c r="S2295" i="1"/>
  <c r="S2291" i="1"/>
  <c r="S2287" i="1"/>
  <c r="S2283" i="1"/>
  <c r="S2279" i="1"/>
  <c r="S2275" i="1"/>
  <c r="S2271" i="1"/>
  <c r="S2267" i="1"/>
  <c r="S2263" i="1"/>
  <c r="S2259" i="1"/>
  <c r="S2255" i="1"/>
  <c r="S2251" i="1"/>
  <c r="S2247" i="1"/>
  <c r="S2243" i="1"/>
  <c r="S2239" i="1"/>
  <c r="S2235" i="1"/>
  <c r="S2231" i="1"/>
  <c r="S2227" i="1"/>
  <c r="S2223" i="1"/>
  <c r="S2219" i="1"/>
  <c r="S2215" i="1"/>
  <c r="S2211" i="1"/>
  <c r="S2207" i="1"/>
  <c r="S2203" i="1"/>
  <c r="S2199" i="1"/>
  <c r="S2195" i="1"/>
  <c r="S2191" i="1"/>
  <c r="S2187" i="1"/>
  <c r="S2183" i="1"/>
  <c r="S2179" i="1"/>
  <c r="S2175" i="1"/>
  <c r="S2171" i="1"/>
  <c r="S2167" i="1"/>
  <c r="S2163" i="1"/>
  <c r="S2159" i="1"/>
  <c r="S2155" i="1"/>
  <c r="S2151" i="1"/>
  <c r="S2147" i="1"/>
  <c r="S2143" i="1"/>
  <c r="S2139" i="1"/>
  <c r="S2135" i="1"/>
  <c r="S2131" i="1"/>
  <c r="S2127" i="1"/>
  <c r="S2123" i="1"/>
  <c r="S2119" i="1"/>
  <c r="S2115" i="1"/>
  <c r="S2111" i="1"/>
  <c r="S2107" i="1"/>
  <c r="S2103" i="1"/>
  <c r="S2099" i="1"/>
  <c r="S2095" i="1"/>
  <c r="S2091" i="1"/>
  <c r="S2087" i="1"/>
  <c r="S2083" i="1"/>
  <c r="S2079" i="1"/>
  <c r="S2075" i="1"/>
  <c r="S2071" i="1"/>
  <c r="S2067" i="1"/>
  <c r="S2063" i="1"/>
  <c r="S2059" i="1"/>
  <c r="S2055" i="1"/>
  <c r="S2051" i="1"/>
  <c r="S2047" i="1"/>
  <c r="S2043" i="1"/>
  <c r="S2039" i="1"/>
  <c r="S2035" i="1"/>
  <c r="S2031" i="1"/>
  <c r="S2027" i="1"/>
  <c r="S2023" i="1"/>
  <c r="S2019" i="1"/>
  <c r="S2015" i="1"/>
  <c r="S2011" i="1"/>
  <c r="S2007" i="1"/>
  <c r="S2003" i="1"/>
  <c r="S1999" i="1"/>
  <c r="S1995" i="1"/>
  <c r="S1991" i="1"/>
  <c r="S1987" i="1"/>
  <c r="S2360" i="1"/>
  <c r="S2356" i="1"/>
  <c r="S2352" i="1"/>
  <c r="S2348" i="1"/>
  <c r="S2344" i="1"/>
  <c r="S2340" i="1"/>
  <c r="S2336" i="1"/>
  <c r="S2332" i="1"/>
  <c r="S2328" i="1"/>
  <c r="S2324" i="1"/>
  <c r="S2320" i="1"/>
  <c r="S2316" i="1"/>
  <c r="S2312" i="1"/>
  <c r="S2308" i="1"/>
  <c r="S2304" i="1"/>
  <c r="S2300" i="1"/>
  <c r="S2296" i="1"/>
  <c r="S2292" i="1"/>
  <c r="S2288" i="1"/>
  <c r="S2284" i="1"/>
  <c r="S2280" i="1"/>
  <c r="S2276" i="1"/>
  <c r="S2272" i="1"/>
  <c r="S2268" i="1"/>
  <c r="S2264" i="1"/>
  <c r="S2260" i="1"/>
  <c r="S2256" i="1"/>
  <c r="S2252" i="1"/>
  <c r="S2248" i="1"/>
  <c r="S2244" i="1"/>
  <c r="S2240" i="1"/>
  <c r="S2236" i="1"/>
  <c r="S2232" i="1"/>
  <c r="S2228" i="1"/>
  <c r="S2224" i="1"/>
  <c r="S2220" i="1"/>
  <c r="S2216" i="1"/>
  <c r="S2212" i="1"/>
  <c r="S2208" i="1"/>
  <c r="S2204" i="1"/>
  <c r="S2200" i="1"/>
  <c r="S2196" i="1"/>
  <c r="S2192" i="1"/>
  <c r="S2188" i="1"/>
  <c r="S2184" i="1"/>
  <c r="S2180" i="1"/>
  <c r="S2176" i="1"/>
  <c r="S2172" i="1"/>
  <c r="S2168" i="1"/>
  <c r="S2164" i="1"/>
  <c r="S2160" i="1"/>
  <c r="S2156" i="1"/>
  <c r="S2152" i="1"/>
  <c r="S2148" i="1"/>
  <c r="S2144" i="1"/>
  <c r="S2140" i="1"/>
  <c r="S2136" i="1"/>
  <c r="S2132" i="1"/>
  <c r="S2128" i="1"/>
  <c r="S2124" i="1"/>
  <c r="S2120" i="1"/>
  <c r="S2116" i="1"/>
  <c r="S2112" i="1"/>
  <c r="S2108" i="1"/>
  <c r="S2104" i="1"/>
  <c r="S2100" i="1"/>
  <c r="S2096" i="1"/>
  <c r="S2092" i="1"/>
  <c r="S2088" i="1"/>
  <c r="S2084" i="1"/>
  <c r="S2080" i="1"/>
  <c r="S2076" i="1"/>
  <c r="S2072" i="1"/>
  <c r="S2068" i="1"/>
  <c r="S2064" i="1"/>
  <c r="S2060" i="1"/>
  <c r="S2056" i="1"/>
  <c r="S2052" i="1"/>
  <c r="S2048" i="1"/>
  <c r="S2044" i="1"/>
  <c r="S2040" i="1"/>
  <c r="S2036" i="1"/>
  <c r="S2032" i="1"/>
  <c r="S2028" i="1"/>
  <c r="S2024" i="1"/>
  <c r="S2020" i="1"/>
  <c r="S2016" i="1"/>
  <c r="S2012" i="1"/>
  <c r="S2008" i="1"/>
  <c r="S2004" i="1"/>
  <c r="S2000" i="1"/>
  <c r="S1996" i="1"/>
  <c r="S1992" i="1"/>
  <c r="S1988" i="1"/>
  <c r="S1984" i="1"/>
  <c r="S1982" i="1"/>
  <c r="S1980" i="1"/>
  <c r="S1978" i="1"/>
  <c r="S1976" i="1"/>
  <c r="S1974" i="1"/>
  <c r="S1972" i="1"/>
  <c r="S1970" i="1"/>
  <c r="S1968" i="1"/>
  <c r="S1967" i="1"/>
  <c r="S1966" i="1"/>
  <c r="S1965" i="1"/>
  <c r="S1964" i="1"/>
  <c r="S1963" i="1"/>
  <c r="S1962" i="1"/>
  <c r="S1961" i="1"/>
  <c r="S1960" i="1"/>
  <c r="S1959" i="1"/>
  <c r="S1958" i="1"/>
  <c r="S1957" i="1"/>
  <c r="S1956" i="1"/>
  <c r="S1955" i="1"/>
  <c r="S1954" i="1"/>
  <c r="S1953" i="1"/>
  <c r="S1952" i="1"/>
  <c r="S1951" i="1"/>
  <c r="S1950" i="1"/>
  <c r="S1949" i="1"/>
  <c r="S1948" i="1"/>
  <c r="S1947" i="1"/>
  <c r="S1946" i="1"/>
  <c r="S1945" i="1"/>
  <c r="S1944" i="1"/>
  <c r="S1943" i="1"/>
  <c r="S1942" i="1"/>
  <c r="S1941" i="1"/>
  <c r="S1940" i="1"/>
  <c r="S1939" i="1"/>
  <c r="S1938" i="1"/>
  <c r="S1937" i="1"/>
  <c r="S1936" i="1"/>
  <c r="S1935" i="1"/>
  <c r="S1934" i="1"/>
  <c r="S1933" i="1"/>
  <c r="S1932" i="1"/>
  <c r="S1931" i="1"/>
  <c r="S1930" i="1"/>
  <c r="S1929" i="1"/>
  <c r="S1928" i="1"/>
  <c r="S1927" i="1"/>
  <c r="S1926" i="1"/>
  <c r="S1925" i="1"/>
  <c r="S1924" i="1"/>
  <c r="S1923" i="1"/>
  <c r="S1922" i="1"/>
  <c r="S1921" i="1"/>
  <c r="S1920" i="1"/>
  <c r="S1919" i="1"/>
  <c r="S1918" i="1"/>
  <c r="S1917" i="1"/>
  <c r="S1916" i="1"/>
  <c r="S1915" i="1"/>
  <c r="S1914" i="1"/>
  <c r="S1913" i="1"/>
  <c r="S1912" i="1"/>
  <c r="S1911" i="1"/>
  <c r="S1910" i="1"/>
  <c r="S1909" i="1"/>
  <c r="S1908" i="1"/>
  <c r="S1907" i="1"/>
  <c r="S1906" i="1"/>
  <c r="S1905" i="1"/>
  <c r="S1904" i="1"/>
  <c r="S1903" i="1"/>
  <c r="S1902" i="1"/>
  <c r="S1901" i="1"/>
  <c r="S1900" i="1"/>
  <c r="S1899" i="1"/>
  <c r="S1898" i="1"/>
  <c r="S1897" i="1"/>
  <c r="S1896" i="1"/>
  <c r="S1895" i="1"/>
  <c r="S1894" i="1"/>
  <c r="S1893" i="1"/>
  <c r="S1892" i="1"/>
  <c r="S1891" i="1"/>
  <c r="S1890" i="1"/>
  <c r="S1889" i="1"/>
  <c r="S1888" i="1"/>
  <c r="S1887" i="1"/>
  <c r="S1886" i="1"/>
  <c r="S1885" i="1"/>
  <c r="S1884" i="1"/>
  <c r="S1883" i="1"/>
  <c r="S1882" i="1"/>
  <c r="S1881" i="1"/>
  <c r="S1880" i="1"/>
  <c r="S1879" i="1"/>
  <c r="S1878" i="1"/>
  <c r="S1877" i="1"/>
  <c r="S1876" i="1"/>
  <c r="S1875" i="1"/>
  <c r="S1874" i="1"/>
  <c r="S1873" i="1"/>
  <c r="S1872" i="1"/>
  <c r="S1871" i="1"/>
  <c r="S1870" i="1"/>
  <c r="S1869" i="1"/>
  <c r="S1868" i="1"/>
  <c r="S1867" i="1"/>
  <c r="S1866" i="1"/>
  <c r="S1865" i="1"/>
  <c r="S1864" i="1"/>
  <c r="S1863" i="1"/>
  <c r="S1862" i="1"/>
  <c r="S1861" i="1"/>
  <c r="S1860" i="1"/>
  <c r="S1859" i="1"/>
  <c r="S1858" i="1"/>
  <c r="S1857" i="1"/>
  <c r="S1856" i="1"/>
  <c r="S1855" i="1"/>
  <c r="S1854" i="1"/>
  <c r="S1853" i="1"/>
  <c r="S1852" i="1"/>
  <c r="S1851" i="1"/>
  <c r="S1850" i="1"/>
  <c r="S1849" i="1"/>
  <c r="S1848" i="1"/>
  <c r="S1847" i="1"/>
  <c r="S1846" i="1"/>
  <c r="S1845" i="1"/>
  <c r="S1844" i="1"/>
  <c r="S1843" i="1"/>
  <c r="S1842" i="1"/>
  <c r="S1841" i="1"/>
  <c r="S1840" i="1"/>
  <c r="S1839" i="1"/>
  <c r="S1838" i="1"/>
  <c r="S1837" i="1"/>
  <c r="S1836" i="1"/>
  <c r="S1835" i="1"/>
  <c r="S1834" i="1"/>
  <c r="S1833" i="1"/>
  <c r="S1832" i="1"/>
  <c r="S1831" i="1"/>
  <c r="S1830" i="1"/>
  <c r="S1829" i="1"/>
  <c r="S1828" i="1"/>
  <c r="S1827" i="1"/>
  <c r="S1826" i="1"/>
  <c r="S1825" i="1"/>
  <c r="S1824" i="1"/>
  <c r="S1823" i="1"/>
  <c r="S1822" i="1"/>
  <c r="S1821" i="1"/>
  <c r="S1820" i="1"/>
  <c r="S1819" i="1"/>
  <c r="S1818" i="1"/>
  <c r="S1817" i="1"/>
  <c r="S1816" i="1"/>
  <c r="S1815" i="1"/>
  <c r="S1814" i="1"/>
  <c r="S1813" i="1"/>
  <c r="S1812" i="1"/>
  <c r="S1811" i="1"/>
  <c r="S1810" i="1"/>
  <c r="S1809" i="1"/>
  <c r="S1808" i="1"/>
  <c r="S1807" i="1"/>
  <c r="S1806" i="1"/>
  <c r="S1805" i="1"/>
  <c r="S1804" i="1"/>
  <c r="S1803" i="1"/>
  <c r="S1802" i="1"/>
  <c r="S1801" i="1"/>
  <c r="S1800" i="1"/>
  <c r="S1799" i="1"/>
  <c r="S1798" i="1"/>
  <c r="S1797" i="1"/>
  <c r="S1796" i="1"/>
  <c r="S1795" i="1"/>
  <c r="S1794" i="1"/>
  <c r="S1793" i="1"/>
  <c r="S1792" i="1"/>
  <c r="S1791" i="1"/>
  <c r="S1790" i="1"/>
  <c r="S1789" i="1"/>
  <c r="S1788" i="1"/>
  <c r="S1787" i="1"/>
  <c r="S1786" i="1"/>
  <c r="S1785" i="1"/>
  <c r="S1784" i="1"/>
  <c r="S1783" i="1"/>
  <c r="S1782" i="1"/>
  <c r="S1781" i="1"/>
  <c r="S1780" i="1"/>
  <c r="S1779" i="1"/>
  <c r="S1778" i="1"/>
  <c r="S1777" i="1"/>
  <c r="S1776" i="1"/>
  <c r="S1775" i="1"/>
  <c r="S1774" i="1"/>
  <c r="S1773" i="1"/>
  <c r="S1772" i="1"/>
  <c r="S1771" i="1"/>
  <c r="S1770" i="1"/>
  <c r="S1769" i="1"/>
  <c r="S1768" i="1"/>
  <c r="S1767" i="1"/>
  <c r="S1766" i="1"/>
  <c r="S1765" i="1"/>
  <c r="S1764" i="1"/>
  <c r="S1763" i="1"/>
  <c r="S1762" i="1"/>
  <c r="S1761" i="1"/>
  <c r="S1760" i="1"/>
  <c r="S1759" i="1"/>
  <c r="S1758" i="1"/>
  <c r="S1757" i="1"/>
  <c r="S1756" i="1"/>
  <c r="S1755" i="1"/>
  <c r="S1754" i="1"/>
  <c r="S1753" i="1"/>
  <c r="S1752" i="1"/>
  <c r="S1751" i="1"/>
  <c r="S1750" i="1"/>
  <c r="S1749" i="1"/>
  <c r="S1748" i="1"/>
  <c r="S1747" i="1"/>
  <c r="S1746" i="1"/>
  <c r="S1745" i="1"/>
  <c r="S1744" i="1"/>
  <c r="S1743" i="1"/>
  <c r="S1742" i="1"/>
  <c r="S1741" i="1"/>
  <c r="S1740" i="1"/>
  <c r="S1739" i="1"/>
  <c r="S1738" i="1"/>
  <c r="S1737" i="1"/>
  <c r="S1736" i="1"/>
  <c r="S1735" i="1"/>
  <c r="S1734" i="1"/>
  <c r="S1733" i="1"/>
  <c r="S1732" i="1"/>
  <c r="S1731" i="1"/>
  <c r="S1730" i="1"/>
  <c r="S1729" i="1"/>
  <c r="S1728" i="1"/>
  <c r="S1727" i="1"/>
  <c r="S1726" i="1"/>
  <c r="S1725" i="1"/>
  <c r="S1724" i="1"/>
  <c r="S1723" i="1"/>
  <c r="S1722" i="1"/>
  <c r="S1721" i="1"/>
  <c r="S1720" i="1"/>
  <c r="S1719" i="1"/>
  <c r="S1718" i="1"/>
  <c r="S1717" i="1"/>
  <c r="S1716" i="1"/>
  <c r="S1715" i="1"/>
  <c r="S1714" i="1"/>
  <c r="S1713" i="1"/>
  <c r="S1712" i="1"/>
  <c r="S1711" i="1"/>
  <c r="S1710" i="1"/>
  <c r="S1709" i="1"/>
  <c r="S1708" i="1"/>
  <c r="S1707" i="1"/>
  <c r="S1706" i="1"/>
  <c r="S1705" i="1"/>
  <c r="S1704" i="1"/>
  <c r="S1703" i="1"/>
  <c r="S1702" i="1"/>
  <c r="S1701" i="1"/>
  <c r="S1700" i="1"/>
  <c r="S1699" i="1"/>
  <c r="S1698" i="1"/>
  <c r="S1697" i="1"/>
  <c r="S1696" i="1"/>
  <c r="S1695" i="1"/>
  <c r="S1694" i="1"/>
  <c r="S1693" i="1"/>
  <c r="S1692" i="1"/>
  <c r="S1691" i="1"/>
  <c r="S1690" i="1"/>
  <c r="S1689" i="1"/>
  <c r="S1688" i="1"/>
  <c r="S1687" i="1"/>
  <c r="S1686" i="1"/>
  <c r="S1685" i="1"/>
  <c r="S1684" i="1"/>
  <c r="S1683" i="1"/>
  <c r="S1682" i="1"/>
  <c r="S1681" i="1"/>
  <c r="S1680" i="1"/>
  <c r="S1679" i="1"/>
  <c r="S1678" i="1"/>
  <c r="S1677" i="1"/>
  <c r="S1676" i="1"/>
  <c r="S1675" i="1"/>
  <c r="S1674" i="1"/>
  <c r="S1673" i="1"/>
  <c r="S1672" i="1"/>
  <c r="S1671" i="1"/>
  <c r="S1670" i="1"/>
  <c r="S1669" i="1"/>
  <c r="S1668" i="1"/>
  <c r="S1667" i="1"/>
  <c r="S1666" i="1"/>
  <c r="S1665" i="1"/>
  <c r="S1664" i="1"/>
  <c r="S1663" i="1"/>
  <c r="S1662" i="1"/>
  <c r="S1661" i="1"/>
  <c r="S1660" i="1"/>
  <c r="S1659" i="1"/>
  <c r="S1658" i="1"/>
  <c r="S1657" i="1"/>
  <c r="S1656" i="1"/>
  <c r="S1655" i="1"/>
  <c r="S1654" i="1"/>
  <c r="S1653" i="1"/>
  <c r="S1652" i="1"/>
  <c r="S1651" i="1"/>
  <c r="S1650" i="1"/>
  <c r="S1649" i="1"/>
  <c r="S1648" i="1"/>
  <c r="S1647" i="1"/>
  <c r="S1646" i="1"/>
  <c r="S1645" i="1"/>
  <c r="S1644" i="1"/>
  <c r="S1643" i="1"/>
  <c r="S1642" i="1"/>
  <c r="S1641" i="1"/>
  <c r="S1640" i="1"/>
  <c r="S1639" i="1"/>
  <c r="S1638" i="1"/>
  <c r="S1637" i="1"/>
  <c r="S1636" i="1"/>
  <c r="S1635" i="1"/>
  <c r="S1634" i="1"/>
  <c r="S1633" i="1"/>
  <c r="S1632" i="1"/>
  <c r="S1631" i="1"/>
  <c r="S2357" i="1"/>
  <c r="S2341" i="1"/>
  <c r="S2325" i="1"/>
  <c r="S2309" i="1"/>
  <c r="S2293" i="1"/>
  <c r="S2277" i="1"/>
  <c r="S2261" i="1"/>
  <c r="S2245" i="1"/>
  <c r="S2229" i="1"/>
  <c r="S2213" i="1"/>
  <c r="S2197" i="1"/>
  <c r="S2181" i="1"/>
  <c r="S2165" i="1"/>
  <c r="S2149" i="1"/>
  <c r="S2133" i="1"/>
  <c r="S2117" i="1"/>
  <c r="S2101" i="1"/>
  <c r="S2085" i="1"/>
  <c r="S2069" i="1"/>
  <c r="S2053" i="1"/>
  <c r="S2037" i="1"/>
  <c r="S2021" i="1"/>
  <c r="S2005" i="1"/>
  <c r="S1989" i="1"/>
  <c r="S2345" i="1"/>
  <c r="S2329" i="1"/>
  <c r="S2313" i="1"/>
  <c r="S2297" i="1"/>
  <c r="S2281" i="1"/>
  <c r="S2265" i="1"/>
  <c r="S2249" i="1"/>
  <c r="S2233" i="1"/>
  <c r="S2217" i="1"/>
  <c r="S2201" i="1"/>
  <c r="S2185" i="1"/>
  <c r="S2169" i="1"/>
  <c r="S2153" i="1"/>
  <c r="S2137" i="1"/>
  <c r="S2121" i="1"/>
  <c r="S2105" i="1"/>
  <c r="S2089" i="1"/>
  <c r="S2073" i="1"/>
  <c r="S2057" i="1"/>
  <c r="S2041" i="1"/>
  <c r="S2025" i="1"/>
  <c r="S2009" i="1"/>
  <c r="S1993" i="1"/>
  <c r="S2349" i="1"/>
  <c r="S2333" i="1"/>
  <c r="S2317" i="1"/>
  <c r="S2301" i="1"/>
  <c r="S2285" i="1"/>
  <c r="S2269" i="1"/>
  <c r="S2253" i="1"/>
  <c r="S2237" i="1"/>
  <c r="S2221" i="1"/>
  <c r="S2205" i="1"/>
  <c r="S2189" i="1"/>
  <c r="S2173" i="1"/>
  <c r="S2157" i="1"/>
  <c r="S2141" i="1"/>
  <c r="S2125" i="1"/>
  <c r="S2109" i="1"/>
  <c r="S2093" i="1"/>
  <c r="S2077" i="1"/>
  <c r="S2061" i="1"/>
  <c r="S2045" i="1"/>
  <c r="S2029" i="1"/>
  <c r="S2013" i="1"/>
  <c r="S1997" i="1"/>
  <c r="S1630" i="1"/>
  <c r="S1629" i="1"/>
  <c r="S1628" i="1"/>
  <c r="S1627" i="1"/>
  <c r="S1626" i="1"/>
  <c r="S1625" i="1"/>
  <c r="S1624" i="1"/>
  <c r="S1623" i="1"/>
  <c r="S1622" i="1"/>
  <c r="S1621" i="1"/>
  <c r="S1620" i="1"/>
  <c r="S1619" i="1"/>
  <c r="S1618" i="1"/>
  <c r="S1617" i="1"/>
  <c r="S1616" i="1"/>
  <c r="S1615" i="1"/>
  <c r="S1614" i="1"/>
  <c r="S1613" i="1"/>
  <c r="S1612" i="1"/>
  <c r="S1611" i="1"/>
  <c r="S1610" i="1"/>
  <c r="S1609" i="1"/>
  <c r="S1608" i="1"/>
  <c r="S1607" i="1"/>
  <c r="S1606" i="1"/>
  <c r="S1605" i="1"/>
  <c r="S1604" i="1"/>
  <c r="S1603" i="1"/>
  <c r="S1602" i="1"/>
  <c r="S1601" i="1"/>
  <c r="S1600" i="1"/>
  <c r="S1599" i="1"/>
  <c r="S1598" i="1"/>
  <c r="S1597" i="1"/>
  <c r="S1596" i="1"/>
  <c r="S1595" i="1"/>
  <c r="S1594" i="1"/>
  <c r="S1593" i="1"/>
  <c r="S1592" i="1"/>
  <c r="S1591" i="1"/>
  <c r="S1590" i="1"/>
  <c r="S1589" i="1"/>
  <c r="S1588" i="1"/>
  <c r="S1587" i="1"/>
  <c r="S1586" i="1"/>
  <c r="S1585" i="1"/>
  <c r="S1584" i="1"/>
  <c r="S1583" i="1"/>
  <c r="S1582" i="1"/>
  <c r="S1581" i="1"/>
  <c r="S1580" i="1"/>
  <c r="S1579" i="1"/>
  <c r="S1578" i="1"/>
  <c r="S1577" i="1"/>
  <c r="S1576" i="1"/>
  <c r="S1575" i="1"/>
  <c r="S1574" i="1"/>
  <c r="S1573" i="1"/>
  <c r="S1572" i="1"/>
  <c r="S1571" i="1"/>
  <c r="S1570" i="1"/>
  <c r="S1569" i="1"/>
  <c r="S1568" i="1"/>
  <c r="S1567" i="1"/>
  <c r="S1566" i="1"/>
  <c r="S1565" i="1"/>
  <c r="S1564" i="1"/>
  <c r="S1563" i="1"/>
  <c r="S1562" i="1"/>
  <c r="S1561" i="1"/>
  <c r="S1560" i="1"/>
  <c r="S1559" i="1"/>
  <c r="S1558" i="1"/>
  <c r="S1557" i="1"/>
  <c r="S1556" i="1"/>
  <c r="S1555" i="1"/>
  <c r="S1554" i="1"/>
  <c r="S1553" i="1"/>
  <c r="S1552" i="1"/>
  <c r="S1551" i="1"/>
  <c r="S1550" i="1"/>
  <c r="S1549" i="1"/>
  <c r="S1548" i="1"/>
  <c r="S1547" i="1"/>
  <c r="S1546" i="1"/>
  <c r="S1545" i="1"/>
  <c r="S1544" i="1"/>
  <c r="S1543" i="1"/>
  <c r="S1542" i="1"/>
  <c r="S1541" i="1"/>
  <c r="S1540" i="1"/>
  <c r="S1539" i="1"/>
  <c r="S1538" i="1"/>
  <c r="S1537" i="1"/>
  <c r="S1536" i="1"/>
  <c r="S1535" i="1"/>
  <c r="S1534" i="1"/>
  <c r="S1533" i="1"/>
  <c r="S1532" i="1"/>
  <c r="S1531" i="1"/>
  <c r="S1530" i="1"/>
  <c r="S1529" i="1"/>
  <c r="S1528" i="1"/>
  <c r="S1527" i="1"/>
  <c r="S1526" i="1"/>
  <c r="S1525" i="1"/>
  <c r="S1524" i="1"/>
  <c r="S1523" i="1"/>
  <c r="S1522" i="1"/>
  <c r="S1521" i="1"/>
  <c r="S1520" i="1"/>
  <c r="S1519" i="1"/>
  <c r="S1518" i="1"/>
  <c r="S1517" i="1"/>
  <c r="S1516" i="1"/>
  <c r="S1515" i="1"/>
  <c r="S1514" i="1"/>
  <c r="S1513" i="1"/>
  <c r="S1512" i="1"/>
  <c r="S1511" i="1"/>
  <c r="S1510" i="1"/>
  <c r="S1509" i="1"/>
  <c r="S1508" i="1"/>
  <c r="S1507" i="1"/>
  <c r="S1506" i="1"/>
  <c r="S1505" i="1"/>
  <c r="S1504" i="1"/>
  <c r="S1503" i="1"/>
  <c r="S1502" i="1"/>
  <c r="S1501" i="1"/>
  <c r="S1500" i="1"/>
  <c r="S1499" i="1"/>
  <c r="S1498" i="1"/>
  <c r="S1497" i="1"/>
  <c r="S1496" i="1"/>
  <c r="S1495" i="1"/>
  <c r="S1494" i="1"/>
  <c r="S1493" i="1"/>
  <c r="S1492" i="1"/>
  <c r="S1491" i="1"/>
  <c r="S1490" i="1"/>
  <c r="S1489" i="1"/>
  <c r="S1488" i="1"/>
  <c r="S1487" i="1"/>
  <c r="S1486" i="1"/>
  <c r="S1485" i="1"/>
  <c r="S1484" i="1"/>
  <c r="S1483" i="1"/>
  <c r="S1482" i="1"/>
  <c r="S1481" i="1"/>
  <c r="S1480" i="1"/>
  <c r="S1479" i="1"/>
  <c r="S1478" i="1"/>
  <c r="S1477" i="1"/>
  <c r="S1476" i="1"/>
  <c r="S1475" i="1"/>
  <c r="S1474" i="1"/>
  <c r="S1473" i="1"/>
  <c r="S1472" i="1"/>
  <c r="S1471" i="1"/>
  <c r="S1470" i="1"/>
  <c r="S1469" i="1"/>
  <c r="S1468" i="1"/>
  <c r="S1467" i="1"/>
  <c r="S1466" i="1"/>
  <c r="S1465" i="1"/>
  <c r="S1464" i="1"/>
  <c r="S1463" i="1"/>
  <c r="S1462" i="1"/>
  <c r="S1461" i="1"/>
  <c r="S1460" i="1"/>
  <c r="S1459" i="1"/>
  <c r="S1458" i="1"/>
  <c r="S1457" i="1"/>
  <c r="S1456" i="1"/>
  <c r="S1455" i="1"/>
  <c r="S1454" i="1"/>
  <c r="S1453" i="1"/>
  <c r="S1452" i="1"/>
  <c r="S1451" i="1"/>
  <c r="S1450" i="1"/>
  <c r="S1449" i="1"/>
  <c r="S1448" i="1"/>
  <c r="S1447" i="1"/>
  <c r="S1446" i="1"/>
  <c r="S1445" i="1"/>
  <c r="S1444" i="1"/>
  <c r="S1443" i="1"/>
  <c r="S1442" i="1"/>
  <c r="S1441" i="1"/>
  <c r="S1440" i="1"/>
  <c r="S1439" i="1"/>
  <c r="S1438" i="1"/>
  <c r="S1437" i="1"/>
  <c r="S1436" i="1"/>
  <c r="S1435" i="1"/>
  <c r="S1434" i="1"/>
  <c r="S1433" i="1"/>
  <c r="S1432" i="1"/>
  <c r="S1431" i="1"/>
  <c r="S1430" i="1"/>
  <c r="S1429" i="1"/>
  <c r="S1428" i="1"/>
  <c r="S1427" i="1"/>
  <c r="S1426" i="1"/>
  <c r="S1425" i="1"/>
  <c r="S1424" i="1"/>
  <c r="S1423" i="1"/>
  <c r="S1422" i="1"/>
  <c r="S1421" i="1"/>
  <c r="S1420" i="1"/>
  <c r="S1419" i="1"/>
  <c r="S1418" i="1"/>
  <c r="S1417" i="1"/>
  <c r="S1416" i="1"/>
  <c r="S1415" i="1"/>
  <c r="S1414" i="1"/>
  <c r="S1413" i="1"/>
  <c r="S1412" i="1"/>
  <c r="S1411" i="1"/>
  <c r="S1410" i="1"/>
  <c r="S1409" i="1"/>
  <c r="S1408" i="1"/>
  <c r="S1407" i="1"/>
  <c r="S1406" i="1"/>
  <c r="S1405" i="1"/>
  <c r="S1404" i="1"/>
  <c r="S1403" i="1"/>
  <c r="S1402" i="1"/>
  <c r="S1401" i="1"/>
  <c r="S1400" i="1"/>
  <c r="S1399" i="1"/>
  <c r="S1398" i="1"/>
  <c r="S1397" i="1"/>
  <c r="S1396" i="1"/>
  <c r="S1395" i="1"/>
  <c r="S1394" i="1"/>
  <c r="S1393" i="1"/>
  <c r="S1392" i="1"/>
  <c r="S1391" i="1"/>
  <c r="S1390" i="1"/>
  <c r="S1389" i="1"/>
  <c r="S1388" i="1"/>
  <c r="S1387" i="1"/>
  <c r="S1386" i="1"/>
  <c r="S1385" i="1"/>
  <c r="S1384" i="1"/>
  <c r="S1383" i="1"/>
  <c r="S1382" i="1"/>
  <c r="S1381" i="1"/>
  <c r="S1380" i="1"/>
  <c r="S1379" i="1"/>
  <c r="S1378" i="1"/>
  <c r="S1377" i="1"/>
  <c r="S1376" i="1"/>
  <c r="S1375" i="1"/>
  <c r="S1374" i="1"/>
  <c r="S1373" i="1"/>
  <c r="S1372" i="1"/>
  <c r="S1371" i="1"/>
  <c r="S1370" i="1"/>
  <c r="S1369" i="1"/>
  <c r="S1368" i="1"/>
  <c r="S1367" i="1"/>
  <c r="S1366" i="1"/>
  <c r="S1365" i="1"/>
  <c r="S1364" i="1"/>
  <c r="S1363" i="1"/>
  <c r="S1362" i="1"/>
  <c r="S1361" i="1"/>
  <c r="S1360" i="1"/>
  <c r="S1359" i="1"/>
  <c r="S1358" i="1"/>
  <c r="S1357" i="1"/>
  <c r="S1356" i="1"/>
  <c r="S1355" i="1"/>
  <c r="S1354" i="1"/>
  <c r="S1353" i="1"/>
  <c r="S1352" i="1"/>
  <c r="S1351" i="1"/>
  <c r="S1350" i="1"/>
  <c r="S1349" i="1"/>
  <c r="S1348" i="1"/>
  <c r="S1347" i="1"/>
  <c r="S1346" i="1"/>
  <c r="S1345" i="1"/>
  <c r="S1344" i="1"/>
  <c r="S1343" i="1"/>
  <c r="S1342" i="1"/>
  <c r="S1341" i="1"/>
  <c r="S1340" i="1"/>
  <c r="S1339" i="1"/>
  <c r="S1338" i="1"/>
  <c r="S1337" i="1"/>
  <c r="S1336" i="1"/>
  <c r="S1335" i="1"/>
  <c r="S1334" i="1"/>
  <c r="S1333" i="1"/>
  <c r="S1332" i="1"/>
  <c r="S1331" i="1"/>
  <c r="S1330" i="1"/>
  <c r="S1329" i="1"/>
  <c r="S1328" i="1"/>
  <c r="S1327" i="1"/>
  <c r="S1326" i="1"/>
  <c r="S1325" i="1"/>
  <c r="S1324" i="1"/>
  <c r="S1323" i="1"/>
  <c r="S1322" i="1"/>
  <c r="S1321" i="1"/>
  <c r="S1320" i="1"/>
  <c r="S1319" i="1"/>
  <c r="S1318" i="1"/>
  <c r="S1317" i="1"/>
  <c r="S1316" i="1"/>
  <c r="S1315" i="1"/>
  <c r="S1314" i="1"/>
  <c r="S1313" i="1"/>
  <c r="S1312" i="1"/>
  <c r="S1311" i="1"/>
  <c r="S1310" i="1"/>
  <c r="S1309" i="1"/>
  <c r="S1308" i="1"/>
  <c r="S1307" i="1"/>
  <c r="S1306" i="1"/>
  <c r="S1305" i="1"/>
  <c r="S1304" i="1"/>
  <c r="S1303" i="1"/>
  <c r="S1302" i="1"/>
  <c r="S1301" i="1"/>
  <c r="S1300" i="1"/>
  <c r="S1299" i="1"/>
  <c r="S1298" i="1"/>
  <c r="S1297" i="1"/>
  <c r="S1296" i="1"/>
  <c r="S1295" i="1"/>
  <c r="S1294" i="1"/>
  <c r="S1293" i="1"/>
  <c r="S1292" i="1"/>
  <c r="S1291" i="1"/>
  <c r="S1290" i="1"/>
  <c r="S1289" i="1"/>
  <c r="S1288" i="1"/>
  <c r="S1287" i="1"/>
  <c r="S1286" i="1"/>
  <c r="S1285" i="1"/>
  <c r="S1284" i="1"/>
  <c r="S1283" i="1"/>
  <c r="S1282" i="1"/>
  <c r="S1281" i="1"/>
  <c r="S1280" i="1"/>
  <c r="S1279" i="1"/>
  <c r="S1278" i="1"/>
  <c r="S1277" i="1"/>
  <c r="S1276" i="1"/>
  <c r="S1275" i="1"/>
  <c r="S1274" i="1"/>
  <c r="S1273" i="1"/>
  <c r="S1272" i="1"/>
  <c r="S1271" i="1"/>
  <c r="S1270" i="1"/>
  <c r="S1269" i="1"/>
  <c r="S1268" i="1"/>
  <c r="S1267" i="1"/>
  <c r="S1266" i="1"/>
  <c r="S1265" i="1"/>
  <c r="S1264" i="1"/>
  <c r="S1263" i="1"/>
  <c r="S1262" i="1"/>
  <c r="S1261" i="1"/>
  <c r="S1260" i="1"/>
  <c r="S1259" i="1"/>
  <c r="S1258" i="1"/>
  <c r="S1257" i="1"/>
  <c r="S1256" i="1"/>
  <c r="S1255" i="1"/>
  <c r="S1254" i="1"/>
  <c r="S1253" i="1"/>
  <c r="S1252" i="1"/>
  <c r="S1251" i="1"/>
  <c r="S1250" i="1"/>
  <c r="S1249" i="1"/>
  <c r="S1248" i="1"/>
  <c r="S1247" i="1"/>
  <c r="S1246" i="1"/>
  <c r="S1245" i="1"/>
  <c r="S1244" i="1"/>
  <c r="S1243" i="1"/>
  <c r="S1242" i="1"/>
  <c r="S1241" i="1"/>
  <c r="S1240" i="1"/>
  <c r="S1239" i="1"/>
  <c r="S1238" i="1"/>
  <c r="S1237" i="1"/>
  <c r="S1236" i="1"/>
  <c r="S1235" i="1"/>
  <c r="S1234" i="1"/>
  <c r="S1233" i="1"/>
  <c r="S1232" i="1"/>
  <c r="S1231" i="1"/>
  <c r="S1230" i="1"/>
  <c r="S1229" i="1"/>
  <c r="S1228" i="1"/>
  <c r="S1227" i="1"/>
  <c r="S1226" i="1"/>
  <c r="S1225" i="1"/>
  <c r="S1224" i="1"/>
  <c r="S1223" i="1"/>
  <c r="S1222" i="1"/>
  <c r="S1221" i="1"/>
  <c r="S1220" i="1"/>
  <c r="S2353" i="1"/>
  <c r="S2289" i="1"/>
  <c r="S2225" i="1"/>
  <c r="S2161" i="1"/>
  <c r="S2097" i="1"/>
  <c r="S2033" i="1"/>
  <c r="S1219" i="1"/>
  <c r="S1217" i="1"/>
  <c r="S1215" i="1"/>
  <c r="S1213" i="1"/>
  <c r="S1211" i="1"/>
  <c r="S1209" i="1"/>
  <c r="S1207" i="1"/>
  <c r="S1205" i="1"/>
  <c r="S1203" i="1"/>
  <c r="S1201" i="1"/>
  <c r="S1199" i="1"/>
  <c r="S1197" i="1"/>
  <c r="S1195" i="1"/>
  <c r="S1193" i="1"/>
  <c r="S1191" i="1"/>
  <c r="S1189" i="1"/>
  <c r="S1187" i="1"/>
  <c r="S1185" i="1"/>
  <c r="S1183" i="1"/>
  <c r="S1181" i="1"/>
  <c r="S1179" i="1"/>
  <c r="S1177" i="1"/>
  <c r="S1175" i="1"/>
  <c r="S1173" i="1"/>
  <c r="S1171" i="1"/>
  <c r="S1169" i="1"/>
  <c r="S1167" i="1"/>
  <c r="S1165" i="1"/>
  <c r="S1163" i="1"/>
  <c r="S1161" i="1"/>
  <c r="S1159" i="1"/>
  <c r="S1157" i="1"/>
  <c r="S1155" i="1"/>
  <c r="S1153" i="1"/>
  <c r="S1151" i="1"/>
  <c r="S1149" i="1"/>
  <c r="S1147" i="1"/>
  <c r="S1145" i="1"/>
  <c r="S1143" i="1"/>
  <c r="S1141" i="1"/>
  <c r="S1139" i="1"/>
  <c r="S1137" i="1"/>
  <c r="S1135" i="1"/>
  <c r="S1133" i="1"/>
  <c r="S1131" i="1"/>
  <c r="S1129" i="1"/>
  <c r="S1127" i="1"/>
  <c r="S1125" i="1"/>
  <c r="S1123" i="1"/>
  <c r="S1121" i="1"/>
  <c r="S1119" i="1"/>
  <c r="S1117" i="1"/>
  <c r="S1115" i="1"/>
  <c r="S1113" i="1"/>
  <c r="S1111" i="1"/>
  <c r="S1109" i="1"/>
  <c r="S1107" i="1"/>
  <c r="S1105" i="1"/>
  <c r="S1103" i="1"/>
  <c r="S1101" i="1"/>
  <c r="S1099" i="1"/>
  <c r="S1097" i="1"/>
  <c r="S1095" i="1"/>
  <c r="S1093" i="1"/>
  <c r="S1091" i="1"/>
  <c r="S1089" i="1"/>
  <c r="S1087" i="1"/>
  <c r="S1085" i="1"/>
  <c r="S1083" i="1"/>
  <c r="S1081" i="1"/>
  <c r="S1079" i="1"/>
  <c r="S1077" i="1"/>
  <c r="S1075" i="1"/>
  <c r="S1073" i="1"/>
  <c r="S1071" i="1"/>
  <c r="S1069" i="1"/>
  <c r="S1067" i="1"/>
  <c r="S1065" i="1"/>
  <c r="S1063" i="1"/>
  <c r="S1061" i="1"/>
  <c r="S1059" i="1"/>
  <c r="S1057" i="1"/>
  <c r="S1055" i="1"/>
  <c r="S1053" i="1"/>
  <c r="S1051" i="1"/>
  <c r="S1049" i="1"/>
  <c r="S1047" i="1"/>
  <c r="S1045" i="1"/>
  <c r="S1043" i="1"/>
  <c r="S1041" i="1"/>
  <c r="S1039" i="1"/>
  <c r="S1037" i="1"/>
  <c r="S1035" i="1"/>
  <c r="S1033" i="1"/>
  <c r="S1031" i="1"/>
  <c r="S1029" i="1"/>
  <c r="S1027" i="1"/>
  <c r="S1025" i="1"/>
  <c r="S1023" i="1"/>
  <c r="S1021" i="1"/>
  <c r="S1019" i="1"/>
  <c r="S1017" i="1"/>
  <c r="S1015" i="1"/>
  <c r="S1013" i="1"/>
  <c r="S1011" i="1"/>
  <c r="S1009" i="1"/>
  <c r="S1007" i="1"/>
  <c r="S1005" i="1"/>
  <c r="S1003" i="1"/>
  <c r="S1001" i="1"/>
  <c r="S999" i="1"/>
  <c r="S997" i="1"/>
  <c r="S995" i="1"/>
  <c r="S993" i="1"/>
  <c r="S991" i="1"/>
  <c r="S989" i="1"/>
  <c r="S987" i="1"/>
  <c r="S985" i="1"/>
  <c r="S983" i="1"/>
  <c r="S981" i="1"/>
  <c r="S979" i="1"/>
  <c r="S977" i="1"/>
  <c r="S975" i="1"/>
  <c r="S973" i="1"/>
  <c r="S971" i="1"/>
  <c r="S969" i="1"/>
  <c r="S967" i="1"/>
  <c r="S965" i="1"/>
  <c r="S963" i="1"/>
  <c r="S961" i="1"/>
  <c r="S959" i="1"/>
  <c r="S957" i="1"/>
  <c r="S955" i="1"/>
  <c r="S953" i="1"/>
  <c r="S951" i="1"/>
  <c r="S949" i="1"/>
  <c r="S947" i="1"/>
  <c r="S945" i="1"/>
  <c r="S943" i="1"/>
  <c r="S941" i="1"/>
  <c r="S939" i="1"/>
  <c r="S937" i="1"/>
  <c r="S935" i="1"/>
  <c r="S933" i="1"/>
  <c r="S931" i="1"/>
  <c r="S929" i="1"/>
  <c r="S927" i="1"/>
  <c r="S925" i="1"/>
  <c r="S923" i="1"/>
  <c r="S921" i="1"/>
  <c r="S919" i="1"/>
  <c r="S917" i="1"/>
  <c r="S915" i="1"/>
  <c r="S913" i="1"/>
  <c r="S911" i="1"/>
  <c r="S909" i="1"/>
  <c r="S907" i="1"/>
  <c r="S905" i="1"/>
  <c r="S903" i="1"/>
  <c r="S901" i="1"/>
  <c r="S899" i="1"/>
  <c r="S897" i="1"/>
  <c r="S895" i="1"/>
  <c r="S893" i="1"/>
  <c r="S891" i="1"/>
  <c r="S889" i="1"/>
  <c r="S887" i="1"/>
  <c r="S885" i="1"/>
  <c r="S883" i="1"/>
  <c r="S881" i="1"/>
  <c r="S879" i="1"/>
  <c r="S877" i="1"/>
  <c r="S875" i="1"/>
  <c r="S873" i="1"/>
  <c r="S871" i="1"/>
  <c r="S869" i="1"/>
  <c r="S867" i="1"/>
  <c r="S865" i="1"/>
  <c r="S863" i="1"/>
  <c r="S861" i="1"/>
  <c r="S859" i="1"/>
  <c r="S857" i="1"/>
  <c r="S855" i="1"/>
  <c r="S853" i="1"/>
  <c r="S851" i="1"/>
  <c r="S849" i="1"/>
  <c r="S847" i="1"/>
  <c r="S2305" i="1"/>
  <c r="S2241" i="1"/>
  <c r="S2177" i="1"/>
  <c r="S2113" i="1"/>
  <c r="S2049"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7" i="1"/>
  <c r="S796" i="1"/>
  <c r="S795" i="1"/>
  <c r="S794" i="1"/>
  <c r="S793" i="1"/>
  <c r="S792" i="1"/>
  <c r="S791" i="1"/>
  <c r="S790" i="1"/>
  <c r="S789" i="1"/>
  <c r="S788" i="1"/>
  <c r="S787" i="1"/>
  <c r="S786" i="1"/>
  <c r="S785" i="1"/>
  <c r="S784" i="1"/>
  <c r="S783" i="1"/>
  <c r="S782" i="1"/>
  <c r="S781" i="1"/>
  <c r="S780" i="1"/>
  <c r="S779" i="1"/>
  <c r="S778" i="1"/>
  <c r="S777" i="1"/>
  <c r="S776" i="1"/>
  <c r="S775" i="1"/>
  <c r="S774" i="1"/>
  <c r="S773" i="1"/>
  <c r="S772" i="1"/>
  <c r="S771" i="1"/>
  <c r="S770" i="1"/>
  <c r="S769" i="1"/>
  <c r="S768" i="1"/>
  <c r="S767" i="1"/>
  <c r="S766" i="1"/>
  <c r="S765" i="1"/>
  <c r="S764" i="1"/>
  <c r="S763" i="1"/>
  <c r="S762" i="1"/>
  <c r="S761" i="1"/>
  <c r="S760" i="1"/>
  <c r="S759" i="1"/>
  <c r="S758" i="1"/>
  <c r="S757" i="1"/>
  <c r="S756" i="1"/>
  <c r="S755" i="1"/>
  <c r="S754" i="1"/>
  <c r="S753" i="1"/>
  <c r="S752" i="1"/>
  <c r="S751" i="1"/>
  <c r="S750" i="1"/>
  <c r="S749" i="1"/>
  <c r="S748" i="1"/>
  <c r="S747" i="1"/>
  <c r="S746" i="1"/>
  <c r="S745" i="1"/>
  <c r="S744" i="1"/>
  <c r="S743" i="1"/>
  <c r="S742" i="1"/>
  <c r="S741" i="1"/>
  <c r="S740" i="1"/>
  <c r="S739" i="1"/>
  <c r="S738" i="1"/>
  <c r="S737" i="1"/>
  <c r="S736" i="1"/>
  <c r="S735" i="1"/>
  <c r="S734" i="1"/>
  <c r="S733" i="1"/>
  <c r="S732" i="1"/>
  <c r="S731" i="1"/>
  <c r="S730" i="1"/>
  <c r="S729" i="1"/>
  <c r="S728" i="1"/>
  <c r="S727" i="1"/>
  <c r="S726" i="1"/>
  <c r="S725" i="1"/>
  <c r="S724" i="1"/>
  <c r="S723" i="1"/>
  <c r="S722" i="1"/>
  <c r="S721" i="1"/>
  <c r="S720" i="1"/>
  <c r="S719" i="1"/>
  <c r="S718" i="1"/>
  <c r="S717" i="1"/>
  <c r="S716" i="1"/>
  <c r="S715" i="1"/>
  <c r="S714" i="1"/>
  <c r="S713" i="1"/>
  <c r="S712" i="1"/>
  <c r="S711" i="1"/>
  <c r="S710" i="1"/>
  <c r="S709" i="1"/>
  <c r="S708" i="1"/>
  <c r="S707" i="1"/>
  <c r="S706" i="1"/>
  <c r="S705" i="1"/>
  <c r="S704" i="1"/>
  <c r="S703" i="1"/>
  <c r="S702" i="1"/>
  <c r="S701" i="1"/>
  <c r="S700" i="1"/>
  <c r="S699" i="1"/>
  <c r="S698" i="1"/>
  <c r="S697" i="1"/>
  <c r="S696" i="1"/>
  <c r="S695" i="1"/>
  <c r="S694" i="1"/>
  <c r="S693" i="1"/>
  <c r="S692" i="1"/>
  <c r="S691" i="1"/>
  <c r="S690" i="1"/>
  <c r="S689" i="1"/>
  <c r="S688" i="1"/>
  <c r="S687" i="1"/>
  <c r="S686" i="1"/>
  <c r="S685" i="1"/>
  <c r="S684" i="1"/>
  <c r="S683" i="1"/>
  <c r="S682" i="1"/>
  <c r="S681" i="1"/>
  <c r="S680" i="1"/>
  <c r="S679" i="1"/>
  <c r="S678" i="1"/>
  <c r="S677" i="1"/>
  <c r="S676" i="1"/>
  <c r="S675" i="1"/>
  <c r="S674" i="1"/>
  <c r="S673" i="1"/>
  <c r="S672" i="1"/>
  <c r="S671" i="1"/>
  <c r="S670" i="1"/>
  <c r="S669" i="1"/>
  <c r="S668" i="1"/>
  <c r="S667" i="1"/>
  <c r="S666" i="1"/>
  <c r="S665" i="1"/>
  <c r="S664" i="1"/>
  <c r="S663" i="1"/>
  <c r="S662" i="1"/>
  <c r="S661" i="1"/>
  <c r="S660" i="1"/>
  <c r="S659" i="1"/>
  <c r="S658" i="1"/>
  <c r="S657" i="1"/>
  <c r="S656" i="1"/>
  <c r="S655" i="1"/>
  <c r="S654" i="1"/>
  <c r="S653" i="1"/>
  <c r="S652" i="1"/>
  <c r="S651" i="1"/>
  <c r="S650" i="1"/>
  <c r="S649" i="1"/>
  <c r="S648" i="1"/>
  <c r="S647" i="1"/>
  <c r="S646" i="1"/>
  <c r="S645" i="1"/>
  <c r="S644" i="1"/>
  <c r="S643" i="1"/>
  <c r="S642" i="1"/>
  <c r="S641" i="1"/>
  <c r="S640" i="1"/>
  <c r="S639" i="1"/>
  <c r="S638" i="1"/>
  <c r="S637" i="1"/>
  <c r="S636" i="1"/>
  <c r="S635" i="1"/>
  <c r="S634" i="1"/>
  <c r="S633" i="1"/>
  <c r="S632" i="1"/>
  <c r="S631" i="1"/>
  <c r="S630" i="1"/>
  <c r="S629" i="1"/>
  <c r="S628" i="1"/>
  <c r="S627" i="1"/>
  <c r="S626" i="1"/>
  <c r="S625" i="1"/>
  <c r="S624" i="1"/>
  <c r="S623" i="1"/>
  <c r="S622" i="1"/>
  <c r="S621" i="1"/>
  <c r="S620" i="1"/>
  <c r="S619" i="1"/>
  <c r="S618" i="1"/>
  <c r="S617" i="1"/>
  <c r="S616" i="1"/>
  <c r="S615" i="1"/>
  <c r="S614" i="1"/>
  <c r="S613" i="1"/>
  <c r="S612" i="1"/>
  <c r="S611" i="1"/>
  <c r="S610" i="1"/>
  <c r="S609" i="1"/>
  <c r="S608" i="1"/>
  <c r="S607" i="1"/>
  <c r="S606" i="1"/>
  <c r="S605" i="1"/>
  <c r="S604" i="1"/>
  <c r="S603" i="1"/>
  <c r="S602" i="1"/>
  <c r="S601" i="1"/>
  <c r="S600" i="1"/>
  <c r="S599" i="1"/>
  <c r="S598" i="1"/>
  <c r="S597" i="1"/>
  <c r="S596" i="1"/>
  <c r="S595" i="1"/>
  <c r="S594" i="1"/>
  <c r="S593" i="1"/>
  <c r="S592" i="1"/>
  <c r="S591" i="1"/>
  <c r="S590" i="1"/>
  <c r="S589" i="1"/>
  <c r="S588" i="1"/>
  <c r="S587" i="1"/>
  <c r="S586" i="1"/>
  <c r="S585" i="1"/>
  <c r="S584" i="1"/>
  <c r="S583" i="1"/>
  <c r="S582" i="1"/>
  <c r="S581" i="1"/>
  <c r="S580" i="1"/>
  <c r="S579" i="1"/>
  <c r="S578" i="1"/>
  <c r="S577" i="1"/>
  <c r="S576" i="1"/>
  <c r="S575" i="1"/>
  <c r="S574" i="1"/>
  <c r="S573" i="1"/>
  <c r="S572" i="1"/>
  <c r="S571" i="1"/>
  <c r="S570" i="1"/>
  <c r="S569" i="1"/>
  <c r="S568" i="1"/>
  <c r="S567" i="1"/>
  <c r="S566" i="1"/>
  <c r="S565" i="1"/>
  <c r="S564" i="1"/>
  <c r="S563" i="1"/>
  <c r="S562" i="1"/>
  <c r="S561" i="1"/>
  <c r="S560" i="1"/>
  <c r="S559" i="1"/>
  <c r="S558" i="1"/>
  <c r="S557" i="1"/>
  <c r="S556" i="1"/>
  <c r="S555" i="1"/>
  <c r="S554" i="1"/>
  <c r="S553" i="1"/>
  <c r="S552" i="1"/>
  <c r="S551" i="1"/>
  <c r="S550" i="1"/>
  <c r="S549" i="1"/>
  <c r="S548" i="1"/>
  <c r="S547" i="1"/>
  <c r="S546" i="1"/>
  <c r="S545" i="1"/>
  <c r="S544" i="1"/>
  <c r="S543" i="1"/>
  <c r="S542" i="1"/>
  <c r="S541" i="1"/>
  <c r="S540" i="1"/>
  <c r="S539" i="1"/>
  <c r="S538" i="1"/>
  <c r="S537" i="1"/>
  <c r="S536" i="1"/>
  <c r="S535" i="1"/>
  <c r="S534" i="1"/>
  <c r="S533" i="1"/>
  <c r="S532" i="1"/>
  <c r="S531" i="1"/>
  <c r="S530" i="1"/>
  <c r="S529" i="1"/>
  <c r="S528" i="1"/>
  <c r="S527" i="1"/>
  <c r="S526" i="1"/>
  <c r="S525" i="1"/>
  <c r="S524" i="1"/>
  <c r="S523" i="1"/>
  <c r="S522" i="1"/>
  <c r="S521" i="1"/>
  <c r="S520" i="1"/>
  <c r="S519" i="1"/>
  <c r="S518" i="1"/>
  <c r="S517" i="1"/>
  <c r="S516" i="1"/>
  <c r="S515" i="1"/>
  <c r="S514" i="1"/>
  <c r="S513" i="1"/>
  <c r="S512" i="1"/>
  <c r="S511" i="1"/>
  <c r="S510" i="1"/>
  <c r="S509" i="1"/>
  <c r="S508" i="1"/>
  <c r="S507" i="1"/>
  <c r="S506" i="1"/>
  <c r="S505" i="1"/>
  <c r="S504" i="1"/>
  <c r="S503" i="1"/>
  <c r="S502" i="1"/>
  <c r="S501" i="1"/>
  <c r="S500" i="1"/>
  <c r="S499" i="1"/>
  <c r="S498" i="1"/>
  <c r="S497" i="1"/>
  <c r="S496" i="1"/>
  <c r="S495" i="1"/>
  <c r="S494" i="1"/>
  <c r="S493" i="1"/>
  <c r="S492" i="1"/>
  <c r="S491" i="1"/>
  <c r="S490" i="1"/>
  <c r="S489" i="1"/>
  <c r="S488" i="1"/>
  <c r="S487" i="1"/>
  <c r="S486" i="1"/>
  <c r="S485" i="1"/>
  <c r="S484" i="1"/>
  <c r="S483" i="1"/>
  <c r="S482" i="1"/>
  <c r="S481" i="1"/>
  <c r="S480" i="1"/>
  <c r="S479" i="1"/>
  <c r="S478" i="1"/>
  <c r="S477" i="1"/>
  <c r="S476" i="1"/>
  <c r="S475" i="1"/>
  <c r="S474" i="1"/>
  <c r="S473" i="1"/>
  <c r="S472" i="1"/>
  <c r="S471" i="1"/>
  <c r="S470" i="1"/>
  <c r="S469" i="1"/>
  <c r="S468" i="1"/>
  <c r="S467" i="1"/>
  <c r="S466" i="1"/>
  <c r="S465" i="1"/>
  <c r="S464" i="1"/>
  <c r="S463" i="1"/>
  <c r="S462" i="1"/>
  <c r="S461" i="1"/>
  <c r="S460" i="1"/>
  <c r="S459" i="1"/>
  <c r="S458" i="1"/>
  <c r="S457" i="1"/>
  <c r="S456" i="1"/>
  <c r="S455" i="1"/>
  <c r="S454" i="1"/>
  <c r="S453" i="1"/>
  <c r="S452"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6" i="1"/>
  <c r="S335" i="1"/>
  <c r="S334" i="1"/>
  <c r="S333" i="1"/>
  <c r="S332" i="1"/>
  <c r="S331" i="1"/>
  <c r="S330" i="1"/>
  <c r="S329" i="1"/>
  <c r="S328" i="1"/>
  <c r="S327" i="1"/>
  <c r="S326" i="1"/>
  <c r="S325" i="1"/>
  <c r="S324" i="1"/>
  <c r="S323" i="1"/>
  <c r="S322" i="1"/>
  <c r="S321" i="1"/>
  <c r="S320" i="1"/>
  <c r="S319" i="1"/>
  <c r="S318" i="1"/>
  <c r="S317" i="1"/>
  <c r="S316" i="1"/>
  <c r="S315" i="1"/>
  <c r="S314" i="1"/>
  <c r="S313" i="1"/>
  <c r="S312" i="1"/>
  <c r="S311" i="1"/>
  <c r="S310" i="1"/>
  <c r="S309" i="1"/>
  <c r="S308" i="1"/>
  <c r="S307" i="1"/>
  <c r="S306" i="1"/>
  <c r="S305" i="1"/>
  <c r="S304" i="1"/>
  <c r="S303" i="1"/>
  <c r="S302" i="1"/>
  <c r="S301" i="1"/>
  <c r="S300" i="1"/>
  <c r="S299" i="1"/>
  <c r="S298" i="1"/>
  <c r="S297" i="1"/>
  <c r="S296" i="1"/>
  <c r="S295" i="1"/>
  <c r="S294" i="1"/>
  <c r="S293" i="1"/>
  <c r="S292" i="1"/>
  <c r="S291" i="1"/>
  <c r="S290" i="1"/>
  <c r="S289" i="1"/>
  <c r="S288" i="1"/>
  <c r="S287" i="1"/>
  <c r="S286" i="1"/>
  <c r="S285" i="1"/>
  <c r="S284" i="1"/>
  <c r="S283" i="1"/>
  <c r="S282" i="1"/>
  <c r="S281" i="1"/>
  <c r="S280" i="1"/>
  <c r="S279" i="1"/>
  <c r="S278" i="1"/>
  <c r="S277" i="1"/>
  <c r="S276" i="1"/>
  <c r="S275" i="1"/>
  <c r="S274" i="1"/>
  <c r="S273" i="1"/>
  <c r="S272" i="1"/>
  <c r="S271" i="1"/>
  <c r="S270" i="1"/>
  <c r="S269" i="1"/>
  <c r="S268" i="1"/>
  <c r="S267" i="1"/>
  <c r="S266" i="1"/>
  <c r="S265" i="1"/>
  <c r="S264" i="1"/>
  <c r="S263" i="1"/>
  <c r="S262" i="1"/>
  <c r="S261" i="1"/>
  <c r="S260" i="1"/>
  <c r="S259" i="1"/>
  <c r="S258" i="1"/>
  <c r="S257" i="1"/>
  <c r="S2321" i="1"/>
  <c r="S2257" i="1"/>
  <c r="S2193" i="1"/>
  <c r="S2129" i="1"/>
  <c r="S2065" i="1"/>
  <c r="S2001" i="1"/>
  <c r="S1218" i="1"/>
  <c r="S1216" i="1"/>
  <c r="S1214" i="1"/>
  <c r="S1212" i="1"/>
  <c r="S1210" i="1"/>
  <c r="S1208" i="1"/>
  <c r="S1206" i="1"/>
  <c r="S1204" i="1"/>
  <c r="S1202" i="1"/>
  <c r="S1200" i="1"/>
  <c r="S1198" i="1"/>
  <c r="S1196" i="1"/>
  <c r="S1194" i="1"/>
  <c r="S1192" i="1"/>
  <c r="S1190" i="1"/>
  <c r="S1188" i="1"/>
  <c r="S1186" i="1"/>
  <c r="S1184" i="1"/>
  <c r="S1182" i="1"/>
  <c r="S1180" i="1"/>
  <c r="S1178" i="1"/>
  <c r="S1176" i="1"/>
  <c r="S1174" i="1"/>
  <c r="S1172" i="1"/>
  <c r="S1170" i="1"/>
  <c r="S1168" i="1"/>
  <c r="S1166" i="1"/>
  <c r="S1164" i="1"/>
  <c r="S1162" i="1"/>
  <c r="S1160" i="1"/>
  <c r="S1158" i="1"/>
  <c r="S1156" i="1"/>
  <c r="S1154" i="1"/>
  <c r="S1152" i="1"/>
  <c r="S1150" i="1"/>
  <c r="S1148" i="1"/>
  <c r="S1146" i="1"/>
  <c r="S1144" i="1"/>
  <c r="S1142" i="1"/>
  <c r="S1140" i="1"/>
  <c r="S1138" i="1"/>
  <c r="S1136" i="1"/>
  <c r="S1134" i="1"/>
  <c r="S1132" i="1"/>
  <c r="S1130" i="1"/>
  <c r="S1128" i="1"/>
  <c r="S1126" i="1"/>
  <c r="S1124" i="1"/>
  <c r="S1122" i="1"/>
  <c r="S1120" i="1"/>
  <c r="S1118" i="1"/>
  <c r="S1116" i="1"/>
  <c r="S1114" i="1"/>
  <c r="S1112" i="1"/>
  <c r="S1110" i="1"/>
  <c r="S1108" i="1"/>
  <c r="S1106" i="1"/>
  <c r="S1104" i="1"/>
  <c r="S1102" i="1"/>
  <c r="S1100" i="1"/>
  <c r="S1098" i="1"/>
  <c r="S1096" i="1"/>
  <c r="S1094" i="1"/>
  <c r="S1092" i="1"/>
  <c r="S1090" i="1"/>
  <c r="S1088" i="1"/>
  <c r="S1086" i="1"/>
  <c r="S1084" i="1"/>
  <c r="S1082" i="1"/>
  <c r="S1080" i="1"/>
  <c r="S1078" i="1"/>
  <c r="S1076" i="1"/>
  <c r="S1074" i="1"/>
  <c r="S1072" i="1"/>
  <c r="S1070" i="1"/>
  <c r="S1068" i="1"/>
  <c r="S1066" i="1"/>
  <c r="S1064" i="1"/>
  <c r="S1062" i="1"/>
  <c r="S1060" i="1"/>
  <c r="S1058" i="1"/>
  <c r="S1056" i="1"/>
  <c r="S1054" i="1"/>
  <c r="S1052" i="1"/>
  <c r="S1050" i="1"/>
  <c r="S1048" i="1"/>
  <c r="S1046" i="1"/>
  <c r="S1044" i="1"/>
  <c r="S1042" i="1"/>
  <c r="S1040" i="1"/>
  <c r="S1038" i="1"/>
  <c r="S1036" i="1"/>
  <c r="S1034" i="1"/>
  <c r="S1032" i="1"/>
  <c r="S1030" i="1"/>
  <c r="S1028" i="1"/>
  <c r="S1026" i="1"/>
  <c r="S1024" i="1"/>
  <c r="S1022" i="1"/>
  <c r="S1020" i="1"/>
  <c r="S1018" i="1"/>
  <c r="S1016" i="1"/>
  <c r="S1014" i="1"/>
  <c r="S1012" i="1"/>
  <c r="S1010" i="1"/>
  <c r="S1008" i="1"/>
  <c r="S1006" i="1"/>
  <c r="S1004" i="1"/>
  <c r="S1002" i="1"/>
  <c r="S1000" i="1"/>
  <c r="S998" i="1"/>
  <c r="S996" i="1"/>
  <c r="S994" i="1"/>
  <c r="S992" i="1"/>
  <c r="S990" i="1"/>
  <c r="S988" i="1"/>
  <c r="S986" i="1"/>
  <c r="S984" i="1"/>
  <c r="S982" i="1"/>
  <c r="S980" i="1"/>
  <c r="S978" i="1"/>
  <c r="S976" i="1"/>
  <c r="S974" i="1"/>
  <c r="S972" i="1"/>
  <c r="S970" i="1"/>
  <c r="S968" i="1"/>
  <c r="S966" i="1"/>
  <c r="S964" i="1"/>
  <c r="S962" i="1"/>
  <c r="S960" i="1"/>
  <c r="S958" i="1"/>
  <c r="S956" i="1"/>
  <c r="S954" i="1"/>
  <c r="S952" i="1"/>
  <c r="S950" i="1"/>
  <c r="S948" i="1"/>
  <c r="S946" i="1"/>
  <c r="S944" i="1"/>
  <c r="S942" i="1"/>
  <c r="S940" i="1"/>
  <c r="S938" i="1"/>
  <c r="S936" i="1"/>
  <c r="S934" i="1"/>
  <c r="S932" i="1"/>
  <c r="S930" i="1"/>
  <c r="S928" i="1"/>
  <c r="S926" i="1"/>
  <c r="S924" i="1"/>
  <c r="S922" i="1"/>
  <c r="S920" i="1"/>
  <c r="S918" i="1"/>
  <c r="S916" i="1"/>
  <c r="S914" i="1"/>
  <c r="S912" i="1"/>
  <c r="S910" i="1"/>
  <c r="S908" i="1"/>
  <c r="S906" i="1"/>
  <c r="S904" i="1"/>
  <c r="S902" i="1"/>
  <c r="S900" i="1"/>
  <c r="S898" i="1"/>
  <c r="S896" i="1"/>
  <c r="S894" i="1"/>
  <c r="S892" i="1"/>
  <c r="S890" i="1"/>
  <c r="S888" i="1"/>
  <c r="S886" i="1"/>
  <c r="S884" i="1"/>
  <c r="S882" i="1"/>
  <c r="S880" i="1"/>
  <c r="S878" i="1"/>
  <c r="S876" i="1"/>
  <c r="S874" i="1"/>
  <c r="S872" i="1"/>
  <c r="S870" i="1"/>
  <c r="S868" i="1"/>
  <c r="S866" i="1"/>
  <c r="S864" i="1"/>
  <c r="S862" i="1"/>
  <c r="S860" i="1"/>
  <c r="S858" i="1"/>
  <c r="S856" i="1"/>
  <c r="S854" i="1"/>
  <c r="S852" i="1"/>
  <c r="S850" i="1"/>
  <c r="S848" i="1"/>
  <c r="S2145" i="1"/>
  <c r="S256" i="1"/>
  <c r="S255" i="1"/>
  <c r="S247" i="1"/>
  <c r="S246" i="1"/>
  <c r="S245" i="1"/>
  <c r="S239" i="1"/>
  <c r="S238" i="1"/>
  <c r="S237" i="1"/>
  <c r="S236" i="1"/>
  <c r="S235" i="1"/>
  <c r="S234" i="1"/>
  <c r="S226" i="1"/>
  <c r="S225" i="1"/>
  <c r="S218" i="1"/>
  <c r="S217" i="1"/>
  <c r="S216" i="1"/>
  <c r="S208" i="1"/>
  <c r="S207" i="1"/>
  <c r="S206" i="1"/>
  <c r="S205" i="1"/>
  <c r="S200" i="1"/>
  <c r="S199" i="1"/>
  <c r="S191" i="1"/>
  <c r="S190" i="1"/>
  <c r="S189" i="1"/>
  <c r="S186" i="1"/>
  <c r="S185" i="1"/>
  <c r="S181" i="1"/>
  <c r="S180" i="1"/>
  <c r="S179" i="1"/>
  <c r="S178" i="1"/>
  <c r="S172" i="1"/>
  <c r="S171" i="1"/>
  <c r="S166" i="1"/>
  <c r="S165" i="1"/>
  <c r="S164" i="1"/>
  <c r="S163" i="1"/>
  <c r="S162" i="1"/>
  <c r="S161" i="1"/>
  <c r="S160" i="1"/>
  <c r="S158" i="1"/>
  <c r="S154" i="1"/>
  <c r="S153" i="1"/>
  <c r="S148" i="1"/>
  <c r="S147" i="1"/>
  <c r="S140" i="1"/>
  <c r="S136" i="1"/>
  <c r="S135" i="1"/>
  <c r="S130" i="1"/>
  <c r="S129" i="1"/>
  <c r="S115" i="1"/>
  <c r="S109" i="1"/>
  <c r="S107" i="1"/>
  <c r="S106" i="1"/>
  <c r="S99" i="1"/>
  <c r="S98" i="1"/>
  <c r="S97" i="1"/>
  <c r="S96" i="1"/>
  <c r="S92" i="1"/>
  <c r="S91" i="1"/>
  <c r="S88" i="1"/>
  <c r="S87" i="1"/>
  <c r="S83" i="1"/>
  <c r="S78" i="1"/>
  <c r="S77" i="1"/>
  <c r="S76" i="1"/>
  <c r="S75" i="1"/>
  <c r="S74" i="1"/>
  <c r="S73" i="1"/>
  <c r="S69" i="1"/>
  <c r="S68" i="1"/>
  <c r="S67" i="1"/>
  <c r="S62" i="1"/>
  <c r="S61" i="1"/>
  <c r="S58" i="1"/>
  <c r="S56" i="1"/>
  <c r="S52" i="1"/>
  <c r="S51" i="1"/>
  <c r="S50" i="1"/>
  <c r="S48" i="1"/>
  <c r="S34" i="1"/>
  <c r="S32" i="1"/>
  <c r="S31" i="1"/>
  <c r="S29" i="1"/>
  <c r="S25" i="1"/>
  <c r="S22" i="1"/>
  <c r="S21" i="1"/>
  <c r="S20" i="1"/>
  <c r="S18" i="1"/>
  <c r="S14" i="1"/>
  <c r="S13" i="1"/>
  <c r="S2209" i="1"/>
  <c r="S2337" i="1"/>
  <c r="S252" i="1"/>
  <c r="S250" i="1"/>
  <c r="S249" i="1"/>
  <c r="S248" i="1"/>
  <c r="S241" i="1"/>
  <c r="S240" i="1"/>
  <c r="S233" i="1"/>
  <c r="S231" i="1"/>
  <c r="S230" i="1"/>
  <c r="S229" i="1"/>
  <c r="S228" i="1"/>
  <c r="S227" i="1"/>
  <c r="S224" i="1"/>
  <c r="S223" i="1"/>
  <c r="S213" i="1"/>
  <c r="S212" i="1"/>
  <c r="S204" i="1"/>
  <c r="S203" i="1"/>
  <c r="S202" i="1"/>
  <c r="S201" i="1"/>
  <c r="S188" i="1"/>
  <c r="S187" i="1"/>
  <c r="S184" i="1"/>
  <c r="S183" i="1"/>
  <c r="S182" i="1"/>
  <c r="S173" i="1"/>
  <c r="S170" i="1"/>
  <c r="S169" i="1"/>
  <c r="S168" i="1"/>
  <c r="S157" i="1"/>
  <c r="S156" i="1"/>
  <c r="S150" i="1"/>
  <c r="S149" i="1"/>
  <c r="S144" i="1"/>
  <c r="S143" i="1"/>
  <c r="S142" i="1"/>
  <c r="S141" i="1"/>
  <c r="S139" i="1"/>
  <c r="S138" i="1"/>
  <c r="S133" i="1"/>
  <c r="S132" i="1"/>
  <c r="S131" i="1"/>
  <c r="S128" i="1"/>
  <c r="S127" i="1"/>
  <c r="S126" i="1"/>
  <c r="S117" i="1"/>
  <c r="S116" i="1"/>
  <c r="S113" i="1"/>
  <c r="S112" i="1"/>
  <c r="S111" i="1"/>
  <c r="S110" i="1"/>
  <c r="S108" i="1"/>
  <c r="S104" i="1"/>
  <c r="S103" i="1"/>
  <c r="S102" i="1"/>
  <c r="S101" i="1"/>
  <c r="S100" i="1"/>
  <c r="S95" i="1"/>
  <c r="S94" i="1"/>
  <c r="S86" i="1"/>
  <c r="S72" i="1"/>
  <c r="S71" i="1"/>
  <c r="S65" i="1"/>
  <c r="S64" i="1"/>
  <c r="S60" i="1"/>
  <c r="S59" i="1"/>
  <c r="S55" i="1"/>
  <c r="S54" i="1"/>
  <c r="S53" i="1"/>
  <c r="S49" i="1"/>
  <c r="S47" i="1"/>
  <c r="S44" i="1"/>
  <c r="S43" i="1"/>
  <c r="S42" i="1"/>
  <c r="S40" i="1"/>
  <c r="S39" i="1"/>
  <c r="S38" i="1"/>
  <c r="S37" i="1"/>
  <c r="S35" i="1"/>
  <c r="S33" i="1"/>
  <c r="S27" i="1"/>
  <c r="S24" i="1"/>
  <c r="S23" i="1"/>
  <c r="S19" i="1"/>
  <c r="S16" i="1"/>
  <c r="S15" i="1"/>
  <c r="S2273" i="1"/>
  <c r="S2017" i="1"/>
  <c r="S2081" i="1"/>
  <c r="S254" i="1"/>
  <c r="S253" i="1"/>
  <c r="S251" i="1"/>
  <c r="S244" i="1"/>
  <c r="S243" i="1"/>
  <c r="S242" i="1"/>
  <c r="S232" i="1"/>
  <c r="S222" i="1"/>
  <c r="S221" i="1"/>
  <c r="S220" i="1"/>
  <c r="S219" i="1"/>
  <c r="S215" i="1"/>
  <c r="S214" i="1"/>
  <c r="S211" i="1"/>
  <c r="S210" i="1"/>
  <c r="S209" i="1"/>
  <c r="S198" i="1"/>
  <c r="S197" i="1"/>
  <c r="S196" i="1"/>
  <c r="S195" i="1"/>
  <c r="S194" i="1"/>
  <c r="S193" i="1"/>
  <c r="S192" i="1"/>
  <c r="S177" i="1"/>
  <c r="S176" i="1"/>
  <c r="S175" i="1"/>
  <c r="S174" i="1"/>
  <c r="S167" i="1"/>
  <c r="S159" i="1"/>
  <c r="S155" i="1"/>
  <c r="S152" i="1"/>
  <c r="S151" i="1"/>
  <c r="S146" i="1"/>
  <c r="S145" i="1"/>
  <c r="S137" i="1"/>
  <c r="S134" i="1"/>
  <c r="S125" i="1"/>
  <c r="S124" i="1"/>
  <c r="S123" i="1"/>
  <c r="S122" i="1"/>
  <c r="S121" i="1"/>
  <c r="S120" i="1"/>
  <c r="S119" i="1"/>
  <c r="S118" i="1"/>
  <c r="S114" i="1"/>
  <c r="S105" i="1"/>
  <c r="S93" i="1"/>
  <c r="S90" i="1"/>
  <c r="S89" i="1"/>
  <c r="S85" i="1"/>
  <c r="S84" i="1"/>
  <c r="S82" i="1"/>
  <c r="S81" i="1"/>
  <c r="S80" i="1"/>
  <c r="S79" i="1"/>
  <c r="S70" i="1"/>
  <c r="S66" i="1"/>
  <c r="S63" i="1"/>
  <c r="S57" i="1"/>
  <c r="S46" i="1"/>
  <c r="S45" i="1"/>
  <c r="S41" i="1"/>
  <c r="S36" i="1"/>
  <c r="S30" i="1"/>
  <c r="S28" i="1"/>
  <c r="S26" i="1"/>
  <c r="S17" i="1"/>
  <c r="N3287" i="1"/>
  <c r="N3283" i="1"/>
  <c r="N3279" i="1"/>
  <c r="N3275" i="1"/>
  <c r="N3271" i="1"/>
  <c r="N3267" i="1"/>
  <c r="N3263" i="1"/>
  <c r="N3286" i="1"/>
  <c r="N3282" i="1"/>
  <c r="N3278" i="1"/>
  <c r="N3274" i="1"/>
  <c r="N3270" i="1"/>
  <c r="N3266" i="1"/>
  <c r="N3262" i="1"/>
  <c r="N3285" i="1"/>
  <c r="N3281" i="1"/>
  <c r="N3277" i="1"/>
  <c r="N3273" i="1"/>
  <c r="N3269" i="1"/>
  <c r="N3265" i="1"/>
  <c r="N3261" i="1"/>
  <c r="N3259" i="1"/>
  <c r="N3258" i="1"/>
  <c r="N3257" i="1"/>
  <c r="N3256" i="1"/>
  <c r="N3255" i="1"/>
  <c r="N3254" i="1"/>
  <c r="N3284" i="1"/>
  <c r="N3268" i="1"/>
  <c r="N3253" i="1"/>
  <c r="N3280" i="1"/>
  <c r="N3264" i="1"/>
  <c r="N3276" i="1"/>
  <c r="N3260" i="1"/>
  <c r="N3252" i="1"/>
  <c r="N3251" i="1"/>
  <c r="N3250" i="1"/>
  <c r="N3249" i="1"/>
  <c r="N3248" i="1"/>
  <c r="N3247" i="1"/>
  <c r="N3246" i="1"/>
  <c r="N3245" i="1"/>
  <c r="N3244" i="1"/>
  <c r="N3243" i="1"/>
  <c r="N3242" i="1"/>
  <c r="N3241" i="1"/>
  <c r="N3240" i="1"/>
  <c r="N3239" i="1"/>
  <c r="N3238" i="1"/>
  <c r="N3237" i="1"/>
  <c r="N3236" i="1"/>
  <c r="N3235" i="1"/>
  <c r="N3234" i="1"/>
  <c r="N3233" i="1"/>
  <c r="N327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32"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6" i="1"/>
  <c r="N3165" i="1"/>
  <c r="N3163" i="1"/>
  <c r="N3161" i="1"/>
  <c r="N3159" i="1"/>
  <c r="N3164" i="1"/>
  <c r="N3162" i="1"/>
  <c r="N3160"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80" i="1"/>
  <c r="N3079"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3078" i="1"/>
  <c r="N3077"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2892" i="1"/>
  <c r="N2891" i="1"/>
  <c r="N3076"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2729" i="1"/>
  <c r="N2728" i="1"/>
  <c r="N2727" i="1"/>
  <c r="N2726" i="1"/>
  <c r="N2724" i="1"/>
  <c r="N2722" i="1"/>
  <c r="N2725" i="1"/>
  <c r="N2723"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1" i="1"/>
  <c r="N2530"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1968" i="1"/>
  <c r="N2529" i="1"/>
  <c r="N1967" i="1"/>
  <c r="N1963" i="1"/>
  <c r="N1959" i="1"/>
  <c r="N1955" i="1"/>
  <c r="N1951" i="1"/>
  <c r="N1947" i="1"/>
  <c r="N1943" i="1"/>
  <c r="N1939" i="1"/>
  <c r="N1935" i="1"/>
  <c r="N1931" i="1"/>
  <c r="N1927" i="1"/>
  <c r="N1923" i="1"/>
  <c r="N1919" i="1"/>
  <c r="N1915" i="1"/>
  <c r="N1911" i="1"/>
  <c r="N1907" i="1"/>
  <c r="N1903" i="1"/>
  <c r="N1899" i="1"/>
  <c r="N1895" i="1"/>
  <c r="N1891" i="1"/>
  <c r="N1887" i="1"/>
  <c r="N1883" i="1"/>
  <c r="N1879" i="1"/>
  <c r="N1875" i="1"/>
  <c r="N1871" i="1"/>
  <c r="N1867" i="1"/>
  <c r="N1863" i="1"/>
  <c r="N1859" i="1"/>
  <c r="N1855" i="1"/>
  <c r="N1851" i="1"/>
  <c r="N1847" i="1"/>
  <c r="N1843" i="1"/>
  <c r="N1839" i="1"/>
  <c r="N1835" i="1"/>
  <c r="N1831" i="1"/>
  <c r="N1827" i="1"/>
  <c r="N1823" i="1"/>
  <c r="N1819" i="1"/>
  <c r="N1815" i="1"/>
  <c r="N1811" i="1"/>
  <c r="N1807" i="1"/>
  <c r="N1803" i="1"/>
  <c r="N1799" i="1"/>
  <c r="N1795" i="1"/>
  <c r="N1791" i="1"/>
  <c r="N1787" i="1"/>
  <c r="N1783" i="1"/>
  <c r="N1779" i="1"/>
  <c r="N1775" i="1"/>
  <c r="N1771" i="1"/>
  <c r="N1767" i="1"/>
  <c r="N1763" i="1"/>
  <c r="N1759" i="1"/>
  <c r="N1755" i="1"/>
  <c r="N1751" i="1"/>
  <c r="N1747" i="1"/>
  <c r="N1743" i="1"/>
  <c r="N1739" i="1"/>
  <c r="N1735" i="1"/>
  <c r="N1731" i="1"/>
  <c r="N1727" i="1"/>
  <c r="N1723" i="1"/>
  <c r="N1719" i="1"/>
  <c r="N1715" i="1"/>
  <c r="N1711" i="1"/>
  <c r="N1707" i="1"/>
  <c r="N1703" i="1"/>
  <c r="N1699" i="1"/>
  <c r="N1695" i="1"/>
  <c r="N1691" i="1"/>
  <c r="N1687" i="1"/>
  <c r="N1683" i="1"/>
  <c r="N1679" i="1"/>
  <c r="N1964" i="1"/>
  <c r="N1960" i="1"/>
  <c r="N1956" i="1"/>
  <c r="N1952" i="1"/>
  <c r="N1948" i="1"/>
  <c r="N1944" i="1"/>
  <c r="N1940" i="1"/>
  <c r="N1936" i="1"/>
  <c r="N1932" i="1"/>
  <c r="N1928" i="1"/>
  <c r="N1924" i="1"/>
  <c r="N1920" i="1"/>
  <c r="N1916" i="1"/>
  <c r="N1912" i="1"/>
  <c r="N1908" i="1"/>
  <c r="N1904" i="1"/>
  <c r="N1900" i="1"/>
  <c r="N1896" i="1"/>
  <c r="N1892" i="1"/>
  <c r="N1888" i="1"/>
  <c r="N1884" i="1"/>
  <c r="N1880" i="1"/>
  <c r="N1876" i="1"/>
  <c r="N1872" i="1"/>
  <c r="N1868" i="1"/>
  <c r="N1864" i="1"/>
  <c r="N1860" i="1"/>
  <c r="N1856" i="1"/>
  <c r="N1852" i="1"/>
  <c r="N1848" i="1"/>
  <c r="N1844" i="1"/>
  <c r="N1840" i="1"/>
  <c r="N1836" i="1"/>
  <c r="N1832" i="1"/>
  <c r="N1828" i="1"/>
  <c r="N1824" i="1"/>
  <c r="N1820" i="1"/>
  <c r="N1816" i="1"/>
  <c r="N1812" i="1"/>
  <c r="N1808" i="1"/>
  <c r="N1804" i="1"/>
  <c r="N1800" i="1"/>
  <c r="N1796" i="1"/>
  <c r="N1792" i="1"/>
  <c r="N1788" i="1"/>
  <c r="N1784" i="1"/>
  <c r="N1780" i="1"/>
  <c r="N1776" i="1"/>
  <c r="N1772" i="1"/>
  <c r="N1768" i="1"/>
  <c r="N1764" i="1"/>
  <c r="N1760" i="1"/>
  <c r="N1756" i="1"/>
  <c r="N1752" i="1"/>
  <c r="N1748" i="1"/>
  <c r="N1744" i="1"/>
  <c r="N1740" i="1"/>
  <c r="N1736" i="1"/>
  <c r="N1732" i="1"/>
  <c r="N1728" i="1"/>
  <c r="N1724" i="1"/>
  <c r="N1720" i="1"/>
  <c r="N1716" i="1"/>
  <c r="N1712" i="1"/>
  <c r="N1708" i="1"/>
  <c r="N1704" i="1"/>
  <c r="N1700" i="1"/>
  <c r="N1696" i="1"/>
  <c r="N1692" i="1"/>
  <c r="N1688" i="1"/>
  <c r="N1684" i="1"/>
  <c r="N1680" i="1"/>
  <c r="N1677" i="1"/>
  <c r="N1675" i="1"/>
  <c r="N1673" i="1"/>
  <c r="N1671" i="1"/>
  <c r="N1669" i="1"/>
  <c r="N1667" i="1"/>
  <c r="N1665" i="1"/>
  <c r="N1663" i="1"/>
  <c r="N1661" i="1"/>
  <c r="N1659" i="1"/>
  <c r="N1657" i="1"/>
  <c r="N1655" i="1"/>
  <c r="N1653" i="1"/>
  <c r="N1651" i="1"/>
  <c r="N1649" i="1"/>
  <c r="N1647" i="1"/>
  <c r="N1645" i="1"/>
  <c r="N1643" i="1"/>
  <c r="N1641" i="1"/>
  <c r="N1639" i="1"/>
  <c r="N1637" i="1"/>
  <c r="N1635" i="1"/>
  <c r="N1633" i="1"/>
  <c r="N1965" i="1"/>
  <c r="N1961" i="1"/>
  <c r="N1957" i="1"/>
  <c r="N1953" i="1"/>
  <c r="N1949" i="1"/>
  <c r="N1945" i="1"/>
  <c r="N1941" i="1"/>
  <c r="N1937" i="1"/>
  <c r="N1933" i="1"/>
  <c r="N1929" i="1"/>
  <c r="N1925" i="1"/>
  <c r="N1921" i="1"/>
  <c r="N1917" i="1"/>
  <c r="N1913" i="1"/>
  <c r="N1909" i="1"/>
  <c r="N1905" i="1"/>
  <c r="N1901" i="1"/>
  <c r="N1897" i="1"/>
  <c r="N1893" i="1"/>
  <c r="N1889" i="1"/>
  <c r="N1885" i="1"/>
  <c r="N1881" i="1"/>
  <c r="N1877" i="1"/>
  <c r="N1873" i="1"/>
  <c r="N1869" i="1"/>
  <c r="N1865" i="1"/>
  <c r="N1861" i="1"/>
  <c r="N1857" i="1"/>
  <c r="N1853" i="1"/>
  <c r="N1849" i="1"/>
  <c r="N1845" i="1"/>
  <c r="N1841" i="1"/>
  <c r="N1837" i="1"/>
  <c r="N1833" i="1"/>
  <c r="N1829" i="1"/>
  <c r="N1825" i="1"/>
  <c r="N1821" i="1"/>
  <c r="N1817" i="1"/>
  <c r="N1813" i="1"/>
  <c r="N1809" i="1"/>
  <c r="N1805" i="1"/>
  <c r="N1801" i="1"/>
  <c r="N1797" i="1"/>
  <c r="N1793" i="1"/>
  <c r="N1789" i="1"/>
  <c r="N1785" i="1"/>
  <c r="N1781" i="1"/>
  <c r="N1777" i="1"/>
  <c r="N1773" i="1"/>
  <c r="N1769" i="1"/>
  <c r="N1765" i="1"/>
  <c r="N1761" i="1"/>
  <c r="N1757" i="1"/>
  <c r="N1753" i="1"/>
  <c r="N1749" i="1"/>
  <c r="N1745" i="1"/>
  <c r="N1741" i="1"/>
  <c r="N1737" i="1"/>
  <c r="N1733" i="1"/>
  <c r="N1729" i="1"/>
  <c r="N1725" i="1"/>
  <c r="N1721" i="1"/>
  <c r="N1717" i="1"/>
  <c r="N1713" i="1"/>
  <c r="N1709" i="1"/>
  <c r="N1705" i="1"/>
  <c r="N1701" i="1"/>
  <c r="N1697" i="1"/>
  <c r="N1693" i="1"/>
  <c r="N1689" i="1"/>
  <c r="N1685" i="1"/>
  <c r="N1681" i="1"/>
  <c r="N1962" i="1"/>
  <c r="N1946" i="1"/>
  <c r="N1930" i="1"/>
  <c r="N1914" i="1"/>
  <c r="N1898" i="1"/>
  <c r="N1882" i="1"/>
  <c r="N1866" i="1"/>
  <c r="N1850" i="1"/>
  <c r="N1834" i="1"/>
  <c r="N1818" i="1"/>
  <c r="N1802" i="1"/>
  <c r="N1786" i="1"/>
  <c r="N1770" i="1"/>
  <c r="N1754" i="1"/>
  <c r="N1738" i="1"/>
  <c r="N1722" i="1"/>
  <c r="N1706" i="1"/>
  <c r="N1690" i="1"/>
  <c r="N1676" i="1"/>
  <c r="N1668" i="1"/>
  <c r="N1660" i="1"/>
  <c r="N1652" i="1"/>
  <c r="N1644" i="1"/>
  <c r="N1636" i="1"/>
  <c r="N1631" i="1"/>
  <c r="N1627" i="1"/>
  <c r="N1623" i="1"/>
  <c r="N1619" i="1"/>
  <c r="N1615" i="1"/>
  <c r="N1611" i="1"/>
  <c r="N1607" i="1"/>
  <c r="N1603" i="1"/>
  <c r="N1599" i="1"/>
  <c r="N1595" i="1"/>
  <c r="N1591" i="1"/>
  <c r="N1587" i="1"/>
  <c r="N1583" i="1"/>
  <c r="N1579" i="1"/>
  <c r="N1575" i="1"/>
  <c r="N1571" i="1"/>
  <c r="N1567" i="1"/>
  <c r="N1563" i="1"/>
  <c r="N1559" i="1"/>
  <c r="N1555" i="1"/>
  <c r="N1551" i="1"/>
  <c r="N1547" i="1"/>
  <c r="N1543" i="1"/>
  <c r="N1539" i="1"/>
  <c r="N1535" i="1"/>
  <c r="N1531" i="1"/>
  <c r="N1527" i="1"/>
  <c r="N1523" i="1"/>
  <c r="N1519" i="1"/>
  <c r="N1515" i="1"/>
  <c r="N1511" i="1"/>
  <c r="N1507" i="1"/>
  <c r="N1503" i="1"/>
  <c r="N1499" i="1"/>
  <c r="N1495" i="1"/>
  <c r="N1491" i="1"/>
  <c r="N1487" i="1"/>
  <c r="N1483" i="1"/>
  <c r="N1479" i="1"/>
  <c r="N1475" i="1"/>
  <c r="N1471" i="1"/>
  <c r="N1467" i="1"/>
  <c r="N1463" i="1"/>
  <c r="N1459" i="1"/>
  <c r="N1455" i="1"/>
  <c r="N1451" i="1"/>
  <c r="N1447" i="1"/>
  <c r="N1443" i="1"/>
  <c r="N1439" i="1"/>
  <c r="N1435" i="1"/>
  <c r="N1431" i="1"/>
  <c r="N1427" i="1"/>
  <c r="N1423" i="1"/>
  <c r="N1419" i="1"/>
  <c r="N1415" i="1"/>
  <c r="N1411" i="1"/>
  <c r="N1407" i="1"/>
  <c r="N1403" i="1"/>
  <c r="N1399" i="1"/>
  <c r="N1395" i="1"/>
  <c r="N1391" i="1"/>
  <c r="N1387" i="1"/>
  <c r="N1383" i="1"/>
  <c r="N1379" i="1"/>
  <c r="N1375" i="1"/>
  <c r="N1371" i="1"/>
  <c r="N1367" i="1"/>
  <c r="N1363" i="1"/>
  <c r="N1359" i="1"/>
  <c r="N1355" i="1"/>
  <c r="N1351" i="1"/>
  <c r="N1347" i="1"/>
  <c r="N1343" i="1"/>
  <c r="N1339" i="1"/>
  <c r="N1335" i="1"/>
  <c r="N1331" i="1"/>
  <c r="N1327" i="1"/>
  <c r="N1323" i="1"/>
  <c r="N1319" i="1"/>
  <c r="N1315" i="1"/>
  <c r="N1311" i="1"/>
  <c r="N1307" i="1"/>
  <c r="N1303" i="1"/>
  <c r="N1299" i="1"/>
  <c r="N1295" i="1"/>
  <c r="N1291" i="1"/>
  <c r="N1287" i="1"/>
  <c r="N1283" i="1"/>
  <c r="N1279" i="1"/>
  <c r="N1275" i="1"/>
  <c r="N1271" i="1"/>
  <c r="N1267" i="1"/>
  <c r="N1263" i="1"/>
  <c r="N1259" i="1"/>
  <c r="N1255" i="1"/>
  <c r="N1251" i="1"/>
  <c r="N1247" i="1"/>
  <c r="N1243" i="1"/>
  <c r="N1239" i="1"/>
  <c r="N1235" i="1"/>
  <c r="N1231" i="1"/>
  <c r="N1227" i="1"/>
  <c r="N1223" i="1"/>
  <c r="N1966" i="1"/>
  <c r="N1950" i="1"/>
  <c r="N1934" i="1"/>
  <c r="N1918" i="1"/>
  <c r="N1902" i="1"/>
  <c r="N1886" i="1"/>
  <c r="N1870" i="1"/>
  <c r="N1854" i="1"/>
  <c r="N1838" i="1"/>
  <c r="N1822" i="1"/>
  <c r="N1806" i="1"/>
  <c r="N1790" i="1"/>
  <c r="N1774" i="1"/>
  <c r="N1758" i="1"/>
  <c r="N1742" i="1"/>
  <c r="N1726" i="1"/>
  <c r="N1710" i="1"/>
  <c r="N1694" i="1"/>
  <c r="N1678" i="1"/>
  <c r="N1670" i="1"/>
  <c r="N1662" i="1"/>
  <c r="N1654" i="1"/>
  <c r="N1646" i="1"/>
  <c r="N1638" i="1"/>
  <c r="N1628" i="1"/>
  <c r="N1624" i="1"/>
  <c r="N1620" i="1"/>
  <c r="N1616" i="1"/>
  <c r="N1612" i="1"/>
  <c r="N1608" i="1"/>
  <c r="N1604" i="1"/>
  <c r="N1600" i="1"/>
  <c r="N1596" i="1"/>
  <c r="N1592" i="1"/>
  <c r="N1588" i="1"/>
  <c r="N1584" i="1"/>
  <c r="N1580" i="1"/>
  <c r="N1576" i="1"/>
  <c r="N1572" i="1"/>
  <c r="N1568" i="1"/>
  <c r="N1564" i="1"/>
  <c r="N1560" i="1"/>
  <c r="N1556" i="1"/>
  <c r="N1552" i="1"/>
  <c r="N1548" i="1"/>
  <c r="N1544" i="1"/>
  <c r="N1540" i="1"/>
  <c r="N1536" i="1"/>
  <c r="N1532" i="1"/>
  <c r="N1528" i="1"/>
  <c r="N1524" i="1"/>
  <c r="N1520" i="1"/>
  <c r="N1516" i="1"/>
  <c r="N1512" i="1"/>
  <c r="N1508" i="1"/>
  <c r="N1504" i="1"/>
  <c r="N1500" i="1"/>
  <c r="N1496" i="1"/>
  <c r="N1492" i="1"/>
  <c r="N1488" i="1"/>
  <c r="N1484" i="1"/>
  <c r="N1480" i="1"/>
  <c r="N1476" i="1"/>
  <c r="N1472" i="1"/>
  <c r="N1468" i="1"/>
  <c r="N1464" i="1"/>
  <c r="N1460" i="1"/>
  <c r="N1456" i="1"/>
  <c r="N1452" i="1"/>
  <c r="N1448" i="1"/>
  <c r="N1444" i="1"/>
  <c r="N1440" i="1"/>
  <c r="N1436" i="1"/>
  <c r="N1432" i="1"/>
  <c r="N1428" i="1"/>
  <c r="N1424" i="1"/>
  <c r="N1420" i="1"/>
  <c r="N1416" i="1"/>
  <c r="N1412" i="1"/>
  <c r="N1408" i="1"/>
  <c r="N1404" i="1"/>
  <c r="N1400" i="1"/>
  <c r="N1396" i="1"/>
  <c r="N1392" i="1"/>
  <c r="N1388" i="1"/>
  <c r="N1384" i="1"/>
  <c r="N1380" i="1"/>
  <c r="N1376" i="1"/>
  <c r="N1372" i="1"/>
  <c r="N1368" i="1"/>
  <c r="N1364" i="1"/>
  <c r="N1360" i="1"/>
  <c r="N1356" i="1"/>
  <c r="N1352" i="1"/>
  <c r="N1348" i="1"/>
  <c r="N1344" i="1"/>
  <c r="N1340" i="1"/>
  <c r="N1336" i="1"/>
  <c r="N1332" i="1"/>
  <c r="N1328" i="1"/>
  <c r="N1324" i="1"/>
  <c r="N1320" i="1"/>
  <c r="N1316" i="1"/>
  <c r="N1312" i="1"/>
  <c r="N1308" i="1"/>
  <c r="N1304" i="1"/>
  <c r="N1300" i="1"/>
  <c r="N1296" i="1"/>
  <c r="N1292" i="1"/>
  <c r="N1288" i="1"/>
  <c r="N1284" i="1"/>
  <c r="N1280" i="1"/>
  <c r="N1276" i="1"/>
  <c r="N1272" i="1"/>
  <c r="N1268" i="1"/>
  <c r="N1264" i="1"/>
  <c r="N1260" i="1"/>
  <c r="N1256" i="1"/>
  <c r="N1252" i="1"/>
  <c r="N1248" i="1"/>
  <c r="N1244" i="1"/>
  <c r="N1240" i="1"/>
  <c r="N1236" i="1"/>
  <c r="N1232" i="1"/>
  <c r="N1228" i="1"/>
  <c r="N1224" i="1"/>
  <c r="N1220" i="1"/>
  <c r="N1218" i="1"/>
  <c r="N1216" i="1"/>
  <c r="N1214" i="1"/>
  <c r="N1212" i="1"/>
  <c r="N1210" i="1"/>
  <c r="N1208" i="1"/>
  <c r="N1206" i="1"/>
  <c r="N1204" i="1"/>
  <c r="N1202" i="1"/>
  <c r="N1200" i="1"/>
  <c r="N1198" i="1"/>
  <c r="N1196" i="1"/>
  <c r="N1194" i="1"/>
  <c r="N1192" i="1"/>
  <c r="N1190" i="1"/>
  <c r="N1188" i="1"/>
  <c r="N1186" i="1"/>
  <c r="N1184" i="1"/>
  <c r="N1182" i="1"/>
  <c r="N1180" i="1"/>
  <c r="N1178" i="1"/>
  <c r="N1176" i="1"/>
  <c r="N1174" i="1"/>
  <c r="N1172" i="1"/>
  <c r="N1170" i="1"/>
  <c r="N1168" i="1"/>
  <c r="N1166" i="1"/>
  <c r="N1164" i="1"/>
  <c r="N1162" i="1"/>
  <c r="N1160" i="1"/>
  <c r="N1158" i="1"/>
  <c r="N1156" i="1"/>
  <c r="N1154" i="1"/>
  <c r="N1152" i="1"/>
  <c r="N1150" i="1"/>
  <c r="N1148" i="1"/>
  <c r="N1146" i="1"/>
  <c r="N1144" i="1"/>
  <c r="N1142" i="1"/>
  <c r="N1140" i="1"/>
  <c r="N1138" i="1"/>
  <c r="N1136" i="1"/>
  <c r="N1134" i="1"/>
  <c r="N1132" i="1"/>
  <c r="N1130" i="1"/>
  <c r="N1128" i="1"/>
  <c r="N1126" i="1"/>
  <c r="N1124" i="1"/>
  <c r="N1122" i="1"/>
  <c r="N1120" i="1"/>
  <c r="N1118" i="1"/>
  <c r="N1116" i="1"/>
  <c r="N1114" i="1"/>
  <c r="N1112" i="1"/>
  <c r="N1110" i="1"/>
  <c r="N1108" i="1"/>
  <c r="N1106" i="1"/>
  <c r="N1104" i="1"/>
  <c r="N1102" i="1"/>
  <c r="N1100" i="1"/>
  <c r="N1098" i="1"/>
  <c r="N1096" i="1"/>
  <c r="N1094" i="1"/>
  <c r="N1092" i="1"/>
  <c r="N1090" i="1"/>
  <c r="N1088" i="1"/>
  <c r="N1086" i="1"/>
  <c r="N1084" i="1"/>
  <c r="N1082" i="1"/>
  <c r="N1080" i="1"/>
  <c r="N1078" i="1"/>
  <c r="N1076" i="1"/>
  <c r="N1074" i="1"/>
  <c r="N1072" i="1"/>
  <c r="N1070" i="1"/>
  <c r="N1068" i="1"/>
  <c r="N1066" i="1"/>
  <c r="N1064" i="1"/>
  <c r="N1062" i="1"/>
  <c r="N1060" i="1"/>
  <c r="N1058" i="1"/>
  <c r="N1056" i="1"/>
  <c r="N1054" i="1"/>
  <c r="N1052" i="1"/>
  <c r="N1050" i="1"/>
  <c r="N1048" i="1"/>
  <c r="N1046" i="1"/>
  <c r="N1044" i="1"/>
  <c r="N1042" i="1"/>
  <c r="N1040" i="1"/>
  <c r="N1038" i="1"/>
  <c r="N1036" i="1"/>
  <c r="N1034" i="1"/>
  <c r="N1032" i="1"/>
  <c r="N1030" i="1"/>
  <c r="N1028" i="1"/>
  <c r="N1026" i="1"/>
  <c r="N1024" i="1"/>
  <c r="N1022" i="1"/>
  <c r="N1020" i="1"/>
  <c r="N1018" i="1"/>
  <c r="N1016" i="1"/>
  <c r="N1014" i="1"/>
  <c r="N1012" i="1"/>
  <c r="N1010" i="1"/>
  <c r="N1008" i="1"/>
  <c r="N1006" i="1"/>
  <c r="N1004" i="1"/>
  <c r="N1002" i="1"/>
  <c r="N1000" i="1"/>
  <c r="N998" i="1"/>
  <c r="N996" i="1"/>
  <c r="N994" i="1"/>
  <c r="N992" i="1"/>
  <c r="N990" i="1"/>
  <c r="N988" i="1"/>
  <c r="N986" i="1"/>
  <c r="N984" i="1"/>
  <c r="N982" i="1"/>
  <c r="N980" i="1"/>
  <c r="N978" i="1"/>
  <c r="N976" i="1"/>
  <c r="N974" i="1"/>
  <c r="N972" i="1"/>
  <c r="N970" i="1"/>
  <c r="N968" i="1"/>
  <c r="N966" i="1"/>
  <c r="N964" i="1"/>
  <c r="N962" i="1"/>
  <c r="N960" i="1"/>
  <c r="N958" i="1"/>
  <c r="N956" i="1"/>
  <c r="N954" i="1"/>
  <c r="N952" i="1"/>
  <c r="N950" i="1"/>
  <c r="N948" i="1"/>
  <c r="N946" i="1"/>
  <c r="N944" i="1"/>
  <c r="N942" i="1"/>
  <c r="N940" i="1"/>
  <c r="N938" i="1"/>
  <c r="N936" i="1"/>
  <c r="N934" i="1"/>
  <c r="N932" i="1"/>
  <c r="N930" i="1"/>
  <c r="N928" i="1"/>
  <c r="N926" i="1"/>
  <c r="N924" i="1"/>
  <c r="N922" i="1"/>
  <c r="N920" i="1"/>
  <c r="N918" i="1"/>
  <c r="N916" i="1"/>
  <c r="N914" i="1"/>
  <c r="N912" i="1"/>
  <c r="N910" i="1"/>
  <c r="N908" i="1"/>
  <c r="N906" i="1"/>
  <c r="N904" i="1"/>
  <c r="N902" i="1"/>
  <c r="N900" i="1"/>
  <c r="N898" i="1"/>
  <c r="N896" i="1"/>
  <c r="N894" i="1"/>
  <c r="N892" i="1"/>
  <c r="N890" i="1"/>
  <c r="N888" i="1"/>
  <c r="N886" i="1"/>
  <c r="N884" i="1"/>
  <c r="N882" i="1"/>
  <c r="N880" i="1"/>
  <c r="N878" i="1"/>
  <c r="N876" i="1"/>
  <c r="N874" i="1"/>
  <c r="N872" i="1"/>
  <c r="N870" i="1"/>
  <c r="N868" i="1"/>
  <c r="N866" i="1"/>
  <c r="N864" i="1"/>
  <c r="N862" i="1"/>
  <c r="N860" i="1"/>
  <c r="N858" i="1"/>
  <c r="N856" i="1"/>
  <c r="N854" i="1"/>
  <c r="N852" i="1"/>
  <c r="N850" i="1"/>
  <c r="N848" i="1"/>
  <c r="N1954" i="1"/>
  <c r="N1938" i="1"/>
  <c r="N1922" i="1"/>
  <c r="N1906" i="1"/>
  <c r="N1890" i="1"/>
  <c r="N1874" i="1"/>
  <c r="N1858" i="1"/>
  <c r="N1842" i="1"/>
  <c r="N1826" i="1"/>
  <c r="N1810" i="1"/>
  <c r="N1794" i="1"/>
  <c r="N1778" i="1"/>
  <c r="N1762" i="1"/>
  <c r="N1746" i="1"/>
  <c r="N1730" i="1"/>
  <c r="N1714" i="1"/>
  <c r="N1698" i="1"/>
  <c r="N1682" i="1"/>
  <c r="N1672" i="1"/>
  <c r="N1664" i="1"/>
  <c r="N1656" i="1"/>
  <c r="N1648" i="1"/>
  <c r="N1640" i="1"/>
  <c r="N1632" i="1"/>
  <c r="N1629" i="1"/>
  <c r="N1625" i="1"/>
  <c r="N1621" i="1"/>
  <c r="N1617" i="1"/>
  <c r="N1613" i="1"/>
  <c r="N1609" i="1"/>
  <c r="N1605" i="1"/>
  <c r="N1601" i="1"/>
  <c r="N1597" i="1"/>
  <c r="N1593" i="1"/>
  <c r="N1589" i="1"/>
  <c r="N1585" i="1"/>
  <c r="N1581" i="1"/>
  <c r="N1577" i="1"/>
  <c r="N1573" i="1"/>
  <c r="N1569" i="1"/>
  <c r="N1565" i="1"/>
  <c r="N1561" i="1"/>
  <c r="N1557" i="1"/>
  <c r="N1553" i="1"/>
  <c r="N1549" i="1"/>
  <c r="N1545" i="1"/>
  <c r="N1541" i="1"/>
  <c r="N1537" i="1"/>
  <c r="N1533" i="1"/>
  <c r="N1529" i="1"/>
  <c r="N1525" i="1"/>
  <c r="N1521" i="1"/>
  <c r="N1517" i="1"/>
  <c r="N1513" i="1"/>
  <c r="N1509" i="1"/>
  <c r="N1505" i="1"/>
  <c r="N1501" i="1"/>
  <c r="N1497" i="1"/>
  <c r="N1493" i="1"/>
  <c r="N1489" i="1"/>
  <c r="N1485" i="1"/>
  <c r="N1481" i="1"/>
  <c r="N1477" i="1"/>
  <c r="N1473" i="1"/>
  <c r="N1469" i="1"/>
  <c r="N1465" i="1"/>
  <c r="N1461" i="1"/>
  <c r="N1457" i="1"/>
  <c r="N1453" i="1"/>
  <c r="N1449" i="1"/>
  <c r="N1445" i="1"/>
  <c r="N1441" i="1"/>
  <c r="N1437" i="1"/>
  <c r="N1433" i="1"/>
  <c r="N1429" i="1"/>
  <c r="N1425" i="1"/>
  <c r="N1421" i="1"/>
  <c r="N1417" i="1"/>
  <c r="N1413" i="1"/>
  <c r="N1409" i="1"/>
  <c r="N1405" i="1"/>
  <c r="N1401" i="1"/>
  <c r="N1397" i="1"/>
  <c r="N1393" i="1"/>
  <c r="N1389" i="1"/>
  <c r="N1385" i="1"/>
  <c r="N1381" i="1"/>
  <c r="N1377" i="1"/>
  <c r="N1373" i="1"/>
  <c r="N1369" i="1"/>
  <c r="N1365" i="1"/>
  <c r="N1361" i="1"/>
  <c r="N1357" i="1"/>
  <c r="N1353" i="1"/>
  <c r="N1349" i="1"/>
  <c r="N1345" i="1"/>
  <c r="N1341" i="1"/>
  <c r="N1337" i="1"/>
  <c r="N1333" i="1"/>
  <c r="N1329" i="1"/>
  <c r="N1325" i="1"/>
  <c r="N1321" i="1"/>
  <c r="N1317" i="1"/>
  <c r="N1313" i="1"/>
  <c r="N1309" i="1"/>
  <c r="N1305" i="1"/>
  <c r="N1301" i="1"/>
  <c r="N1297" i="1"/>
  <c r="N1293" i="1"/>
  <c r="N1289" i="1"/>
  <c r="N1285" i="1"/>
  <c r="N1281" i="1"/>
  <c r="N1277" i="1"/>
  <c r="N1273" i="1"/>
  <c r="N1269" i="1"/>
  <c r="N1265" i="1"/>
  <c r="N1261" i="1"/>
  <c r="N1257" i="1"/>
  <c r="N1253" i="1"/>
  <c r="N1249" i="1"/>
  <c r="N1245" i="1"/>
  <c r="N1241" i="1"/>
  <c r="N1237" i="1"/>
  <c r="N1233" i="1"/>
  <c r="N1229" i="1"/>
  <c r="N1225" i="1"/>
  <c r="N1221"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338" i="1"/>
  <c r="N337" i="1"/>
  <c r="N1910" i="1"/>
  <c r="N1846" i="1"/>
  <c r="N1782" i="1"/>
  <c r="N1718" i="1"/>
  <c r="N1666" i="1"/>
  <c r="N1634" i="1"/>
  <c r="N1622" i="1"/>
  <c r="N1606" i="1"/>
  <c r="N1590" i="1"/>
  <c r="N1574" i="1"/>
  <c r="N1558" i="1"/>
  <c r="N1542" i="1"/>
  <c r="N1526" i="1"/>
  <c r="N1510" i="1"/>
  <c r="N1494" i="1"/>
  <c r="N1478" i="1"/>
  <c r="N1462" i="1"/>
  <c r="N1446" i="1"/>
  <c r="N1430" i="1"/>
  <c r="N1414" i="1"/>
  <c r="N1398" i="1"/>
  <c r="N1382" i="1"/>
  <c r="N1366" i="1"/>
  <c r="N1350" i="1"/>
  <c r="N1334" i="1"/>
  <c r="N1318" i="1"/>
  <c r="N1302" i="1"/>
  <c r="N1286" i="1"/>
  <c r="N1270" i="1"/>
  <c r="N1254" i="1"/>
  <c r="N1238" i="1"/>
  <c r="N1222" i="1"/>
  <c r="N1213" i="1"/>
  <c r="N1205" i="1"/>
  <c r="N1197" i="1"/>
  <c r="N1189" i="1"/>
  <c r="N1181" i="1"/>
  <c r="N1173" i="1"/>
  <c r="N1165" i="1"/>
  <c r="N1157" i="1"/>
  <c r="N1149" i="1"/>
  <c r="N1141" i="1"/>
  <c r="N1133" i="1"/>
  <c r="N1125" i="1"/>
  <c r="N1117" i="1"/>
  <c r="N1109" i="1"/>
  <c r="N1101" i="1"/>
  <c r="N1093" i="1"/>
  <c r="N1085" i="1"/>
  <c r="N1077" i="1"/>
  <c r="N1069" i="1"/>
  <c r="N1061" i="1"/>
  <c r="N1053" i="1"/>
  <c r="N1045" i="1"/>
  <c r="N1037" i="1"/>
  <c r="N1029" i="1"/>
  <c r="N1021" i="1"/>
  <c r="N1013" i="1"/>
  <c r="N1005" i="1"/>
  <c r="N997" i="1"/>
  <c r="N989" i="1"/>
  <c r="N981" i="1"/>
  <c r="N973" i="1"/>
  <c r="N965" i="1"/>
  <c r="N957" i="1"/>
  <c r="N949" i="1"/>
  <c r="N941" i="1"/>
  <c r="N933" i="1"/>
  <c r="N925" i="1"/>
  <c r="N917" i="1"/>
  <c r="N909" i="1"/>
  <c r="N901" i="1"/>
  <c r="N893" i="1"/>
  <c r="N885" i="1"/>
  <c r="N877" i="1"/>
  <c r="N869" i="1"/>
  <c r="N861" i="1"/>
  <c r="N853"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766" i="1"/>
  <c r="N1618" i="1"/>
  <c r="N1602" i="1"/>
  <c r="N1570" i="1"/>
  <c r="N1538" i="1"/>
  <c r="N1522" i="1"/>
  <c r="N1442" i="1"/>
  <c r="N1410" i="1"/>
  <c r="N1394" i="1"/>
  <c r="N1362" i="1"/>
  <c r="N1330" i="1"/>
  <c r="N1314" i="1"/>
  <c r="N1250" i="1"/>
  <c r="N1234" i="1"/>
  <c r="N1195" i="1"/>
  <c r="N1187" i="1"/>
  <c r="N1171" i="1"/>
  <c r="N1139" i="1"/>
  <c r="N1115" i="1"/>
  <c r="N1083" i="1"/>
  <c r="N1075" i="1"/>
  <c r="N1059" i="1"/>
  <c r="N1051" i="1"/>
  <c r="N1019" i="1"/>
  <c r="N1011" i="1"/>
  <c r="N979" i="1"/>
  <c r="N971" i="1"/>
  <c r="N939" i="1"/>
  <c r="N931" i="1"/>
  <c r="N899" i="1"/>
  <c r="N891" i="1"/>
  <c r="N867" i="1"/>
  <c r="N859" i="1"/>
  <c r="N336" i="1"/>
  <c r="N324" i="1"/>
  <c r="N322" i="1"/>
  <c r="N308" i="1"/>
  <c r="N306" i="1"/>
  <c r="N292" i="1"/>
  <c r="N290" i="1"/>
  <c r="N284" i="1"/>
  <c r="N282" i="1"/>
  <c r="N280" i="1"/>
  <c r="N278" i="1"/>
  <c r="N276" i="1"/>
  <c r="N274" i="1"/>
  <c r="N270" i="1"/>
  <c r="N1926" i="1"/>
  <c r="N1862" i="1"/>
  <c r="N1798" i="1"/>
  <c r="N1734" i="1"/>
  <c r="N1674" i="1"/>
  <c r="N1642" i="1"/>
  <c r="N1626" i="1"/>
  <c r="N1610" i="1"/>
  <c r="N1594" i="1"/>
  <c r="N1578" i="1"/>
  <c r="N1562" i="1"/>
  <c r="N1546" i="1"/>
  <c r="N1530" i="1"/>
  <c r="N1514" i="1"/>
  <c r="N1498" i="1"/>
  <c r="N1482" i="1"/>
  <c r="N1466" i="1"/>
  <c r="N1450" i="1"/>
  <c r="N1434" i="1"/>
  <c r="N1418" i="1"/>
  <c r="N1402" i="1"/>
  <c r="N1386" i="1"/>
  <c r="N1370" i="1"/>
  <c r="N1354" i="1"/>
  <c r="N1338" i="1"/>
  <c r="N1322" i="1"/>
  <c r="N1306" i="1"/>
  <c r="N1290" i="1"/>
  <c r="N1274" i="1"/>
  <c r="N1258" i="1"/>
  <c r="N1242" i="1"/>
  <c r="N1226" i="1"/>
  <c r="N1215" i="1"/>
  <c r="N1207" i="1"/>
  <c r="N1199" i="1"/>
  <c r="N1191" i="1"/>
  <c r="N1183" i="1"/>
  <c r="N1175" i="1"/>
  <c r="N1167" i="1"/>
  <c r="N1159" i="1"/>
  <c r="N1151" i="1"/>
  <c r="N1143" i="1"/>
  <c r="N1135" i="1"/>
  <c r="N1127" i="1"/>
  <c r="N1119" i="1"/>
  <c r="N1111" i="1"/>
  <c r="N1103" i="1"/>
  <c r="N1095" i="1"/>
  <c r="N1087" i="1"/>
  <c r="N1079" i="1"/>
  <c r="N1071" i="1"/>
  <c r="N1063" i="1"/>
  <c r="N1055" i="1"/>
  <c r="N1047" i="1"/>
  <c r="N1039" i="1"/>
  <c r="N1031" i="1"/>
  <c r="N1023" i="1"/>
  <c r="N1015" i="1"/>
  <c r="N1007" i="1"/>
  <c r="N999" i="1"/>
  <c r="N991" i="1"/>
  <c r="N983" i="1"/>
  <c r="N975" i="1"/>
  <c r="N967" i="1"/>
  <c r="N959" i="1"/>
  <c r="N951" i="1"/>
  <c r="N943" i="1"/>
  <c r="N935" i="1"/>
  <c r="N927" i="1"/>
  <c r="N919" i="1"/>
  <c r="N911" i="1"/>
  <c r="N903" i="1"/>
  <c r="N895" i="1"/>
  <c r="N887" i="1"/>
  <c r="N879" i="1"/>
  <c r="N871" i="1"/>
  <c r="N863" i="1"/>
  <c r="N855" i="1"/>
  <c r="N847" i="1"/>
  <c r="N335" i="1"/>
  <c r="N333" i="1"/>
  <c r="N331" i="1"/>
  <c r="N329" i="1"/>
  <c r="N327" i="1"/>
  <c r="N325" i="1"/>
  <c r="N323" i="1"/>
  <c r="N321" i="1"/>
  <c r="N319" i="1"/>
  <c r="N317" i="1"/>
  <c r="N315" i="1"/>
  <c r="N313" i="1"/>
  <c r="N311" i="1"/>
  <c r="N309" i="1"/>
  <c r="N307" i="1"/>
  <c r="N305" i="1"/>
  <c r="N303" i="1"/>
  <c r="N301" i="1"/>
  <c r="N299" i="1"/>
  <c r="N297" i="1"/>
  <c r="N295" i="1"/>
  <c r="N293" i="1"/>
  <c r="N291" i="1"/>
  <c r="N289" i="1"/>
  <c r="N287" i="1"/>
  <c r="N285" i="1"/>
  <c r="N283" i="1"/>
  <c r="N281" i="1"/>
  <c r="N279" i="1"/>
  <c r="N277" i="1"/>
  <c r="N275" i="1"/>
  <c r="N273" i="1"/>
  <c r="N271" i="1"/>
  <c r="N269" i="1"/>
  <c r="N267" i="1"/>
  <c r="N265" i="1"/>
  <c r="N263" i="1"/>
  <c r="N261" i="1"/>
  <c r="N259" i="1"/>
  <c r="N1554" i="1"/>
  <c r="N1490" i="1"/>
  <c r="N1474" i="1"/>
  <c r="N1458" i="1"/>
  <c r="N1346" i="1"/>
  <c r="N1282" i="1"/>
  <c r="N1266" i="1"/>
  <c r="N1211" i="1"/>
  <c r="N1203" i="1"/>
  <c r="N1163" i="1"/>
  <c r="N1155" i="1"/>
  <c r="N1147" i="1"/>
  <c r="N1131" i="1"/>
  <c r="N1099" i="1"/>
  <c r="N1091" i="1"/>
  <c r="N1043" i="1"/>
  <c r="N1035" i="1"/>
  <c r="N1027" i="1"/>
  <c r="N995" i="1"/>
  <c r="N987" i="1"/>
  <c r="N963" i="1"/>
  <c r="N955" i="1"/>
  <c r="N915" i="1"/>
  <c r="N907" i="1"/>
  <c r="N875" i="1"/>
  <c r="N851" i="1"/>
  <c r="N332" i="1"/>
  <c r="N330" i="1"/>
  <c r="N328" i="1"/>
  <c r="N326" i="1"/>
  <c r="N320" i="1"/>
  <c r="N318" i="1"/>
  <c r="N316" i="1"/>
  <c r="N314" i="1"/>
  <c r="N312" i="1"/>
  <c r="N310" i="1"/>
  <c r="N300" i="1"/>
  <c r="N298" i="1"/>
  <c r="N296" i="1"/>
  <c r="N294" i="1"/>
  <c r="N288" i="1"/>
  <c r="N286" i="1"/>
  <c r="N272" i="1"/>
  <c r="N266" i="1"/>
  <c r="N264" i="1"/>
  <c r="N258" i="1"/>
  <c r="N1942" i="1"/>
  <c r="N1878" i="1"/>
  <c r="N1814" i="1"/>
  <c r="N1750" i="1"/>
  <c r="N1686" i="1"/>
  <c r="N1650" i="1"/>
  <c r="N1630" i="1"/>
  <c r="N1614" i="1"/>
  <c r="N1598" i="1"/>
  <c r="N1582" i="1"/>
  <c r="N1566" i="1"/>
  <c r="N1550" i="1"/>
  <c r="N1534" i="1"/>
  <c r="N1518" i="1"/>
  <c r="N1502" i="1"/>
  <c r="N1486" i="1"/>
  <c r="N1470" i="1"/>
  <c r="N1454" i="1"/>
  <c r="N1438" i="1"/>
  <c r="N1422" i="1"/>
  <c r="N1406" i="1"/>
  <c r="N1390" i="1"/>
  <c r="N1374" i="1"/>
  <c r="N1358" i="1"/>
  <c r="N1342" i="1"/>
  <c r="N1326" i="1"/>
  <c r="N1310" i="1"/>
  <c r="N1294" i="1"/>
  <c r="N1278" i="1"/>
  <c r="N1262" i="1"/>
  <c r="N1246" i="1"/>
  <c r="N1230" i="1"/>
  <c r="N1217" i="1"/>
  <c r="N1209" i="1"/>
  <c r="N1201" i="1"/>
  <c r="N1193" i="1"/>
  <c r="N1185" i="1"/>
  <c r="N1177" i="1"/>
  <c r="N1169" i="1"/>
  <c r="N1161" i="1"/>
  <c r="N1153" i="1"/>
  <c r="N1145" i="1"/>
  <c r="N1137" i="1"/>
  <c r="N1129" i="1"/>
  <c r="N1121" i="1"/>
  <c r="N1113" i="1"/>
  <c r="N1105" i="1"/>
  <c r="N1097" i="1"/>
  <c r="N1089" i="1"/>
  <c r="N1081" i="1"/>
  <c r="N1073" i="1"/>
  <c r="N1065" i="1"/>
  <c r="N1057" i="1"/>
  <c r="N1049" i="1"/>
  <c r="N1041" i="1"/>
  <c r="N1033" i="1"/>
  <c r="N1025" i="1"/>
  <c r="N1017" i="1"/>
  <c r="N1009" i="1"/>
  <c r="N1001" i="1"/>
  <c r="N993" i="1"/>
  <c r="N985" i="1"/>
  <c r="N977" i="1"/>
  <c r="N969" i="1"/>
  <c r="N961" i="1"/>
  <c r="N953" i="1"/>
  <c r="N945" i="1"/>
  <c r="N937" i="1"/>
  <c r="N929" i="1"/>
  <c r="N921" i="1"/>
  <c r="N913" i="1"/>
  <c r="N905" i="1"/>
  <c r="N897" i="1"/>
  <c r="N889" i="1"/>
  <c r="N881" i="1"/>
  <c r="N873" i="1"/>
  <c r="N865" i="1"/>
  <c r="N857" i="1"/>
  <c r="N849" i="1"/>
  <c r="N1958" i="1"/>
  <c r="N1894" i="1"/>
  <c r="N1830" i="1"/>
  <c r="N1702" i="1"/>
  <c r="N1658" i="1"/>
  <c r="N1586" i="1"/>
  <c r="N1506" i="1"/>
  <c r="N1426" i="1"/>
  <c r="N1378" i="1"/>
  <c r="N1298" i="1"/>
  <c r="N1219" i="1"/>
  <c r="N1179" i="1"/>
  <c r="N1123" i="1"/>
  <c r="N1107" i="1"/>
  <c r="N1067" i="1"/>
  <c r="N1003" i="1"/>
  <c r="N947" i="1"/>
  <c r="N923" i="1"/>
  <c r="N883" i="1"/>
  <c r="N334" i="1"/>
  <c r="N304" i="1"/>
  <c r="N302" i="1"/>
  <c r="N268" i="1"/>
  <c r="N262" i="1"/>
  <c r="N260" i="1"/>
  <c r="Q3287" i="1"/>
  <c r="Q3286" i="1"/>
  <c r="Q3285" i="1"/>
  <c r="Q3284" i="1"/>
  <c r="Q3283" i="1"/>
  <c r="Q3282" i="1"/>
  <c r="Q3281" i="1"/>
  <c r="Q3280" i="1"/>
  <c r="Q3279" i="1"/>
  <c r="Q3278" i="1"/>
  <c r="Q3277" i="1"/>
  <c r="Q3276" i="1"/>
  <c r="Q3275" i="1"/>
  <c r="Q3274" i="1"/>
  <c r="Q3273" i="1"/>
  <c r="Q3272" i="1"/>
  <c r="Q3271" i="1"/>
  <c r="Q3270" i="1"/>
  <c r="Q3269" i="1"/>
  <c r="Q3268" i="1"/>
  <c r="Q3267" i="1"/>
  <c r="Q3266" i="1"/>
  <c r="Q3265" i="1"/>
  <c r="Q3264" i="1"/>
  <c r="Q3263" i="1"/>
  <c r="Q3262" i="1"/>
  <c r="Q3261" i="1"/>
  <c r="Q3260" i="1"/>
  <c r="Q3259" i="1"/>
  <c r="Q3255" i="1"/>
  <c r="Q3256" i="1"/>
  <c r="Q3257" i="1"/>
  <c r="Q3258" i="1"/>
  <c r="Q3253" i="1"/>
  <c r="Q3250" i="1"/>
  <c r="Q3246" i="1"/>
  <c r="Q3242" i="1"/>
  <c r="Q3238" i="1"/>
  <c r="Q3234" i="1"/>
  <c r="Q3232" i="1"/>
  <c r="Q3251" i="1"/>
  <c r="Q3247" i="1"/>
  <c r="Q3243" i="1"/>
  <c r="Q3239" i="1"/>
  <c r="Q3235" i="1"/>
  <c r="Q3252" i="1"/>
  <c r="Q3248" i="1"/>
  <c r="Q3244" i="1"/>
  <c r="Q3240" i="1"/>
  <c r="Q3236" i="1"/>
  <c r="Q3231" i="1"/>
  <c r="Q3230" i="1"/>
  <c r="Q3229" i="1"/>
  <c r="Q3228" i="1"/>
  <c r="Q3227" i="1"/>
  <c r="Q3226" i="1"/>
  <c r="Q3225" i="1"/>
  <c r="Q3224" i="1"/>
  <c r="Q3223" i="1"/>
  <c r="Q3222" i="1"/>
  <c r="Q3221" i="1"/>
  <c r="Q3220" i="1"/>
  <c r="Q3219" i="1"/>
  <c r="Q3218" i="1"/>
  <c r="Q3217" i="1"/>
  <c r="Q3216" i="1"/>
  <c r="Q3215" i="1"/>
  <c r="Q3214" i="1"/>
  <c r="Q3213" i="1"/>
  <c r="Q3212" i="1"/>
  <c r="Q3211" i="1"/>
  <c r="Q3254" i="1"/>
  <c r="Q3237" i="1"/>
  <c r="Q3241" i="1"/>
  <c r="Q3209" i="1"/>
  <c r="Q3207" i="1"/>
  <c r="Q3205" i="1"/>
  <c r="Q3204" i="1"/>
  <c r="Q3203" i="1"/>
  <c r="Q3202" i="1"/>
  <c r="Q3201" i="1"/>
  <c r="Q3200" i="1"/>
  <c r="Q3199" i="1"/>
  <c r="Q3198" i="1"/>
  <c r="Q3197" i="1"/>
  <c r="Q3196" i="1"/>
  <c r="Q3195" i="1"/>
  <c r="Q3194" i="1"/>
  <c r="Q3193" i="1"/>
  <c r="Q3192" i="1"/>
  <c r="Q3191" i="1"/>
  <c r="Q3190" i="1"/>
  <c r="Q3189" i="1"/>
  <c r="Q3188" i="1"/>
  <c r="Q3187" i="1"/>
  <c r="Q3186" i="1"/>
  <c r="Q3185" i="1"/>
  <c r="Q3184" i="1"/>
  <c r="Q3183" i="1"/>
  <c r="Q3182" i="1"/>
  <c r="Q3181" i="1"/>
  <c r="Q3180" i="1"/>
  <c r="Q3179" i="1"/>
  <c r="Q3178" i="1"/>
  <c r="Q3177" i="1"/>
  <c r="Q3176" i="1"/>
  <c r="Q3175" i="1"/>
  <c r="Q3174" i="1"/>
  <c r="Q3173" i="1"/>
  <c r="Q3172" i="1"/>
  <c r="Q3171" i="1"/>
  <c r="Q3170" i="1"/>
  <c r="Q3169" i="1"/>
  <c r="Q3168" i="1"/>
  <c r="Q3167" i="1"/>
  <c r="Q3166" i="1"/>
  <c r="Q3165" i="1"/>
  <c r="Q3164" i="1"/>
  <c r="Q3163" i="1"/>
  <c r="Q3162" i="1"/>
  <c r="Q3161" i="1"/>
  <c r="Q3160" i="1"/>
  <c r="Q3159" i="1"/>
  <c r="Q3245" i="1"/>
  <c r="Q3233" i="1"/>
  <c r="Q3208" i="1"/>
  <c r="Q3249" i="1"/>
  <c r="Q3210" i="1"/>
  <c r="Q3155" i="1"/>
  <c r="Q3151" i="1"/>
  <c r="Q3147" i="1"/>
  <c r="Q3143" i="1"/>
  <c r="Q3139" i="1"/>
  <c r="Q3135" i="1"/>
  <c r="Q3131" i="1"/>
  <c r="Q3129" i="1"/>
  <c r="Q3127" i="1"/>
  <c r="Q3125" i="1"/>
  <c r="Q3123" i="1"/>
  <c r="Q3121" i="1"/>
  <c r="Q3119" i="1"/>
  <c r="Q3156" i="1"/>
  <c r="Q3152" i="1"/>
  <c r="Q3148" i="1"/>
  <c r="Q3144" i="1"/>
  <c r="Q3140" i="1"/>
  <c r="Q3136" i="1"/>
  <c r="Q3132" i="1"/>
  <c r="Q3206" i="1"/>
  <c r="Q3157" i="1"/>
  <c r="Q3153" i="1"/>
  <c r="Q3149" i="1"/>
  <c r="Q3145" i="1"/>
  <c r="Q3141" i="1"/>
  <c r="Q3137" i="1"/>
  <c r="Q3133" i="1"/>
  <c r="Q3128" i="1"/>
  <c r="Q3126" i="1"/>
  <c r="Q3124" i="1"/>
  <c r="Q3122" i="1"/>
  <c r="Q3120" i="1"/>
  <c r="Q3118" i="1"/>
  <c r="Q3146" i="1"/>
  <c r="Q3130" i="1"/>
  <c r="Q3117" i="1"/>
  <c r="Q3113" i="1"/>
  <c r="Q3109" i="1"/>
  <c r="Q3105" i="1"/>
  <c r="Q3101" i="1"/>
  <c r="Q3097" i="1"/>
  <c r="Q3093" i="1"/>
  <c r="Q3089" i="1"/>
  <c r="Q3077" i="1"/>
  <c r="Q3150" i="1"/>
  <c r="Q3134" i="1"/>
  <c r="Q3114" i="1"/>
  <c r="Q3110" i="1"/>
  <c r="Q3106" i="1"/>
  <c r="Q3102" i="1"/>
  <c r="Q3098" i="1"/>
  <c r="Q3094" i="1"/>
  <c r="Q3090" i="1"/>
  <c r="Q3085" i="1"/>
  <c r="Q3083" i="1"/>
  <c r="Q3081" i="1"/>
  <c r="Q3079" i="1"/>
  <c r="Q3076" i="1"/>
  <c r="Q3074" i="1"/>
  <c r="Q3073" i="1"/>
  <c r="Q3072" i="1"/>
  <c r="Q3071" i="1"/>
  <c r="Q3070" i="1"/>
  <c r="Q3069" i="1"/>
  <c r="Q3068" i="1"/>
  <c r="Q3067" i="1"/>
  <c r="Q3066" i="1"/>
  <c r="Q3065" i="1"/>
  <c r="Q3064" i="1"/>
  <c r="Q3063" i="1"/>
  <c r="Q3062" i="1"/>
  <c r="Q3061" i="1"/>
  <c r="Q3060" i="1"/>
  <c r="Q3059" i="1"/>
  <c r="Q3058" i="1"/>
  <c r="Q3057" i="1"/>
  <c r="Q3056" i="1"/>
  <c r="Q3055" i="1"/>
  <c r="Q3054" i="1"/>
  <c r="Q3053" i="1"/>
  <c r="Q3052" i="1"/>
  <c r="Q3051" i="1"/>
  <c r="Q3050" i="1"/>
  <c r="Q3049" i="1"/>
  <c r="Q3048" i="1"/>
  <c r="Q3047" i="1"/>
  <c r="Q3046" i="1"/>
  <c r="Q3045" i="1"/>
  <c r="Q3044" i="1"/>
  <c r="Q3043" i="1"/>
  <c r="Q3042" i="1"/>
  <c r="Q3041" i="1"/>
  <c r="Q3040" i="1"/>
  <c r="Q3039" i="1"/>
  <c r="Q3038" i="1"/>
  <c r="Q3037" i="1"/>
  <c r="Q3036" i="1"/>
  <c r="Q3035" i="1"/>
  <c r="Q3034" i="1"/>
  <c r="Q3033" i="1"/>
  <c r="Q3032" i="1"/>
  <c r="Q3031" i="1"/>
  <c r="Q3030" i="1"/>
  <c r="Q3029" i="1"/>
  <c r="Q3028" i="1"/>
  <c r="Q3027" i="1"/>
  <c r="Q3026" i="1"/>
  <c r="Q3025" i="1"/>
  <c r="Q3024" i="1"/>
  <c r="Q3023" i="1"/>
  <c r="Q3022" i="1"/>
  <c r="Q3021" i="1"/>
  <c r="Q3020" i="1"/>
  <c r="Q3019" i="1"/>
  <c r="Q3018" i="1"/>
  <c r="Q3017" i="1"/>
  <c r="Q3016" i="1"/>
  <c r="Q3015" i="1"/>
  <c r="Q3014" i="1"/>
  <c r="Q3013" i="1"/>
  <c r="Q3012" i="1"/>
  <c r="Q3011" i="1"/>
  <c r="Q3010" i="1"/>
  <c r="Q3009" i="1"/>
  <c r="Q3008" i="1"/>
  <c r="Q3007" i="1"/>
  <c r="Q3006" i="1"/>
  <c r="Q3005" i="1"/>
  <c r="Q3004" i="1"/>
  <c r="Q3003" i="1"/>
  <c r="Q3002" i="1"/>
  <c r="Q3001" i="1"/>
  <c r="Q3000" i="1"/>
  <c r="Q2999" i="1"/>
  <c r="Q2998" i="1"/>
  <c r="Q3154" i="1"/>
  <c r="Q3138" i="1"/>
  <c r="Q3115" i="1"/>
  <c r="Q3111" i="1"/>
  <c r="Q3107" i="1"/>
  <c r="Q3103" i="1"/>
  <c r="Q3099" i="1"/>
  <c r="Q3095" i="1"/>
  <c r="Q3091" i="1"/>
  <c r="Q3087" i="1"/>
  <c r="Q3075" i="1"/>
  <c r="Q3112" i="1"/>
  <c r="Q3096" i="1"/>
  <c r="Q3086" i="1"/>
  <c r="Q3078" i="1"/>
  <c r="Q3142" i="1"/>
  <c r="Q3116" i="1"/>
  <c r="Q3100" i="1"/>
  <c r="Q3080" i="1"/>
  <c r="Q2996" i="1"/>
  <c r="Q2994" i="1"/>
  <c r="Q2992" i="1"/>
  <c r="Q2990" i="1"/>
  <c r="Q2988" i="1"/>
  <c r="Q2986" i="1"/>
  <c r="Q2984" i="1"/>
  <c r="Q2982" i="1"/>
  <c r="Q2980" i="1"/>
  <c r="Q2979" i="1"/>
  <c r="Q2978" i="1"/>
  <c r="Q2977" i="1"/>
  <c r="Q2976" i="1"/>
  <c r="Q2975"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2901" i="1"/>
  <c r="Q2900" i="1"/>
  <c r="Q3158" i="1"/>
  <c r="Q3088" i="1"/>
  <c r="Q3082" i="1"/>
  <c r="Q2897" i="1"/>
  <c r="Q2893" i="1"/>
  <c r="Q3108" i="1"/>
  <c r="Q2997" i="1"/>
  <c r="Q2993" i="1"/>
  <c r="Q2989" i="1"/>
  <c r="Q2985" i="1"/>
  <c r="Q2981" i="1"/>
  <c r="Q2896" i="1"/>
  <c r="Q2892" i="1"/>
  <c r="Q2890" i="1"/>
  <c r="Q2889" i="1"/>
  <c r="Q2888" i="1"/>
  <c r="Q2887" i="1"/>
  <c r="Q2886" i="1"/>
  <c r="Q2885" i="1"/>
  <c r="Q2884" i="1"/>
  <c r="Q2883" i="1"/>
  <c r="Q2882" i="1"/>
  <c r="Q2881" i="1"/>
  <c r="Q2880" i="1"/>
  <c r="Q2879" i="1"/>
  <c r="Q2878" i="1"/>
  <c r="Q2877" i="1"/>
  <c r="Q2876" i="1"/>
  <c r="Q2875" i="1"/>
  <c r="Q2874" i="1"/>
  <c r="Q2873" i="1"/>
  <c r="Q2872" i="1"/>
  <c r="Q2871" i="1"/>
  <c r="Q2870" i="1"/>
  <c r="Q2869" i="1"/>
  <c r="Q2868" i="1"/>
  <c r="Q2867" i="1"/>
  <c r="Q2866" i="1"/>
  <c r="Q2865" i="1"/>
  <c r="Q2864" i="1"/>
  <c r="Q2863" i="1"/>
  <c r="Q2862" i="1"/>
  <c r="Q2861" i="1"/>
  <c r="Q2860" i="1"/>
  <c r="Q2859" i="1"/>
  <c r="Q2858" i="1"/>
  <c r="Q2857" i="1"/>
  <c r="Q2856" i="1"/>
  <c r="Q2855" i="1"/>
  <c r="Q2854" i="1"/>
  <c r="Q2853" i="1"/>
  <c r="Q2852" i="1"/>
  <c r="Q2851" i="1"/>
  <c r="Q2850" i="1"/>
  <c r="Q2849" i="1"/>
  <c r="Q2848" i="1"/>
  <c r="Q2847" i="1"/>
  <c r="Q2846" i="1"/>
  <c r="Q2845" i="1"/>
  <c r="Q2844" i="1"/>
  <c r="Q2843" i="1"/>
  <c r="Q2842" i="1"/>
  <c r="Q2841" i="1"/>
  <c r="Q2840" i="1"/>
  <c r="Q2839" i="1"/>
  <c r="Q2838" i="1"/>
  <c r="Q2837" i="1"/>
  <c r="Q2836" i="1"/>
  <c r="Q2835" i="1"/>
  <c r="Q2834"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2755" i="1"/>
  <c r="Q2754" i="1"/>
  <c r="Q3104" i="1"/>
  <c r="Q3084" i="1"/>
  <c r="Q2991" i="1"/>
  <c r="Q2894" i="1"/>
  <c r="Q2995" i="1"/>
  <c r="Q2899" i="1"/>
  <c r="Q2891" i="1"/>
  <c r="Q2751" i="1"/>
  <c r="Q2747" i="1"/>
  <c r="Q2743" i="1"/>
  <c r="Q2739" i="1"/>
  <c r="Q2735" i="1"/>
  <c r="Q2731" i="1"/>
  <c r="Q2727" i="1"/>
  <c r="Q2983" i="1"/>
  <c r="Q2898" i="1"/>
  <c r="Q2750" i="1"/>
  <c r="Q2746" i="1"/>
  <c r="Q2742" i="1"/>
  <c r="Q2738" i="1"/>
  <c r="Q2734" i="1"/>
  <c r="Q2730" i="1"/>
  <c r="Q3092" i="1"/>
  <c r="Q2753" i="1"/>
  <c r="Q2745" i="1"/>
  <c r="Q2737" i="1"/>
  <c r="Q2729" i="1"/>
  <c r="Q2752" i="1"/>
  <c r="Q2744" i="1"/>
  <c r="Q2736" i="1"/>
  <c r="Q2728" i="1"/>
  <c r="Q2725" i="1"/>
  <c r="Q2723" i="1"/>
  <c r="Q2987" i="1"/>
  <c r="Q2895" i="1"/>
  <c r="Q2749" i="1"/>
  <c r="Q2741" i="1"/>
  <c r="Q2733" i="1"/>
  <c r="Q2748" i="1"/>
  <c r="Q2724" i="1"/>
  <c r="Q2720" i="1"/>
  <c r="Q2716" i="1"/>
  <c r="Q2712" i="1"/>
  <c r="Q2708" i="1"/>
  <c r="Q2704" i="1"/>
  <c r="Q2700" i="1"/>
  <c r="Q2696" i="1"/>
  <c r="Q2692" i="1"/>
  <c r="Q2688" i="1"/>
  <c r="Q2684" i="1"/>
  <c r="Q2680" i="1"/>
  <c r="Q2676" i="1"/>
  <c r="Q2672" i="1"/>
  <c r="Q2668" i="1"/>
  <c r="Q2664" i="1"/>
  <c r="Q2660" i="1"/>
  <c r="Q2656" i="1"/>
  <c r="Q2652" i="1"/>
  <c r="Q2648" i="1"/>
  <c r="Q2644" i="1"/>
  <c r="Q2640" i="1"/>
  <c r="Q2636" i="1"/>
  <c r="Q2632" i="1"/>
  <c r="Q2628" i="1"/>
  <c r="Q2624" i="1"/>
  <c r="Q2620" i="1"/>
  <c r="Q2616" i="1"/>
  <c r="Q2612" i="1"/>
  <c r="Q2608" i="1"/>
  <c r="Q2604" i="1"/>
  <c r="Q2600" i="1"/>
  <c r="Q2596" i="1"/>
  <c r="Q2592" i="1"/>
  <c r="Q2588" i="1"/>
  <c r="Q2584" i="1"/>
  <c r="Q2580" i="1"/>
  <c r="Q2576" i="1"/>
  <c r="Q2572" i="1"/>
  <c r="Q2568" i="1"/>
  <c r="Q2564" i="1"/>
  <c r="Q2560" i="1"/>
  <c r="Q2556" i="1"/>
  <c r="Q2552" i="1"/>
  <c r="Q2548" i="1"/>
  <c r="Q2544" i="1"/>
  <c r="Q2540" i="1"/>
  <c r="Q2740" i="1"/>
  <c r="Q2726" i="1"/>
  <c r="Q2721" i="1"/>
  <c r="Q2717" i="1"/>
  <c r="Q2713" i="1"/>
  <c r="Q2709" i="1"/>
  <c r="Q2705" i="1"/>
  <c r="Q2701" i="1"/>
  <c r="Q2697" i="1"/>
  <c r="Q2693" i="1"/>
  <c r="Q2689" i="1"/>
  <c r="Q2685" i="1"/>
  <c r="Q2681" i="1"/>
  <c r="Q2677" i="1"/>
  <c r="Q2673" i="1"/>
  <c r="Q2669" i="1"/>
  <c r="Q2665" i="1"/>
  <c r="Q2661" i="1"/>
  <c r="Q2657" i="1"/>
  <c r="Q2653" i="1"/>
  <c r="Q2649" i="1"/>
  <c r="Q2645" i="1"/>
  <c r="Q2641" i="1"/>
  <c r="Q2637" i="1"/>
  <c r="Q2633" i="1"/>
  <c r="Q2629" i="1"/>
  <c r="Q2625" i="1"/>
  <c r="Q2621" i="1"/>
  <c r="Q2617" i="1"/>
  <c r="Q2613" i="1"/>
  <c r="Q2609" i="1"/>
  <c r="Q2605" i="1"/>
  <c r="Q2601" i="1"/>
  <c r="Q2597" i="1"/>
  <c r="Q2593" i="1"/>
  <c r="Q2589" i="1"/>
  <c r="Q2585" i="1"/>
  <c r="Q2581" i="1"/>
  <c r="Q2577" i="1"/>
  <c r="Q2573" i="1"/>
  <c r="Q2569" i="1"/>
  <c r="Q2565" i="1"/>
  <c r="Q2561" i="1"/>
  <c r="Q2557" i="1"/>
  <c r="Q2553" i="1"/>
  <c r="Q2549" i="1"/>
  <c r="Q2545" i="1"/>
  <c r="Q2541" i="1"/>
  <c r="Q2537" i="1"/>
  <c r="Q2535" i="1"/>
  <c r="Q2533" i="1"/>
  <c r="Q2531" i="1"/>
  <c r="Q2529" i="1"/>
  <c r="Q2732" i="1"/>
  <c r="Q2718" i="1"/>
  <c r="Q2714" i="1"/>
  <c r="Q2710" i="1"/>
  <c r="Q2706" i="1"/>
  <c r="Q2702" i="1"/>
  <c r="Q2698" i="1"/>
  <c r="Q2694" i="1"/>
  <c r="Q2690" i="1"/>
  <c r="Q2686" i="1"/>
  <c r="Q2682" i="1"/>
  <c r="Q2678" i="1"/>
  <c r="Q2674" i="1"/>
  <c r="Q2670" i="1"/>
  <c r="Q2666" i="1"/>
  <c r="Q2662" i="1"/>
  <c r="Q2658" i="1"/>
  <c r="Q2654" i="1"/>
  <c r="Q2650" i="1"/>
  <c r="Q2646" i="1"/>
  <c r="Q2642" i="1"/>
  <c r="Q2638" i="1"/>
  <c r="Q2634" i="1"/>
  <c r="Q2630" i="1"/>
  <c r="Q2626" i="1"/>
  <c r="Q2622" i="1"/>
  <c r="Q2618" i="1"/>
  <c r="Q2614" i="1"/>
  <c r="Q2610" i="1"/>
  <c r="Q2606" i="1"/>
  <c r="Q2602" i="1"/>
  <c r="Q2598" i="1"/>
  <c r="Q2594" i="1"/>
  <c r="Q2590" i="1"/>
  <c r="Q2586" i="1"/>
  <c r="Q2582" i="1"/>
  <c r="Q2578" i="1"/>
  <c r="Q2574" i="1"/>
  <c r="Q2570" i="1"/>
  <c r="Q2566" i="1"/>
  <c r="Q2562" i="1"/>
  <c r="Q2558" i="1"/>
  <c r="Q2554" i="1"/>
  <c r="Q2550" i="1"/>
  <c r="Q2546" i="1"/>
  <c r="Q2542" i="1"/>
  <c r="Q2707" i="1"/>
  <c r="Q2691" i="1"/>
  <c r="Q2675" i="1"/>
  <c r="Q2659" i="1"/>
  <c r="Q2643" i="1"/>
  <c r="Q2627" i="1"/>
  <c r="Q2611" i="1"/>
  <c r="Q2595" i="1"/>
  <c r="Q2579" i="1"/>
  <c r="Q2563" i="1"/>
  <c r="Q2547" i="1"/>
  <c r="Q2532" i="1"/>
  <c r="Q2525" i="1"/>
  <c r="Q2521" i="1"/>
  <c r="Q2517" i="1"/>
  <c r="Q2513" i="1"/>
  <c r="Q2509" i="1"/>
  <c r="Q2505" i="1"/>
  <c r="Q2501" i="1"/>
  <c r="Q2497" i="1"/>
  <c r="Q2493" i="1"/>
  <c r="Q2489" i="1"/>
  <c r="Q2485" i="1"/>
  <c r="Q2481" i="1"/>
  <c r="Q2477" i="1"/>
  <c r="Q2473" i="1"/>
  <c r="Q2469" i="1"/>
  <c r="Q2465" i="1"/>
  <c r="Q2461" i="1"/>
  <c r="Q2457" i="1"/>
  <c r="Q2453" i="1"/>
  <c r="Q2449" i="1"/>
  <c r="Q2445" i="1"/>
  <c r="Q2441" i="1"/>
  <c r="Q2437" i="1"/>
  <c r="Q2433" i="1"/>
  <c r="Q2429" i="1"/>
  <c r="Q2425" i="1"/>
  <c r="Q2421" i="1"/>
  <c r="Q2417" i="1"/>
  <c r="Q2413" i="1"/>
  <c r="Q2409" i="1"/>
  <c r="Q2405" i="1"/>
  <c r="Q2401" i="1"/>
  <c r="Q2397" i="1"/>
  <c r="Q2393" i="1"/>
  <c r="Q2389" i="1"/>
  <c r="Q2385" i="1"/>
  <c r="Q2381" i="1"/>
  <c r="Q2722" i="1"/>
  <c r="Q2711" i="1"/>
  <c r="Q2695" i="1"/>
  <c r="Q2679" i="1"/>
  <c r="Q2663" i="1"/>
  <c r="Q2647" i="1"/>
  <c r="Q2631" i="1"/>
  <c r="Q2615" i="1"/>
  <c r="Q2599" i="1"/>
  <c r="Q2583" i="1"/>
  <c r="Q2567" i="1"/>
  <c r="Q2551" i="1"/>
  <c r="Q2534" i="1"/>
  <c r="Q2526" i="1"/>
  <c r="Q2522" i="1"/>
  <c r="Q2518" i="1"/>
  <c r="Q2514" i="1"/>
  <c r="Q2510" i="1"/>
  <c r="Q2506" i="1"/>
  <c r="Q2502" i="1"/>
  <c r="Q2498" i="1"/>
  <c r="Q2494" i="1"/>
  <c r="Q2490" i="1"/>
  <c r="Q2486" i="1"/>
  <c r="Q2482" i="1"/>
  <c r="Q2478" i="1"/>
  <c r="Q2474" i="1"/>
  <c r="Q2470" i="1"/>
  <c r="Q2466" i="1"/>
  <c r="Q2462" i="1"/>
  <c r="Q2458" i="1"/>
  <c r="Q2454" i="1"/>
  <c r="Q2450" i="1"/>
  <c r="Q2446" i="1"/>
  <c r="Q2442" i="1"/>
  <c r="Q2438" i="1"/>
  <c r="Q2434" i="1"/>
  <c r="Q2430" i="1"/>
  <c r="Q2426" i="1"/>
  <c r="Q2422" i="1"/>
  <c r="Q2418" i="1"/>
  <c r="Q2414" i="1"/>
  <c r="Q2410" i="1"/>
  <c r="Q2406" i="1"/>
  <c r="Q2402" i="1"/>
  <c r="Q2398" i="1"/>
  <c r="Q2394" i="1"/>
  <c r="Q2390" i="1"/>
  <c r="Q2386" i="1"/>
  <c r="Q2382" i="1"/>
  <c r="Q2380" i="1"/>
  <c r="Q2378" i="1"/>
  <c r="Q2376" i="1"/>
  <c r="Q2374" i="1"/>
  <c r="Q2372" i="1"/>
  <c r="Q2370" i="1"/>
  <c r="Q2368" i="1"/>
  <c r="Q2366" i="1"/>
  <c r="Q2364" i="1"/>
  <c r="Q2362"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9" i="1"/>
  <c r="Q2188"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6" i="1"/>
  <c r="Q2105"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3" i="1"/>
  <c r="Q2002"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2715" i="1"/>
  <c r="Q2699" i="1"/>
  <c r="Q2683" i="1"/>
  <c r="Q2667" i="1"/>
  <c r="Q2651" i="1"/>
  <c r="Q2635" i="1"/>
  <c r="Q2619" i="1"/>
  <c r="Q2603" i="1"/>
  <c r="Q2587" i="1"/>
  <c r="Q2571" i="1"/>
  <c r="Q2555" i="1"/>
  <c r="Q2539" i="1"/>
  <c r="Q2536" i="1"/>
  <c r="Q2527" i="1"/>
  <c r="Q2523" i="1"/>
  <c r="Q2519" i="1"/>
  <c r="Q2515" i="1"/>
  <c r="Q2511" i="1"/>
  <c r="Q2507" i="1"/>
  <c r="Q2503" i="1"/>
  <c r="Q2499" i="1"/>
  <c r="Q2495" i="1"/>
  <c r="Q2491" i="1"/>
  <c r="Q2487" i="1"/>
  <c r="Q2483" i="1"/>
  <c r="Q2479" i="1"/>
  <c r="Q2475" i="1"/>
  <c r="Q2471" i="1"/>
  <c r="Q2467" i="1"/>
  <c r="Q2463" i="1"/>
  <c r="Q2459" i="1"/>
  <c r="Q2455" i="1"/>
  <c r="Q2451" i="1"/>
  <c r="Q2447" i="1"/>
  <c r="Q2443" i="1"/>
  <c r="Q2439" i="1"/>
  <c r="Q2435" i="1"/>
  <c r="Q2431" i="1"/>
  <c r="Q2427" i="1"/>
  <c r="Q2423" i="1"/>
  <c r="Q2419" i="1"/>
  <c r="Q2415" i="1"/>
  <c r="Q2411" i="1"/>
  <c r="Q2407" i="1"/>
  <c r="Q2403" i="1"/>
  <c r="Q2399" i="1"/>
  <c r="Q2395" i="1"/>
  <c r="Q2391" i="1"/>
  <c r="Q2387" i="1"/>
  <c r="Q2383" i="1"/>
  <c r="Q2687" i="1"/>
  <c r="Q2623" i="1"/>
  <c r="Q2559" i="1"/>
  <c r="Q2538" i="1"/>
  <c r="Q2528" i="1"/>
  <c r="Q2512" i="1"/>
  <c r="Q2496" i="1"/>
  <c r="Q2480" i="1"/>
  <c r="Q2464" i="1"/>
  <c r="Q2448" i="1"/>
  <c r="Q2432" i="1"/>
  <c r="Q2416" i="1"/>
  <c r="Q2400" i="1"/>
  <c r="Q2384" i="1"/>
  <c r="Q2377" i="1"/>
  <c r="Q2369" i="1"/>
  <c r="Q2361"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10"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2703" i="1"/>
  <c r="Q2639" i="1"/>
  <c r="Q2575" i="1"/>
  <c r="Q2516" i="1"/>
  <c r="Q2500" i="1"/>
  <c r="Q2484" i="1"/>
  <c r="Q2468" i="1"/>
  <c r="Q2452" i="1"/>
  <c r="Q2436" i="1"/>
  <c r="Q2420" i="1"/>
  <c r="Q2404" i="1"/>
  <c r="Q2388" i="1"/>
  <c r="Q2379" i="1"/>
  <c r="Q2371" i="1"/>
  <c r="Q2363" i="1"/>
  <c r="Q2719" i="1"/>
  <c r="Q2655" i="1"/>
  <c r="Q2591" i="1"/>
  <c r="Q2520" i="1"/>
  <c r="Q2504" i="1"/>
  <c r="Q2488" i="1"/>
  <c r="Q2472" i="1"/>
  <c r="Q2456" i="1"/>
  <c r="Q2440" i="1"/>
  <c r="Q2424" i="1"/>
  <c r="Q2408" i="1"/>
  <c r="Q2392" i="1"/>
  <c r="Q2373" i="1"/>
  <c r="Q2365" i="1"/>
  <c r="Q2476" i="1"/>
  <c r="Q2412" i="1"/>
  <c r="Q2375" i="1"/>
  <c r="Q1677" i="1"/>
  <c r="Q1675" i="1"/>
  <c r="Q1673" i="1"/>
  <c r="Q1671" i="1"/>
  <c r="Q1669" i="1"/>
  <c r="Q1667" i="1"/>
  <c r="Q1665" i="1"/>
  <c r="Q1663" i="1"/>
  <c r="Q1661" i="1"/>
  <c r="Q1659" i="1"/>
  <c r="Q1657" i="1"/>
  <c r="Q1655" i="1"/>
  <c r="Q1653" i="1"/>
  <c r="Q1651" i="1"/>
  <c r="Q1649" i="1"/>
  <c r="Q1647" i="1"/>
  <c r="Q1645" i="1"/>
  <c r="Q1643" i="1"/>
  <c r="Q1641" i="1"/>
  <c r="Q1639" i="1"/>
  <c r="Q1637" i="1"/>
  <c r="Q1635" i="1"/>
  <c r="Q1633"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2543" i="1"/>
  <c r="Q2492" i="1"/>
  <c r="Q2428" i="1"/>
  <c r="Q1631" i="1"/>
  <c r="Q2607" i="1"/>
  <c r="Q2530" i="1"/>
  <c r="Q2508" i="1"/>
  <c r="Q2444" i="1"/>
  <c r="Q1676" i="1"/>
  <c r="Q1674" i="1"/>
  <c r="Q1672" i="1"/>
  <c r="Q1670" i="1"/>
  <c r="Q1668" i="1"/>
  <c r="Q1666" i="1"/>
  <c r="Q1664" i="1"/>
  <c r="Q1662" i="1"/>
  <c r="Q1660" i="1"/>
  <c r="Q1658" i="1"/>
  <c r="Q1656" i="1"/>
  <c r="Q1654" i="1"/>
  <c r="Q1652" i="1"/>
  <c r="Q1650" i="1"/>
  <c r="Q1648" i="1"/>
  <c r="Q1646" i="1"/>
  <c r="Q1644" i="1"/>
  <c r="Q1642" i="1"/>
  <c r="Q1640" i="1"/>
  <c r="Q1638" i="1"/>
  <c r="Q1636" i="1"/>
  <c r="Q1634" i="1"/>
  <c r="Q1632" i="1"/>
  <c r="Q2671" i="1"/>
  <c r="Q2396" i="1"/>
  <c r="Q2460" i="1"/>
  <c r="Q2524" i="1"/>
  <c r="Q2367" i="1"/>
  <c r="Q843" i="1"/>
  <c r="Q839" i="1"/>
  <c r="Q835" i="1"/>
  <c r="Q831" i="1"/>
  <c r="Q827" i="1"/>
  <c r="Q823" i="1"/>
  <c r="Q819" i="1"/>
  <c r="Q815" i="1"/>
  <c r="Q811" i="1"/>
  <c r="Q807" i="1"/>
  <c r="Q803" i="1"/>
  <c r="Q799" i="1"/>
  <c r="Q795" i="1"/>
  <c r="Q791" i="1"/>
  <c r="Q787" i="1"/>
  <c r="Q783" i="1"/>
  <c r="Q779" i="1"/>
  <c r="Q775" i="1"/>
  <c r="Q771" i="1"/>
  <c r="Q767" i="1"/>
  <c r="Q763" i="1"/>
  <c r="Q759" i="1"/>
  <c r="Q755" i="1"/>
  <c r="Q751" i="1"/>
  <c r="Q747" i="1"/>
  <c r="Q743" i="1"/>
  <c r="Q739" i="1"/>
  <c r="Q735" i="1"/>
  <c r="Q731" i="1"/>
  <c r="Q727" i="1"/>
  <c r="Q723" i="1"/>
  <c r="Q719" i="1"/>
  <c r="Q715" i="1"/>
  <c r="Q711" i="1"/>
  <c r="Q707" i="1"/>
  <c r="Q703" i="1"/>
  <c r="Q699" i="1"/>
  <c r="Q695" i="1"/>
  <c r="Q691" i="1"/>
  <c r="Q687" i="1"/>
  <c r="Q683" i="1"/>
  <c r="Q679" i="1"/>
  <c r="Q675" i="1"/>
  <c r="Q671" i="1"/>
  <c r="Q667" i="1"/>
  <c r="Q663" i="1"/>
  <c r="Q659" i="1"/>
  <c r="Q655" i="1"/>
  <c r="Q651" i="1"/>
  <c r="Q647" i="1"/>
  <c r="Q643" i="1"/>
  <c r="Q639" i="1"/>
  <c r="Q635" i="1"/>
  <c r="Q631" i="1"/>
  <c r="Q627" i="1"/>
  <c r="Q623" i="1"/>
  <c r="Q619" i="1"/>
  <c r="Q615" i="1"/>
  <c r="Q611" i="1"/>
  <c r="Q607" i="1"/>
  <c r="Q603" i="1"/>
  <c r="Q599" i="1"/>
  <c r="Q595" i="1"/>
  <c r="Q591" i="1"/>
  <c r="Q587" i="1"/>
  <c r="Q583" i="1"/>
  <c r="Q579" i="1"/>
  <c r="Q575" i="1"/>
  <c r="Q571" i="1"/>
  <c r="Q567" i="1"/>
  <c r="Q563" i="1"/>
  <c r="Q559" i="1"/>
  <c r="Q555" i="1"/>
  <c r="Q551" i="1"/>
  <c r="Q547" i="1"/>
  <c r="Q543" i="1"/>
  <c r="Q539" i="1"/>
  <c r="Q535" i="1"/>
  <c r="Q531" i="1"/>
  <c r="Q527" i="1"/>
  <c r="Q523" i="1"/>
  <c r="Q519" i="1"/>
  <c r="Q515" i="1"/>
  <c r="Q511" i="1"/>
  <c r="Q507" i="1"/>
  <c r="Q503" i="1"/>
  <c r="Q499" i="1"/>
  <c r="Q495" i="1"/>
  <c r="Q491" i="1"/>
  <c r="Q487" i="1"/>
  <c r="Q483" i="1"/>
  <c r="Q479" i="1"/>
  <c r="Q475" i="1"/>
  <c r="Q471" i="1"/>
  <c r="Q467" i="1"/>
  <c r="Q463" i="1"/>
  <c r="Q459" i="1"/>
  <c r="Q455" i="1"/>
  <c r="Q451" i="1"/>
  <c r="Q447" i="1"/>
  <c r="Q443" i="1"/>
  <c r="Q439" i="1"/>
  <c r="Q435" i="1"/>
  <c r="Q431" i="1"/>
  <c r="Q427" i="1"/>
  <c r="Q423" i="1"/>
  <c r="Q419" i="1"/>
  <c r="Q415" i="1"/>
  <c r="Q411" i="1"/>
  <c r="Q407" i="1"/>
  <c r="Q403" i="1"/>
  <c r="Q399" i="1"/>
  <c r="Q395" i="1"/>
  <c r="Q391" i="1"/>
  <c r="Q387" i="1"/>
  <c r="Q383" i="1"/>
  <c r="Q379" i="1"/>
  <c r="Q375" i="1"/>
  <c r="Q371" i="1"/>
  <c r="Q367" i="1"/>
  <c r="Q363" i="1"/>
  <c r="Q359" i="1"/>
  <c r="Q355" i="1"/>
  <c r="Q351" i="1"/>
  <c r="Q347" i="1"/>
  <c r="Q343" i="1"/>
  <c r="Q339" i="1"/>
  <c r="Q335" i="1"/>
  <c r="Q333" i="1"/>
  <c r="Q331" i="1"/>
  <c r="Q329" i="1"/>
  <c r="Q327" i="1"/>
  <c r="Q325" i="1"/>
  <c r="Q323" i="1"/>
  <c r="Q321" i="1"/>
  <c r="Q319" i="1"/>
  <c r="Q317" i="1"/>
  <c r="Q315" i="1"/>
  <c r="Q313" i="1"/>
  <c r="Q311" i="1"/>
  <c r="Q309" i="1"/>
  <c r="Q307" i="1"/>
  <c r="Q305" i="1"/>
  <c r="Q303" i="1"/>
  <c r="Q301" i="1"/>
  <c r="Q299" i="1"/>
  <c r="Q297" i="1"/>
  <c r="Q295" i="1"/>
  <c r="Q293" i="1"/>
  <c r="Q291" i="1"/>
  <c r="Q289" i="1"/>
  <c r="Q287" i="1"/>
  <c r="Q285" i="1"/>
  <c r="Q283" i="1"/>
  <c r="Q281" i="1"/>
  <c r="Q279" i="1"/>
  <c r="Q277" i="1"/>
  <c r="Q275" i="1"/>
  <c r="Q273" i="1"/>
  <c r="Q271" i="1"/>
  <c r="Q269" i="1"/>
  <c r="Q267" i="1"/>
  <c r="Q265" i="1"/>
  <c r="Q263" i="1"/>
  <c r="Q261" i="1"/>
  <c r="Q259" i="1"/>
  <c r="Q469" i="1"/>
  <c r="Q457" i="1"/>
  <c r="Q445" i="1"/>
  <c r="Q441" i="1"/>
  <c r="Q437" i="1"/>
  <c r="Q433" i="1"/>
  <c r="Q429" i="1"/>
  <c r="Q425" i="1"/>
  <c r="Q405" i="1"/>
  <c r="Q393" i="1"/>
  <c r="Q385" i="1"/>
  <c r="Q381" i="1"/>
  <c r="Q377" i="1"/>
  <c r="Q361" i="1"/>
  <c r="Q353" i="1"/>
  <c r="Q345" i="1"/>
  <c r="Q336" i="1"/>
  <c r="Q332" i="1"/>
  <c r="Q330" i="1"/>
  <c r="Q318" i="1"/>
  <c r="Q316" i="1"/>
  <c r="Q314" i="1"/>
  <c r="Q312" i="1"/>
  <c r="Q308" i="1"/>
  <c r="Q306" i="1"/>
  <c r="Q304" i="1"/>
  <c r="Q302" i="1"/>
  <c r="Q300" i="1"/>
  <c r="Q292" i="1"/>
  <c r="Q290" i="1"/>
  <c r="Q282" i="1"/>
  <c r="Q280" i="1"/>
  <c r="Q274" i="1"/>
  <c r="Q270" i="1"/>
  <c r="Q268" i="1"/>
  <c r="Q266" i="1"/>
  <c r="Q842" i="1"/>
  <c r="Q830" i="1"/>
  <c r="Q822" i="1"/>
  <c r="Q806" i="1"/>
  <c r="Q794" i="1"/>
  <c r="Q790" i="1"/>
  <c r="Q770" i="1"/>
  <c r="Q766" i="1"/>
  <c r="Q734" i="1"/>
  <c r="Q730" i="1"/>
  <c r="Q718" i="1"/>
  <c r="Q702" i="1"/>
  <c r="Q690" i="1"/>
  <c r="Q686" i="1"/>
  <c r="Q666" i="1"/>
  <c r="Q650" i="1"/>
  <c r="Q634" i="1"/>
  <c r="Q630" i="1"/>
  <c r="Q614" i="1"/>
  <c r="Q610" i="1"/>
  <c r="Q606" i="1"/>
  <c r="Q586" i="1"/>
  <c r="Q574" i="1"/>
  <c r="Q562" i="1"/>
  <c r="Q558" i="1"/>
  <c r="Q554" i="1"/>
  <c r="Q550" i="1"/>
  <c r="Q538" i="1"/>
  <c r="Q534" i="1"/>
  <c r="Q518" i="1"/>
  <c r="Q506" i="1"/>
  <c r="Q502" i="1"/>
  <c r="Q470" i="1"/>
  <c r="Q466" i="1"/>
  <c r="Q438" i="1"/>
  <c r="Q434" i="1"/>
  <c r="Q430" i="1"/>
  <c r="Q406" i="1"/>
  <c r="Q402" i="1"/>
  <c r="Q394" i="1"/>
  <c r="Q390" i="1"/>
  <c r="Q366" i="1"/>
  <c r="Q362" i="1"/>
  <c r="Q342" i="1"/>
  <c r="Q338" i="1"/>
  <c r="Q844" i="1"/>
  <c r="Q840" i="1"/>
  <c r="Q836" i="1"/>
  <c r="Q832" i="1"/>
  <c r="Q828" i="1"/>
  <c r="Q824" i="1"/>
  <c r="Q820" i="1"/>
  <c r="Q816" i="1"/>
  <c r="Q812" i="1"/>
  <c r="Q808" i="1"/>
  <c r="Q804" i="1"/>
  <c r="Q800" i="1"/>
  <c r="Q796" i="1"/>
  <c r="Q792" i="1"/>
  <c r="Q788" i="1"/>
  <c r="Q784" i="1"/>
  <c r="Q780" i="1"/>
  <c r="Q776" i="1"/>
  <c r="Q772" i="1"/>
  <c r="Q768" i="1"/>
  <c r="Q764" i="1"/>
  <c r="Q760" i="1"/>
  <c r="Q756" i="1"/>
  <c r="Q752" i="1"/>
  <c r="Q748" i="1"/>
  <c r="Q744" i="1"/>
  <c r="Q740" i="1"/>
  <c r="Q736" i="1"/>
  <c r="Q732" i="1"/>
  <c r="Q728" i="1"/>
  <c r="Q724" i="1"/>
  <c r="Q720" i="1"/>
  <c r="Q716" i="1"/>
  <c r="Q712" i="1"/>
  <c r="Q708" i="1"/>
  <c r="Q704" i="1"/>
  <c r="Q700" i="1"/>
  <c r="Q696" i="1"/>
  <c r="Q692" i="1"/>
  <c r="Q688" i="1"/>
  <c r="Q684" i="1"/>
  <c r="Q680" i="1"/>
  <c r="Q676" i="1"/>
  <c r="Q672" i="1"/>
  <c r="Q668" i="1"/>
  <c r="Q664" i="1"/>
  <c r="Q660" i="1"/>
  <c r="Q656" i="1"/>
  <c r="Q652" i="1"/>
  <c r="Q648" i="1"/>
  <c r="Q644" i="1"/>
  <c r="Q640" i="1"/>
  <c r="Q636" i="1"/>
  <c r="Q632" i="1"/>
  <c r="Q628" i="1"/>
  <c r="Q624" i="1"/>
  <c r="Q620" i="1"/>
  <c r="Q616" i="1"/>
  <c r="Q612" i="1"/>
  <c r="Q608" i="1"/>
  <c r="Q604" i="1"/>
  <c r="Q600" i="1"/>
  <c r="Q596" i="1"/>
  <c r="Q592" i="1"/>
  <c r="Q588" i="1"/>
  <c r="Q584" i="1"/>
  <c r="Q580" i="1"/>
  <c r="Q576" i="1"/>
  <c r="Q572" i="1"/>
  <c r="Q568" i="1"/>
  <c r="Q564" i="1"/>
  <c r="Q560" i="1"/>
  <c r="Q556" i="1"/>
  <c r="Q552" i="1"/>
  <c r="Q548" i="1"/>
  <c r="Q544" i="1"/>
  <c r="Q540" i="1"/>
  <c r="Q536" i="1"/>
  <c r="Q532" i="1"/>
  <c r="Q528" i="1"/>
  <c r="Q524" i="1"/>
  <c r="Q520" i="1"/>
  <c r="Q516" i="1"/>
  <c r="Q512" i="1"/>
  <c r="Q508" i="1"/>
  <c r="Q504" i="1"/>
  <c r="Q500" i="1"/>
  <c r="Q496" i="1"/>
  <c r="Q492" i="1"/>
  <c r="Q488" i="1"/>
  <c r="Q484" i="1"/>
  <c r="Q480" i="1"/>
  <c r="Q476" i="1"/>
  <c r="Q472" i="1"/>
  <c r="Q468" i="1"/>
  <c r="Q464" i="1"/>
  <c r="Q460" i="1"/>
  <c r="Q456" i="1"/>
  <c r="Q452" i="1"/>
  <c r="Q448" i="1"/>
  <c r="Q444" i="1"/>
  <c r="Q440" i="1"/>
  <c r="Q436" i="1"/>
  <c r="Q432" i="1"/>
  <c r="Q428" i="1"/>
  <c r="Q424" i="1"/>
  <c r="Q420" i="1"/>
  <c r="Q416" i="1"/>
  <c r="Q412" i="1"/>
  <c r="Q408" i="1"/>
  <c r="Q404" i="1"/>
  <c r="Q400" i="1"/>
  <c r="Q396" i="1"/>
  <c r="Q392" i="1"/>
  <c r="Q388" i="1"/>
  <c r="Q384" i="1"/>
  <c r="Q380" i="1"/>
  <c r="Q376" i="1"/>
  <c r="Q372" i="1"/>
  <c r="Q368" i="1"/>
  <c r="Q364" i="1"/>
  <c r="Q360" i="1"/>
  <c r="Q356" i="1"/>
  <c r="Q352" i="1"/>
  <c r="Q348" i="1"/>
  <c r="Q344" i="1"/>
  <c r="Q340"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421" i="1"/>
  <c r="Q413" i="1"/>
  <c r="Q409" i="1"/>
  <c r="Q401" i="1"/>
  <c r="Q397" i="1"/>
  <c r="Q389" i="1"/>
  <c r="Q369" i="1"/>
  <c r="Q365" i="1"/>
  <c r="Q357" i="1"/>
  <c r="Q349" i="1"/>
  <c r="Q341" i="1"/>
  <c r="Q334" i="1"/>
  <c r="Q328" i="1"/>
  <c r="Q326" i="1"/>
  <c r="Q324" i="1"/>
  <c r="Q322" i="1"/>
  <c r="Q294" i="1"/>
  <c r="Q288" i="1"/>
  <c r="Q286" i="1"/>
  <c r="Q278" i="1"/>
  <c r="Q276" i="1"/>
  <c r="Q272" i="1"/>
  <c r="Q262" i="1"/>
  <c r="Q260" i="1"/>
  <c r="Q258" i="1"/>
  <c r="Q834" i="1"/>
  <c r="Q826" i="1"/>
  <c r="Q818" i="1"/>
  <c r="Q814" i="1"/>
  <c r="Q802" i="1"/>
  <c r="Q798" i="1"/>
  <c r="Q782" i="1"/>
  <c r="Q778" i="1"/>
  <c r="Q762" i="1"/>
  <c r="Q758" i="1"/>
  <c r="Q742" i="1"/>
  <c r="Q738" i="1"/>
  <c r="Q726" i="1"/>
  <c r="Q722" i="1"/>
  <c r="Q710" i="1"/>
  <c r="Q706" i="1"/>
  <c r="Q698" i="1"/>
  <c r="Q682" i="1"/>
  <c r="Q678" i="1"/>
  <c r="Q662" i="1"/>
  <c r="Q658" i="1"/>
  <c r="Q654" i="1"/>
  <c r="Q646" i="1"/>
  <c r="Q642" i="1"/>
  <c r="Q638" i="1"/>
  <c r="Q626" i="1"/>
  <c r="Q622" i="1"/>
  <c r="Q618" i="1"/>
  <c r="Q602" i="1"/>
  <c r="Q598" i="1"/>
  <c r="Q594" i="1"/>
  <c r="Q590" i="1"/>
  <c r="Q578" i="1"/>
  <c r="Q570" i="1"/>
  <c r="Q546" i="1"/>
  <c r="Q526" i="1"/>
  <c r="Q522" i="1"/>
  <c r="Q514" i="1"/>
  <c r="Q510" i="1"/>
  <c r="Q494" i="1"/>
  <c r="Q478" i="1"/>
  <c r="Q474" i="1"/>
  <c r="Q462" i="1"/>
  <c r="Q454" i="1"/>
  <c r="Q446" i="1"/>
  <c r="Q426" i="1"/>
  <c r="Q422" i="1"/>
  <c r="Q414" i="1"/>
  <c r="Q410" i="1"/>
  <c r="Q386" i="1"/>
  <c r="Q382" i="1"/>
  <c r="Q374" i="1"/>
  <c r="Q370" i="1"/>
  <c r="Q354" i="1"/>
  <c r="Q350" i="1"/>
  <c r="Q845" i="1"/>
  <c r="Q841" i="1"/>
  <c r="Q837" i="1"/>
  <c r="Q833" i="1"/>
  <c r="Q829" i="1"/>
  <c r="Q825" i="1"/>
  <c r="Q821" i="1"/>
  <c r="Q817" i="1"/>
  <c r="Q813" i="1"/>
  <c r="Q809" i="1"/>
  <c r="Q805" i="1"/>
  <c r="Q801" i="1"/>
  <c r="Q797" i="1"/>
  <c r="Q793" i="1"/>
  <c r="Q789" i="1"/>
  <c r="Q785" i="1"/>
  <c r="Q781" i="1"/>
  <c r="Q777" i="1"/>
  <c r="Q773" i="1"/>
  <c r="Q769" i="1"/>
  <c r="Q765" i="1"/>
  <c r="Q761" i="1"/>
  <c r="Q757" i="1"/>
  <c r="Q753" i="1"/>
  <c r="Q749" i="1"/>
  <c r="Q745" i="1"/>
  <c r="Q741" i="1"/>
  <c r="Q737" i="1"/>
  <c r="Q733" i="1"/>
  <c r="Q729" i="1"/>
  <c r="Q725" i="1"/>
  <c r="Q721" i="1"/>
  <c r="Q717" i="1"/>
  <c r="Q713" i="1"/>
  <c r="Q709" i="1"/>
  <c r="Q705" i="1"/>
  <c r="Q701" i="1"/>
  <c r="Q697" i="1"/>
  <c r="Q693" i="1"/>
  <c r="Q689" i="1"/>
  <c r="Q685" i="1"/>
  <c r="Q681" i="1"/>
  <c r="Q677" i="1"/>
  <c r="Q673" i="1"/>
  <c r="Q669" i="1"/>
  <c r="Q665" i="1"/>
  <c r="Q661" i="1"/>
  <c r="Q657" i="1"/>
  <c r="Q653" i="1"/>
  <c r="Q649" i="1"/>
  <c r="Q645" i="1"/>
  <c r="Q641" i="1"/>
  <c r="Q637" i="1"/>
  <c r="Q633" i="1"/>
  <c r="Q629" i="1"/>
  <c r="Q625" i="1"/>
  <c r="Q621" i="1"/>
  <c r="Q617" i="1"/>
  <c r="Q613" i="1"/>
  <c r="Q609" i="1"/>
  <c r="Q605" i="1"/>
  <c r="Q601" i="1"/>
  <c r="Q597" i="1"/>
  <c r="Q593" i="1"/>
  <c r="Q589" i="1"/>
  <c r="Q585" i="1"/>
  <c r="Q581" i="1"/>
  <c r="Q577" i="1"/>
  <c r="Q573" i="1"/>
  <c r="Q569" i="1"/>
  <c r="Q565" i="1"/>
  <c r="Q561" i="1"/>
  <c r="Q557" i="1"/>
  <c r="Q553" i="1"/>
  <c r="Q549" i="1"/>
  <c r="Q545" i="1"/>
  <c r="Q541" i="1"/>
  <c r="Q537" i="1"/>
  <c r="Q533" i="1"/>
  <c r="Q529" i="1"/>
  <c r="Q525" i="1"/>
  <c r="Q521" i="1"/>
  <c r="Q517" i="1"/>
  <c r="Q513" i="1"/>
  <c r="Q509" i="1"/>
  <c r="Q505" i="1"/>
  <c r="Q501" i="1"/>
  <c r="Q497" i="1"/>
  <c r="Q493" i="1"/>
  <c r="Q489" i="1"/>
  <c r="Q485" i="1"/>
  <c r="Q481" i="1"/>
  <c r="Q477" i="1"/>
  <c r="Q473" i="1"/>
  <c r="Q465" i="1"/>
  <c r="Q461" i="1"/>
  <c r="Q453" i="1"/>
  <c r="Q449" i="1"/>
  <c r="Q417" i="1"/>
  <c r="Q373" i="1"/>
  <c r="Q337" i="1"/>
  <c r="Q320" i="1"/>
  <c r="Q310" i="1"/>
  <c r="Q298" i="1"/>
  <c r="Q296" i="1"/>
  <c r="Q284" i="1"/>
  <c r="Q264" i="1"/>
  <c r="Q846" i="1"/>
  <c r="Q838" i="1"/>
  <c r="Q810" i="1"/>
  <c r="Q786" i="1"/>
  <c r="Q774" i="1"/>
  <c r="Q754" i="1"/>
  <c r="Q750" i="1"/>
  <c r="Q746" i="1"/>
  <c r="Q714" i="1"/>
  <c r="Q694" i="1"/>
  <c r="Q674" i="1"/>
  <c r="Q670" i="1"/>
  <c r="Q582" i="1"/>
  <c r="Q566" i="1"/>
  <c r="Q542" i="1"/>
  <c r="Q530" i="1"/>
  <c r="Q498" i="1"/>
  <c r="Q490" i="1"/>
  <c r="Q486" i="1"/>
  <c r="Q482" i="1"/>
  <c r="Q458" i="1"/>
  <c r="Q450" i="1"/>
  <c r="Q442" i="1"/>
  <c r="Q418" i="1"/>
  <c r="Q398" i="1"/>
  <c r="Q378" i="1"/>
  <c r="Q358" i="1"/>
  <c r="Q346" i="1"/>
  <c r="M3287" i="1"/>
  <c r="M3286" i="1"/>
  <c r="M3285" i="1"/>
  <c r="M3284" i="1"/>
  <c r="M3283" i="1"/>
  <c r="M3282" i="1"/>
  <c r="M3281" i="1"/>
  <c r="M3280" i="1"/>
  <c r="M3279" i="1"/>
  <c r="M3278" i="1"/>
  <c r="M3277" i="1"/>
  <c r="M3276" i="1"/>
  <c r="M3275" i="1"/>
  <c r="M3274" i="1"/>
  <c r="M3273" i="1"/>
  <c r="M3272" i="1"/>
  <c r="M3271" i="1"/>
  <c r="M3270" i="1"/>
  <c r="M3269" i="1"/>
  <c r="M3268" i="1"/>
  <c r="M3267" i="1"/>
  <c r="M3266" i="1"/>
  <c r="M3265" i="1"/>
  <c r="M3264" i="1"/>
  <c r="M3263" i="1"/>
  <c r="M3262" i="1"/>
  <c r="M3261" i="1"/>
  <c r="M3260" i="1"/>
  <c r="M3258" i="1"/>
  <c r="M3254" i="1"/>
  <c r="M3259" i="1"/>
  <c r="M3255" i="1"/>
  <c r="M3253" i="1"/>
  <c r="M3256" i="1"/>
  <c r="M3249" i="1"/>
  <c r="M3245" i="1"/>
  <c r="M3241" i="1"/>
  <c r="M3237" i="1"/>
  <c r="M3233" i="1"/>
  <c r="M3257" i="1"/>
  <c r="M3250" i="1"/>
  <c r="M3246" i="1"/>
  <c r="M3242" i="1"/>
  <c r="M3238" i="1"/>
  <c r="M3234" i="1"/>
  <c r="M3251" i="1"/>
  <c r="M3247" i="1"/>
  <c r="M3243" i="1"/>
  <c r="M3239" i="1"/>
  <c r="M3235" i="1"/>
  <c r="M3231" i="1"/>
  <c r="M3230" i="1"/>
  <c r="M3229" i="1"/>
  <c r="M3228" i="1"/>
  <c r="M3227" i="1"/>
  <c r="M3226" i="1"/>
  <c r="M3225" i="1"/>
  <c r="M3224" i="1"/>
  <c r="M3223" i="1"/>
  <c r="M3222" i="1"/>
  <c r="M3221" i="1"/>
  <c r="M3220" i="1"/>
  <c r="M3219" i="1"/>
  <c r="M3218" i="1"/>
  <c r="M3217" i="1"/>
  <c r="M3216" i="1"/>
  <c r="M3215" i="1"/>
  <c r="M3214" i="1"/>
  <c r="M3213" i="1"/>
  <c r="M3212" i="1"/>
  <c r="M3211" i="1"/>
  <c r="M3248" i="1"/>
  <c r="M3252" i="1"/>
  <c r="M3236" i="1"/>
  <c r="M3232" i="1"/>
  <c r="M3210" i="1"/>
  <c r="M3208" i="1"/>
  <c r="M3206" i="1"/>
  <c r="M3205" i="1"/>
  <c r="M3204" i="1"/>
  <c r="M3203" i="1"/>
  <c r="M3202" i="1"/>
  <c r="M3201" i="1"/>
  <c r="M3200" i="1"/>
  <c r="M3199" i="1"/>
  <c r="M3198" i="1"/>
  <c r="M3197" i="1"/>
  <c r="M3196" i="1"/>
  <c r="M3195" i="1"/>
  <c r="M3194" i="1"/>
  <c r="M3193" i="1"/>
  <c r="M3192" i="1"/>
  <c r="M3191" i="1"/>
  <c r="M3190" i="1"/>
  <c r="M3189" i="1"/>
  <c r="M3188" i="1"/>
  <c r="M3187" i="1"/>
  <c r="M3186" i="1"/>
  <c r="M3185" i="1"/>
  <c r="M3184" i="1"/>
  <c r="M3183" i="1"/>
  <c r="M3182" i="1"/>
  <c r="M3181" i="1"/>
  <c r="M3180" i="1"/>
  <c r="M3179" i="1"/>
  <c r="M3178" i="1"/>
  <c r="M3177" i="1"/>
  <c r="M3176" i="1"/>
  <c r="M3175" i="1"/>
  <c r="M3174" i="1"/>
  <c r="M3173" i="1"/>
  <c r="M3172" i="1"/>
  <c r="M3171" i="1"/>
  <c r="M3170" i="1"/>
  <c r="M3169" i="1"/>
  <c r="M3168" i="1"/>
  <c r="M3167" i="1"/>
  <c r="M3166" i="1"/>
  <c r="M3165" i="1"/>
  <c r="M3164" i="1"/>
  <c r="M3163" i="1"/>
  <c r="M3162" i="1"/>
  <c r="M3161" i="1"/>
  <c r="M3160" i="1"/>
  <c r="M3159" i="1"/>
  <c r="M3240" i="1"/>
  <c r="M3244" i="1"/>
  <c r="M3207" i="1"/>
  <c r="M3158" i="1"/>
  <c r="M3154" i="1"/>
  <c r="M3150" i="1"/>
  <c r="M3146" i="1"/>
  <c r="M3142" i="1"/>
  <c r="M3138" i="1"/>
  <c r="M3134" i="1"/>
  <c r="M3130" i="1"/>
  <c r="M3128" i="1"/>
  <c r="M3126" i="1"/>
  <c r="M3124" i="1"/>
  <c r="M3122" i="1"/>
  <c r="M3120" i="1"/>
  <c r="M3118" i="1"/>
  <c r="M3209" i="1"/>
  <c r="M3155" i="1"/>
  <c r="M3151" i="1"/>
  <c r="M3147" i="1"/>
  <c r="M3143" i="1"/>
  <c r="M3139" i="1"/>
  <c r="M3135" i="1"/>
  <c r="M3131" i="1"/>
  <c r="M3156" i="1"/>
  <c r="M3152" i="1"/>
  <c r="M3148" i="1"/>
  <c r="M3144" i="1"/>
  <c r="M3140" i="1"/>
  <c r="M3136" i="1"/>
  <c r="M3132" i="1"/>
  <c r="M3129" i="1"/>
  <c r="M3127" i="1"/>
  <c r="M3125" i="1"/>
  <c r="M3123" i="1"/>
  <c r="M3121" i="1"/>
  <c r="M3119" i="1"/>
  <c r="M3157" i="1"/>
  <c r="M3141" i="1"/>
  <c r="M3116" i="1"/>
  <c r="M3112" i="1"/>
  <c r="M3108" i="1"/>
  <c r="M3104" i="1"/>
  <c r="M3100" i="1"/>
  <c r="M3096" i="1"/>
  <c r="M3092" i="1"/>
  <c r="M3088" i="1"/>
  <c r="M3076" i="1"/>
  <c r="M3145" i="1"/>
  <c r="M3117" i="1"/>
  <c r="M3113" i="1"/>
  <c r="M3109" i="1"/>
  <c r="M3105" i="1"/>
  <c r="M3101" i="1"/>
  <c r="M3097" i="1"/>
  <c r="M3093" i="1"/>
  <c r="M3089" i="1"/>
  <c r="M3086" i="1"/>
  <c r="M3084" i="1"/>
  <c r="M3082" i="1"/>
  <c r="M3080" i="1"/>
  <c r="M3075" i="1"/>
  <c r="M3074" i="1"/>
  <c r="M3073" i="1"/>
  <c r="M3072" i="1"/>
  <c r="M3071" i="1"/>
  <c r="M3070" i="1"/>
  <c r="M3069" i="1"/>
  <c r="M3068" i="1"/>
  <c r="M3067" i="1"/>
  <c r="M3066" i="1"/>
  <c r="M3065" i="1"/>
  <c r="M3064" i="1"/>
  <c r="M3063" i="1"/>
  <c r="M3062" i="1"/>
  <c r="M3061" i="1"/>
  <c r="M3060" i="1"/>
  <c r="M3059" i="1"/>
  <c r="M3058" i="1"/>
  <c r="M3057" i="1"/>
  <c r="M3056" i="1"/>
  <c r="M3055" i="1"/>
  <c r="M3054" i="1"/>
  <c r="M3053" i="1"/>
  <c r="M3052" i="1"/>
  <c r="M3051" i="1"/>
  <c r="M3050" i="1"/>
  <c r="M3049" i="1"/>
  <c r="M3048" i="1"/>
  <c r="M3047" i="1"/>
  <c r="M3046" i="1"/>
  <c r="M3045" i="1"/>
  <c r="M3044" i="1"/>
  <c r="M3043" i="1"/>
  <c r="M3042" i="1"/>
  <c r="M3041" i="1"/>
  <c r="M3040" i="1"/>
  <c r="M3039" i="1"/>
  <c r="M3038" i="1"/>
  <c r="M3037" i="1"/>
  <c r="M3036" i="1"/>
  <c r="M3035" i="1"/>
  <c r="M3034" i="1"/>
  <c r="M3033" i="1"/>
  <c r="M3032" i="1"/>
  <c r="M3031" i="1"/>
  <c r="M3030" i="1"/>
  <c r="M3029" i="1"/>
  <c r="M3028" i="1"/>
  <c r="M3027" i="1"/>
  <c r="M3026" i="1"/>
  <c r="M3025" i="1"/>
  <c r="M3024" i="1"/>
  <c r="M3023" i="1"/>
  <c r="M3022" i="1"/>
  <c r="M3021" i="1"/>
  <c r="M3020" i="1"/>
  <c r="M3019" i="1"/>
  <c r="M3018" i="1"/>
  <c r="M3017" i="1"/>
  <c r="M3016" i="1"/>
  <c r="M3015" i="1"/>
  <c r="M3014" i="1"/>
  <c r="M3013" i="1"/>
  <c r="M3012" i="1"/>
  <c r="M3011" i="1"/>
  <c r="M3010" i="1"/>
  <c r="M3009" i="1"/>
  <c r="M3008" i="1"/>
  <c r="M3007" i="1"/>
  <c r="M3006" i="1"/>
  <c r="M3005" i="1"/>
  <c r="M3004" i="1"/>
  <c r="M3003" i="1"/>
  <c r="M3002" i="1"/>
  <c r="M3001" i="1"/>
  <c r="M3000" i="1"/>
  <c r="M2999" i="1"/>
  <c r="M3149" i="1"/>
  <c r="M3133" i="1"/>
  <c r="M3114" i="1"/>
  <c r="M3110" i="1"/>
  <c r="M3106" i="1"/>
  <c r="M3102" i="1"/>
  <c r="M3098" i="1"/>
  <c r="M3094" i="1"/>
  <c r="M3090" i="1"/>
  <c r="M3078" i="1"/>
  <c r="M3107" i="1"/>
  <c r="M3091" i="1"/>
  <c r="M3081" i="1"/>
  <c r="M3111" i="1"/>
  <c r="M3095" i="1"/>
  <c r="M3083" i="1"/>
  <c r="M2997" i="1"/>
  <c r="M2995" i="1"/>
  <c r="M2993" i="1"/>
  <c r="M2991" i="1"/>
  <c r="M2989" i="1"/>
  <c r="M2987" i="1"/>
  <c r="M2985" i="1"/>
  <c r="M2983" i="1"/>
  <c r="M2981" i="1"/>
  <c r="M2980" i="1"/>
  <c r="M2979" i="1"/>
  <c r="M2978" i="1"/>
  <c r="M2977" i="1"/>
  <c r="M2976" i="1"/>
  <c r="M2975" i="1"/>
  <c r="M2974" i="1"/>
  <c r="M2973" i="1"/>
  <c r="M2972" i="1"/>
  <c r="M2971" i="1"/>
  <c r="M2970" i="1"/>
  <c r="M2969" i="1"/>
  <c r="M2968" i="1"/>
  <c r="M2967" i="1"/>
  <c r="M2966" i="1"/>
  <c r="M2965" i="1"/>
  <c r="M2964" i="1"/>
  <c r="M2963" i="1"/>
  <c r="M2962" i="1"/>
  <c r="M2961" i="1"/>
  <c r="M2960" i="1"/>
  <c r="M2959" i="1"/>
  <c r="M2958" i="1"/>
  <c r="M2957" i="1"/>
  <c r="M2956" i="1"/>
  <c r="M2955" i="1"/>
  <c r="M2954" i="1"/>
  <c r="M2953" i="1"/>
  <c r="M2952" i="1"/>
  <c r="M2951" i="1"/>
  <c r="M2950" i="1"/>
  <c r="M2949" i="1"/>
  <c r="M2948" i="1"/>
  <c r="M2947" i="1"/>
  <c r="M2946" i="1"/>
  <c r="M2945" i="1"/>
  <c r="M2944" i="1"/>
  <c r="M2943" i="1"/>
  <c r="M2942" i="1"/>
  <c r="M2941" i="1"/>
  <c r="M2940" i="1"/>
  <c r="M2939" i="1"/>
  <c r="M2938" i="1"/>
  <c r="M2937" i="1"/>
  <c r="M2936" i="1"/>
  <c r="M2935" i="1"/>
  <c r="M2934" i="1"/>
  <c r="M2933" i="1"/>
  <c r="M2932" i="1"/>
  <c r="M2931" i="1"/>
  <c r="M2930" i="1"/>
  <c r="M2929" i="1"/>
  <c r="M2928" i="1"/>
  <c r="M2927" i="1"/>
  <c r="M2926" i="1"/>
  <c r="M2925" i="1"/>
  <c r="M2924" i="1"/>
  <c r="M2923" i="1"/>
  <c r="M2922" i="1"/>
  <c r="M2921" i="1"/>
  <c r="M2920" i="1"/>
  <c r="M2919" i="1"/>
  <c r="M2918" i="1"/>
  <c r="M2917" i="1"/>
  <c r="M2916" i="1"/>
  <c r="M2915" i="1"/>
  <c r="M2914" i="1"/>
  <c r="M2913" i="1"/>
  <c r="M2912" i="1"/>
  <c r="M2911" i="1"/>
  <c r="M2910" i="1"/>
  <c r="M2909" i="1"/>
  <c r="M2908" i="1"/>
  <c r="M2907" i="1"/>
  <c r="M2906" i="1"/>
  <c r="M2905" i="1"/>
  <c r="M2904" i="1"/>
  <c r="M2903" i="1"/>
  <c r="M2902" i="1"/>
  <c r="M2901" i="1"/>
  <c r="M2900" i="1"/>
  <c r="M3099" i="1"/>
  <c r="M2896" i="1"/>
  <c r="M2892" i="1"/>
  <c r="M3153" i="1"/>
  <c r="M3087" i="1"/>
  <c r="M3077" i="1"/>
  <c r="M2996" i="1"/>
  <c r="M2992" i="1"/>
  <c r="M2988" i="1"/>
  <c r="M2984" i="1"/>
  <c r="M2899" i="1"/>
  <c r="M2895" i="1"/>
  <c r="M2891" i="1"/>
  <c r="M2890" i="1"/>
  <c r="M2889" i="1"/>
  <c r="M2888" i="1"/>
  <c r="M2887" i="1"/>
  <c r="M2886" i="1"/>
  <c r="M2885" i="1"/>
  <c r="M2884" i="1"/>
  <c r="M2883" i="1"/>
  <c r="M2882" i="1"/>
  <c r="M2881" i="1"/>
  <c r="M2880" i="1"/>
  <c r="M2879" i="1"/>
  <c r="M2878" i="1"/>
  <c r="M2877" i="1"/>
  <c r="M2876" i="1"/>
  <c r="M2875" i="1"/>
  <c r="M2874" i="1"/>
  <c r="M2873" i="1"/>
  <c r="M2872" i="1"/>
  <c r="M2871" i="1"/>
  <c r="M2870" i="1"/>
  <c r="M2869" i="1"/>
  <c r="M2868" i="1"/>
  <c r="M2867" i="1"/>
  <c r="M2866" i="1"/>
  <c r="M2865" i="1"/>
  <c r="M2864" i="1"/>
  <c r="M2863" i="1"/>
  <c r="M2862" i="1"/>
  <c r="M2861" i="1"/>
  <c r="M2860" i="1"/>
  <c r="M2859" i="1"/>
  <c r="M2858" i="1"/>
  <c r="M2857" i="1"/>
  <c r="M2856" i="1"/>
  <c r="M2855" i="1"/>
  <c r="M2854" i="1"/>
  <c r="M2853" i="1"/>
  <c r="M2852" i="1"/>
  <c r="M2851" i="1"/>
  <c r="M2850" i="1"/>
  <c r="M2849" i="1"/>
  <c r="M2848" i="1"/>
  <c r="M2847" i="1"/>
  <c r="M2846" i="1"/>
  <c r="M2845" i="1"/>
  <c r="M2844" i="1"/>
  <c r="M2843" i="1"/>
  <c r="M2842" i="1"/>
  <c r="M2841" i="1"/>
  <c r="M2840" i="1"/>
  <c r="M2839" i="1"/>
  <c r="M2838" i="1"/>
  <c r="M2837" i="1"/>
  <c r="M2836" i="1"/>
  <c r="M2835" i="1"/>
  <c r="M2834" i="1"/>
  <c r="M2833" i="1"/>
  <c r="M2832" i="1"/>
  <c r="M2831" i="1"/>
  <c r="M2830" i="1"/>
  <c r="M2829" i="1"/>
  <c r="M2828" i="1"/>
  <c r="M2827" i="1"/>
  <c r="M2826" i="1"/>
  <c r="M2825" i="1"/>
  <c r="M2824" i="1"/>
  <c r="M2823" i="1"/>
  <c r="M2822" i="1"/>
  <c r="M2821" i="1"/>
  <c r="M2820" i="1"/>
  <c r="M2819" i="1"/>
  <c r="M2818" i="1"/>
  <c r="M2817" i="1"/>
  <c r="M2816" i="1"/>
  <c r="M2815" i="1"/>
  <c r="M2814" i="1"/>
  <c r="M2813" i="1"/>
  <c r="M2812" i="1"/>
  <c r="M2811" i="1"/>
  <c r="M2810" i="1"/>
  <c r="M2809" i="1"/>
  <c r="M2808" i="1"/>
  <c r="M2807" i="1"/>
  <c r="M2806" i="1"/>
  <c r="M2805" i="1"/>
  <c r="M2804" i="1"/>
  <c r="M2803" i="1"/>
  <c r="M2802" i="1"/>
  <c r="M2801" i="1"/>
  <c r="M2800" i="1"/>
  <c r="M2799" i="1"/>
  <c r="M2798" i="1"/>
  <c r="M2797" i="1"/>
  <c r="M2796" i="1"/>
  <c r="M2795" i="1"/>
  <c r="M2794" i="1"/>
  <c r="M2793" i="1"/>
  <c r="M2792" i="1"/>
  <c r="M2791" i="1"/>
  <c r="M2790" i="1"/>
  <c r="M2789" i="1"/>
  <c r="M2788" i="1"/>
  <c r="M2787" i="1"/>
  <c r="M2786" i="1"/>
  <c r="M2785" i="1"/>
  <c r="M2784" i="1"/>
  <c r="M2783" i="1"/>
  <c r="M2782" i="1"/>
  <c r="M2781" i="1"/>
  <c r="M2780" i="1"/>
  <c r="M2779" i="1"/>
  <c r="M2778" i="1"/>
  <c r="M2777" i="1"/>
  <c r="M2776" i="1"/>
  <c r="M2775" i="1"/>
  <c r="M2774" i="1"/>
  <c r="M2773" i="1"/>
  <c r="M2772" i="1"/>
  <c r="M2771" i="1"/>
  <c r="M2770" i="1"/>
  <c r="M2769" i="1"/>
  <c r="M2768" i="1"/>
  <c r="M2767" i="1"/>
  <c r="M2766" i="1"/>
  <c r="M2765" i="1"/>
  <c r="M2764" i="1"/>
  <c r="M2763" i="1"/>
  <c r="M2762" i="1"/>
  <c r="M2761" i="1"/>
  <c r="M2760" i="1"/>
  <c r="M2759" i="1"/>
  <c r="M2758" i="1"/>
  <c r="M2757" i="1"/>
  <c r="M2756" i="1"/>
  <c r="M2755" i="1"/>
  <c r="M3137" i="1"/>
  <c r="M3115" i="1"/>
  <c r="M3085" i="1"/>
  <c r="M2986" i="1"/>
  <c r="M2897" i="1"/>
  <c r="M3079" i="1"/>
  <c r="M2990" i="1"/>
  <c r="M2894" i="1"/>
  <c r="M2754" i="1"/>
  <c r="M2750" i="1"/>
  <c r="M2746" i="1"/>
  <c r="M2742" i="1"/>
  <c r="M2738" i="1"/>
  <c r="M2734" i="1"/>
  <c r="M2730" i="1"/>
  <c r="M3103" i="1"/>
  <c r="M2994" i="1"/>
  <c r="M2893" i="1"/>
  <c r="M2753" i="1"/>
  <c r="M2749" i="1"/>
  <c r="M2745" i="1"/>
  <c r="M2741" i="1"/>
  <c r="M2737" i="1"/>
  <c r="M2733" i="1"/>
  <c r="M2729" i="1"/>
  <c r="M2998" i="1"/>
  <c r="M2748" i="1"/>
  <c r="M2740" i="1"/>
  <c r="M2732" i="1"/>
  <c r="M2747" i="1"/>
  <c r="M2739" i="1"/>
  <c r="M2731" i="1"/>
  <c r="M2726" i="1"/>
  <c r="M2724" i="1"/>
  <c r="M2722" i="1"/>
  <c r="M2752" i="1"/>
  <c r="M2744" i="1"/>
  <c r="M2736" i="1"/>
  <c r="M2728" i="1"/>
  <c r="M2898" i="1"/>
  <c r="M2727" i="1"/>
  <c r="M2719" i="1"/>
  <c r="M2715" i="1"/>
  <c r="M2711" i="1"/>
  <c r="M2707" i="1"/>
  <c r="M2703" i="1"/>
  <c r="M2699" i="1"/>
  <c r="M2695" i="1"/>
  <c r="M2691" i="1"/>
  <c r="M2687" i="1"/>
  <c r="M2683" i="1"/>
  <c r="M2679" i="1"/>
  <c r="M2675" i="1"/>
  <c r="M2671" i="1"/>
  <c r="M2667" i="1"/>
  <c r="M2663" i="1"/>
  <c r="M2659" i="1"/>
  <c r="M2655" i="1"/>
  <c r="M2651" i="1"/>
  <c r="M2647" i="1"/>
  <c r="M2643" i="1"/>
  <c r="M2639" i="1"/>
  <c r="M2635" i="1"/>
  <c r="M2631" i="1"/>
  <c r="M2627" i="1"/>
  <c r="M2623" i="1"/>
  <c r="M2619" i="1"/>
  <c r="M2615" i="1"/>
  <c r="M2611" i="1"/>
  <c r="M2607" i="1"/>
  <c r="M2603" i="1"/>
  <c r="M2599" i="1"/>
  <c r="M2595" i="1"/>
  <c r="M2591" i="1"/>
  <c r="M2587" i="1"/>
  <c r="M2583" i="1"/>
  <c r="M2579" i="1"/>
  <c r="M2575" i="1"/>
  <c r="M2571" i="1"/>
  <c r="M2567" i="1"/>
  <c r="M2563" i="1"/>
  <c r="M2559" i="1"/>
  <c r="M2555" i="1"/>
  <c r="M2551" i="1"/>
  <c r="M2547" i="1"/>
  <c r="M2543" i="1"/>
  <c r="M2539" i="1"/>
  <c r="M2529" i="1"/>
  <c r="M2751" i="1"/>
  <c r="M2720" i="1"/>
  <c r="M2716" i="1"/>
  <c r="M2712" i="1"/>
  <c r="M2708" i="1"/>
  <c r="M2704" i="1"/>
  <c r="M2700" i="1"/>
  <c r="M2696" i="1"/>
  <c r="M2692" i="1"/>
  <c r="M2688" i="1"/>
  <c r="M2684" i="1"/>
  <c r="M2680" i="1"/>
  <c r="M2676" i="1"/>
  <c r="M2672" i="1"/>
  <c r="M2668" i="1"/>
  <c r="M2664" i="1"/>
  <c r="M2660" i="1"/>
  <c r="M2656" i="1"/>
  <c r="M2652" i="1"/>
  <c r="M2648" i="1"/>
  <c r="M2644" i="1"/>
  <c r="M2640" i="1"/>
  <c r="M2636" i="1"/>
  <c r="M2632" i="1"/>
  <c r="M2628" i="1"/>
  <c r="M2624" i="1"/>
  <c r="M2620" i="1"/>
  <c r="M2616" i="1"/>
  <c r="M2612" i="1"/>
  <c r="M2608" i="1"/>
  <c r="M2604" i="1"/>
  <c r="M2600" i="1"/>
  <c r="M2596" i="1"/>
  <c r="M2592" i="1"/>
  <c r="M2588" i="1"/>
  <c r="M2584" i="1"/>
  <c r="M2580" i="1"/>
  <c r="M2576" i="1"/>
  <c r="M2572" i="1"/>
  <c r="M2568" i="1"/>
  <c r="M2564" i="1"/>
  <c r="M2560" i="1"/>
  <c r="M2556" i="1"/>
  <c r="M2552" i="1"/>
  <c r="M2548" i="1"/>
  <c r="M2544" i="1"/>
  <c r="M2540" i="1"/>
  <c r="M2538" i="1"/>
  <c r="M2536" i="1"/>
  <c r="M2534" i="1"/>
  <c r="M2532" i="1"/>
  <c r="M2530" i="1"/>
  <c r="M2982" i="1"/>
  <c r="M2743" i="1"/>
  <c r="M2723" i="1"/>
  <c r="M2721" i="1"/>
  <c r="M2717" i="1"/>
  <c r="M2713" i="1"/>
  <c r="M2709" i="1"/>
  <c r="M2705" i="1"/>
  <c r="M2701" i="1"/>
  <c r="M2697" i="1"/>
  <c r="M2693" i="1"/>
  <c r="M2689" i="1"/>
  <c r="M2685" i="1"/>
  <c r="M2681" i="1"/>
  <c r="M2677" i="1"/>
  <c r="M2673" i="1"/>
  <c r="M2669" i="1"/>
  <c r="M2665" i="1"/>
  <c r="M2661" i="1"/>
  <c r="M2657" i="1"/>
  <c r="M2653" i="1"/>
  <c r="M2649" i="1"/>
  <c r="M2645" i="1"/>
  <c r="M2641" i="1"/>
  <c r="M2637" i="1"/>
  <c r="M2633" i="1"/>
  <c r="M2629" i="1"/>
  <c r="M2625" i="1"/>
  <c r="M2621" i="1"/>
  <c r="M2617" i="1"/>
  <c r="M2613" i="1"/>
  <c r="M2609" i="1"/>
  <c r="M2605" i="1"/>
  <c r="M2601" i="1"/>
  <c r="M2597" i="1"/>
  <c r="M2593" i="1"/>
  <c r="M2589" i="1"/>
  <c r="M2585" i="1"/>
  <c r="M2581" i="1"/>
  <c r="M2577" i="1"/>
  <c r="M2573" i="1"/>
  <c r="M2569" i="1"/>
  <c r="M2565" i="1"/>
  <c r="M2561" i="1"/>
  <c r="M2557" i="1"/>
  <c r="M2553" i="1"/>
  <c r="M2549" i="1"/>
  <c r="M2545" i="1"/>
  <c r="M2541" i="1"/>
  <c r="M2725" i="1"/>
  <c r="M2718" i="1"/>
  <c r="M2702" i="1"/>
  <c r="M2686" i="1"/>
  <c r="M2670" i="1"/>
  <c r="M2654" i="1"/>
  <c r="M2638" i="1"/>
  <c r="M2622" i="1"/>
  <c r="M2606" i="1"/>
  <c r="M2590" i="1"/>
  <c r="M2574" i="1"/>
  <c r="M2558" i="1"/>
  <c r="M2542" i="1"/>
  <c r="M2535" i="1"/>
  <c r="M2528" i="1"/>
  <c r="M2524" i="1"/>
  <c r="M2520" i="1"/>
  <c r="M2516" i="1"/>
  <c r="M2512" i="1"/>
  <c r="M2508" i="1"/>
  <c r="M2504" i="1"/>
  <c r="M2500" i="1"/>
  <c r="M2496" i="1"/>
  <c r="M2492" i="1"/>
  <c r="M2488" i="1"/>
  <c r="M2484" i="1"/>
  <c r="M2480" i="1"/>
  <c r="M2476" i="1"/>
  <c r="M2472" i="1"/>
  <c r="M2468" i="1"/>
  <c r="M2464" i="1"/>
  <c r="M2460" i="1"/>
  <c r="M2456" i="1"/>
  <c r="M2452" i="1"/>
  <c r="M2448" i="1"/>
  <c r="M2444" i="1"/>
  <c r="M2440" i="1"/>
  <c r="M2436" i="1"/>
  <c r="M2432" i="1"/>
  <c r="M2428" i="1"/>
  <c r="M2424" i="1"/>
  <c r="M2420" i="1"/>
  <c r="M2416" i="1"/>
  <c r="M2412" i="1"/>
  <c r="M2408" i="1"/>
  <c r="M2404" i="1"/>
  <c r="M2400" i="1"/>
  <c r="M2396" i="1"/>
  <c r="M2392" i="1"/>
  <c r="M2388" i="1"/>
  <c r="M2384" i="1"/>
  <c r="M2735" i="1"/>
  <c r="M2706" i="1"/>
  <c r="M2690" i="1"/>
  <c r="M2674" i="1"/>
  <c r="M2658" i="1"/>
  <c r="M2642" i="1"/>
  <c r="M2626" i="1"/>
  <c r="M2610" i="1"/>
  <c r="M2594" i="1"/>
  <c r="M2578" i="1"/>
  <c r="M2562" i="1"/>
  <c r="M2546" i="1"/>
  <c r="M2537" i="1"/>
  <c r="M2525" i="1"/>
  <c r="M2521" i="1"/>
  <c r="M2517" i="1"/>
  <c r="M2513" i="1"/>
  <c r="M2509" i="1"/>
  <c r="M2505" i="1"/>
  <c r="M2501" i="1"/>
  <c r="M2497" i="1"/>
  <c r="M2493" i="1"/>
  <c r="M2489" i="1"/>
  <c r="M2485" i="1"/>
  <c r="M2481" i="1"/>
  <c r="M2477" i="1"/>
  <c r="M2473" i="1"/>
  <c r="M2469" i="1"/>
  <c r="M2465" i="1"/>
  <c r="M2461" i="1"/>
  <c r="M2457" i="1"/>
  <c r="M2453" i="1"/>
  <c r="M2449" i="1"/>
  <c r="M2445" i="1"/>
  <c r="M2441" i="1"/>
  <c r="M2437" i="1"/>
  <c r="M2433" i="1"/>
  <c r="M2429" i="1"/>
  <c r="M2425" i="1"/>
  <c r="M2421" i="1"/>
  <c r="M2417" i="1"/>
  <c r="M2413" i="1"/>
  <c r="M2409" i="1"/>
  <c r="M2405" i="1"/>
  <c r="M2401" i="1"/>
  <c r="M2397" i="1"/>
  <c r="M2393" i="1"/>
  <c r="M2389" i="1"/>
  <c r="M2385" i="1"/>
  <c r="M2381" i="1"/>
  <c r="M2379" i="1"/>
  <c r="M2377" i="1"/>
  <c r="M2375" i="1"/>
  <c r="M2373" i="1"/>
  <c r="M2371" i="1"/>
  <c r="M2369" i="1"/>
  <c r="M2367" i="1"/>
  <c r="M2365" i="1"/>
  <c r="M2363" i="1"/>
  <c r="M2361" i="1"/>
  <c r="M2360" i="1"/>
  <c r="M2359" i="1"/>
  <c r="M2358" i="1"/>
  <c r="M2357" i="1"/>
  <c r="M2356" i="1"/>
  <c r="M2355" i="1"/>
  <c r="M2354" i="1"/>
  <c r="M2353" i="1"/>
  <c r="M2352" i="1"/>
  <c r="M2351" i="1"/>
  <c r="M2350" i="1"/>
  <c r="M2349" i="1"/>
  <c r="M2348" i="1"/>
  <c r="M2347" i="1"/>
  <c r="M2346" i="1"/>
  <c r="M2345" i="1"/>
  <c r="M2344" i="1"/>
  <c r="M2343" i="1"/>
  <c r="M2342" i="1"/>
  <c r="M2341" i="1"/>
  <c r="M2340" i="1"/>
  <c r="M2339" i="1"/>
  <c r="M2338" i="1"/>
  <c r="M2337" i="1"/>
  <c r="M2336" i="1"/>
  <c r="M2335" i="1"/>
  <c r="M2334" i="1"/>
  <c r="M2333" i="1"/>
  <c r="M2332" i="1"/>
  <c r="M2331" i="1"/>
  <c r="M2330" i="1"/>
  <c r="M2329" i="1"/>
  <c r="M2328" i="1"/>
  <c r="M2327" i="1"/>
  <c r="M2326" i="1"/>
  <c r="M2325" i="1"/>
  <c r="M2324" i="1"/>
  <c r="M2323" i="1"/>
  <c r="M2322" i="1"/>
  <c r="M2321" i="1"/>
  <c r="M2320" i="1"/>
  <c r="M2319" i="1"/>
  <c r="M2318" i="1"/>
  <c r="M2317" i="1"/>
  <c r="M2316" i="1"/>
  <c r="M2315" i="1"/>
  <c r="M2314" i="1"/>
  <c r="M2313" i="1"/>
  <c r="M2312" i="1"/>
  <c r="M2311" i="1"/>
  <c r="M2310" i="1"/>
  <c r="M2309" i="1"/>
  <c r="M2308" i="1"/>
  <c r="M2307" i="1"/>
  <c r="M2306" i="1"/>
  <c r="M2305" i="1"/>
  <c r="M2304" i="1"/>
  <c r="M2303" i="1"/>
  <c r="M2302" i="1"/>
  <c r="M2301" i="1"/>
  <c r="M2300" i="1"/>
  <c r="M2299" i="1"/>
  <c r="M2298" i="1"/>
  <c r="M2297" i="1"/>
  <c r="M2296" i="1"/>
  <c r="M2295" i="1"/>
  <c r="M2294" i="1"/>
  <c r="M2293" i="1"/>
  <c r="M2292" i="1"/>
  <c r="M2291" i="1"/>
  <c r="M2290" i="1"/>
  <c r="M2289" i="1"/>
  <c r="M2288" i="1"/>
  <c r="M2287" i="1"/>
  <c r="M2286" i="1"/>
  <c r="M2285" i="1"/>
  <c r="M2284" i="1"/>
  <c r="M2283" i="1"/>
  <c r="M2282" i="1"/>
  <c r="M2281" i="1"/>
  <c r="M2280" i="1"/>
  <c r="M2279" i="1"/>
  <c r="M2278" i="1"/>
  <c r="M2277" i="1"/>
  <c r="M2276" i="1"/>
  <c r="M2275" i="1"/>
  <c r="M2274" i="1"/>
  <c r="M2273" i="1"/>
  <c r="M2272" i="1"/>
  <c r="M2271" i="1"/>
  <c r="M2270" i="1"/>
  <c r="M2269" i="1"/>
  <c r="M2268" i="1"/>
  <c r="M2267" i="1"/>
  <c r="M2266" i="1"/>
  <c r="M2265" i="1"/>
  <c r="M2264" i="1"/>
  <c r="M2263" i="1"/>
  <c r="M2262" i="1"/>
  <c r="M2261" i="1"/>
  <c r="M2260" i="1"/>
  <c r="M2259" i="1"/>
  <c r="M2258" i="1"/>
  <c r="M2257" i="1"/>
  <c r="M2256" i="1"/>
  <c r="M2255" i="1"/>
  <c r="M2254" i="1"/>
  <c r="M2253" i="1"/>
  <c r="M2252" i="1"/>
  <c r="M2251" i="1"/>
  <c r="M2250" i="1"/>
  <c r="M2249" i="1"/>
  <c r="M2248" i="1"/>
  <c r="M2247" i="1"/>
  <c r="M2246" i="1"/>
  <c r="M2245" i="1"/>
  <c r="M2244" i="1"/>
  <c r="M2243" i="1"/>
  <c r="M2242" i="1"/>
  <c r="M2241" i="1"/>
  <c r="M2240" i="1"/>
  <c r="M2239" i="1"/>
  <c r="M2238" i="1"/>
  <c r="M2237" i="1"/>
  <c r="M2236" i="1"/>
  <c r="M2235" i="1"/>
  <c r="M2234" i="1"/>
  <c r="M2233" i="1"/>
  <c r="M2232" i="1"/>
  <c r="M2231" i="1"/>
  <c r="M2230" i="1"/>
  <c r="M2229" i="1"/>
  <c r="M2228" i="1"/>
  <c r="M2227" i="1"/>
  <c r="M2226" i="1"/>
  <c r="M2225" i="1"/>
  <c r="M2224" i="1"/>
  <c r="M2223" i="1"/>
  <c r="M2222" i="1"/>
  <c r="M2221" i="1"/>
  <c r="M2220" i="1"/>
  <c r="M2219" i="1"/>
  <c r="M2218" i="1"/>
  <c r="M2217" i="1"/>
  <c r="M2216" i="1"/>
  <c r="M2215" i="1"/>
  <c r="M2214" i="1"/>
  <c r="M2213" i="1"/>
  <c r="M2212" i="1"/>
  <c r="M2211" i="1"/>
  <c r="M2210" i="1"/>
  <c r="M2209" i="1"/>
  <c r="M2208" i="1"/>
  <c r="M2207" i="1"/>
  <c r="M2206" i="1"/>
  <c r="M2205" i="1"/>
  <c r="M2204" i="1"/>
  <c r="M2203" i="1"/>
  <c r="M2202" i="1"/>
  <c r="M2201" i="1"/>
  <c r="M2200" i="1"/>
  <c r="M2199" i="1"/>
  <c r="M2198" i="1"/>
  <c r="M2197" i="1"/>
  <c r="M2196" i="1"/>
  <c r="M2195" i="1"/>
  <c r="M2194" i="1"/>
  <c r="M2193" i="1"/>
  <c r="M2192" i="1"/>
  <c r="M2191" i="1"/>
  <c r="M2190" i="1"/>
  <c r="M2189" i="1"/>
  <c r="M2188" i="1"/>
  <c r="M2187" i="1"/>
  <c r="M2186" i="1"/>
  <c r="M2185" i="1"/>
  <c r="M2184" i="1"/>
  <c r="M2183" i="1"/>
  <c r="M2182" i="1"/>
  <c r="M2181" i="1"/>
  <c r="M2180" i="1"/>
  <c r="M2179" i="1"/>
  <c r="M2178" i="1"/>
  <c r="M2177" i="1"/>
  <c r="M2176" i="1"/>
  <c r="M2175" i="1"/>
  <c r="M2174" i="1"/>
  <c r="M2173" i="1"/>
  <c r="M2172" i="1"/>
  <c r="M2171" i="1"/>
  <c r="M2170" i="1"/>
  <c r="M2169" i="1"/>
  <c r="M2168" i="1"/>
  <c r="M2167" i="1"/>
  <c r="M2166" i="1"/>
  <c r="M2165" i="1"/>
  <c r="M2164" i="1"/>
  <c r="M2163" i="1"/>
  <c r="M2162" i="1"/>
  <c r="M2161" i="1"/>
  <c r="M2160" i="1"/>
  <c r="M2159" i="1"/>
  <c r="M2158" i="1"/>
  <c r="M2157" i="1"/>
  <c r="M2156" i="1"/>
  <c r="M2155" i="1"/>
  <c r="M2154" i="1"/>
  <c r="M2153" i="1"/>
  <c r="M2152" i="1"/>
  <c r="M2151" i="1"/>
  <c r="M2150" i="1"/>
  <c r="M2149" i="1"/>
  <c r="M2148" i="1"/>
  <c r="M2147" i="1"/>
  <c r="M2146" i="1"/>
  <c r="M2145" i="1"/>
  <c r="M2144" i="1"/>
  <c r="M2143" i="1"/>
  <c r="M2142" i="1"/>
  <c r="M2141" i="1"/>
  <c r="M2140" i="1"/>
  <c r="M2139" i="1"/>
  <c r="M2138" i="1"/>
  <c r="M2137" i="1"/>
  <c r="M2136" i="1"/>
  <c r="M2135" i="1"/>
  <c r="M2134" i="1"/>
  <c r="M2133" i="1"/>
  <c r="M2132" i="1"/>
  <c r="M2131" i="1"/>
  <c r="M2130" i="1"/>
  <c r="M2129" i="1"/>
  <c r="M2128" i="1"/>
  <c r="M2127" i="1"/>
  <c r="M2126" i="1"/>
  <c r="M2125" i="1"/>
  <c r="M2124" i="1"/>
  <c r="M2123" i="1"/>
  <c r="M2122" i="1"/>
  <c r="M2121" i="1"/>
  <c r="M2120" i="1"/>
  <c r="M2119" i="1"/>
  <c r="M2118" i="1"/>
  <c r="M2117" i="1"/>
  <c r="M2116" i="1"/>
  <c r="M2115" i="1"/>
  <c r="M2114" i="1"/>
  <c r="M2113" i="1"/>
  <c r="M2112" i="1"/>
  <c r="M2111" i="1"/>
  <c r="M2110" i="1"/>
  <c r="M2109" i="1"/>
  <c r="M2108" i="1"/>
  <c r="M2107" i="1"/>
  <c r="M2106" i="1"/>
  <c r="M2105" i="1"/>
  <c r="M2104" i="1"/>
  <c r="M2103" i="1"/>
  <c r="M2102" i="1"/>
  <c r="M2101" i="1"/>
  <c r="M2100" i="1"/>
  <c r="M2099" i="1"/>
  <c r="M2098" i="1"/>
  <c r="M2097" i="1"/>
  <c r="M2096" i="1"/>
  <c r="M2095" i="1"/>
  <c r="M2094" i="1"/>
  <c r="M2093" i="1"/>
  <c r="M2092" i="1"/>
  <c r="M2091" i="1"/>
  <c r="M2090" i="1"/>
  <c r="M2089" i="1"/>
  <c r="M2088" i="1"/>
  <c r="M2087" i="1"/>
  <c r="M2086" i="1"/>
  <c r="M2085" i="1"/>
  <c r="M2084" i="1"/>
  <c r="M2083" i="1"/>
  <c r="M2082" i="1"/>
  <c r="M2081" i="1"/>
  <c r="M2080" i="1"/>
  <c r="M2079" i="1"/>
  <c r="M2078" i="1"/>
  <c r="M2077" i="1"/>
  <c r="M2076" i="1"/>
  <c r="M2075" i="1"/>
  <c r="M2074" i="1"/>
  <c r="M2073" i="1"/>
  <c r="M2072" i="1"/>
  <c r="M2071" i="1"/>
  <c r="M2070" i="1"/>
  <c r="M2069" i="1"/>
  <c r="M2068" i="1"/>
  <c r="M2067" i="1"/>
  <c r="M2066" i="1"/>
  <c r="M2065" i="1"/>
  <c r="M2064" i="1"/>
  <c r="M2063" i="1"/>
  <c r="M2062" i="1"/>
  <c r="M2061" i="1"/>
  <c r="M2060" i="1"/>
  <c r="M2059" i="1"/>
  <c r="M2058" i="1"/>
  <c r="M2057" i="1"/>
  <c r="M2056" i="1"/>
  <c r="M2055" i="1"/>
  <c r="M2054" i="1"/>
  <c r="M2053" i="1"/>
  <c r="M2052" i="1"/>
  <c r="M2051" i="1"/>
  <c r="M2050" i="1"/>
  <c r="M2049" i="1"/>
  <c r="M2048" i="1"/>
  <c r="M2047" i="1"/>
  <c r="M2046" i="1"/>
  <c r="M2045" i="1"/>
  <c r="M2044" i="1"/>
  <c r="M2043" i="1"/>
  <c r="M2042" i="1"/>
  <c r="M2041" i="1"/>
  <c r="M2040" i="1"/>
  <c r="M2039" i="1"/>
  <c r="M2038" i="1"/>
  <c r="M2037" i="1"/>
  <c r="M2036" i="1"/>
  <c r="M2035" i="1"/>
  <c r="M2034" i="1"/>
  <c r="M2033" i="1"/>
  <c r="M2032" i="1"/>
  <c r="M2031" i="1"/>
  <c r="M2030" i="1"/>
  <c r="M2029" i="1"/>
  <c r="M2028" i="1"/>
  <c r="M2027" i="1"/>
  <c r="M2026" i="1"/>
  <c r="M2025" i="1"/>
  <c r="M2024" i="1"/>
  <c r="M2023" i="1"/>
  <c r="M2022" i="1"/>
  <c r="M2021" i="1"/>
  <c r="M2020" i="1"/>
  <c r="M2019" i="1"/>
  <c r="M2018" i="1"/>
  <c r="M2017" i="1"/>
  <c r="M2016" i="1"/>
  <c r="M2015" i="1"/>
  <c r="M2014" i="1"/>
  <c r="M2013" i="1"/>
  <c r="M2012" i="1"/>
  <c r="M2011" i="1"/>
  <c r="M2010" i="1"/>
  <c r="M2009" i="1"/>
  <c r="M2008" i="1"/>
  <c r="M2007" i="1"/>
  <c r="M2006" i="1"/>
  <c r="M2005" i="1"/>
  <c r="M2004" i="1"/>
  <c r="M2003" i="1"/>
  <c r="M2002" i="1"/>
  <c r="M2001" i="1"/>
  <c r="M2000" i="1"/>
  <c r="M1999" i="1"/>
  <c r="M1998" i="1"/>
  <c r="M1997" i="1"/>
  <c r="M1996" i="1"/>
  <c r="M1995" i="1"/>
  <c r="M1994" i="1"/>
  <c r="M1993" i="1"/>
  <c r="M1992" i="1"/>
  <c r="M1991" i="1"/>
  <c r="M1990" i="1"/>
  <c r="M1989" i="1"/>
  <c r="M1988" i="1"/>
  <c r="M1987" i="1"/>
  <c r="M1986" i="1"/>
  <c r="M1985" i="1"/>
  <c r="M1984" i="1"/>
  <c r="M1983" i="1"/>
  <c r="M1982" i="1"/>
  <c r="M1981" i="1"/>
  <c r="M1980" i="1"/>
  <c r="M1979" i="1"/>
  <c r="M1978" i="1"/>
  <c r="M1977" i="1"/>
  <c r="M1976" i="1"/>
  <c r="M1975" i="1"/>
  <c r="M1974" i="1"/>
  <c r="M1973" i="1"/>
  <c r="M1972" i="1"/>
  <c r="M1971" i="1"/>
  <c r="M1970" i="1"/>
  <c r="M1969" i="1"/>
  <c r="M1968" i="1"/>
  <c r="M2710" i="1"/>
  <c r="M2694" i="1"/>
  <c r="M2678" i="1"/>
  <c r="M2662" i="1"/>
  <c r="M2646" i="1"/>
  <c r="M2630" i="1"/>
  <c r="M2614" i="1"/>
  <c r="M2598" i="1"/>
  <c r="M2582" i="1"/>
  <c r="M2566" i="1"/>
  <c r="M2550" i="1"/>
  <c r="M2531" i="1"/>
  <c r="M2526" i="1"/>
  <c r="M2522" i="1"/>
  <c r="M2518" i="1"/>
  <c r="M2514" i="1"/>
  <c r="M2510" i="1"/>
  <c r="M2506" i="1"/>
  <c r="M2502" i="1"/>
  <c r="M2498" i="1"/>
  <c r="M2494" i="1"/>
  <c r="M2490" i="1"/>
  <c r="M2486" i="1"/>
  <c r="M2482" i="1"/>
  <c r="M2478" i="1"/>
  <c r="M2474" i="1"/>
  <c r="M2470" i="1"/>
  <c r="M2466" i="1"/>
  <c r="M2462" i="1"/>
  <c r="M2458" i="1"/>
  <c r="M2454" i="1"/>
  <c r="M2450" i="1"/>
  <c r="M2446" i="1"/>
  <c r="M2442" i="1"/>
  <c r="M2438" i="1"/>
  <c r="M2434" i="1"/>
  <c r="M2430" i="1"/>
  <c r="M2426" i="1"/>
  <c r="M2422" i="1"/>
  <c r="M2418" i="1"/>
  <c r="M2414" i="1"/>
  <c r="M2410" i="1"/>
  <c r="M2406" i="1"/>
  <c r="M2402" i="1"/>
  <c r="M2398" i="1"/>
  <c r="M2394" i="1"/>
  <c r="M2390" i="1"/>
  <c r="M2386" i="1"/>
  <c r="M2382" i="1"/>
  <c r="M2666" i="1"/>
  <c r="M2602" i="1"/>
  <c r="M2523" i="1"/>
  <c r="M2507" i="1"/>
  <c r="M2491" i="1"/>
  <c r="M2475" i="1"/>
  <c r="M2459" i="1"/>
  <c r="M2443" i="1"/>
  <c r="M2427" i="1"/>
  <c r="M2411" i="1"/>
  <c r="M2395" i="1"/>
  <c r="M2380" i="1"/>
  <c r="M2372" i="1"/>
  <c r="M2364" i="1"/>
  <c r="M1967" i="1"/>
  <c r="M1966" i="1"/>
  <c r="M1965" i="1"/>
  <c r="M1964" i="1"/>
  <c r="M1963" i="1"/>
  <c r="M1962" i="1"/>
  <c r="M1961" i="1"/>
  <c r="M1960" i="1"/>
  <c r="M1959" i="1"/>
  <c r="M1958" i="1"/>
  <c r="M1957" i="1"/>
  <c r="M1956" i="1"/>
  <c r="M1955" i="1"/>
  <c r="M1954" i="1"/>
  <c r="M1953" i="1"/>
  <c r="M1952" i="1"/>
  <c r="M1951" i="1"/>
  <c r="M1950" i="1"/>
  <c r="M1949" i="1"/>
  <c r="M1948" i="1"/>
  <c r="M1947" i="1"/>
  <c r="M1946" i="1"/>
  <c r="M1945" i="1"/>
  <c r="M1944" i="1"/>
  <c r="M1943" i="1"/>
  <c r="M1942" i="1"/>
  <c r="M1941" i="1"/>
  <c r="M1940" i="1"/>
  <c r="M1939" i="1"/>
  <c r="M1938" i="1"/>
  <c r="M1937" i="1"/>
  <c r="M1936" i="1"/>
  <c r="M1935" i="1"/>
  <c r="M1934" i="1"/>
  <c r="M1933" i="1"/>
  <c r="M1932" i="1"/>
  <c r="M1931" i="1"/>
  <c r="M1930" i="1"/>
  <c r="M1929" i="1"/>
  <c r="M1928" i="1"/>
  <c r="M1927" i="1"/>
  <c r="M1926" i="1"/>
  <c r="M1925" i="1"/>
  <c r="M1924" i="1"/>
  <c r="M1923" i="1"/>
  <c r="M1922" i="1"/>
  <c r="M1921" i="1"/>
  <c r="M1920" i="1"/>
  <c r="M1919" i="1"/>
  <c r="M1918" i="1"/>
  <c r="M1917" i="1"/>
  <c r="M1916" i="1"/>
  <c r="M1915" i="1"/>
  <c r="M1914" i="1"/>
  <c r="M1913" i="1"/>
  <c r="M1912" i="1"/>
  <c r="M1911" i="1"/>
  <c r="M1910" i="1"/>
  <c r="M1909" i="1"/>
  <c r="M1908" i="1"/>
  <c r="M1907" i="1"/>
  <c r="M1906" i="1"/>
  <c r="M1905" i="1"/>
  <c r="M1904" i="1"/>
  <c r="M1903" i="1"/>
  <c r="M1902" i="1"/>
  <c r="M1901" i="1"/>
  <c r="M1900" i="1"/>
  <c r="M1899" i="1"/>
  <c r="M1898" i="1"/>
  <c r="M1897" i="1"/>
  <c r="M1896" i="1"/>
  <c r="M1895" i="1"/>
  <c r="M1894" i="1"/>
  <c r="M1893" i="1"/>
  <c r="M1892" i="1"/>
  <c r="M1891" i="1"/>
  <c r="M1890" i="1"/>
  <c r="M1889" i="1"/>
  <c r="M1888" i="1"/>
  <c r="M1887" i="1"/>
  <c r="M1886" i="1"/>
  <c r="M1885" i="1"/>
  <c r="M1884" i="1"/>
  <c r="M1883" i="1"/>
  <c r="M1882" i="1"/>
  <c r="M1881" i="1"/>
  <c r="M1880" i="1"/>
  <c r="M1879" i="1"/>
  <c r="M1878" i="1"/>
  <c r="M1877" i="1"/>
  <c r="M1876" i="1"/>
  <c r="M1875" i="1"/>
  <c r="M1874" i="1"/>
  <c r="M1873" i="1"/>
  <c r="M1872" i="1"/>
  <c r="M1871" i="1"/>
  <c r="M1870" i="1"/>
  <c r="M1869" i="1"/>
  <c r="M1868" i="1"/>
  <c r="M1867" i="1"/>
  <c r="M1866" i="1"/>
  <c r="M1865" i="1"/>
  <c r="M1864" i="1"/>
  <c r="M1863" i="1"/>
  <c r="M1862" i="1"/>
  <c r="M1861" i="1"/>
  <c r="M1860" i="1"/>
  <c r="M1859" i="1"/>
  <c r="M1858" i="1"/>
  <c r="M1857" i="1"/>
  <c r="M1856" i="1"/>
  <c r="M1855" i="1"/>
  <c r="M1854" i="1"/>
  <c r="M1853" i="1"/>
  <c r="M1852" i="1"/>
  <c r="M1851" i="1"/>
  <c r="M1850" i="1"/>
  <c r="M1849" i="1"/>
  <c r="M1848" i="1"/>
  <c r="M1847" i="1"/>
  <c r="M1846" i="1"/>
  <c r="M1845" i="1"/>
  <c r="M1844" i="1"/>
  <c r="M1843" i="1"/>
  <c r="M1842" i="1"/>
  <c r="M1841" i="1"/>
  <c r="M1840" i="1"/>
  <c r="M1839" i="1"/>
  <c r="M1838" i="1"/>
  <c r="M1837" i="1"/>
  <c r="M1836" i="1"/>
  <c r="M1835" i="1"/>
  <c r="M1834" i="1"/>
  <c r="M1833" i="1"/>
  <c r="M1832" i="1"/>
  <c r="M1831" i="1"/>
  <c r="M1830" i="1"/>
  <c r="M1829" i="1"/>
  <c r="M1828" i="1"/>
  <c r="M1827" i="1"/>
  <c r="M1826" i="1"/>
  <c r="M1825" i="1"/>
  <c r="M1824" i="1"/>
  <c r="M1823" i="1"/>
  <c r="M1822" i="1"/>
  <c r="M1821" i="1"/>
  <c r="M1820" i="1"/>
  <c r="M1819" i="1"/>
  <c r="M1818" i="1"/>
  <c r="M1817" i="1"/>
  <c r="M1816" i="1"/>
  <c r="M1815" i="1"/>
  <c r="M1814" i="1"/>
  <c r="M1813" i="1"/>
  <c r="M1812" i="1"/>
  <c r="M1811" i="1"/>
  <c r="M1810" i="1"/>
  <c r="M1809" i="1"/>
  <c r="M1808" i="1"/>
  <c r="M1807" i="1"/>
  <c r="M1806" i="1"/>
  <c r="M1805" i="1"/>
  <c r="M1804" i="1"/>
  <c r="M1803" i="1"/>
  <c r="M1802" i="1"/>
  <c r="M1801" i="1"/>
  <c r="M1800" i="1"/>
  <c r="M1799" i="1"/>
  <c r="M1798" i="1"/>
  <c r="M1797" i="1"/>
  <c r="M1796" i="1"/>
  <c r="M1795" i="1"/>
  <c r="M1794" i="1"/>
  <c r="M1793" i="1"/>
  <c r="M1792" i="1"/>
  <c r="M1791" i="1"/>
  <c r="M1790" i="1"/>
  <c r="M1789" i="1"/>
  <c r="M1788" i="1"/>
  <c r="M1787" i="1"/>
  <c r="M1786" i="1"/>
  <c r="M1785" i="1"/>
  <c r="M1784" i="1"/>
  <c r="M1783" i="1"/>
  <c r="M1782" i="1"/>
  <c r="M1781" i="1"/>
  <c r="M1780" i="1"/>
  <c r="M1779" i="1"/>
  <c r="M1778" i="1"/>
  <c r="M1777" i="1"/>
  <c r="M1776" i="1"/>
  <c r="M1775" i="1"/>
  <c r="M1774" i="1"/>
  <c r="M1773" i="1"/>
  <c r="M1772" i="1"/>
  <c r="M1771" i="1"/>
  <c r="M1770" i="1"/>
  <c r="M1769" i="1"/>
  <c r="M1768" i="1"/>
  <c r="M1767" i="1"/>
  <c r="M1766" i="1"/>
  <c r="M1765" i="1"/>
  <c r="M1764" i="1"/>
  <c r="M1763" i="1"/>
  <c r="M1762" i="1"/>
  <c r="M1761" i="1"/>
  <c r="M1760" i="1"/>
  <c r="M1759" i="1"/>
  <c r="M1758" i="1"/>
  <c r="M1757" i="1"/>
  <c r="M1756" i="1"/>
  <c r="M1755" i="1"/>
  <c r="M1754" i="1"/>
  <c r="M1753" i="1"/>
  <c r="M1752" i="1"/>
  <c r="M1751" i="1"/>
  <c r="M1750" i="1"/>
  <c r="M1749" i="1"/>
  <c r="M1748" i="1"/>
  <c r="M1747" i="1"/>
  <c r="M1746" i="1"/>
  <c r="M1745" i="1"/>
  <c r="M1744" i="1"/>
  <c r="M1743" i="1"/>
  <c r="M1742" i="1"/>
  <c r="M1741" i="1"/>
  <c r="M1740" i="1"/>
  <c r="M1739" i="1"/>
  <c r="M1738" i="1"/>
  <c r="M1737" i="1"/>
  <c r="M1736" i="1"/>
  <c r="M1735" i="1"/>
  <c r="M1734" i="1"/>
  <c r="M1733" i="1"/>
  <c r="M1732" i="1"/>
  <c r="M1731" i="1"/>
  <c r="M1730" i="1"/>
  <c r="M1729" i="1"/>
  <c r="M1728" i="1"/>
  <c r="M1727" i="1"/>
  <c r="M1726" i="1"/>
  <c r="M1725" i="1"/>
  <c r="M1724" i="1"/>
  <c r="M1723" i="1"/>
  <c r="M1722" i="1"/>
  <c r="M1721" i="1"/>
  <c r="M1720" i="1"/>
  <c r="M1719" i="1"/>
  <c r="M1718" i="1"/>
  <c r="M1717" i="1"/>
  <c r="M1716" i="1"/>
  <c r="M1715" i="1"/>
  <c r="M1714" i="1"/>
  <c r="M1713" i="1"/>
  <c r="M1712" i="1"/>
  <c r="M1711" i="1"/>
  <c r="M1710" i="1"/>
  <c r="M1709" i="1"/>
  <c r="M1708" i="1"/>
  <c r="M1707" i="1"/>
  <c r="M1706" i="1"/>
  <c r="M1705" i="1"/>
  <c r="M1704" i="1"/>
  <c r="M1703" i="1"/>
  <c r="M1702" i="1"/>
  <c r="M1701" i="1"/>
  <c r="M1700" i="1"/>
  <c r="M1699" i="1"/>
  <c r="M1698" i="1"/>
  <c r="M1697" i="1"/>
  <c r="M1696" i="1"/>
  <c r="M1695" i="1"/>
  <c r="M1694" i="1"/>
  <c r="M1693" i="1"/>
  <c r="M1692" i="1"/>
  <c r="M1691" i="1"/>
  <c r="M1690" i="1"/>
  <c r="M1689" i="1"/>
  <c r="M1688" i="1"/>
  <c r="M1687" i="1"/>
  <c r="M1686" i="1"/>
  <c r="M1685" i="1"/>
  <c r="M1684" i="1"/>
  <c r="M1683" i="1"/>
  <c r="M1682" i="1"/>
  <c r="M1681" i="1"/>
  <c r="M1680" i="1"/>
  <c r="M1679" i="1"/>
  <c r="M2682" i="1"/>
  <c r="M2618" i="1"/>
  <c r="M2554" i="1"/>
  <c r="M2527" i="1"/>
  <c r="M2511" i="1"/>
  <c r="M2495" i="1"/>
  <c r="M2479" i="1"/>
  <c r="M2463" i="1"/>
  <c r="M2447" i="1"/>
  <c r="M2431" i="1"/>
  <c r="M2415" i="1"/>
  <c r="M2399" i="1"/>
  <c r="M2383" i="1"/>
  <c r="M2374" i="1"/>
  <c r="M2366" i="1"/>
  <c r="M2698" i="1"/>
  <c r="M2634" i="1"/>
  <c r="M2570" i="1"/>
  <c r="M2533" i="1"/>
  <c r="M2515" i="1"/>
  <c r="M2499" i="1"/>
  <c r="M2483" i="1"/>
  <c r="M2467" i="1"/>
  <c r="M2451" i="1"/>
  <c r="M2435" i="1"/>
  <c r="M2419" i="1"/>
  <c r="M2403" i="1"/>
  <c r="M2387" i="1"/>
  <c r="M2376" i="1"/>
  <c r="M2368" i="1"/>
  <c r="M2650" i="1"/>
  <c r="M2519" i="1"/>
  <c r="M2455" i="1"/>
  <c r="M2391" i="1"/>
  <c r="M1678" i="1"/>
  <c r="M1676" i="1"/>
  <c r="M1674" i="1"/>
  <c r="M1672" i="1"/>
  <c r="M1670" i="1"/>
  <c r="M1668" i="1"/>
  <c r="M1666" i="1"/>
  <c r="M1664" i="1"/>
  <c r="M1662" i="1"/>
  <c r="M1660" i="1"/>
  <c r="M1658" i="1"/>
  <c r="M1656" i="1"/>
  <c r="M1654" i="1"/>
  <c r="M1652" i="1"/>
  <c r="M1650" i="1"/>
  <c r="M1648" i="1"/>
  <c r="M1646" i="1"/>
  <c r="M1644" i="1"/>
  <c r="M1642" i="1"/>
  <c r="M1640" i="1"/>
  <c r="M1638" i="1"/>
  <c r="M1636" i="1"/>
  <c r="M1634" i="1"/>
  <c r="M1632" i="1"/>
  <c r="M1631" i="1"/>
  <c r="M1630" i="1"/>
  <c r="M1629" i="1"/>
  <c r="M1628" i="1"/>
  <c r="M1627" i="1"/>
  <c r="M1626" i="1"/>
  <c r="M1625" i="1"/>
  <c r="M1624" i="1"/>
  <c r="M1623" i="1"/>
  <c r="M1622" i="1"/>
  <c r="M1621" i="1"/>
  <c r="M1620" i="1"/>
  <c r="M1619" i="1"/>
  <c r="M1618" i="1"/>
  <c r="M1617" i="1"/>
  <c r="M1616" i="1"/>
  <c r="M1615" i="1"/>
  <c r="M1614" i="1"/>
  <c r="M1613" i="1"/>
  <c r="M1612" i="1"/>
  <c r="M1611" i="1"/>
  <c r="M1610" i="1"/>
  <c r="M1609" i="1"/>
  <c r="M1608" i="1"/>
  <c r="M1607" i="1"/>
  <c r="M1606" i="1"/>
  <c r="M1605" i="1"/>
  <c r="M1604" i="1"/>
  <c r="M1603" i="1"/>
  <c r="M1602" i="1"/>
  <c r="M1601" i="1"/>
  <c r="M1600" i="1"/>
  <c r="M1599" i="1"/>
  <c r="M1598" i="1"/>
  <c r="M1597" i="1"/>
  <c r="M1596" i="1"/>
  <c r="M1595" i="1"/>
  <c r="M1594" i="1"/>
  <c r="M1593" i="1"/>
  <c r="M1592" i="1"/>
  <c r="M1591" i="1"/>
  <c r="M1590" i="1"/>
  <c r="M1589" i="1"/>
  <c r="M1588" i="1"/>
  <c r="M1587" i="1"/>
  <c r="M1586" i="1"/>
  <c r="M1585" i="1"/>
  <c r="M1584" i="1"/>
  <c r="M1583" i="1"/>
  <c r="M1582" i="1"/>
  <c r="M1581" i="1"/>
  <c r="M1580" i="1"/>
  <c r="M1579" i="1"/>
  <c r="M1578" i="1"/>
  <c r="M1577" i="1"/>
  <c r="M1576" i="1"/>
  <c r="M1575" i="1"/>
  <c r="M1574" i="1"/>
  <c r="M1573" i="1"/>
  <c r="M1572" i="1"/>
  <c r="M1571" i="1"/>
  <c r="M1570" i="1"/>
  <c r="M1569" i="1"/>
  <c r="M1568" i="1"/>
  <c r="M1567" i="1"/>
  <c r="M1566" i="1"/>
  <c r="M1565" i="1"/>
  <c r="M1564" i="1"/>
  <c r="M1563" i="1"/>
  <c r="M1562" i="1"/>
  <c r="M1561" i="1"/>
  <c r="M1560" i="1"/>
  <c r="M1559" i="1"/>
  <c r="M1558" i="1"/>
  <c r="M1557" i="1"/>
  <c r="M1556" i="1"/>
  <c r="M1555" i="1"/>
  <c r="M1554" i="1"/>
  <c r="M1553" i="1"/>
  <c r="M1552" i="1"/>
  <c r="M1551" i="1"/>
  <c r="M1550" i="1"/>
  <c r="M1549" i="1"/>
  <c r="M1548" i="1"/>
  <c r="M1547" i="1"/>
  <c r="M1546" i="1"/>
  <c r="M1545" i="1"/>
  <c r="M1544" i="1"/>
  <c r="M1543" i="1"/>
  <c r="M1542" i="1"/>
  <c r="M1541" i="1"/>
  <c r="M1540" i="1"/>
  <c r="M1539" i="1"/>
  <c r="M1538" i="1"/>
  <c r="M1537" i="1"/>
  <c r="M1536" i="1"/>
  <c r="M1535" i="1"/>
  <c r="M1534" i="1"/>
  <c r="M1533" i="1"/>
  <c r="M1532" i="1"/>
  <c r="M1531" i="1"/>
  <c r="M1530" i="1"/>
  <c r="M1529" i="1"/>
  <c r="M1528" i="1"/>
  <c r="M1527" i="1"/>
  <c r="M1526" i="1"/>
  <c r="M1525" i="1"/>
  <c r="M1524" i="1"/>
  <c r="M1523" i="1"/>
  <c r="M1522" i="1"/>
  <c r="M1521" i="1"/>
  <c r="M1520" i="1"/>
  <c r="M1519" i="1"/>
  <c r="M1518" i="1"/>
  <c r="M1517" i="1"/>
  <c r="M1516" i="1"/>
  <c r="M1515" i="1"/>
  <c r="M1514" i="1"/>
  <c r="M1513" i="1"/>
  <c r="M1512" i="1"/>
  <c r="M1511" i="1"/>
  <c r="M1510" i="1"/>
  <c r="M1509" i="1"/>
  <c r="M1508" i="1"/>
  <c r="M1507" i="1"/>
  <c r="M1506" i="1"/>
  <c r="M1505" i="1"/>
  <c r="M1504" i="1"/>
  <c r="M1503" i="1"/>
  <c r="M1502" i="1"/>
  <c r="M1501" i="1"/>
  <c r="M1500" i="1"/>
  <c r="M1499" i="1"/>
  <c r="M1498" i="1"/>
  <c r="M1497" i="1"/>
  <c r="M1496" i="1"/>
  <c r="M1495" i="1"/>
  <c r="M1494" i="1"/>
  <c r="M1493" i="1"/>
  <c r="M1492" i="1"/>
  <c r="M1491" i="1"/>
  <c r="M1490" i="1"/>
  <c r="M1489" i="1"/>
  <c r="M1488" i="1"/>
  <c r="M1487" i="1"/>
  <c r="M1486" i="1"/>
  <c r="M1485" i="1"/>
  <c r="M1484" i="1"/>
  <c r="M1483" i="1"/>
  <c r="M1482" i="1"/>
  <c r="M1481" i="1"/>
  <c r="M1480" i="1"/>
  <c r="M1479" i="1"/>
  <c r="M1478" i="1"/>
  <c r="M1477" i="1"/>
  <c r="M1476" i="1"/>
  <c r="M1475" i="1"/>
  <c r="M1474" i="1"/>
  <c r="M1473" i="1"/>
  <c r="M1472" i="1"/>
  <c r="M1471" i="1"/>
  <c r="M1470" i="1"/>
  <c r="M1469" i="1"/>
  <c r="M1468" i="1"/>
  <c r="M1467" i="1"/>
  <c r="M1466" i="1"/>
  <c r="M1465" i="1"/>
  <c r="M1464" i="1"/>
  <c r="M1463" i="1"/>
  <c r="M1462" i="1"/>
  <c r="M1461" i="1"/>
  <c r="M1460" i="1"/>
  <c r="M1459" i="1"/>
  <c r="M1458" i="1"/>
  <c r="M1457" i="1"/>
  <c r="M1456" i="1"/>
  <c r="M1455" i="1"/>
  <c r="M1454" i="1"/>
  <c r="M1453" i="1"/>
  <c r="M1452" i="1"/>
  <c r="M1451" i="1"/>
  <c r="M1450" i="1"/>
  <c r="M1449" i="1"/>
  <c r="M1448" i="1"/>
  <c r="M1447" i="1"/>
  <c r="M1446" i="1"/>
  <c r="M1445" i="1"/>
  <c r="M1444" i="1"/>
  <c r="M1443" i="1"/>
  <c r="M1442" i="1"/>
  <c r="M1441" i="1"/>
  <c r="M1440" i="1"/>
  <c r="M1439" i="1"/>
  <c r="M1438" i="1"/>
  <c r="M1437" i="1"/>
  <c r="M1436" i="1"/>
  <c r="M1435" i="1"/>
  <c r="M1434" i="1"/>
  <c r="M1433" i="1"/>
  <c r="M1432" i="1"/>
  <c r="M1431" i="1"/>
  <c r="M1430" i="1"/>
  <c r="M1429" i="1"/>
  <c r="M1428" i="1"/>
  <c r="M1427" i="1"/>
  <c r="M1426" i="1"/>
  <c r="M1425" i="1"/>
  <c r="M1424" i="1"/>
  <c r="M1423" i="1"/>
  <c r="M1422" i="1"/>
  <c r="M1421" i="1"/>
  <c r="M1420" i="1"/>
  <c r="M1419" i="1"/>
  <c r="M1418" i="1"/>
  <c r="M1417" i="1"/>
  <c r="M1416" i="1"/>
  <c r="M1415" i="1"/>
  <c r="M1414" i="1"/>
  <c r="M1413" i="1"/>
  <c r="M1412" i="1"/>
  <c r="M1411" i="1"/>
  <c r="M1410" i="1"/>
  <c r="M1409" i="1"/>
  <c r="M1408" i="1"/>
  <c r="M1407" i="1"/>
  <c r="M1406" i="1"/>
  <c r="M1405" i="1"/>
  <c r="M1404" i="1"/>
  <c r="M1403" i="1"/>
  <c r="M1402" i="1"/>
  <c r="M1401" i="1"/>
  <c r="M1400" i="1"/>
  <c r="M1399" i="1"/>
  <c r="M1398" i="1"/>
  <c r="M1397" i="1"/>
  <c r="M1396" i="1"/>
  <c r="M1395" i="1"/>
  <c r="M1394" i="1"/>
  <c r="M1393" i="1"/>
  <c r="M1392" i="1"/>
  <c r="M1391" i="1"/>
  <c r="M1390" i="1"/>
  <c r="M1389" i="1"/>
  <c r="M1388" i="1"/>
  <c r="M1387" i="1"/>
  <c r="M1386" i="1"/>
  <c r="M1385" i="1"/>
  <c r="M1384" i="1"/>
  <c r="M1383" i="1"/>
  <c r="M1382" i="1"/>
  <c r="M1381" i="1"/>
  <c r="M1380" i="1"/>
  <c r="M1379" i="1"/>
  <c r="M1378" i="1"/>
  <c r="M1377" i="1"/>
  <c r="M1376" i="1"/>
  <c r="M1375" i="1"/>
  <c r="M1374" i="1"/>
  <c r="M1373" i="1"/>
  <c r="M1372" i="1"/>
  <c r="M1371" i="1"/>
  <c r="M1370" i="1"/>
  <c r="M1369" i="1"/>
  <c r="M1368" i="1"/>
  <c r="M1367" i="1"/>
  <c r="M1366" i="1"/>
  <c r="M1365" i="1"/>
  <c r="M1364" i="1"/>
  <c r="M1363" i="1"/>
  <c r="M1362" i="1"/>
  <c r="M1361" i="1"/>
  <c r="M1360" i="1"/>
  <c r="M1359" i="1"/>
  <c r="M1358" i="1"/>
  <c r="M1357" i="1"/>
  <c r="M1356" i="1"/>
  <c r="M1355" i="1"/>
  <c r="M1354" i="1"/>
  <c r="M1353" i="1"/>
  <c r="M1352" i="1"/>
  <c r="M1351" i="1"/>
  <c r="M1350" i="1"/>
  <c r="M1349" i="1"/>
  <c r="M1348" i="1"/>
  <c r="M1347" i="1"/>
  <c r="M1346" i="1"/>
  <c r="M1345" i="1"/>
  <c r="M1344" i="1"/>
  <c r="M1343" i="1"/>
  <c r="M1342" i="1"/>
  <c r="M1341" i="1"/>
  <c r="M1340" i="1"/>
  <c r="M1339" i="1"/>
  <c r="M1338" i="1"/>
  <c r="M1337" i="1"/>
  <c r="M1336" i="1"/>
  <c r="M1335" i="1"/>
  <c r="M1334" i="1"/>
  <c r="M1333" i="1"/>
  <c r="M1332" i="1"/>
  <c r="M1331" i="1"/>
  <c r="M1330" i="1"/>
  <c r="M1329" i="1"/>
  <c r="M1328" i="1"/>
  <c r="M1327" i="1"/>
  <c r="M1326" i="1"/>
  <c r="M1325" i="1"/>
  <c r="M1324" i="1"/>
  <c r="M1323" i="1"/>
  <c r="M1322" i="1"/>
  <c r="M1321" i="1"/>
  <c r="M1320" i="1"/>
  <c r="M1319" i="1"/>
  <c r="M1318" i="1"/>
  <c r="M1317" i="1"/>
  <c r="M1316" i="1"/>
  <c r="M1315" i="1"/>
  <c r="M1314" i="1"/>
  <c r="M1313" i="1"/>
  <c r="M1312" i="1"/>
  <c r="M1311" i="1"/>
  <c r="M1310" i="1"/>
  <c r="M1309" i="1"/>
  <c r="M1308" i="1"/>
  <c r="M1307" i="1"/>
  <c r="M1306" i="1"/>
  <c r="M1305" i="1"/>
  <c r="M1304" i="1"/>
  <c r="M1303" i="1"/>
  <c r="M1302" i="1"/>
  <c r="M1301" i="1"/>
  <c r="M1300" i="1"/>
  <c r="M1299" i="1"/>
  <c r="M1298" i="1"/>
  <c r="M1297" i="1"/>
  <c r="M1296" i="1"/>
  <c r="M1295" i="1"/>
  <c r="M1294" i="1"/>
  <c r="M1293" i="1"/>
  <c r="M1292" i="1"/>
  <c r="M1291" i="1"/>
  <c r="M1290" i="1"/>
  <c r="M1289" i="1"/>
  <c r="M1288" i="1"/>
  <c r="M1287" i="1"/>
  <c r="M1286" i="1"/>
  <c r="M1285" i="1"/>
  <c r="M1284" i="1"/>
  <c r="M1283" i="1"/>
  <c r="M1282" i="1"/>
  <c r="M1281" i="1"/>
  <c r="M1280" i="1"/>
  <c r="M1279" i="1"/>
  <c r="M1278" i="1"/>
  <c r="M1277" i="1"/>
  <c r="M1276" i="1"/>
  <c r="M1275" i="1"/>
  <c r="M1274" i="1"/>
  <c r="M1273" i="1"/>
  <c r="M1272" i="1"/>
  <c r="M1271" i="1"/>
  <c r="M1270" i="1"/>
  <c r="M1269" i="1"/>
  <c r="M1268" i="1"/>
  <c r="M1267" i="1"/>
  <c r="M1266" i="1"/>
  <c r="M1265" i="1"/>
  <c r="M1264" i="1"/>
  <c r="M1263" i="1"/>
  <c r="M1262" i="1"/>
  <c r="M1261" i="1"/>
  <c r="M1260" i="1"/>
  <c r="M1259" i="1"/>
  <c r="M1258" i="1"/>
  <c r="M1257" i="1"/>
  <c r="M1256" i="1"/>
  <c r="M1255" i="1"/>
  <c r="M1254" i="1"/>
  <c r="M1253" i="1"/>
  <c r="M1252" i="1"/>
  <c r="M1251" i="1"/>
  <c r="M1250" i="1"/>
  <c r="M1249" i="1"/>
  <c r="M1248" i="1"/>
  <c r="M1247" i="1"/>
  <c r="M1246" i="1"/>
  <c r="M1245" i="1"/>
  <c r="M1244" i="1"/>
  <c r="M1243" i="1"/>
  <c r="M1242" i="1"/>
  <c r="M1241" i="1"/>
  <c r="M1240" i="1"/>
  <c r="M1239" i="1"/>
  <c r="M1238" i="1"/>
  <c r="M1237" i="1"/>
  <c r="M1236" i="1"/>
  <c r="M1235" i="1"/>
  <c r="M1234" i="1"/>
  <c r="M1233" i="1"/>
  <c r="M1232" i="1"/>
  <c r="M1231" i="1"/>
  <c r="M1230" i="1"/>
  <c r="M1229" i="1"/>
  <c r="M1228" i="1"/>
  <c r="M1227" i="1"/>
  <c r="M1226" i="1"/>
  <c r="M1225" i="1"/>
  <c r="M1224" i="1"/>
  <c r="M1223" i="1"/>
  <c r="M1222" i="1"/>
  <c r="M1221" i="1"/>
  <c r="M1220" i="1"/>
  <c r="M1219" i="1"/>
  <c r="M1218" i="1"/>
  <c r="M1217" i="1"/>
  <c r="M1216" i="1"/>
  <c r="M1215" i="1"/>
  <c r="M1214" i="1"/>
  <c r="M1213" i="1"/>
  <c r="M1212" i="1"/>
  <c r="M1211" i="1"/>
  <c r="M1210" i="1"/>
  <c r="M1209" i="1"/>
  <c r="M1208" i="1"/>
  <c r="M1207" i="1"/>
  <c r="M1206" i="1"/>
  <c r="M1205" i="1"/>
  <c r="M1204" i="1"/>
  <c r="M1203" i="1"/>
  <c r="M1202" i="1"/>
  <c r="M1201" i="1"/>
  <c r="M1200" i="1"/>
  <c r="M1199" i="1"/>
  <c r="M1198" i="1"/>
  <c r="M1197" i="1"/>
  <c r="M1196" i="1"/>
  <c r="M1195" i="1"/>
  <c r="M1194" i="1"/>
  <c r="M1193" i="1"/>
  <c r="M1192" i="1"/>
  <c r="M1191" i="1"/>
  <c r="M1190" i="1"/>
  <c r="M1189" i="1"/>
  <c r="M1188" i="1"/>
  <c r="M1187" i="1"/>
  <c r="M1186" i="1"/>
  <c r="M1185" i="1"/>
  <c r="M1184" i="1"/>
  <c r="M1183" i="1"/>
  <c r="M1182" i="1"/>
  <c r="M1181" i="1"/>
  <c r="M1180" i="1"/>
  <c r="M1179" i="1"/>
  <c r="M1178" i="1"/>
  <c r="M1177" i="1"/>
  <c r="M1176" i="1"/>
  <c r="M1175" i="1"/>
  <c r="M1174" i="1"/>
  <c r="M1173" i="1"/>
  <c r="M1172" i="1"/>
  <c r="M1171" i="1"/>
  <c r="M1170" i="1"/>
  <c r="M1169" i="1"/>
  <c r="M1168" i="1"/>
  <c r="M1167" i="1"/>
  <c r="M1166" i="1"/>
  <c r="M1165" i="1"/>
  <c r="M1164" i="1"/>
  <c r="M1163" i="1"/>
  <c r="M1162" i="1"/>
  <c r="M1161" i="1"/>
  <c r="M1160" i="1"/>
  <c r="M1159" i="1"/>
  <c r="M1158" i="1"/>
  <c r="M1157" i="1"/>
  <c r="M1156" i="1"/>
  <c r="M1155" i="1"/>
  <c r="M1154" i="1"/>
  <c r="M1153" i="1"/>
  <c r="M1152" i="1"/>
  <c r="M1151" i="1"/>
  <c r="M1150" i="1"/>
  <c r="M1149" i="1"/>
  <c r="M1148" i="1"/>
  <c r="M1147" i="1"/>
  <c r="M1146" i="1"/>
  <c r="M1145" i="1"/>
  <c r="M1144" i="1"/>
  <c r="M1143" i="1"/>
  <c r="M1142" i="1"/>
  <c r="M1141" i="1"/>
  <c r="M1140" i="1"/>
  <c r="M1139" i="1"/>
  <c r="M1138" i="1"/>
  <c r="M1137" i="1"/>
  <c r="M1136" i="1"/>
  <c r="M1135" i="1"/>
  <c r="M1134" i="1"/>
  <c r="M1133" i="1"/>
  <c r="M1132" i="1"/>
  <c r="M1131" i="1"/>
  <c r="M1130" i="1"/>
  <c r="M1129" i="1"/>
  <c r="M1128" i="1"/>
  <c r="M1127" i="1"/>
  <c r="M1126" i="1"/>
  <c r="M1125" i="1"/>
  <c r="M1124" i="1"/>
  <c r="M1123" i="1"/>
  <c r="M1122" i="1"/>
  <c r="M1121" i="1"/>
  <c r="M1120" i="1"/>
  <c r="M1119" i="1"/>
  <c r="M1118" i="1"/>
  <c r="M1117" i="1"/>
  <c r="M1116" i="1"/>
  <c r="M1115" i="1"/>
  <c r="M1114" i="1"/>
  <c r="M1113" i="1"/>
  <c r="M1112" i="1"/>
  <c r="M1111" i="1"/>
  <c r="M1110" i="1"/>
  <c r="M1109" i="1"/>
  <c r="M1108" i="1"/>
  <c r="M1107" i="1"/>
  <c r="M1106" i="1"/>
  <c r="M1105" i="1"/>
  <c r="M1104" i="1"/>
  <c r="M1103" i="1"/>
  <c r="M1102" i="1"/>
  <c r="M1101" i="1"/>
  <c r="M1100" i="1"/>
  <c r="M1099" i="1"/>
  <c r="M1098" i="1"/>
  <c r="M1097" i="1"/>
  <c r="M1096" i="1"/>
  <c r="M1095" i="1"/>
  <c r="M1094" i="1"/>
  <c r="M1093" i="1"/>
  <c r="M1092" i="1"/>
  <c r="M1091" i="1"/>
  <c r="M1090" i="1"/>
  <c r="M1089" i="1"/>
  <c r="M1088" i="1"/>
  <c r="M1087" i="1"/>
  <c r="M1086" i="1"/>
  <c r="M1085" i="1"/>
  <c r="M1084" i="1"/>
  <c r="M1083" i="1"/>
  <c r="M1082" i="1"/>
  <c r="M1081" i="1"/>
  <c r="M1080" i="1"/>
  <c r="M1079" i="1"/>
  <c r="M1078" i="1"/>
  <c r="M1077" i="1"/>
  <c r="M1076" i="1"/>
  <c r="M1075" i="1"/>
  <c r="M1074" i="1"/>
  <c r="M1073" i="1"/>
  <c r="M1072" i="1"/>
  <c r="M1071" i="1"/>
  <c r="M1070" i="1"/>
  <c r="M1069" i="1"/>
  <c r="M1068" i="1"/>
  <c r="M1067" i="1"/>
  <c r="M1066" i="1"/>
  <c r="M1065" i="1"/>
  <c r="M1064" i="1"/>
  <c r="M1063" i="1"/>
  <c r="M1062" i="1"/>
  <c r="M1061" i="1"/>
  <c r="M1060" i="1"/>
  <c r="M1059" i="1"/>
  <c r="M1058" i="1"/>
  <c r="M1057" i="1"/>
  <c r="M1056" i="1"/>
  <c r="M1055" i="1"/>
  <c r="M1054" i="1"/>
  <c r="M1053" i="1"/>
  <c r="M1052" i="1"/>
  <c r="M1051" i="1"/>
  <c r="M1050" i="1"/>
  <c r="M1049" i="1"/>
  <c r="M1048" i="1"/>
  <c r="M1047" i="1"/>
  <c r="M1046" i="1"/>
  <c r="M1045" i="1"/>
  <c r="M1044" i="1"/>
  <c r="M1043" i="1"/>
  <c r="M1042" i="1"/>
  <c r="M1041" i="1"/>
  <c r="M1040" i="1"/>
  <c r="M1039" i="1"/>
  <c r="M1038" i="1"/>
  <c r="M1037" i="1"/>
  <c r="M1036" i="1"/>
  <c r="M1035" i="1"/>
  <c r="M1034" i="1"/>
  <c r="M1033" i="1"/>
  <c r="M1032" i="1"/>
  <c r="M1031" i="1"/>
  <c r="M1030" i="1"/>
  <c r="M1029" i="1"/>
  <c r="M1028" i="1"/>
  <c r="M1027" i="1"/>
  <c r="M1026" i="1"/>
  <c r="M1025" i="1"/>
  <c r="M1024" i="1"/>
  <c r="M1023" i="1"/>
  <c r="M1022" i="1"/>
  <c r="M1021" i="1"/>
  <c r="M1020" i="1"/>
  <c r="M1019" i="1"/>
  <c r="M1018" i="1"/>
  <c r="M1017" i="1"/>
  <c r="M1016" i="1"/>
  <c r="M1015" i="1"/>
  <c r="M1014" i="1"/>
  <c r="M1013" i="1"/>
  <c r="M1012" i="1"/>
  <c r="M1011" i="1"/>
  <c r="M1010" i="1"/>
  <c r="M1009" i="1"/>
  <c r="M1008" i="1"/>
  <c r="M1007" i="1"/>
  <c r="M1006" i="1"/>
  <c r="M1005" i="1"/>
  <c r="M1004" i="1"/>
  <c r="M1003" i="1"/>
  <c r="M1002" i="1"/>
  <c r="M1001" i="1"/>
  <c r="M1000" i="1"/>
  <c r="M999" i="1"/>
  <c r="M998" i="1"/>
  <c r="M997" i="1"/>
  <c r="M996" i="1"/>
  <c r="M995" i="1"/>
  <c r="M994" i="1"/>
  <c r="M993" i="1"/>
  <c r="M992" i="1"/>
  <c r="M991" i="1"/>
  <c r="M990" i="1"/>
  <c r="M989" i="1"/>
  <c r="M988" i="1"/>
  <c r="M987" i="1"/>
  <c r="M986" i="1"/>
  <c r="M985" i="1"/>
  <c r="M984" i="1"/>
  <c r="M983" i="1"/>
  <c r="M982" i="1"/>
  <c r="M981" i="1"/>
  <c r="M980" i="1"/>
  <c r="M979" i="1"/>
  <c r="M978" i="1"/>
  <c r="M977" i="1"/>
  <c r="M976" i="1"/>
  <c r="M975" i="1"/>
  <c r="M974" i="1"/>
  <c r="M973" i="1"/>
  <c r="M972" i="1"/>
  <c r="M971" i="1"/>
  <c r="M970" i="1"/>
  <c r="M969" i="1"/>
  <c r="M968" i="1"/>
  <c r="M967" i="1"/>
  <c r="M966" i="1"/>
  <c r="M965" i="1"/>
  <c r="M964" i="1"/>
  <c r="M963" i="1"/>
  <c r="M962" i="1"/>
  <c r="M961" i="1"/>
  <c r="M960" i="1"/>
  <c r="M959" i="1"/>
  <c r="M958" i="1"/>
  <c r="M957" i="1"/>
  <c r="M956" i="1"/>
  <c r="M955" i="1"/>
  <c r="M954" i="1"/>
  <c r="M953" i="1"/>
  <c r="M952" i="1"/>
  <c r="M951" i="1"/>
  <c r="M950" i="1"/>
  <c r="M949" i="1"/>
  <c r="M948" i="1"/>
  <c r="M947" i="1"/>
  <c r="M946" i="1"/>
  <c r="M945" i="1"/>
  <c r="M944" i="1"/>
  <c r="M943" i="1"/>
  <c r="M942" i="1"/>
  <c r="M941" i="1"/>
  <c r="M940" i="1"/>
  <c r="M939" i="1"/>
  <c r="M938" i="1"/>
  <c r="M937" i="1"/>
  <c r="M936" i="1"/>
  <c r="M935" i="1"/>
  <c r="M934" i="1"/>
  <c r="M933" i="1"/>
  <c r="M932" i="1"/>
  <c r="M931" i="1"/>
  <c r="M930" i="1"/>
  <c r="M929" i="1"/>
  <c r="M928" i="1"/>
  <c r="M927" i="1"/>
  <c r="M926" i="1"/>
  <c r="M925" i="1"/>
  <c r="M924" i="1"/>
  <c r="M923" i="1"/>
  <c r="M922" i="1"/>
  <c r="M921" i="1"/>
  <c r="M920" i="1"/>
  <c r="M919" i="1"/>
  <c r="M918" i="1"/>
  <c r="M917" i="1"/>
  <c r="M916" i="1"/>
  <c r="M915" i="1"/>
  <c r="M914" i="1"/>
  <c r="M913" i="1"/>
  <c r="M912" i="1"/>
  <c r="M911" i="1"/>
  <c r="M910" i="1"/>
  <c r="M909" i="1"/>
  <c r="M908" i="1"/>
  <c r="M907" i="1"/>
  <c r="M906" i="1"/>
  <c r="M905" i="1"/>
  <c r="M904" i="1"/>
  <c r="M903" i="1"/>
  <c r="M902" i="1"/>
  <c r="M901" i="1"/>
  <c r="M900" i="1"/>
  <c r="M899" i="1"/>
  <c r="M898" i="1"/>
  <c r="M897" i="1"/>
  <c r="M896" i="1"/>
  <c r="M895" i="1"/>
  <c r="M894" i="1"/>
  <c r="M893" i="1"/>
  <c r="M892" i="1"/>
  <c r="M891" i="1"/>
  <c r="M890" i="1"/>
  <c r="M889" i="1"/>
  <c r="M888" i="1"/>
  <c r="M887" i="1"/>
  <c r="M886" i="1"/>
  <c r="M885" i="1"/>
  <c r="M884" i="1"/>
  <c r="M883" i="1"/>
  <c r="M882" i="1"/>
  <c r="M881" i="1"/>
  <c r="M880" i="1"/>
  <c r="M879" i="1"/>
  <c r="M878" i="1"/>
  <c r="M877" i="1"/>
  <c r="M876" i="1"/>
  <c r="M875" i="1"/>
  <c r="M874" i="1"/>
  <c r="M873" i="1"/>
  <c r="M872" i="1"/>
  <c r="M871" i="1"/>
  <c r="M870" i="1"/>
  <c r="M869" i="1"/>
  <c r="M868" i="1"/>
  <c r="M867" i="1"/>
  <c r="M866" i="1"/>
  <c r="M865" i="1"/>
  <c r="M864" i="1"/>
  <c r="M863" i="1"/>
  <c r="M862" i="1"/>
  <c r="M861" i="1"/>
  <c r="M860" i="1"/>
  <c r="M859" i="1"/>
  <c r="M858" i="1"/>
  <c r="M857" i="1"/>
  <c r="M856" i="1"/>
  <c r="M855" i="1"/>
  <c r="M854" i="1"/>
  <c r="M853" i="1"/>
  <c r="M852" i="1"/>
  <c r="M851" i="1"/>
  <c r="M850" i="1"/>
  <c r="M849" i="1"/>
  <c r="M848" i="1"/>
  <c r="M2714" i="1"/>
  <c r="M2471" i="1"/>
  <c r="M2407" i="1"/>
  <c r="M2362" i="1"/>
  <c r="M2487" i="1"/>
  <c r="M2423" i="1"/>
  <c r="M2370" i="1"/>
  <c r="M1677" i="1"/>
  <c r="M1675" i="1"/>
  <c r="M1673" i="1"/>
  <c r="M1671" i="1"/>
  <c r="M1669" i="1"/>
  <c r="M1667" i="1"/>
  <c r="M1665" i="1"/>
  <c r="M1663" i="1"/>
  <c r="M1661" i="1"/>
  <c r="M1659" i="1"/>
  <c r="M1657" i="1"/>
  <c r="M1655" i="1"/>
  <c r="M1653" i="1"/>
  <c r="M1651" i="1"/>
  <c r="M1649" i="1"/>
  <c r="M1647" i="1"/>
  <c r="M1645" i="1"/>
  <c r="M1643" i="1"/>
  <c r="M1641" i="1"/>
  <c r="M1639" i="1"/>
  <c r="M1637" i="1"/>
  <c r="M1635" i="1"/>
  <c r="M1633" i="1"/>
  <c r="M847" i="1"/>
  <c r="M2586" i="1"/>
  <c r="M2378" i="1"/>
  <c r="M2439" i="1"/>
  <c r="M2503" i="1"/>
  <c r="M846" i="1"/>
  <c r="M842" i="1"/>
  <c r="M838" i="1"/>
  <c r="M834" i="1"/>
  <c r="M830" i="1"/>
  <c r="M826" i="1"/>
  <c r="M822" i="1"/>
  <c r="M818" i="1"/>
  <c r="M814" i="1"/>
  <c r="M810" i="1"/>
  <c r="M806" i="1"/>
  <c r="M802" i="1"/>
  <c r="M798" i="1"/>
  <c r="M794" i="1"/>
  <c r="M790" i="1"/>
  <c r="M786" i="1"/>
  <c r="M782" i="1"/>
  <c r="M778" i="1"/>
  <c r="M774" i="1"/>
  <c r="M770" i="1"/>
  <c r="M766" i="1"/>
  <c r="M762" i="1"/>
  <c r="M758" i="1"/>
  <c r="M754" i="1"/>
  <c r="M750" i="1"/>
  <c r="M746" i="1"/>
  <c r="M742" i="1"/>
  <c r="M738" i="1"/>
  <c r="M734" i="1"/>
  <c r="M730" i="1"/>
  <c r="M726" i="1"/>
  <c r="M722" i="1"/>
  <c r="M718" i="1"/>
  <c r="M714" i="1"/>
  <c r="M710" i="1"/>
  <c r="M706" i="1"/>
  <c r="M702" i="1"/>
  <c r="M698" i="1"/>
  <c r="M694" i="1"/>
  <c r="M690" i="1"/>
  <c r="M686" i="1"/>
  <c r="M682" i="1"/>
  <c r="M678" i="1"/>
  <c r="M674" i="1"/>
  <c r="M670" i="1"/>
  <c r="M666" i="1"/>
  <c r="M662" i="1"/>
  <c r="M658" i="1"/>
  <c r="M654" i="1"/>
  <c r="M650" i="1"/>
  <c r="M646" i="1"/>
  <c r="M642" i="1"/>
  <c r="M638" i="1"/>
  <c r="M634" i="1"/>
  <c r="M630" i="1"/>
  <c r="M626" i="1"/>
  <c r="M622" i="1"/>
  <c r="M618" i="1"/>
  <c r="M614" i="1"/>
  <c r="M610" i="1"/>
  <c r="M606" i="1"/>
  <c r="M602" i="1"/>
  <c r="M598" i="1"/>
  <c r="M594" i="1"/>
  <c r="M590" i="1"/>
  <c r="M586" i="1"/>
  <c r="M582" i="1"/>
  <c r="M578" i="1"/>
  <c r="M574" i="1"/>
  <c r="M570" i="1"/>
  <c r="M566" i="1"/>
  <c r="M562" i="1"/>
  <c r="M558" i="1"/>
  <c r="M554" i="1"/>
  <c r="M550" i="1"/>
  <c r="M546" i="1"/>
  <c r="M542" i="1"/>
  <c r="M538" i="1"/>
  <c r="M534" i="1"/>
  <c r="M530" i="1"/>
  <c r="M526" i="1"/>
  <c r="M522" i="1"/>
  <c r="M518" i="1"/>
  <c r="M514" i="1"/>
  <c r="M510" i="1"/>
  <c r="M506" i="1"/>
  <c r="M502" i="1"/>
  <c r="M498" i="1"/>
  <c r="M494" i="1"/>
  <c r="M490" i="1"/>
  <c r="M486" i="1"/>
  <c r="M482" i="1"/>
  <c r="M478" i="1"/>
  <c r="M474" i="1"/>
  <c r="M470" i="1"/>
  <c r="M466" i="1"/>
  <c r="M462" i="1"/>
  <c r="M458" i="1"/>
  <c r="M454" i="1"/>
  <c r="M450" i="1"/>
  <c r="M446" i="1"/>
  <c r="M442" i="1"/>
  <c r="M438" i="1"/>
  <c r="M434" i="1"/>
  <c r="M430" i="1"/>
  <c r="M426" i="1"/>
  <c r="M422" i="1"/>
  <c r="M418" i="1"/>
  <c r="M414" i="1"/>
  <c r="M410" i="1"/>
  <c r="M406" i="1"/>
  <c r="M402" i="1"/>
  <c r="M398" i="1"/>
  <c r="M394" i="1"/>
  <c r="M390" i="1"/>
  <c r="M386" i="1"/>
  <c r="M382" i="1"/>
  <c r="M378" i="1"/>
  <c r="M374" i="1"/>
  <c r="M370" i="1"/>
  <c r="M366" i="1"/>
  <c r="M362" i="1"/>
  <c r="M358" i="1"/>
  <c r="M354" i="1"/>
  <c r="M350" i="1"/>
  <c r="M346" i="1"/>
  <c r="M342" i="1"/>
  <c r="M338" i="1"/>
  <c r="M336" i="1"/>
  <c r="M334" i="1"/>
  <c r="M332" i="1"/>
  <c r="M330" i="1"/>
  <c r="M328" i="1"/>
  <c r="M326" i="1"/>
  <c r="M324" i="1"/>
  <c r="M322" i="1"/>
  <c r="M320" i="1"/>
  <c r="M318" i="1"/>
  <c r="M316" i="1"/>
  <c r="M314" i="1"/>
  <c r="M312" i="1"/>
  <c r="M310" i="1"/>
  <c r="M308" i="1"/>
  <c r="M306" i="1"/>
  <c r="M304" i="1"/>
  <c r="M302" i="1"/>
  <c r="M300" i="1"/>
  <c r="M298" i="1"/>
  <c r="M296" i="1"/>
  <c r="M294" i="1"/>
  <c r="M292" i="1"/>
  <c r="M290" i="1"/>
  <c r="M288" i="1"/>
  <c r="M286" i="1"/>
  <c r="M284" i="1"/>
  <c r="M282" i="1"/>
  <c r="M280" i="1"/>
  <c r="M278" i="1"/>
  <c r="M276" i="1"/>
  <c r="M274" i="1"/>
  <c r="M272" i="1"/>
  <c r="M270" i="1"/>
  <c r="M268" i="1"/>
  <c r="M266" i="1"/>
  <c r="M264" i="1"/>
  <c r="M262" i="1"/>
  <c r="M260" i="1"/>
  <c r="M258" i="1"/>
  <c r="M452" i="1"/>
  <c r="M448" i="1"/>
  <c r="M420" i="1"/>
  <c r="M412" i="1"/>
  <c r="M400" i="1"/>
  <c r="M396" i="1"/>
  <c r="M388" i="1"/>
  <c r="M368" i="1"/>
  <c r="M364" i="1"/>
  <c r="M356" i="1"/>
  <c r="M348" i="1"/>
  <c r="M340" i="1"/>
  <c r="M335" i="1"/>
  <c r="M329" i="1"/>
  <c r="M325" i="1"/>
  <c r="M323" i="1"/>
  <c r="M311" i="1"/>
  <c r="M299" i="1"/>
  <c r="M297" i="1"/>
  <c r="M295" i="1"/>
  <c r="M289" i="1"/>
  <c r="M287" i="1"/>
  <c r="M279" i="1"/>
  <c r="M277" i="1"/>
  <c r="M273" i="1"/>
  <c r="M269" i="1"/>
  <c r="M265" i="1"/>
  <c r="M263" i="1"/>
  <c r="M833" i="1"/>
  <c r="M817" i="1"/>
  <c r="M813" i="1"/>
  <c r="M809" i="1"/>
  <c r="M801" i="1"/>
  <c r="M797" i="1"/>
  <c r="M777" i="1"/>
  <c r="M773" i="1"/>
  <c r="M757" i="1"/>
  <c r="M749" i="1"/>
  <c r="M741" i="1"/>
  <c r="M737" i="1"/>
  <c r="M725" i="1"/>
  <c r="M721" i="1"/>
  <c r="M709" i="1"/>
  <c r="M705" i="1"/>
  <c r="M697" i="1"/>
  <c r="M693" i="1"/>
  <c r="M677" i="1"/>
  <c r="M669" i="1"/>
  <c r="M661" i="1"/>
  <c r="M657" i="1"/>
  <c r="M653" i="1"/>
  <c r="M645" i="1"/>
  <c r="M641" i="1"/>
  <c r="M621" i="1"/>
  <c r="M617" i="1"/>
  <c r="M593" i="1"/>
  <c r="M589" i="1"/>
  <c r="M569" i="1"/>
  <c r="M565" i="1"/>
  <c r="M549" i="1"/>
  <c r="M545" i="1"/>
  <c r="M541" i="1"/>
  <c r="M525" i="1"/>
  <c r="M521" i="1"/>
  <c r="M513" i="1"/>
  <c r="M509" i="1"/>
  <c r="M489" i="1"/>
  <c r="M485" i="1"/>
  <c r="M473" i="1"/>
  <c r="M453" i="1"/>
  <c r="M449" i="1"/>
  <c r="M445" i="1"/>
  <c r="M441" i="1"/>
  <c r="M425" i="1"/>
  <c r="M421" i="1"/>
  <c r="M417" i="1"/>
  <c r="M413" i="1"/>
  <c r="M409" i="1"/>
  <c r="M397" i="1"/>
  <c r="M381" i="1"/>
  <c r="M377" i="1"/>
  <c r="M373" i="1"/>
  <c r="M369" i="1"/>
  <c r="M349" i="1"/>
  <c r="M345" i="1"/>
  <c r="M843" i="1"/>
  <c r="M839" i="1"/>
  <c r="M835" i="1"/>
  <c r="M831" i="1"/>
  <c r="M827" i="1"/>
  <c r="M823" i="1"/>
  <c r="M819" i="1"/>
  <c r="M815" i="1"/>
  <c r="M811" i="1"/>
  <c r="M807" i="1"/>
  <c r="M803" i="1"/>
  <c r="M799" i="1"/>
  <c r="M795" i="1"/>
  <c r="M791" i="1"/>
  <c r="M787" i="1"/>
  <c r="M783" i="1"/>
  <c r="M779" i="1"/>
  <c r="M775" i="1"/>
  <c r="M771" i="1"/>
  <c r="M767" i="1"/>
  <c r="M763" i="1"/>
  <c r="M759" i="1"/>
  <c r="M755" i="1"/>
  <c r="M751" i="1"/>
  <c r="M747" i="1"/>
  <c r="M743" i="1"/>
  <c r="M739" i="1"/>
  <c r="M735" i="1"/>
  <c r="M731" i="1"/>
  <c r="M727" i="1"/>
  <c r="M723" i="1"/>
  <c r="M719" i="1"/>
  <c r="M715" i="1"/>
  <c r="M711" i="1"/>
  <c r="M707" i="1"/>
  <c r="M703" i="1"/>
  <c r="M699" i="1"/>
  <c r="M695" i="1"/>
  <c r="M691" i="1"/>
  <c r="M687" i="1"/>
  <c r="M683" i="1"/>
  <c r="M679" i="1"/>
  <c r="M675" i="1"/>
  <c r="M671" i="1"/>
  <c r="M667" i="1"/>
  <c r="M663" i="1"/>
  <c r="M659" i="1"/>
  <c r="M655" i="1"/>
  <c r="M651" i="1"/>
  <c r="M647" i="1"/>
  <c r="M643" i="1"/>
  <c r="M639" i="1"/>
  <c r="M635" i="1"/>
  <c r="M631" i="1"/>
  <c r="M627" i="1"/>
  <c r="M623" i="1"/>
  <c r="M619" i="1"/>
  <c r="M615" i="1"/>
  <c r="M611" i="1"/>
  <c r="M607" i="1"/>
  <c r="M603" i="1"/>
  <c r="M599" i="1"/>
  <c r="M595" i="1"/>
  <c r="M591" i="1"/>
  <c r="M587" i="1"/>
  <c r="M583" i="1"/>
  <c r="M579" i="1"/>
  <c r="M575" i="1"/>
  <c r="M571" i="1"/>
  <c r="M567" i="1"/>
  <c r="M563" i="1"/>
  <c r="M559" i="1"/>
  <c r="M555" i="1"/>
  <c r="M551" i="1"/>
  <c r="M547" i="1"/>
  <c r="M543" i="1"/>
  <c r="M539" i="1"/>
  <c r="M535" i="1"/>
  <c r="M531" i="1"/>
  <c r="M527" i="1"/>
  <c r="M523" i="1"/>
  <c r="M519" i="1"/>
  <c r="M515" i="1"/>
  <c r="M511" i="1"/>
  <c r="M507" i="1"/>
  <c r="M503" i="1"/>
  <c r="M499" i="1"/>
  <c r="M495" i="1"/>
  <c r="M491" i="1"/>
  <c r="M487" i="1"/>
  <c r="M483" i="1"/>
  <c r="M479" i="1"/>
  <c r="M475" i="1"/>
  <c r="M471" i="1"/>
  <c r="M467" i="1"/>
  <c r="M463" i="1"/>
  <c r="M459" i="1"/>
  <c r="M455" i="1"/>
  <c r="M451" i="1"/>
  <c r="M447" i="1"/>
  <c r="M443" i="1"/>
  <c r="M439" i="1"/>
  <c r="M435" i="1"/>
  <c r="M431" i="1"/>
  <c r="M427" i="1"/>
  <c r="M423" i="1"/>
  <c r="M419" i="1"/>
  <c r="M415" i="1"/>
  <c r="M411" i="1"/>
  <c r="M407" i="1"/>
  <c r="M403" i="1"/>
  <c r="M399" i="1"/>
  <c r="M395" i="1"/>
  <c r="M391" i="1"/>
  <c r="M387" i="1"/>
  <c r="M383" i="1"/>
  <c r="M379" i="1"/>
  <c r="M375" i="1"/>
  <c r="M371" i="1"/>
  <c r="M367" i="1"/>
  <c r="M363" i="1"/>
  <c r="M359" i="1"/>
  <c r="M355" i="1"/>
  <c r="M351" i="1"/>
  <c r="M347" i="1"/>
  <c r="M343" i="1"/>
  <c r="M339"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588" i="1"/>
  <c r="M468" i="1"/>
  <c r="M456" i="1"/>
  <c r="M444" i="1"/>
  <c r="M440" i="1"/>
  <c r="M432" i="1"/>
  <c r="M428" i="1"/>
  <c r="M424" i="1"/>
  <c r="M416" i="1"/>
  <c r="M408" i="1"/>
  <c r="M404" i="1"/>
  <c r="M392" i="1"/>
  <c r="M380" i="1"/>
  <c r="M376" i="1"/>
  <c r="M372" i="1"/>
  <c r="M360" i="1"/>
  <c r="M352" i="1"/>
  <c r="M344" i="1"/>
  <c r="M333" i="1"/>
  <c r="M331" i="1"/>
  <c r="M321" i="1"/>
  <c r="M319" i="1"/>
  <c r="M315" i="1"/>
  <c r="M313" i="1"/>
  <c r="M309" i="1"/>
  <c r="M305" i="1"/>
  <c r="M303" i="1"/>
  <c r="M285" i="1"/>
  <c r="M283" i="1"/>
  <c r="M275" i="1"/>
  <c r="M271" i="1"/>
  <c r="M267" i="1"/>
  <c r="M845" i="1"/>
  <c r="M841" i="1"/>
  <c r="M837" i="1"/>
  <c r="M829" i="1"/>
  <c r="M789" i="1"/>
  <c r="M785" i="1"/>
  <c r="M769" i="1"/>
  <c r="M765" i="1"/>
  <c r="M753" i="1"/>
  <c r="M745" i="1"/>
  <c r="M729" i="1"/>
  <c r="M717" i="1"/>
  <c r="M713" i="1"/>
  <c r="M689" i="1"/>
  <c r="M685" i="1"/>
  <c r="M673" i="1"/>
  <c r="M665" i="1"/>
  <c r="M649" i="1"/>
  <c r="M633" i="1"/>
  <c r="M629" i="1"/>
  <c r="M609" i="1"/>
  <c r="M605" i="1"/>
  <c r="M597" i="1"/>
  <c r="M585" i="1"/>
  <c r="M581" i="1"/>
  <c r="M577" i="1"/>
  <c r="M573" i="1"/>
  <c r="M533" i="1"/>
  <c r="M529" i="1"/>
  <c r="M501" i="1"/>
  <c r="M497" i="1"/>
  <c r="M481" i="1"/>
  <c r="M469" i="1"/>
  <c r="M465" i="1"/>
  <c r="M461" i="1"/>
  <c r="M457" i="1"/>
  <c r="M437" i="1"/>
  <c r="M433" i="1"/>
  <c r="M401" i="1"/>
  <c r="M393" i="1"/>
  <c r="M389" i="1"/>
  <c r="M361" i="1"/>
  <c r="M357" i="1"/>
  <c r="M341" i="1"/>
  <c r="M337" i="1"/>
  <c r="M844" i="1"/>
  <c r="M840" i="1"/>
  <c r="M836" i="1"/>
  <c r="M832" i="1"/>
  <c r="M828" i="1"/>
  <c r="M824" i="1"/>
  <c r="M820" i="1"/>
  <c r="M816" i="1"/>
  <c r="M812" i="1"/>
  <c r="M808" i="1"/>
  <c r="M804" i="1"/>
  <c r="M800" i="1"/>
  <c r="M796" i="1"/>
  <c r="M792" i="1"/>
  <c r="M788" i="1"/>
  <c r="M784" i="1"/>
  <c r="M780" i="1"/>
  <c r="M776" i="1"/>
  <c r="M772" i="1"/>
  <c r="M768" i="1"/>
  <c r="M764" i="1"/>
  <c r="M760" i="1"/>
  <c r="M756" i="1"/>
  <c r="M752" i="1"/>
  <c r="M748" i="1"/>
  <c r="M744" i="1"/>
  <c r="M740" i="1"/>
  <c r="M736" i="1"/>
  <c r="M732" i="1"/>
  <c r="M728" i="1"/>
  <c r="M724" i="1"/>
  <c r="M720" i="1"/>
  <c r="M716" i="1"/>
  <c r="M712" i="1"/>
  <c r="M708" i="1"/>
  <c r="M704" i="1"/>
  <c r="M700" i="1"/>
  <c r="M696" i="1"/>
  <c r="M692" i="1"/>
  <c r="M688" i="1"/>
  <c r="M684" i="1"/>
  <c r="M680" i="1"/>
  <c r="M676" i="1"/>
  <c r="M672" i="1"/>
  <c r="M668" i="1"/>
  <c r="M664" i="1"/>
  <c r="M660" i="1"/>
  <c r="M656" i="1"/>
  <c r="M652" i="1"/>
  <c r="M648" i="1"/>
  <c r="M644" i="1"/>
  <c r="M640" i="1"/>
  <c r="M636" i="1"/>
  <c r="M632" i="1"/>
  <c r="M628" i="1"/>
  <c r="M624" i="1"/>
  <c r="M620" i="1"/>
  <c r="M616" i="1"/>
  <c r="M612" i="1"/>
  <c r="M608" i="1"/>
  <c r="M604" i="1"/>
  <c r="M600" i="1"/>
  <c r="M596" i="1"/>
  <c r="M592" i="1"/>
  <c r="M584" i="1"/>
  <c r="M580" i="1"/>
  <c r="M576" i="1"/>
  <c r="M572" i="1"/>
  <c r="M568" i="1"/>
  <c r="M564" i="1"/>
  <c r="M560" i="1"/>
  <c r="M556" i="1"/>
  <c r="M552" i="1"/>
  <c r="M548" i="1"/>
  <c r="M544" i="1"/>
  <c r="M540" i="1"/>
  <c r="M536" i="1"/>
  <c r="M532" i="1"/>
  <c r="M528" i="1"/>
  <c r="M524" i="1"/>
  <c r="M520" i="1"/>
  <c r="M516" i="1"/>
  <c r="M512" i="1"/>
  <c r="M508" i="1"/>
  <c r="M504" i="1"/>
  <c r="M500" i="1"/>
  <c r="M496" i="1"/>
  <c r="M492" i="1"/>
  <c r="M488" i="1"/>
  <c r="M484" i="1"/>
  <c r="M480" i="1"/>
  <c r="M476" i="1"/>
  <c r="M472" i="1"/>
  <c r="M464" i="1"/>
  <c r="M460" i="1"/>
  <c r="M436" i="1"/>
  <c r="M384" i="1"/>
  <c r="M327" i="1"/>
  <c r="M317" i="1"/>
  <c r="M307" i="1"/>
  <c r="M301" i="1"/>
  <c r="M293" i="1"/>
  <c r="M291" i="1"/>
  <c r="M281" i="1"/>
  <c r="M261" i="1"/>
  <c r="M259" i="1"/>
  <c r="M825" i="1"/>
  <c r="M821" i="1"/>
  <c r="M805" i="1"/>
  <c r="M793" i="1"/>
  <c r="M781" i="1"/>
  <c r="M761" i="1"/>
  <c r="M733" i="1"/>
  <c r="M701" i="1"/>
  <c r="M681" i="1"/>
  <c r="M637" i="1"/>
  <c r="M625" i="1"/>
  <c r="M613" i="1"/>
  <c r="M601" i="1"/>
  <c r="M561" i="1"/>
  <c r="M557" i="1"/>
  <c r="M553" i="1"/>
  <c r="M537" i="1"/>
  <c r="M517" i="1"/>
  <c r="M505" i="1"/>
  <c r="M493" i="1"/>
  <c r="M477" i="1"/>
  <c r="M429" i="1"/>
  <c r="M405" i="1"/>
  <c r="M385" i="1"/>
  <c r="M365" i="1"/>
  <c r="M353" i="1"/>
  <c r="P3285" i="1"/>
  <c r="P3281" i="1"/>
  <c r="P3277" i="1"/>
  <c r="P3273" i="1"/>
  <c r="P3269" i="1"/>
  <c r="P3265" i="1"/>
  <c r="P3261" i="1"/>
  <c r="P3259" i="1"/>
  <c r="P3258" i="1"/>
  <c r="P3257" i="1"/>
  <c r="P3256" i="1"/>
  <c r="P3255" i="1"/>
  <c r="P3254" i="1"/>
  <c r="P3253" i="1"/>
  <c r="P3284" i="1"/>
  <c r="P3280" i="1"/>
  <c r="P3276" i="1"/>
  <c r="P3272" i="1"/>
  <c r="P3268" i="1"/>
  <c r="P3264" i="1"/>
  <c r="P3260" i="1"/>
  <c r="P3287" i="1"/>
  <c r="P3283" i="1"/>
  <c r="P3279" i="1"/>
  <c r="P3275" i="1"/>
  <c r="P3271" i="1"/>
  <c r="P3267" i="1"/>
  <c r="P3263" i="1"/>
  <c r="P3282" i="1"/>
  <c r="P3266" i="1"/>
  <c r="P3252" i="1"/>
  <c r="P3251" i="1"/>
  <c r="P3250" i="1"/>
  <c r="P3249" i="1"/>
  <c r="P3248" i="1"/>
  <c r="P3247" i="1"/>
  <c r="P3246" i="1"/>
  <c r="P3245" i="1"/>
  <c r="P3244" i="1"/>
  <c r="P3243" i="1"/>
  <c r="P3242" i="1"/>
  <c r="P3241" i="1"/>
  <c r="P3240" i="1"/>
  <c r="P3239" i="1"/>
  <c r="P3238" i="1"/>
  <c r="P3237" i="1"/>
  <c r="P3236" i="1"/>
  <c r="P3235" i="1"/>
  <c r="P3234" i="1"/>
  <c r="P3233" i="1"/>
  <c r="P3278" i="1"/>
  <c r="P3262" i="1"/>
  <c r="P3274" i="1"/>
  <c r="P3286" i="1"/>
  <c r="P3270" i="1"/>
  <c r="P3232" i="1"/>
  <c r="P3228" i="1"/>
  <c r="P3224" i="1"/>
  <c r="P3220" i="1"/>
  <c r="P3216" i="1"/>
  <c r="P3212" i="1"/>
  <c r="P3210" i="1"/>
  <c r="P3208" i="1"/>
  <c r="P3206" i="1"/>
  <c r="P3229" i="1"/>
  <c r="P3225" i="1"/>
  <c r="P3221" i="1"/>
  <c r="P3217" i="1"/>
  <c r="P3213" i="1"/>
  <c r="P3230" i="1"/>
  <c r="P3226" i="1"/>
  <c r="P3222" i="1"/>
  <c r="P3218" i="1"/>
  <c r="P3214" i="1"/>
  <c r="P3209" i="1"/>
  <c r="P3207" i="1"/>
  <c r="P3205" i="1"/>
  <c r="P3204" i="1"/>
  <c r="P3203" i="1"/>
  <c r="P3202" i="1"/>
  <c r="P3201" i="1"/>
  <c r="P3200" i="1"/>
  <c r="P3199" i="1"/>
  <c r="P3198" i="1"/>
  <c r="P3197" i="1"/>
  <c r="P3196" i="1"/>
  <c r="P3195" i="1"/>
  <c r="P3194" i="1"/>
  <c r="P3193" i="1"/>
  <c r="P3192" i="1"/>
  <c r="P3191" i="1"/>
  <c r="P3190" i="1"/>
  <c r="P3189" i="1"/>
  <c r="P3188" i="1"/>
  <c r="P3187" i="1"/>
  <c r="P3186" i="1"/>
  <c r="P3185" i="1"/>
  <c r="P3184" i="1"/>
  <c r="P3183" i="1"/>
  <c r="P3182" i="1"/>
  <c r="P3181" i="1"/>
  <c r="P3180" i="1"/>
  <c r="P3179" i="1"/>
  <c r="P3178" i="1"/>
  <c r="P3177" i="1"/>
  <c r="P3176" i="1"/>
  <c r="P3175" i="1"/>
  <c r="P3174" i="1"/>
  <c r="P3173" i="1"/>
  <c r="P3172" i="1"/>
  <c r="P3171" i="1"/>
  <c r="P3170" i="1"/>
  <c r="P3169" i="1"/>
  <c r="P3168" i="1"/>
  <c r="P3167" i="1"/>
  <c r="P3166" i="1"/>
  <c r="P3165" i="1"/>
  <c r="P3164" i="1"/>
  <c r="P3163" i="1"/>
  <c r="P3162" i="1"/>
  <c r="P3161" i="1"/>
  <c r="P3160" i="1"/>
  <c r="P3159" i="1"/>
  <c r="P3227" i="1"/>
  <c r="P3211" i="1"/>
  <c r="P3158" i="1"/>
  <c r="P3157" i="1"/>
  <c r="P3156" i="1"/>
  <c r="P3155" i="1"/>
  <c r="P3154" i="1"/>
  <c r="P3153" i="1"/>
  <c r="P3152" i="1"/>
  <c r="P3151" i="1"/>
  <c r="P3150" i="1"/>
  <c r="P3149" i="1"/>
  <c r="P3148" i="1"/>
  <c r="P3147" i="1"/>
  <c r="P3146" i="1"/>
  <c r="P3145" i="1"/>
  <c r="P3144" i="1"/>
  <c r="P3143" i="1"/>
  <c r="P3142" i="1"/>
  <c r="P3141" i="1"/>
  <c r="P3140" i="1"/>
  <c r="P3139" i="1"/>
  <c r="P3138" i="1"/>
  <c r="P3137" i="1"/>
  <c r="P3136" i="1"/>
  <c r="P3135" i="1"/>
  <c r="P3134" i="1"/>
  <c r="P3133" i="1"/>
  <c r="P3132" i="1"/>
  <c r="P3131" i="1"/>
  <c r="P3130" i="1"/>
  <c r="P3129" i="1"/>
  <c r="P3128" i="1"/>
  <c r="P3127" i="1"/>
  <c r="P3126" i="1"/>
  <c r="P3125" i="1"/>
  <c r="P3124" i="1"/>
  <c r="P3123" i="1"/>
  <c r="P3122" i="1"/>
  <c r="P3121" i="1"/>
  <c r="P3120" i="1"/>
  <c r="P3119" i="1"/>
  <c r="P3118" i="1"/>
  <c r="P3231" i="1"/>
  <c r="P3215" i="1"/>
  <c r="P3219" i="1"/>
  <c r="P3117" i="1"/>
  <c r="P3116" i="1"/>
  <c r="P3115" i="1"/>
  <c r="P3114" i="1"/>
  <c r="P3113" i="1"/>
  <c r="P3112" i="1"/>
  <c r="P3111" i="1"/>
  <c r="P3110" i="1"/>
  <c r="P3109" i="1"/>
  <c r="P3108" i="1"/>
  <c r="P3107" i="1"/>
  <c r="P3106" i="1"/>
  <c r="P3105" i="1"/>
  <c r="P3104" i="1"/>
  <c r="P3103" i="1"/>
  <c r="P3102" i="1"/>
  <c r="P3101" i="1"/>
  <c r="P3100" i="1"/>
  <c r="P3099" i="1"/>
  <c r="P3098" i="1"/>
  <c r="P3097" i="1"/>
  <c r="P3096" i="1"/>
  <c r="P3095" i="1"/>
  <c r="P3094" i="1"/>
  <c r="P3093" i="1"/>
  <c r="P3092" i="1"/>
  <c r="P3091" i="1"/>
  <c r="P3090" i="1"/>
  <c r="P3089" i="1"/>
  <c r="P3088" i="1"/>
  <c r="P3087" i="1"/>
  <c r="P3086" i="1"/>
  <c r="P3085" i="1"/>
  <c r="P3084" i="1"/>
  <c r="P3083" i="1"/>
  <c r="P3082" i="1"/>
  <c r="P3081" i="1"/>
  <c r="P3080" i="1"/>
  <c r="P3079" i="1"/>
  <c r="P3078" i="1"/>
  <c r="P3077" i="1"/>
  <c r="P3076" i="1"/>
  <c r="P3075" i="1"/>
  <c r="P3223" i="1"/>
  <c r="P3074" i="1"/>
  <c r="P3073" i="1"/>
  <c r="P3072" i="1"/>
  <c r="P3071" i="1"/>
  <c r="P3070" i="1"/>
  <c r="P3069" i="1"/>
  <c r="P3068" i="1"/>
  <c r="P3067" i="1"/>
  <c r="P3066" i="1"/>
  <c r="P3065" i="1"/>
  <c r="P3064" i="1"/>
  <c r="P3063" i="1"/>
  <c r="P3062" i="1"/>
  <c r="P3061" i="1"/>
  <c r="P3060" i="1"/>
  <c r="P3059" i="1"/>
  <c r="P3058" i="1"/>
  <c r="P3057" i="1"/>
  <c r="P3056" i="1"/>
  <c r="P3055" i="1"/>
  <c r="P3054" i="1"/>
  <c r="P3053" i="1"/>
  <c r="P3052" i="1"/>
  <c r="P3051" i="1"/>
  <c r="P3050" i="1"/>
  <c r="P3049" i="1"/>
  <c r="P3048" i="1"/>
  <c r="P3047" i="1"/>
  <c r="P3046" i="1"/>
  <c r="P3045" i="1"/>
  <c r="P3044" i="1"/>
  <c r="P3043" i="1"/>
  <c r="P3042" i="1"/>
  <c r="P3041" i="1"/>
  <c r="P3040" i="1"/>
  <c r="P3039" i="1"/>
  <c r="P3038" i="1"/>
  <c r="P3037" i="1"/>
  <c r="P3036" i="1"/>
  <c r="P3035" i="1"/>
  <c r="P3034" i="1"/>
  <c r="P3033" i="1"/>
  <c r="P3032" i="1"/>
  <c r="P3031" i="1"/>
  <c r="P3030" i="1"/>
  <c r="P3029" i="1"/>
  <c r="P3028" i="1"/>
  <c r="P3027" i="1"/>
  <c r="P3026" i="1"/>
  <c r="P3025" i="1"/>
  <c r="P3024" i="1"/>
  <c r="P3023" i="1"/>
  <c r="P3022" i="1"/>
  <c r="P3021" i="1"/>
  <c r="P3020" i="1"/>
  <c r="P3019" i="1"/>
  <c r="P3018" i="1"/>
  <c r="P3017" i="1"/>
  <c r="P3016" i="1"/>
  <c r="P3015" i="1"/>
  <c r="P3014" i="1"/>
  <c r="P3013" i="1"/>
  <c r="P3012" i="1"/>
  <c r="P3011" i="1"/>
  <c r="P3010" i="1"/>
  <c r="P3009" i="1"/>
  <c r="P3008" i="1"/>
  <c r="P3007" i="1"/>
  <c r="P3006" i="1"/>
  <c r="P3005" i="1"/>
  <c r="P3004" i="1"/>
  <c r="P3003" i="1"/>
  <c r="P3002" i="1"/>
  <c r="P3001" i="1"/>
  <c r="P3000" i="1"/>
  <c r="P2999" i="1"/>
  <c r="P2998" i="1"/>
  <c r="P2997" i="1"/>
  <c r="P2996" i="1"/>
  <c r="P2995" i="1"/>
  <c r="P2994" i="1"/>
  <c r="P2993" i="1"/>
  <c r="P2992" i="1"/>
  <c r="P2991" i="1"/>
  <c r="P2990" i="1"/>
  <c r="P2989" i="1"/>
  <c r="P2988" i="1"/>
  <c r="P2987" i="1"/>
  <c r="P2986" i="1"/>
  <c r="P2985" i="1"/>
  <c r="P2984" i="1"/>
  <c r="P2983" i="1"/>
  <c r="P2982" i="1"/>
  <c r="P2981" i="1"/>
  <c r="P2980" i="1"/>
  <c r="P2978" i="1"/>
  <c r="P2976" i="1"/>
  <c r="P2974" i="1"/>
  <c r="P2972" i="1"/>
  <c r="P2970" i="1"/>
  <c r="P2968" i="1"/>
  <c r="P2966" i="1"/>
  <c r="P2964" i="1"/>
  <c r="P2962" i="1"/>
  <c r="P2960" i="1"/>
  <c r="P2958" i="1"/>
  <c r="P2956" i="1"/>
  <c r="P2954" i="1"/>
  <c r="P2952" i="1"/>
  <c r="P2950" i="1"/>
  <c r="P2948" i="1"/>
  <c r="P2946" i="1"/>
  <c r="P2944" i="1"/>
  <c r="P2942" i="1"/>
  <c r="P2940" i="1"/>
  <c r="P2938" i="1"/>
  <c r="P2936" i="1"/>
  <c r="P2934" i="1"/>
  <c r="P2932" i="1"/>
  <c r="P2930" i="1"/>
  <c r="P2928" i="1"/>
  <c r="P2926" i="1"/>
  <c r="P2924" i="1"/>
  <c r="P2922" i="1"/>
  <c r="P2920" i="1"/>
  <c r="P2918" i="1"/>
  <c r="P2916" i="1"/>
  <c r="P2914" i="1"/>
  <c r="P2912" i="1"/>
  <c r="P2910" i="1"/>
  <c r="P2908" i="1"/>
  <c r="P2906" i="1"/>
  <c r="P2904" i="1"/>
  <c r="P2902" i="1"/>
  <c r="P2900" i="1"/>
  <c r="P2898" i="1"/>
  <c r="P2894" i="1"/>
  <c r="P2897" i="1"/>
  <c r="P2893" i="1"/>
  <c r="P2979" i="1"/>
  <c r="P2977" i="1"/>
  <c r="P2975" i="1"/>
  <c r="P2973" i="1"/>
  <c r="P2971" i="1"/>
  <c r="P2969" i="1"/>
  <c r="P2967" i="1"/>
  <c r="P2965" i="1"/>
  <c r="P2963" i="1"/>
  <c r="P2961" i="1"/>
  <c r="P2959" i="1"/>
  <c r="P2957" i="1"/>
  <c r="P2955" i="1"/>
  <c r="P2953" i="1"/>
  <c r="P2951" i="1"/>
  <c r="P2949" i="1"/>
  <c r="P2947" i="1"/>
  <c r="P2945" i="1"/>
  <c r="P2943" i="1"/>
  <c r="P2941" i="1"/>
  <c r="P2939" i="1"/>
  <c r="P2937" i="1"/>
  <c r="P2935" i="1"/>
  <c r="P2933" i="1"/>
  <c r="P2931" i="1"/>
  <c r="P2929" i="1"/>
  <c r="P2927" i="1"/>
  <c r="P2925" i="1"/>
  <c r="P2923" i="1"/>
  <c r="P2921" i="1"/>
  <c r="P2895" i="1"/>
  <c r="P2919" i="1"/>
  <c r="P2915" i="1"/>
  <c r="P2911" i="1"/>
  <c r="P2907" i="1"/>
  <c r="P2903" i="1"/>
  <c r="P2892" i="1"/>
  <c r="P2889" i="1"/>
  <c r="P2887" i="1"/>
  <c r="P2885" i="1"/>
  <c r="P2883" i="1"/>
  <c r="P2881" i="1"/>
  <c r="P2879" i="1"/>
  <c r="P2877" i="1"/>
  <c r="P2875" i="1"/>
  <c r="P2873" i="1"/>
  <c r="P2871" i="1"/>
  <c r="P2869" i="1"/>
  <c r="P2867" i="1"/>
  <c r="P2865" i="1"/>
  <c r="P2863" i="1"/>
  <c r="P2861" i="1"/>
  <c r="P2859" i="1"/>
  <c r="P2857" i="1"/>
  <c r="P2855" i="1"/>
  <c r="P2853" i="1"/>
  <c r="P2851" i="1"/>
  <c r="P2849" i="1"/>
  <c r="P2847" i="1"/>
  <c r="P2845" i="1"/>
  <c r="P2843" i="1"/>
  <c r="P2841" i="1"/>
  <c r="P2839" i="1"/>
  <c r="P2837" i="1"/>
  <c r="P2835" i="1"/>
  <c r="P2833" i="1"/>
  <c r="P2831" i="1"/>
  <c r="P2829" i="1"/>
  <c r="P2827" i="1"/>
  <c r="P2825" i="1"/>
  <c r="P2823" i="1"/>
  <c r="P2821" i="1"/>
  <c r="P2819" i="1"/>
  <c r="P2817" i="1"/>
  <c r="P2815" i="1"/>
  <c r="P2813" i="1"/>
  <c r="P2811" i="1"/>
  <c r="P2809" i="1"/>
  <c r="P2807" i="1"/>
  <c r="P2805" i="1"/>
  <c r="P2803" i="1"/>
  <c r="P2801" i="1"/>
  <c r="P2799" i="1"/>
  <c r="P2797" i="1"/>
  <c r="P2795" i="1"/>
  <c r="P2793" i="1"/>
  <c r="P2791" i="1"/>
  <c r="P2789" i="1"/>
  <c r="P2787" i="1"/>
  <c r="P2785" i="1"/>
  <c r="P2783" i="1"/>
  <c r="P2781" i="1"/>
  <c r="P2779" i="1"/>
  <c r="P2777" i="1"/>
  <c r="P2775" i="1"/>
  <c r="P2773" i="1"/>
  <c r="P2771" i="1"/>
  <c r="P2769" i="1"/>
  <c r="P2767" i="1"/>
  <c r="P2765" i="1"/>
  <c r="P2763" i="1"/>
  <c r="P2761" i="1"/>
  <c r="P2759" i="1"/>
  <c r="P2757" i="1"/>
  <c r="P2755" i="1"/>
  <c r="P2752" i="1"/>
  <c r="P2748" i="1"/>
  <c r="P2744" i="1"/>
  <c r="P2740" i="1"/>
  <c r="P2736" i="1"/>
  <c r="P2732" i="1"/>
  <c r="P2728" i="1"/>
  <c r="P2726" i="1"/>
  <c r="P2725" i="1"/>
  <c r="P2724" i="1"/>
  <c r="P2723" i="1"/>
  <c r="P2722" i="1"/>
  <c r="P2899" i="1"/>
  <c r="P2891" i="1"/>
  <c r="P2751" i="1"/>
  <c r="P2747" i="1"/>
  <c r="P2743" i="1"/>
  <c r="P2739" i="1"/>
  <c r="P2735" i="1"/>
  <c r="P2731" i="1"/>
  <c r="P2727" i="1"/>
  <c r="P2917" i="1"/>
  <c r="P2901" i="1"/>
  <c r="P2890" i="1"/>
  <c r="P2882" i="1"/>
  <c r="P2874" i="1"/>
  <c r="P2866" i="1"/>
  <c r="P2858" i="1"/>
  <c r="P2850" i="1"/>
  <c r="P2842" i="1"/>
  <c r="P2834" i="1"/>
  <c r="P2826" i="1"/>
  <c r="P2818" i="1"/>
  <c r="P2810" i="1"/>
  <c r="P2802" i="1"/>
  <c r="P2794" i="1"/>
  <c r="P2786" i="1"/>
  <c r="P2778" i="1"/>
  <c r="P2770" i="1"/>
  <c r="P2762" i="1"/>
  <c r="P2754" i="1"/>
  <c r="P2746" i="1"/>
  <c r="P2738" i="1"/>
  <c r="P2730" i="1"/>
  <c r="P2721" i="1"/>
  <c r="P2720" i="1"/>
  <c r="P2719" i="1"/>
  <c r="P2718" i="1"/>
  <c r="P2717" i="1"/>
  <c r="P2716" i="1"/>
  <c r="P2715" i="1"/>
  <c r="P2714" i="1"/>
  <c r="P2713" i="1"/>
  <c r="P2712" i="1"/>
  <c r="P2711" i="1"/>
  <c r="P2710" i="1"/>
  <c r="P2709" i="1"/>
  <c r="P2708" i="1"/>
  <c r="P2707" i="1"/>
  <c r="P2706" i="1"/>
  <c r="P2705" i="1"/>
  <c r="P2704" i="1"/>
  <c r="P2703" i="1"/>
  <c r="P2702" i="1"/>
  <c r="P2701" i="1"/>
  <c r="P2700" i="1"/>
  <c r="P2699" i="1"/>
  <c r="P2698" i="1"/>
  <c r="P2697" i="1"/>
  <c r="P2696" i="1"/>
  <c r="P2695" i="1"/>
  <c r="P2694" i="1"/>
  <c r="P2693" i="1"/>
  <c r="P2692" i="1"/>
  <c r="P2691" i="1"/>
  <c r="P2690" i="1"/>
  <c r="P2689" i="1"/>
  <c r="P2688" i="1"/>
  <c r="P2687" i="1"/>
  <c r="P2686" i="1"/>
  <c r="P2685" i="1"/>
  <c r="P2684" i="1"/>
  <c r="P2683" i="1"/>
  <c r="P2682" i="1"/>
  <c r="P2681" i="1"/>
  <c r="P2680" i="1"/>
  <c r="P2679" i="1"/>
  <c r="P2678" i="1"/>
  <c r="P2677" i="1"/>
  <c r="P2676" i="1"/>
  <c r="P2675" i="1"/>
  <c r="P2674" i="1"/>
  <c r="P2673" i="1"/>
  <c r="P2672" i="1"/>
  <c r="P2671" i="1"/>
  <c r="P2670" i="1"/>
  <c r="P2669" i="1"/>
  <c r="P2668" i="1"/>
  <c r="P2667" i="1"/>
  <c r="P2666" i="1"/>
  <c r="P2665" i="1"/>
  <c r="P2664" i="1"/>
  <c r="P2663" i="1"/>
  <c r="P2662" i="1"/>
  <c r="P2661" i="1"/>
  <c r="P2660" i="1"/>
  <c r="P2659" i="1"/>
  <c r="P2658" i="1"/>
  <c r="P2657" i="1"/>
  <c r="P2656" i="1"/>
  <c r="P2655" i="1"/>
  <c r="P2654" i="1"/>
  <c r="P2653" i="1"/>
  <c r="P2652" i="1"/>
  <c r="P2651" i="1"/>
  <c r="P2650" i="1"/>
  <c r="P2649" i="1"/>
  <c r="P2648" i="1"/>
  <c r="P2647" i="1"/>
  <c r="P2646" i="1"/>
  <c r="P2645" i="1"/>
  <c r="P2644" i="1"/>
  <c r="P2643" i="1"/>
  <c r="P2642" i="1"/>
  <c r="P2641" i="1"/>
  <c r="P2640" i="1"/>
  <c r="P2639" i="1"/>
  <c r="P2638" i="1"/>
  <c r="P2637" i="1"/>
  <c r="P2636" i="1"/>
  <c r="P2635" i="1"/>
  <c r="P2634" i="1"/>
  <c r="P2633" i="1"/>
  <c r="P2632" i="1"/>
  <c r="P2631" i="1"/>
  <c r="P2630" i="1"/>
  <c r="P2629" i="1"/>
  <c r="P2628" i="1"/>
  <c r="P2627" i="1"/>
  <c r="P2626" i="1"/>
  <c r="P2625" i="1"/>
  <c r="P2624" i="1"/>
  <c r="P2623" i="1"/>
  <c r="P2622" i="1"/>
  <c r="P2621" i="1"/>
  <c r="P2620" i="1"/>
  <c r="P2619" i="1"/>
  <c r="P2618" i="1"/>
  <c r="P2617" i="1"/>
  <c r="P2616" i="1"/>
  <c r="P2615" i="1"/>
  <c r="P2614" i="1"/>
  <c r="P2613" i="1"/>
  <c r="P2612" i="1"/>
  <c r="P2611" i="1"/>
  <c r="P2610" i="1"/>
  <c r="P2609" i="1"/>
  <c r="P2608" i="1"/>
  <c r="P2607" i="1"/>
  <c r="P2606" i="1"/>
  <c r="P2605" i="1"/>
  <c r="P2604" i="1"/>
  <c r="P2603" i="1"/>
  <c r="P2602" i="1"/>
  <c r="P2601" i="1"/>
  <c r="P2600" i="1"/>
  <c r="P2599" i="1"/>
  <c r="P2598" i="1"/>
  <c r="P2597" i="1"/>
  <c r="P2596" i="1"/>
  <c r="P2595" i="1"/>
  <c r="P2594" i="1"/>
  <c r="P2593" i="1"/>
  <c r="P2592" i="1"/>
  <c r="P2591" i="1"/>
  <c r="P2590" i="1"/>
  <c r="P2589" i="1"/>
  <c r="P2588" i="1"/>
  <c r="P2587" i="1"/>
  <c r="P2586" i="1"/>
  <c r="P2585" i="1"/>
  <c r="P2584" i="1"/>
  <c r="P2583" i="1"/>
  <c r="P2582" i="1"/>
  <c r="P2581" i="1"/>
  <c r="P2580" i="1"/>
  <c r="P2579" i="1"/>
  <c r="P2578" i="1"/>
  <c r="P2577" i="1"/>
  <c r="P2576" i="1"/>
  <c r="P2575" i="1"/>
  <c r="P2574" i="1"/>
  <c r="P2573" i="1"/>
  <c r="P2572" i="1"/>
  <c r="P2571" i="1"/>
  <c r="P2570" i="1"/>
  <c r="P2569" i="1"/>
  <c r="P2568" i="1"/>
  <c r="P2567" i="1"/>
  <c r="P2566" i="1"/>
  <c r="P2565" i="1"/>
  <c r="P2564" i="1"/>
  <c r="P2563" i="1"/>
  <c r="P2562" i="1"/>
  <c r="P2561" i="1"/>
  <c r="P2560" i="1"/>
  <c r="P2559" i="1"/>
  <c r="P2558" i="1"/>
  <c r="P2557" i="1"/>
  <c r="P2556" i="1"/>
  <c r="P2555" i="1"/>
  <c r="P2554" i="1"/>
  <c r="P2553" i="1"/>
  <c r="P2552" i="1"/>
  <c r="P2551" i="1"/>
  <c r="P2550" i="1"/>
  <c r="P2549" i="1"/>
  <c r="P2548" i="1"/>
  <c r="P2547" i="1"/>
  <c r="P2546" i="1"/>
  <c r="P2545" i="1"/>
  <c r="P2544" i="1"/>
  <c r="P2543" i="1"/>
  <c r="P2542" i="1"/>
  <c r="P2541" i="1"/>
  <c r="P2540" i="1"/>
  <c r="P2539" i="1"/>
  <c r="P2538" i="1"/>
  <c r="P2537" i="1"/>
  <c r="P2536" i="1"/>
  <c r="P2535" i="1"/>
  <c r="P2534" i="1"/>
  <c r="P2533" i="1"/>
  <c r="P2532" i="1"/>
  <c r="P2531" i="1"/>
  <c r="P2530" i="1"/>
  <c r="P2529" i="1"/>
  <c r="P2905" i="1"/>
  <c r="P2896" i="1"/>
  <c r="P2884" i="1"/>
  <c r="P2876" i="1"/>
  <c r="P2868" i="1"/>
  <c r="P2860" i="1"/>
  <c r="P2852" i="1"/>
  <c r="P2844" i="1"/>
  <c r="P2836" i="1"/>
  <c r="P2828" i="1"/>
  <c r="P2820" i="1"/>
  <c r="P2812" i="1"/>
  <c r="P2804" i="1"/>
  <c r="P2796" i="1"/>
  <c r="P2788" i="1"/>
  <c r="P2780" i="1"/>
  <c r="P2772" i="1"/>
  <c r="P2764" i="1"/>
  <c r="P2756" i="1"/>
  <c r="P2753" i="1"/>
  <c r="P2745" i="1"/>
  <c r="P2737" i="1"/>
  <c r="P2729" i="1"/>
  <c r="P2909" i="1"/>
  <c r="P2886" i="1"/>
  <c r="P2878" i="1"/>
  <c r="P2870" i="1"/>
  <c r="P2862" i="1"/>
  <c r="P2854" i="1"/>
  <c r="P2846" i="1"/>
  <c r="P2838" i="1"/>
  <c r="P2830" i="1"/>
  <c r="P2822" i="1"/>
  <c r="P2814" i="1"/>
  <c r="P2806" i="1"/>
  <c r="P2798" i="1"/>
  <c r="P2790" i="1"/>
  <c r="P2782" i="1"/>
  <c r="P2774" i="1"/>
  <c r="P2766" i="1"/>
  <c r="P2758" i="1"/>
  <c r="P2750" i="1"/>
  <c r="P2742" i="1"/>
  <c r="P2734" i="1"/>
  <c r="P2864" i="1"/>
  <c r="P2832" i="1"/>
  <c r="P2800" i="1"/>
  <c r="P2768" i="1"/>
  <c r="P2741" i="1"/>
  <c r="P2528" i="1"/>
  <c r="P2527" i="1"/>
  <c r="P2526" i="1"/>
  <c r="P2525" i="1"/>
  <c r="P2524" i="1"/>
  <c r="P2523" i="1"/>
  <c r="P2522" i="1"/>
  <c r="P2521" i="1"/>
  <c r="P2520" i="1"/>
  <c r="P2519" i="1"/>
  <c r="P2518" i="1"/>
  <c r="P2517" i="1"/>
  <c r="P2516" i="1"/>
  <c r="P2515" i="1"/>
  <c r="P2514" i="1"/>
  <c r="P2513" i="1"/>
  <c r="P2512" i="1"/>
  <c r="P2511" i="1"/>
  <c r="P2510" i="1"/>
  <c r="P2509" i="1"/>
  <c r="P2508" i="1"/>
  <c r="P2507" i="1"/>
  <c r="P2506" i="1"/>
  <c r="P2505" i="1"/>
  <c r="P2504" i="1"/>
  <c r="P2503" i="1"/>
  <c r="P2502" i="1"/>
  <c r="P2501" i="1"/>
  <c r="P2500" i="1"/>
  <c r="P2499" i="1"/>
  <c r="P2498" i="1"/>
  <c r="P2497" i="1"/>
  <c r="P2496" i="1"/>
  <c r="P2495" i="1"/>
  <c r="P2494" i="1"/>
  <c r="P2493" i="1"/>
  <c r="P2492" i="1"/>
  <c r="P2491" i="1"/>
  <c r="P2490" i="1"/>
  <c r="P2489" i="1"/>
  <c r="P2488" i="1"/>
  <c r="P2487" i="1"/>
  <c r="P2486" i="1"/>
  <c r="P2485" i="1"/>
  <c r="P2484" i="1"/>
  <c r="P2483" i="1"/>
  <c r="P2482" i="1"/>
  <c r="P2481" i="1"/>
  <c r="P2480" i="1"/>
  <c r="P2479" i="1"/>
  <c r="P2478" i="1"/>
  <c r="P2477" i="1"/>
  <c r="P2476" i="1"/>
  <c r="P2475" i="1"/>
  <c r="P2474" i="1"/>
  <c r="P2473" i="1"/>
  <c r="P2472" i="1"/>
  <c r="P2471" i="1"/>
  <c r="P2470" i="1"/>
  <c r="P2469" i="1"/>
  <c r="P2468" i="1"/>
  <c r="P2467" i="1"/>
  <c r="P2466" i="1"/>
  <c r="P2465" i="1"/>
  <c r="P2464" i="1"/>
  <c r="P2463" i="1"/>
  <c r="P2462" i="1"/>
  <c r="P2461" i="1"/>
  <c r="P2460" i="1"/>
  <c r="P2459" i="1"/>
  <c r="P2458" i="1"/>
  <c r="P2457" i="1"/>
  <c r="P2456" i="1"/>
  <c r="P2455" i="1"/>
  <c r="P2454" i="1"/>
  <c r="P2453" i="1"/>
  <c r="P2452" i="1"/>
  <c r="P2451" i="1"/>
  <c r="P2450" i="1"/>
  <c r="P2449" i="1"/>
  <c r="P2448" i="1"/>
  <c r="P2447" i="1"/>
  <c r="P2446" i="1"/>
  <c r="P2445" i="1"/>
  <c r="P2444" i="1"/>
  <c r="P2443" i="1"/>
  <c r="P2442" i="1"/>
  <c r="P2441" i="1"/>
  <c r="P2440" i="1"/>
  <c r="P2439" i="1"/>
  <c r="P2438" i="1"/>
  <c r="P2437" i="1"/>
  <c r="P2436" i="1"/>
  <c r="P2435" i="1"/>
  <c r="P2434" i="1"/>
  <c r="P2433" i="1"/>
  <c r="P2432" i="1"/>
  <c r="P2431" i="1"/>
  <c r="P2430" i="1"/>
  <c r="P2429" i="1"/>
  <c r="P2428" i="1"/>
  <c r="P2427" i="1"/>
  <c r="P2426" i="1"/>
  <c r="P2425" i="1"/>
  <c r="P2424" i="1"/>
  <c r="P2423" i="1"/>
  <c r="P2422" i="1"/>
  <c r="P2421" i="1"/>
  <c r="P2420" i="1"/>
  <c r="P2419" i="1"/>
  <c r="P2418" i="1"/>
  <c r="P2417" i="1"/>
  <c r="P2416" i="1"/>
  <c r="P2415" i="1"/>
  <c r="P2414" i="1"/>
  <c r="P2413" i="1"/>
  <c r="P2412" i="1"/>
  <c r="P2411" i="1"/>
  <c r="P2410" i="1"/>
  <c r="P2409" i="1"/>
  <c r="P2408" i="1"/>
  <c r="P2407" i="1"/>
  <c r="P2406" i="1"/>
  <c r="P2405" i="1"/>
  <c r="P2404" i="1"/>
  <c r="P2403" i="1"/>
  <c r="P2402" i="1"/>
  <c r="P2401" i="1"/>
  <c r="P2400" i="1"/>
  <c r="P2399" i="1"/>
  <c r="P2398" i="1"/>
  <c r="P2397" i="1"/>
  <c r="P2396" i="1"/>
  <c r="P2395" i="1"/>
  <c r="P2394" i="1"/>
  <c r="P2393" i="1"/>
  <c r="P2392" i="1"/>
  <c r="P2391" i="1"/>
  <c r="P2390" i="1"/>
  <c r="P2389" i="1"/>
  <c r="P2388" i="1"/>
  <c r="P2387" i="1"/>
  <c r="P2386" i="1"/>
  <c r="P2385" i="1"/>
  <c r="P2384" i="1"/>
  <c r="P2383" i="1"/>
  <c r="P2382" i="1"/>
  <c r="P2381" i="1"/>
  <c r="P2913" i="1"/>
  <c r="P2872" i="1"/>
  <c r="P2840" i="1"/>
  <c r="P2808" i="1"/>
  <c r="P2776" i="1"/>
  <c r="P2733" i="1"/>
  <c r="P2880" i="1"/>
  <c r="P2848" i="1"/>
  <c r="P2816" i="1"/>
  <c r="P2784" i="1"/>
  <c r="P2792" i="1"/>
  <c r="P2379" i="1"/>
  <c r="P2377" i="1"/>
  <c r="P2375" i="1"/>
  <c r="P2373" i="1"/>
  <c r="P2371" i="1"/>
  <c r="P2369" i="1"/>
  <c r="P2367" i="1"/>
  <c r="P2365" i="1"/>
  <c r="P2363" i="1"/>
  <c r="P2361" i="1"/>
  <c r="P2824" i="1"/>
  <c r="P2749" i="1"/>
  <c r="P2856" i="1"/>
  <c r="P2380" i="1"/>
  <c r="P2378" i="1"/>
  <c r="P2376" i="1"/>
  <c r="P2374" i="1"/>
  <c r="P2372" i="1"/>
  <c r="P2370" i="1"/>
  <c r="P2368" i="1"/>
  <c r="P2366" i="1"/>
  <c r="P2364" i="1"/>
  <c r="P2362" i="1"/>
  <c r="P2360" i="1"/>
  <c r="P2359" i="1"/>
  <c r="P2358" i="1"/>
  <c r="P2357" i="1"/>
  <c r="P2356" i="1"/>
  <c r="P2355" i="1"/>
  <c r="P2354" i="1"/>
  <c r="P2353" i="1"/>
  <c r="P2352" i="1"/>
  <c r="P2351" i="1"/>
  <c r="P2350" i="1"/>
  <c r="P2349" i="1"/>
  <c r="P2348" i="1"/>
  <c r="P2347" i="1"/>
  <c r="P2346" i="1"/>
  <c r="P2345" i="1"/>
  <c r="P2344" i="1"/>
  <c r="P2343" i="1"/>
  <c r="P2342" i="1"/>
  <c r="P2341" i="1"/>
  <c r="P2340" i="1"/>
  <c r="P2339" i="1"/>
  <c r="P2338" i="1"/>
  <c r="P2337" i="1"/>
  <c r="P2336" i="1"/>
  <c r="P2335" i="1"/>
  <c r="P2334" i="1"/>
  <c r="P2333" i="1"/>
  <c r="P2332" i="1"/>
  <c r="P2331" i="1"/>
  <c r="P2330" i="1"/>
  <c r="P2329" i="1"/>
  <c r="P2328" i="1"/>
  <c r="P2327" i="1"/>
  <c r="P2326" i="1"/>
  <c r="P2325" i="1"/>
  <c r="P2324" i="1"/>
  <c r="P2323" i="1"/>
  <c r="P2322" i="1"/>
  <c r="P2321" i="1"/>
  <c r="P2320" i="1"/>
  <c r="P2319" i="1"/>
  <c r="P2318" i="1"/>
  <c r="P2317" i="1"/>
  <c r="P2316" i="1"/>
  <c r="P2315" i="1"/>
  <c r="P2314" i="1"/>
  <c r="P2313" i="1"/>
  <c r="P2312" i="1"/>
  <c r="P2311" i="1"/>
  <c r="P2310" i="1"/>
  <c r="P2309" i="1"/>
  <c r="P2308" i="1"/>
  <c r="P2307" i="1"/>
  <c r="P2306" i="1"/>
  <c r="P2305" i="1"/>
  <c r="P2304" i="1"/>
  <c r="P2303" i="1"/>
  <c r="P2302" i="1"/>
  <c r="P2301" i="1"/>
  <c r="P2300" i="1"/>
  <c r="P2299" i="1"/>
  <c r="P2298" i="1"/>
  <c r="P2297" i="1"/>
  <c r="P2296" i="1"/>
  <c r="P2295" i="1"/>
  <c r="P2294" i="1"/>
  <c r="P2293" i="1"/>
  <c r="P2292" i="1"/>
  <c r="P2291" i="1"/>
  <c r="P2290" i="1"/>
  <c r="P2289" i="1"/>
  <c r="P2288" i="1"/>
  <c r="P2287" i="1"/>
  <c r="P2286" i="1"/>
  <c r="P2285" i="1"/>
  <c r="P2284" i="1"/>
  <c r="P2283" i="1"/>
  <c r="P2282" i="1"/>
  <c r="P2281" i="1"/>
  <c r="P2280" i="1"/>
  <c r="P2279" i="1"/>
  <c r="P2278" i="1"/>
  <c r="P2277" i="1"/>
  <c r="P2276" i="1"/>
  <c r="P2275" i="1"/>
  <c r="P2274" i="1"/>
  <c r="P2273" i="1"/>
  <c r="P2272" i="1"/>
  <c r="P2271" i="1"/>
  <c r="P2270" i="1"/>
  <c r="P2269" i="1"/>
  <c r="P2268" i="1"/>
  <c r="P2267" i="1"/>
  <c r="P2266" i="1"/>
  <c r="P2265" i="1"/>
  <c r="P2264" i="1"/>
  <c r="P2263" i="1"/>
  <c r="P2262" i="1"/>
  <c r="P2261" i="1"/>
  <c r="P2260" i="1"/>
  <c r="P2259" i="1"/>
  <c r="P2258" i="1"/>
  <c r="P2257" i="1"/>
  <c r="P2256" i="1"/>
  <c r="P2255" i="1"/>
  <c r="P2254" i="1"/>
  <c r="P2253" i="1"/>
  <c r="P2252" i="1"/>
  <c r="P2251" i="1"/>
  <c r="P2250" i="1"/>
  <c r="P2249" i="1"/>
  <c r="P2248" i="1"/>
  <c r="P2247" i="1"/>
  <c r="P2246" i="1"/>
  <c r="P2245" i="1"/>
  <c r="P2244" i="1"/>
  <c r="P2243" i="1"/>
  <c r="P2242" i="1"/>
  <c r="P2241" i="1"/>
  <c r="P2240" i="1"/>
  <c r="P2239" i="1"/>
  <c r="P2238" i="1"/>
  <c r="P2237" i="1"/>
  <c r="P2236" i="1"/>
  <c r="P2235" i="1"/>
  <c r="P2234" i="1"/>
  <c r="P2233" i="1"/>
  <c r="P2232" i="1"/>
  <c r="P2231" i="1"/>
  <c r="P2230" i="1"/>
  <c r="P2229" i="1"/>
  <c r="P2228" i="1"/>
  <c r="P2227" i="1"/>
  <c r="P2226" i="1"/>
  <c r="P2225" i="1"/>
  <c r="P2224" i="1"/>
  <c r="P2223" i="1"/>
  <c r="P2222" i="1"/>
  <c r="P2221" i="1"/>
  <c r="P2220" i="1"/>
  <c r="P2219" i="1"/>
  <c r="P2218" i="1"/>
  <c r="P2217" i="1"/>
  <c r="P2216" i="1"/>
  <c r="P2215" i="1"/>
  <c r="P2214" i="1"/>
  <c r="P2213" i="1"/>
  <c r="P2212" i="1"/>
  <c r="P2211" i="1"/>
  <c r="P2210" i="1"/>
  <c r="P2209" i="1"/>
  <c r="P2208" i="1"/>
  <c r="P2207" i="1"/>
  <c r="P2206" i="1"/>
  <c r="P2205" i="1"/>
  <c r="P2204" i="1"/>
  <c r="P2203" i="1"/>
  <c r="P2202" i="1"/>
  <c r="P2201" i="1"/>
  <c r="P2200" i="1"/>
  <c r="P2199" i="1"/>
  <c r="P2198" i="1"/>
  <c r="P2197" i="1"/>
  <c r="P2196" i="1"/>
  <c r="P2195" i="1"/>
  <c r="P2194" i="1"/>
  <c r="P2193" i="1"/>
  <c r="P2192" i="1"/>
  <c r="P2191" i="1"/>
  <c r="P2190" i="1"/>
  <c r="P2189" i="1"/>
  <c r="P2188" i="1"/>
  <c r="P2187" i="1"/>
  <c r="P2186" i="1"/>
  <c r="P2185" i="1"/>
  <c r="P2184" i="1"/>
  <c r="P2183" i="1"/>
  <c r="P2182" i="1"/>
  <c r="P2181" i="1"/>
  <c r="P2180" i="1"/>
  <c r="P2179" i="1"/>
  <c r="P2178" i="1"/>
  <c r="P2177" i="1"/>
  <c r="P2176" i="1"/>
  <c r="P2175" i="1"/>
  <c r="P2174" i="1"/>
  <c r="P2173" i="1"/>
  <c r="P2172" i="1"/>
  <c r="P2171" i="1"/>
  <c r="P2170" i="1"/>
  <c r="P2169" i="1"/>
  <c r="P2168" i="1"/>
  <c r="P2167" i="1"/>
  <c r="P2166" i="1"/>
  <c r="P2165" i="1"/>
  <c r="P2164" i="1"/>
  <c r="P2163" i="1"/>
  <c r="P2162" i="1"/>
  <c r="P2161" i="1"/>
  <c r="P2160" i="1"/>
  <c r="P2159" i="1"/>
  <c r="P2158" i="1"/>
  <c r="P2157" i="1"/>
  <c r="P2156" i="1"/>
  <c r="P2155" i="1"/>
  <c r="P2154" i="1"/>
  <c r="P2153" i="1"/>
  <c r="P2152" i="1"/>
  <c r="P2151" i="1"/>
  <c r="P2150" i="1"/>
  <c r="P2149" i="1"/>
  <c r="P2148" i="1"/>
  <c r="P2147" i="1"/>
  <c r="P2146" i="1"/>
  <c r="P2145" i="1"/>
  <c r="P2144" i="1"/>
  <c r="P2143" i="1"/>
  <c r="P2142" i="1"/>
  <c r="P2141" i="1"/>
  <c r="P2140" i="1"/>
  <c r="P2139" i="1"/>
  <c r="P2138" i="1"/>
  <c r="P2137" i="1"/>
  <c r="P2136" i="1"/>
  <c r="P2135" i="1"/>
  <c r="P2134" i="1"/>
  <c r="P2133" i="1"/>
  <c r="P2132" i="1"/>
  <c r="P2131" i="1"/>
  <c r="P2130" i="1"/>
  <c r="P2129" i="1"/>
  <c r="P2128" i="1"/>
  <c r="P2127" i="1"/>
  <c r="P2126" i="1"/>
  <c r="P2125" i="1"/>
  <c r="P2124" i="1"/>
  <c r="P2123" i="1"/>
  <c r="P2122" i="1"/>
  <c r="P2121" i="1"/>
  <c r="P2120" i="1"/>
  <c r="P2119" i="1"/>
  <c r="P2118" i="1"/>
  <c r="P2117" i="1"/>
  <c r="P2116" i="1"/>
  <c r="P2115" i="1"/>
  <c r="P2114" i="1"/>
  <c r="P2113" i="1"/>
  <c r="P2112" i="1"/>
  <c r="P2111" i="1"/>
  <c r="P2110" i="1"/>
  <c r="P2109" i="1"/>
  <c r="P2108" i="1"/>
  <c r="P2107" i="1"/>
  <c r="P2106" i="1"/>
  <c r="P2105" i="1"/>
  <c r="P2104" i="1"/>
  <c r="P2103" i="1"/>
  <c r="P2102" i="1"/>
  <c r="P2101" i="1"/>
  <c r="P2100" i="1"/>
  <c r="P2099" i="1"/>
  <c r="P2098" i="1"/>
  <c r="P2097" i="1"/>
  <c r="P2096" i="1"/>
  <c r="P2095" i="1"/>
  <c r="P2094" i="1"/>
  <c r="P2093" i="1"/>
  <c r="P2092" i="1"/>
  <c r="P2091" i="1"/>
  <c r="P2090" i="1"/>
  <c r="P2089" i="1"/>
  <c r="P2088" i="1"/>
  <c r="P2087" i="1"/>
  <c r="P2086" i="1"/>
  <c r="P2085" i="1"/>
  <c r="P2084" i="1"/>
  <c r="P2083" i="1"/>
  <c r="P2082" i="1"/>
  <c r="P2081" i="1"/>
  <c r="P2080" i="1"/>
  <c r="P2079" i="1"/>
  <c r="P2078" i="1"/>
  <c r="P2077" i="1"/>
  <c r="P2076" i="1"/>
  <c r="P2075" i="1"/>
  <c r="P2074" i="1"/>
  <c r="P2073" i="1"/>
  <c r="P2072" i="1"/>
  <c r="P2071" i="1"/>
  <c r="P2070" i="1"/>
  <c r="P2069" i="1"/>
  <c r="P2068" i="1"/>
  <c r="P2067" i="1"/>
  <c r="P2066" i="1"/>
  <c r="P2065" i="1"/>
  <c r="P2064" i="1"/>
  <c r="P2063" i="1"/>
  <c r="P2062" i="1"/>
  <c r="P2061" i="1"/>
  <c r="P2060" i="1"/>
  <c r="P2059" i="1"/>
  <c r="P2058" i="1"/>
  <c r="P2057" i="1"/>
  <c r="P2056" i="1"/>
  <c r="P2055" i="1"/>
  <c r="P2054" i="1"/>
  <c r="P2053" i="1"/>
  <c r="P2052" i="1"/>
  <c r="P2051" i="1"/>
  <c r="P2050" i="1"/>
  <c r="P2049" i="1"/>
  <c r="P2048" i="1"/>
  <c r="P2047" i="1"/>
  <c r="P2046" i="1"/>
  <c r="P2045" i="1"/>
  <c r="P2044" i="1"/>
  <c r="P2043" i="1"/>
  <c r="P2042" i="1"/>
  <c r="P2041" i="1"/>
  <c r="P2040" i="1"/>
  <c r="P2039" i="1"/>
  <c r="P2038" i="1"/>
  <c r="P2037" i="1"/>
  <c r="P2036" i="1"/>
  <c r="P2035" i="1"/>
  <c r="P2034" i="1"/>
  <c r="P2033" i="1"/>
  <c r="P2032" i="1"/>
  <c r="P2031" i="1"/>
  <c r="P2030" i="1"/>
  <c r="P2029" i="1"/>
  <c r="P2028" i="1"/>
  <c r="P2027" i="1"/>
  <c r="P2026" i="1"/>
  <c r="P2025" i="1"/>
  <c r="P2024" i="1"/>
  <c r="P2023" i="1"/>
  <c r="P2022" i="1"/>
  <c r="P2021" i="1"/>
  <c r="P2020" i="1"/>
  <c r="P2019" i="1"/>
  <c r="P2018" i="1"/>
  <c r="P2017" i="1"/>
  <c r="P2016" i="1"/>
  <c r="P2015" i="1"/>
  <c r="P2014" i="1"/>
  <c r="P2013" i="1"/>
  <c r="P2012" i="1"/>
  <c r="P2011" i="1"/>
  <c r="P2010" i="1"/>
  <c r="P2009" i="1"/>
  <c r="P2008" i="1"/>
  <c r="P2007" i="1"/>
  <c r="P2006" i="1"/>
  <c r="P2005" i="1"/>
  <c r="P2004" i="1"/>
  <c r="P2003" i="1"/>
  <c r="P2002" i="1"/>
  <c r="P2001" i="1"/>
  <c r="P2000" i="1"/>
  <c r="P1999" i="1"/>
  <c r="P1998" i="1"/>
  <c r="P1997" i="1"/>
  <c r="P1996" i="1"/>
  <c r="P1995" i="1"/>
  <c r="P1994" i="1"/>
  <c r="P1993" i="1"/>
  <c r="P1992" i="1"/>
  <c r="P1991" i="1"/>
  <c r="P1990" i="1"/>
  <c r="P1989" i="1"/>
  <c r="P1988" i="1"/>
  <c r="P1987" i="1"/>
  <c r="P1986" i="1"/>
  <c r="P2888" i="1"/>
  <c r="P1985" i="1"/>
  <c r="P1983" i="1"/>
  <c r="P1981" i="1"/>
  <c r="P1979" i="1"/>
  <c r="P1977" i="1"/>
  <c r="P1975" i="1"/>
  <c r="P1973" i="1"/>
  <c r="P1971" i="1"/>
  <c r="P1969" i="1"/>
  <c r="P1967" i="1"/>
  <c r="P1966" i="1"/>
  <c r="P1965" i="1"/>
  <c r="P1964" i="1"/>
  <c r="P1963" i="1"/>
  <c r="P1962" i="1"/>
  <c r="P1961" i="1"/>
  <c r="P1960" i="1"/>
  <c r="P1959" i="1"/>
  <c r="P1958" i="1"/>
  <c r="P1957" i="1"/>
  <c r="P1956" i="1"/>
  <c r="P1955" i="1"/>
  <c r="P1954" i="1"/>
  <c r="P1953" i="1"/>
  <c r="P1952" i="1"/>
  <c r="P1951" i="1"/>
  <c r="P1950" i="1"/>
  <c r="P1949" i="1"/>
  <c r="P1948" i="1"/>
  <c r="P1947" i="1"/>
  <c r="P1946" i="1"/>
  <c r="P1945" i="1"/>
  <c r="P1944" i="1"/>
  <c r="P1943" i="1"/>
  <c r="P1942" i="1"/>
  <c r="P1941" i="1"/>
  <c r="P1940" i="1"/>
  <c r="P1939" i="1"/>
  <c r="P1938" i="1"/>
  <c r="P1937" i="1"/>
  <c r="P1936" i="1"/>
  <c r="P1935" i="1"/>
  <c r="P1934" i="1"/>
  <c r="P1933" i="1"/>
  <c r="P1932" i="1"/>
  <c r="P1931" i="1"/>
  <c r="P1930" i="1"/>
  <c r="P1929" i="1"/>
  <c r="P1928" i="1"/>
  <c r="P1927" i="1"/>
  <c r="P1926" i="1"/>
  <c r="P1925" i="1"/>
  <c r="P1924" i="1"/>
  <c r="P1923" i="1"/>
  <c r="P1922" i="1"/>
  <c r="P1921" i="1"/>
  <c r="P1920" i="1"/>
  <c r="P1919" i="1"/>
  <c r="P1918" i="1"/>
  <c r="P1917" i="1"/>
  <c r="P1916" i="1"/>
  <c r="P1915" i="1"/>
  <c r="P1914" i="1"/>
  <c r="P1913" i="1"/>
  <c r="P1912" i="1"/>
  <c r="P1911" i="1"/>
  <c r="P1910" i="1"/>
  <c r="P1909" i="1"/>
  <c r="P1908" i="1"/>
  <c r="P1907" i="1"/>
  <c r="P1906" i="1"/>
  <c r="P1905" i="1"/>
  <c r="P1904" i="1"/>
  <c r="P1903" i="1"/>
  <c r="P1902" i="1"/>
  <c r="P1901" i="1"/>
  <c r="P1900" i="1"/>
  <c r="P1899" i="1"/>
  <c r="P1898" i="1"/>
  <c r="P1897" i="1"/>
  <c r="P1896" i="1"/>
  <c r="P1895" i="1"/>
  <c r="P1894" i="1"/>
  <c r="P1893" i="1"/>
  <c r="P1892" i="1"/>
  <c r="P1891" i="1"/>
  <c r="P1890" i="1"/>
  <c r="P1889" i="1"/>
  <c r="P1888" i="1"/>
  <c r="P1887" i="1"/>
  <c r="P1886" i="1"/>
  <c r="P1885" i="1"/>
  <c r="P1884" i="1"/>
  <c r="P1883" i="1"/>
  <c r="P1882" i="1"/>
  <c r="P1881" i="1"/>
  <c r="P1880" i="1"/>
  <c r="P1879" i="1"/>
  <c r="P1878" i="1"/>
  <c r="P1877" i="1"/>
  <c r="P1876" i="1"/>
  <c r="P1875" i="1"/>
  <c r="P1874" i="1"/>
  <c r="P1873" i="1"/>
  <c r="P1872" i="1"/>
  <c r="P1871" i="1"/>
  <c r="P1870" i="1"/>
  <c r="P1869" i="1"/>
  <c r="P1868" i="1"/>
  <c r="P1867" i="1"/>
  <c r="P1866" i="1"/>
  <c r="P1865" i="1"/>
  <c r="P1864" i="1"/>
  <c r="P1863" i="1"/>
  <c r="P1862" i="1"/>
  <c r="P1861" i="1"/>
  <c r="P1860" i="1"/>
  <c r="P1859" i="1"/>
  <c r="P1858" i="1"/>
  <c r="P1857" i="1"/>
  <c r="P1856" i="1"/>
  <c r="P1855" i="1"/>
  <c r="P1854" i="1"/>
  <c r="P1853" i="1"/>
  <c r="P1852" i="1"/>
  <c r="P1851" i="1"/>
  <c r="P1850" i="1"/>
  <c r="P1849" i="1"/>
  <c r="P1848" i="1"/>
  <c r="P1847" i="1"/>
  <c r="P1846" i="1"/>
  <c r="P1845" i="1"/>
  <c r="P1844" i="1"/>
  <c r="P1843" i="1"/>
  <c r="P1842" i="1"/>
  <c r="P1841" i="1"/>
  <c r="P1840" i="1"/>
  <c r="P1839" i="1"/>
  <c r="P1838" i="1"/>
  <c r="P1837" i="1"/>
  <c r="P1836" i="1"/>
  <c r="P1835" i="1"/>
  <c r="P1834" i="1"/>
  <c r="P1833" i="1"/>
  <c r="P1832" i="1"/>
  <c r="P1831" i="1"/>
  <c r="P1830" i="1"/>
  <c r="P1829" i="1"/>
  <c r="P1828" i="1"/>
  <c r="P1827" i="1"/>
  <c r="P1826" i="1"/>
  <c r="P1825" i="1"/>
  <c r="P1824" i="1"/>
  <c r="P1823" i="1"/>
  <c r="P1822" i="1"/>
  <c r="P1821" i="1"/>
  <c r="P1820" i="1"/>
  <c r="P1819" i="1"/>
  <c r="P1818" i="1"/>
  <c r="P1817" i="1"/>
  <c r="P1816" i="1"/>
  <c r="P1815" i="1"/>
  <c r="P1814" i="1"/>
  <c r="P1813" i="1"/>
  <c r="P1812" i="1"/>
  <c r="P1811" i="1"/>
  <c r="P1810" i="1"/>
  <c r="P1809" i="1"/>
  <c r="P1808" i="1"/>
  <c r="P1807" i="1"/>
  <c r="P1806" i="1"/>
  <c r="P1805" i="1"/>
  <c r="P1804" i="1"/>
  <c r="P1803" i="1"/>
  <c r="P1802" i="1"/>
  <c r="P1801" i="1"/>
  <c r="P1800" i="1"/>
  <c r="P1799" i="1"/>
  <c r="P1798" i="1"/>
  <c r="P1797" i="1"/>
  <c r="P1796" i="1"/>
  <c r="P1795" i="1"/>
  <c r="P1794" i="1"/>
  <c r="P1793" i="1"/>
  <c r="P1792" i="1"/>
  <c r="P1791" i="1"/>
  <c r="P1790" i="1"/>
  <c r="P1789" i="1"/>
  <c r="P1788" i="1"/>
  <c r="P1787" i="1"/>
  <c r="P1786" i="1"/>
  <c r="P1785" i="1"/>
  <c r="P1784" i="1"/>
  <c r="P1783" i="1"/>
  <c r="P1782" i="1"/>
  <c r="P1781" i="1"/>
  <c r="P1780" i="1"/>
  <c r="P1779" i="1"/>
  <c r="P1778" i="1"/>
  <c r="P1777" i="1"/>
  <c r="P1776" i="1"/>
  <c r="P1775" i="1"/>
  <c r="P1774" i="1"/>
  <c r="P1773" i="1"/>
  <c r="P1772" i="1"/>
  <c r="P1771" i="1"/>
  <c r="P1770" i="1"/>
  <c r="P1769" i="1"/>
  <c r="P1768" i="1"/>
  <c r="P1767" i="1"/>
  <c r="P1766" i="1"/>
  <c r="P1765" i="1"/>
  <c r="P1764" i="1"/>
  <c r="P1763" i="1"/>
  <c r="P1762" i="1"/>
  <c r="P1761" i="1"/>
  <c r="P1760" i="1"/>
  <c r="P1759" i="1"/>
  <c r="P1758" i="1"/>
  <c r="P1757" i="1"/>
  <c r="P1756" i="1"/>
  <c r="P1755" i="1"/>
  <c r="P1754" i="1"/>
  <c r="P1753" i="1"/>
  <c r="P1752" i="1"/>
  <c r="P1751" i="1"/>
  <c r="P1750" i="1"/>
  <c r="P1749" i="1"/>
  <c r="P1748" i="1"/>
  <c r="P1747" i="1"/>
  <c r="P1746" i="1"/>
  <c r="P1745" i="1"/>
  <c r="P1744" i="1"/>
  <c r="P1743" i="1"/>
  <c r="P1742" i="1"/>
  <c r="P1741" i="1"/>
  <c r="P1740" i="1"/>
  <c r="P1739" i="1"/>
  <c r="P1738" i="1"/>
  <c r="P1737" i="1"/>
  <c r="P1736" i="1"/>
  <c r="P1735" i="1"/>
  <c r="P1734" i="1"/>
  <c r="P1733" i="1"/>
  <c r="P1732" i="1"/>
  <c r="P1731" i="1"/>
  <c r="P1730" i="1"/>
  <c r="P1729" i="1"/>
  <c r="P1728" i="1"/>
  <c r="P1727" i="1"/>
  <c r="P1726" i="1"/>
  <c r="P1725" i="1"/>
  <c r="P1724" i="1"/>
  <c r="P1723" i="1"/>
  <c r="P1722" i="1"/>
  <c r="P1721" i="1"/>
  <c r="P1720" i="1"/>
  <c r="P1719" i="1"/>
  <c r="P1718" i="1"/>
  <c r="P1717" i="1"/>
  <c r="P1716" i="1"/>
  <c r="P1715" i="1"/>
  <c r="P1714" i="1"/>
  <c r="P1713" i="1"/>
  <c r="P1712" i="1"/>
  <c r="P1711" i="1"/>
  <c r="P1710" i="1"/>
  <c r="P1709" i="1"/>
  <c r="P1708" i="1"/>
  <c r="P1707" i="1"/>
  <c r="P1706" i="1"/>
  <c r="P1705" i="1"/>
  <c r="P1704" i="1"/>
  <c r="P1703" i="1"/>
  <c r="P1702" i="1"/>
  <c r="P1701" i="1"/>
  <c r="P1700" i="1"/>
  <c r="P1699" i="1"/>
  <c r="P1698" i="1"/>
  <c r="P1697" i="1"/>
  <c r="P1696" i="1"/>
  <c r="P1695" i="1"/>
  <c r="P1694" i="1"/>
  <c r="P1693" i="1"/>
  <c r="P1692" i="1"/>
  <c r="P1691" i="1"/>
  <c r="P1690" i="1"/>
  <c r="P1689" i="1"/>
  <c r="P1688" i="1"/>
  <c r="P1687" i="1"/>
  <c r="P1686" i="1"/>
  <c r="P1685" i="1"/>
  <c r="P1684" i="1"/>
  <c r="P1683" i="1"/>
  <c r="P1682" i="1"/>
  <c r="P1681" i="1"/>
  <c r="P1680" i="1"/>
  <c r="P1679" i="1"/>
  <c r="P1678" i="1"/>
  <c r="P1677" i="1"/>
  <c r="P1676" i="1"/>
  <c r="P1675" i="1"/>
  <c r="P1674" i="1"/>
  <c r="P1673" i="1"/>
  <c r="P1672" i="1"/>
  <c r="P1671" i="1"/>
  <c r="P1670" i="1"/>
  <c r="P1669" i="1"/>
  <c r="P1668" i="1"/>
  <c r="P1667" i="1"/>
  <c r="P1666" i="1"/>
  <c r="P1665" i="1"/>
  <c r="P1664" i="1"/>
  <c r="P1663" i="1"/>
  <c r="P1662" i="1"/>
  <c r="P1661" i="1"/>
  <c r="P1660" i="1"/>
  <c r="P1659" i="1"/>
  <c r="P1658" i="1"/>
  <c r="P1657" i="1"/>
  <c r="P1656" i="1"/>
  <c r="P1655" i="1"/>
  <c r="P1654" i="1"/>
  <c r="P1653" i="1"/>
  <c r="P1652" i="1"/>
  <c r="P1651" i="1"/>
  <c r="P1650" i="1"/>
  <c r="P1649" i="1"/>
  <c r="P1648" i="1"/>
  <c r="P1647" i="1"/>
  <c r="P1646" i="1"/>
  <c r="P1645" i="1"/>
  <c r="P1644" i="1"/>
  <c r="P1643" i="1"/>
  <c r="P1642" i="1"/>
  <c r="P1641" i="1"/>
  <c r="P1640" i="1"/>
  <c r="P1639" i="1"/>
  <c r="P1638" i="1"/>
  <c r="P1637" i="1"/>
  <c r="P1636" i="1"/>
  <c r="P1635" i="1"/>
  <c r="P1634" i="1"/>
  <c r="P1633" i="1"/>
  <c r="P1632" i="1"/>
  <c r="P2760" i="1"/>
  <c r="P1982" i="1"/>
  <c r="P1974" i="1"/>
  <c r="P1984" i="1"/>
  <c r="P1976" i="1"/>
  <c r="P1968" i="1"/>
  <c r="P1630" i="1"/>
  <c r="P1629" i="1"/>
  <c r="P1628" i="1"/>
  <c r="P1627" i="1"/>
  <c r="P1626" i="1"/>
  <c r="P1625" i="1"/>
  <c r="P1624" i="1"/>
  <c r="P1623" i="1"/>
  <c r="P1622" i="1"/>
  <c r="P1621" i="1"/>
  <c r="P1620" i="1"/>
  <c r="P1619" i="1"/>
  <c r="P1618" i="1"/>
  <c r="P1617" i="1"/>
  <c r="P1616" i="1"/>
  <c r="P1615" i="1"/>
  <c r="P1614" i="1"/>
  <c r="P1613" i="1"/>
  <c r="P1612" i="1"/>
  <c r="P1611" i="1"/>
  <c r="P1610" i="1"/>
  <c r="P1609" i="1"/>
  <c r="P1608" i="1"/>
  <c r="P1607" i="1"/>
  <c r="P1606" i="1"/>
  <c r="P1605" i="1"/>
  <c r="P1604" i="1"/>
  <c r="P1603" i="1"/>
  <c r="P1602" i="1"/>
  <c r="P1601" i="1"/>
  <c r="P1600" i="1"/>
  <c r="P1599" i="1"/>
  <c r="P1598" i="1"/>
  <c r="P1597" i="1"/>
  <c r="P1596" i="1"/>
  <c r="P1595" i="1"/>
  <c r="P1594" i="1"/>
  <c r="P1593" i="1"/>
  <c r="P1592" i="1"/>
  <c r="P1591" i="1"/>
  <c r="P1590" i="1"/>
  <c r="P1589" i="1"/>
  <c r="P1588" i="1"/>
  <c r="P1587" i="1"/>
  <c r="P1586" i="1"/>
  <c r="P1585" i="1"/>
  <c r="P1584" i="1"/>
  <c r="P1583" i="1"/>
  <c r="P1582" i="1"/>
  <c r="P1581" i="1"/>
  <c r="P1580" i="1"/>
  <c r="P1579" i="1"/>
  <c r="P1578" i="1"/>
  <c r="P1577" i="1"/>
  <c r="P1576" i="1"/>
  <c r="P1575" i="1"/>
  <c r="P1574" i="1"/>
  <c r="P1573" i="1"/>
  <c r="P1572" i="1"/>
  <c r="P1571" i="1"/>
  <c r="P1570" i="1"/>
  <c r="P1569" i="1"/>
  <c r="P1568" i="1"/>
  <c r="P1567" i="1"/>
  <c r="P1566" i="1"/>
  <c r="P1565" i="1"/>
  <c r="P1564" i="1"/>
  <c r="P1563" i="1"/>
  <c r="P1562" i="1"/>
  <c r="P1561" i="1"/>
  <c r="P1560" i="1"/>
  <c r="P1559" i="1"/>
  <c r="P1558" i="1"/>
  <c r="P1557" i="1"/>
  <c r="P1556" i="1"/>
  <c r="P1555" i="1"/>
  <c r="P1554" i="1"/>
  <c r="P1553" i="1"/>
  <c r="P1552" i="1"/>
  <c r="P1551" i="1"/>
  <c r="P1550" i="1"/>
  <c r="P1549" i="1"/>
  <c r="P1548" i="1"/>
  <c r="P1547" i="1"/>
  <c r="P1546" i="1"/>
  <c r="P1545" i="1"/>
  <c r="P1544" i="1"/>
  <c r="P1543" i="1"/>
  <c r="P1542" i="1"/>
  <c r="P1541" i="1"/>
  <c r="P1540" i="1"/>
  <c r="P1539" i="1"/>
  <c r="P1538" i="1"/>
  <c r="P1537" i="1"/>
  <c r="P1536" i="1"/>
  <c r="P1535" i="1"/>
  <c r="P1534" i="1"/>
  <c r="P1533" i="1"/>
  <c r="P1532" i="1"/>
  <c r="P1531" i="1"/>
  <c r="P1530" i="1"/>
  <c r="P1529" i="1"/>
  <c r="P1528" i="1"/>
  <c r="P1527" i="1"/>
  <c r="P1526" i="1"/>
  <c r="P1525" i="1"/>
  <c r="P1524" i="1"/>
  <c r="P1523" i="1"/>
  <c r="P1522" i="1"/>
  <c r="P1521" i="1"/>
  <c r="P1520" i="1"/>
  <c r="P1519" i="1"/>
  <c r="P1518" i="1"/>
  <c r="P1517" i="1"/>
  <c r="P1516" i="1"/>
  <c r="P1515" i="1"/>
  <c r="P1514" i="1"/>
  <c r="P1513" i="1"/>
  <c r="P1512" i="1"/>
  <c r="P1511" i="1"/>
  <c r="P1510" i="1"/>
  <c r="P1509" i="1"/>
  <c r="P1508" i="1"/>
  <c r="P1507" i="1"/>
  <c r="P1506" i="1"/>
  <c r="P1505" i="1"/>
  <c r="P1504" i="1"/>
  <c r="P1503" i="1"/>
  <c r="P1502" i="1"/>
  <c r="P1501" i="1"/>
  <c r="P1500" i="1"/>
  <c r="P1499" i="1"/>
  <c r="P1498" i="1"/>
  <c r="P1497" i="1"/>
  <c r="P1496" i="1"/>
  <c r="P1495" i="1"/>
  <c r="P1494" i="1"/>
  <c r="P1493" i="1"/>
  <c r="P1492" i="1"/>
  <c r="P1491" i="1"/>
  <c r="P1490" i="1"/>
  <c r="P1489" i="1"/>
  <c r="P1488" i="1"/>
  <c r="P1487" i="1"/>
  <c r="P1486" i="1"/>
  <c r="P1485" i="1"/>
  <c r="P1484" i="1"/>
  <c r="P1483" i="1"/>
  <c r="P1482" i="1"/>
  <c r="P1481" i="1"/>
  <c r="P1480" i="1"/>
  <c r="P1479" i="1"/>
  <c r="P1478" i="1"/>
  <c r="P1477" i="1"/>
  <c r="P1476" i="1"/>
  <c r="P1475" i="1"/>
  <c r="P1474" i="1"/>
  <c r="P1473" i="1"/>
  <c r="P1472" i="1"/>
  <c r="P1471" i="1"/>
  <c r="P1470" i="1"/>
  <c r="P1469" i="1"/>
  <c r="P1468" i="1"/>
  <c r="P1467" i="1"/>
  <c r="P1466" i="1"/>
  <c r="P1465" i="1"/>
  <c r="P1464" i="1"/>
  <c r="P1463" i="1"/>
  <c r="P1462" i="1"/>
  <c r="P1461" i="1"/>
  <c r="P1460" i="1"/>
  <c r="P1459" i="1"/>
  <c r="P1458" i="1"/>
  <c r="P1457" i="1"/>
  <c r="P1456" i="1"/>
  <c r="P1455" i="1"/>
  <c r="P1454" i="1"/>
  <c r="P1453" i="1"/>
  <c r="P1452" i="1"/>
  <c r="P1451" i="1"/>
  <c r="P1450" i="1"/>
  <c r="P1449" i="1"/>
  <c r="P1448" i="1"/>
  <c r="P1447" i="1"/>
  <c r="P1446" i="1"/>
  <c r="P1445" i="1"/>
  <c r="P1444" i="1"/>
  <c r="P1443" i="1"/>
  <c r="P1442" i="1"/>
  <c r="P1441" i="1"/>
  <c r="P1440" i="1"/>
  <c r="P1439" i="1"/>
  <c r="P1438" i="1"/>
  <c r="P1437" i="1"/>
  <c r="P1436" i="1"/>
  <c r="P1435" i="1"/>
  <c r="P1434" i="1"/>
  <c r="P1433" i="1"/>
  <c r="P1432" i="1"/>
  <c r="P1431" i="1"/>
  <c r="P1430" i="1"/>
  <c r="P1429" i="1"/>
  <c r="P1428" i="1"/>
  <c r="P1427" i="1"/>
  <c r="P1426" i="1"/>
  <c r="P1425" i="1"/>
  <c r="P1424" i="1"/>
  <c r="P1423" i="1"/>
  <c r="P1422" i="1"/>
  <c r="P1421" i="1"/>
  <c r="P1420" i="1"/>
  <c r="P1419" i="1"/>
  <c r="P1418" i="1"/>
  <c r="P1417" i="1"/>
  <c r="P1416" i="1"/>
  <c r="P1415" i="1"/>
  <c r="P1414" i="1"/>
  <c r="P1413" i="1"/>
  <c r="P1412" i="1"/>
  <c r="P1411" i="1"/>
  <c r="P1410" i="1"/>
  <c r="P1409" i="1"/>
  <c r="P1408" i="1"/>
  <c r="P1407" i="1"/>
  <c r="P1406" i="1"/>
  <c r="P1405" i="1"/>
  <c r="P1404" i="1"/>
  <c r="P1403" i="1"/>
  <c r="P1402" i="1"/>
  <c r="P1401" i="1"/>
  <c r="P1400" i="1"/>
  <c r="P1399" i="1"/>
  <c r="P1398" i="1"/>
  <c r="P1397" i="1"/>
  <c r="P1396" i="1"/>
  <c r="P1395" i="1"/>
  <c r="P1394" i="1"/>
  <c r="P1393" i="1"/>
  <c r="P1392" i="1"/>
  <c r="P1391" i="1"/>
  <c r="P1390" i="1"/>
  <c r="P1389" i="1"/>
  <c r="P1388" i="1"/>
  <c r="P1387" i="1"/>
  <c r="P1386" i="1"/>
  <c r="P1385" i="1"/>
  <c r="P1384" i="1"/>
  <c r="P1383" i="1"/>
  <c r="P1382" i="1"/>
  <c r="P1381" i="1"/>
  <c r="P1380" i="1"/>
  <c r="P1379" i="1"/>
  <c r="P1378" i="1"/>
  <c r="P1377" i="1"/>
  <c r="P1376" i="1"/>
  <c r="P1375" i="1"/>
  <c r="P1374" i="1"/>
  <c r="P1373" i="1"/>
  <c r="P1372" i="1"/>
  <c r="P1371" i="1"/>
  <c r="P1370" i="1"/>
  <c r="P1369" i="1"/>
  <c r="P1368" i="1"/>
  <c r="P1367" i="1"/>
  <c r="P1366" i="1"/>
  <c r="P1365" i="1"/>
  <c r="P1364" i="1"/>
  <c r="P1363" i="1"/>
  <c r="P1362" i="1"/>
  <c r="P1361" i="1"/>
  <c r="P1360" i="1"/>
  <c r="P1359" i="1"/>
  <c r="P1358" i="1"/>
  <c r="P1357" i="1"/>
  <c r="P1356" i="1"/>
  <c r="P1355" i="1"/>
  <c r="P1354" i="1"/>
  <c r="P1353" i="1"/>
  <c r="P1352" i="1"/>
  <c r="P1351" i="1"/>
  <c r="P1350" i="1"/>
  <c r="P1349" i="1"/>
  <c r="P1348" i="1"/>
  <c r="P1347" i="1"/>
  <c r="P1346" i="1"/>
  <c r="P1345" i="1"/>
  <c r="P1344" i="1"/>
  <c r="P1343" i="1"/>
  <c r="P1342" i="1"/>
  <c r="P1341" i="1"/>
  <c r="P1340" i="1"/>
  <c r="P1339" i="1"/>
  <c r="P1338" i="1"/>
  <c r="P1337" i="1"/>
  <c r="P1336" i="1"/>
  <c r="P1335" i="1"/>
  <c r="P1334" i="1"/>
  <c r="P1333" i="1"/>
  <c r="P1332" i="1"/>
  <c r="P1331" i="1"/>
  <c r="P1330" i="1"/>
  <c r="P1329" i="1"/>
  <c r="P1328" i="1"/>
  <c r="P1327" i="1"/>
  <c r="P1326" i="1"/>
  <c r="P1325" i="1"/>
  <c r="P1324" i="1"/>
  <c r="P1323" i="1"/>
  <c r="P1322" i="1"/>
  <c r="P1321" i="1"/>
  <c r="P1320" i="1"/>
  <c r="P1319" i="1"/>
  <c r="P1318" i="1"/>
  <c r="P1317" i="1"/>
  <c r="P1316" i="1"/>
  <c r="P1315" i="1"/>
  <c r="P1314" i="1"/>
  <c r="P1313" i="1"/>
  <c r="P1312" i="1"/>
  <c r="P1311" i="1"/>
  <c r="P1310" i="1"/>
  <c r="P1309" i="1"/>
  <c r="P1308" i="1"/>
  <c r="P1307" i="1"/>
  <c r="P1306" i="1"/>
  <c r="P1305" i="1"/>
  <c r="P1304" i="1"/>
  <c r="P1303" i="1"/>
  <c r="P1302" i="1"/>
  <c r="P1301" i="1"/>
  <c r="P1300" i="1"/>
  <c r="P1299" i="1"/>
  <c r="P1298" i="1"/>
  <c r="P1297" i="1"/>
  <c r="P1296" i="1"/>
  <c r="P1295" i="1"/>
  <c r="P1294" i="1"/>
  <c r="P1293" i="1"/>
  <c r="P1292" i="1"/>
  <c r="P1291" i="1"/>
  <c r="P1290" i="1"/>
  <c r="P1289" i="1"/>
  <c r="P1288" i="1"/>
  <c r="P1287" i="1"/>
  <c r="P1286" i="1"/>
  <c r="P1285" i="1"/>
  <c r="P1284" i="1"/>
  <c r="P1283" i="1"/>
  <c r="P1282" i="1"/>
  <c r="P1281" i="1"/>
  <c r="P1280" i="1"/>
  <c r="P1279" i="1"/>
  <c r="P1278" i="1"/>
  <c r="P1277" i="1"/>
  <c r="P1276" i="1"/>
  <c r="P1275" i="1"/>
  <c r="P1274" i="1"/>
  <c r="P1273" i="1"/>
  <c r="P1272" i="1"/>
  <c r="P1271" i="1"/>
  <c r="P1270" i="1"/>
  <c r="P1269" i="1"/>
  <c r="P1268" i="1"/>
  <c r="P1267" i="1"/>
  <c r="P1266" i="1"/>
  <c r="P1265" i="1"/>
  <c r="P1264" i="1"/>
  <c r="P1263" i="1"/>
  <c r="P1262" i="1"/>
  <c r="P1261" i="1"/>
  <c r="P1260" i="1"/>
  <c r="P1259" i="1"/>
  <c r="P1258" i="1"/>
  <c r="P1257" i="1"/>
  <c r="P1256" i="1"/>
  <c r="P1255" i="1"/>
  <c r="P1254" i="1"/>
  <c r="P1253" i="1"/>
  <c r="P1252" i="1"/>
  <c r="P1251" i="1"/>
  <c r="P1250" i="1"/>
  <c r="P1249" i="1"/>
  <c r="P1248" i="1"/>
  <c r="P1247" i="1"/>
  <c r="P1246" i="1"/>
  <c r="P1245" i="1"/>
  <c r="P1244" i="1"/>
  <c r="P1243" i="1"/>
  <c r="P1242" i="1"/>
  <c r="P1241" i="1"/>
  <c r="P1240" i="1"/>
  <c r="P1239" i="1"/>
  <c r="P1238" i="1"/>
  <c r="P1237" i="1"/>
  <c r="P1236" i="1"/>
  <c r="P1235" i="1"/>
  <c r="P1234" i="1"/>
  <c r="P1233" i="1"/>
  <c r="P1232" i="1"/>
  <c r="P1231" i="1"/>
  <c r="P1230" i="1"/>
  <c r="P1229" i="1"/>
  <c r="P1228" i="1"/>
  <c r="P1227" i="1"/>
  <c r="P1226" i="1"/>
  <c r="P1225" i="1"/>
  <c r="P1224" i="1"/>
  <c r="P1223" i="1"/>
  <c r="P1222" i="1"/>
  <c r="P1221" i="1"/>
  <c r="P1220" i="1"/>
  <c r="P1219" i="1"/>
  <c r="P1218" i="1"/>
  <c r="P1217" i="1"/>
  <c r="P1216" i="1"/>
  <c r="P1215" i="1"/>
  <c r="P1214" i="1"/>
  <c r="P1213" i="1"/>
  <c r="P1212" i="1"/>
  <c r="P1211" i="1"/>
  <c r="P1210" i="1"/>
  <c r="P1209" i="1"/>
  <c r="P1208" i="1"/>
  <c r="P1207" i="1"/>
  <c r="P1206" i="1"/>
  <c r="P1205" i="1"/>
  <c r="P1204" i="1"/>
  <c r="P1203" i="1"/>
  <c r="P1202" i="1"/>
  <c r="P1201" i="1"/>
  <c r="P1200" i="1"/>
  <c r="P1199" i="1"/>
  <c r="P1198" i="1"/>
  <c r="P1197" i="1"/>
  <c r="P1196" i="1"/>
  <c r="P1195" i="1"/>
  <c r="P1194" i="1"/>
  <c r="P1193" i="1"/>
  <c r="P1192" i="1"/>
  <c r="P1191" i="1"/>
  <c r="P1190" i="1"/>
  <c r="P1189" i="1"/>
  <c r="P1188" i="1"/>
  <c r="P1187" i="1"/>
  <c r="P1186" i="1"/>
  <c r="P1185" i="1"/>
  <c r="P1184" i="1"/>
  <c r="P1183" i="1"/>
  <c r="P1182" i="1"/>
  <c r="P1181" i="1"/>
  <c r="P1180" i="1"/>
  <c r="P1179" i="1"/>
  <c r="P1178" i="1"/>
  <c r="P1177" i="1"/>
  <c r="P1176" i="1"/>
  <c r="P1175" i="1"/>
  <c r="P1174" i="1"/>
  <c r="P1173" i="1"/>
  <c r="P1172" i="1"/>
  <c r="P1171" i="1"/>
  <c r="P1170" i="1"/>
  <c r="P1169" i="1"/>
  <c r="P1168" i="1"/>
  <c r="P1167" i="1"/>
  <c r="P1166" i="1"/>
  <c r="P1165" i="1"/>
  <c r="P1164" i="1"/>
  <c r="P1163" i="1"/>
  <c r="P1162" i="1"/>
  <c r="P1161" i="1"/>
  <c r="P1160" i="1"/>
  <c r="P1159" i="1"/>
  <c r="P1158" i="1"/>
  <c r="P1157" i="1"/>
  <c r="P1156" i="1"/>
  <c r="P1155" i="1"/>
  <c r="P1154" i="1"/>
  <c r="P1153" i="1"/>
  <c r="P1152" i="1"/>
  <c r="P1151" i="1"/>
  <c r="P1150" i="1"/>
  <c r="P1149" i="1"/>
  <c r="P1148" i="1"/>
  <c r="P1147" i="1"/>
  <c r="P1146" i="1"/>
  <c r="P1145" i="1"/>
  <c r="P1144" i="1"/>
  <c r="P1143" i="1"/>
  <c r="P1142" i="1"/>
  <c r="P1141" i="1"/>
  <c r="P1140" i="1"/>
  <c r="P1139" i="1"/>
  <c r="P1138" i="1"/>
  <c r="P1137" i="1"/>
  <c r="P1136" i="1"/>
  <c r="P1135" i="1"/>
  <c r="P1134" i="1"/>
  <c r="P1133" i="1"/>
  <c r="P1132" i="1"/>
  <c r="P1131" i="1"/>
  <c r="P1130" i="1"/>
  <c r="P1129" i="1"/>
  <c r="P1128" i="1"/>
  <c r="P1127" i="1"/>
  <c r="P1126" i="1"/>
  <c r="P1125" i="1"/>
  <c r="P1124" i="1"/>
  <c r="P1123" i="1"/>
  <c r="P1122" i="1"/>
  <c r="P1121" i="1"/>
  <c r="P1120" i="1"/>
  <c r="P1119" i="1"/>
  <c r="P1118" i="1"/>
  <c r="P1117" i="1"/>
  <c r="P1116" i="1"/>
  <c r="P1115" i="1"/>
  <c r="P1114" i="1"/>
  <c r="P1113" i="1"/>
  <c r="P1112" i="1"/>
  <c r="P1111" i="1"/>
  <c r="P1110" i="1"/>
  <c r="P1109" i="1"/>
  <c r="P1108" i="1"/>
  <c r="P1107" i="1"/>
  <c r="P1106" i="1"/>
  <c r="P1105" i="1"/>
  <c r="P1104" i="1"/>
  <c r="P1103" i="1"/>
  <c r="P1102" i="1"/>
  <c r="P1101" i="1"/>
  <c r="P1100" i="1"/>
  <c r="P1099" i="1"/>
  <c r="P1098" i="1"/>
  <c r="P1097" i="1"/>
  <c r="P1096" i="1"/>
  <c r="P1095" i="1"/>
  <c r="P1094" i="1"/>
  <c r="P1093" i="1"/>
  <c r="P1092" i="1"/>
  <c r="P1091" i="1"/>
  <c r="P1090" i="1"/>
  <c r="P1089" i="1"/>
  <c r="P1088" i="1"/>
  <c r="P1087" i="1"/>
  <c r="P1086" i="1"/>
  <c r="P1085" i="1"/>
  <c r="P1084" i="1"/>
  <c r="P1083" i="1"/>
  <c r="P1082" i="1"/>
  <c r="P1081" i="1"/>
  <c r="P1080" i="1"/>
  <c r="P1079" i="1"/>
  <c r="P1078" i="1"/>
  <c r="P1077" i="1"/>
  <c r="P1076" i="1"/>
  <c r="P1075" i="1"/>
  <c r="P1074" i="1"/>
  <c r="P1073" i="1"/>
  <c r="P1072" i="1"/>
  <c r="P1071" i="1"/>
  <c r="P1070" i="1"/>
  <c r="P1069" i="1"/>
  <c r="P1068" i="1"/>
  <c r="P1067" i="1"/>
  <c r="P1066" i="1"/>
  <c r="P1065" i="1"/>
  <c r="P1064" i="1"/>
  <c r="P1063" i="1"/>
  <c r="P1062" i="1"/>
  <c r="P1061" i="1"/>
  <c r="P1060" i="1"/>
  <c r="P1059" i="1"/>
  <c r="P1058" i="1"/>
  <c r="P1057" i="1"/>
  <c r="P1056" i="1"/>
  <c r="P1055" i="1"/>
  <c r="P1054" i="1"/>
  <c r="P1053" i="1"/>
  <c r="P1052" i="1"/>
  <c r="P1051" i="1"/>
  <c r="P1050" i="1"/>
  <c r="P1049" i="1"/>
  <c r="P1048" i="1"/>
  <c r="P1047" i="1"/>
  <c r="P1046" i="1"/>
  <c r="P1045" i="1"/>
  <c r="P1044" i="1"/>
  <c r="P1043" i="1"/>
  <c r="P1042" i="1"/>
  <c r="P1041" i="1"/>
  <c r="P1040" i="1"/>
  <c r="P1039" i="1"/>
  <c r="P1038" i="1"/>
  <c r="P1037" i="1"/>
  <c r="P1036" i="1"/>
  <c r="P1035" i="1"/>
  <c r="P1034" i="1"/>
  <c r="P1033" i="1"/>
  <c r="P1032" i="1"/>
  <c r="P1031" i="1"/>
  <c r="P1030" i="1"/>
  <c r="P1029" i="1"/>
  <c r="P1028" i="1"/>
  <c r="P1027" i="1"/>
  <c r="P1026" i="1"/>
  <c r="P1025" i="1"/>
  <c r="P1024" i="1"/>
  <c r="P1023" i="1"/>
  <c r="P1022" i="1"/>
  <c r="P1021" i="1"/>
  <c r="P1020" i="1"/>
  <c r="P1019" i="1"/>
  <c r="P1018" i="1"/>
  <c r="P1017" i="1"/>
  <c r="P1016" i="1"/>
  <c r="P1015" i="1"/>
  <c r="P1014" i="1"/>
  <c r="P1013" i="1"/>
  <c r="P1012" i="1"/>
  <c r="P1011" i="1"/>
  <c r="P1010" i="1"/>
  <c r="P1009" i="1"/>
  <c r="P1008" i="1"/>
  <c r="P1007" i="1"/>
  <c r="P1006" i="1"/>
  <c r="P1005" i="1"/>
  <c r="P1004" i="1"/>
  <c r="P1003" i="1"/>
  <c r="P1002" i="1"/>
  <c r="P1001" i="1"/>
  <c r="P1000" i="1"/>
  <c r="P999" i="1"/>
  <c r="P998" i="1"/>
  <c r="P997" i="1"/>
  <c r="P996" i="1"/>
  <c r="P995" i="1"/>
  <c r="P994" i="1"/>
  <c r="P993" i="1"/>
  <c r="P992" i="1"/>
  <c r="P991" i="1"/>
  <c r="P990" i="1"/>
  <c r="P989" i="1"/>
  <c r="P988" i="1"/>
  <c r="P987" i="1"/>
  <c r="P986" i="1"/>
  <c r="P985" i="1"/>
  <c r="P984" i="1"/>
  <c r="P983" i="1"/>
  <c r="P982" i="1"/>
  <c r="P981" i="1"/>
  <c r="P980" i="1"/>
  <c r="P979" i="1"/>
  <c r="P978" i="1"/>
  <c r="P977" i="1"/>
  <c r="P976" i="1"/>
  <c r="P975" i="1"/>
  <c r="P974" i="1"/>
  <c r="P973" i="1"/>
  <c r="P972" i="1"/>
  <c r="P971" i="1"/>
  <c r="P970" i="1"/>
  <c r="P969" i="1"/>
  <c r="P968" i="1"/>
  <c r="P967" i="1"/>
  <c r="P966" i="1"/>
  <c r="P965" i="1"/>
  <c r="P964" i="1"/>
  <c r="P963" i="1"/>
  <c r="P962" i="1"/>
  <c r="P961" i="1"/>
  <c r="P960" i="1"/>
  <c r="P959" i="1"/>
  <c r="P958" i="1"/>
  <c r="P957" i="1"/>
  <c r="P956" i="1"/>
  <c r="P955" i="1"/>
  <c r="P954" i="1"/>
  <c r="P953" i="1"/>
  <c r="P952" i="1"/>
  <c r="P951" i="1"/>
  <c r="P950" i="1"/>
  <c r="P949" i="1"/>
  <c r="P948" i="1"/>
  <c r="P947" i="1"/>
  <c r="P946" i="1"/>
  <c r="P945" i="1"/>
  <c r="P944" i="1"/>
  <c r="P943" i="1"/>
  <c r="P942" i="1"/>
  <c r="P941" i="1"/>
  <c r="P940" i="1"/>
  <c r="P939" i="1"/>
  <c r="P938" i="1"/>
  <c r="P937" i="1"/>
  <c r="P936" i="1"/>
  <c r="P935" i="1"/>
  <c r="P934" i="1"/>
  <c r="P933" i="1"/>
  <c r="P932" i="1"/>
  <c r="P931" i="1"/>
  <c r="P930" i="1"/>
  <c r="P929" i="1"/>
  <c r="P928" i="1"/>
  <c r="P927" i="1"/>
  <c r="P926" i="1"/>
  <c r="P925" i="1"/>
  <c r="P924" i="1"/>
  <c r="P923" i="1"/>
  <c r="P922" i="1"/>
  <c r="P921" i="1"/>
  <c r="P920" i="1"/>
  <c r="P919" i="1"/>
  <c r="P918" i="1"/>
  <c r="P917" i="1"/>
  <c r="P916" i="1"/>
  <c r="P915" i="1"/>
  <c r="P914" i="1"/>
  <c r="P913" i="1"/>
  <c r="P912" i="1"/>
  <c r="P911" i="1"/>
  <c r="P910" i="1"/>
  <c r="P909" i="1"/>
  <c r="P908" i="1"/>
  <c r="P907" i="1"/>
  <c r="P906" i="1"/>
  <c r="P905" i="1"/>
  <c r="P904" i="1"/>
  <c r="P903" i="1"/>
  <c r="P902" i="1"/>
  <c r="P901" i="1"/>
  <c r="P900" i="1"/>
  <c r="P899" i="1"/>
  <c r="P898" i="1"/>
  <c r="P897" i="1"/>
  <c r="P896" i="1"/>
  <c r="P895" i="1"/>
  <c r="P894" i="1"/>
  <c r="P893" i="1"/>
  <c r="P892" i="1"/>
  <c r="P891" i="1"/>
  <c r="P890" i="1"/>
  <c r="P889" i="1"/>
  <c r="P888" i="1"/>
  <c r="P887" i="1"/>
  <c r="P886" i="1"/>
  <c r="P885" i="1"/>
  <c r="P884" i="1"/>
  <c r="P883" i="1"/>
  <c r="P882" i="1"/>
  <c r="P881" i="1"/>
  <c r="P880" i="1"/>
  <c r="P879" i="1"/>
  <c r="P878" i="1"/>
  <c r="P877" i="1"/>
  <c r="P876" i="1"/>
  <c r="P875" i="1"/>
  <c r="P874" i="1"/>
  <c r="P873" i="1"/>
  <c r="P872" i="1"/>
  <c r="P871" i="1"/>
  <c r="P870" i="1"/>
  <c r="P869" i="1"/>
  <c r="P868" i="1"/>
  <c r="P867" i="1"/>
  <c r="P866" i="1"/>
  <c r="P865" i="1"/>
  <c r="P864" i="1"/>
  <c r="P863" i="1"/>
  <c r="P862" i="1"/>
  <c r="P861" i="1"/>
  <c r="P860" i="1"/>
  <c r="P859" i="1"/>
  <c r="P858" i="1"/>
  <c r="P857" i="1"/>
  <c r="P856" i="1"/>
  <c r="P855" i="1"/>
  <c r="P854" i="1"/>
  <c r="P853" i="1"/>
  <c r="P852" i="1"/>
  <c r="P851" i="1"/>
  <c r="P850" i="1"/>
  <c r="P849" i="1"/>
  <c r="P848" i="1"/>
  <c r="P847" i="1"/>
  <c r="P1978" i="1"/>
  <c r="P1970" i="1"/>
  <c r="P1631" i="1"/>
  <c r="P846" i="1"/>
  <c r="P845" i="1"/>
  <c r="P844" i="1"/>
  <c r="P843" i="1"/>
  <c r="P842" i="1"/>
  <c r="P841" i="1"/>
  <c r="P840" i="1"/>
  <c r="P839" i="1"/>
  <c r="P838" i="1"/>
  <c r="P837" i="1"/>
  <c r="P836" i="1"/>
  <c r="P835" i="1"/>
  <c r="P834" i="1"/>
  <c r="P833" i="1"/>
  <c r="P832" i="1"/>
  <c r="P831" i="1"/>
  <c r="P830" i="1"/>
  <c r="P829" i="1"/>
  <c r="P828" i="1"/>
  <c r="P827" i="1"/>
  <c r="P826" i="1"/>
  <c r="P825" i="1"/>
  <c r="P824" i="1"/>
  <c r="P823" i="1"/>
  <c r="P822" i="1"/>
  <c r="P821" i="1"/>
  <c r="P820" i="1"/>
  <c r="P819" i="1"/>
  <c r="P818" i="1"/>
  <c r="P817" i="1"/>
  <c r="P816" i="1"/>
  <c r="P815" i="1"/>
  <c r="P814" i="1"/>
  <c r="P813" i="1"/>
  <c r="P812" i="1"/>
  <c r="P811" i="1"/>
  <c r="P810" i="1"/>
  <c r="P809" i="1"/>
  <c r="P808" i="1"/>
  <c r="P807" i="1"/>
  <c r="P806" i="1"/>
  <c r="P805" i="1"/>
  <c r="P804" i="1"/>
  <c r="P803" i="1"/>
  <c r="P802" i="1"/>
  <c r="P801" i="1"/>
  <c r="P800" i="1"/>
  <c r="P799" i="1"/>
  <c r="P798" i="1"/>
  <c r="P797" i="1"/>
  <c r="P796" i="1"/>
  <c r="P795" i="1"/>
  <c r="P794" i="1"/>
  <c r="P793" i="1"/>
  <c r="P792" i="1"/>
  <c r="P791" i="1"/>
  <c r="P790" i="1"/>
  <c r="P789" i="1"/>
  <c r="P788" i="1"/>
  <c r="P787" i="1"/>
  <c r="P786" i="1"/>
  <c r="P785" i="1"/>
  <c r="P784" i="1"/>
  <c r="P783" i="1"/>
  <c r="P782" i="1"/>
  <c r="P781" i="1"/>
  <c r="P780" i="1"/>
  <c r="P779" i="1"/>
  <c r="P778" i="1"/>
  <c r="P777" i="1"/>
  <c r="P776" i="1"/>
  <c r="P775" i="1"/>
  <c r="P774" i="1"/>
  <c r="P773" i="1"/>
  <c r="P772" i="1"/>
  <c r="P771" i="1"/>
  <c r="P770" i="1"/>
  <c r="P769" i="1"/>
  <c r="P768" i="1"/>
  <c r="P767" i="1"/>
  <c r="P766" i="1"/>
  <c r="P765" i="1"/>
  <c r="P764" i="1"/>
  <c r="P763" i="1"/>
  <c r="P762" i="1"/>
  <c r="P761" i="1"/>
  <c r="P760" i="1"/>
  <c r="P759" i="1"/>
  <c r="P758" i="1"/>
  <c r="P757" i="1"/>
  <c r="P756" i="1"/>
  <c r="P755" i="1"/>
  <c r="P754" i="1"/>
  <c r="P753" i="1"/>
  <c r="P752" i="1"/>
  <c r="P751" i="1"/>
  <c r="P750" i="1"/>
  <c r="P749" i="1"/>
  <c r="P748" i="1"/>
  <c r="P747" i="1"/>
  <c r="P746" i="1"/>
  <c r="P745" i="1"/>
  <c r="P744" i="1"/>
  <c r="P743" i="1"/>
  <c r="P742" i="1"/>
  <c r="P741" i="1"/>
  <c r="P740" i="1"/>
  <c r="P739" i="1"/>
  <c r="P738" i="1"/>
  <c r="P737" i="1"/>
  <c r="P736" i="1"/>
  <c r="P735" i="1"/>
  <c r="P734" i="1"/>
  <c r="P733" i="1"/>
  <c r="P732" i="1"/>
  <c r="P731" i="1"/>
  <c r="P730" i="1"/>
  <c r="P729" i="1"/>
  <c r="P728" i="1"/>
  <c r="P727" i="1"/>
  <c r="P726" i="1"/>
  <c r="P725" i="1"/>
  <c r="P724" i="1"/>
  <c r="P723" i="1"/>
  <c r="P722" i="1"/>
  <c r="P721" i="1"/>
  <c r="P720" i="1"/>
  <c r="P719" i="1"/>
  <c r="P718" i="1"/>
  <c r="P717" i="1"/>
  <c r="P716" i="1"/>
  <c r="P715" i="1"/>
  <c r="P714" i="1"/>
  <c r="P713" i="1"/>
  <c r="P712" i="1"/>
  <c r="P711" i="1"/>
  <c r="P710" i="1"/>
  <c r="P709" i="1"/>
  <c r="P708" i="1"/>
  <c r="P707" i="1"/>
  <c r="P706" i="1"/>
  <c r="P705" i="1"/>
  <c r="P704" i="1"/>
  <c r="P703" i="1"/>
  <c r="P702" i="1"/>
  <c r="P701" i="1"/>
  <c r="P700" i="1"/>
  <c r="P699" i="1"/>
  <c r="P698" i="1"/>
  <c r="P697" i="1"/>
  <c r="P696" i="1"/>
  <c r="P695" i="1"/>
  <c r="P694" i="1"/>
  <c r="P693" i="1"/>
  <c r="P692" i="1"/>
  <c r="P691" i="1"/>
  <c r="P690" i="1"/>
  <c r="P689" i="1"/>
  <c r="P688" i="1"/>
  <c r="P687" i="1"/>
  <c r="P686" i="1"/>
  <c r="P685" i="1"/>
  <c r="P684" i="1"/>
  <c r="P683" i="1"/>
  <c r="P682" i="1"/>
  <c r="P681" i="1"/>
  <c r="P680" i="1"/>
  <c r="P679" i="1"/>
  <c r="P678" i="1"/>
  <c r="P677" i="1"/>
  <c r="P676" i="1"/>
  <c r="P675" i="1"/>
  <c r="P674" i="1"/>
  <c r="P673" i="1"/>
  <c r="P672" i="1"/>
  <c r="P671" i="1"/>
  <c r="P670" i="1"/>
  <c r="P669" i="1"/>
  <c r="P668" i="1"/>
  <c r="P667" i="1"/>
  <c r="P666" i="1"/>
  <c r="P665" i="1"/>
  <c r="P664" i="1"/>
  <c r="P663" i="1"/>
  <c r="P662" i="1"/>
  <c r="P661" i="1"/>
  <c r="P660" i="1"/>
  <c r="P659" i="1"/>
  <c r="P658" i="1"/>
  <c r="P657" i="1"/>
  <c r="P656" i="1"/>
  <c r="P655" i="1"/>
  <c r="P654" i="1"/>
  <c r="P653" i="1"/>
  <c r="P652" i="1"/>
  <c r="P651" i="1"/>
  <c r="P650" i="1"/>
  <c r="P649" i="1"/>
  <c r="P648" i="1"/>
  <c r="P647" i="1"/>
  <c r="P646" i="1"/>
  <c r="P645" i="1"/>
  <c r="P644" i="1"/>
  <c r="P643" i="1"/>
  <c r="P642" i="1"/>
  <c r="P641" i="1"/>
  <c r="P640" i="1"/>
  <c r="P639" i="1"/>
  <c r="P638" i="1"/>
  <c r="P637" i="1"/>
  <c r="P636" i="1"/>
  <c r="P635" i="1"/>
  <c r="P634" i="1"/>
  <c r="P633" i="1"/>
  <c r="P632" i="1"/>
  <c r="P631" i="1"/>
  <c r="P630" i="1"/>
  <c r="P629" i="1"/>
  <c r="P628" i="1"/>
  <c r="P627" i="1"/>
  <c r="P626" i="1"/>
  <c r="P625" i="1"/>
  <c r="P624" i="1"/>
  <c r="P623" i="1"/>
  <c r="P622" i="1"/>
  <c r="P621" i="1"/>
  <c r="P620" i="1"/>
  <c r="P619" i="1"/>
  <c r="P618" i="1"/>
  <c r="P617" i="1"/>
  <c r="P616" i="1"/>
  <c r="P615" i="1"/>
  <c r="P614" i="1"/>
  <c r="P613" i="1"/>
  <c r="P612" i="1"/>
  <c r="P611" i="1"/>
  <c r="P610" i="1"/>
  <c r="P609" i="1"/>
  <c r="P608" i="1"/>
  <c r="P607" i="1"/>
  <c r="P606" i="1"/>
  <c r="P605" i="1"/>
  <c r="P604" i="1"/>
  <c r="P603" i="1"/>
  <c r="P602" i="1"/>
  <c r="P601" i="1"/>
  <c r="P600" i="1"/>
  <c r="P599" i="1"/>
  <c r="P598" i="1"/>
  <c r="P597" i="1"/>
  <c r="P596" i="1"/>
  <c r="P595" i="1"/>
  <c r="P594" i="1"/>
  <c r="P593" i="1"/>
  <c r="P592" i="1"/>
  <c r="P591" i="1"/>
  <c r="P590" i="1"/>
  <c r="P589" i="1"/>
  <c r="P588" i="1"/>
  <c r="P587" i="1"/>
  <c r="P586" i="1"/>
  <c r="P585" i="1"/>
  <c r="P584" i="1"/>
  <c r="P583" i="1"/>
  <c r="P582" i="1"/>
  <c r="P581" i="1"/>
  <c r="P580" i="1"/>
  <c r="P579" i="1"/>
  <c r="P578" i="1"/>
  <c r="P577" i="1"/>
  <c r="P576" i="1"/>
  <c r="P575" i="1"/>
  <c r="P574" i="1"/>
  <c r="P573" i="1"/>
  <c r="P572" i="1"/>
  <c r="P571" i="1"/>
  <c r="P570" i="1"/>
  <c r="P569" i="1"/>
  <c r="P568" i="1"/>
  <c r="P567" i="1"/>
  <c r="P566" i="1"/>
  <c r="P565" i="1"/>
  <c r="P564" i="1"/>
  <c r="P563" i="1"/>
  <c r="P562" i="1"/>
  <c r="P561" i="1"/>
  <c r="P560" i="1"/>
  <c r="P559" i="1"/>
  <c r="P558" i="1"/>
  <c r="P557" i="1"/>
  <c r="P556" i="1"/>
  <c r="P555" i="1"/>
  <c r="P554" i="1"/>
  <c r="P553" i="1"/>
  <c r="P552" i="1"/>
  <c r="P551" i="1"/>
  <c r="P550" i="1"/>
  <c r="P549" i="1"/>
  <c r="P548" i="1"/>
  <c r="P547" i="1"/>
  <c r="P546" i="1"/>
  <c r="P545" i="1"/>
  <c r="P544" i="1"/>
  <c r="P543" i="1"/>
  <c r="P542" i="1"/>
  <c r="P541" i="1"/>
  <c r="P540" i="1"/>
  <c r="P539" i="1"/>
  <c r="P538" i="1"/>
  <c r="P537" i="1"/>
  <c r="P536" i="1"/>
  <c r="P535" i="1"/>
  <c r="P534" i="1"/>
  <c r="P533" i="1"/>
  <c r="P532" i="1"/>
  <c r="P531" i="1"/>
  <c r="P530" i="1"/>
  <c r="P529" i="1"/>
  <c r="P528" i="1"/>
  <c r="P527" i="1"/>
  <c r="P526" i="1"/>
  <c r="P525" i="1"/>
  <c r="P524" i="1"/>
  <c r="P523" i="1"/>
  <c r="P522" i="1"/>
  <c r="P521" i="1"/>
  <c r="P520" i="1"/>
  <c r="P519" i="1"/>
  <c r="P518" i="1"/>
  <c r="P517" i="1"/>
  <c r="P516" i="1"/>
  <c r="P515" i="1"/>
  <c r="P514" i="1"/>
  <c r="P513" i="1"/>
  <c r="P512" i="1"/>
  <c r="P511" i="1"/>
  <c r="P510" i="1"/>
  <c r="P509" i="1"/>
  <c r="P508" i="1"/>
  <c r="P507" i="1"/>
  <c r="P506" i="1"/>
  <c r="P505" i="1"/>
  <c r="P504" i="1"/>
  <c r="P503" i="1"/>
  <c r="P502" i="1"/>
  <c r="P501" i="1"/>
  <c r="P500" i="1"/>
  <c r="P499" i="1"/>
  <c r="P498" i="1"/>
  <c r="P497" i="1"/>
  <c r="P496" i="1"/>
  <c r="P495" i="1"/>
  <c r="P494" i="1"/>
  <c r="P493" i="1"/>
  <c r="P492" i="1"/>
  <c r="P491" i="1"/>
  <c r="P490" i="1"/>
  <c r="P489" i="1"/>
  <c r="P488" i="1"/>
  <c r="P487" i="1"/>
  <c r="P486" i="1"/>
  <c r="P485" i="1"/>
  <c r="P484" i="1"/>
  <c r="P483" i="1"/>
  <c r="P482" i="1"/>
  <c r="P481" i="1"/>
  <c r="P480" i="1"/>
  <c r="P479" i="1"/>
  <c r="P478" i="1"/>
  <c r="P477" i="1"/>
  <c r="P476" i="1"/>
  <c r="P475" i="1"/>
  <c r="P474" i="1"/>
  <c r="P473" i="1"/>
  <c r="P472" i="1"/>
  <c r="P471" i="1"/>
  <c r="P470" i="1"/>
  <c r="P469" i="1"/>
  <c r="P468" i="1"/>
  <c r="P467" i="1"/>
  <c r="P466" i="1"/>
  <c r="P465" i="1"/>
  <c r="P464" i="1"/>
  <c r="P463" i="1"/>
  <c r="P462" i="1"/>
  <c r="P461" i="1"/>
  <c r="P460" i="1"/>
  <c r="P459" i="1"/>
  <c r="P458" i="1"/>
  <c r="P457" i="1"/>
  <c r="P456" i="1"/>
  <c r="P455" i="1"/>
  <c r="P454" i="1"/>
  <c r="P453" i="1"/>
  <c r="P452" i="1"/>
  <c r="P451" i="1"/>
  <c r="P450" i="1"/>
  <c r="P449" i="1"/>
  <c r="P448" i="1"/>
  <c r="P447" i="1"/>
  <c r="P446" i="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419" i="1"/>
  <c r="P418" i="1"/>
  <c r="P417" i="1"/>
  <c r="P416" i="1"/>
  <c r="P415" i="1"/>
  <c r="P414" i="1"/>
  <c r="P413" i="1"/>
  <c r="P412" i="1"/>
  <c r="P411" i="1"/>
  <c r="P410" i="1"/>
  <c r="P409" i="1"/>
  <c r="P408" i="1"/>
  <c r="P407" i="1"/>
  <c r="P406" i="1"/>
  <c r="P405" i="1"/>
  <c r="P404" i="1"/>
  <c r="P403" i="1"/>
  <c r="P402" i="1"/>
  <c r="P401" i="1"/>
  <c r="P400" i="1"/>
  <c r="P399" i="1"/>
  <c r="P398" i="1"/>
  <c r="P397" i="1"/>
  <c r="P396" i="1"/>
  <c r="P395" i="1"/>
  <c r="P394" i="1"/>
  <c r="P393" i="1"/>
  <c r="P392" i="1"/>
  <c r="P391" i="1"/>
  <c r="P390" i="1"/>
  <c r="P389" i="1"/>
  <c r="P388" i="1"/>
  <c r="P387" i="1"/>
  <c r="P386" i="1"/>
  <c r="P385" i="1"/>
  <c r="P384" i="1"/>
  <c r="P383" i="1"/>
  <c r="P382" i="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1972" i="1"/>
  <c r="P1980" i="1"/>
  <c r="P254" i="1"/>
  <c r="P253" i="1"/>
  <c r="P252" i="1"/>
  <c r="P249" i="1"/>
  <c r="P248" i="1"/>
  <c r="P244" i="1"/>
  <c r="P243" i="1"/>
  <c r="P238" i="1"/>
  <c r="P237" i="1"/>
  <c r="P230" i="1"/>
  <c r="P229" i="1"/>
  <c r="P228" i="1"/>
  <c r="P227" i="1"/>
  <c r="P225" i="1"/>
  <c r="P224" i="1"/>
  <c r="P219" i="1"/>
  <c r="P215" i="1"/>
  <c r="P214" i="1"/>
  <c r="P212" i="1"/>
  <c r="P211" i="1"/>
  <c r="P210" i="1"/>
  <c r="P201" i="1"/>
  <c r="P200" i="1"/>
  <c r="P198" i="1"/>
  <c r="P197" i="1"/>
  <c r="P196" i="1"/>
  <c r="P195" i="1"/>
  <c r="P192" i="1"/>
  <c r="P191" i="1"/>
  <c r="P188" i="1"/>
  <c r="P186" i="1"/>
  <c r="P185" i="1"/>
  <c r="P180" i="1"/>
  <c r="P171" i="1"/>
  <c r="P170" i="1"/>
  <c r="P168" i="1"/>
  <c r="P167" i="1"/>
  <c r="P165" i="1"/>
  <c r="P164" i="1"/>
  <c r="P163" i="1"/>
  <c r="P162" i="1"/>
  <c r="P160" i="1"/>
  <c r="P155" i="1"/>
  <c r="P151" i="1"/>
  <c r="P150" i="1"/>
  <c r="P149" i="1"/>
  <c r="P145" i="1"/>
  <c r="P144" i="1"/>
  <c r="P143" i="1"/>
  <c r="P141" i="1"/>
  <c r="P137" i="1"/>
  <c r="P130" i="1"/>
  <c r="P128" i="1"/>
  <c r="P126" i="1"/>
  <c r="P125" i="1"/>
  <c r="P123" i="1"/>
  <c r="P122" i="1"/>
  <c r="P118" i="1"/>
  <c r="P117" i="1"/>
  <c r="P113" i="1"/>
  <c r="P111" i="1"/>
  <c r="P110" i="1"/>
  <c r="P107" i="1"/>
  <c r="P106" i="1"/>
  <c r="P99" i="1"/>
  <c r="P97" i="1"/>
  <c r="P96" i="1"/>
  <c r="P92" i="1"/>
  <c r="P86" i="1"/>
  <c r="P79" i="1"/>
  <c r="P75" i="1"/>
  <c r="P74" i="1"/>
  <c r="P70" i="1"/>
  <c r="P69" i="1"/>
  <c r="P61" i="1"/>
  <c r="P59" i="1"/>
  <c r="P58" i="1"/>
  <c r="P56" i="1"/>
  <c r="P55" i="1"/>
  <c r="P52" i="1"/>
  <c r="P50" i="1"/>
  <c r="P49" i="1"/>
  <c r="P46" i="1"/>
  <c r="P41" i="1"/>
  <c r="P39" i="1"/>
  <c r="P38" i="1"/>
  <c r="P37" i="1"/>
  <c r="P36" i="1"/>
  <c r="P35" i="1"/>
  <c r="P34" i="1"/>
  <c r="P33" i="1"/>
  <c r="P32" i="1"/>
  <c r="P26" i="1"/>
  <c r="P24" i="1"/>
  <c r="P23" i="1"/>
  <c r="P22" i="1"/>
  <c r="P21" i="1"/>
  <c r="P20" i="1"/>
  <c r="P16" i="1"/>
  <c r="P256" i="1"/>
  <c r="P255" i="1"/>
  <c r="P250" i="1"/>
  <c r="P247" i="1"/>
  <c r="P246" i="1"/>
  <c r="P242" i="1"/>
  <c r="P241" i="1"/>
  <c r="P240" i="1"/>
  <c r="P235" i="1"/>
  <c r="P234" i="1"/>
  <c r="P226" i="1"/>
  <c r="P222" i="1"/>
  <c r="P221" i="1"/>
  <c r="P217" i="1"/>
  <c r="P216" i="1"/>
  <c r="P209" i="1"/>
  <c r="P208" i="1"/>
  <c r="P207" i="1"/>
  <c r="P206" i="1"/>
  <c r="P204" i="1"/>
  <c r="P203" i="1"/>
  <c r="P189" i="1"/>
  <c r="P187" i="1"/>
  <c r="P184" i="1"/>
  <c r="P183" i="1"/>
  <c r="P181" i="1"/>
  <c r="P179" i="1"/>
  <c r="P177" i="1"/>
  <c r="P176" i="1"/>
  <c r="P175" i="1"/>
  <c r="P173" i="1"/>
  <c r="P172" i="1"/>
  <c r="P161" i="1"/>
  <c r="P157" i="1"/>
  <c r="P156" i="1"/>
  <c r="P148" i="1"/>
  <c r="P147" i="1"/>
  <c r="P142" i="1"/>
  <c r="P138" i="1"/>
  <c r="P136" i="1"/>
  <c r="P135" i="1"/>
  <c r="P132" i="1"/>
  <c r="P131" i="1"/>
  <c r="P127" i="1"/>
  <c r="P121" i="1"/>
  <c r="P120" i="1"/>
  <c r="P115" i="1"/>
  <c r="P114" i="1"/>
  <c r="P112" i="1"/>
  <c r="P104" i="1"/>
  <c r="P103" i="1"/>
  <c r="P102" i="1"/>
  <c r="P101" i="1"/>
  <c r="P100" i="1"/>
  <c r="P94" i="1"/>
  <c r="P93" i="1"/>
  <c r="P91" i="1"/>
  <c r="P90" i="1"/>
  <c r="P88" i="1"/>
  <c r="P87" i="1"/>
  <c r="P85" i="1"/>
  <c r="P84" i="1"/>
  <c r="P81" i="1"/>
  <c r="P80" i="1"/>
  <c r="P78" i="1"/>
  <c r="P77" i="1"/>
  <c r="P72" i="1"/>
  <c r="P67" i="1"/>
  <c r="P66" i="1"/>
  <c r="P64" i="1"/>
  <c r="P63" i="1"/>
  <c r="P60" i="1"/>
  <c r="P53" i="1"/>
  <c r="P51" i="1"/>
  <c r="P48" i="1"/>
  <c r="P45" i="1"/>
  <c r="P44" i="1"/>
  <c r="P43" i="1"/>
  <c r="P40" i="1"/>
  <c r="P30" i="1"/>
  <c r="P29" i="1"/>
  <c r="P28" i="1"/>
  <c r="P27" i="1"/>
  <c r="P19" i="1"/>
  <c r="P18" i="1"/>
  <c r="P17" i="1"/>
  <c r="P15" i="1"/>
  <c r="P14" i="1"/>
  <c r="P257" i="1"/>
  <c r="P251" i="1"/>
  <c r="P245" i="1"/>
  <c r="P239" i="1"/>
  <c r="P236" i="1"/>
  <c r="P233" i="1"/>
  <c r="P232" i="1"/>
  <c r="P231" i="1"/>
  <c r="P223" i="1"/>
  <c r="P220" i="1"/>
  <c r="P218" i="1"/>
  <c r="P213" i="1"/>
  <c r="P205" i="1"/>
  <c r="P202" i="1"/>
  <c r="P199" i="1"/>
  <c r="P194" i="1"/>
  <c r="P193" i="1"/>
  <c r="P190" i="1"/>
  <c r="P182" i="1"/>
  <c r="P178" i="1"/>
  <c r="P174" i="1"/>
  <c r="P169" i="1"/>
  <c r="P166" i="1"/>
  <c r="P159" i="1"/>
  <c r="P158" i="1"/>
  <c r="P154" i="1"/>
  <c r="P153" i="1"/>
  <c r="P152" i="1"/>
  <c r="P146" i="1"/>
  <c r="P140" i="1"/>
  <c r="P139" i="1"/>
  <c r="P134" i="1"/>
  <c r="P133" i="1"/>
  <c r="P129" i="1"/>
  <c r="P124" i="1"/>
  <c r="P119" i="1"/>
  <c r="P116" i="1"/>
  <c r="P109" i="1"/>
  <c r="P108" i="1"/>
  <c r="P105" i="1"/>
  <c r="P98" i="1"/>
  <c r="P95" i="1"/>
  <c r="P89" i="1"/>
  <c r="P83" i="1"/>
  <c r="P82" i="1"/>
  <c r="P76" i="1"/>
  <c r="P73" i="1"/>
  <c r="P71" i="1"/>
  <c r="P68" i="1"/>
  <c r="P65" i="1"/>
  <c r="P62" i="1"/>
  <c r="P57" i="1"/>
  <c r="P54" i="1"/>
  <c r="P47" i="1"/>
  <c r="P42" i="1"/>
  <c r="P31" i="1"/>
  <c r="P25" i="1"/>
  <c r="P13" i="1"/>
  <c r="W3284" i="1"/>
  <c r="W3280" i="1"/>
  <c r="W3276" i="1"/>
  <c r="W3272" i="1"/>
  <c r="W3268" i="1"/>
  <c r="W3264" i="1"/>
  <c r="W3260" i="1"/>
  <c r="W3287" i="1"/>
  <c r="W3283" i="1"/>
  <c r="W3279" i="1"/>
  <c r="W3275" i="1"/>
  <c r="W3271" i="1"/>
  <c r="W3267" i="1"/>
  <c r="W3263" i="1"/>
  <c r="W3259" i="1"/>
  <c r="W3258" i="1"/>
  <c r="W3257" i="1"/>
  <c r="W3256" i="1"/>
  <c r="W3255" i="1"/>
  <c r="W3254" i="1"/>
  <c r="W3253" i="1"/>
  <c r="W3252" i="1"/>
  <c r="W3286" i="1"/>
  <c r="W3282" i="1"/>
  <c r="W3278" i="1"/>
  <c r="W3274" i="1"/>
  <c r="W3270" i="1"/>
  <c r="W3266" i="1"/>
  <c r="W3262" i="1"/>
  <c r="W3285" i="1"/>
  <c r="W3269" i="1"/>
  <c r="W3281" i="1"/>
  <c r="W3265" i="1"/>
  <c r="W3251" i="1"/>
  <c r="W3250" i="1"/>
  <c r="W3249" i="1"/>
  <c r="W3248" i="1"/>
  <c r="W3247" i="1"/>
  <c r="W3246" i="1"/>
  <c r="W3245" i="1"/>
  <c r="W3244" i="1"/>
  <c r="W3243" i="1"/>
  <c r="W3242" i="1"/>
  <c r="W3241" i="1"/>
  <c r="W3240" i="1"/>
  <c r="W3239" i="1"/>
  <c r="W3238" i="1"/>
  <c r="W3237" i="1"/>
  <c r="W3236" i="1"/>
  <c r="W3235" i="1"/>
  <c r="W3234" i="1"/>
  <c r="W3233" i="1"/>
  <c r="W3232" i="1"/>
  <c r="W3231" i="1"/>
  <c r="W3277" i="1"/>
  <c r="W3261" i="1"/>
  <c r="W3230" i="1"/>
  <c r="W3229" i="1"/>
  <c r="W3228" i="1"/>
  <c r="W3227" i="1"/>
  <c r="W3226" i="1"/>
  <c r="W3225" i="1"/>
  <c r="W3224" i="1"/>
  <c r="W3223" i="1"/>
  <c r="W3222" i="1"/>
  <c r="W3221" i="1"/>
  <c r="W3220" i="1"/>
  <c r="W3219" i="1"/>
  <c r="W3218" i="1"/>
  <c r="W3217" i="1"/>
  <c r="W3216" i="1"/>
  <c r="W3215" i="1"/>
  <c r="W3214" i="1"/>
  <c r="W3213" i="1"/>
  <c r="W3212" i="1"/>
  <c r="W3211" i="1"/>
  <c r="W3210" i="1"/>
  <c r="W3209" i="1"/>
  <c r="W3208" i="1"/>
  <c r="W3207" i="1"/>
  <c r="W3206" i="1"/>
  <c r="W3273" i="1"/>
  <c r="W3205" i="1"/>
  <c r="W3201" i="1"/>
  <c r="W3197" i="1"/>
  <c r="W3193" i="1"/>
  <c r="W3189" i="1"/>
  <c r="W3185" i="1"/>
  <c r="W3181" i="1"/>
  <c r="W3177" i="1"/>
  <c r="W3173" i="1"/>
  <c r="W3169" i="1"/>
  <c r="W3165" i="1"/>
  <c r="W3202" i="1"/>
  <c r="W3198" i="1"/>
  <c r="W3194" i="1"/>
  <c r="W3190" i="1"/>
  <c r="W3186" i="1"/>
  <c r="W3182" i="1"/>
  <c r="W3178" i="1"/>
  <c r="W3174" i="1"/>
  <c r="W3170" i="1"/>
  <c r="W3166" i="1"/>
  <c r="W3162" i="1"/>
  <c r="W3160" i="1"/>
  <c r="W3158" i="1"/>
  <c r="W3157" i="1"/>
  <c r="W3156" i="1"/>
  <c r="W3155" i="1"/>
  <c r="W3154" i="1"/>
  <c r="W3153" i="1"/>
  <c r="W3152" i="1"/>
  <c r="W3151" i="1"/>
  <c r="W3150" i="1"/>
  <c r="W3149" i="1"/>
  <c r="W3148" i="1"/>
  <c r="W3147" i="1"/>
  <c r="W3146" i="1"/>
  <c r="W3145" i="1"/>
  <c r="W3144" i="1"/>
  <c r="W3143" i="1"/>
  <c r="W3142" i="1"/>
  <c r="W3141" i="1"/>
  <c r="W3140" i="1"/>
  <c r="W3139" i="1"/>
  <c r="W3138" i="1"/>
  <c r="W3137" i="1"/>
  <c r="W3136" i="1"/>
  <c r="W3135" i="1"/>
  <c r="W3134" i="1"/>
  <c r="W3133" i="1"/>
  <c r="W3132" i="1"/>
  <c r="W3131" i="1"/>
  <c r="W3130" i="1"/>
  <c r="W3203" i="1"/>
  <c r="W3199" i="1"/>
  <c r="W3195" i="1"/>
  <c r="W3191" i="1"/>
  <c r="W3187" i="1"/>
  <c r="W3183" i="1"/>
  <c r="W3179" i="1"/>
  <c r="W3175" i="1"/>
  <c r="W3171" i="1"/>
  <c r="W3167" i="1"/>
  <c r="W3192" i="1"/>
  <c r="W3176" i="1"/>
  <c r="W3159" i="1"/>
  <c r="W3196" i="1"/>
  <c r="W3180" i="1"/>
  <c r="W3164" i="1"/>
  <c r="W3161" i="1"/>
  <c r="W3129" i="1"/>
  <c r="W3127" i="1"/>
  <c r="W3125" i="1"/>
  <c r="W3123" i="1"/>
  <c r="W3121" i="1"/>
  <c r="W3119" i="1"/>
  <c r="W3117" i="1"/>
  <c r="W3116" i="1"/>
  <c r="W3115" i="1"/>
  <c r="W3114" i="1"/>
  <c r="W3113" i="1"/>
  <c r="W3112" i="1"/>
  <c r="W3111" i="1"/>
  <c r="W3110" i="1"/>
  <c r="W3109" i="1"/>
  <c r="W3108" i="1"/>
  <c r="W3107" i="1"/>
  <c r="W3106" i="1"/>
  <c r="W3105" i="1"/>
  <c r="W3104" i="1"/>
  <c r="W3103" i="1"/>
  <c r="W3102" i="1"/>
  <c r="W3101" i="1"/>
  <c r="W3100" i="1"/>
  <c r="W3099" i="1"/>
  <c r="W3098" i="1"/>
  <c r="W3097" i="1"/>
  <c r="W3096" i="1"/>
  <c r="W3095" i="1"/>
  <c r="W3094" i="1"/>
  <c r="W3093" i="1"/>
  <c r="W3092" i="1"/>
  <c r="W3091" i="1"/>
  <c r="W3090" i="1"/>
  <c r="W3089" i="1"/>
  <c r="W3088" i="1"/>
  <c r="W3087" i="1"/>
  <c r="W3200" i="1"/>
  <c r="W3184" i="1"/>
  <c r="W3168" i="1"/>
  <c r="W3163" i="1"/>
  <c r="W3188" i="1"/>
  <c r="W3124" i="1"/>
  <c r="W3086" i="1"/>
  <c r="W3084" i="1"/>
  <c r="W3082" i="1"/>
  <c r="W3080" i="1"/>
  <c r="W3078" i="1"/>
  <c r="W3076" i="1"/>
  <c r="W3204" i="1"/>
  <c r="W3126" i="1"/>
  <c r="W3118" i="1"/>
  <c r="W3075" i="1"/>
  <c r="W3128" i="1"/>
  <c r="W3120" i="1"/>
  <c r="W3085" i="1"/>
  <c r="W3083" i="1"/>
  <c r="W3081" i="1"/>
  <c r="W3079" i="1"/>
  <c r="W3074" i="1"/>
  <c r="W3070" i="1"/>
  <c r="W3066" i="1"/>
  <c r="W3062" i="1"/>
  <c r="W3058" i="1"/>
  <c r="W3054" i="1"/>
  <c r="W3050" i="1"/>
  <c r="W3046" i="1"/>
  <c r="W3042" i="1"/>
  <c r="W3038" i="1"/>
  <c r="W3034" i="1"/>
  <c r="W3030" i="1"/>
  <c r="W3026" i="1"/>
  <c r="W3022" i="1"/>
  <c r="W3018" i="1"/>
  <c r="W3014" i="1"/>
  <c r="W3010" i="1"/>
  <c r="W3006" i="1"/>
  <c r="W3002" i="1"/>
  <c r="W2998" i="1"/>
  <c r="W2997" i="1"/>
  <c r="W2995" i="1"/>
  <c r="W2993" i="1"/>
  <c r="W2991" i="1"/>
  <c r="W2989" i="1"/>
  <c r="W2987" i="1"/>
  <c r="W2985" i="1"/>
  <c r="W2983" i="1"/>
  <c r="W2981" i="1"/>
  <c r="W3172" i="1"/>
  <c r="W3077" i="1"/>
  <c r="W3071" i="1"/>
  <c r="W3067" i="1"/>
  <c r="W3063" i="1"/>
  <c r="W3059" i="1"/>
  <c r="W3055" i="1"/>
  <c r="W3051" i="1"/>
  <c r="W3047" i="1"/>
  <c r="W3043" i="1"/>
  <c r="W3039" i="1"/>
  <c r="W3035" i="1"/>
  <c r="W3031" i="1"/>
  <c r="W3027" i="1"/>
  <c r="W3023" i="1"/>
  <c r="W3019" i="1"/>
  <c r="W3015" i="1"/>
  <c r="W3011" i="1"/>
  <c r="W3007" i="1"/>
  <c r="W3003" i="1"/>
  <c r="W2999" i="1"/>
  <c r="W3122" i="1"/>
  <c r="W3068" i="1"/>
  <c r="W3060" i="1"/>
  <c r="W3052" i="1"/>
  <c r="W3044" i="1"/>
  <c r="W3036" i="1"/>
  <c r="W3028" i="1"/>
  <c r="W3020" i="1"/>
  <c r="W3012" i="1"/>
  <c r="W3004" i="1"/>
  <c r="W2994" i="1"/>
  <c r="W2990" i="1"/>
  <c r="W2986" i="1"/>
  <c r="W2982" i="1"/>
  <c r="W2897" i="1"/>
  <c r="W2893" i="1"/>
  <c r="W3073" i="1"/>
  <c r="W3065" i="1"/>
  <c r="W3057" i="1"/>
  <c r="W3049" i="1"/>
  <c r="W3041" i="1"/>
  <c r="W3033" i="1"/>
  <c r="W3025" i="1"/>
  <c r="W3017" i="1"/>
  <c r="W3009" i="1"/>
  <c r="W3001" i="1"/>
  <c r="W2978" i="1"/>
  <c r="W2976" i="1"/>
  <c r="W2974" i="1"/>
  <c r="W2972" i="1"/>
  <c r="W2970" i="1"/>
  <c r="W2968" i="1"/>
  <c r="W2966" i="1"/>
  <c r="W2964" i="1"/>
  <c r="W2962" i="1"/>
  <c r="W2960" i="1"/>
  <c r="W2958" i="1"/>
  <c r="W2956" i="1"/>
  <c r="W2954" i="1"/>
  <c r="W2952" i="1"/>
  <c r="W2950" i="1"/>
  <c r="W2948" i="1"/>
  <c r="W2946" i="1"/>
  <c r="W2944" i="1"/>
  <c r="W2942" i="1"/>
  <c r="W2940" i="1"/>
  <c r="W2938" i="1"/>
  <c r="W2936" i="1"/>
  <c r="W2934" i="1"/>
  <c r="W2932" i="1"/>
  <c r="W2930" i="1"/>
  <c r="W2928" i="1"/>
  <c r="W2926" i="1"/>
  <c r="W2924" i="1"/>
  <c r="W2922" i="1"/>
  <c r="W2920" i="1"/>
  <c r="W2918" i="1"/>
  <c r="W2916" i="1"/>
  <c r="W2914" i="1"/>
  <c r="W2912" i="1"/>
  <c r="W2910" i="1"/>
  <c r="W2908" i="1"/>
  <c r="W2906" i="1"/>
  <c r="W2904" i="1"/>
  <c r="W2902" i="1"/>
  <c r="W2900" i="1"/>
  <c r="W2896" i="1"/>
  <c r="W2892" i="1"/>
  <c r="W3072" i="1"/>
  <c r="W3064" i="1"/>
  <c r="W3056" i="1"/>
  <c r="W3048" i="1"/>
  <c r="W3040" i="1"/>
  <c r="W3032" i="1"/>
  <c r="W3024" i="1"/>
  <c r="W3016" i="1"/>
  <c r="W3008" i="1"/>
  <c r="W3000" i="1"/>
  <c r="W2996" i="1"/>
  <c r="W2992" i="1"/>
  <c r="W2988" i="1"/>
  <c r="W2984" i="1"/>
  <c r="W2980" i="1"/>
  <c r="W3069" i="1"/>
  <c r="W3037" i="1"/>
  <c r="W3005" i="1"/>
  <c r="W2977" i="1"/>
  <c r="W2969" i="1"/>
  <c r="W2961" i="1"/>
  <c r="W2953" i="1"/>
  <c r="W2945" i="1"/>
  <c r="W2937" i="1"/>
  <c r="W2929" i="1"/>
  <c r="W2921" i="1"/>
  <c r="W2919" i="1"/>
  <c r="W2915" i="1"/>
  <c r="W2911" i="1"/>
  <c r="W2907" i="1"/>
  <c r="W2903" i="1"/>
  <c r="W2899" i="1"/>
  <c r="W2898" i="1"/>
  <c r="W2890" i="1"/>
  <c r="W2888" i="1"/>
  <c r="W2886" i="1"/>
  <c r="W2884" i="1"/>
  <c r="W2882" i="1"/>
  <c r="W2880" i="1"/>
  <c r="W2878" i="1"/>
  <c r="W2876" i="1"/>
  <c r="W2874" i="1"/>
  <c r="W2872" i="1"/>
  <c r="W2870" i="1"/>
  <c r="W2868" i="1"/>
  <c r="W2866" i="1"/>
  <c r="W2864" i="1"/>
  <c r="W2862" i="1"/>
  <c r="W2860" i="1"/>
  <c r="W2858" i="1"/>
  <c r="W2856" i="1"/>
  <c r="W2854" i="1"/>
  <c r="W2852" i="1"/>
  <c r="W2850" i="1"/>
  <c r="W2848" i="1"/>
  <c r="W2846" i="1"/>
  <c r="W2844" i="1"/>
  <c r="W2842" i="1"/>
  <c r="W2840" i="1"/>
  <c r="W2838" i="1"/>
  <c r="W2836" i="1"/>
  <c r="W2834" i="1"/>
  <c r="W2832" i="1"/>
  <c r="W2830" i="1"/>
  <c r="W2828" i="1"/>
  <c r="W2826" i="1"/>
  <c r="W2824" i="1"/>
  <c r="W2822" i="1"/>
  <c r="W2820" i="1"/>
  <c r="W2818" i="1"/>
  <c r="W2816" i="1"/>
  <c r="W2814" i="1"/>
  <c r="W2812" i="1"/>
  <c r="W2810" i="1"/>
  <c r="W2808" i="1"/>
  <c r="W2806" i="1"/>
  <c r="W2804" i="1"/>
  <c r="W2802" i="1"/>
  <c r="W2800" i="1"/>
  <c r="W2798" i="1"/>
  <c r="W2796" i="1"/>
  <c r="W2794" i="1"/>
  <c r="W2792" i="1"/>
  <c r="W2790" i="1"/>
  <c r="W2788" i="1"/>
  <c r="W2786" i="1"/>
  <c r="W2784" i="1"/>
  <c r="W2782" i="1"/>
  <c r="W2780" i="1"/>
  <c r="W2778" i="1"/>
  <c r="W2776" i="1"/>
  <c r="W2774" i="1"/>
  <c r="W2772" i="1"/>
  <c r="W2770" i="1"/>
  <c r="W2768" i="1"/>
  <c r="W2766" i="1"/>
  <c r="W2764" i="1"/>
  <c r="W2762" i="1"/>
  <c r="W2760" i="1"/>
  <c r="W2758" i="1"/>
  <c r="W2756" i="1"/>
  <c r="W2754" i="1"/>
  <c r="W3045" i="1"/>
  <c r="W3013" i="1"/>
  <c r="W2979" i="1"/>
  <c r="W2971" i="1"/>
  <c r="W2963" i="1"/>
  <c r="W2955" i="1"/>
  <c r="W2947" i="1"/>
  <c r="W2939" i="1"/>
  <c r="W2931" i="1"/>
  <c r="W2923" i="1"/>
  <c r="W2895" i="1"/>
  <c r="W2751" i="1"/>
  <c r="W2747" i="1"/>
  <c r="W2743" i="1"/>
  <c r="W2739" i="1"/>
  <c r="W2735" i="1"/>
  <c r="W2731" i="1"/>
  <c r="W2727" i="1"/>
  <c r="W3053" i="1"/>
  <c r="W3021" i="1"/>
  <c r="W2973" i="1"/>
  <c r="W2965" i="1"/>
  <c r="W2957" i="1"/>
  <c r="W2949" i="1"/>
  <c r="W2941" i="1"/>
  <c r="W2933" i="1"/>
  <c r="W2925" i="1"/>
  <c r="W2917" i="1"/>
  <c r="W2913" i="1"/>
  <c r="W2909" i="1"/>
  <c r="W2905" i="1"/>
  <c r="W2901" i="1"/>
  <c r="W2894" i="1"/>
  <c r="W2889" i="1"/>
  <c r="W2887" i="1"/>
  <c r="W2885" i="1"/>
  <c r="W2883" i="1"/>
  <c r="W2881" i="1"/>
  <c r="W2879" i="1"/>
  <c r="W2877" i="1"/>
  <c r="W2875" i="1"/>
  <c r="W2873" i="1"/>
  <c r="W2871" i="1"/>
  <c r="W2869" i="1"/>
  <c r="W2867" i="1"/>
  <c r="W2865" i="1"/>
  <c r="W2863" i="1"/>
  <c r="W2861" i="1"/>
  <c r="W2859" i="1"/>
  <c r="W2857" i="1"/>
  <c r="W2855" i="1"/>
  <c r="W2853" i="1"/>
  <c r="W2851" i="1"/>
  <c r="W2849" i="1"/>
  <c r="W2847" i="1"/>
  <c r="W2845" i="1"/>
  <c r="W2843" i="1"/>
  <c r="W2841" i="1"/>
  <c r="W2839" i="1"/>
  <c r="W2837" i="1"/>
  <c r="W2835" i="1"/>
  <c r="W2833" i="1"/>
  <c r="W2831" i="1"/>
  <c r="W2829" i="1"/>
  <c r="W2827" i="1"/>
  <c r="W2825" i="1"/>
  <c r="W2823" i="1"/>
  <c r="W2821" i="1"/>
  <c r="W2819" i="1"/>
  <c r="W2817" i="1"/>
  <c r="W2815" i="1"/>
  <c r="W2813" i="1"/>
  <c r="W2811" i="1"/>
  <c r="W2809" i="1"/>
  <c r="W2807" i="1"/>
  <c r="W2805" i="1"/>
  <c r="W2803" i="1"/>
  <c r="W2801" i="1"/>
  <c r="W2799" i="1"/>
  <c r="W2797" i="1"/>
  <c r="W2795" i="1"/>
  <c r="W2793" i="1"/>
  <c r="W2791" i="1"/>
  <c r="W2789" i="1"/>
  <c r="W2787" i="1"/>
  <c r="W2785" i="1"/>
  <c r="W2783" i="1"/>
  <c r="W2781" i="1"/>
  <c r="W2779" i="1"/>
  <c r="W2777" i="1"/>
  <c r="W2775" i="1"/>
  <c r="W2773" i="1"/>
  <c r="W2771" i="1"/>
  <c r="W2769" i="1"/>
  <c r="W2767" i="1"/>
  <c r="W2765" i="1"/>
  <c r="W2763" i="1"/>
  <c r="W2761" i="1"/>
  <c r="W2759" i="1"/>
  <c r="W2757" i="1"/>
  <c r="W2755" i="1"/>
  <c r="W2750" i="1"/>
  <c r="W2746" i="1"/>
  <c r="W2742" i="1"/>
  <c r="W2738" i="1"/>
  <c r="W2734" i="1"/>
  <c r="W2730" i="1"/>
  <c r="W2726" i="1"/>
  <c r="W2725" i="1"/>
  <c r="W2724" i="1"/>
  <c r="W2723" i="1"/>
  <c r="W2722" i="1"/>
  <c r="W2967" i="1"/>
  <c r="W2935" i="1"/>
  <c r="W2749" i="1"/>
  <c r="W2741" i="1"/>
  <c r="W2733" i="1"/>
  <c r="W3029" i="1"/>
  <c r="W2975" i="1"/>
  <c r="W2943" i="1"/>
  <c r="W2748" i="1"/>
  <c r="W2740" i="1"/>
  <c r="W2732" i="1"/>
  <c r="W2720" i="1"/>
  <c r="W2719" i="1"/>
  <c r="W2718" i="1"/>
  <c r="W2717" i="1"/>
  <c r="W2716" i="1"/>
  <c r="W2715" i="1"/>
  <c r="W2714" i="1"/>
  <c r="W2713" i="1"/>
  <c r="W2712" i="1"/>
  <c r="W2711" i="1"/>
  <c r="W2710" i="1"/>
  <c r="W2709" i="1"/>
  <c r="W2708" i="1"/>
  <c r="W2707" i="1"/>
  <c r="W2706" i="1"/>
  <c r="W2705" i="1"/>
  <c r="W2704" i="1"/>
  <c r="W2703" i="1"/>
  <c r="W2702" i="1"/>
  <c r="W2701" i="1"/>
  <c r="W2700" i="1"/>
  <c r="W2699" i="1"/>
  <c r="W2698" i="1"/>
  <c r="W2697" i="1"/>
  <c r="W2696" i="1"/>
  <c r="W2695" i="1"/>
  <c r="W2694" i="1"/>
  <c r="W2693" i="1"/>
  <c r="W2692" i="1"/>
  <c r="W2691" i="1"/>
  <c r="W2690" i="1"/>
  <c r="W2689" i="1"/>
  <c r="W2688" i="1"/>
  <c r="W2687" i="1"/>
  <c r="W2686" i="1"/>
  <c r="W2685" i="1"/>
  <c r="W2684" i="1"/>
  <c r="W2683" i="1"/>
  <c r="W2682" i="1"/>
  <c r="W2681" i="1"/>
  <c r="W2680" i="1"/>
  <c r="W2679" i="1"/>
  <c r="W2678" i="1"/>
  <c r="W2677" i="1"/>
  <c r="W2676" i="1"/>
  <c r="W2675" i="1"/>
  <c r="W2674" i="1"/>
  <c r="W2673" i="1"/>
  <c r="W2672" i="1"/>
  <c r="W2671" i="1"/>
  <c r="W2670" i="1"/>
  <c r="W2669" i="1"/>
  <c r="W2668" i="1"/>
  <c r="W2667" i="1"/>
  <c r="W2666" i="1"/>
  <c r="W2665" i="1"/>
  <c r="W2664" i="1"/>
  <c r="W2663" i="1"/>
  <c r="W2662" i="1"/>
  <c r="W2661" i="1"/>
  <c r="W2660" i="1"/>
  <c r="W2659" i="1"/>
  <c r="W2658" i="1"/>
  <c r="W2657" i="1"/>
  <c r="W2656" i="1"/>
  <c r="W2655" i="1"/>
  <c r="W2654" i="1"/>
  <c r="W2653" i="1"/>
  <c r="W2652" i="1"/>
  <c r="W2651" i="1"/>
  <c r="W2650" i="1"/>
  <c r="W2649" i="1"/>
  <c r="W2648" i="1"/>
  <c r="W2647" i="1"/>
  <c r="W2646" i="1"/>
  <c r="W2645" i="1"/>
  <c r="W2644" i="1"/>
  <c r="W2643" i="1"/>
  <c r="W2642" i="1"/>
  <c r="W2641" i="1"/>
  <c r="W2640" i="1"/>
  <c r="W2639" i="1"/>
  <c r="W2638" i="1"/>
  <c r="W2637" i="1"/>
  <c r="W2636" i="1"/>
  <c r="W2635" i="1"/>
  <c r="W2634" i="1"/>
  <c r="W2633" i="1"/>
  <c r="W2632" i="1"/>
  <c r="W2631" i="1"/>
  <c r="W2630" i="1"/>
  <c r="W2629" i="1"/>
  <c r="W2628" i="1"/>
  <c r="W2627" i="1"/>
  <c r="W2626" i="1"/>
  <c r="W2625" i="1"/>
  <c r="W2624" i="1"/>
  <c r="W2623" i="1"/>
  <c r="W2622" i="1"/>
  <c r="W2621" i="1"/>
  <c r="W2620" i="1"/>
  <c r="W2619" i="1"/>
  <c r="W2618" i="1"/>
  <c r="W2617" i="1"/>
  <c r="W2616" i="1"/>
  <c r="W2615" i="1"/>
  <c r="W2614" i="1"/>
  <c r="W2613" i="1"/>
  <c r="W2612" i="1"/>
  <c r="W2611" i="1"/>
  <c r="W2610" i="1"/>
  <c r="W2609" i="1"/>
  <c r="W2608" i="1"/>
  <c r="W2607" i="1"/>
  <c r="W2606" i="1"/>
  <c r="W2605" i="1"/>
  <c r="W2604" i="1"/>
  <c r="W2603" i="1"/>
  <c r="W2602" i="1"/>
  <c r="W2601" i="1"/>
  <c r="W2600" i="1"/>
  <c r="W2599" i="1"/>
  <c r="W2598" i="1"/>
  <c r="W2597" i="1"/>
  <c r="W2596" i="1"/>
  <c r="W2595" i="1"/>
  <c r="W2594" i="1"/>
  <c r="W2593" i="1"/>
  <c r="W2592" i="1"/>
  <c r="W2591" i="1"/>
  <c r="W2590" i="1"/>
  <c r="W2589" i="1"/>
  <c r="W2588" i="1"/>
  <c r="W2587" i="1"/>
  <c r="W2586" i="1"/>
  <c r="W2585" i="1"/>
  <c r="W2584" i="1"/>
  <c r="W2583" i="1"/>
  <c r="W2582" i="1"/>
  <c r="W2581" i="1"/>
  <c r="W2580" i="1"/>
  <c r="W2579" i="1"/>
  <c r="W2578" i="1"/>
  <c r="W2577" i="1"/>
  <c r="W2576" i="1"/>
  <c r="W2575" i="1"/>
  <c r="W2574" i="1"/>
  <c r="W2573" i="1"/>
  <c r="W2572" i="1"/>
  <c r="W2571" i="1"/>
  <c r="W2570" i="1"/>
  <c r="W2569" i="1"/>
  <c r="W2568" i="1"/>
  <c r="W2567" i="1"/>
  <c r="W2566" i="1"/>
  <c r="W2565" i="1"/>
  <c r="W2564" i="1"/>
  <c r="W2563" i="1"/>
  <c r="W2562" i="1"/>
  <c r="W2561" i="1"/>
  <c r="W2560" i="1"/>
  <c r="W2559" i="1"/>
  <c r="W2558" i="1"/>
  <c r="W2557" i="1"/>
  <c r="W2556" i="1"/>
  <c r="W2555" i="1"/>
  <c r="W2554" i="1"/>
  <c r="W2553" i="1"/>
  <c r="W2552" i="1"/>
  <c r="W2551" i="1"/>
  <c r="W2550" i="1"/>
  <c r="W2549" i="1"/>
  <c r="W2548" i="1"/>
  <c r="W2547" i="1"/>
  <c r="W2546" i="1"/>
  <c r="W2545" i="1"/>
  <c r="W2544" i="1"/>
  <c r="W2543" i="1"/>
  <c r="W2542" i="1"/>
  <c r="W2541" i="1"/>
  <c r="W2540" i="1"/>
  <c r="W2539" i="1"/>
  <c r="W2538" i="1"/>
  <c r="W3061" i="1"/>
  <c r="W2951" i="1"/>
  <c r="W2891" i="1"/>
  <c r="W2753" i="1"/>
  <c r="W2745" i="1"/>
  <c r="W2737" i="1"/>
  <c r="W2729" i="1"/>
  <c r="W2721" i="1"/>
  <c r="W2959" i="1"/>
  <c r="W2744" i="1"/>
  <c r="W2536" i="1"/>
  <c r="W2534" i="1"/>
  <c r="W2532" i="1"/>
  <c r="W2530" i="1"/>
  <c r="W2736" i="1"/>
  <c r="W2528" i="1"/>
  <c r="W2527" i="1"/>
  <c r="W2526" i="1"/>
  <c r="W2525" i="1"/>
  <c r="W2524" i="1"/>
  <c r="W2523" i="1"/>
  <c r="W2522" i="1"/>
  <c r="W2521" i="1"/>
  <c r="W2520" i="1"/>
  <c r="W2519" i="1"/>
  <c r="W2518" i="1"/>
  <c r="W2517" i="1"/>
  <c r="W2516" i="1"/>
  <c r="W2515" i="1"/>
  <c r="W2514" i="1"/>
  <c r="W2513" i="1"/>
  <c r="W2512" i="1"/>
  <c r="W2511" i="1"/>
  <c r="W2510" i="1"/>
  <c r="W2509" i="1"/>
  <c r="W2508" i="1"/>
  <c r="W2507" i="1"/>
  <c r="W2506" i="1"/>
  <c r="W2505" i="1"/>
  <c r="W2504" i="1"/>
  <c r="W2503" i="1"/>
  <c r="W2502" i="1"/>
  <c r="W2501" i="1"/>
  <c r="W2500" i="1"/>
  <c r="W2499" i="1"/>
  <c r="W2498" i="1"/>
  <c r="W2497" i="1"/>
  <c r="W2496" i="1"/>
  <c r="W2495" i="1"/>
  <c r="W2494" i="1"/>
  <c r="W2493" i="1"/>
  <c r="W2492" i="1"/>
  <c r="W2491" i="1"/>
  <c r="W2490" i="1"/>
  <c r="W2489" i="1"/>
  <c r="W2488" i="1"/>
  <c r="W2487" i="1"/>
  <c r="W2486" i="1"/>
  <c r="W2485" i="1"/>
  <c r="W2484" i="1"/>
  <c r="W2483" i="1"/>
  <c r="W2482" i="1"/>
  <c r="W2481" i="1"/>
  <c r="W2480" i="1"/>
  <c r="W2479" i="1"/>
  <c r="W2478" i="1"/>
  <c r="W2477" i="1"/>
  <c r="W2476" i="1"/>
  <c r="W2475" i="1"/>
  <c r="W2474" i="1"/>
  <c r="W2473" i="1"/>
  <c r="W2472" i="1"/>
  <c r="W2471" i="1"/>
  <c r="W2470" i="1"/>
  <c r="W2469" i="1"/>
  <c r="W2468" i="1"/>
  <c r="W2467" i="1"/>
  <c r="W2466" i="1"/>
  <c r="W2465" i="1"/>
  <c r="W2464" i="1"/>
  <c r="W2463" i="1"/>
  <c r="W2462" i="1"/>
  <c r="W2461" i="1"/>
  <c r="W2460" i="1"/>
  <c r="W2459" i="1"/>
  <c r="W2458" i="1"/>
  <c r="W2457" i="1"/>
  <c r="W2456" i="1"/>
  <c r="W2455" i="1"/>
  <c r="W2454" i="1"/>
  <c r="W2453" i="1"/>
  <c r="W2452" i="1"/>
  <c r="W2451" i="1"/>
  <c r="W2450" i="1"/>
  <c r="W2449" i="1"/>
  <c r="W2448" i="1"/>
  <c r="W2447" i="1"/>
  <c r="W2446" i="1"/>
  <c r="W2445" i="1"/>
  <c r="W2444" i="1"/>
  <c r="W2443" i="1"/>
  <c r="W2442" i="1"/>
  <c r="W2441" i="1"/>
  <c r="W2440" i="1"/>
  <c r="W2439" i="1"/>
  <c r="W2438" i="1"/>
  <c r="W2437" i="1"/>
  <c r="W2436" i="1"/>
  <c r="W2435" i="1"/>
  <c r="W2434" i="1"/>
  <c r="W2433" i="1"/>
  <c r="W2432" i="1"/>
  <c r="W2431" i="1"/>
  <c r="W2430" i="1"/>
  <c r="W2429" i="1"/>
  <c r="W2428" i="1"/>
  <c r="W2427" i="1"/>
  <c r="W2426" i="1"/>
  <c r="W2425" i="1"/>
  <c r="W2424" i="1"/>
  <c r="W2423" i="1"/>
  <c r="W2422" i="1"/>
  <c r="W2421" i="1"/>
  <c r="W2420" i="1"/>
  <c r="W2419" i="1"/>
  <c r="W2418" i="1"/>
  <c r="W2417" i="1"/>
  <c r="W2416" i="1"/>
  <c r="W2415" i="1"/>
  <c r="W2414" i="1"/>
  <c r="W2413" i="1"/>
  <c r="W2412" i="1"/>
  <c r="W2411" i="1"/>
  <c r="W2410" i="1"/>
  <c r="W2409" i="1"/>
  <c r="W2408" i="1"/>
  <c r="W2407" i="1"/>
  <c r="W2406" i="1"/>
  <c r="W2405" i="1"/>
  <c r="W2404" i="1"/>
  <c r="W2403" i="1"/>
  <c r="W2402" i="1"/>
  <c r="W2401" i="1"/>
  <c r="W2400" i="1"/>
  <c r="W2399" i="1"/>
  <c r="W2398" i="1"/>
  <c r="W2397" i="1"/>
  <c r="W2396" i="1"/>
  <c r="W2395" i="1"/>
  <c r="W2394" i="1"/>
  <c r="W2393" i="1"/>
  <c r="W2392" i="1"/>
  <c r="W2391" i="1"/>
  <c r="W2390" i="1"/>
  <c r="W2389" i="1"/>
  <c r="W2388" i="1"/>
  <c r="W2387" i="1"/>
  <c r="W2386" i="1"/>
  <c r="W2385" i="1"/>
  <c r="W2384" i="1"/>
  <c r="W2383" i="1"/>
  <c r="W2382" i="1"/>
  <c r="W2381" i="1"/>
  <c r="W2380" i="1"/>
  <c r="W2379" i="1"/>
  <c r="W2378" i="1"/>
  <c r="W2377" i="1"/>
  <c r="W2376" i="1"/>
  <c r="W2375" i="1"/>
  <c r="W2374" i="1"/>
  <c r="W2373" i="1"/>
  <c r="W2372" i="1"/>
  <c r="W2371" i="1"/>
  <c r="W2370" i="1"/>
  <c r="W2369" i="1"/>
  <c r="W2368" i="1"/>
  <c r="W2367" i="1"/>
  <c r="W2366" i="1"/>
  <c r="W2365" i="1"/>
  <c r="W2364" i="1"/>
  <c r="W2363" i="1"/>
  <c r="W2362" i="1"/>
  <c r="W2361" i="1"/>
  <c r="W2728" i="1"/>
  <c r="W2537" i="1"/>
  <c r="W2535" i="1"/>
  <c r="W2533" i="1"/>
  <c r="W2531" i="1"/>
  <c r="W2529" i="1"/>
  <c r="W2752" i="1"/>
  <c r="W2927" i="1"/>
  <c r="W2359" i="1"/>
  <c r="W2355" i="1"/>
  <c r="W2351" i="1"/>
  <c r="W2347" i="1"/>
  <c r="W2343" i="1"/>
  <c r="W2339" i="1"/>
  <c r="W2335" i="1"/>
  <c r="W2331" i="1"/>
  <c r="W2327" i="1"/>
  <c r="W2323" i="1"/>
  <c r="W2319" i="1"/>
  <c r="W2315" i="1"/>
  <c r="W2311" i="1"/>
  <c r="W2307" i="1"/>
  <c r="W2303" i="1"/>
  <c r="W2299" i="1"/>
  <c r="W2295" i="1"/>
  <c r="W2291" i="1"/>
  <c r="W2287" i="1"/>
  <c r="W2283" i="1"/>
  <c r="W2279" i="1"/>
  <c r="W2275" i="1"/>
  <c r="W2271" i="1"/>
  <c r="W2267" i="1"/>
  <c r="W2263" i="1"/>
  <c r="W2259" i="1"/>
  <c r="W2255" i="1"/>
  <c r="W2251" i="1"/>
  <c r="W2247" i="1"/>
  <c r="W2243" i="1"/>
  <c r="W2239" i="1"/>
  <c r="W2235" i="1"/>
  <c r="W2231" i="1"/>
  <c r="W2227" i="1"/>
  <c r="W2223" i="1"/>
  <c r="W2219" i="1"/>
  <c r="W2215" i="1"/>
  <c r="W2211" i="1"/>
  <c r="W2207" i="1"/>
  <c r="W2203" i="1"/>
  <c r="W2199" i="1"/>
  <c r="W2195" i="1"/>
  <c r="W2191" i="1"/>
  <c r="W2187" i="1"/>
  <c r="W2183" i="1"/>
  <c r="W2179" i="1"/>
  <c r="W2175" i="1"/>
  <c r="W2171" i="1"/>
  <c r="W2167" i="1"/>
  <c r="W2163" i="1"/>
  <c r="W2159" i="1"/>
  <c r="W2155" i="1"/>
  <c r="W2151" i="1"/>
  <c r="W2147" i="1"/>
  <c r="W2143" i="1"/>
  <c r="W2139" i="1"/>
  <c r="W2135" i="1"/>
  <c r="W2131" i="1"/>
  <c r="W2127" i="1"/>
  <c r="W2123" i="1"/>
  <c r="W2119" i="1"/>
  <c r="W2115" i="1"/>
  <c r="W2111" i="1"/>
  <c r="W2107" i="1"/>
  <c r="W2103" i="1"/>
  <c r="W2099" i="1"/>
  <c r="W2095" i="1"/>
  <c r="W2091" i="1"/>
  <c r="W2087" i="1"/>
  <c r="W2083" i="1"/>
  <c r="W2079" i="1"/>
  <c r="W2075" i="1"/>
  <c r="W2071" i="1"/>
  <c r="W2067" i="1"/>
  <c r="W2063" i="1"/>
  <c r="W2059" i="1"/>
  <c r="W2055" i="1"/>
  <c r="W2051" i="1"/>
  <c r="W2047" i="1"/>
  <c r="W2043" i="1"/>
  <c r="W2039" i="1"/>
  <c r="W2035" i="1"/>
  <c r="W2031" i="1"/>
  <c r="W2027" i="1"/>
  <c r="W2023" i="1"/>
  <c r="W2019" i="1"/>
  <c r="W2015" i="1"/>
  <c r="W2011" i="1"/>
  <c r="W2007" i="1"/>
  <c r="W2003" i="1"/>
  <c r="W1999" i="1"/>
  <c r="W1995" i="1"/>
  <c r="W1991" i="1"/>
  <c r="W1987" i="1"/>
  <c r="W1984" i="1"/>
  <c r="W1982" i="1"/>
  <c r="W1980" i="1"/>
  <c r="W1978" i="1"/>
  <c r="W1976" i="1"/>
  <c r="W1974" i="1"/>
  <c r="W1972" i="1"/>
  <c r="W1970" i="1"/>
  <c r="W1968" i="1"/>
  <c r="W2360" i="1"/>
  <c r="W2356" i="1"/>
  <c r="W2352" i="1"/>
  <c r="W2348" i="1"/>
  <c r="W2344" i="1"/>
  <c r="W2340" i="1"/>
  <c r="W2336" i="1"/>
  <c r="W2332" i="1"/>
  <c r="W2328" i="1"/>
  <c r="W2324" i="1"/>
  <c r="W2320" i="1"/>
  <c r="W2316" i="1"/>
  <c r="W2312" i="1"/>
  <c r="W2308" i="1"/>
  <c r="W2304" i="1"/>
  <c r="W2300" i="1"/>
  <c r="W2296" i="1"/>
  <c r="W2292" i="1"/>
  <c r="W2288" i="1"/>
  <c r="W2284" i="1"/>
  <c r="W2280" i="1"/>
  <c r="W2276" i="1"/>
  <c r="W2272" i="1"/>
  <c r="W2268" i="1"/>
  <c r="W2264" i="1"/>
  <c r="W2260" i="1"/>
  <c r="W2256" i="1"/>
  <c r="W2252" i="1"/>
  <c r="W2248" i="1"/>
  <c r="W2244" i="1"/>
  <c r="W2240" i="1"/>
  <c r="W2236" i="1"/>
  <c r="W2232" i="1"/>
  <c r="W2228" i="1"/>
  <c r="W2224" i="1"/>
  <c r="W2220" i="1"/>
  <c r="W2216" i="1"/>
  <c r="W2212" i="1"/>
  <c r="W2208" i="1"/>
  <c r="W2204" i="1"/>
  <c r="W2200" i="1"/>
  <c r="W2196" i="1"/>
  <c r="W2192" i="1"/>
  <c r="W2188" i="1"/>
  <c r="W2184" i="1"/>
  <c r="W2180" i="1"/>
  <c r="W2176" i="1"/>
  <c r="W2172" i="1"/>
  <c r="W2168" i="1"/>
  <c r="W2164" i="1"/>
  <c r="W2160" i="1"/>
  <c r="W2156" i="1"/>
  <c r="W2152" i="1"/>
  <c r="W2148" i="1"/>
  <c r="W2144" i="1"/>
  <c r="W2140" i="1"/>
  <c r="W2136" i="1"/>
  <c r="W2132" i="1"/>
  <c r="W2128" i="1"/>
  <c r="W2124" i="1"/>
  <c r="W2120" i="1"/>
  <c r="W2116" i="1"/>
  <c r="W2112" i="1"/>
  <c r="W2108" i="1"/>
  <c r="W2104" i="1"/>
  <c r="W2100" i="1"/>
  <c r="W2096" i="1"/>
  <c r="W2092" i="1"/>
  <c r="W2088" i="1"/>
  <c r="W2084" i="1"/>
  <c r="W2080" i="1"/>
  <c r="W2076" i="1"/>
  <c r="W2072" i="1"/>
  <c r="W2068" i="1"/>
  <c r="W2064" i="1"/>
  <c r="W2060" i="1"/>
  <c r="W2056" i="1"/>
  <c r="W2052" i="1"/>
  <c r="W2048" i="1"/>
  <c r="W2044" i="1"/>
  <c r="W2040" i="1"/>
  <c r="W2036" i="1"/>
  <c r="W2032" i="1"/>
  <c r="W2028" i="1"/>
  <c r="W2024" i="1"/>
  <c r="W2020" i="1"/>
  <c r="W2016" i="1"/>
  <c r="W2012" i="1"/>
  <c r="W2008" i="1"/>
  <c r="W2004" i="1"/>
  <c r="W2000" i="1"/>
  <c r="W1996" i="1"/>
  <c r="W1992" i="1"/>
  <c r="W1988" i="1"/>
  <c r="W2357" i="1"/>
  <c r="W2353" i="1"/>
  <c r="W2349" i="1"/>
  <c r="W2345" i="1"/>
  <c r="W2341" i="1"/>
  <c r="W2337" i="1"/>
  <c r="W2333" i="1"/>
  <c r="W2329" i="1"/>
  <c r="W2325" i="1"/>
  <c r="W2321" i="1"/>
  <c r="W2317" i="1"/>
  <c r="W2313" i="1"/>
  <c r="W2309" i="1"/>
  <c r="W2305" i="1"/>
  <c r="W2301" i="1"/>
  <c r="W2297" i="1"/>
  <c r="W2293" i="1"/>
  <c r="W2289" i="1"/>
  <c r="W2285" i="1"/>
  <c r="W2281" i="1"/>
  <c r="W2277" i="1"/>
  <c r="W2273" i="1"/>
  <c r="W2269" i="1"/>
  <c r="W2265" i="1"/>
  <c r="W2261" i="1"/>
  <c r="W2257" i="1"/>
  <c r="W2253" i="1"/>
  <c r="W2249" i="1"/>
  <c r="W2245" i="1"/>
  <c r="W2241" i="1"/>
  <c r="W2237" i="1"/>
  <c r="W2233" i="1"/>
  <c r="W2229" i="1"/>
  <c r="W2225" i="1"/>
  <c r="W2221" i="1"/>
  <c r="W2217" i="1"/>
  <c r="W2213" i="1"/>
  <c r="W2209" i="1"/>
  <c r="W2205" i="1"/>
  <c r="W2201" i="1"/>
  <c r="W2197" i="1"/>
  <c r="W2193" i="1"/>
  <c r="W2189" i="1"/>
  <c r="W2185" i="1"/>
  <c r="W2181" i="1"/>
  <c r="W2177" i="1"/>
  <c r="W2173" i="1"/>
  <c r="W2169" i="1"/>
  <c r="W2165" i="1"/>
  <c r="W2161" i="1"/>
  <c r="W2157" i="1"/>
  <c r="W2153" i="1"/>
  <c r="W2149" i="1"/>
  <c r="W2145" i="1"/>
  <c r="W2141" i="1"/>
  <c r="W2137" i="1"/>
  <c r="W2133" i="1"/>
  <c r="W2129" i="1"/>
  <c r="W2125" i="1"/>
  <c r="W2121" i="1"/>
  <c r="W2117" i="1"/>
  <c r="W2113" i="1"/>
  <c r="W2109" i="1"/>
  <c r="W2105" i="1"/>
  <c r="W2101" i="1"/>
  <c r="W2097" i="1"/>
  <c r="W2093" i="1"/>
  <c r="W2089" i="1"/>
  <c r="W2085" i="1"/>
  <c r="W2081" i="1"/>
  <c r="W2077" i="1"/>
  <c r="W2073" i="1"/>
  <c r="W2069" i="1"/>
  <c r="W2065" i="1"/>
  <c r="W2061" i="1"/>
  <c r="W2057" i="1"/>
  <c r="W2053" i="1"/>
  <c r="W2049" i="1"/>
  <c r="W2045" i="1"/>
  <c r="W2041" i="1"/>
  <c r="W2037" i="1"/>
  <c r="W2033" i="1"/>
  <c r="W2029" i="1"/>
  <c r="W2025" i="1"/>
  <c r="W2021" i="1"/>
  <c r="W2017" i="1"/>
  <c r="W2013" i="1"/>
  <c r="W2009" i="1"/>
  <c r="W2005" i="1"/>
  <c r="W2001" i="1"/>
  <c r="W1997" i="1"/>
  <c r="W1993" i="1"/>
  <c r="W1989" i="1"/>
  <c r="W1985" i="1"/>
  <c r="W1983" i="1"/>
  <c r="W1981" i="1"/>
  <c r="W1979" i="1"/>
  <c r="W1977" i="1"/>
  <c r="W1975" i="1"/>
  <c r="W1973" i="1"/>
  <c r="W1971" i="1"/>
  <c r="W1969" i="1"/>
  <c r="W1967" i="1"/>
  <c r="W1966" i="1"/>
  <c r="W1965" i="1"/>
  <c r="W1964" i="1"/>
  <c r="W1963" i="1"/>
  <c r="W1962" i="1"/>
  <c r="W1961" i="1"/>
  <c r="W1960" i="1"/>
  <c r="W1959" i="1"/>
  <c r="W1958" i="1"/>
  <c r="W1957" i="1"/>
  <c r="W1956" i="1"/>
  <c r="W1955" i="1"/>
  <c r="W1954" i="1"/>
  <c r="W1953" i="1"/>
  <c r="W1952" i="1"/>
  <c r="W1951" i="1"/>
  <c r="W1950" i="1"/>
  <c r="W1949" i="1"/>
  <c r="W1948" i="1"/>
  <c r="W1947" i="1"/>
  <c r="W1946" i="1"/>
  <c r="W1945" i="1"/>
  <c r="W1944" i="1"/>
  <c r="W1943" i="1"/>
  <c r="W1942" i="1"/>
  <c r="W1941" i="1"/>
  <c r="W1940" i="1"/>
  <c r="W1939" i="1"/>
  <c r="W1938" i="1"/>
  <c r="W1937" i="1"/>
  <c r="W1936" i="1"/>
  <c r="W1935" i="1"/>
  <c r="W1934" i="1"/>
  <c r="W1933" i="1"/>
  <c r="W1932" i="1"/>
  <c r="W1931" i="1"/>
  <c r="W1930" i="1"/>
  <c r="W1929" i="1"/>
  <c r="W1928" i="1"/>
  <c r="W1927" i="1"/>
  <c r="W1926" i="1"/>
  <c r="W1925" i="1"/>
  <c r="W1924" i="1"/>
  <c r="W1923" i="1"/>
  <c r="W1922" i="1"/>
  <c r="W1921" i="1"/>
  <c r="W1920" i="1"/>
  <c r="W1919" i="1"/>
  <c r="W1918" i="1"/>
  <c r="W1917" i="1"/>
  <c r="W1916" i="1"/>
  <c r="W1915" i="1"/>
  <c r="W1914" i="1"/>
  <c r="W1913" i="1"/>
  <c r="W1912" i="1"/>
  <c r="W1911" i="1"/>
  <c r="W1910" i="1"/>
  <c r="W1909" i="1"/>
  <c r="W1908" i="1"/>
  <c r="W1907" i="1"/>
  <c r="W1906" i="1"/>
  <c r="W1905" i="1"/>
  <c r="W1904" i="1"/>
  <c r="W1903" i="1"/>
  <c r="W1902" i="1"/>
  <c r="W1901" i="1"/>
  <c r="W1900" i="1"/>
  <c r="W1899" i="1"/>
  <c r="W1898" i="1"/>
  <c r="W1897" i="1"/>
  <c r="W1896" i="1"/>
  <c r="W1895" i="1"/>
  <c r="W1894" i="1"/>
  <c r="W1893" i="1"/>
  <c r="W1892" i="1"/>
  <c r="W1891" i="1"/>
  <c r="W1890" i="1"/>
  <c r="W1889" i="1"/>
  <c r="W1888" i="1"/>
  <c r="W1887" i="1"/>
  <c r="W1886" i="1"/>
  <c r="W1885" i="1"/>
  <c r="W1884" i="1"/>
  <c r="W1883" i="1"/>
  <c r="W1882" i="1"/>
  <c r="W1881" i="1"/>
  <c r="W1880" i="1"/>
  <c r="W1879" i="1"/>
  <c r="W1878" i="1"/>
  <c r="W1877" i="1"/>
  <c r="W1876" i="1"/>
  <c r="W1875" i="1"/>
  <c r="W1874" i="1"/>
  <c r="W1873" i="1"/>
  <c r="W1872" i="1"/>
  <c r="W1871" i="1"/>
  <c r="W1870" i="1"/>
  <c r="W1869" i="1"/>
  <c r="W1868" i="1"/>
  <c r="W1867" i="1"/>
  <c r="W1866" i="1"/>
  <c r="W1865" i="1"/>
  <c r="W1864" i="1"/>
  <c r="W1863" i="1"/>
  <c r="W1862" i="1"/>
  <c r="W1861" i="1"/>
  <c r="W1860" i="1"/>
  <c r="W1859" i="1"/>
  <c r="W1858" i="1"/>
  <c r="W1857" i="1"/>
  <c r="W1856" i="1"/>
  <c r="W1855" i="1"/>
  <c r="W1854" i="1"/>
  <c r="W1853" i="1"/>
  <c r="W1852" i="1"/>
  <c r="W1851" i="1"/>
  <c r="W1850" i="1"/>
  <c r="W1849" i="1"/>
  <c r="W1848" i="1"/>
  <c r="W1847" i="1"/>
  <c r="W1846" i="1"/>
  <c r="W1845" i="1"/>
  <c r="W1844" i="1"/>
  <c r="W1843" i="1"/>
  <c r="W1842" i="1"/>
  <c r="W1841" i="1"/>
  <c r="W1840" i="1"/>
  <c r="W1839" i="1"/>
  <c r="W1838" i="1"/>
  <c r="W1837" i="1"/>
  <c r="W1836" i="1"/>
  <c r="W1835" i="1"/>
  <c r="W1834" i="1"/>
  <c r="W1833" i="1"/>
  <c r="W1832" i="1"/>
  <c r="W1831" i="1"/>
  <c r="W1830" i="1"/>
  <c r="W1829" i="1"/>
  <c r="W1828" i="1"/>
  <c r="W1827" i="1"/>
  <c r="W1826" i="1"/>
  <c r="W1825" i="1"/>
  <c r="W1824" i="1"/>
  <c r="W1823" i="1"/>
  <c r="W1822" i="1"/>
  <c r="W1821" i="1"/>
  <c r="W1820" i="1"/>
  <c r="W1819" i="1"/>
  <c r="W1818" i="1"/>
  <c r="W1817" i="1"/>
  <c r="W1816" i="1"/>
  <c r="W1815" i="1"/>
  <c r="W1814" i="1"/>
  <c r="W1813" i="1"/>
  <c r="W1812" i="1"/>
  <c r="W1811" i="1"/>
  <c r="W1810" i="1"/>
  <c r="W1809" i="1"/>
  <c r="W1808" i="1"/>
  <c r="W1807" i="1"/>
  <c r="W1806" i="1"/>
  <c r="W1805" i="1"/>
  <c r="W1804" i="1"/>
  <c r="W1803" i="1"/>
  <c r="W1802" i="1"/>
  <c r="W1801" i="1"/>
  <c r="W1800" i="1"/>
  <c r="W1799" i="1"/>
  <c r="W1798" i="1"/>
  <c r="W1797" i="1"/>
  <c r="W1796" i="1"/>
  <c r="W1795" i="1"/>
  <c r="W1794" i="1"/>
  <c r="W1793" i="1"/>
  <c r="W1792" i="1"/>
  <c r="W1791" i="1"/>
  <c r="W1790" i="1"/>
  <c r="W1789" i="1"/>
  <c r="W1788" i="1"/>
  <c r="W1787" i="1"/>
  <c r="W1786" i="1"/>
  <c r="W1785" i="1"/>
  <c r="W1784" i="1"/>
  <c r="W1783" i="1"/>
  <c r="W1782" i="1"/>
  <c r="W1781" i="1"/>
  <c r="W1780" i="1"/>
  <c r="W1779" i="1"/>
  <c r="W1778" i="1"/>
  <c r="W1777" i="1"/>
  <c r="W1776" i="1"/>
  <c r="W1775" i="1"/>
  <c r="W1774" i="1"/>
  <c r="W1773" i="1"/>
  <c r="W1772" i="1"/>
  <c r="W1771" i="1"/>
  <c r="W1770" i="1"/>
  <c r="W1769" i="1"/>
  <c r="W1768" i="1"/>
  <c r="W1767" i="1"/>
  <c r="W1766" i="1"/>
  <c r="W1765" i="1"/>
  <c r="W1764" i="1"/>
  <c r="W1763" i="1"/>
  <c r="W1762" i="1"/>
  <c r="W1761" i="1"/>
  <c r="W1760" i="1"/>
  <c r="W1759" i="1"/>
  <c r="W1758" i="1"/>
  <c r="W1757" i="1"/>
  <c r="W1756" i="1"/>
  <c r="W1755" i="1"/>
  <c r="W1754" i="1"/>
  <c r="W1753" i="1"/>
  <c r="W1752" i="1"/>
  <c r="W1751" i="1"/>
  <c r="W1750" i="1"/>
  <c r="W1749" i="1"/>
  <c r="W1748" i="1"/>
  <c r="W1747" i="1"/>
  <c r="W1746" i="1"/>
  <c r="W1745" i="1"/>
  <c r="W1744" i="1"/>
  <c r="W1743" i="1"/>
  <c r="W1742" i="1"/>
  <c r="W1741" i="1"/>
  <c r="W1740" i="1"/>
  <c r="W1739" i="1"/>
  <c r="W1738" i="1"/>
  <c r="W1737" i="1"/>
  <c r="W1736" i="1"/>
  <c r="W1735" i="1"/>
  <c r="W1734" i="1"/>
  <c r="W1733" i="1"/>
  <c r="W1732" i="1"/>
  <c r="W1731" i="1"/>
  <c r="W1730" i="1"/>
  <c r="W1729" i="1"/>
  <c r="W1728" i="1"/>
  <c r="W1727" i="1"/>
  <c r="W1726" i="1"/>
  <c r="W1725" i="1"/>
  <c r="W1724" i="1"/>
  <c r="W1723" i="1"/>
  <c r="W1722" i="1"/>
  <c r="W1721" i="1"/>
  <c r="W1720" i="1"/>
  <c r="W1719" i="1"/>
  <c r="W1718" i="1"/>
  <c r="W1717" i="1"/>
  <c r="W1716" i="1"/>
  <c r="W1715" i="1"/>
  <c r="W1714" i="1"/>
  <c r="W1713" i="1"/>
  <c r="W1712" i="1"/>
  <c r="W1711" i="1"/>
  <c r="W1710" i="1"/>
  <c r="W1709" i="1"/>
  <c r="W1708" i="1"/>
  <c r="W1707" i="1"/>
  <c r="W1706" i="1"/>
  <c r="W1705" i="1"/>
  <c r="W1704" i="1"/>
  <c r="W1703" i="1"/>
  <c r="W1702" i="1"/>
  <c r="W1701" i="1"/>
  <c r="W1700" i="1"/>
  <c r="W1699" i="1"/>
  <c r="W1698" i="1"/>
  <c r="W1697" i="1"/>
  <c r="W1696" i="1"/>
  <c r="W1695" i="1"/>
  <c r="W1694" i="1"/>
  <c r="W1693" i="1"/>
  <c r="W1692" i="1"/>
  <c r="W1691" i="1"/>
  <c r="W1690" i="1"/>
  <c r="W1689" i="1"/>
  <c r="W1688" i="1"/>
  <c r="W1687" i="1"/>
  <c r="W1686" i="1"/>
  <c r="W1685" i="1"/>
  <c r="W1684" i="1"/>
  <c r="W1683" i="1"/>
  <c r="W1682" i="1"/>
  <c r="W1681" i="1"/>
  <c r="W1680" i="1"/>
  <c r="W1679" i="1"/>
  <c r="W1678" i="1"/>
  <c r="W1677" i="1"/>
  <c r="W1676" i="1"/>
  <c r="W1675" i="1"/>
  <c r="W1674" i="1"/>
  <c r="W1673" i="1"/>
  <c r="W1672" i="1"/>
  <c r="W1671" i="1"/>
  <c r="W1670" i="1"/>
  <c r="W1669" i="1"/>
  <c r="W1668" i="1"/>
  <c r="W1667" i="1"/>
  <c r="W1666" i="1"/>
  <c r="W1665" i="1"/>
  <c r="W1664" i="1"/>
  <c r="W1663" i="1"/>
  <c r="W1662" i="1"/>
  <c r="W1661" i="1"/>
  <c r="W1660" i="1"/>
  <c r="W1659" i="1"/>
  <c r="W1658" i="1"/>
  <c r="W1657" i="1"/>
  <c r="W1656" i="1"/>
  <c r="W1655" i="1"/>
  <c r="W1654" i="1"/>
  <c r="W1653" i="1"/>
  <c r="W1652" i="1"/>
  <c r="W1651" i="1"/>
  <c r="W1650" i="1"/>
  <c r="W1649" i="1"/>
  <c r="W1648" i="1"/>
  <c r="W1647" i="1"/>
  <c r="W1646" i="1"/>
  <c r="W1645" i="1"/>
  <c r="W1644" i="1"/>
  <c r="W1643" i="1"/>
  <c r="W1642" i="1"/>
  <c r="W1641" i="1"/>
  <c r="W1640" i="1"/>
  <c r="W1639" i="1"/>
  <c r="W1638" i="1"/>
  <c r="W1637" i="1"/>
  <c r="W1636" i="1"/>
  <c r="W1635" i="1"/>
  <c r="W1634" i="1"/>
  <c r="W1633" i="1"/>
  <c r="W1632" i="1"/>
  <c r="W1631" i="1"/>
  <c r="W2346" i="1"/>
  <c r="W2330" i="1"/>
  <c r="W2314" i="1"/>
  <c r="W2298" i="1"/>
  <c r="W2282" i="1"/>
  <c r="W2266" i="1"/>
  <c r="W2250" i="1"/>
  <c r="W2234" i="1"/>
  <c r="W2218" i="1"/>
  <c r="W2202" i="1"/>
  <c r="W2186" i="1"/>
  <c r="W2170" i="1"/>
  <c r="W2154" i="1"/>
  <c r="W2138" i="1"/>
  <c r="W2122" i="1"/>
  <c r="W2106" i="1"/>
  <c r="W2090" i="1"/>
  <c r="W2074" i="1"/>
  <c r="W2058" i="1"/>
  <c r="W2042" i="1"/>
  <c r="W2026" i="1"/>
  <c r="W2010" i="1"/>
  <c r="W1994" i="1"/>
  <c r="W2350" i="1"/>
  <c r="W2334" i="1"/>
  <c r="W2318" i="1"/>
  <c r="W2302" i="1"/>
  <c r="W2286" i="1"/>
  <c r="W2270" i="1"/>
  <c r="W2254" i="1"/>
  <c r="W2238" i="1"/>
  <c r="W2222" i="1"/>
  <c r="W2206" i="1"/>
  <c r="W2190" i="1"/>
  <c r="W2174" i="1"/>
  <c r="W2158" i="1"/>
  <c r="W2142" i="1"/>
  <c r="W2126" i="1"/>
  <c r="W2110" i="1"/>
  <c r="W2094" i="1"/>
  <c r="W2078" i="1"/>
  <c r="W2062" i="1"/>
  <c r="W2046" i="1"/>
  <c r="W2030" i="1"/>
  <c r="W2014" i="1"/>
  <c r="W1998" i="1"/>
  <c r="W2354" i="1"/>
  <c r="W2338" i="1"/>
  <c r="W2322" i="1"/>
  <c r="W2306" i="1"/>
  <c r="W2290" i="1"/>
  <c r="W2274" i="1"/>
  <c r="W2258" i="1"/>
  <c r="W2242" i="1"/>
  <c r="W2226" i="1"/>
  <c r="W2210" i="1"/>
  <c r="W2194" i="1"/>
  <c r="W2178" i="1"/>
  <c r="W2162" i="1"/>
  <c r="W2146" i="1"/>
  <c r="W2130" i="1"/>
  <c r="W2114" i="1"/>
  <c r="W2098" i="1"/>
  <c r="W2082" i="1"/>
  <c r="W2066" i="1"/>
  <c r="W2050" i="1"/>
  <c r="W2034" i="1"/>
  <c r="W2018" i="1"/>
  <c r="W2002" i="1"/>
  <c r="W1986" i="1"/>
  <c r="W1630" i="1"/>
  <c r="W1629" i="1"/>
  <c r="W1628" i="1"/>
  <c r="W1627" i="1"/>
  <c r="W1626" i="1"/>
  <c r="W1625" i="1"/>
  <c r="W1624" i="1"/>
  <c r="W1623" i="1"/>
  <c r="W1622" i="1"/>
  <c r="W1621" i="1"/>
  <c r="W1620" i="1"/>
  <c r="W1619" i="1"/>
  <c r="W1618" i="1"/>
  <c r="W1617" i="1"/>
  <c r="W1616" i="1"/>
  <c r="W1615" i="1"/>
  <c r="W1614" i="1"/>
  <c r="W1613" i="1"/>
  <c r="W1612" i="1"/>
  <c r="W1611" i="1"/>
  <c r="W1610" i="1"/>
  <c r="W1609" i="1"/>
  <c r="W1608" i="1"/>
  <c r="W1607" i="1"/>
  <c r="W1606" i="1"/>
  <c r="W1605" i="1"/>
  <c r="W1604" i="1"/>
  <c r="W1603" i="1"/>
  <c r="W1602" i="1"/>
  <c r="W1601" i="1"/>
  <c r="W1600" i="1"/>
  <c r="W1599" i="1"/>
  <c r="W1598" i="1"/>
  <c r="W1597" i="1"/>
  <c r="W1596" i="1"/>
  <c r="W1595" i="1"/>
  <c r="W1594" i="1"/>
  <c r="W1593" i="1"/>
  <c r="W1592" i="1"/>
  <c r="W1591" i="1"/>
  <c r="W1590" i="1"/>
  <c r="W1589" i="1"/>
  <c r="W1588" i="1"/>
  <c r="W1587" i="1"/>
  <c r="W1586" i="1"/>
  <c r="W1585" i="1"/>
  <c r="W1584" i="1"/>
  <c r="W1583" i="1"/>
  <c r="W1582" i="1"/>
  <c r="W1581" i="1"/>
  <c r="W1580" i="1"/>
  <c r="W1579" i="1"/>
  <c r="W1578" i="1"/>
  <c r="W1577" i="1"/>
  <c r="W1576" i="1"/>
  <c r="W1575" i="1"/>
  <c r="W1574" i="1"/>
  <c r="W1573" i="1"/>
  <c r="W1572" i="1"/>
  <c r="W1571" i="1"/>
  <c r="W1570" i="1"/>
  <c r="W1569" i="1"/>
  <c r="W1568" i="1"/>
  <c r="W1567" i="1"/>
  <c r="W1566" i="1"/>
  <c r="W1565" i="1"/>
  <c r="W1564" i="1"/>
  <c r="W1563" i="1"/>
  <c r="W1562" i="1"/>
  <c r="W1561" i="1"/>
  <c r="W1560" i="1"/>
  <c r="W1559" i="1"/>
  <c r="W1558" i="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6" i="1"/>
  <c r="W1515" i="1"/>
  <c r="W1514" i="1"/>
  <c r="W1513" i="1"/>
  <c r="W1512" i="1"/>
  <c r="W1511" i="1"/>
  <c r="W1510" i="1"/>
  <c r="W1509" i="1"/>
  <c r="W1508" i="1"/>
  <c r="W1507" i="1"/>
  <c r="W1506"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1"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434" i="1"/>
  <c r="W1433" i="1"/>
  <c r="W1432" i="1"/>
  <c r="W1431" i="1"/>
  <c r="W1430" i="1"/>
  <c r="W1429" i="1"/>
  <c r="W1428" i="1"/>
  <c r="W1427" i="1"/>
  <c r="W1426" i="1"/>
  <c r="W1425" i="1"/>
  <c r="W1424" i="1"/>
  <c r="W1423" i="1"/>
  <c r="W1422" i="1"/>
  <c r="W1421" i="1"/>
  <c r="W1420" i="1"/>
  <c r="W1419" i="1"/>
  <c r="W1418" i="1"/>
  <c r="W1417" i="1"/>
  <c r="W1416" i="1"/>
  <c r="W1415" i="1"/>
  <c r="W1414" i="1"/>
  <c r="W1413" i="1"/>
  <c r="W1412" i="1"/>
  <c r="W1411" i="1"/>
  <c r="W1410" i="1"/>
  <c r="W1409" i="1"/>
  <c r="W1408" i="1"/>
  <c r="W1407" i="1"/>
  <c r="W1406" i="1"/>
  <c r="W1405" i="1"/>
  <c r="W1404" i="1"/>
  <c r="W1403" i="1"/>
  <c r="W1402" i="1"/>
  <c r="W1401" i="1"/>
  <c r="W1400" i="1"/>
  <c r="W1399" i="1"/>
  <c r="W1398" i="1"/>
  <c r="W1397" i="1"/>
  <c r="W1396" i="1"/>
  <c r="W1395" i="1"/>
  <c r="W1394" i="1"/>
  <c r="W1393" i="1"/>
  <c r="W1392" i="1"/>
  <c r="W1391" i="1"/>
  <c r="W1390"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5" i="1"/>
  <c r="W1364" i="1"/>
  <c r="W1363" i="1"/>
  <c r="W1362" i="1"/>
  <c r="W1361" i="1"/>
  <c r="W1360" i="1"/>
  <c r="W1359" i="1"/>
  <c r="W1358" i="1"/>
  <c r="W1357" i="1"/>
  <c r="W1356" i="1"/>
  <c r="W1355" i="1"/>
  <c r="W1354" i="1"/>
  <c r="W1353" i="1"/>
  <c r="W1352" i="1"/>
  <c r="W1351" i="1"/>
  <c r="W1350" i="1"/>
  <c r="W1349" i="1"/>
  <c r="W1348" i="1"/>
  <c r="W1347" i="1"/>
  <c r="W1346" i="1"/>
  <c r="W1345" i="1"/>
  <c r="W1344" i="1"/>
  <c r="W1343" i="1"/>
  <c r="W1342"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8" i="1"/>
  <c r="W1317" i="1"/>
  <c r="W1316" i="1"/>
  <c r="W1315" i="1"/>
  <c r="W1314" i="1"/>
  <c r="W1313" i="1"/>
  <c r="W1312" i="1"/>
  <c r="W1311" i="1"/>
  <c r="W1310" i="1"/>
  <c r="W1309" i="1"/>
  <c r="W1308" i="1"/>
  <c r="W1307" i="1"/>
  <c r="W1306" i="1"/>
  <c r="W1305" i="1"/>
  <c r="W1304" i="1"/>
  <c r="W1303"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6" i="1"/>
  <c r="W1275" i="1"/>
  <c r="W1274" i="1"/>
  <c r="W1273" i="1"/>
  <c r="W1272" i="1"/>
  <c r="W1271" i="1"/>
  <c r="W1270" i="1"/>
  <c r="W1269" i="1"/>
  <c r="W1268" i="1"/>
  <c r="W1267" i="1"/>
  <c r="W1266" i="1"/>
  <c r="W1265" i="1"/>
  <c r="W1264" i="1"/>
  <c r="W1263" i="1"/>
  <c r="W1262" i="1"/>
  <c r="W1261" i="1"/>
  <c r="W1260" i="1"/>
  <c r="W1259" i="1"/>
  <c r="W1258" i="1"/>
  <c r="W1257" i="1"/>
  <c r="W1256" i="1"/>
  <c r="W1255" i="1"/>
  <c r="W1254" i="1"/>
  <c r="W1253" i="1"/>
  <c r="W1252" i="1"/>
  <c r="W1251" i="1"/>
  <c r="W1250" i="1"/>
  <c r="W1249" i="1"/>
  <c r="W1248" i="1"/>
  <c r="W1247" i="1"/>
  <c r="W1246" i="1"/>
  <c r="W1245" i="1"/>
  <c r="W1244" i="1"/>
  <c r="W1243" i="1"/>
  <c r="W1242" i="1"/>
  <c r="W1241" i="1"/>
  <c r="W1240" i="1"/>
  <c r="W1239" i="1"/>
  <c r="W1238" i="1"/>
  <c r="W1237" i="1"/>
  <c r="W1236" i="1"/>
  <c r="W1235" i="1"/>
  <c r="W1234" i="1"/>
  <c r="W1233" i="1"/>
  <c r="W1232" i="1"/>
  <c r="W1231" i="1"/>
  <c r="W1230" i="1"/>
  <c r="W1229" i="1"/>
  <c r="W1228" i="1"/>
  <c r="W1227" i="1"/>
  <c r="W1226" i="1"/>
  <c r="W1225" i="1"/>
  <c r="W1224" i="1"/>
  <c r="W1223" i="1"/>
  <c r="W1222" i="1"/>
  <c r="W1221" i="1"/>
  <c r="W1220" i="1"/>
  <c r="W2310" i="1"/>
  <c r="W2246" i="1"/>
  <c r="W2182" i="1"/>
  <c r="W2118" i="1"/>
  <c r="W2054" i="1"/>
  <c r="W1990" i="1"/>
  <c r="W1218" i="1"/>
  <c r="W1216" i="1"/>
  <c r="W1214" i="1"/>
  <c r="W1212" i="1"/>
  <c r="W1210" i="1"/>
  <c r="W1208" i="1"/>
  <c r="W1206" i="1"/>
  <c r="W1204" i="1"/>
  <c r="W1202" i="1"/>
  <c r="W1200" i="1"/>
  <c r="W1198" i="1"/>
  <c r="W1196" i="1"/>
  <c r="W1194" i="1"/>
  <c r="W1192" i="1"/>
  <c r="W1190" i="1"/>
  <c r="W1188" i="1"/>
  <c r="W1186" i="1"/>
  <c r="W1184" i="1"/>
  <c r="W1182" i="1"/>
  <c r="W1180" i="1"/>
  <c r="W1178" i="1"/>
  <c r="W1176" i="1"/>
  <c r="W1174" i="1"/>
  <c r="W1172" i="1"/>
  <c r="W1170" i="1"/>
  <c r="W1168" i="1"/>
  <c r="W1166" i="1"/>
  <c r="W1164" i="1"/>
  <c r="W1162" i="1"/>
  <c r="W1160" i="1"/>
  <c r="W1158" i="1"/>
  <c r="W1156" i="1"/>
  <c r="W1154" i="1"/>
  <c r="W1152" i="1"/>
  <c r="W1150" i="1"/>
  <c r="W1148" i="1"/>
  <c r="W1146" i="1"/>
  <c r="W1144" i="1"/>
  <c r="W1142" i="1"/>
  <c r="W1140" i="1"/>
  <c r="W1138" i="1"/>
  <c r="W1136" i="1"/>
  <c r="W1134" i="1"/>
  <c r="W1132" i="1"/>
  <c r="W1130" i="1"/>
  <c r="W1128" i="1"/>
  <c r="W1126" i="1"/>
  <c r="W1124" i="1"/>
  <c r="W1122" i="1"/>
  <c r="W1120" i="1"/>
  <c r="W1118" i="1"/>
  <c r="W1116" i="1"/>
  <c r="W1114" i="1"/>
  <c r="W1112" i="1"/>
  <c r="W1110" i="1"/>
  <c r="W1108" i="1"/>
  <c r="W1106" i="1"/>
  <c r="W1104" i="1"/>
  <c r="W1102" i="1"/>
  <c r="W1100" i="1"/>
  <c r="W1098" i="1"/>
  <c r="W1096" i="1"/>
  <c r="W1094" i="1"/>
  <c r="W1092" i="1"/>
  <c r="W1090" i="1"/>
  <c r="W1088" i="1"/>
  <c r="W1086" i="1"/>
  <c r="W1084" i="1"/>
  <c r="W1082" i="1"/>
  <c r="W1080" i="1"/>
  <c r="W1078" i="1"/>
  <c r="W1076" i="1"/>
  <c r="W1074" i="1"/>
  <c r="W1072" i="1"/>
  <c r="W1070" i="1"/>
  <c r="W1068" i="1"/>
  <c r="W1066" i="1"/>
  <c r="W1064" i="1"/>
  <c r="W1062" i="1"/>
  <c r="W1060" i="1"/>
  <c r="W1058" i="1"/>
  <c r="W1056" i="1"/>
  <c r="W1054" i="1"/>
  <c r="W1052" i="1"/>
  <c r="W1050" i="1"/>
  <c r="W1048" i="1"/>
  <c r="W1046" i="1"/>
  <c r="W1044" i="1"/>
  <c r="W1042" i="1"/>
  <c r="W1040" i="1"/>
  <c r="W1038" i="1"/>
  <c r="W1036" i="1"/>
  <c r="W1034" i="1"/>
  <c r="W1032" i="1"/>
  <c r="W1030" i="1"/>
  <c r="W1028" i="1"/>
  <c r="W1026" i="1"/>
  <c r="W1024" i="1"/>
  <c r="W1022" i="1"/>
  <c r="W1020" i="1"/>
  <c r="W1018" i="1"/>
  <c r="W1016" i="1"/>
  <c r="W1014" i="1"/>
  <c r="W1012" i="1"/>
  <c r="W1010" i="1"/>
  <c r="W1008" i="1"/>
  <c r="W1006" i="1"/>
  <c r="W1004" i="1"/>
  <c r="W1002" i="1"/>
  <c r="W1000" i="1"/>
  <c r="W998" i="1"/>
  <c r="W996" i="1"/>
  <c r="W994" i="1"/>
  <c r="W992" i="1"/>
  <c r="W990" i="1"/>
  <c r="W988" i="1"/>
  <c r="W986" i="1"/>
  <c r="W984" i="1"/>
  <c r="W982" i="1"/>
  <c r="W980" i="1"/>
  <c r="W978" i="1"/>
  <c r="W976" i="1"/>
  <c r="W974" i="1"/>
  <c r="W972" i="1"/>
  <c r="W970" i="1"/>
  <c r="W968" i="1"/>
  <c r="W966" i="1"/>
  <c r="W964" i="1"/>
  <c r="W962" i="1"/>
  <c r="W960" i="1"/>
  <c r="W958" i="1"/>
  <c r="W956" i="1"/>
  <c r="W954" i="1"/>
  <c r="W952" i="1"/>
  <c r="W950" i="1"/>
  <c r="W948" i="1"/>
  <c r="W946" i="1"/>
  <c r="W944" i="1"/>
  <c r="W942" i="1"/>
  <c r="W940" i="1"/>
  <c r="W938" i="1"/>
  <c r="W936" i="1"/>
  <c r="W934" i="1"/>
  <c r="W932" i="1"/>
  <c r="W930" i="1"/>
  <c r="W928" i="1"/>
  <c r="W926" i="1"/>
  <c r="W924" i="1"/>
  <c r="W922" i="1"/>
  <c r="W920" i="1"/>
  <c r="W918" i="1"/>
  <c r="W916" i="1"/>
  <c r="W914" i="1"/>
  <c r="W912" i="1"/>
  <c r="W910" i="1"/>
  <c r="W908" i="1"/>
  <c r="W906" i="1"/>
  <c r="W904" i="1"/>
  <c r="W902" i="1"/>
  <c r="W900" i="1"/>
  <c r="W898" i="1"/>
  <c r="W896" i="1"/>
  <c r="W894" i="1"/>
  <c r="W892" i="1"/>
  <c r="W890" i="1"/>
  <c r="W888" i="1"/>
  <c r="W886" i="1"/>
  <c r="W884" i="1"/>
  <c r="W882" i="1"/>
  <c r="W880" i="1"/>
  <c r="W878" i="1"/>
  <c r="W876" i="1"/>
  <c r="W874" i="1"/>
  <c r="W872" i="1"/>
  <c r="W870" i="1"/>
  <c r="W868" i="1"/>
  <c r="W866" i="1"/>
  <c r="W864" i="1"/>
  <c r="W862" i="1"/>
  <c r="W860" i="1"/>
  <c r="W858" i="1"/>
  <c r="W856" i="1"/>
  <c r="W854" i="1"/>
  <c r="W852" i="1"/>
  <c r="W850" i="1"/>
  <c r="W848" i="1"/>
  <c r="W2326" i="1"/>
  <c r="W2262" i="1"/>
  <c r="W2198" i="1"/>
  <c r="W2134" i="1"/>
  <c r="W2070" i="1"/>
  <c r="W2006"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628" i="1"/>
  <c r="W627" i="1"/>
  <c r="W626" i="1"/>
  <c r="W625" i="1"/>
  <c r="W624" i="1"/>
  <c r="W623" i="1"/>
  <c r="W622" i="1"/>
  <c r="W621" i="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4"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W356" i="1"/>
  <c r="W355" i="1"/>
  <c r="W354" i="1"/>
  <c r="W353" i="1"/>
  <c r="W352" i="1"/>
  <c r="W351" i="1"/>
  <c r="W350" i="1"/>
  <c r="W349" i="1"/>
  <c r="W348" i="1"/>
  <c r="W347" i="1"/>
  <c r="W346" i="1"/>
  <c r="W345" i="1"/>
  <c r="W344" i="1"/>
  <c r="W343" i="1"/>
  <c r="W342" i="1"/>
  <c r="W341" i="1"/>
  <c r="W340" i="1"/>
  <c r="W339" i="1"/>
  <c r="W338"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57" i="1"/>
  <c r="W2342" i="1"/>
  <c r="W2278" i="1"/>
  <c r="W2214" i="1"/>
  <c r="W2150" i="1"/>
  <c r="W2086" i="1"/>
  <c r="W2022" i="1"/>
  <c r="W1219" i="1"/>
  <c r="W1217" i="1"/>
  <c r="W1215" i="1"/>
  <c r="W1213" i="1"/>
  <c r="W1211" i="1"/>
  <c r="W1209" i="1"/>
  <c r="W1207" i="1"/>
  <c r="W1205" i="1"/>
  <c r="W1203" i="1"/>
  <c r="W1201" i="1"/>
  <c r="W1199" i="1"/>
  <c r="W1197" i="1"/>
  <c r="W1195" i="1"/>
  <c r="W1193" i="1"/>
  <c r="W1191" i="1"/>
  <c r="W1189" i="1"/>
  <c r="W1187" i="1"/>
  <c r="W1185" i="1"/>
  <c r="W1183" i="1"/>
  <c r="W1181" i="1"/>
  <c r="W1179" i="1"/>
  <c r="W1177" i="1"/>
  <c r="W1175" i="1"/>
  <c r="W1173" i="1"/>
  <c r="W1171" i="1"/>
  <c r="W1169" i="1"/>
  <c r="W1167" i="1"/>
  <c r="W1165" i="1"/>
  <c r="W1163" i="1"/>
  <c r="W1161" i="1"/>
  <c r="W1159" i="1"/>
  <c r="W1157" i="1"/>
  <c r="W1155" i="1"/>
  <c r="W1153" i="1"/>
  <c r="W1151" i="1"/>
  <c r="W1149" i="1"/>
  <c r="W1147" i="1"/>
  <c r="W1145" i="1"/>
  <c r="W1143" i="1"/>
  <c r="W1141" i="1"/>
  <c r="W1139" i="1"/>
  <c r="W1137" i="1"/>
  <c r="W1135" i="1"/>
  <c r="W1133" i="1"/>
  <c r="W1131" i="1"/>
  <c r="W1129" i="1"/>
  <c r="W1127" i="1"/>
  <c r="W1125" i="1"/>
  <c r="W1123" i="1"/>
  <c r="W1121" i="1"/>
  <c r="W1119" i="1"/>
  <c r="W1117" i="1"/>
  <c r="W1115" i="1"/>
  <c r="W1113" i="1"/>
  <c r="W1111" i="1"/>
  <c r="W1109" i="1"/>
  <c r="W1107" i="1"/>
  <c r="W1105" i="1"/>
  <c r="W1103" i="1"/>
  <c r="W1101" i="1"/>
  <c r="W1099" i="1"/>
  <c r="W1097" i="1"/>
  <c r="W1095" i="1"/>
  <c r="W1093" i="1"/>
  <c r="W1091" i="1"/>
  <c r="W1089" i="1"/>
  <c r="W1087" i="1"/>
  <c r="W1085" i="1"/>
  <c r="W1083" i="1"/>
  <c r="W1081" i="1"/>
  <c r="W1079" i="1"/>
  <c r="W1077" i="1"/>
  <c r="W1075" i="1"/>
  <c r="W1073" i="1"/>
  <c r="W1071" i="1"/>
  <c r="W1069" i="1"/>
  <c r="W1067" i="1"/>
  <c r="W1065" i="1"/>
  <c r="W1063" i="1"/>
  <c r="W1061" i="1"/>
  <c r="W1059" i="1"/>
  <c r="W1057" i="1"/>
  <c r="W1055" i="1"/>
  <c r="W1053" i="1"/>
  <c r="W1051" i="1"/>
  <c r="W1049" i="1"/>
  <c r="W1047" i="1"/>
  <c r="W1045" i="1"/>
  <c r="W1043" i="1"/>
  <c r="W1041" i="1"/>
  <c r="W1039" i="1"/>
  <c r="W1037" i="1"/>
  <c r="W1035" i="1"/>
  <c r="W1033" i="1"/>
  <c r="W1031" i="1"/>
  <c r="W1029" i="1"/>
  <c r="W1027" i="1"/>
  <c r="W1025" i="1"/>
  <c r="W1023" i="1"/>
  <c r="W1021" i="1"/>
  <c r="W1019" i="1"/>
  <c r="W1017" i="1"/>
  <c r="W1015" i="1"/>
  <c r="W1013" i="1"/>
  <c r="W1011" i="1"/>
  <c r="W1009" i="1"/>
  <c r="W1007" i="1"/>
  <c r="W1005" i="1"/>
  <c r="W1003" i="1"/>
  <c r="W1001" i="1"/>
  <c r="W999" i="1"/>
  <c r="W997" i="1"/>
  <c r="W995" i="1"/>
  <c r="W993" i="1"/>
  <c r="W991" i="1"/>
  <c r="W989" i="1"/>
  <c r="W987" i="1"/>
  <c r="W985" i="1"/>
  <c r="W983" i="1"/>
  <c r="W981" i="1"/>
  <c r="W979" i="1"/>
  <c r="W977" i="1"/>
  <c r="W975" i="1"/>
  <c r="W973" i="1"/>
  <c r="W971" i="1"/>
  <c r="W969" i="1"/>
  <c r="W967" i="1"/>
  <c r="W965" i="1"/>
  <c r="W963" i="1"/>
  <c r="W961" i="1"/>
  <c r="W959" i="1"/>
  <c r="W957" i="1"/>
  <c r="W955" i="1"/>
  <c r="W953" i="1"/>
  <c r="W951" i="1"/>
  <c r="W949" i="1"/>
  <c r="W947" i="1"/>
  <c r="W945" i="1"/>
  <c r="W943" i="1"/>
  <c r="W941" i="1"/>
  <c r="W939" i="1"/>
  <c r="W937" i="1"/>
  <c r="W935" i="1"/>
  <c r="W933" i="1"/>
  <c r="W931" i="1"/>
  <c r="W929" i="1"/>
  <c r="W927" i="1"/>
  <c r="W925" i="1"/>
  <c r="W923" i="1"/>
  <c r="W921" i="1"/>
  <c r="W919" i="1"/>
  <c r="W917" i="1"/>
  <c r="W915" i="1"/>
  <c r="W913" i="1"/>
  <c r="W911" i="1"/>
  <c r="W909" i="1"/>
  <c r="W907" i="1"/>
  <c r="W905" i="1"/>
  <c r="W903" i="1"/>
  <c r="W901" i="1"/>
  <c r="W899" i="1"/>
  <c r="W897" i="1"/>
  <c r="W895" i="1"/>
  <c r="W893" i="1"/>
  <c r="W891" i="1"/>
  <c r="W889" i="1"/>
  <c r="W887" i="1"/>
  <c r="W885" i="1"/>
  <c r="W883" i="1"/>
  <c r="W881" i="1"/>
  <c r="W879" i="1"/>
  <c r="W877" i="1"/>
  <c r="W875" i="1"/>
  <c r="W873" i="1"/>
  <c r="W871" i="1"/>
  <c r="W869" i="1"/>
  <c r="W867" i="1"/>
  <c r="W865" i="1"/>
  <c r="W863" i="1"/>
  <c r="W861" i="1"/>
  <c r="W859" i="1"/>
  <c r="W857" i="1"/>
  <c r="W855" i="1"/>
  <c r="W853" i="1"/>
  <c r="W851" i="1"/>
  <c r="W849" i="1"/>
  <c r="W847" i="1"/>
  <c r="W2230" i="1"/>
  <c r="W254" i="1"/>
  <c r="W252" i="1"/>
  <c r="W251" i="1"/>
  <c r="W250" i="1"/>
  <c r="W249" i="1"/>
  <c r="W248" i="1"/>
  <c r="W242" i="1"/>
  <c r="W241" i="1"/>
  <c r="W230" i="1"/>
  <c r="W229" i="1"/>
  <c r="W228" i="1"/>
  <c r="W227" i="1"/>
  <c r="W224" i="1"/>
  <c r="W218" i="1"/>
  <c r="W214" i="1"/>
  <c r="W213" i="1"/>
  <c r="W212" i="1"/>
  <c r="W211" i="1"/>
  <c r="W210" i="1"/>
  <c r="W209" i="1"/>
  <c r="W203" i="1"/>
  <c r="W202" i="1"/>
  <c r="W201" i="1"/>
  <c r="W198" i="1"/>
  <c r="W192" i="1"/>
  <c r="W188" i="1"/>
  <c r="W183" i="1"/>
  <c r="W182" i="1"/>
  <c r="W177" i="1"/>
  <c r="W176" i="1"/>
  <c r="W175" i="1"/>
  <c r="W174" i="1"/>
  <c r="W173" i="1"/>
  <c r="W170" i="1"/>
  <c r="W169" i="1"/>
  <c r="W159" i="1"/>
  <c r="W158" i="1"/>
  <c r="W157" i="1"/>
  <c r="W156" i="1"/>
  <c r="W152" i="1"/>
  <c r="W151" i="1"/>
  <c r="W150" i="1"/>
  <c r="W145" i="1"/>
  <c r="W144" i="1"/>
  <c r="W143" i="1"/>
  <c r="W139" i="1"/>
  <c r="W138" i="1"/>
  <c r="W134" i="1"/>
  <c r="W133" i="1"/>
  <c r="W132" i="1"/>
  <c r="W128" i="1"/>
  <c r="W127" i="1"/>
  <c r="W116" i="1"/>
  <c r="W114" i="1"/>
  <c r="W113" i="1"/>
  <c r="W112" i="1"/>
  <c r="W111" i="1"/>
  <c r="W108" i="1"/>
  <c r="W105" i="1"/>
  <c r="W104" i="1"/>
  <c r="W90" i="1"/>
  <c r="W89" i="1"/>
  <c r="W86" i="1"/>
  <c r="W72" i="1"/>
  <c r="W66" i="1"/>
  <c r="W65" i="1"/>
  <c r="W64" i="1"/>
  <c r="W60" i="1"/>
  <c r="W59" i="1"/>
  <c r="W57" i="1"/>
  <c r="W49" i="1"/>
  <c r="W47" i="1"/>
  <c r="W42" i="1"/>
  <c r="W40" i="1"/>
  <c r="W38" i="1"/>
  <c r="W37" i="1"/>
  <c r="W36" i="1"/>
  <c r="W35" i="1"/>
  <c r="W33" i="1"/>
  <c r="W30" i="1"/>
  <c r="W29" i="1"/>
  <c r="W28" i="1"/>
  <c r="W27" i="1"/>
  <c r="W23" i="1"/>
  <c r="W17" i="1"/>
  <c r="W16" i="1"/>
  <c r="W2294" i="1"/>
  <c r="W2038" i="1"/>
  <c r="W256" i="1"/>
  <c r="W255" i="1"/>
  <c r="W253" i="1"/>
  <c r="W247" i="1"/>
  <c r="W246" i="1"/>
  <c r="W245" i="1"/>
  <c r="W244" i="1"/>
  <c r="W243" i="1"/>
  <c r="W237" i="1"/>
  <c r="W236" i="1"/>
  <c r="W235" i="1"/>
  <c r="W234" i="1"/>
  <c r="W232" i="1"/>
  <c r="W231" i="1"/>
  <c r="W226" i="1"/>
  <c r="W225" i="1"/>
  <c r="W222" i="1"/>
  <c r="B15" i="2" s="1"/>
  <c r="W221" i="1"/>
  <c r="W220" i="1"/>
  <c r="W219" i="1"/>
  <c r="W215" i="1"/>
  <c r="W208" i="1"/>
  <c r="W207" i="1"/>
  <c r="W200" i="1"/>
  <c r="W199" i="1"/>
  <c r="W197" i="1"/>
  <c r="W196" i="1"/>
  <c r="W195" i="1"/>
  <c r="W194" i="1"/>
  <c r="W193" i="1"/>
  <c r="W191" i="1"/>
  <c r="W190" i="1"/>
  <c r="W189" i="1"/>
  <c r="W186" i="1"/>
  <c r="W181" i="1"/>
  <c r="W180" i="1"/>
  <c r="W179" i="1"/>
  <c r="W172" i="1"/>
  <c r="W171" i="1"/>
  <c r="W167" i="1"/>
  <c r="W166" i="1"/>
  <c r="W165" i="1"/>
  <c r="W162" i="1"/>
  <c r="W161" i="1"/>
  <c r="W155" i="1"/>
  <c r="W154" i="1"/>
  <c r="W153" i="1"/>
  <c r="W148" i="1"/>
  <c r="W147" i="1"/>
  <c r="W146" i="1"/>
  <c r="W140" i="1"/>
  <c r="W137" i="1"/>
  <c r="W136" i="1"/>
  <c r="W130" i="1"/>
  <c r="W129" i="1"/>
  <c r="W125" i="1"/>
  <c r="W124" i="1"/>
  <c r="W123" i="1"/>
  <c r="W122" i="1"/>
  <c r="W121" i="1"/>
  <c r="W120" i="1"/>
  <c r="W119" i="1"/>
  <c r="W118" i="1"/>
  <c r="W117" i="1"/>
  <c r="W109" i="1"/>
  <c r="W107" i="1"/>
  <c r="W106" i="1"/>
  <c r="W99" i="1"/>
  <c r="W98" i="1"/>
  <c r="W93" i="1"/>
  <c r="W92" i="1"/>
  <c r="W91" i="1"/>
  <c r="W88" i="1"/>
  <c r="W87" i="1"/>
  <c r="W85" i="1"/>
  <c r="W84" i="1"/>
  <c r="W83" i="1"/>
  <c r="W82" i="1"/>
  <c r="W81" i="1"/>
  <c r="W80" i="1"/>
  <c r="W79" i="1"/>
  <c r="W78" i="1"/>
  <c r="W77" i="1"/>
  <c r="W75" i="1"/>
  <c r="W74" i="1"/>
  <c r="W73" i="1"/>
  <c r="W70" i="1"/>
  <c r="W69" i="1"/>
  <c r="W68" i="1"/>
  <c r="W63" i="1"/>
  <c r="W62" i="1"/>
  <c r="W61" i="1"/>
  <c r="W58" i="1"/>
  <c r="W56" i="1"/>
  <c r="W48" i="1"/>
  <c r="W46" i="1"/>
  <c r="W45" i="1"/>
  <c r="W44" i="1"/>
  <c r="W41" i="1"/>
  <c r="W32" i="1"/>
  <c r="W31" i="1"/>
  <c r="W26" i="1"/>
  <c r="W25" i="1"/>
  <c r="W22" i="1"/>
  <c r="W21" i="1"/>
  <c r="W20" i="1"/>
  <c r="W14" i="1"/>
  <c r="W13" i="1"/>
  <c r="W2358" i="1"/>
  <c r="W2102" i="1"/>
  <c r="W2166" i="1"/>
  <c r="W240" i="1"/>
  <c r="W239" i="1"/>
  <c r="W238" i="1"/>
  <c r="W233" i="1"/>
  <c r="W223" i="1"/>
  <c r="W217" i="1"/>
  <c r="W216" i="1"/>
  <c r="W206" i="1"/>
  <c r="W205" i="1"/>
  <c r="W204" i="1"/>
  <c r="W187" i="1"/>
  <c r="W185" i="1"/>
  <c r="W184" i="1"/>
  <c r="W178" i="1"/>
  <c r="W168" i="1"/>
  <c r="W164" i="1"/>
  <c r="W163" i="1"/>
  <c r="W160" i="1"/>
  <c r="W149" i="1"/>
  <c r="W142" i="1"/>
  <c r="W141" i="1"/>
  <c r="W135" i="1"/>
  <c r="W131" i="1"/>
  <c r="W126" i="1"/>
  <c r="W115" i="1"/>
  <c r="W110" i="1"/>
  <c r="W103" i="1"/>
  <c r="W102" i="1"/>
  <c r="W101" i="1"/>
  <c r="W100" i="1"/>
  <c r="W97" i="1"/>
  <c r="W96" i="1"/>
  <c r="W95" i="1"/>
  <c r="W94" i="1"/>
  <c r="W76" i="1"/>
  <c r="W71" i="1"/>
  <c r="W67" i="1"/>
  <c r="W55" i="1"/>
  <c r="W54" i="1"/>
  <c r="W53" i="1"/>
  <c r="W52" i="1"/>
  <c r="W51" i="1"/>
  <c r="W50" i="1"/>
  <c r="W43" i="1"/>
  <c r="W39" i="1"/>
  <c r="W34" i="1"/>
  <c r="W24" i="1"/>
  <c r="W19" i="1"/>
  <c r="W18" i="1"/>
  <c r="W15" i="1"/>
  <c r="X3287" i="1"/>
  <c r="X3283" i="1"/>
  <c r="X3279" i="1"/>
  <c r="X3275" i="1"/>
  <c r="X3271" i="1"/>
  <c r="X3267" i="1"/>
  <c r="X3263" i="1"/>
  <c r="X3259" i="1"/>
  <c r="X3258" i="1"/>
  <c r="X3257" i="1"/>
  <c r="X3256" i="1"/>
  <c r="X3255" i="1"/>
  <c r="X3254" i="1"/>
  <c r="X3253" i="1"/>
  <c r="X3252" i="1"/>
  <c r="X3286" i="1"/>
  <c r="X3282" i="1"/>
  <c r="X3278" i="1"/>
  <c r="X3274" i="1"/>
  <c r="X3270" i="1"/>
  <c r="X3266" i="1"/>
  <c r="X3262" i="1"/>
  <c r="X3285" i="1"/>
  <c r="X3281" i="1"/>
  <c r="X3277" i="1"/>
  <c r="X3273" i="1"/>
  <c r="X3269" i="1"/>
  <c r="X3265" i="1"/>
  <c r="X3261" i="1"/>
  <c r="X3276" i="1"/>
  <c r="X3260" i="1"/>
  <c r="X3251" i="1"/>
  <c r="X3250" i="1"/>
  <c r="X3249" i="1"/>
  <c r="X3248" i="1"/>
  <c r="X3247" i="1"/>
  <c r="X3246" i="1"/>
  <c r="X3245" i="1"/>
  <c r="X3244" i="1"/>
  <c r="X3243" i="1"/>
  <c r="X3242" i="1"/>
  <c r="X3241" i="1"/>
  <c r="X3240" i="1"/>
  <c r="X3239" i="1"/>
  <c r="X3238" i="1"/>
  <c r="X3237" i="1"/>
  <c r="X3236" i="1"/>
  <c r="X3235" i="1"/>
  <c r="X3234" i="1"/>
  <c r="X3233" i="1"/>
  <c r="X3272" i="1"/>
  <c r="X3284" i="1"/>
  <c r="X3268" i="1"/>
  <c r="X3264" i="1"/>
  <c r="X3231" i="1"/>
  <c r="X3232" i="1"/>
  <c r="X3280" i="1"/>
  <c r="X3230" i="1"/>
  <c r="X3226" i="1"/>
  <c r="X3222" i="1"/>
  <c r="X3218" i="1"/>
  <c r="X3214" i="1"/>
  <c r="X3210" i="1"/>
  <c r="X3208" i="1"/>
  <c r="X3206" i="1"/>
  <c r="X3227" i="1"/>
  <c r="X3223" i="1"/>
  <c r="X3219" i="1"/>
  <c r="X3215" i="1"/>
  <c r="X3211" i="1"/>
  <c r="X3228" i="1"/>
  <c r="X3224" i="1"/>
  <c r="X3220" i="1"/>
  <c r="X3216" i="1"/>
  <c r="X3212" i="1"/>
  <c r="X3209" i="1"/>
  <c r="X3207" i="1"/>
  <c r="X3205" i="1"/>
  <c r="X3204" i="1"/>
  <c r="X3203" i="1"/>
  <c r="X3202" i="1"/>
  <c r="X3201" i="1"/>
  <c r="X3200" i="1"/>
  <c r="X3199" i="1"/>
  <c r="X3198" i="1"/>
  <c r="X3197" i="1"/>
  <c r="X3196" i="1"/>
  <c r="X3195" i="1"/>
  <c r="X3194" i="1"/>
  <c r="X3193" i="1"/>
  <c r="X3192" i="1"/>
  <c r="X3191" i="1"/>
  <c r="X3190" i="1"/>
  <c r="X3189" i="1"/>
  <c r="X3188" i="1"/>
  <c r="X3187" i="1"/>
  <c r="X3186" i="1"/>
  <c r="X3185" i="1"/>
  <c r="X3184" i="1"/>
  <c r="X3183" i="1"/>
  <c r="X3182" i="1"/>
  <c r="X3181" i="1"/>
  <c r="X3180" i="1"/>
  <c r="X3179" i="1"/>
  <c r="X3178" i="1"/>
  <c r="X3177" i="1"/>
  <c r="X3176" i="1"/>
  <c r="X3175" i="1"/>
  <c r="X3174" i="1"/>
  <c r="X3173" i="1"/>
  <c r="X3172" i="1"/>
  <c r="X3171" i="1"/>
  <c r="X3170" i="1"/>
  <c r="X3169" i="1"/>
  <c r="X3168" i="1"/>
  <c r="X3167" i="1"/>
  <c r="X3166" i="1"/>
  <c r="X3165" i="1"/>
  <c r="X3164" i="1"/>
  <c r="X3163" i="1"/>
  <c r="X3162" i="1"/>
  <c r="X3161" i="1"/>
  <c r="X3160" i="1"/>
  <c r="X3159" i="1"/>
  <c r="X3158" i="1"/>
  <c r="X3221" i="1"/>
  <c r="X3157" i="1"/>
  <c r="X3156" i="1"/>
  <c r="X3155" i="1"/>
  <c r="X3154" i="1"/>
  <c r="X3153" i="1"/>
  <c r="X3152" i="1"/>
  <c r="X3151" i="1"/>
  <c r="X3150" i="1"/>
  <c r="X3149" i="1"/>
  <c r="X3148" i="1"/>
  <c r="X3147" i="1"/>
  <c r="X3146" i="1"/>
  <c r="X3145" i="1"/>
  <c r="X3144" i="1"/>
  <c r="X3143" i="1"/>
  <c r="X3142" i="1"/>
  <c r="X3141" i="1"/>
  <c r="X3140" i="1"/>
  <c r="X3139" i="1"/>
  <c r="X3138" i="1"/>
  <c r="X3137" i="1"/>
  <c r="X3136" i="1"/>
  <c r="X3135" i="1"/>
  <c r="X3134" i="1"/>
  <c r="X3133" i="1"/>
  <c r="X3132" i="1"/>
  <c r="X3131" i="1"/>
  <c r="X3130" i="1"/>
  <c r="X3129" i="1"/>
  <c r="X3128" i="1"/>
  <c r="X3127" i="1"/>
  <c r="X3126" i="1"/>
  <c r="X3125" i="1"/>
  <c r="X3124" i="1"/>
  <c r="X3123" i="1"/>
  <c r="X3122" i="1"/>
  <c r="X3121" i="1"/>
  <c r="X3120" i="1"/>
  <c r="X3119" i="1"/>
  <c r="X3118" i="1"/>
  <c r="X3117" i="1"/>
  <c r="X3225" i="1"/>
  <c r="X3229" i="1"/>
  <c r="X3213" i="1"/>
  <c r="X3116" i="1"/>
  <c r="X3115" i="1"/>
  <c r="X3114" i="1"/>
  <c r="X3113" i="1"/>
  <c r="X3112" i="1"/>
  <c r="X3111" i="1"/>
  <c r="X3110" i="1"/>
  <c r="X3109" i="1"/>
  <c r="X3108" i="1"/>
  <c r="X3107" i="1"/>
  <c r="X3106" i="1"/>
  <c r="X3105" i="1"/>
  <c r="X3104" i="1"/>
  <c r="X3103" i="1"/>
  <c r="X3102" i="1"/>
  <c r="X3101" i="1"/>
  <c r="X3100" i="1"/>
  <c r="X3099" i="1"/>
  <c r="X3098" i="1"/>
  <c r="X3097" i="1"/>
  <c r="X3096" i="1"/>
  <c r="X3095" i="1"/>
  <c r="X3094" i="1"/>
  <c r="X3093" i="1"/>
  <c r="X3092" i="1"/>
  <c r="X3091" i="1"/>
  <c r="X3090" i="1"/>
  <c r="X3089" i="1"/>
  <c r="X3088" i="1"/>
  <c r="X3087" i="1"/>
  <c r="X3086" i="1"/>
  <c r="X3085" i="1"/>
  <c r="X3084" i="1"/>
  <c r="X3083" i="1"/>
  <c r="X3082" i="1"/>
  <c r="X3081" i="1"/>
  <c r="X3080" i="1"/>
  <c r="X3079" i="1"/>
  <c r="X3078" i="1"/>
  <c r="X3077" i="1"/>
  <c r="X3076" i="1"/>
  <c r="X3075" i="1"/>
  <c r="X3217" i="1"/>
  <c r="X3074" i="1"/>
  <c r="X3073" i="1"/>
  <c r="X3072" i="1"/>
  <c r="X3071" i="1"/>
  <c r="X3070" i="1"/>
  <c r="X3069" i="1"/>
  <c r="X3068" i="1"/>
  <c r="X3067" i="1"/>
  <c r="X3066" i="1"/>
  <c r="X3065" i="1"/>
  <c r="X3064" i="1"/>
  <c r="X3063" i="1"/>
  <c r="X3062" i="1"/>
  <c r="X3061" i="1"/>
  <c r="X3060" i="1"/>
  <c r="X3059" i="1"/>
  <c r="X3058" i="1"/>
  <c r="X3057" i="1"/>
  <c r="X3056" i="1"/>
  <c r="X3055" i="1"/>
  <c r="X3054" i="1"/>
  <c r="X3053" i="1"/>
  <c r="X3052" i="1"/>
  <c r="X3051" i="1"/>
  <c r="X3050" i="1"/>
  <c r="X3049" i="1"/>
  <c r="X3048" i="1"/>
  <c r="X3047" i="1"/>
  <c r="X3046" i="1"/>
  <c r="X3045" i="1"/>
  <c r="X3044" i="1"/>
  <c r="X3043" i="1"/>
  <c r="X3042" i="1"/>
  <c r="X3041" i="1"/>
  <c r="X3040" i="1"/>
  <c r="X3039" i="1"/>
  <c r="X3038" i="1"/>
  <c r="X3037" i="1"/>
  <c r="X3036" i="1"/>
  <c r="X3035" i="1"/>
  <c r="X3034" i="1"/>
  <c r="X3033" i="1"/>
  <c r="X3032" i="1"/>
  <c r="X3031" i="1"/>
  <c r="X3030" i="1"/>
  <c r="X3029" i="1"/>
  <c r="X3028" i="1"/>
  <c r="X3027" i="1"/>
  <c r="X3026" i="1"/>
  <c r="X3025" i="1"/>
  <c r="X3024" i="1"/>
  <c r="X3023" i="1"/>
  <c r="X3022" i="1"/>
  <c r="X3021" i="1"/>
  <c r="X3020" i="1"/>
  <c r="X3019" i="1"/>
  <c r="X3018" i="1"/>
  <c r="X3017" i="1"/>
  <c r="X3016" i="1"/>
  <c r="X3015" i="1"/>
  <c r="X3014" i="1"/>
  <c r="X3013" i="1"/>
  <c r="X3012" i="1"/>
  <c r="X3011" i="1"/>
  <c r="X3010" i="1"/>
  <c r="X3009" i="1"/>
  <c r="X3008" i="1"/>
  <c r="X3007" i="1"/>
  <c r="X3006" i="1"/>
  <c r="X3005" i="1"/>
  <c r="X3004" i="1"/>
  <c r="X3003" i="1"/>
  <c r="X3002" i="1"/>
  <c r="X3001" i="1"/>
  <c r="X3000" i="1"/>
  <c r="X2999" i="1"/>
  <c r="X2998" i="1"/>
  <c r="X2997" i="1"/>
  <c r="X2996" i="1"/>
  <c r="X2995" i="1"/>
  <c r="X2994" i="1"/>
  <c r="X2993" i="1"/>
  <c r="X2992" i="1"/>
  <c r="X2991" i="1"/>
  <c r="X2990" i="1"/>
  <c r="X2989" i="1"/>
  <c r="X2988" i="1"/>
  <c r="X2987" i="1"/>
  <c r="X2986" i="1"/>
  <c r="X2985" i="1"/>
  <c r="X2984" i="1"/>
  <c r="X2983" i="1"/>
  <c r="X2982" i="1"/>
  <c r="X2981" i="1"/>
  <c r="X2980" i="1"/>
  <c r="X2978" i="1"/>
  <c r="X2976" i="1"/>
  <c r="X2974" i="1"/>
  <c r="X2972" i="1"/>
  <c r="X2970" i="1"/>
  <c r="X2968" i="1"/>
  <c r="X2966" i="1"/>
  <c r="X2964" i="1"/>
  <c r="X2962" i="1"/>
  <c r="X2960" i="1"/>
  <c r="X2958" i="1"/>
  <c r="X2956" i="1"/>
  <c r="X2954" i="1"/>
  <c r="X2952" i="1"/>
  <c r="X2950" i="1"/>
  <c r="X2948" i="1"/>
  <c r="X2946" i="1"/>
  <c r="X2944" i="1"/>
  <c r="X2942" i="1"/>
  <c r="X2940" i="1"/>
  <c r="X2938" i="1"/>
  <c r="X2936" i="1"/>
  <c r="X2934" i="1"/>
  <c r="X2932" i="1"/>
  <c r="X2930" i="1"/>
  <c r="X2928" i="1"/>
  <c r="X2926" i="1"/>
  <c r="X2924" i="1"/>
  <c r="X2922" i="1"/>
  <c r="X2920" i="1"/>
  <c r="X2918" i="1"/>
  <c r="X2916" i="1"/>
  <c r="X2914" i="1"/>
  <c r="X2912" i="1"/>
  <c r="X2910" i="1"/>
  <c r="X2908" i="1"/>
  <c r="X2906" i="1"/>
  <c r="X2904" i="1"/>
  <c r="X2902" i="1"/>
  <c r="X2900" i="1"/>
  <c r="X2896" i="1"/>
  <c r="X2892" i="1"/>
  <c r="X2895" i="1"/>
  <c r="X2891" i="1"/>
  <c r="X2979" i="1"/>
  <c r="X2977" i="1"/>
  <c r="X2975" i="1"/>
  <c r="X2973" i="1"/>
  <c r="X2971" i="1"/>
  <c r="X2969" i="1"/>
  <c r="X2967" i="1"/>
  <c r="X2965" i="1"/>
  <c r="X2963" i="1"/>
  <c r="X2961" i="1"/>
  <c r="X2959" i="1"/>
  <c r="X2957" i="1"/>
  <c r="X2955" i="1"/>
  <c r="X2953" i="1"/>
  <c r="X2951" i="1"/>
  <c r="X2949" i="1"/>
  <c r="X2947" i="1"/>
  <c r="X2945" i="1"/>
  <c r="X2943" i="1"/>
  <c r="X2941" i="1"/>
  <c r="X2939" i="1"/>
  <c r="X2937" i="1"/>
  <c r="X2935" i="1"/>
  <c r="X2933" i="1"/>
  <c r="X2931" i="1"/>
  <c r="X2929" i="1"/>
  <c r="X2927" i="1"/>
  <c r="X2925" i="1"/>
  <c r="X2923" i="1"/>
  <c r="X2921" i="1"/>
  <c r="X2897" i="1"/>
  <c r="X2917" i="1"/>
  <c r="X2913" i="1"/>
  <c r="X2909" i="1"/>
  <c r="X2905" i="1"/>
  <c r="X2901" i="1"/>
  <c r="X2894" i="1"/>
  <c r="X2889" i="1"/>
  <c r="X2887" i="1"/>
  <c r="X2885" i="1"/>
  <c r="X2883" i="1"/>
  <c r="X2881" i="1"/>
  <c r="X2879" i="1"/>
  <c r="X2877" i="1"/>
  <c r="X2875" i="1"/>
  <c r="X2873" i="1"/>
  <c r="X2871" i="1"/>
  <c r="X2869" i="1"/>
  <c r="X2867" i="1"/>
  <c r="X2865" i="1"/>
  <c r="X2863" i="1"/>
  <c r="X2861" i="1"/>
  <c r="X2859" i="1"/>
  <c r="X2857" i="1"/>
  <c r="X2855" i="1"/>
  <c r="X2853" i="1"/>
  <c r="X2851" i="1"/>
  <c r="X2849" i="1"/>
  <c r="X2847" i="1"/>
  <c r="X2845" i="1"/>
  <c r="X2843" i="1"/>
  <c r="X2841" i="1"/>
  <c r="X2839" i="1"/>
  <c r="X2837" i="1"/>
  <c r="X2835" i="1"/>
  <c r="X2833" i="1"/>
  <c r="X2831" i="1"/>
  <c r="X2829" i="1"/>
  <c r="X2827" i="1"/>
  <c r="X2825" i="1"/>
  <c r="X2823" i="1"/>
  <c r="X2821" i="1"/>
  <c r="X2819" i="1"/>
  <c r="X2817" i="1"/>
  <c r="X2815" i="1"/>
  <c r="X2813" i="1"/>
  <c r="X2811" i="1"/>
  <c r="X2809" i="1"/>
  <c r="X2807" i="1"/>
  <c r="X2805" i="1"/>
  <c r="X2803" i="1"/>
  <c r="X2801" i="1"/>
  <c r="X2799" i="1"/>
  <c r="X2797" i="1"/>
  <c r="X2795" i="1"/>
  <c r="X2793" i="1"/>
  <c r="X2791" i="1"/>
  <c r="X2789" i="1"/>
  <c r="X2787" i="1"/>
  <c r="X2785" i="1"/>
  <c r="X2783" i="1"/>
  <c r="X2781" i="1"/>
  <c r="X2779" i="1"/>
  <c r="X2777" i="1"/>
  <c r="X2775" i="1"/>
  <c r="X2773" i="1"/>
  <c r="X2771" i="1"/>
  <c r="X2769" i="1"/>
  <c r="X2767" i="1"/>
  <c r="X2765" i="1"/>
  <c r="X2763" i="1"/>
  <c r="X2761" i="1"/>
  <c r="X2759" i="1"/>
  <c r="X2757" i="1"/>
  <c r="X2755" i="1"/>
  <c r="X2750" i="1"/>
  <c r="X2746" i="1"/>
  <c r="X2742" i="1"/>
  <c r="X2738" i="1"/>
  <c r="X2734" i="1"/>
  <c r="X2730" i="1"/>
  <c r="X2726" i="1"/>
  <c r="X2725" i="1"/>
  <c r="X2724" i="1"/>
  <c r="X2723" i="1"/>
  <c r="X2722" i="1"/>
  <c r="X2721" i="1"/>
  <c r="X2893" i="1"/>
  <c r="X2753" i="1"/>
  <c r="X2749" i="1"/>
  <c r="X2745" i="1"/>
  <c r="X2741" i="1"/>
  <c r="X2737" i="1"/>
  <c r="X2733" i="1"/>
  <c r="X2729" i="1"/>
  <c r="X2911" i="1"/>
  <c r="X2884" i="1"/>
  <c r="X2876" i="1"/>
  <c r="X2868" i="1"/>
  <c r="X2860" i="1"/>
  <c r="X2852" i="1"/>
  <c r="X2844" i="1"/>
  <c r="X2836" i="1"/>
  <c r="X2828" i="1"/>
  <c r="X2820" i="1"/>
  <c r="X2812" i="1"/>
  <c r="X2804" i="1"/>
  <c r="X2796" i="1"/>
  <c r="X2788" i="1"/>
  <c r="X2780" i="1"/>
  <c r="X2772" i="1"/>
  <c r="X2764" i="1"/>
  <c r="X2756" i="1"/>
  <c r="X2748" i="1"/>
  <c r="X2740" i="1"/>
  <c r="X2732" i="1"/>
  <c r="X2720" i="1"/>
  <c r="X2719" i="1"/>
  <c r="X2718" i="1"/>
  <c r="X2717" i="1"/>
  <c r="X2716" i="1"/>
  <c r="X2715" i="1"/>
  <c r="X2714" i="1"/>
  <c r="X2713" i="1"/>
  <c r="X2712" i="1"/>
  <c r="X2711" i="1"/>
  <c r="X2710" i="1"/>
  <c r="X2709" i="1"/>
  <c r="X2708" i="1"/>
  <c r="X2707" i="1"/>
  <c r="X2706" i="1"/>
  <c r="X2705" i="1"/>
  <c r="X2704" i="1"/>
  <c r="X2703" i="1"/>
  <c r="X2702" i="1"/>
  <c r="X2701" i="1"/>
  <c r="X2700" i="1"/>
  <c r="X2699" i="1"/>
  <c r="X2698" i="1"/>
  <c r="X2697" i="1"/>
  <c r="X2696" i="1"/>
  <c r="X2695" i="1"/>
  <c r="X2694" i="1"/>
  <c r="X2693" i="1"/>
  <c r="X2692" i="1"/>
  <c r="X2691" i="1"/>
  <c r="X2690" i="1"/>
  <c r="X2689" i="1"/>
  <c r="X2688" i="1"/>
  <c r="X2687" i="1"/>
  <c r="X2686" i="1"/>
  <c r="X2685" i="1"/>
  <c r="X2684" i="1"/>
  <c r="X2683" i="1"/>
  <c r="X2682" i="1"/>
  <c r="X2681" i="1"/>
  <c r="X2680" i="1"/>
  <c r="X2679" i="1"/>
  <c r="X2678" i="1"/>
  <c r="X2677" i="1"/>
  <c r="X2676" i="1"/>
  <c r="X2675" i="1"/>
  <c r="X2674" i="1"/>
  <c r="X2673" i="1"/>
  <c r="X2672" i="1"/>
  <c r="X2671" i="1"/>
  <c r="X2670" i="1"/>
  <c r="X2669" i="1"/>
  <c r="X2668" i="1"/>
  <c r="X2667" i="1"/>
  <c r="X2666" i="1"/>
  <c r="X2665" i="1"/>
  <c r="X2664" i="1"/>
  <c r="X2663" i="1"/>
  <c r="X2662" i="1"/>
  <c r="X2661" i="1"/>
  <c r="X2660" i="1"/>
  <c r="X2659" i="1"/>
  <c r="X2658" i="1"/>
  <c r="X2657" i="1"/>
  <c r="X2656" i="1"/>
  <c r="X2655" i="1"/>
  <c r="X2654" i="1"/>
  <c r="X2653" i="1"/>
  <c r="X2652" i="1"/>
  <c r="X2651" i="1"/>
  <c r="X2650" i="1"/>
  <c r="X2649" i="1"/>
  <c r="X2648" i="1"/>
  <c r="X2647" i="1"/>
  <c r="X2646" i="1"/>
  <c r="X2645" i="1"/>
  <c r="X2644" i="1"/>
  <c r="X2643" i="1"/>
  <c r="X2642" i="1"/>
  <c r="X2641" i="1"/>
  <c r="X2640" i="1"/>
  <c r="X2639" i="1"/>
  <c r="X2638" i="1"/>
  <c r="X2637" i="1"/>
  <c r="X2636" i="1"/>
  <c r="X2635" i="1"/>
  <c r="X2634" i="1"/>
  <c r="X2633" i="1"/>
  <c r="X2632" i="1"/>
  <c r="X2631" i="1"/>
  <c r="X2630" i="1"/>
  <c r="X2629" i="1"/>
  <c r="X2628" i="1"/>
  <c r="X2627" i="1"/>
  <c r="X2626" i="1"/>
  <c r="X2625" i="1"/>
  <c r="X2624" i="1"/>
  <c r="X2623" i="1"/>
  <c r="X2622" i="1"/>
  <c r="X2621" i="1"/>
  <c r="X2620" i="1"/>
  <c r="X2619" i="1"/>
  <c r="X2618" i="1"/>
  <c r="X2617" i="1"/>
  <c r="X2616" i="1"/>
  <c r="X2615" i="1"/>
  <c r="X2614" i="1"/>
  <c r="X2613" i="1"/>
  <c r="X2612" i="1"/>
  <c r="X2611" i="1"/>
  <c r="X2610" i="1"/>
  <c r="X2609" i="1"/>
  <c r="X2608" i="1"/>
  <c r="X2607" i="1"/>
  <c r="X2606" i="1"/>
  <c r="X2605" i="1"/>
  <c r="X2604" i="1"/>
  <c r="X2603" i="1"/>
  <c r="X2602" i="1"/>
  <c r="X2601" i="1"/>
  <c r="X2600" i="1"/>
  <c r="X2599" i="1"/>
  <c r="X2598" i="1"/>
  <c r="X2597" i="1"/>
  <c r="X2596" i="1"/>
  <c r="X2595" i="1"/>
  <c r="X2594" i="1"/>
  <c r="X2593" i="1"/>
  <c r="X2592" i="1"/>
  <c r="X2591" i="1"/>
  <c r="X2590" i="1"/>
  <c r="X2589" i="1"/>
  <c r="X2588" i="1"/>
  <c r="X2587" i="1"/>
  <c r="X2586" i="1"/>
  <c r="X2585" i="1"/>
  <c r="X2584" i="1"/>
  <c r="X2583" i="1"/>
  <c r="X2582" i="1"/>
  <c r="X2581" i="1"/>
  <c r="X2580" i="1"/>
  <c r="X2579" i="1"/>
  <c r="X2578" i="1"/>
  <c r="X2577" i="1"/>
  <c r="X2576" i="1"/>
  <c r="X2575" i="1"/>
  <c r="X2574" i="1"/>
  <c r="X2573" i="1"/>
  <c r="X2572" i="1"/>
  <c r="X2571" i="1"/>
  <c r="X2570" i="1"/>
  <c r="X2569" i="1"/>
  <c r="X2568" i="1"/>
  <c r="X2567" i="1"/>
  <c r="X2566" i="1"/>
  <c r="X2565" i="1"/>
  <c r="X2564" i="1"/>
  <c r="X2563" i="1"/>
  <c r="X2562" i="1"/>
  <c r="X2561" i="1"/>
  <c r="X2560" i="1"/>
  <c r="X2559" i="1"/>
  <c r="X2558" i="1"/>
  <c r="X2557" i="1"/>
  <c r="X2556" i="1"/>
  <c r="X2555" i="1"/>
  <c r="X2554" i="1"/>
  <c r="X2553" i="1"/>
  <c r="X2552" i="1"/>
  <c r="X2551" i="1"/>
  <c r="X2550" i="1"/>
  <c r="X2549" i="1"/>
  <c r="X2548" i="1"/>
  <c r="X2547" i="1"/>
  <c r="X2546" i="1"/>
  <c r="X2545" i="1"/>
  <c r="X2544" i="1"/>
  <c r="X2543" i="1"/>
  <c r="X2542" i="1"/>
  <c r="X2541" i="1"/>
  <c r="X2540" i="1"/>
  <c r="X2539" i="1"/>
  <c r="X2538" i="1"/>
  <c r="X2537" i="1"/>
  <c r="X2536" i="1"/>
  <c r="X2535" i="1"/>
  <c r="X2534" i="1"/>
  <c r="X2533" i="1"/>
  <c r="X2532" i="1"/>
  <c r="X2531" i="1"/>
  <c r="X2530" i="1"/>
  <c r="X2529" i="1"/>
  <c r="X2528" i="1"/>
  <c r="X2915" i="1"/>
  <c r="X2899" i="1"/>
  <c r="X2886" i="1"/>
  <c r="X2878" i="1"/>
  <c r="X2870" i="1"/>
  <c r="X2862" i="1"/>
  <c r="X2854" i="1"/>
  <c r="X2846" i="1"/>
  <c r="X2838" i="1"/>
  <c r="X2830" i="1"/>
  <c r="X2822" i="1"/>
  <c r="X2814" i="1"/>
  <c r="X2806" i="1"/>
  <c r="X2798" i="1"/>
  <c r="X2790" i="1"/>
  <c r="X2782" i="1"/>
  <c r="X2774" i="1"/>
  <c r="X2766" i="1"/>
  <c r="X2758" i="1"/>
  <c r="X2747" i="1"/>
  <c r="X2739" i="1"/>
  <c r="X2731" i="1"/>
  <c r="X2919" i="1"/>
  <c r="X2903" i="1"/>
  <c r="X2898" i="1"/>
  <c r="X2888" i="1"/>
  <c r="X2880" i="1"/>
  <c r="X2872" i="1"/>
  <c r="X2864" i="1"/>
  <c r="X2856" i="1"/>
  <c r="X2848" i="1"/>
  <c r="X2840" i="1"/>
  <c r="X2832" i="1"/>
  <c r="X2824" i="1"/>
  <c r="X2816" i="1"/>
  <c r="X2808" i="1"/>
  <c r="X2800" i="1"/>
  <c r="X2792" i="1"/>
  <c r="X2784" i="1"/>
  <c r="X2776" i="1"/>
  <c r="X2768" i="1"/>
  <c r="X2760" i="1"/>
  <c r="X2752" i="1"/>
  <c r="X2744" i="1"/>
  <c r="X2736" i="1"/>
  <c r="X2728" i="1"/>
  <c r="X2874" i="1"/>
  <c r="X2842" i="1"/>
  <c r="X2810" i="1"/>
  <c r="X2778" i="1"/>
  <c r="X2751" i="1"/>
  <c r="X2527" i="1"/>
  <c r="X2526" i="1"/>
  <c r="X2525" i="1"/>
  <c r="X2524" i="1"/>
  <c r="X2523" i="1"/>
  <c r="X2522" i="1"/>
  <c r="X2521" i="1"/>
  <c r="X2520" i="1"/>
  <c r="X2519" i="1"/>
  <c r="X2518" i="1"/>
  <c r="X2517" i="1"/>
  <c r="X2516" i="1"/>
  <c r="X2515" i="1"/>
  <c r="X2514" i="1"/>
  <c r="X2513" i="1"/>
  <c r="X2512" i="1"/>
  <c r="X2511" i="1"/>
  <c r="X2510" i="1"/>
  <c r="X2509" i="1"/>
  <c r="X2508" i="1"/>
  <c r="X2507" i="1"/>
  <c r="X2506" i="1"/>
  <c r="X2505" i="1"/>
  <c r="X2504" i="1"/>
  <c r="X2503" i="1"/>
  <c r="X2502" i="1"/>
  <c r="X2501" i="1"/>
  <c r="X2500" i="1"/>
  <c r="X2499" i="1"/>
  <c r="X2498" i="1"/>
  <c r="X2497" i="1"/>
  <c r="X2496" i="1"/>
  <c r="X2495" i="1"/>
  <c r="X2494" i="1"/>
  <c r="X2493" i="1"/>
  <c r="X2492" i="1"/>
  <c r="X2491" i="1"/>
  <c r="X2490" i="1"/>
  <c r="X2489" i="1"/>
  <c r="X2488" i="1"/>
  <c r="X2487" i="1"/>
  <c r="X2486" i="1"/>
  <c r="X2485" i="1"/>
  <c r="X2484" i="1"/>
  <c r="X2483" i="1"/>
  <c r="X2482" i="1"/>
  <c r="X2481" i="1"/>
  <c r="X2480" i="1"/>
  <c r="X2479" i="1"/>
  <c r="X2478" i="1"/>
  <c r="X2477" i="1"/>
  <c r="X2476" i="1"/>
  <c r="X2475" i="1"/>
  <c r="X2474" i="1"/>
  <c r="X2473" i="1"/>
  <c r="X2472" i="1"/>
  <c r="X2471" i="1"/>
  <c r="X2470" i="1"/>
  <c r="X2469" i="1"/>
  <c r="X2468" i="1"/>
  <c r="X2467" i="1"/>
  <c r="X2466" i="1"/>
  <c r="X2465" i="1"/>
  <c r="X2464" i="1"/>
  <c r="X2463" i="1"/>
  <c r="X2462" i="1"/>
  <c r="X2461" i="1"/>
  <c r="X2460" i="1"/>
  <c r="X2459" i="1"/>
  <c r="X2458" i="1"/>
  <c r="X2457" i="1"/>
  <c r="X2456" i="1"/>
  <c r="X2455" i="1"/>
  <c r="X2454" i="1"/>
  <c r="X2453" i="1"/>
  <c r="X2452" i="1"/>
  <c r="X2451" i="1"/>
  <c r="X2450" i="1"/>
  <c r="X2449" i="1"/>
  <c r="X2448" i="1"/>
  <c r="X2447" i="1"/>
  <c r="X2446" i="1"/>
  <c r="X2445" i="1"/>
  <c r="X2444" i="1"/>
  <c r="X2443" i="1"/>
  <c r="X2442" i="1"/>
  <c r="X2441" i="1"/>
  <c r="X2440" i="1"/>
  <c r="X2439" i="1"/>
  <c r="X2438" i="1"/>
  <c r="X2437" i="1"/>
  <c r="X2436" i="1"/>
  <c r="X2435" i="1"/>
  <c r="X2434" i="1"/>
  <c r="X2433" i="1"/>
  <c r="X2432" i="1"/>
  <c r="X2431" i="1"/>
  <c r="X2430" i="1"/>
  <c r="X2429" i="1"/>
  <c r="X2428" i="1"/>
  <c r="X2427" i="1"/>
  <c r="X2426" i="1"/>
  <c r="X2425" i="1"/>
  <c r="X2424" i="1"/>
  <c r="X2423" i="1"/>
  <c r="X2422" i="1"/>
  <c r="X2421" i="1"/>
  <c r="X2420" i="1"/>
  <c r="X2419" i="1"/>
  <c r="X2418" i="1"/>
  <c r="X2417" i="1"/>
  <c r="X2416" i="1"/>
  <c r="X2415" i="1"/>
  <c r="X2414" i="1"/>
  <c r="X2413" i="1"/>
  <c r="X2412" i="1"/>
  <c r="X2411" i="1"/>
  <c r="X2410" i="1"/>
  <c r="X2409" i="1"/>
  <c r="X2408" i="1"/>
  <c r="X2407" i="1"/>
  <c r="X2406" i="1"/>
  <c r="X2405" i="1"/>
  <c r="X2404" i="1"/>
  <c r="X2403" i="1"/>
  <c r="X2402" i="1"/>
  <c r="X2401" i="1"/>
  <c r="X2400" i="1"/>
  <c r="X2399" i="1"/>
  <c r="X2398" i="1"/>
  <c r="X2397" i="1"/>
  <c r="X2396" i="1"/>
  <c r="X2395" i="1"/>
  <c r="X2394" i="1"/>
  <c r="X2393" i="1"/>
  <c r="X2392" i="1"/>
  <c r="X2391" i="1"/>
  <c r="X2390" i="1"/>
  <c r="X2389" i="1"/>
  <c r="X2388" i="1"/>
  <c r="X2387" i="1"/>
  <c r="X2386" i="1"/>
  <c r="X2385" i="1"/>
  <c r="X2384" i="1"/>
  <c r="X2383" i="1"/>
  <c r="X2382" i="1"/>
  <c r="X2381" i="1"/>
  <c r="X2882" i="1"/>
  <c r="X2850" i="1"/>
  <c r="X2818" i="1"/>
  <c r="X2786" i="1"/>
  <c r="X2754" i="1"/>
  <c r="X2743" i="1"/>
  <c r="X2907" i="1"/>
  <c r="X2890" i="1"/>
  <c r="X2858" i="1"/>
  <c r="X2826" i="1"/>
  <c r="X2794" i="1"/>
  <c r="X2762" i="1"/>
  <c r="X2735" i="1"/>
  <c r="X2834" i="1"/>
  <c r="X2379" i="1"/>
  <c r="X2377" i="1"/>
  <c r="X2375" i="1"/>
  <c r="X2373" i="1"/>
  <c r="X2371" i="1"/>
  <c r="X2369" i="1"/>
  <c r="X2367" i="1"/>
  <c r="X2365" i="1"/>
  <c r="X2363" i="1"/>
  <c r="X2361" i="1"/>
  <c r="X2866" i="1"/>
  <c r="X2770" i="1"/>
  <c r="X2380" i="1"/>
  <c r="X2378" i="1"/>
  <c r="X2376" i="1"/>
  <c r="X2374" i="1"/>
  <c r="X2372" i="1"/>
  <c r="X2370" i="1"/>
  <c r="X2368" i="1"/>
  <c r="X2366" i="1"/>
  <c r="X2364" i="1"/>
  <c r="X2362" i="1"/>
  <c r="X2360" i="1"/>
  <c r="X2359" i="1"/>
  <c r="X2358" i="1"/>
  <c r="X2357" i="1"/>
  <c r="X2356" i="1"/>
  <c r="X2355" i="1"/>
  <c r="X2354" i="1"/>
  <c r="X2353" i="1"/>
  <c r="X2352" i="1"/>
  <c r="X2351" i="1"/>
  <c r="X2350" i="1"/>
  <c r="X2349" i="1"/>
  <c r="X2348" i="1"/>
  <c r="X2347" i="1"/>
  <c r="X2346" i="1"/>
  <c r="X2345" i="1"/>
  <c r="X2344" i="1"/>
  <c r="X2343" i="1"/>
  <c r="X2342" i="1"/>
  <c r="X2341" i="1"/>
  <c r="X2340" i="1"/>
  <c r="X2339" i="1"/>
  <c r="X2338" i="1"/>
  <c r="X2337" i="1"/>
  <c r="X2336" i="1"/>
  <c r="X2335" i="1"/>
  <c r="X2334" i="1"/>
  <c r="X2333" i="1"/>
  <c r="X2332" i="1"/>
  <c r="X2331" i="1"/>
  <c r="X2330" i="1"/>
  <c r="X2329" i="1"/>
  <c r="X2328" i="1"/>
  <c r="X2327" i="1"/>
  <c r="X2326" i="1"/>
  <c r="X2325" i="1"/>
  <c r="X2324" i="1"/>
  <c r="X2323" i="1"/>
  <c r="X2322" i="1"/>
  <c r="X2321" i="1"/>
  <c r="X2320" i="1"/>
  <c r="X2319" i="1"/>
  <c r="X2318" i="1"/>
  <c r="X2317" i="1"/>
  <c r="X2316" i="1"/>
  <c r="X2315" i="1"/>
  <c r="X2314" i="1"/>
  <c r="X2313" i="1"/>
  <c r="X2312" i="1"/>
  <c r="X2311" i="1"/>
  <c r="X2310" i="1"/>
  <c r="X2309" i="1"/>
  <c r="X2308" i="1"/>
  <c r="X2307" i="1"/>
  <c r="X2306" i="1"/>
  <c r="X2305" i="1"/>
  <c r="X2304" i="1"/>
  <c r="X2303" i="1"/>
  <c r="X2302" i="1"/>
  <c r="X2301" i="1"/>
  <c r="X2300" i="1"/>
  <c r="X2299" i="1"/>
  <c r="X2298" i="1"/>
  <c r="X2297" i="1"/>
  <c r="X2296" i="1"/>
  <c r="X2295" i="1"/>
  <c r="X2294" i="1"/>
  <c r="X2293" i="1"/>
  <c r="X2292" i="1"/>
  <c r="X2291" i="1"/>
  <c r="X2290" i="1"/>
  <c r="X2289" i="1"/>
  <c r="X2288" i="1"/>
  <c r="X2287" i="1"/>
  <c r="X2286" i="1"/>
  <c r="X2285" i="1"/>
  <c r="X2284" i="1"/>
  <c r="X2283" i="1"/>
  <c r="X2282" i="1"/>
  <c r="X2281" i="1"/>
  <c r="X2280" i="1"/>
  <c r="X2279" i="1"/>
  <c r="X2278" i="1"/>
  <c r="X2277" i="1"/>
  <c r="X2276" i="1"/>
  <c r="X2275" i="1"/>
  <c r="X2274" i="1"/>
  <c r="X2273" i="1"/>
  <c r="X2272" i="1"/>
  <c r="X2271" i="1"/>
  <c r="X2270" i="1"/>
  <c r="X2269" i="1"/>
  <c r="X2268" i="1"/>
  <c r="X2267" i="1"/>
  <c r="X2266" i="1"/>
  <c r="X2265" i="1"/>
  <c r="X2264" i="1"/>
  <c r="X2263" i="1"/>
  <c r="X2262" i="1"/>
  <c r="X2261" i="1"/>
  <c r="X2260" i="1"/>
  <c r="X2259" i="1"/>
  <c r="X2258" i="1"/>
  <c r="X2257" i="1"/>
  <c r="X2256" i="1"/>
  <c r="X2255" i="1"/>
  <c r="X2254" i="1"/>
  <c r="X2253" i="1"/>
  <c r="X2252" i="1"/>
  <c r="X2251" i="1"/>
  <c r="X2250" i="1"/>
  <c r="X2249" i="1"/>
  <c r="X2248" i="1"/>
  <c r="X2247" i="1"/>
  <c r="X2246" i="1"/>
  <c r="X2245" i="1"/>
  <c r="X2244" i="1"/>
  <c r="X2243" i="1"/>
  <c r="X2242" i="1"/>
  <c r="X2241" i="1"/>
  <c r="X2240" i="1"/>
  <c r="X2239" i="1"/>
  <c r="X2238" i="1"/>
  <c r="X2237" i="1"/>
  <c r="X2236" i="1"/>
  <c r="X2235" i="1"/>
  <c r="X2234" i="1"/>
  <c r="X2233" i="1"/>
  <c r="X2232" i="1"/>
  <c r="X2231" i="1"/>
  <c r="X2230" i="1"/>
  <c r="X2229" i="1"/>
  <c r="X2228" i="1"/>
  <c r="X2227" i="1"/>
  <c r="X2226" i="1"/>
  <c r="X2225" i="1"/>
  <c r="X2224" i="1"/>
  <c r="X2223" i="1"/>
  <c r="X2222" i="1"/>
  <c r="X2221" i="1"/>
  <c r="X2220" i="1"/>
  <c r="X2219" i="1"/>
  <c r="X2218" i="1"/>
  <c r="X2217" i="1"/>
  <c r="X2216" i="1"/>
  <c r="X2215" i="1"/>
  <c r="X2214" i="1"/>
  <c r="X2213" i="1"/>
  <c r="X2212" i="1"/>
  <c r="X2211" i="1"/>
  <c r="X2210" i="1"/>
  <c r="X2209" i="1"/>
  <c r="X2208" i="1"/>
  <c r="X2207" i="1"/>
  <c r="X2206" i="1"/>
  <c r="X2205" i="1"/>
  <c r="X2204" i="1"/>
  <c r="X2203" i="1"/>
  <c r="X2202" i="1"/>
  <c r="X2201" i="1"/>
  <c r="X2200" i="1"/>
  <c r="X2199" i="1"/>
  <c r="X2198" i="1"/>
  <c r="X2197" i="1"/>
  <c r="X2196" i="1"/>
  <c r="X2195" i="1"/>
  <c r="X2194" i="1"/>
  <c r="X2193" i="1"/>
  <c r="X2192" i="1"/>
  <c r="X2191" i="1"/>
  <c r="X2190" i="1"/>
  <c r="X2189" i="1"/>
  <c r="X2188" i="1"/>
  <c r="X2187" i="1"/>
  <c r="X2186" i="1"/>
  <c r="X2185" i="1"/>
  <c r="X2184" i="1"/>
  <c r="X2183" i="1"/>
  <c r="X2182" i="1"/>
  <c r="X2181" i="1"/>
  <c r="X2180" i="1"/>
  <c r="X2179" i="1"/>
  <c r="X2178" i="1"/>
  <c r="X2177" i="1"/>
  <c r="X2176" i="1"/>
  <c r="X2175" i="1"/>
  <c r="X2174" i="1"/>
  <c r="X2173" i="1"/>
  <c r="X2172" i="1"/>
  <c r="X2171" i="1"/>
  <c r="X2170" i="1"/>
  <c r="X2169" i="1"/>
  <c r="X2168" i="1"/>
  <c r="X2167" i="1"/>
  <c r="X2166" i="1"/>
  <c r="X2165" i="1"/>
  <c r="X2164" i="1"/>
  <c r="X2163" i="1"/>
  <c r="X2162" i="1"/>
  <c r="X2161" i="1"/>
  <c r="X2160" i="1"/>
  <c r="X2159" i="1"/>
  <c r="X2158" i="1"/>
  <c r="X2157" i="1"/>
  <c r="X2156" i="1"/>
  <c r="X2155" i="1"/>
  <c r="X2154" i="1"/>
  <c r="X2153" i="1"/>
  <c r="X2152" i="1"/>
  <c r="X2151" i="1"/>
  <c r="X2150" i="1"/>
  <c r="X2149" i="1"/>
  <c r="X2148" i="1"/>
  <c r="X2147" i="1"/>
  <c r="X2146" i="1"/>
  <c r="X2145" i="1"/>
  <c r="X2144" i="1"/>
  <c r="X2143" i="1"/>
  <c r="X2142" i="1"/>
  <c r="X2141" i="1"/>
  <c r="X2140" i="1"/>
  <c r="X2139" i="1"/>
  <c r="X2138" i="1"/>
  <c r="X2137" i="1"/>
  <c r="X2136" i="1"/>
  <c r="X2135" i="1"/>
  <c r="X2134" i="1"/>
  <c r="X2133" i="1"/>
  <c r="X2132" i="1"/>
  <c r="X2131" i="1"/>
  <c r="X2130" i="1"/>
  <c r="X2129" i="1"/>
  <c r="X2128" i="1"/>
  <c r="X2127" i="1"/>
  <c r="X2126" i="1"/>
  <c r="X2125" i="1"/>
  <c r="X2124" i="1"/>
  <c r="X2123" i="1"/>
  <c r="X2122" i="1"/>
  <c r="X2121" i="1"/>
  <c r="X2120" i="1"/>
  <c r="X2119" i="1"/>
  <c r="X2118" i="1"/>
  <c r="X2117" i="1"/>
  <c r="X2116" i="1"/>
  <c r="X2115" i="1"/>
  <c r="X2114" i="1"/>
  <c r="X2113" i="1"/>
  <c r="X2112" i="1"/>
  <c r="X2111" i="1"/>
  <c r="X2110" i="1"/>
  <c r="X2109" i="1"/>
  <c r="X2108" i="1"/>
  <c r="X2107" i="1"/>
  <c r="X2106" i="1"/>
  <c r="X2105" i="1"/>
  <c r="X2104" i="1"/>
  <c r="X2103" i="1"/>
  <c r="X2102" i="1"/>
  <c r="X2101" i="1"/>
  <c r="X2100" i="1"/>
  <c r="X2099" i="1"/>
  <c r="X2098" i="1"/>
  <c r="X2097" i="1"/>
  <c r="X2096" i="1"/>
  <c r="X2095" i="1"/>
  <c r="X2094" i="1"/>
  <c r="X2093" i="1"/>
  <c r="X2092" i="1"/>
  <c r="X2091" i="1"/>
  <c r="X2090" i="1"/>
  <c r="X2089" i="1"/>
  <c r="X2088" i="1"/>
  <c r="X2087" i="1"/>
  <c r="X2086" i="1"/>
  <c r="X2085" i="1"/>
  <c r="X2084" i="1"/>
  <c r="X2083" i="1"/>
  <c r="X2082" i="1"/>
  <c r="X2081" i="1"/>
  <c r="X2080" i="1"/>
  <c r="X2079" i="1"/>
  <c r="X2078" i="1"/>
  <c r="X2077" i="1"/>
  <c r="X2076" i="1"/>
  <c r="X2075" i="1"/>
  <c r="X2074" i="1"/>
  <c r="X2073" i="1"/>
  <c r="X2072" i="1"/>
  <c r="X2071" i="1"/>
  <c r="X2070" i="1"/>
  <c r="X2069" i="1"/>
  <c r="X2068" i="1"/>
  <c r="X2067" i="1"/>
  <c r="X2066" i="1"/>
  <c r="X2065" i="1"/>
  <c r="X2064" i="1"/>
  <c r="X2063" i="1"/>
  <c r="X2062" i="1"/>
  <c r="X2061" i="1"/>
  <c r="X2060" i="1"/>
  <c r="X2059" i="1"/>
  <c r="X2058" i="1"/>
  <c r="X2057" i="1"/>
  <c r="X2056" i="1"/>
  <c r="X2055" i="1"/>
  <c r="X2054" i="1"/>
  <c r="X2053" i="1"/>
  <c r="X2052" i="1"/>
  <c r="X2051" i="1"/>
  <c r="X2050" i="1"/>
  <c r="X2049" i="1"/>
  <c r="X2048" i="1"/>
  <c r="X2047" i="1"/>
  <c r="X2046" i="1"/>
  <c r="X2045" i="1"/>
  <c r="X2044" i="1"/>
  <c r="X2043" i="1"/>
  <c r="X2042" i="1"/>
  <c r="X2041" i="1"/>
  <c r="X2040" i="1"/>
  <c r="X2039" i="1"/>
  <c r="X2038" i="1"/>
  <c r="X2037" i="1"/>
  <c r="X2036" i="1"/>
  <c r="X2035" i="1"/>
  <c r="X2034" i="1"/>
  <c r="X2033" i="1"/>
  <c r="X2032" i="1"/>
  <c r="X2031" i="1"/>
  <c r="X2030" i="1"/>
  <c r="X2029" i="1"/>
  <c r="X2028" i="1"/>
  <c r="X2027" i="1"/>
  <c r="X2026" i="1"/>
  <c r="X2025" i="1"/>
  <c r="X2024" i="1"/>
  <c r="X2023" i="1"/>
  <c r="X2022" i="1"/>
  <c r="X2021" i="1"/>
  <c r="X2020" i="1"/>
  <c r="X2019" i="1"/>
  <c r="X2018" i="1"/>
  <c r="X2017" i="1"/>
  <c r="X2016" i="1"/>
  <c r="X2015" i="1"/>
  <c r="X2014" i="1"/>
  <c r="X2013" i="1"/>
  <c r="X2012" i="1"/>
  <c r="X2011" i="1"/>
  <c r="X2010" i="1"/>
  <c r="X2009" i="1"/>
  <c r="X2008" i="1"/>
  <c r="X2007" i="1"/>
  <c r="X2006" i="1"/>
  <c r="X2005" i="1"/>
  <c r="X2004" i="1"/>
  <c r="X2003" i="1"/>
  <c r="X2002" i="1"/>
  <c r="X2001" i="1"/>
  <c r="X2000" i="1"/>
  <c r="X1999" i="1"/>
  <c r="X1998" i="1"/>
  <c r="X1997" i="1"/>
  <c r="X1996" i="1"/>
  <c r="X1995" i="1"/>
  <c r="X1994" i="1"/>
  <c r="X1993" i="1"/>
  <c r="X1992" i="1"/>
  <c r="X1991" i="1"/>
  <c r="X1990" i="1"/>
  <c r="X1989" i="1"/>
  <c r="X1988" i="1"/>
  <c r="X1987" i="1"/>
  <c r="X1986" i="1"/>
  <c r="X1985" i="1"/>
  <c r="X2727" i="1"/>
  <c r="X1983" i="1"/>
  <c r="X1981" i="1"/>
  <c r="X1979" i="1"/>
  <c r="X1977" i="1"/>
  <c r="X1975" i="1"/>
  <c r="X1973" i="1"/>
  <c r="X1971" i="1"/>
  <c r="X1969" i="1"/>
  <c r="X1967" i="1"/>
  <c r="X1966" i="1"/>
  <c r="X1965" i="1"/>
  <c r="X1964" i="1"/>
  <c r="X1963" i="1"/>
  <c r="X1962" i="1"/>
  <c r="X1961" i="1"/>
  <c r="X1960" i="1"/>
  <c r="X1959" i="1"/>
  <c r="X1958" i="1"/>
  <c r="X1957" i="1"/>
  <c r="X1956" i="1"/>
  <c r="X1955" i="1"/>
  <c r="X1954" i="1"/>
  <c r="X1953" i="1"/>
  <c r="X1952" i="1"/>
  <c r="X1951" i="1"/>
  <c r="X1950" i="1"/>
  <c r="X1949" i="1"/>
  <c r="X1948" i="1"/>
  <c r="X1947" i="1"/>
  <c r="X1946" i="1"/>
  <c r="X1945" i="1"/>
  <c r="X1944" i="1"/>
  <c r="X1943" i="1"/>
  <c r="X1942" i="1"/>
  <c r="X1941" i="1"/>
  <c r="X1940" i="1"/>
  <c r="X1939" i="1"/>
  <c r="X1938" i="1"/>
  <c r="X1937" i="1"/>
  <c r="X1936" i="1"/>
  <c r="X1935" i="1"/>
  <c r="X1934" i="1"/>
  <c r="X1933" i="1"/>
  <c r="X1932" i="1"/>
  <c r="X1931" i="1"/>
  <c r="X1930" i="1"/>
  <c r="X1929" i="1"/>
  <c r="X1928" i="1"/>
  <c r="X1927" i="1"/>
  <c r="X1926" i="1"/>
  <c r="X1925" i="1"/>
  <c r="X1924" i="1"/>
  <c r="X1923" i="1"/>
  <c r="X1922" i="1"/>
  <c r="X1921" i="1"/>
  <c r="X1920" i="1"/>
  <c r="X1919" i="1"/>
  <c r="X1918" i="1"/>
  <c r="X1917" i="1"/>
  <c r="X1916" i="1"/>
  <c r="X1915" i="1"/>
  <c r="X1914" i="1"/>
  <c r="X1913" i="1"/>
  <c r="X1912" i="1"/>
  <c r="X1911" i="1"/>
  <c r="X1910" i="1"/>
  <c r="X1909" i="1"/>
  <c r="X1908" i="1"/>
  <c r="X1907" i="1"/>
  <c r="X1906" i="1"/>
  <c r="X1905" i="1"/>
  <c r="X1904" i="1"/>
  <c r="X1903" i="1"/>
  <c r="X1902" i="1"/>
  <c r="X1901" i="1"/>
  <c r="X1900" i="1"/>
  <c r="X1899" i="1"/>
  <c r="X1898" i="1"/>
  <c r="X1897" i="1"/>
  <c r="X1896" i="1"/>
  <c r="X1895" i="1"/>
  <c r="X1894" i="1"/>
  <c r="X1893" i="1"/>
  <c r="X1892" i="1"/>
  <c r="X1891" i="1"/>
  <c r="X1890" i="1"/>
  <c r="X1889" i="1"/>
  <c r="X1888" i="1"/>
  <c r="X1887" i="1"/>
  <c r="X1886" i="1"/>
  <c r="X1885" i="1"/>
  <c r="X1884" i="1"/>
  <c r="X1883" i="1"/>
  <c r="X1882" i="1"/>
  <c r="X1881" i="1"/>
  <c r="X1880" i="1"/>
  <c r="X1879" i="1"/>
  <c r="X1878" i="1"/>
  <c r="X1877" i="1"/>
  <c r="X1876" i="1"/>
  <c r="X1875" i="1"/>
  <c r="X1874" i="1"/>
  <c r="X1873" i="1"/>
  <c r="X1872" i="1"/>
  <c r="X1871" i="1"/>
  <c r="X1870" i="1"/>
  <c r="X1869" i="1"/>
  <c r="X1868" i="1"/>
  <c r="X1867" i="1"/>
  <c r="X1866" i="1"/>
  <c r="X1865" i="1"/>
  <c r="X1864" i="1"/>
  <c r="X1863" i="1"/>
  <c r="X1862" i="1"/>
  <c r="X1861" i="1"/>
  <c r="X1860" i="1"/>
  <c r="X1859" i="1"/>
  <c r="X1858" i="1"/>
  <c r="X1857" i="1"/>
  <c r="X1856" i="1"/>
  <c r="X1855" i="1"/>
  <c r="X1854" i="1"/>
  <c r="X1853" i="1"/>
  <c r="X1852" i="1"/>
  <c r="X1851" i="1"/>
  <c r="X1850" i="1"/>
  <c r="X1849" i="1"/>
  <c r="X1848" i="1"/>
  <c r="X1847" i="1"/>
  <c r="X1846" i="1"/>
  <c r="X1845" i="1"/>
  <c r="X1844" i="1"/>
  <c r="X1843" i="1"/>
  <c r="X1842" i="1"/>
  <c r="X1841" i="1"/>
  <c r="X1840" i="1"/>
  <c r="X1839" i="1"/>
  <c r="X1838" i="1"/>
  <c r="X1837" i="1"/>
  <c r="X1836" i="1"/>
  <c r="X1835" i="1"/>
  <c r="X1834" i="1"/>
  <c r="X1833" i="1"/>
  <c r="X1832" i="1"/>
  <c r="X1831" i="1"/>
  <c r="X1830" i="1"/>
  <c r="X1829" i="1"/>
  <c r="X1828" i="1"/>
  <c r="X1827" i="1"/>
  <c r="X1826" i="1"/>
  <c r="X1825" i="1"/>
  <c r="X1824" i="1"/>
  <c r="X1823" i="1"/>
  <c r="X1822" i="1"/>
  <c r="X1821" i="1"/>
  <c r="X1820" i="1"/>
  <c r="X1819" i="1"/>
  <c r="X1818" i="1"/>
  <c r="X1817" i="1"/>
  <c r="X1816" i="1"/>
  <c r="X1815" i="1"/>
  <c r="X1814" i="1"/>
  <c r="X1813" i="1"/>
  <c r="X1812" i="1"/>
  <c r="X1811" i="1"/>
  <c r="X1810" i="1"/>
  <c r="X1809" i="1"/>
  <c r="X1808" i="1"/>
  <c r="X1807" i="1"/>
  <c r="X1806" i="1"/>
  <c r="X1805" i="1"/>
  <c r="X1804" i="1"/>
  <c r="X1803" i="1"/>
  <c r="X1802" i="1"/>
  <c r="X1801" i="1"/>
  <c r="X1800" i="1"/>
  <c r="X1799" i="1"/>
  <c r="X1798" i="1"/>
  <c r="X1797" i="1"/>
  <c r="X1796" i="1"/>
  <c r="X1795" i="1"/>
  <c r="X1794" i="1"/>
  <c r="X1793" i="1"/>
  <c r="X1792" i="1"/>
  <c r="X1791" i="1"/>
  <c r="X1790" i="1"/>
  <c r="X1789" i="1"/>
  <c r="X1788" i="1"/>
  <c r="X1787" i="1"/>
  <c r="X1786" i="1"/>
  <c r="X1785" i="1"/>
  <c r="X1784" i="1"/>
  <c r="X1783" i="1"/>
  <c r="X1782" i="1"/>
  <c r="X1781" i="1"/>
  <c r="X1780" i="1"/>
  <c r="X1779" i="1"/>
  <c r="X1778" i="1"/>
  <c r="X1777" i="1"/>
  <c r="X1776" i="1"/>
  <c r="X1775" i="1"/>
  <c r="X1774" i="1"/>
  <c r="X1773" i="1"/>
  <c r="X1772" i="1"/>
  <c r="X1771" i="1"/>
  <c r="X1770" i="1"/>
  <c r="X1769" i="1"/>
  <c r="X1768" i="1"/>
  <c r="X1767" i="1"/>
  <c r="X1766" i="1"/>
  <c r="X1765" i="1"/>
  <c r="X1764" i="1"/>
  <c r="X1763" i="1"/>
  <c r="X1762" i="1"/>
  <c r="X1761" i="1"/>
  <c r="X1760" i="1"/>
  <c r="X1759" i="1"/>
  <c r="X1758" i="1"/>
  <c r="X1757" i="1"/>
  <c r="X1756" i="1"/>
  <c r="X1755" i="1"/>
  <c r="X1754" i="1"/>
  <c r="X1753" i="1"/>
  <c r="X1752" i="1"/>
  <c r="X1751" i="1"/>
  <c r="X1750" i="1"/>
  <c r="X1749" i="1"/>
  <c r="X1748" i="1"/>
  <c r="X1747" i="1"/>
  <c r="X1746" i="1"/>
  <c r="X1745" i="1"/>
  <c r="X1744" i="1"/>
  <c r="X1743" i="1"/>
  <c r="X1742" i="1"/>
  <c r="X1741" i="1"/>
  <c r="X1740" i="1"/>
  <c r="X1739" i="1"/>
  <c r="X1738" i="1"/>
  <c r="X1737" i="1"/>
  <c r="X1736" i="1"/>
  <c r="X1735" i="1"/>
  <c r="X1734" i="1"/>
  <c r="X1733" i="1"/>
  <c r="X1732" i="1"/>
  <c r="X1731" i="1"/>
  <c r="X1730" i="1"/>
  <c r="X1729" i="1"/>
  <c r="X1728" i="1"/>
  <c r="X1727" i="1"/>
  <c r="X1726" i="1"/>
  <c r="X1725" i="1"/>
  <c r="X1724" i="1"/>
  <c r="X1723" i="1"/>
  <c r="X1722" i="1"/>
  <c r="X1721" i="1"/>
  <c r="X1720" i="1"/>
  <c r="X1719" i="1"/>
  <c r="X1718" i="1"/>
  <c r="X1717" i="1"/>
  <c r="X1716" i="1"/>
  <c r="X1715" i="1"/>
  <c r="X1714" i="1"/>
  <c r="X1713" i="1"/>
  <c r="X1712" i="1"/>
  <c r="X1711" i="1"/>
  <c r="X1710" i="1"/>
  <c r="X1709" i="1"/>
  <c r="X1708" i="1"/>
  <c r="X1707" i="1"/>
  <c r="X1706" i="1"/>
  <c r="X1705" i="1"/>
  <c r="X1704" i="1"/>
  <c r="X1703" i="1"/>
  <c r="X1702" i="1"/>
  <c r="X1701" i="1"/>
  <c r="X1700" i="1"/>
  <c r="X1699" i="1"/>
  <c r="X1698" i="1"/>
  <c r="X1697" i="1"/>
  <c r="X1696" i="1"/>
  <c r="X1695" i="1"/>
  <c r="X1694" i="1"/>
  <c r="X1693" i="1"/>
  <c r="X1692" i="1"/>
  <c r="X1691" i="1"/>
  <c r="X1690" i="1"/>
  <c r="X1689" i="1"/>
  <c r="X1688" i="1"/>
  <c r="X1687" i="1"/>
  <c r="X1686" i="1"/>
  <c r="X1685" i="1"/>
  <c r="X1684" i="1"/>
  <c r="X1683" i="1"/>
  <c r="X1682" i="1"/>
  <c r="X1681" i="1"/>
  <c r="X1680" i="1"/>
  <c r="X1679" i="1"/>
  <c r="X1678" i="1"/>
  <c r="X1677" i="1"/>
  <c r="X1676" i="1"/>
  <c r="X1675" i="1"/>
  <c r="X1674" i="1"/>
  <c r="X1673" i="1"/>
  <c r="X1672" i="1"/>
  <c r="X1671" i="1"/>
  <c r="X1670" i="1"/>
  <c r="X1669" i="1"/>
  <c r="X1668" i="1"/>
  <c r="X1667" i="1"/>
  <c r="X1666" i="1"/>
  <c r="X1665" i="1"/>
  <c r="X1664" i="1"/>
  <c r="X1663" i="1"/>
  <c r="X1662" i="1"/>
  <c r="X1661" i="1"/>
  <c r="X1660" i="1"/>
  <c r="X1659" i="1"/>
  <c r="X1658" i="1"/>
  <c r="X1657" i="1"/>
  <c r="X1656" i="1"/>
  <c r="X1655" i="1"/>
  <c r="X1654" i="1"/>
  <c r="X1653" i="1"/>
  <c r="X1652" i="1"/>
  <c r="X1651" i="1"/>
  <c r="X1650" i="1"/>
  <c r="X1649" i="1"/>
  <c r="X1648" i="1"/>
  <c r="X1647" i="1"/>
  <c r="X1646" i="1"/>
  <c r="X1645" i="1"/>
  <c r="X1644" i="1"/>
  <c r="X1643" i="1"/>
  <c r="X1642" i="1"/>
  <c r="X1641" i="1"/>
  <c r="X1640" i="1"/>
  <c r="X1639" i="1"/>
  <c r="X1638" i="1"/>
  <c r="X1637" i="1"/>
  <c r="X1636" i="1"/>
  <c r="X1635" i="1"/>
  <c r="X1634" i="1"/>
  <c r="X1633" i="1"/>
  <c r="X1632" i="1"/>
  <c r="X1631" i="1"/>
  <c r="X2802" i="1"/>
  <c r="X1984" i="1"/>
  <c r="X1976" i="1"/>
  <c r="X1968" i="1"/>
  <c r="X1978" i="1"/>
  <c r="X1970" i="1"/>
  <c r="X1630" i="1"/>
  <c r="X1629" i="1"/>
  <c r="X1628" i="1"/>
  <c r="X1627" i="1"/>
  <c r="X1626" i="1"/>
  <c r="X1625" i="1"/>
  <c r="X1624" i="1"/>
  <c r="X1623" i="1"/>
  <c r="X1622" i="1"/>
  <c r="X1621" i="1"/>
  <c r="X1620" i="1"/>
  <c r="X1619" i="1"/>
  <c r="X1618" i="1"/>
  <c r="X1617" i="1"/>
  <c r="X1616" i="1"/>
  <c r="X1615" i="1"/>
  <c r="X1614" i="1"/>
  <c r="X1613" i="1"/>
  <c r="X1612" i="1"/>
  <c r="X1611" i="1"/>
  <c r="X1610" i="1"/>
  <c r="X1609" i="1"/>
  <c r="X1608" i="1"/>
  <c r="X1607" i="1"/>
  <c r="X1606" i="1"/>
  <c r="X1605" i="1"/>
  <c r="X1604" i="1"/>
  <c r="X1603" i="1"/>
  <c r="X1602" i="1"/>
  <c r="X1601" i="1"/>
  <c r="X1600" i="1"/>
  <c r="X1599" i="1"/>
  <c r="X1598" i="1"/>
  <c r="X1597" i="1"/>
  <c r="X1596" i="1"/>
  <c r="X1595" i="1"/>
  <c r="X1594" i="1"/>
  <c r="X1593" i="1"/>
  <c r="X1592" i="1"/>
  <c r="X1591" i="1"/>
  <c r="X1590" i="1"/>
  <c r="X1589" i="1"/>
  <c r="X1588" i="1"/>
  <c r="X1587" i="1"/>
  <c r="X1586" i="1"/>
  <c r="X1585" i="1"/>
  <c r="X1584" i="1"/>
  <c r="X1583" i="1"/>
  <c r="X1582" i="1"/>
  <c r="X1581" i="1"/>
  <c r="X1580" i="1"/>
  <c r="X1579" i="1"/>
  <c r="X1578" i="1"/>
  <c r="X1577" i="1"/>
  <c r="X1576" i="1"/>
  <c r="X1575" i="1"/>
  <c r="X1574" i="1"/>
  <c r="X1573" i="1"/>
  <c r="X1572" i="1"/>
  <c r="X1571" i="1"/>
  <c r="X1570" i="1"/>
  <c r="X1569" i="1"/>
  <c r="X1568" i="1"/>
  <c r="X1567" i="1"/>
  <c r="X1566" i="1"/>
  <c r="X1565" i="1"/>
  <c r="X1564" i="1"/>
  <c r="X1563" i="1"/>
  <c r="X1562" i="1"/>
  <c r="X1561" i="1"/>
  <c r="X1560" i="1"/>
  <c r="X1559" i="1"/>
  <c r="X1558" i="1"/>
  <c r="X1557" i="1"/>
  <c r="X1556" i="1"/>
  <c r="X1555" i="1"/>
  <c r="X1554" i="1"/>
  <c r="X1553" i="1"/>
  <c r="X1552" i="1"/>
  <c r="X1551" i="1"/>
  <c r="X1550" i="1"/>
  <c r="X1549" i="1"/>
  <c r="X1548" i="1"/>
  <c r="X1547" i="1"/>
  <c r="X1546" i="1"/>
  <c r="X1545" i="1"/>
  <c r="X1544" i="1"/>
  <c r="X1543" i="1"/>
  <c r="X1542" i="1"/>
  <c r="X1541" i="1"/>
  <c r="X1540" i="1"/>
  <c r="X1539" i="1"/>
  <c r="X1538" i="1"/>
  <c r="X1537" i="1"/>
  <c r="X1536" i="1"/>
  <c r="X1535" i="1"/>
  <c r="X1534" i="1"/>
  <c r="X1533" i="1"/>
  <c r="X1532" i="1"/>
  <c r="X1531" i="1"/>
  <c r="X1530" i="1"/>
  <c r="X1529" i="1"/>
  <c r="X1528" i="1"/>
  <c r="X1527" i="1"/>
  <c r="X1526" i="1"/>
  <c r="X1525" i="1"/>
  <c r="X1524" i="1"/>
  <c r="X1523" i="1"/>
  <c r="X1522" i="1"/>
  <c r="X1521" i="1"/>
  <c r="X1520" i="1"/>
  <c r="X1519" i="1"/>
  <c r="X1518" i="1"/>
  <c r="X1517" i="1"/>
  <c r="X1516" i="1"/>
  <c r="X1515" i="1"/>
  <c r="X1514" i="1"/>
  <c r="X1513" i="1"/>
  <c r="X1512" i="1"/>
  <c r="X1511" i="1"/>
  <c r="X1510" i="1"/>
  <c r="X1509" i="1"/>
  <c r="X1508" i="1"/>
  <c r="X1507" i="1"/>
  <c r="X1506" i="1"/>
  <c r="X1505" i="1"/>
  <c r="X1504" i="1"/>
  <c r="X1503" i="1"/>
  <c r="X1502" i="1"/>
  <c r="X1501" i="1"/>
  <c r="X1500" i="1"/>
  <c r="X1499" i="1"/>
  <c r="X1498" i="1"/>
  <c r="X1497" i="1"/>
  <c r="X1496" i="1"/>
  <c r="X1495" i="1"/>
  <c r="X1494" i="1"/>
  <c r="X1493" i="1"/>
  <c r="X1492" i="1"/>
  <c r="X1491" i="1"/>
  <c r="X1490" i="1"/>
  <c r="X1489" i="1"/>
  <c r="X1488" i="1"/>
  <c r="X1487" i="1"/>
  <c r="X1486" i="1"/>
  <c r="X1485" i="1"/>
  <c r="X1484" i="1"/>
  <c r="X1483" i="1"/>
  <c r="X1482" i="1"/>
  <c r="X1481" i="1"/>
  <c r="X1480" i="1"/>
  <c r="X1479" i="1"/>
  <c r="X1478" i="1"/>
  <c r="X1477" i="1"/>
  <c r="X1476" i="1"/>
  <c r="X1475" i="1"/>
  <c r="X1474" i="1"/>
  <c r="X1473" i="1"/>
  <c r="X1472" i="1"/>
  <c r="X1471" i="1"/>
  <c r="X1470" i="1"/>
  <c r="X1469" i="1"/>
  <c r="X1468" i="1"/>
  <c r="X1467" i="1"/>
  <c r="X1466" i="1"/>
  <c r="X1465" i="1"/>
  <c r="X1464" i="1"/>
  <c r="X1463" i="1"/>
  <c r="X1462" i="1"/>
  <c r="X1461" i="1"/>
  <c r="X1460" i="1"/>
  <c r="X1459" i="1"/>
  <c r="X1458" i="1"/>
  <c r="X1457" i="1"/>
  <c r="X1456" i="1"/>
  <c r="X1455" i="1"/>
  <c r="X1454" i="1"/>
  <c r="X1453" i="1"/>
  <c r="X1452" i="1"/>
  <c r="X1451" i="1"/>
  <c r="X1450" i="1"/>
  <c r="X1449" i="1"/>
  <c r="X1448" i="1"/>
  <c r="X1447" i="1"/>
  <c r="X1446" i="1"/>
  <c r="X1445" i="1"/>
  <c r="X1444" i="1"/>
  <c r="X1443" i="1"/>
  <c r="X1442" i="1"/>
  <c r="X1441" i="1"/>
  <c r="X1440" i="1"/>
  <c r="X1439" i="1"/>
  <c r="X1438" i="1"/>
  <c r="X1437" i="1"/>
  <c r="X1436" i="1"/>
  <c r="X1435" i="1"/>
  <c r="X1434" i="1"/>
  <c r="X1433" i="1"/>
  <c r="X1432" i="1"/>
  <c r="X1431" i="1"/>
  <c r="X1430" i="1"/>
  <c r="X1429" i="1"/>
  <c r="X1428" i="1"/>
  <c r="X1427" i="1"/>
  <c r="X1426" i="1"/>
  <c r="X1425" i="1"/>
  <c r="X1424" i="1"/>
  <c r="X1423" i="1"/>
  <c r="X1422" i="1"/>
  <c r="X1421" i="1"/>
  <c r="X1420" i="1"/>
  <c r="X1419" i="1"/>
  <c r="X1418" i="1"/>
  <c r="X1417" i="1"/>
  <c r="X1416" i="1"/>
  <c r="X1415" i="1"/>
  <c r="X1414" i="1"/>
  <c r="X1413" i="1"/>
  <c r="X1412" i="1"/>
  <c r="X1411" i="1"/>
  <c r="X1410" i="1"/>
  <c r="X1409" i="1"/>
  <c r="X1408" i="1"/>
  <c r="X1407" i="1"/>
  <c r="X1406" i="1"/>
  <c r="X1405" i="1"/>
  <c r="X1404" i="1"/>
  <c r="X1403" i="1"/>
  <c r="X1402" i="1"/>
  <c r="X1401" i="1"/>
  <c r="X1400" i="1"/>
  <c r="X1399" i="1"/>
  <c r="X1398" i="1"/>
  <c r="X1397" i="1"/>
  <c r="X1396" i="1"/>
  <c r="X1395" i="1"/>
  <c r="X1394" i="1"/>
  <c r="X1393" i="1"/>
  <c r="X1392" i="1"/>
  <c r="X1391" i="1"/>
  <c r="X1390" i="1"/>
  <c r="X1389" i="1"/>
  <c r="X1388" i="1"/>
  <c r="X1387" i="1"/>
  <c r="X1386" i="1"/>
  <c r="X1385" i="1"/>
  <c r="X1384" i="1"/>
  <c r="X1383" i="1"/>
  <c r="X1382" i="1"/>
  <c r="X1381" i="1"/>
  <c r="X1380" i="1"/>
  <c r="X1379" i="1"/>
  <c r="X1378" i="1"/>
  <c r="X1377" i="1"/>
  <c r="X1376" i="1"/>
  <c r="X1375" i="1"/>
  <c r="X1374" i="1"/>
  <c r="X1373" i="1"/>
  <c r="X1372" i="1"/>
  <c r="X1371" i="1"/>
  <c r="X1370" i="1"/>
  <c r="X1369" i="1"/>
  <c r="X1368" i="1"/>
  <c r="X1367" i="1"/>
  <c r="X1366" i="1"/>
  <c r="X1365" i="1"/>
  <c r="X1364" i="1"/>
  <c r="X1363" i="1"/>
  <c r="X1362" i="1"/>
  <c r="X1361" i="1"/>
  <c r="X1360" i="1"/>
  <c r="X1359" i="1"/>
  <c r="X1358" i="1"/>
  <c r="X1357" i="1"/>
  <c r="X1356" i="1"/>
  <c r="X1355" i="1"/>
  <c r="X1354" i="1"/>
  <c r="X1353" i="1"/>
  <c r="X1352" i="1"/>
  <c r="X1351" i="1"/>
  <c r="X1350" i="1"/>
  <c r="X1349" i="1"/>
  <c r="X1348" i="1"/>
  <c r="X1347" i="1"/>
  <c r="X1346" i="1"/>
  <c r="X1345" i="1"/>
  <c r="X1344" i="1"/>
  <c r="X1343" i="1"/>
  <c r="X1342" i="1"/>
  <c r="X1341" i="1"/>
  <c r="X1340" i="1"/>
  <c r="X1339" i="1"/>
  <c r="X1338" i="1"/>
  <c r="X1337" i="1"/>
  <c r="X1336" i="1"/>
  <c r="X1335" i="1"/>
  <c r="X1334" i="1"/>
  <c r="X1333" i="1"/>
  <c r="X1332" i="1"/>
  <c r="X1331" i="1"/>
  <c r="X1330" i="1"/>
  <c r="X1329" i="1"/>
  <c r="X1328" i="1"/>
  <c r="X1327" i="1"/>
  <c r="X1326" i="1"/>
  <c r="X1325" i="1"/>
  <c r="X1324" i="1"/>
  <c r="X1323" i="1"/>
  <c r="X1322" i="1"/>
  <c r="X1321" i="1"/>
  <c r="X1320" i="1"/>
  <c r="X1319" i="1"/>
  <c r="X1318" i="1"/>
  <c r="X1317" i="1"/>
  <c r="X1316" i="1"/>
  <c r="X1315" i="1"/>
  <c r="X1314" i="1"/>
  <c r="X1313" i="1"/>
  <c r="X1312" i="1"/>
  <c r="X1311" i="1"/>
  <c r="X1310" i="1"/>
  <c r="X1309" i="1"/>
  <c r="X1308" i="1"/>
  <c r="X1307" i="1"/>
  <c r="X1306" i="1"/>
  <c r="X1305" i="1"/>
  <c r="X1304" i="1"/>
  <c r="X1303" i="1"/>
  <c r="X1302" i="1"/>
  <c r="X1301" i="1"/>
  <c r="X1300" i="1"/>
  <c r="X1299" i="1"/>
  <c r="X1298" i="1"/>
  <c r="X1297" i="1"/>
  <c r="X1296" i="1"/>
  <c r="X1295" i="1"/>
  <c r="X1294" i="1"/>
  <c r="X1293" i="1"/>
  <c r="X1292" i="1"/>
  <c r="X1291" i="1"/>
  <c r="X1290" i="1"/>
  <c r="X1289" i="1"/>
  <c r="X1288" i="1"/>
  <c r="X1287" i="1"/>
  <c r="X1286" i="1"/>
  <c r="X1285" i="1"/>
  <c r="X1284" i="1"/>
  <c r="X1283" i="1"/>
  <c r="X1282" i="1"/>
  <c r="X1281" i="1"/>
  <c r="X1280" i="1"/>
  <c r="X1279" i="1"/>
  <c r="X1278" i="1"/>
  <c r="X1277" i="1"/>
  <c r="X1276" i="1"/>
  <c r="X1275" i="1"/>
  <c r="X1274" i="1"/>
  <c r="X1273" i="1"/>
  <c r="X1272" i="1"/>
  <c r="X1271" i="1"/>
  <c r="X1270" i="1"/>
  <c r="X1269" i="1"/>
  <c r="X1268" i="1"/>
  <c r="X1267" i="1"/>
  <c r="X1266" i="1"/>
  <c r="X1265" i="1"/>
  <c r="X1264" i="1"/>
  <c r="X1263" i="1"/>
  <c r="X1262" i="1"/>
  <c r="X1261" i="1"/>
  <c r="X1260" i="1"/>
  <c r="X1259" i="1"/>
  <c r="X1258" i="1"/>
  <c r="X1257" i="1"/>
  <c r="X1256" i="1"/>
  <c r="X1255" i="1"/>
  <c r="X1254" i="1"/>
  <c r="X1253" i="1"/>
  <c r="X1252" i="1"/>
  <c r="X1251" i="1"/>
  <c r="X1250" i="1"/>
  <c r="X1249" i="1"/>
  <c r="X1248" i="1"/>
  <c r="X1247" i="1"/>
  <c r="X1246" i="1"/>
  <c r="X1245" i="1"/>
  <c r="X1244" i="1"/>
  <c r="X1243" i="1"/>
  <c r="X1242" i="1"/>
  <c r="X1241" i="1"/>
  <c r="X1240" i="1"/>
  <c r="X1239" i="1"/>
  <c r="X1238" i="1"/>
  <c r="X1237" i="1"/>
  <c r="X1236" i="1"/>
  <c r="X1235" i="1"/>
  <c r="X1234" i="1"/>
  <c r="X1233" i="1"/>
  <c r="X1232" i="1"/>
  <c r="X1231" i="1"/>
  <c r="X1230" i="1"/>
  <c r="X1229" i="1"/>
  <c r="X1228" i="1"/>
  <c r="X1227" i="1"/>
  <c r="X1226" i="1"/>
  <c r="X1225" i="1"/>
  <c r="X1224" i="1"/>
  <c r="X1223" i="1"/>
  <c r="X1222" i="1"/>
  <c r="X1221" i="1"/>
  <c r="X1220" i="1"/>
  <c r="X1219" i="1"/>
  <c r="X1218" i="1"/>
  <c r="X1217" i="1"/>
  <c r="X1216" i="1"/>
  <c r="X1215" i="1"/>
  <c r="X1214" i="1"/>
  <c r="X1213" i="1"/>
  <c r="X1212" i="1"/>
  <c r="X1211" i="1"/>
  <c r="X1210" i="1"/>
  <c r="X1209" i="1"/>
  <c r="X1208" i="1"/>
  <c r="X1207" i="1"/>
  <c r="X1206" i="1"/>
  <c r="X1205" i="1"/>
  <c r="X1204" i="1"/>
  <c r="X1203" i="1"/>
  <c r="X1202" i="1"/>
  <c r="X1201" i="1"/>
  <c r="X1200" i="1"/>
  <c r="X1199" i="1"/>
  <c r="X1198" i="1"/>
  <c r="X1197" i="1"/>
  <c r="X1196" i="1"/>
  <c r="X1195" i="1"/>
  <c r="X1194" i="1"/>
  <c r="X1193" i="1"/>
  <c r="X1192" i="1"/>
  <c r="X1191" i="1"/>
  <c r="X1190" i="1"/>
  <c r="X1189" i="1"/>
  <c r="X1188" i="1"/>
  <c r="X1187" i="1"/>
  <c r="X1186" i="1"/>
  <c r="X1185" i="1"/>
  <c r="X1184" i="1"/>
  <c r="X1183" i="1"/>
  <c r="X1182" i="1"/>
  <c r="X1181" i="1"/>
  <c r="X1180" i="1"/>
  <c r="X1179" i="1"/>
  <c r="X1178" i="1"/>
  <c r="X1177" i="1"/>
  <c r="X1176" i="1"/>
  <c r="X1175" i="1"/>
  <c r="X1174" i="1"/>
  <c r="X1173" i="1"/>
  <c r="X1172" i="1"/>
  <c r="X1171" i="1"/>
  <c r="X1170" i="1"/>
  <c r="X1169" i="1"/>
  <c r="X1168" i="1"/>
  <c r="X1167" i="1"/>
  <c r="X1166" i="1"/>
  <c r="X1165" i="1"/>
  <c r="X1164" i="1"/>
  <c r="X1163" i="1"/>
  <c r="X1162" i="1"/>
  <c r="X1161" i="1"/>
  <c r="X1160" i="1"/>
  <c r="X1159" i="1"/>
  <c r="X1158" i="1"/>
  <c r="X1157" i="1"/>
  <c r="X1156" i="1"/>
  <c r="X1155" i="1"/>
  <c r="X1154" i="1"/>
  <c r="X1153" i="1"/>
  <c r="X1152" i="1"/>
  <c r="X1151" i="1"/>
  <c r="X1150" i="1"/>
  <c r="X1149" i="1"/>
  <c r="X1148" i="1"/>
  <c r="X1147" i="1"/>
  <c r="X1146" i="1"/>
  <c r="X1145" i="1"/>
  <c r="X1144" i="1"/>
  <c r="X1143" i="1"/>
  <c r="X1142" i="1"/>
  <c r="X1141" i="1"/>
  <c r="X1140" i="1"/>
  <c r="X1139" i="1"/>
  <c r="X1138" i="1"/>
  <c r="X1137" i="1"/>
  <c r="X1136" i="1"/>
  <c r="X1135" i="1"/>
  <c r="X1134" i="1"/>
  <c r="X1133" i="1"/>
  <c r="X1132" i="1"/>
  <c r="X1131" i="1"/>
  <c r="X1130" i="1"/>
  <c r="X1129" i="1"/>
  <c r="X1128" i="1"/>
  <c r="X1127" i="1"/>
  <c r="X1126" i="1"/>
  <c r="X1125" i="1"/>
  <c r="X1124" i="1"/>
  <c r="X1123" i="1"/>
  <c r="X1122" i="1"/>
  <c r="X1121" i="1"/>
  <c r="X1120" i="1"/>
  <c r="X1119" i="1"/>
  <c r="X1118" i="1"/>
  <c r="X1117" i="1"/>
  <c r="X1116" i="1"/>
  <c r="X1115" i="1"/>
  <c r="X1114" i="1"/>
  <c r="X1113" i="1"/>
  <c r="X1112" i="1"/>
  <c r="X1111" i="1"/>
  <c r="X1110" i="1"/>
  <c r="X1109" i="1"/>
  <c r="X1108" i="1"/>
  <c r="X1107" i="1"/>
  <c r="X1106" i="1"/>
  <c r="X1105" i="1"/>
  <c r="X1104" i="1"/>
  <c r="X1103" i="1"/>
  <c r="X1102" i="1"/>
  <c r="X1101" i="1"/>
  <c r="X1100" i="1"/>
  <c r="X1099" i="1"/>
  <c r="X1098" i="1"/>
  <c r="X1097" i="1"/>
  <c r="X1096" i="1"/>
  <c r="X1095" i="1"/>
  <c r="X1094" i="1"/>
  <c r="X1093" i="1"/>
  <c r="X1092" i="1"/>
  <c r="X1091" i="1"/>
  <c r="X1090" i="1"/>
  <c r="X1089" i="1"/>
  <c r="X1088" i="1"/>
  <c r="X1087" i="1"/>
  <c r="X1086" i="1"/>
  <c r="X1085" i="1"/>
  <c r="X1084" i="1"/>
  <c r="X1083" i="1"/>
  <c r="X1082" i="1"/>
  <c r="X1081" i="1"/>
  <c r="X1080" i="1"/>
  <c r="X1079" i="1"/>
  <c r="X1078" i="1"/>
  <c r="X1077" i="1"/>
  <c r="X1076" i="1"/>
  <c r="X1075" i="1"/>
  <c r="X1074" i="1"/>
  <c r="X1073" i="1"/>
  <c r="X1072" i="1"/>
  <c r="X1071" i="1"/>
  <c r="X1070" i="1"/>
  <c r="X1069" i="1"/>
  <c r="X1068" i="1"/>
  <c r="X1067" i="1"/>
  <c r="X1066" i="1"/>
  <c r="X1065" i="1"/>
  <c r="X1064" i="1"/>
  <c r="X1063" i="1"/>
  <c r="X1062" i="1"/>
  <c r="X1061" i="1"/>
  <c r="X1060" i="1"/>
  <c r="X1059" i="1"/>
  <c r="X1058" i="1"/>
  <c r="X1057" i="1"/>
  <c r="X1056" i="1"/>
  <c r="X1055" i="1"/>
  <c r="X1054" i="1"/>
  <c r="X1053" i="1"/>
  <c r="X1052" i="1"/>
  <c r="X1051" i="1"/>
  <c r="X1050" i="1"/>
  <c r="X1049" i="1"/>
  <c r="X1048" i="1"/>
  <c r="X1047" i="1"/>
  <c r="X1046" i="1"/>
  <c r="X1045" i="1"/>
  <c r="X1044" i="1"/>
  <c r="X1043" i="1"/>
  <c r="X1042" i="1"/>
  <c r="X1041" i="1"/>
  <c r="X1040" i="1"/>
  <c r="X1039" i="1"/>
  <c r="X1038" i="1"/>
  <c r="X1037" i="1"/>
  <c r="X1036" i="1"/>
  <c r="X1035" i="1"/>
  <c r="X1034" i="1"/>
  <c r="X1033" i="1"/>
  <c r="X1032" i="1"/>
  <c r="X1031" i="1"/>
  <c r="X1030" i="1"/>
  <c r="X1029" i="1"/>
  <c r="X1028" i="1"/>
  <c r="X1027" i="1"/>
  <c r="X1026" i="1"/>
  <c r="X1025" i="1"/>
  <c r="X1024" i="1"/>
  <c r="X1023" i="1"/>
  <c r="X1022" i="1"/>
  <c r="X1021" i="1"/>
  <c r="X1020" i="1"/>
  <c r="X1019" i="1"/>
  <c r="X1018" i="1"/>
  <c r="X1017" i="1"/>
  <c r="X1016" i="1"/>
  <c r="X1015" i="1"/>
  <c r="X1014" i="1"/>
  <c r="X1013" i="1"/>
  <c r="X1012" i="1"/>
  <c r="X1011" i="1"/>
  <c r="X1010" i="1"/>
  <c r="X1009" i="1"/>
  <c r="X1008" i="1"/>
  <c r="X1007" i="1"/>
  <c r="X1006" i="1"/>
  <c r="X1005" i="1"/>
  <c r="X1004" i="1"/>
  <c r="X1003" i="1"/>
  <c r="X1002" i="1"/>
  <c r="X1001" i="1"/>
  <c r="X1000" i="1"/>
  <c r="X999" i="1"/>
  <c r="X998" i="1"/>
  <c r="X997" i="1"/>
  <c r="X996" i="1"/>
  <c r="X995" i="1"/>
  <c r="X994" i="1"/>
  <c r="X993" i="1"/>
  <c r="X992" i="1"/>
  <c r="X991" i="1"/>
  <c r="X990" i="1"/>
  <c r="X989" i="1"/>
  <c r="X988" i="1"/>
  <c r="X987" i="1"/>
  <c r="X986" i="1"/>
  <c r="X985" i="1"/>
  <c r="X984" i="1"/>
  <c r="X983" i="1"/>
  <c r="X982" i="1"/>
  <c r="X981" i="1"/>
  <c r="X980" i="1"/>
  <c r="X979" i="1"/>
  <c r="X978" i="1"/>
  <c r="X977" i="1"/>
  <c r="X976" i="1"/>
  <c r="X975" i="1"/>
  <c r="X974" i="1"/>
  <c r="X973" i="1"/>
  <c r="X972" i="1"/>
  <c r="X971" i="1"/>
  <c r="X970" i="1"/>
  <c r="X969" i="1"/>
  <c r="X968" i="1"/>
  <c r="X967" i="1"/>
  <c r="X966" i="1"/>
  <c r="X965" i="1"/>
  <c r="X964" i="1"/>
  <c r="X963" i="1"/>
  <c r="X962" i="1"/>
  <c r="X961" i="1"/>
  <c r="X960" i="1"/>
  <c r="X959" i="1"/>
  <c r="X958" i="1"/>
  <c r="X957" i="1"/>
  <c r="X956" i="1"/>
  <c r="X955" i="1"/>
  <c r="X954" i="1"/>
  <c r="X953" i="1"/>
  <c r="X952" i="1"/>
  <c r="X951" i="1"/>
  <c r="X950" i="1"/>
  <c r="X949" i="1"/>
  <c r="X948" i="1"/>
  <c r="X947" i="1"/>
  <c r="X946" i="1"/>
  <c r="X945" i="1"/>
  <c r="X944" i="1"/>
  <c r="X943" i="1"/>
  <c r="X942" i="1"/>
  <c r="X941" i="1"/>
  <c r="X940" i="1"/>
  <c r="X939" i="1"/>
  <c r="X938" i="1"/>
  <c r="X937" i="1"/>
  <c r="X936" i="1"/>
  <c r="X935" i="1"/>
  <c r="X934" i="1"/>
  <c r="X933" i="1"/>
  <c r="X932" i="1"/>
  <c r="X931" i="1"/>
  <c r="X930" i="1"/>
  <c r="X929" i="1"/>
  <c r="X928" i="1"/>
  <c r="X927" i="1"/>
  <c r="X926" i="1"/>
  <c r="X925" i="1"/>
  <c r="X924" i="1"/>
  <c r="X923" i="1"/>
  <c r="X922" i="1"/>
  <c r="X921" i="1"/>
  <c r="X920" i="1"/>
  <c r="X919" i="1"/>
  <c r="X918" i="1"/>
  <c r="X917" i="1"/>
  <c r="X916" i="1"/>
  <c r="X915" i="1"/>
  <c r="X914" i="1"/>
  <c r="X913" i="1"/>
  <c r="X912" i="1"/>
  <c r="X911" i="1"/>
  <c r="X910" i="1"/>
  <c r="X909" i="1"/>
  <c r="X908" i="1"/>
  <c r="X907" i="1"/>
  <c r="X906" i="1"/>
  <c r="X905" i="1"/>
  <c r="X904" i="1"/>
  <c r="X903" i="1"/>
  <c r="X902" i="1"/>
  <c r="X901" i="1"/>
  <c r="X900" i="1"/>
  <c r="X899" i="1"/>
  <c r="X898" i="1"/>
  <c r="X897" i="1"/>
  <c r="X896" i="1"/>
  <c r="X895" i="1"/>
  <c r="X894" i="1"/>
  <c r="X893" i="1"/>
  <c r="X892" i="1"/>
  <c r="X891" i="1"/>
  <c r="X890" i="1"/>
  <c r="X889" i="1"/>
  <c r="X888" i="1"/>
  <c r="X887" i="1"/>
  <c r="X886" i="1"/>
  <c r="X885" i="1"/>
  <c r="X884" i="1"/>
  <c r="X883" i="1"/>
  <c r="X882" i="1"/>
  <c r="X881" i="1"/>
  <c r="X880" i="1"/>
  <c r="X879" i="1"/>
  <c r="X878" i="1"/>
  <c r="X877" i="1"/>
  <c r="X876" i="1"/>
  <c r="X875" i="1"/>
  <c r="X874" i="1"/>
  <c r="X873" i="1"/>
  <c r="X872" i="1"/>
  <c r="X871" i="1"/>
  <c r="X870" i="1"/>
  <c r="X869" i="1"/>
  <c r="X868" i="1"/>
  <c r="X867" i="1"/>
  <c r="X866" i="1"/>
  <c r="X865" i="1"/>
  <c r="X864" i="1"/>
  <c r="X863" i="1"/>
  <c r="X862" i="1"/>
  <c r="X861" i="1"/>
  <c r="X860" i="1"/>
  <c r="X859" i="1"/>
  <c r="X858" i="1"/>
  <c r="X857" i="1"/>
  <c r="X856" i="1"/>
  <c r="X855" i="1"/>
  <c r="X854" i="1"/>
  <c r="X853" i="1"/>
  <c r="X852" i="1"/>
  <c r="X851" i="1"/>
  <c r="X850" i="1"/>
  <c r="X849" i="1"/>
  <c r="X848" i="1"/>
  <c r="X847" i="1"/>
  <c r="X846" i="1"/>
  <c r="X1980" i="1"/>
  <c r="X1972" i="1"/>
  <c r="X845" i="1"/>
  <c r="X844" i="1"/>
  <c r="X843" i="1"/>
  <c r="X842" i="1"/>
  <c r="X841" i="1"/>
  <c r="X840" i="1"/>
  <c r="X839" i="1"/>
  <c r="X838" i="1"/>
  <c r="X837" i="1"/>
  <c r="X836" i="1"/>
  <c r="X835" i="1"/>
  <c r="X834" i="1"/>
  <c r="X833" i="1"/>
  <c r="X832" i="1"/>
  <c r="X831" i="1"/>
  <c r="X830" i="1"/>
  <c r="X829" i="1"/>
  <c r="X828" i="1"/>
  <c r="X827" i="1"/>
  <c r="X826" i="1"/>
  <c r="X825" i="1"/>
  <c r="X824" i="1"/>
  <c r="X823" i="1"/>
  <c r="X822" i="1"/>
  <c r="X821" i="1"/>
  <c r="X820" i="1"/>
  <c r="X819" i="1"/>
  <c r="X818" i="1"/>
  <c r="X817" i="1"/>
  <c r="X816" i="1"/>
  <c r="X815" i="1"/>
  <c r="X814" i="1"/>
  <c r="X813" i="1"/>
  <c r="X812" i="1"/>
  <c r="X811" i="1"/>
  <c r="X810" i="1"/>
  <c r="X809" i="1"/>
  <c r="X808" i="1"/>
  <c r="X807" i="1"/>
  <c r="X806" i="1"/>
  <c r="X805" i="1"/>
  <c r="X804" i="1"/>
  <c r="X803" i="1"/>
  <c r="X802" i="1"/>
  <c r="X801" i="1"/>
  <c r="X800" i="1"/>
  <c r="X799" i="1"/>
  <c r="X798" i="1"/>
  <c r="X797" i="1"/>
  <c r="X796" i="1"/>
  <c r="X795" i="1"/>
  <c r="X794" i="1"/>
  <c r="X793" i="1"/>
  <c r="X792" i="1"/>
  <c r="X791" i="1"/>
  <c r="X790" i="1"/>
  <c r="X789" i="1"/>
  <c r="X788" i="1"/>
  <c r="X787" i="1"/>
  <c r="X786" i="1"/>
  <c r="X785" i="1"/>
  <c r="X784" i="1"/>
  <c r="X783" i="1"/>
  <c r="X782" i="1"/>
  <c r="X781" i="1"/>
  <c r="X780" i="1"/>
  <c r="X779" i="1"/>
  <c r="X778" i="1"/>
  <c r="X777" i="1"/>
  <c r="X776" i="1"/>
  <c r="X775" i="1"/>
  <c r="X774" i="1"/>
  <c r="X773" i="1"/>
  <c r="X772" i="1"/>
  <c r="X771" i="1"/>
  <c r="X770" i="1"/>
  <c r="X769" i="1"/>
  <c r="X768" i="1"/>
  <c r="X767" i="1"/>
  <c r="X766" i="1"/>
  <c r="X765" i="1"/>
  <c r="X764" i="1"/>
  <c r="X763" i="1"/>
  <c r="X762" i="1"/>
  <c r="X761" i="1"/>
  <c r="X760" i="1"/>
  <c r="X759" i="1"/>
  <c r="X758" i="1"/>
  <c r="X757" i="1"/>
  <c r="X756" i="1"/>
  <c r="X755" i="1"/>
  <c r="X754" i="1"/>
  <c r="X753" i="1"/>
  <c r="X752" i="1"/>
  <c r="X751" i="1"/>
  <c r="X750" i="1"/>
  <c r="X749" i="1"/>
  <c r="X748" i="1"/>
  <c r="X747" i="1"/>
  <c r="X746" i="1"/>
  <c r="X745" i="1"/>
  <c r="X744" i="1"/>
  <c r="X743" i="1"/>
  <c r="X742" i="1"/>
  <c r="X741" i="1"/>
  <c r="X740" i="1"/>
  <c r="X739" i="1"/>
  <c r="X738" i="1"/>
  <c r="X737" i="1"/>
  <c r="X736" i="1"/>
  <c r="X735" i="1"/>
  <c r="X734" i="1"/>
  <c r="X733" i="1"/>
  <c r="X732" i="1"/>
  <c r="X731" i="1"/>
  <c r="X730" i="1"/>
  <c r="X729" i="1"/>
  <c r="X728" i="1"/>
  <c r="X727" i="1"/>
  <c r="X726" i="1"/>
  <c r="X725" i="1"/>
  <c r="X724" i="1"/>
  <c r="X723" i="1"/>
  <c r="X722" i="1"/>
  <c r="X721" i="1"/>
  <c r="X720" i="1"/>
  <c r="X719" i="1"/>
  <c r="X718" i="1"/>
  <c r="X717" i="1"/>
  <c r="X716" i="1"/>
  <c r="X715" i="1"/>
  <c r="X714" i="1"/>
  <c r="X713" i="1"/>
  <c r="X712" i="1"/>
  <c r="X711" i="1"/>
  <c r="X710" i="1"/>
  <c r="X709" i="1"/>
  <c r="X708" i="1"/>
  <c r="X707" i="1"/>
  <c r="X706" i="1"/>
  <c r="X705" i="1"/>
  <c r="X704" i="1"/>
  <c r="X703" i="1"/>
  <c r="X702" i="1"/>
  <c r="X701" i="1"/>
  <c r="X700" i="1"/>
  <c r="X699" i="1"/>
  <c r="X698" i="1"/>
  <c r="X697" i="1"/>
  <c r="X696" i="1"/>
  <c r="X695" i="1"/>
  <c r="X694" i="1"/>
  <c r="X693" i="1"/>
  <c r="X692" i="1"/>
  <c r="X691" i="1"/>
  <c r="X690" i="1"/>
  <c r="X689" i="1"/>
  <c r="X688" i="1"/>
  <c r="X687" i="1"/>
  <c r="X686" i="1"/>
  <c r="X685" i="1"/>
  <c r="X684" i="1"/>
  <c r="X683" i="1"/>
  <c r="X682" i="1"/>
  <c r="X681" i="1"/>
  <c r="X680" i="1"/>
  <c r="X679" i="1"/>
  <c r="X678" i="1"/>
  <c r="X677" i="1"/>
  <c r="X676" i="1"/>
  <c r="X675" i="1"/>
  <c r="X674" i="1"/>
  <c r="X673" i="1"/>
  <c r="X672" i="1"/>
  <c r="X671" i="1"/>
  <c r="X670" i="1"/>
  <c r="X669" i="1"/>
  <c r="X668" i="1"/>
  <c r="X667" i="1"/>
  <c r="X666" i="1"/>
  <c r="X665" i="1"/>
  <c r="X664" i="1"/>
  <c r="X663" i="1"/>
  <c r="X662" i="1"/>
  <c r="X661" i="1"/>
  <c r="X660" i="1"/>
  <c r="X659" i="1"/>
  <c r="X658" i="1"/>
  <c r="X657" i="1"/>
  <c r="X656" i="1"/>
  <c r="X655" i="1"/>
  <c r="X654" i="1"/>
  <c r="X653" i="1"/>
  <c r="X652" i="1"/>
  <c r="X651" i="1"/>
  <c r="X650" i="1"/>
  <c r="X649" i="1"/>
  <c r="X648" i="1"/>
  <c r="X647" i="1"/>
  <c r="X646" i="1"/>
  <c r="X645" i="1"/>
  <c r="X644" i="1"/>
  <c r="X643" i="1"/>
  <c r="X642" i="1"/>
  <c r="X641" i="1"/>
  <c r="X640" i="1"/>
  <c r="X639" i="1"/>
  <c r="X638" i="1"/>
  <c r="X637" i="1"/>
  <c r="X636" i="1"/>
  <c r="X635" i="1"/>
  <c r="X634" i="1"/>
  <c r="X633" i="1"/>
  <c r="X632" i="1"/>
  <c r="X631" i="1"/>
  <c r="X630" i="1"/>
  <c r="X629" i="1"/>
  <c r="X628" i="1"/>
  <c r="X627" i="1"/>
  <c r="X626" i="1"/>
  <c r="X625" i="1"/>
  <c r="X624" i="1"/>
  <c r="X623" i="1"/>
  <c r="X622" i="1"/>
  <c r="X621" i="1"/>
  <c r="X620" i="1"/>
  <c r="X619" i="1"/>
  <c r="X618" i="1"/>
  <c r="X617" i="1"/>
  <c r="X616" i="1"/>
  <c r="X615" i="1"/>
  <c r="X614" i="1"/>
  <c r="X613" i="1"/>
  <c r="X612" i="1"/>
  <c r="X611" i="1"/>
  <c r="X610" i="1"/>
  <c r="X609" i="1"/>
  <c r="X608" i="1"/>
  <c r="X607" i="1"/>
  <c r="X606" i="1"/>
  <c r="X605" i="1"/>
  <c r="X604" i="1"/>
  <c r="X603" i="1"/>
  <c r="X602" i="1"/>
  <c r="X601" i="1"/>
  <c r="X600" i="1"/>
  <c r="X599" i="1"/>
  <c r="X598" i="1"/>
  <c r="X597" i="1"/>
  <c r="X596" i="1"/>
  <c r="X595" i="1"/>
  <c r="X594" i="1"/>
  <c r="X593" i="1"/>
  <c r="X592" i="1"/>
  <c r="X591" i="1"/>
  <c r="X590" i="1"/>
  <c r="X589" i="1"/>
  <c r="X588" i="1"/>
  <c r="X587" i="1"/>
  <c r="X586" i="1"/>
  <c r="X585" i="1"/>
  <c r="X584" i="1"/>
  <c r="X583" i="1"/>
  <c r="X582" i="1"/>
  <c r="X581" i="1"/>
  <c r="X580" i="1"/>
  <c r="X579" i="1"/>
  <c r="X578" i="1"/>
  <c r="X577" i="1"/>
  <c r="X576" i="1"/>
  <c r="X575" i="1"/>
  <c r="X574" i="1"/>
  <c r="X573" i="1"/>
  <c r="X572" i="1"/>
  <c r="X571" i="1"/>
  <c r="X570" i="1"/>
  <c r="X569" i="1"/>
  <c r="X568" i="1"/>
  <c r="X567" i="1"/>
  <c r="X566" i="1"/>
  <c r="X565" i="1"/>
  <c r="X564" i="1"/>
  <c r="X563" i="1"/>
  <c r="X562" i="1"/>
  <c r="X561" i="1"/>
  <c r="X560" i="1"/>
  <c r="X559" i="1"/>
  <c r="X558" i="1"/>
  <c r="X557" i="1"/>
  <c r="X556" i="1"/>
  <c r="X555" i="1"/>
  <c r="X554" i="1"/>
  <c r="X553" i="1"/>
  <c r="X552" i="1"/>
  <c r="X551" i="1"/>
  <c r="X550" i="1"/>
  <c r="X549" i="1"/>
  <c r="X548" i="1"/>
  <c r="X547" i="1"/>
  <c r="X546" i="1"/>
  <c r="X545" i="1"/>
  <c r="X544" i="1"/>
  <c r="X543" i="1"/>
  <c r="X542" i="1"/>
  <c r="X541" i="1"/>
  <c r="X540" i="1"/>
  <c r="X539" i="1"/>
  <c r="X538" i="1"/>
  <c r="X537" i="1"/>
  <c r="X536" i="1"/>
  <c r="X535" i="1"/>
  <c r="X534" i="1"/>
  <c r="X533" i="1"/>
  <c r="X532" i="1"/>
  <c r="X531" i="1"/>
  <c r="X530" i="1"/>
  <c r="X529" i="1"/>
  <c r="X528" i="1"/>
  <c r="X527" i="1"/>
  <c r="X526" i="1"/>
  <c r="X525" i="1"/>
  <c r="X524" i="1"/>
  <c r="X523" i="1"/>
  <c r="X522" i="1"/>
  <c r="X521" i="1"/>
  <c r="X520" i="1"/>
  <c r="X519" i="1"/>
  <c r="X518" i="1"/>
  <c r="X517" i="1"/>
  <c r="X516" i="1"/>
  <c r="X515" i="1"/>
  <c r="X514" i="1"/>
  <c r="X513" i="1"/>
  <c r="X512" i="1"/>
  <c r="X511" i="1"/>
  <c r="X510" i="1"/>
  <c r="X509" i="1"/>
  <c r="X508" i="1"/>
  <c r="X507" i="1"/>
  <c r="X506" i="1"/>
  <c r="X505" i="1"/>
  <c r="X504" i="1"/>
  <c r="X503" i="1"/>
  <c r="X502" i="1"/>
  <c r="X501" i="1"/>
  <c r="X500" i="1"/>
  <c r="X499" i="1"/>
  <c r="X498" i="1"/>
  <c r="X497" i="1"/>
  <c r="X496" i="1"/>
  <c r="X495" i="1"/>
  <c r="X494" i="1"/>
  <c r="X493" i="1"/>
  <c r="X492" i="1"/>
  <c r="X491" i="1"/>
  <c r="X490" i="1"/>
  <c r="X489" i="1"/>
  <c r="X488" i="1"/>
  <c r="X487" i="1"/>
  <c r="X486" i="1"/>
  <c r="X485" i="1"/>
  <c r="X484" i="1"/>
  <c r="X483" i="1"/>
  <c r="X482" i="1"/>
  <c r="X481" i="1"/>
  <c r="X480" i="1"/>
  <c r="X479" i="1"/>
  <c r="X478" i="1"/>
  <c r="X477" i="1"/>
  <c r="X476" i="1"/>
  <c r="X475" i="1"/>
  <c r="X474" i="1"/>
  <c r="X473" i="1"/>
  <c r="X472" i="1"/>
  <c r="X471" i="1"/>
  <c r="X470" i="1"/>
  <c r="X469" i="1"/>
  <c r="X468" i="1"/>
  <c r="X467" i="1"/>
  <c r="X466" i="1"/>
  <c r="X465" i="1"/>
  <c r="X464" i="1"/>
  <c r="X463" i="1"/>
  <c r="X462" i="1"/>
  <c r="X461" i="1"/>
  <c r="X460" i="1"/>
  <c r="X459" i="1"/>
  <c r="X458" i="1"/>
  <c r="X457" i="1"/>
  <c r="X456" i="1"/>
  <c r="X455" i="1"/>
  <c r="X454" i="1"/>
  <c r="X453" i="1"/>
  <c r="X452" i="1"/>
  <c r="X451" i="1"/>
  <c r="X450" i="1"/>
  <c r="X449" i="1"/>
  <c r="X448" i="1"/>
  <c r="X447" i="1"/>
  <c r="X446" i="1"/>
  <c r="X445" i="1"/>
  <c r="X444" i="1"/>
  <c r="X443" i="1"/>
  <c r="X442" i="1"/>
  <c r="X441" i="1"/>
  <c r="X440" i="1"/>
  <c r="X439" i="1"/>
  <c r="X438" i="1"/>
  <c r="X437" i="1"/>
  <c r="X436" i="1"/>
  <c r="X435" i="1"/>
  <c r="X434" i="1"/>
  <c r="X433" i="1"/>
  <c r="X432" i="1"/>
  <c r="X431" i="1"/>
  <c r="X430" i="1"/>
  <c r="X429" i="1"/>
  <c r="X428" i="1"/>
  <c r="X427" i="1"/>
  <c r="X426" i="1"/>
  <c r="X425" i="1"/>
  <c r="X424" i="1"/>
  <c r="X423" i="1"/>
  <c r="X422" i="1"/>
  <c r="X421" i="1"/>
  <c r="X420" i="1"/>
  <c r="X419" i="1"/>
  <c r="X418" i="1"/>
  <c r="X417" i="1"/>
  <c r="X416" i="1"/>
  <c r="X415" i="1"/>
  <c r="X414" i="1"/>
  <c r="X413" i="1"/>
  <c r="X412" i="1"/>
  <c r="X411" i="1"/>
  <c r="X410" i="1"/>
  <c r="X409" i="1"/>
  <c r="X408" i="1"/>
  <c r="X407" i="1"/>
  <c r="X406" i="1"/>
  <c r="X405" i="1"/>
  <c r="X404" i="1"/>
  <c r="X403" i="1"/>
  <c r="X402" i="1"/>
  <c r="X401" i="1"/>
  <c r="X400" i="1"/>
  <c r="X399" i="1"/>
  <c r="X398" i="1"/>
  <c r="X397" i="1"/>
  <c r="X396" i="1"/>
  <c r="X395" i="1"/>
  <c r="X394" i="1"/>
  <c r="X393" i="1"/>
  <c r="X392" i="1"/>
  <c r="X391" i="1"/>
  <c r="X390" i="1"/>
  <c r="X389" i="1"/>
  <c r="X388" i="1"/>
  <c r="X387" i="1"/>
  <c r="X386" i="1"/>
  <c r="X385" i="1"/>
  <c r="X384" i="1"/>
  <c r="X383" i="1"/>
  <c r="X382" i="1"/>
  <c r="X381" i="1"/>
  <c r="X380" i="1"/>
  <c r="X379" i="1"/>
  <c r="X378" i="1"/>
  <c r="X377" i="1"/>
  <c r="X376" i="1"/>
  <c r="X375" i="1"/>
  <c r="X374" i="1"/>
  <c r="X373" i="1"/>
  <c r="X372" i="1"/>
  <c r="X371" i="1"/>
  <c r="X370" i="1"/>
  <c r="X369" i="1"/>
  <c r="X368" i="1"/>
  <c r="X367" i="1"/>
  <c r="X366" i="1"/>
  <c r="X365" i="1"/>
  <c r="X364" i="1"/>
  <c r="X363" i="1"/>
  <c r="X362" i="1"/>
  <c r="X361" i="1"/>
  <c r="X360" i="1"/>
  <c r="X359" i="1"/>
  <c r="X358" i="1"/>
  <c r="X357" i="1"/>
  <c r="X356" i="1"/>
  <c r="X355" i="1"/>
  <c r="X354" i="1"/>
  <c r="X353" i="1"/>
  <c r="X352" i="1"/>
  <c r="X351" i="1"/>
  <c r="X350" i="1"/>
  <c r="X349" i="1"/>
  <c r="X348" i="1"/>
  <c r="X347" i="1"/>
  <c r="X346" i="1"/>
  <c r="X345" i="1"/>
  <c r="X344" i="1"/>
  <c r="X343" i="1"/>
  <c r="X342" i="1"/>
  <c r="X341" i="1"/>
  <c r="X340" i="1"/>
  <c r="X339" i="1"/>
  <c r="X338" i="1"/>
  <c r="X337" i="1"/>
  <c r="X336" i="1"/>
  <c r="X335" i="1"/>
  <c r="X334" i="1"/>
  <c r="X333" i="1"/>
  <c r="X332" i="1"/>
  <c r="X331" i="1"/>
  <c r="X330" i="1"/>
  <c r="X329" i="1"/>
  <c r="X328" i="1"/>
  <c r="X327" i="1"/>
  <c r="X326" i="1"/>
  <c r="X325" i="1"/>
  <c r="X324" i="1"/>
  <c r="X323" i="1"/>
  <c r="X322" i="1"/>
  <c r="X321" i="1"/>
  <c r="X320" i="1"/>
  <c r="X319" i="1"/>
  <c r="X318" i="1"/>
  <c r="X317" i="1"/>
  <c r="X316" i="1"/>
  <c r="X315" i="1"/>
  <c r="X314" i="1"/>
  <c r="X313" i="1"/>
  <c r="X312" i="1"/>
  <c r="X311" i="1"/>
  <c r="X310" i="1"/>
  <c r="X309" i="1"/>
  <c r="X308" i="1"/>
  <c r="X307" i="1"/>
  <c r="X306" i="1"/>
  <c r="X305" i="1"/>
  <c r="X304" i="1"/>
  <c r="X303" i="1"/>
  <c r="X302" i="1"/>
  <c r="X301" i="1"/>
  <c r="X300" i="1"/>
  <c r="X299" i="1"/>
  <c r="X298" i="1"/>
  <c r="X297" i="1"/>
  <c r="X296" i="1"/>
  <c r="X295" i="1"/>
  <c r="X294" i="1"/>
  <c r="X293" i="1"/>
  <c r="X292" i="1"/>
  <c r="X291" i="1"/>
  <c r="X290" i="1"/>
  <c r="X289" i="1"/>
  <c r="X288" i="1"/>
  <c r="X287" i="1"/>
  <c r="X286" i="1"/>
  <c r="X285" i="1"/>
  <c r="X284" i="1"/>
  <c r="X283" i="1"/>
  <c r="X282" i="1"/>
  <c r="X281" i="1"/>
  <c r="X280" i="1"/>
  <c r="X279" i="1"/>
  <c r="X278" i="1"/>
  <c r="X277" i="1"/>
  <c r="X276" i="1"/>
  <c r="X275" i="1"/>
  <c r="X274" i="1"/>
  <c r="X273" i="1"/>
  <c r="X272" i="1"/>
  <c r="X271" i="1"/>
  <c r="X270" i="1"/>
  <c r="X269" i="1"/>
  <c r="X268" i="1"/>
  <c r="X267" i="1"/>
  <c r="X266" i="1"/>
  <c r="X265" i="1"/>
  <c r="X264" i="1"/>
  <c r="X263" i="1"/>
  <c r="X262" i="1"/>
  <c r="X261" i="1"/>
  <c r="X260" i="1"/>
  <c r="X259" i="1"/>
  <c r="X258" i="1"/>
  <c r="X257" i="1"/>
  <c r="X1974" i="1"/>
  <c r="X1982" i="1"/>
  <c r="X254" i="1"/>
  <c r="X249" i="1"/>
  <c r="X245" i="1"/>
  <c r="X241" i="1"/>
  <c r="X240" i="1"/>
  <c r="X238" i="1"/>
  <c r="X234" i="1"/>
  <c r="X233" i="1"/>
  <c r="X230" i="1"/>
  <c r="X225" i="1"/>
  <c r="X221" i="1"/>
  <c r="X220" i="1"/>
  <c r="X219" i="1"/>
  <c r="X216" i="1"/>
  <c r="X215" i="1"/>
  <c r="X212" i="1"/>
  <c r="X208" i="1"/>
  <c r="X207" i="1"/>
  <c r="X205" i="1"/>
  <c r="X204" i="1"/>
  <c r="X203" i="1"/>
  <c r="X202" i="1"/>
  <c r="X201" i="1"/>
  <c r="X192" i="1"/>
  <c r="X188" i="1"/>
  <c r="X186" i="1"/>
  <c r="X183" i="1"/>
  <c r="X182" i="1"/>
  <c r="X181" i="1"/>
  <c r="X180" i="1"/>
  <c r="X178" i="1"/>
  <c r="X171" i="1"/>
  <c r="X168" i="1"/>
  <c r="X163" i="1"/>
  <c r="X162" i="1"/>
  <c r="X161" i="1"/>
  <c r="X160" i="1"/>
  <c r="X157" i="1"/>
  <c r="X156" i="1"/>
  <c r="X155" i="1"/>
  <c r="X153" i="1"/>
  <c r="X152" i="1"/>
  <c r="X151" i="1"/>
  <c r="X146" i="1"/>
  <c r="X145" i="1"/>
  <c r="X140" i="1"/>
  <c r="X139" i="1"/>
  <c r="X138" i="1"/>
  <c r="X137" i="1"/>
  <c r="X134" i="1"/>
  <c r="X131" i="1"/>
  <c r="X130" i="1"/>
  <c r="X126" i="1"/>
  <c r="X123" i="1"/>
  <c r="X113" i="1"/>
  <c r="X111" i="1"/>
  <c r="X107" i="1"/>
  <c r="X103" i="1"/>
  <c r="X102" i="1"/>
  <c r="X101" i="1"/>
  <c r="X100" i="1"/>
  <c r="X97" i="1"/>
  <c r="X92" i="1"/>
  <c r="X90" i="1"/>
  <c r="X89" i="1"/>
  <c r="X86" i="1"/>
  <c r="X83" i="1"/>
  <c r="X80" i="1"/>
  <c r="X79" i="1"/>
  <c r="X77" i="1"/>
  <c r="X76" i="1"/>
  <c r="X75" i="1"/>
  <c r="X71" i="1"/>
  <c r="X70" i="1"/>
  <c r="X65" i="1"/>
  <c r="X62" i="1"/>
  <c r="X59" i="1"/>
  <c r="X57" i="1"/>
  <c r="X56" i="1"/>
  <c r="X52" i="1"/>
  <c r="X50" i="1"/>
  <c r="X47" i="1"/>
  <c r="X46" i="1"/>
  <c r="X44" i="1"/>
  <c r="X42" i="1"/>
  <c r="X41" i="1"/>
  <c r="X39" i="1"/>
  <c r="X31" i="1"/>
  <c r="X28" i="1"/>
  <c r="X27" i="1"/>
  <c r="X24" i="1"/>
  <c r="X17" i="1"/>
  <c r="X16" i="1"/>
  <c r="X13" i="1"/>
  <c r="X256" i="1"/>
  <c r="X252" i="1"/>
  <c r="X251" i="1"/>
  <c r="X250" i="1"/>
  <c r="X248" i="1"/>
  <c r="X247" i="1"/>
  <c r="X244" i="1"/>
  <c r="X243" i="1"/>
  <c r="X242" i="1"/>
  <c r="X239" i="1"/>
  <c r="X237" i="1"/>
  <c r="X236" i="1"/>
  <c r="X235" i="1"/>
  <c r="X232" i="1"/>
  <c r="X231" i="1"/>
  <c r="X228" i="1"/>
  <c r="X227" i="1"/>
  <c r="X226" i="1"/>
  <c r="X223" i="1"/>
  <c r="X222" i="1"/>
  <c r="X218" i="1"/>
  <c r="X217" i="1"/>
  <c r="X213" i="1"/>
  <c r="X210" i="1"/>
  <c r="X209" i="1"/>
  <c r="X199" i="1"/>
  <c r="X198" i="1"/>
  <c r="X197" i="1"/>
  <c r="X196" i="1"/>
  <c r="X194" i="1"/>
  <c r="X193" i="1"/>
  <c r="X190" i="1"/>
  <c r="X189" i="1"/>
  <c r="X184" i="1"/>
  <c r="X179" i="1"/>
  <c r="X177" i="1"/>
  <c r="X174" i="1"/>
  <c r="X173" i="1"/>
  <c r="X169" i="1"/>
  <c r="X167" i="1"/>
  <c r="X166" i="1"/>
  <c r="X165" i="1"/>
  <c r="X164" i="1"/>
  <c r="X159" i="1"/>
  <c r="X158" i="1"/>
  <c r="X154" i="1"/>
  <c r="X150" i="1"/>
  <c r="X149" i="1"/>
  <c r="X148" i="1"/>
  <c r="X143" i="1"/>
  <c r="X142" i="1"/>
  <c r="X136" i="1"/>
  <c r="X133" i="1"/>
  <c r="X132" i="1"/>
  <c r="X129" i="1"/>
  <c r="X128" i="1"/>
  <c r="X127" i="1"/>
  <c r="X124" i="1"/>
  <c r="X122" i="1"/>
  <c r="X121" i="1"/>
  <c r="X119" i="1"/>
  <c r="X118" i="1"/>
  <c r="X116" i="1"/>
  <c r="X115" i="1"/>
  <c r="X114" i="1"/>
  <c r="X112" i="1"/>
  <c r="X109" i="1"/>
  <c r="X108" i="1"/>
  <c r="X106" i="1"/>
  <c r="X105" i="1"/>
  <c r="X104" i="1"/>
  <c r="X98" i="1"/>
  <c r="X95" i="1"/>
  <c r="X94" i="1"/>
  <c r="X91" i="1"/>
  <c r="X88" i="1"/>
  <c r="X85" i="1"/>
  <c r="X82" i="1"/>
  <c r="X81" i="1"/>
  <c r="X73" i="1"/>
  <c r="X72" i="1"/>
  <c r="X69" i="1"/>
  <c r="X68" i="1"/>
  <c r="X67" i="1"/>
  <c r="X64" i="1"/>
  <c r="X61" i="1"/>
  <c r="X60" i="1"/>
  <c r="X55" i="1"/>
  <c r="X54" i="1"/>
  <c r="X53" i="1"/>
  <c r="X48" i="1"/>
  <c r="X45" i="1"/>
  <c r="X40" i="1"/>
  <c r="X38" i="1"/>
  <c r="X36" i="1"/>
  <c r="X35" i="1"/>
  <c r="X30" i="1"/>
  <c r="X25" i="1"/>
  <c r="X23" i="1"/>
  <c r="X22" i="1"/>
  <c r="X21" i="1"/>
  <c r="X19" i="1"/>
  <c r="X255" i="1"/>
  <c r="X253" i="1"/>
  <c r="X246" i="1"/>
  <c r="X229" i="1"/>
  <c r="X224" i="1"/>
  <c r="X214" i="1"/>
  <c r="X211" i="1"/>
  <c r="X206" i="1"/>
  <c r="X200" i="1"/>
  <c r="X195" i="1"/>
  <c r="X191" i="1"/>
  <c r="X187" i="1"/>
  <c r="X185" i="1"/>
  <c r="X176" i="1"/>
  <c r="X175" i="1"/>
  <c r="X172" i="1"/>
  <c r="X170" i="1"/>
  <c r="X147" i="1"/>
  <c r="X144" i="1"/>
  <c r="X141" i="1"/>
  <c r="X135" i="1"/>
  <c r="X125" i="1"/>
  <c r="X120" i="1"/>
  <c r="X117" i="1"/>
  <c r="X110" i="1"/>
  <c r="X99" i="1"/>
  <c r="X96" i="1"/>
  <c r="X93" i="1"/>
  <c r="X87" i="1"/>
  <c r="X84" i="1"/>
  <c r="X78" i="1"/>
  <c r="X74" i="1"/>
  <c r="X66" i="1"/>
  <c r="X63" i="1"/>
  <c r="X58" i="1"/>
  <c r="X51" i="1"/>
  <c r="X49" i="1"/>
  <c r="X43" i="1"/>
  <c r="X37" i="1"/>
  <c r="X34" i="1"/>
  <c r="X33" i="1"/>
  <c r="X32" i="1"/>
  <c r="X29" i="1"/>
  <c r="X26" i="1"/>
  <c r="X20" i="1"/>
  <c r="X18" i="1"/>
  <c r="X15" i="1"/>
  <c r="X14" i="1"/>
  <c r="L3287" i="1"/>
  <c r="L3283" i="1"/>
  <c r="L3279" i="1"/>
  <c r="L3275" i="1"/>
  <c r="L3271" i="1"/>
  <c r="L3267" i="1"/>
  <c r="L3263" i="1"/>
  <c r="L3259" i="1"/>
  <c r="L3255" i="1"/>
  <c r="L3251" i="1"/>
  <c r="L3247" i="1"/>
  <c r="L3243" i="1"/>
  <c r="L3239" i="1"/>
  <c r="L3235" i="1"/>
  <c r="L3231" i="1"/>
  <c r="L3227" i="1"/>
  <c r="L3223" i="1"/>
  <c r="L3219" i="1"/>
  <c r="L3215" i="1"/>
  <c r="L3211" i="1"/>
  <c r="L3207" i="1"/>
  <c r="L3203" i="1"/>
  <c r="L3199" i="1"/>
  <c r="L3195" i="1"/>
  <c r="L3191" i="1"/>
  <c r="L3187" i="1"/>
  <c r="L3183" i="1"/>
  <c r="L3179" i="1"/>
  <c r="L3175" i="1"/>
  <c r="L3171" i="1"/>
  <c r="L3167" i="1"/>
  <c r="L3163" i="1"/>
  <c r="L3159" i="1"/>
  <c r="L3155" i="1"/>
  <c r="L3151" i="1"/>
  <c r="L3147" i="1"/>
  <c r="L3143" i="1"/>
  <c r="L3139" i="1"/>
  <c r="L3135" i="1"/>
  <c r="L3131" i="1"/>
  <c r="L3127" i="1"/>
  <c r="L3123" i="1"/>
  <c r="L3119" i="1"/>
  <c r="L3115" i="1"/>
  <c r="L3111" i="1"/>
  <c r="L3107" i="1"/>
  <c r="L3103" i="1"/>
  <c r="L3099" i="1"/>
  <c r="L3095" i="1"/>
  <c r="L3091" i="1"/>
  <c r="L3087" i="1"/>
  <c r="L3083" i="1"/>
  <c r="L3079" i="1"/>
  <c r="L3075" i="1"/>
  <c r="L3071" i="1"/>
  <c r="L3067" i="1"/>
  <c r="L3063" i="1"/>
  <c r="L3059" i="1"/>
  <c r="L3055" i="1"/>
  <c r="L3051" i="1"/>
  <c r="L3047" i="1"/>
  <c r="L3043" i="1"/>
  <c r="L3039" i="1"/>
  <c r="L3035" i="1"/>
  <c r="L3031" i="1"/>
  <c r="L3027" i="1"/>
  <c r="L3023" i="1"/>
  <c r="L3019" i="1"/>
  <c r="L3015" i="1"/>
  <c r="L3011" i="1"/>
  <c r="L3007" i="1"/>
  <c r="L3003" i="1"/>
  <c r="L2999" i="1"/>
  <c r="L2995" i="1"/>
  <c r="L2991" i="1"/>
  <c r="L2987" i="1"/>
  <c r="L2983" i="1"/>
  <c r="L2979" i="1"/>
  <c r="L2975" i="1"/>
  <c r="L2971" i="1"/>
  <c r="L2967" i="1"/>
  <c r="L2963" i="1"/>
  <c r="L2959" i="1"/>
  <c r="L2955" i="1"/>
  <c r="L2951" i="1"/>
  <c r="L3286" i="1"/>
  <c r="L3282" i="1"/>
  <c r="L3278" i="1"/>
  <c r="L3274" i="1"/>
  <c r="L3270" i="1"/>
  <c r="L3266" i="1"/>
  <c r="L3262" i="1"/>
  <c r="L3258" i="1"/>
  <c r="L3254" i="1"/>
  <c r="L3250" i="1"/>
  <c r="L3246" i="1"/>
  <c r="L3242" i="1"/>
  <c r="L3238" i="1"/>
  <c r="L3234" i="1"/>
  <c r="L3230" i="1"/>
  <c r="L3226" i="1"/>
  <c r="L3222" i="1"/>
  <c r="L3218" i="1"/>
  <c r="L3214" i="1"/>
  <c r="L3210" i="1"/>
  <c r="L3206" i="1"/>
  <c r="L3202" i="1"/>
  <c r="L3198" i="1"/>
  <c r="L3194" i="1"/>
  <c r="L3190" i="1"/>
  <c r="L3186" i="1"/>
  <c r="L3182" i="1"/>
  <c r="L3178" i="1"/>
  <c r="L3174" i="1"/>
  <c r="L3170" i="1"/>
  <c r="L3166" i="1"/>
  <c r="L3162" i="1"/>
  <c r="L3158" i="1"/>
  <c r="L3154" i="1"/>
  <c r="L3150" i="1"/>
  <c r="L3146" i="1"/>
  <c r="L3142" i="1"/>
  <c r="L3138" i="1"/>
  <c r="L3134" i="1"/>
  <c r="L3130" i="1"/>
  <c r="L3126" i="1"/>
  <c r="L3122" i="1"/>
  <c r="L3118" i="1"/>
  <c r="L3114" i="1"/>
  <c r="L3110" i="1"/>
  <c r="L3106" i="1"/>
  <c r="L3102" i="1"/>
  <c r="L3098" i="1"/>
  <c r="L3094" i="1"/>
  <c r="L3090" i="1"/>
  <c r="L3086" i="1"/>
  <c r="L3082" i="1"/>
  <c r="L3078" i="1"/>
  <c r="L3074" i="1"/>
  <c r="L3070" i="1"/>
  <c r="L3066" i="1"/>
  <c r="L3062" i="1"/>
  <c r="L3058" i="1"/>
  <c r="L3054" i="1"/>
  <c r="L3050" i="1"/>
  <c r="L3046" i="1"/>
  <c r="L3042" i="1"/>
  <c r="L3038" i="1"/>
  <c r="L3034" i="1"/>
  <c r="L3030" i="1"/>
  <c r="L3026" i="1"/>
  <c r="L3022" i="1"/>
  <c r="L3018" i="1"/>
  <c r="L3014" i="1"/>
  <c r="L3010" i="1"/>
  <c r="L3006" i="1"/>
  <c r="L3002" i="1"/>
  <c r="L2998" i="1"/>
  <c r="L2994" i="1"/>
  <c r="L2990" i="1"/>
  <c r="L2986" i="1"/>
  <c r="L2982" i="1"/>
  <c r="L2978" i="1"/>
  <c r="L2974" i="1"/>
  <c r="L2970" i="1"/>
  <c r="L2966" i="1"/>
  <c r="L2962" i="1"/>
  <c r="L2958" i="1"/>
  <c r="L2954" i="1"/>
  <c r="L2950" i="1"/>
  <c r="L3284" i="1"/>
  <c r="L3280" i="1"/>
  <c r="L3276" i="1"/>
  <c r="L3272" i="1"/>
  <c r="L3268" i="1"/>
  <c r="L3264" i="1"/>
  <c r="L3260" i="1"/>
  <c r="L3256" i="1"/>
  <c r="L3252" i="1"/>
  <c r="L3248" i="1"/>
  <c r="L3244" i="1"/>
  <c r="L3240" i="1"/>
  <c r="L3236" i="1"/>
  <c r="L3232" i="1"/>
  <c r="L3228" i="1"/>
  <c r="L3224" i="1"/>
  <c r="L3220" i="1"/>
  <c r="L3216" i="1"/>
  <c r="L3212" i="1"/>
  <c r="L3208" i="1"/>
  <c r="L3204" i="1"/>
  <c r="L3200" i="1"/>
  <c r="L3196" i="1"/>
  <c r="L3192" i="1"/>
  <c r="L3188" i="1"/>
  <c r="L3184" i="1"/>
  <c r="L3180" i="1"/>
  <c r="L3176" i="1"/>
  <c r="L3172" i="1"/>
  <c r="L3168" i="1"/>
  <c r="L3164" i="1"/>
  <c r="L3160" i="1"/>
  <c r="L3156" i="1"/>
  <c r="L3152" i="1"/>
  <c r="L3148" i="1"/>
  <c r="L3144" i="1"/>
  <c r="L3140" i="1"/>
  <c r="L3136" i="1"/>
  <c r="L3132" i="1"/>
  <c r="L3128" i="1"/>
  <c r="L3124" i="1"/>
  <c r="L3120" i="1"/>
  <c r="L3116" i="1"/>
  <c r="L3112" i="1"/>
  <c r="L3108" i="1"/>
  <c r="L3104" i="1"/>
  <c r="L3100" i="1"/>
  <c r="L3096" i="1"/>
  <c r="L3092" i="1"/>
  <c r="L3088" i="1"/>
  <c r="L3084" i="1"/>
  <c r="L3080" i="1"/>
  <c r="L3076" i="1"/>
  <c r="L3072" i="1"/>
  <c r="L3068" i="1"/>
  <c r="L3064" i="1"/>
  <c r="L3060" i="1"/>
  <c r="L3056" i="1"/>
  <c r="L3052" i="1"/>
  <c r="L3048" i="1"/>
  <c r="L3044" i="1"/>
  <c r="L3040" i="1"/>
  <c r="L3036" i="1"/>
  <c r="L3032" i="1"/>
  <c r="L3028" i="1"/>
  <c r="L3024" i="1"/>
  <c r="L3020" i="1"/>
  <c r="L3016" i="1"/>
  <c r="L3012" i="1"/>
  <c r="L3008" i="1"/>
  <c r="L3004" i="1"/>
  <c r="L3000" i="1"/>
  <c r="L2996" i="1"/>
  <c r="L2992" i="1"/>
  <c r="L2988" i="1"/>
  <c r="L2984" i="1"/>
  <c r="L2980" i="1"/>
  <c r="L2976" i="1"/>
  <c r="L2972" i="1"/>
  <c r="L2968" i="1"/>
  <c r="L2964" i="1"/>
  <c r="L2960" i="1"/>
  <c r="L2956" i="1"/>
  <c r="L2952" i="1"/>
  <c r="L3285" i="1"/>
  <c r="L3269" i="1"/>
  <c r="L3253" i="1"/>
  <c r="L3237" i="1"/>
  <c r="L3221" i="1"/>
  <c r="L3205" i="1"/>
  <c r="L3189" i="1"/>
  <c r="L3173" i="1"/>
  <c r="L3157" i="1"/>
  <c r="L3141" i="1"/>
  <c r="L3125" i="1"/>
  <c r="L3109" i="1"/>
  <c r="L3093" i="1"/>
  <c r="L3077" i="1"/>
  <c r="L3061" i="1"/>
  <c r="L3045" i="1"/>
  <c r="L3029" i="1"/>
  <c r="L3013" i="1"/>
  <c r="L2997" i="1"/>
  <c r="L2981" i="1"/>
  <c r="L2965" i="1"/>
  <c r="L2949" i="1"/>
  <c r="L2945" i="1"/>
  <c r="L2941" i="1"/>
  <c r="L2937" i="1"/>
  <c r="L2933" i="1"/>
  <c r="L2929" i="1"/>
  <c r="L2925" i="1"/>
  <c r="L2921" i="1"/>
  <c r="L2917" i="1"/>
  <c r="L2913" i="1"/>
  <c r="L2909" i="1"/>
  <c r="L2905" i="1"/>
  <c r="L2901" i="1"/>
  <c r="L2897" i="1"/>
  <c r="L2893" i="1"/>
  <c r="L2889" i="1"/>
  <c r="L2885" i="1"/>
  <c r="L2881" i="1"/>
  <c r="L2877" i="1"/>
  <c r="L2873" i="1"/>
  <c r="L2869" i="1"/>
  <c r="L2865" i="1"/>
  <c r="L2861" i="1"/>
  <c r="L2857" i="1"/>
  <c r="L2853" i="1"/>
  <c r="L2849" i="1"/>
  <c r="L2845" i="1"/>
  <c r="L2841" i="1"/>
  <c r="L2837" i="1"/>
  <c r="L2833" i="1"/>
  <c r="L2829" i="1"/>
  <c r="L2825" i="1"/>
  <c r="L2821" i="1"/>
  <c r="L2817" i="1"/>
  <c r="L2813" i="1"/>
  <c r="L2809" i="1"/>
  <c r="L2805" i="1"/>
  <c r="L2801" i="1"/>
  <c r="L2797" i="1"/>
  <c r="L2793" i="1"/>
  <c r="L2789" i="1"/>
  <c r="L2785" i="1"/>
  <c r="L2781" i="1"/>
  <c r="L2777" i="1"/>
  <c r="L2773" i="1"/>
  <c r="L2769" i="1"/>
  <c r="L2765" i="1"/>
  <c r="L2761" i="1"/>
  <c r="L2757" i="1"/>
  <c r="L2753" i="1"/>
  <c r="L2749" i="1"/>
  <c r="L2745" i="1"/>
  <c r="L2741" i="1"/>
  <c r="L2737" i="1"/>
  <c r="L2733" i="1"/>
  <c r="L2729" i="1"/>
  <c r="L2725" i="1"/>
  <c r="L2721" i="1"/>
  <c r="L2717" i="1"/>
  <c r="L2713" i="1"/>
  <c r="L2709" i="1"/>
  <c r="L2705" i="1"/>
  <c r="L2701" i="1"/>
  <c r="L2697" i="1"/>
  <c r="L3281" i="1"/>
  <c r="L3265" i="1"/>
  <c r="L3249" i="1"/>
  <c r="L3233" i="1"/>
  <c r="L3217" i="1"/>
  <c r="L3201" i="1"/>
  <c r="L3185" i="1"/>
  <c r="L3169" i="1"/>
  <c r="L3153" i="1"/>
  <c r="L3137" i="1"/>
  <c r="L3121" i="1"/>
  <c r="L3105" i="1"/>
  <c r="L3089" i="1"/>
  <c r="L3073" i="1"/>
  <c r="L3057" i="1"/>
  <c r="L3041" i="1"/>
  <c r="L3025" i="1"/>
  <c r="L3009" i="1"/>
  <c r="L2993" i="1"/>
  <c r="L2977" i="1"/>
  <c r="L2961" i="1"/>
  <c r="L2948" i="1"/>
  <c r="L2944" i="1"/>
  <c r="L2940" i="1"/>
  <c r="L2936" i="1"/>
  <c r="L2932" i="1"/>
  <c r="L2928" i="1"/>
  <c r="L2924" i="1"/>
  <c r="L2920" i="1"/>
  <c r="L2916" i="1"/>
  <c r="L2912" i="1"/>
  <c r="L2908" i="1"/>
  <c r="L2904" i="1"/>
  <c r="L2900" i="1"/>
  <c r="L2896" i="1"/>
  <c r="L2892" i="1"/>
  <c r="L2888" i="1"/>
  <c r="L2884" i="1"/>
  <c r="L2880" i="1"/>
  <c r="L2876" i="1"/>
  <c r="L2872" i="1"/>
  <c r="L2868" i="1"/>
  <c r="L2864" i="1"/>
  <c r="L2860" i="1"/>
  <c r="L2856" i="1"/>
  <c r="L2852" i="1"/>
  <c r="L2848" i="1"/>
  <c r="L2844" i="1"/>
  <c r="L2840" i="1"/>
  <c r="L2836" i="1"/>
  <c r="L2832" i="1"/>
  <c r="L2828" i="1"/>
  <c r="L2824" i="1"/>
  <c r="L2820" i="1"/>
  <c r="L2816" i="1"/>
  <c r="L2812" i="1"/>
  <c r="L2808" i="1"/>
  <c r="L2804" i="1"/>
  <c r="L2800" i="1"/>
  <c r="L2796" i="1"/>
  <c r="L2792" i="1"/>
  <c r="L2788" i="1"/>
  <c r="L2784" i="1"/>
  <c r="L2780" i="1"/>
  <c r="L2776" i="1"/>
  <c r="L2772" i="1"/>
  <c r="L2768" i="1"/>
  <c r="L2764" i="1"/>
  <c r="L2760" i="1"/>
  <c r="L2756" i="1"/>
  <c r="L2752" i="1"/>
  <c r="L2748" i="1"/>
  <c r="L2744" i="1"/>
  <c r="L2740" i="1"/>
  <c r="L2736" i="1"/>
  <c r="L2732" i="1"/>
  <c r="L2728" i="1"/>
  <c r="L2724" i="1"/>
  <c r="L2720" i="1"/>
  <c r="L2716" i="1"/>
  <c r="L2712" i="1"/>
  <c r="L2708" i="1"/>
  <c r="L2704" i="1"/>
  <c r="L2700" i="1"/>
  <c r="L2696" i="1"/>
  <c r="L3277" i="1"/>
  <c r="L3261" i="1"/>
  <c r="L3245" i="1"/>
  <c r="L3229" i="1"/>
  <c r="L3213" i="1"/>
  <c r="L3197" i="1"/>
  <c r="L3181" i="1"/>
  <c r="L3165" i="1"/>
  <c r="L3149" i="1"/>
  <c r="L3133" i="1"/>
  <c r="L3117" i="1"/>
  <c r="L3101" i="1"/>
  <c r="L3085" i="1"/>
  <c r="L3069" i="1"/>
  <c r="L3053" i="1"/>
  <c r="L3037" i="1"/>
  <c r="L3021" i="1"/>
  <c r="L3005" i="1"/>
  <c r="L2989" i="1"/>
  <c r="L2973" i="1"/>
  <c r="L2957" i="1"/>
  <c r="L2947" i="1"/>
  <c r="L2943" i="1"/>
  <c r="L2939" i="1"/>
  <c r="L2935" i="1"/>
  <c r="L2931" i="1"/>
  <c r="L2927" i="1"/>
  <c r="L2923" i="1"/>
  <c r="L2919" i="1"/>
  <c r="L2915" i="1"/>
  <c r="L2911" i="1"/>
  <c r="L2907" i="1"/>
  <c r="L2903" i="1"/>
  <c r="L2899" i="1"/>
  <c r="L2895" i="1"/>
  <c r="L2891" i="1"/>
  <c r="L2887" i="1"/>
  <c r="L2883" i="1"/>
  <c r="L2879" i="1"/>
  <c r="L2875" i="1"/>
  <c r="L2871" i="1"/>
  <c r="L2867" i="1"/>
  <c r="L2863" i="1"/>
  <c r="L2859" i="1"/>
  <c r="L2855" i="1"/>
  <c r="L2851" i="1"/>
  <c r="L2847" i="1"/>
  <c r="L2843" i="1"/>
  <c r="L2839" i="1"/>
  <c r="L2835" i="1"/>
  <c r="L2831" i="1"/>
  <c r="L2827" i="1"/>
  <c r="L2823" i="1"/>
  <c r="L2819" i="1"/>
  <c r="L2815" i="1"/>
  <c r="L2811" i="1"/>
  <c r="L2807" i="1"/>
  <c r="L2803" i="1"/>
  <c r="L2799" i="1"/>
  <c r="L2795" i="1"/>
  <c r="L2791" i="1"/>
  <c r="L2787" i="1"/>
  <c r="L2783" i="1"/>
  <c r="L2779" i="1"/>
  <c r="L2775" i="1"/>
  <c r="L2771" i="1"/>
  <c r="L2767" i="1"/>
  <c r="L2763" i="1"/>
  <c r="L2759" i="1"/>
  <c r="L3273" i="1"/>
  <c r="L3209" i="1"/>
  <c r="L3145" i="1"/>
  <c r="L3081" i="1"/>
  <c r="L3017" i="1"/>
  <c r="L2953" i="1"/>
  <c r="L2934" i="1"/>
  <c r="L2918" i="1"/>
  <c r="L2902" i="1"/>
  <c r="L2886" i="1"/>
  <c r="L2870" i="1"/>
  <c r="L2854" i="1"/>
  <c r="L2838" i="1"/>
  <c r="L2822" i="1"/>
  <c r="L2806" i="1"/>
  <c r="L2790" i="1"/>
  <c r="L2774" i="1"/>
  <c r="L2758" i="1"/>
  <c r="L2750" i="1"/>
  <c r="L2742" i="1"/>
  <c r="L2734" i="1"/>
  <c r="L2726" i="1"/>
  <c r="L2718" i="1"/>
  <c r="L2710" i="1"/>
  <c r="L2702" i="1"/>
  <c r="L2694" i="1"/>
  <c r="L2690" i="1"/>
  <c r="L2686" i="1"/>
  <c r="L2682" i="1"/>
  <c r="L2678" i="1"/>
  <c r="L2674" i="1"/>
  <c r="L2670" i="1"/>
  <c r="L2666" i="1"/>
  <c r="L2662" i="1"/>
  <c r="L2658" i="1"/>
  <c r="L2654" i="1"/>
  <c r="L2650" i="1"/>
  <c r="L2646" i="1"/>
  <c r="L2642" i="1"/>
  <c r="L2638" i="1"/>
  <c r="L2634" i="1"/>
  <c r="L2630" i="1"/>
  <c r="L2626" i="1"/>
  <c r="L2622" i="1"/>
  <c r="L2618" i="1"/>
  <c r="L2614" i="1"/>
  <c r="L2610" i="1"/>
  <c r="L2606" i="1"/>
  <c r="L2602" i="1"/>
  <c r="L2598" i="1"/>
  <c r="L2594" i="1"/>
  <c r="L2590" i="1"/>
  <c r="L2586" i="1"/>
  <c r="L2582" i="1"/>
  <c r="L2578" i="1"/>
  <c r="L2574" i="1"/>
  <c r="L2570" i="1"/>
  <c r="L2566" i="1"/>
  <c r="L2562" i="1"/>
  <c r="L2558" i="1"/>
  <c r="L2554" i="1"/>
  <c r="L2550" i="1"/>
  <c r="L2546" i="1"/>
  <c r="L2542" i="1"/>
  <c r="L2538" i="1"/>
  <c r="L2534" i="1"/>
  <c r="L2530" i="1"/>
  <c r="L2526" i="1"/>
  <c r="L2522" i="1"/>
  <c r="L2518" i="1"/>
  <c r="L2514" i="1"/>
  <c r="L2510" i="1"/>
  <c r="L2506" i="1"/>
  <c r="L2502" i="1"/>
  <c r="L2498" i="1"/>
  <c r="L2494" i="1"/>
  <c r="L2490" i="1"/>
  <c r="L2486" i="1"/>
  <c r="L2482" i="1"/>
  <c r="L2478" i="1"/>
  <c r="L2474" i="1"/>
  <c r="L2470" i="1"/>
  <c r="L2466" i="1"/>
  <c r="L2462" i="1"/>
  <c r="L2458" i="1"/>
  <c r="L3257" i="1"/>
  <c r="L3193" i="1"/>
  <c r="L3129" i="1"/>
  <c r="L3065" i="1"/>
  <c r="L3001" i="1"/>
  <c r="L2946" i="1"/>
  <c r="L2930" i="1"/>
  <c r="L2914" i="1"/>
  <c r="L2898" i="1"/>
  <c r="L2882" i="1"/>
  <c r="L2866" i="1"/>
  <c r="L2850" i="1"/>
  <c r="L2834" i="1"/>
  <c r="L2818" i="1"/>
  <c r="L2802" i="1"/>
  <c r="L2786" i="1"/>
  <c r="L2770" i="1"/>
  <c r="L2755" i="1"/>
  <c r="L2747" i="1"/>
  <c r="L2739" i="1"/>
  <c r="L2731" i="1"/>
  <c r="L2723" i="1"/>
  <c r="L2715" i="1"/>
  <c r="L2707" i="1"/>
  <c r="L2699" i="1"/>
  <c r="L2693" i="1"/>
  <c r="L2689" i="1"/>
  <c r="L2685" i="1"/>
  <c r="L2681" i="1"/>
  <c r="L2677" i="1"/>
  <c r="L2673" i="1"/>
  <c r="L2669" i="1"/>
  <c r="L2665" i="1"/>
  <c r="L2661" i="1"/>
  <c r="L2657" i="1"/>
  <c r="L2653" i="1"/>
  <c r="L2649" i="1"/>
  <c r="L2645" i="1"/>
  <c r="L2641" i="1"/>
  <c r="L2637" i="1"/>
  <c r="L2633" i="1"/>
  <c r="L2629" i="1"/>
  <c r="L2625" i="1"/>
  <c r="L2621" i="1"/>
  <c r="L2617" i="1"/>
  <c r="L2613" i="1"/>
  <c r="L2609" i="1"/>
  <c r="L2605" i="1"/>
  <c r="L2601" i="1"/>
  <c r="L2597" i="1"/>
  <c r="L2593" i="1"/>
  <c r="L2589" i="1"/>
  <c r="L2585" i="1"/>
  <c r="L2581" i="1"/>
  <c r="L2577" i="1"/>
  <c r="L2573" i="1"/>
  <c r="L2569" i="1"/>
  <c r="L2565" i="1"/>
  <c r="L2561" i="1"/>
  <c r="L2557" i="1"/>
  <c r="L2553" i="1"/>
  <c r="L2549" i="1"/>
  <c r="L2545" i="1"/>
  <c r="L2541" i="1"/>
  <c r="L2537" i="1"/>
  <c r="L2533" i="1"/>
  <c r="L2529" i="1"/>
  <c r="L2525" i="1"/>
  <c r="L2521" i="1"/>
  <c r="L2517" i="1"/>
  <c r="L2513" i="1"/>
  <c r="L2509" i="1"/>
  <c r="L2505" i="1"/>
  <c r="L2501" i="1"/>
  <c r="L2497" i="1"/>
  <c r="L2493" i="1"/>
  <c r="L2489" i="1"/>
  <c r="L2485" i="1"/>
  <c r="L2481" i="1"/>
  <c r="L2477" i="1"/>
  <c r="L3241" i="1"/>
  <c r="L3177" i="1"/>
  <c r="L3113" i="1"/>
  <c r="L3049" i="1"/>
  <c r="L2985" i="1"/>
  <c r="L2942" i="1"/>
  <c r="L2926" i="1"/>
  <c r="L2910" i="1"/>
  <c r="L2894" i="1"/>
  <c r="L2878" i="1"/>
  <c r="L2862" i="1"/>
  <c r="L2846" i="1"/>
  <c r="L2830" i="1"/>
  <c r="L2814" i="1"/>
  <c r="L2798" i="1"/>
  <c r="L2782" i="1"/>
  <c r="L2766" i="1"/>
  <c r="L2754" i="1"/>
  <c r="L2746" i="1"/>
  <c r="L2738" i="1"/>
  <c r="L2730" i="1"/>
  <c r="L2722" i="1"/>
  <c r="L2714" i="1"/>
  <c r="L2706" i="1"/>
  <c r="L2698" i="1"/>
  <c r="L2692" i="1"/>
  <c r="L2688" i="1"/>
  <c r="L2684" i="1"/>
  <c r="L2680" i="1"/>
  <c r="L2676" i="1"/>
  <c r="L2672" i="1"/>
  <c r="L2668" i="1"/>
  <c r="L2664" i="1"/>
  <c r="L2660" i="1"/>
  <c r="L2656" i="1"/>
  <c r="L2652" i="1"/>
  <c r="L2648" i="1"/>
  <c r="L2644" i="1"/>
  <c r="L2640" i="1"/>
  <c r="L2636" i="1"/>
  <c r="L2632" i="1"/>
  <c r="L2628" i="1"/>
  <c r="L2624" i="1"/>
  <c r="L2620" i="1"/>
  <c r="L2616" i="1"/>
  <c r="L2612" i="1"/>
  <c r="L2608" i="1"/>
  <c r="L2604" i="1"/>
  <c r="L2600" i="1"/>
  <c r="L2596" i="1"/>
  <c r="L2592" i="1"/>
  <c r="L2588" i="1"/>
  <c r="L2584" i="1"/>
  <c r="L2580" i="1"/>
  <c r="L2576" i="1"/>
  <c r="L2572" i="1"/>
  <c r="L2568" i="1"/>
  <c r="L2564" i="1"/>
  <c r="L2560" i="1"/>
  <c r="L2556" i="1"/>
  <c r="L2552" i="1"/>
  <c r="L2548" i="1"/>
  <c r="L2544" i="1"/>
  <c r="L2540" i="1"/>
  <c r="L2536" i="1"/>
  <c r="L2532" i="1"/>
  <c r="L2528" i="1"/>
  <c r="L2524" i="1"/>
  <c r="L2520" i="1"/>
  <c r="L2516" i="1"/>
  <c r="L2512" i="1"/>
  <c r="L2508" i="1"/>
  <c r="L2504" i="1"/>
  <c r="L2500" i="1"/>
  <c r="L2496" i="1"/>
  <c r="L2492" i="1"/>
  <c r="L2488" i="1"/>
  <c r="L2484" i="1"/>
  <c r="L2480" i="1"/>
  <c r="L2476" i="1"/>
  <c r="L2472" i="1"/>
  <c r="L2468" i="1"/>
  <c r="L2464" i="1"/>
  <c r="L2460" i="1"/>
  <c r="L2456" i="1"/>
  <c r="L3225" i="1"/>
  <c r="L2969" i="1"/>
  <c r="L2890" i="1"/>
  <c r="L2826" i="1"/>
  <c r="L2762" i="1"/>
  <c r="L2727" i="1"/>
  <c r="L2695" i="1"/>
  <c r="L2679" i="1"/>
  <c r="L2663" i="1"/>
  <c r="L2647" i="1"/>
  <c r="L2631" i="1"/>
  <c r="L2615" i="1"/>
  <c r="L2599" i="1"/>
  <c r="L2583" i="1"/>
  <c r="L2567" i="1"/>
  <c r="L2551" i="1"/>
  <c r="L2535" i="1"/>
  <c r="L2519" i="1"/>
  <c r="L2503" i="1"/>
  <c r="L2487" i="1"/>
  <c r="L2473" i="1"/>
  <c r="L2465" i="1"/>
  <c r="L2457" i="1"/>
  <c r="L2452" i="1"/>
  <c r="L2448" i="1"/>
  <c r="L2444" i="1"/>
  <c r="L2440" i="1"/>
  <c r="L2436" i="1"/>
  <c r="L2432" i="1"/>
  <c r="L2428" i="1"/>
  <c r="L2424" i="1"/>
  <c r="L2420" i="1"/>
  <c r="L2416" i="1"/>
  <c r="L2412" i="1"/>
  <c r="L2408" i="1"/>
  <c r="L2404" i="1"/>
  <c r="L2400" i="1"/>
  <c r="L2396" i="1"/>
  <c r="L2392" i="1"/>
  <c r="L2388" i="1"/>
  <c r="L2384" i="1"/>
  <c r="L2380" i="1"/>
  <c r="L2376" i="1"/>
  <c r="L2372" i="1"/>
  <c r="L2368" i="1"/>
  <c r="L2364" i="1"/>
  <c r="L2360" i="1"/>
  <c r="L2356" i="1"/>
  <c r="L2352" i="1"/>
  <c r="L2348" i="1"/>
  <c r="L2344" i="1"/>
  <c r="L2340" i="1"/>
  <c r="L2336" i="1"/>
  <c r="L2332" i="1"/>
  <c r="L2328" i="1"/>
  <c r="L2324" i="1"/>
  <c r="L2320" i="1"/>
  <c r="L2316" i="1"/>
  <c r="L2312" i="1"/>
  <c r="L2308" i="1"/>
  <c r="L2304" i="1"/>
  <c r="L2300" i="1"/>
  <c r="L2296" i="1"/>
  <c r="L2292" i="1"/>
  <c r="L2288" i="1"/>
  <c r="L2284" i="1"/>
  <c r="L2280" i="1"/>
  <c r="L2276" i="1"/>
  <c r="L2272" i="1"/>
  <c r="L2268" i="1"/>
  <c r="L2264" i="1"/>
  <c r="L2260" i="1"/>
  <c r="L2256" i="1"/>
  <c r="L2252" i="1"/>
  <c r="L2248" i="1"/>
  <c r="L2244" i="1"/>
  <c r="L2240" i="1"/>
  <c r="L2236" i="1"/>
  <c r="L2232" i="1"/>
  <c r="L2228" i="1"/>
  <c r="L2224" i="1"/>
  <c r="L2220" i="1"/>
  <c r="L2216" i="1"/>
  <c r="L2212" i="1"/>
  <c r="L2208" i="1"/>
  <c r="L2204" i="1"/>
  <c r="L2200" i="1"/>
  <c r="L2196" i="1"/>
  <c r="L2192" i="1"/>
  <c r="L2188" i="1"/>
  <c r="L2184" i="1"/>
  <c r="L2180" i="1"/>
  <c r="L2176" i="1"/>
  <c r="L2172" i="1"/>
  <c r="L2168" i="1"/>
  <c r="L2164" i="1"/>
  <c r="L2160" i="1"/>
  <c r="L2156" i="1"/>
  <c r="L2152" i="1"/>
  <c r="L2148" i="1"/>
  <c r="L2144" i="1"/>
  <c r="L2140" i="1"/>
  <c r="L2136" i="1"/>
  <c r="L2132" i="1"/>
  <c r="L2128" i="1"/>
  <c r="L2124" i="1"/>
  <c r="L2120" i="1"/>
  <c r="L2116" i="1"/>
  <c r="L2112" i="1"/>
  <c r="L2108" i="1"/>
  <c r="L2104" i="1"/>
  <c r="L2100" i="1"/>
  <c r="L2096" i="1"/>
  <c r="L2092" i="1"/>
  <c r="L2088" i="1"/>
  <c r="L2084" i="1"/>
  <c r="L2080" i="1"/>
  <c r="L2076" i="1"/>
  <c r="L2072" i="1"/>
  <c r="L2068" i="1"/>
  <c r="L2064" i="1"/>
  <c r="L2060" i="1"/>
  <c r="L2056" i="1"/>
  <c r="L2052" i="1"/>
  <c r="L2048" i="1"/>
  <c r="L2044" i="1"/>
  <c r="L2040" i="1"/>
  <c r="L2036" i="1"/>
  <c r="L2032" i="1"/>
  <c r="L2028" i="1"/>
  <c r="L2024" i="1"/>
  <c r="L2020" i="1"/>
  <c r="L2016" i="1"/>
  <c r="L2012" i="1"/>
  <c r="L2008" i="1"/>
  <c r="L2004" i="1"/>
  <c r="L2000" i="1"/>
  <c r="L1996" i="1"/>
  <c r="L1992" i="1"/>
  <c r="L1988" i="1"/>
  <c r="L1984" i="1"/>
  <c r="L1980" i="1"/>
  <c r="L1976" i="1"/>
  <c r="L1972" i="1"/>
  <c r="L1968" i="1"/>
  <c r="L1964" i="1"/>
  <c r="L1960" i="1"/>
  <c r="L1956" i="1"/>
  <c r="L1952" i="1"/>
  <c r="L1948" i="1"/>
  <c r="L1944" i="1"/>
  <c r="L1940" i="1"/>
  <c r="L1936" i="1"/>
  <c r="L1932" i="1"/>
  <c r="L1928" i="1"/>
  <c r="L1924" i="1"/>
  <c r="L1920" i="1"/>
  <c r="L1916" i="1"/>
  <c r="L1912" i="1"/>
  <c r="L1908" i="1"/>
  <c r="L1904" i="1"/>
  <c r="L1900" i="1"/>
  <c r="L1896" i="1"/>
  <c r="L1892" i="1"/>
  <c r="L1888" i="1"/>
  <c r="L1884" i="1"/>
  <c r="L1880" i="1"/>
  <c r="L1876" i="1"/>
  <c r="L1872" i="1"/>
  <c r="L1868" i="1"/>
  <c r="L3161" i="1"/>
  <c r="L2938" i="1"/>
  <c r="L2874" i="1"/>
  <c r="L2810" i="1"/>
  <c r="L2751" i="1"/>
  <c r="L2719" i="1"/>
  <c r="L2691" i="1"/>
  <c r="L2675" i="1"/>
  <c r="L2659" i="1"/>
  <c r="L2643" i="1"/>
  <c r="L2627" i="1"/>
  <c r="L2611" i="1"/>
  <c r="L2595" i="1"/>
  <c r="L2579" i="1"/>
  <c r="L2563" i="1"/>
  <c r="L2547" i="1"/>
  <c r="L2531" i="1"/>
  <c r="L2515" i="1"/>
  <c r="L2499" i="1"/>
  <c r="L2483" i="1"/>
  <c r="L2471" i="1"/>
  <c r="L2463" i="1"/>
  <c r="L2455" i="1"/>
  <c r="L2451" i="1"/>
  <c r="L2447" i="1"/>
  <c r="L2443" i="1"/>
  <c r="L2439" i="1"/>
  <c r="L2435" i="1"/>
  <c r="L2431" i="1"/>
  <c r="L2427" i="1"/>
  <c r="L2423" i="1"/>
  <c r="L2419" i="1"/>
  <c r="L2415" i="1"/>
  <c r="L2411" i="1"/>
  <c r="L2407" i="1"/>
  <c r="L2403" i="1"/>
  <c r="L2399" i="1"/>
  <c r="L2395" i="1"/>
  <c r="L2391" i="1"/>
  <c r="L2387" i="1"/>
  <c r="L2383" i="1"/>
  <c r="L2379" i="1"/>
  <c r="L2375" i="1"/>
  <c r="L2371" i="1"/>
  <c r="L2367" i="1"/>
  <c r="L2363" i="1"/>
  <c r="L2359" i="1"/>
  <c r="L2355" i="1"/>
  <c r="L2351" i="1"/>
  <c r="L2347" i="1"/>
  <c r="L2343" i="1"/>
  <c r="L2339" i="1"/>
  <c r="L2335" i="1"/>
  <c r="L2331" i="1"/>
  <c r="L2327" i="1"/>
  <c r="L2323" i="1"/>
  <c r="L2319" i="1"/>
  <c r="L2315" i="1"/>
  <c r="L2311" i="1"/>
  <c r="L2307" i="1"/>
  <c r="L2303" i="1"/>
  <c r="L2299" i="1"/>
  <c r="L2295" i="1"/>
  <c r="L2291" i="1"/>
  <c r="L2287" i="1"/>
  <c r="L2283" i="1"/>
  <c r="L2279" i="1"/>
  <c r="L2275" i="1"/>
  <c r="L2271" i="1"/>
  <c r="L2267" i="1"/>
  <c r="L2263" i="1"/>
  <c r="L2259" i="1"/>
  <c r="L2255" i="1"/>
  <c r="L2251" i="1"/>
  <c r="L2247" i="1"/>
  <c r="L2243" i="1"/>
  <c r="L2239" i="1"/>
  <c r="L2235" i="1"/>
  <c r="L2231" i="1"/>
  <c r="L2227" i="1"/>
  <c r="L2223" i="1"/>
  <c r="L2219" i="1"/>
  <c r="L2215" i="1"/>
  <c r="L2211" i="1"/>
  <c r="L2207" i="1"/>
  <c r="L2203" i="1"/>
  <c r="L2199" i="1"/>
  <c r="L2195" i="1"/>
  <c r="L2191" i="1"/>
  <c r="L2187" i="1"/>
  <c r="L2183" i="1"/>
  <c r="L2179" i="1"/>
  <c r="L2175" i="1"/>
  <c r="L2171" i="1"/>
  <c r="L2167" i="1"/>
  <c r="L2163" i="1"/>
  <c r="L2159" i="1"/>
  <c r="L2155" i="1"/>
  <c r="L2151" i="1"/>
  <c r="L2147" i="1"/>
  <c r="L2143" i="1"/>
  <c r="L2139" i="1"/>
  <c r="L2135" i="1"/>
  <c r="L2131" i="1"/>
  <c r="L2127" i="1"/>
  <c r="L2123" i="1"/>
  <c r="L2119" i="1"/>
  <c r="L2115" i="1"/>
  <c r="L2111" i="1"/>
  <c r="L2107" i="1"/>
  <c r="L2103" i="1"/>
  <c r="L2099" i="1"/>
  <c r="L2095" i="1"/>
  <c r="L2091" i="1"/>
  <c r="L2087" i="1"/>
  <c r="L2083" i="1"/>
  <c r="L2079" i="1"/>
  <c r="L2075" i="1"/>
  <c r="L2071" i="1"/>
  <c r="L2067" i="1"/>
  <c r="L2063" i="1"/>
  <c r="L2059" i="1"/>
  <c r="L2055" i="1"/>
  <c r="L2051" i="1"/>
  <c r="L2047" i="1"/>
  <c r="L2043" i="1"/>
  <c r="L2039" i="1"/>
  <c r="L2035" i="1"/>
  <c r="L2031" i="1"/>
  <c r="L2027" i="1"/>
  <c r="L2023" i="1"/>
  <c r="L2019" i="1"/>
  <c r="L2015" i="1"/>
  <c r="L2011" i="1"/>
  <c r="L2007" i="1"/>
  <c r="L2003" i="1"/>
  <c r="L1999" i="1"/>
  <c r="L1995" i="1"/>
  <c r="L1991" i="1"/>
  <c r="L1987" i="1"/>
  <c r="L1983" i="1"/>
  <c r="L1979" i="1"/>
  <c r="L1975" i="1"/>
  <c r="L1971" i="1"/>
  <c r="L1967" i="1"/>
  <c r="L1963" i="1"/>
  <c r="L1959" i="1"/>
  <c r="L1955" i="1"/>
  <c r="L1951" i="1"/>
  <c r="L1947" i="1"/>
  <c r="L1943" i="1"/>
  <c r="L1939" i="1"/>
  <c r="L1935" i="1"/>
  <c r="L1931" i="1"/>
  <c r="L1927" i="1"/>
  <c r="L1923" i="1"/>
  <c r="L1919" i="1"/>
  <c r="L1915" i="1"/>
  <c r="L1911" i="1"/>
  <c r="L1907" i="1"/>
  <c r="L1903" i="1"/>
  <c r="L1899" i="1"/>
  <c r="L1895" i="1"/>
  <c r="L3097" i="1"/>
  <c r="L2922" i="1"/>
  <c r="L2858" i="1"/>
  <c r="L2794" i="1"/>
  <c r="L2743" i="1"/>
  <c r="L2711" i="1"/>
  <c r="L2687" i="1"/>
  <c r="L2671" i="1"/>
  <c r="L2655" i="1"/>
  <c r="L2639" i="1"/>
  <c r="L2623" i="1"/>
  <c r="L2607" i="1"/>
  <c r="L2591" i="1"/>
  <c r="L2575" i="1"/>
  <c r="L2559" i="1"/>
  <c r="L2543" i="1"/>
  <c r="L2527" i="1"/>
  <c r="L2511" i="1"/>
  <c r="L2495" i="1"/>
  <c r="L2479" i="1"/>
  <c r="L2469" i="1"/>
  <c r="L2461" i="1"/>
  <c r="L2454" i="1"/>
  <c r="L2450" i="1"/>
  <c r="L2446" i="1"/>
  <c r="L2442" i="1"/>
  <c r="L2438" i="1"/>
  <c r="L2434" i="1"/>
  <c r="L2430" i="1"/>
  <c r="L2426" i="1"/>
  <c r="L2422" i="1"/>
  <c r="L2418" i="1"/>
  <c r="L2414" i="1"/>
  <c r="L2410" i="1"/>
  <c r="L2406" i="1"/>
  <c r="L2402" i="1"/>
  <c r="L2398" i="1"/>
  <c r="L2394" i="1"/>
  <c r="L2390" i="1"/>
  <c r="L2386" i="1"/>
  <c r="L2382" i="1"/>
  <c r="L2378" i="1"/>
  <c r="L2374" i="1"/>
  <c r="L2370" i="1"/>
  <c r="L2366" i="1"/>
  <c r="L2362" i="1"/>
  <c r="L2358" i="1"/>
  <c r="L2354" i="1"/>
  <c r="L2350" i="1"/>
  <c r="L2346" i="1"/>
  <c r="L2342" i="1"/>
  <c r="L2338" i="1"/>
  <c r="L2334" i="1"/>
  <c r="L2330" i="1"/>
  <c r="L2326" i="1"/>
  <c r="L2322" i="1"/>
  <c r="L2318" i="1"/>
  <c r="L2314" i="1"/>
  <c r="L2310" i="1"/>
  <c r="L2306" i="1"/>
  <c r="L2302" i="1"/>
  <c r="L2298" i="1"/>
  <c r="L2294" i="1"/>
  <c r="L2290" i="1"/>
  <c r="L2286" i="1"/>
  <c r="L2282" i="1"/>
  <c r="L2278" i="1"/>
  <c r="L2274" i="1"/>
  <c r="L2270" i="1"/>
  <c r="L2266" i="1"/>
  <c r="L2262" i="1"/>
  <c r="L2258" i="1"/>
  <c r="L2254" i="1"/>
  <c r="L2250" i="1"/>
  <c r="L2246" i="1"/>
  <c r="L2242" i="1"/>
  <c r="L2238" i="1"/>
  <c r="L2234" i="1"/>
  <c r="L2230" i="1"/>
  <c r="L2226" i="1"/>
  <c r="L2222" i="1"/>
  <c r="L2218" i="1"/>
  <c r="L2214" i="1"/>
  <c r="L2210" i="1"/>
  <c r="L2206" i="1"/>
  <c r="L2202" i="1"/>
  <c r="L2198" i="1"/>
  <c r="L2194" i="1"/>
  <c r="L2190" i="1"/>
  <c r="L2186" i="1"/>
  <c r="L2182" i="1"/>
  <c r="L2178" i="1"/>
  <c r="L2174" i="1"/>
  <c r="L2170" i="1"/>
  <c r="L2166" i="1"/>
  <c r="L2162" i="1"/>
  <c r="L2158" i="1"/>
  <c r="L2154" i="1"/>
  <c r="L2150" i="1"/>
  <c r="L2146" i="1"/>
  <c r="L2142" i="1"/>
  <c r="L2138" i="1"/>
  <c r="L2134" i="1"/>
  <c r="L2130" i="1"/>
  <c r="L2126" i="1"/>
  <c r="L2122" i="1"/>
  <c r="L2118" i="1"/>
  <c r="L2114" i="1"/>
  <c r="L2110" i="1"/>
  <c r="L2106" i="1"/>
  <c r="L2102" i="1"/>
  <c r="L2098" i="1"/>
  <c r="L2094" i="1"/>
  <c r="L2090" i="1"/>
  <c r="L2086" i="1"/>
  <c r="L2082" i="1"/>
  <c r="L2078" i="1"/>
  <c r="L2074" i="1"/>
  <c r="L2070" i="1"/>
  <c r="L2066" i="1"/>
  <c r="L2062" i="1"/>
  <c r="L2058" i="1"/>
  <c r="L2054" i="1"/>
  <c r="L2050" i="1"/>
  <c r="L2046" i="1"/>
  <c r="L2042" i="1"/>
  <c r="L2038" i="1"/>
  <c r="L2034" i="1"/>
  <c r="L2030" i="1"/>
  <c r="L2026" i="1"/>
  <c r="L2022" i="1"/>
  <c r="L2018" i="1"/>
  <c r="L2014" i="1"/>
  <c r="L2010" i="1"/>
  <c r="L2006" i="1"/>
  <c r="L2002" i="1"/>
  <c r="L1998" i="1"/>
  <c r="L1994" i="1"/>
  <c r="L1990" i="1"/>
  <c r="L1986" i="1"/>
  <c r="L1982" i="1"/>
  <c r="L1978" i="1"/>
  <c r="L1974" i="1"/>
  <c r="L1970" i="1"/>
  <c r="L1966" i="1"/>
  <c r="L1962" i="1"/>
  <c r="L1958" i="1"/>
  <c r="L1954" i="1"/>
  <c r="L1950" i="1"/>
  <c r="L1946" i="1"/>
  <c r="L1942" i="1"/>
  <c r="L1938" i="1"/>
  <c r="L1934" i="1"/>
  <c r="L1930" i="1"/>
  <c r="L1926" i="1"/>
  <c r="L1922" i="1"/>
  <c r="L1918" i="1"/>
  <c r="L1914" i="1"/>
  <c r="L1910" i="1"/>
  <c r="L1906" i="1"/>
  <c r="L1902" i="1"/>
  <c r="L1898" i="1"/>
  <c r="L1894" i="1"/>
  <c r="L1890" i="1"/>
  <c r="L1886" i="1"/>
  <c r="L1882" i="1"/>
  <c r="L1878" i="1"/>
  <c r="L1874" i="1"/>
  <c r="L1870" i="1"/>
  <c r="L3033" i="1"/>
  <c r="L2735" i="1"/>
  <c r="L2651" i="1"/>
  <c r="L2587" i="1"/>
  <c r="L2523" i="1"/>
  <c r="L2467" i="1"/>
  <c r="L2445" i="1"/>
  <c r="L2429" i="1"/>
  <c r="L2413" i="1"/>
  <c r="L2397" i="1"/>
  <c r="L2381" i="1"/>
  <c r="L2365" i="1"/>
  <c r="L2349" i="1"/>
  <c r="L2333" i="1"/>
  <c r="L2317" i="1"/>
  <c r="L2301" i="1"/>
  <c r="L2285" i="1"/>
  <c r="L2269" i="1"/>
  <c r="L2253" i="1"/>
  <c r="L2237" i="1"/>
  <c r="L2221" i="1"/>
  <c r="L2205" i="1"/>
  <c r="L2189" i="1"/>
  <c r="L2173" i="1"/>
  <c r="L2157" i="1"/>
  <c r="L2141" i="1"/>
  <c r="L2125" i="1"/>
  <c r="L2109" i="1"/>
  <c r="L2093" i="1"/>
  <c r="L2077" i="1"/>
  <c r="L2061" i="1"/>
  <c r="L2045" i="1"/>
  <c r="L2029" i="1"/>
  <c r="L2013" i="1"/>
  <c r="L1997" i="1"/>
  <c r="L1981" i="1"/>
  <c r="L1965" i="1"/>
  <c r="L1949" i="1"/>
  <c r="L1933" i="1"/>
  <c r="L1917" i="1"/>
  <c r="L1901" i="1"/>
  <c r="L1889" i="1"/>
  <c r="L1881" i="1"/>
  <c r="L1873" i="1"/>
  <c r="L1866" i="1"/>
  <c r="L1862" i="1"/>
  <c r="L1858" i="1"/>
  <c r="L1854" i="1"/>
  <c r="L1850" i="1"/>
  <c r="L1846" i="1"/>
  <c r="L1842" i="1"/>
  <c r="L1838" i="1"/>
  <c r="L1834" i="1"/>
  <c r="L1830" i="1"/>
  <c r="L1826" i="1"/>
  <c r="L1822" i="1"/>
  <c r="L1818" i="1"/>
  <c r="L1814" i="1"/>
  <c r="L1810" i="1"/>
  <c r="L1806" i="1"/>
  <c r="L1802" i="1"/>
  <c r="L1798" i="1"/>
  <c r="L1794" i="1"/>
  <c r="L1790" i="1"/>
  <c r="L1786" i="1"/>
  <c r="L1782" i="1"/>
  <c r="L1778" i="1"/>
  <c r="L1774" i="1"/>
  <c r="L1770" i="1"/>
  <c r="L1766" i="1"/>
  <c r="L1762" i="1"/>
  <c r="L1758" i="1"/>
  <c r="L1754" i="1"/>
  <c r="L1750" i="1"/>
  <c r="L1746" i="1"/>
  <c r="L1742" i="1"/>
  <c r="L1738" i="1"/>
  <c r="L1734" i="1"/>
  <c r="L1730" i="1"/>
  <c r="L1726" i="1"/>
  <c r="L1722" i="1"/>
  <c r="L1718" i="1"/>
  <c r="L1714" i="1"/>
  <c r="L1710" i="1"/>
  <c r="L1706" i="1"/>
  <c r="L1702" i="1"/>
  <c r="L1698" i="1"/>
  <c r="L1694" i="1"/>
  <c r="L1690" i="1"/>
  <c r="L1686" i="1"/>
  <c r="L1682" i="1"/>
  <c r="L1678" i="1"/>
  <c r="L1674" i="1"/>
  <c r="L1670" i="1"/>
  <c r="L1666" i="1"/>
  <c r="L1662" i="1"/>
  <c r="L1658" i="1"/>
  <c r="L1654" i="1"/>
  <c r="L1650" i="1"/>
  <c r="L1646" i="1"/>
  <c r="L1642" i="1"/>
  <c r="L1638" i="1"/>
  <c r="L1634" i="1"/>
  <c r="L1630" i="1"/>
  <c r="L1626" i="1"/>
  <c r="L1622" i="1"/>
  <c r="L1618" i="1"/>
  <c r="L1614" i="1"/>
  <c r="L1610" i="1"/>
  <c r="L1606" i="1"/>
  <c r="L1602" i="1"/>
  <c r="L1598" i="1"/>
  <c r="L1594" i="1"/>
  <c r="L1590" i="1"/>
  <c r="L1586" i="1"/>
  <c r="L1582" i="1"/>
  <c r="L1578" i="1"/>
  <c r="L1574" i="1"/>
  <c r="L1570" i="1"/>
  <c r="L1566" i="1"/>
  <c r="L1562" i="1"/>
  <c r="L1558" i="1"/>
  <c r="L1554" i="1"/>
  <c r="L1550" i="1"/>
  <c r="L1546" i="1"/>
  <c r="L1542" i="1"/>
  <c r="L1538" i="1"/>
  <c r="L1534" i="1"/>
  <c r="L1530" i="1"/>
  <c r="L1526" i="1"/>
  <c r="L1522" i="1"/>
  <c r="L1518" i="1"/>
  <c r="L1514" i="1"/>
  <c r="L1510" i="1"/>
  <c r="L1506" i="1"/>
  <c r="L1502" i="1"/>
  <c r="L1498" i="1"/>
  <c r="L1494" i="1"/>
  <c r="L1490" i="1"/>
  <c r="L1486" i="1"/>
  <c r="L1482" i="1"/>
  <c r="L1478" i="1"/>
  <c r="L1474" i="1"/>
  <c r="L1470" i="1"/>
  <c r="L1466" i="1"/>
  <c r="L1462" i="1"/>
  <c r="L1458" i="1"/>
  <c r="L1454" i="1"/>
  <c r="L1450" i="1"/>
  <c r="L1446" i="1"/>
  <c r="L1442" i="1"/>
  <c r="L1438" i="1"/>
  <c r="L1434" i="1"/>
  <c r="L1430" i="1"/>
  <c r="L1426" i="1"/>
  <c r="L1422" i="1"/>
  <c r="L1418" i="1"/>
  <c r="L1414" i="1"/>
  <c r="L1410" i="1"/>
  <c r="L1406" i="1"/>
  <c r="L1402" i="1"/>
  <c r="L1398" i="1"/>
  <c r="L1394" i="1"/>
  <c r="L1390" i="1"/>
  <c r="L1386" i="1"/>
  <c r="L1382" i="1"/>
  <c r="L1378" i="1"/>
  <c r="L1374" i="1"/>
  <c r="L1370" i="1"/>
  <c r="L1366" i="1"/>
  <c r="L2906" i="1"/>
  <c r="L2703" i="1"/>
  <c r="L2635" i="1"/>
  <c r="L2571" i="1"/>
  <c r="L2507" i="1"/>
  <c r="L2459" i="1"/>
  <c r="L2441" i="1"/>
  <c r="L2425" i="1"/>
  <c r="L2409" i="1"/>
  <c r="L2393" i="1"/>
  <c r="L2377" i="1"/>
  <c r="L2361" i="1"/>
  <c r="L2345" i="1"/>
  <c r="L2329" i="1"/>
  <c r="L2313" i="1"/>
  <c r="L2297" i="1"/>
  <c r="L2281" i="1"/>
  <c r="L2265" i="1"/>
  <c r="L2249" i="1"/>
  <c r="L2233" i="1"/>
  <c r="L2217" i="1"/>
  <c r="L2201" i="1"/>
  <c r="L2185" i="1"/>
  <c r="L2169" i="1"/>
  <c r="L2153" i="1"/>
  <c r="L2137" i="1"/>
  <c r="L2121" i="1"/>
  <c r="L2105" i="1"/>
  <c r="L2089" i="1"/>
  <c r="L2073" i="1"/>
  <c r="L2057" i="1"/>
  <c r="L2041" i="1"/>
  <c r="L2025" i="1"/>
  <c r="L2009" i="1"/>
  <c r="L1993" i="1"/>
  <c r="L1977" i="1"/>
  <c r="L1961" i="1"/>
  <c r="L1945" i="1"/>
  <c r="L1929" i="1"/>
  <c r="L1913" i="1"/>
  <c r="L1897" i="1"/>
  <c r="L1887" i="1"/>
  <c r="L1879" i="1"/>
  <c r="L1871" i="1"/>
  <c r="L1865" i="1"/>
  <c r="L1861" i="1"/>
  <c r="L1857" i="1"/>
  <c r="L1853" i="1"/>
  <c r="L1849" i="1"/>
  <c r="L1845" i="1"/>
  <c r="L1841" i="1"/>
  <c r="L1837" i="1"/>
  <c r="L1833" i="1"/>
  <c r="L1829" i="1"/>
  <c r="L1825" i="1"/>
  <c r="L1821" i="1"/>
  <c r="L1817" i="1"/>
  <c r="L1813" i="1"/>
  <c r="L1809" i="1"/>
  <c r="L1805" i="1"/>
  <c r="L1801" i="1"/>
  <c r="L1797" i="1"/>
  <c r="L1793" i="1"/>
  <c r="L1789" i="1"/>
  <c r="L1785" i="1"/>
  <c r="L1781" i="1"/>
  <c r="L1777" i="1"/>
  <c r="L1773" i="1"/>
  <c r="L1769" i="1"/>
  <c r="L1765" i="1"/>
  <c r="L1761" i="1"/>
  <c r="L1757" i="1"/>
  <c r="L1753" i="1"/>
  <c r="L1749" i="1"/>
  <c r="L1745" i="1"/>
  <c r="L1741" i="1"/>
  <c r="L1737" i="1"/>
  <c r="L1733" i="1"/>
  <c r="L1729" i="1"/>
  <c r="L1725" i="1"/>
  <c r="L1721" i="1"/>
  <c r="L1717" i="1"/>
  <c r="L1713" i="1"/>
  <c r="L1709" i="1"/>
  <c r="L1705" i="1"/>
  <c r="L1701" i="1"/>
  <c r="L1697" i="1"/>
  <c r="L1693" i="1"/>
  <c r="L1689" i="1"/>
  <c r="L1685" i="1"/>
  <c r="L1681" i="1"/>
  <c r="L1677" i="1"/>
  <c r="L1673" i="1"/>
  <c r="L1669" i="1"/>
  <c r="L1665" i="1"/>
  <c r="L1661" i="1"/>
  <c r="L1657" i="1"/>
  <c r="L1653" i="1"/>
  <c r="L1649" i="1"/>
  <c r="L1645" i="1"/>
  <c r="L1641" i="1"/>
  <c r="L1637" i="1"/>
  <c r="L1633" i="1"/>
  <c r="L1629" i="1"/>
  <c r="L1625" i="1"/>
  <c r="L1621" i="1"/>
  <c r="L1617" i="1"/>
  <c r="L1613" i="1"/>
  <c r="L1609" i="1"/>
  <c r="L1605" i="1"/>
  <c r="L1601" i="1"/>
  <c r="L1597" i="1"/>
  <c r="L1593" i="1"/>
  <c r="L1589" i="1"/>
  <c r="L1585" i="1"/>
  <c r="L1581" i="1"/>
  <c r="L1577" i="1"/>
  <c r="L1573" i="1"/>
  <c r="L1569" i="1"/>
  <c r="L1565" i="1"/>
  <c r="L1561" i="1"/>
  <c r="L1557" i="1"/>
  <c r="L1553" i="1"/>
  <c r="L1549" i="1"/>
  <c r="L1545" i="1"/>
  <c r="L1541" i="1"/>
  <c r="L1537" i="1"/>
  <c r="L1533" i="1"/>
  <c r="L1529" i="1"/>
  <c r="L1525" i="1"/>
  <c r="L1521" i="1"/>
  <c r="L1517" i="1"/>
  <c r="L1513" i="1"/>
  <c r="L1509" i="1"/>
  <c r="L1505" i="1"/>
  <c r="L1501" i="1"/>
  <c r="L1497" i="1"/>
  <c r="L1493" i="1"/>
  <c r="L1489" i="1"/>
  <c r="L1485" i="1"/>
  <c r="L1481" i="1"/>
  <c r="L1477" i="1"/>
  <c r="L1473" i="1"/>
  <c r="L1469" i="1"/>
  <c r="L1465" i="1"/>
  <c r="L1461" i="1"/>
  <c r="L1457" i="1"/>
  <c r="L1453" i="1"/>
  <c r="L1449" i="1"/>
  <c r="L1445" i="1"/>
  <c r="L1441" i="1"/>
  <c r="L1437" i="1"/>
  <c r="L1433" i="1"/>
  <c r="L1429" i="1"/>
  <c r="L1425" i="1"/>
  <c r="L1421" i="1"/>
  <c r="L1417" i="1"/>
  <c r="L1413" i="1"/>
  <c r="L1409" i="1"/>
  <c r="L1405" i="1"/>
  <c r="L1401" i="1"/>
  <c r="L1397" i="1"/>
  <c r="L1393" i="1"/>
  <c r="L1389" i="1"/>
  <c r="L2842" i="1"/>
  <c r="L2683" i="1"/>
  <c r="L2619" i="1"/>
  <c r="L2555" i="1"/>
  <c r="L2491" i="1"/>
  <c r="L2453" i="1"/>
  <c r="L2437" i="1"/>
  <c r="L2421" i="1"/>
  <c r="L2405" i="1"/>
  <c r="L2389" i="1"/>
  <c r="L2373" i="1"/>
  <c r="L2357" i="1"/>
  <c r="L2341" i="1"/>
  <c r="L2325" i="1"/>
  <c r="L2309" i="1"/>
  <c r="L2293" i="1"/>
  <c r="L2277" i="1"/>
  <c r="L2261" i="1"/>
  <c r="L2245" i="1"/>
  <c r="L2229" i="1"/>
  <c r="L2213" i="1"/>
  <c r="L2197" i="1"/>
  <c r="L2181" i="1"/>
  <c r="L2165" i="1"/>
  <c r="L2149" i="1"/>
  <c r="L2133" i="1"/>
  <c r="L2117" i="1"/>
  <c r="L2101" i="1"/>
  <c r="L2085" i="1"/>
  <c r="L2069" i="1"/>
  <c r="L2053" i="1"/>
  <c r="L2037" i="1"/>
  <c r="L2021" i="1"/>
  <c r="L2005" i="1"/>
  <c r="L1989" i="1"/>
  <c r="L1973" i="1"/>
  <c r="L1957" i="1"/>
  <c r="L1941" i="1"/>
  <c r="L1925" i="1"/>
  <c r="L1909" i="1"/>
  <c r="L1893" i="1"/>
  <c r="L1885" i="1"/>
  <c r="L1877" i="1"/>
  <c r="L1869" i="1"/>
  <c r="L1864" i="1"/>
  <c r="L1860" i="1"/>
  <c r="L1856" i="1"/>
  <c r="L1852" i="1"/>
  <c r="L1848" i="1"/>
  <c r="L1844" i="1"/>
  <c r="L1840" i="1"/>
  <c r="L1836" i="1"/>
  <c r="L1832" i="1"/>
  <c r="L1828" i="1"/>
  <c r="L1824" i="1"/>
  <c r="L1820" i="1"/>
  <c r="L1816" i="1"/>
  <c r="L1812" i="1"/>
  <c r="L1808" i="1"/>
  <c r="L1804" i="1"/>
  <c r="L1800" i="1"/>
  <c r="L1796" i="1"/>
  <c r="L1792" i="1"/>
  <c r="L1788" i="1"/>
  <c r="L1784" i="1"/>
  <c r="L1780" i="1"/>
  <c r="L1776" i="1"/>
  <c r="L1772" i="1"/>
  <c r="L1768" i="1"/>
  <c r="L1764" i="1"/>
  <c r="L1760" i="1"/>
  <c r="L1756" i="1"/>
  <c r="L1752" i="1"/>
  <c r="L1748" i="1"/>
  <c r="L1744" i="1"/>
  <c r="L1740" i="1"/>
  <c r="L1736" i="1"/>
  <c r="L1732" i="1"/>
  <c r="L1728" i="1"/>
  <c r="L1724" i="1"/>
  <c r="L1720" i="1"/>
  <c r="L1716" i="1"/>
  <c r="L1712" i="1"/>
  <c r="L1708" i="1"/>
  <c r="L1704" i="1"/>
  <c r="L1700" i="1"/>
  <c r="L1696" i="1"/>
  <c r="L1692" i="1"/>
  <c r="L1688" i="1"/>
  <c r="L1684" i="1"/>
  <c r="L1680" i="1"/>
  <c r="L1676" i="1"/>
  <c r="L1672" i="1"/>
  <c r="L1668" i="1"/>
  <c r="L1664" i="1"/>
  <c r="L1660" i="1"/>
  <c r="L1656" i="1"/>
  <c r="L1652" i="1"/>
  <c r="L1648" i="1"/>
  <c r="L1644" i="1"/>
  <c r="L1640" i="1"/>
  <c r="L1636" i="1"/>
  <c r="L1632" i="1"/>
  <c r="L1628" i="1"/>
  <c r="L1624" i="1"/>
  <c r="L1620" i="1"/>
  <c r="L1616" i="1"/>
  <c r="L1612" i="1"/>
  <c r="L1608" i="1"/>
  <c r="L1604" i="1"/>
  <c r="L1600" i="1"/>
  <c r="L1596" i="1"/>
  <c r="L1592" i="1"/>
  <c r="L1588" i="1"/>
  <c r="L1584" i="1"/>
  <c r="L1580" i="1"/>
  <c r="L1576" i="1"/>
  <c r="L1572" i="1"/>
  <c r="L1568" i="1"/>
  <c r="L1564" i="1"/>
  <c r="L1560" i="1"/>
  <c r="L1556" i="1"/>
  <c r="L1552" i="1"/>
  <c r="L1548" i="1"/>
  <c r="L1544" i="1"/>
  <c r="L1540" i="1"/>
  <c r="L1536" i="1"/>
  <c r="L1532" i="1"/>
  <c r="L1528" i="1"/>
  <c r="L1524" i="1"/>
  <c r="L1520" i="1"/>
  <c r="L1516" i="1"/>
  <c r="L1512" i="1"/>
  <c r="L1508" i="1"/>
  <c r="L1504" i="1"/>
  <c r="L1500" i="1"/>
  <c r="L1496" i="1"/>
  <c r="L1492" i="1"/>
  <c r="L1488" i="1"/>
  <c r="L1484" i="1"/>
  <c r="L1480" i="1"/>
  <c r="L1476" i="1"/>
  <c r="L1472" i="1"/>
  <c r="L1468" i="1"/>
  <c r="L1464" i="1"/>
  <c r="L1460" i="1"/>
  <c r="L1456" i="1"/>
  <c r="L1452" i="1"/>
  <c r="L1448" i="1"/>
  <c r="L1444" i="1"/>
  <c r="L1440" i="1"/>
  <c r="L1436" i="1"/>
  <c r="L1432" i="1"/>
  <c r="L1428" i="1"/>
  <c r="L1424" i="1"/>
  <c r="L1420" i="1"/>
  <c r="L1416" i="1"/>
  <c r="L1412" i="1"/>
  <c r="L1408" i="1"/>
  <c r="L1404" i="1"/>
  <c r="L1400" i="1"/>
  <c r="L1396" i="1"/>
  <c r="L1392" i="1"/>
  <c r="L1388" i="1"/>
  <c r="L1384" i="1"/>
  <c r="L1380" i="1"/>
  <c r="L1376" i="1"/>
  <c r="L1372" i="1"/>
  <c r="L1368" i="1"/>
  <c r="L1364" i="1"/>
  <c r="L2778" i="1"/>
  <c r="L2475" i="1"/>
  <c r="L2401" i="1"/>
  <c r="L2337" i="1"/>
  <c r="L2273" i="1"/>
  <c r="L2209" i="1"/>
  <c r="L2145" i="1"/>
  <c r="L2081" i="1"/>
  <c r="L2017" i="1"/>
  <c r="L1953" i="1"/>
  <c r="L1891" i="1"/>
  <c r="L1863" i="1"/>
  <c r="L1847" i="1"/>
  <c r="L1831" i="1"/>
  <c r="L1815" i="1"/>
  <c r="L1799" i="1"/>
  <c r="L1783" i="1"/>
  <c r="L1767" i="1"/>
  <c r="L1751" i="1"/>
  <c r="L1735" i="1"/>
  <c r="L1719" i="1"/>
  <c r="L1703" i="1"/>
  <c r="L1687" i="1"/>
  <c r="L1671" i="1"/>
  <c r="L1655" i="1"/>
  <c r="L1639" i="1"/>
  <c r="L1623" i="1"/>
  <c r="L1607" i="1"/>
  <c r="L1591" i="1"/>
  <c r="L1575" i="1"/>
  <c r="L1559" i="1"/>
  <c r="L1543" i="1"/>
  <c r="L1527" i="1"/>
  <c r="L1511" i="1"/>
  <c r="L1495" i="1"/>
  <c r="L1479" i="1"/>
  <c r="L1463" i="1"/>
  <c r="L1447" i="1"/>
  <c r="L1431" i="1"/>
  <c r="L1415" i="1"/>
  <c r="L1399" i="1"/>
  <c r="L1385" i="1"/>
  <c r="L1377" i="1"/>
  <c r="L1369" i="1"/>
  <c r="L1362" i="1"/>
  <c r="L1358" i="1"/>
  <c r="L1354" i="1"/>
  <c r="L1350" i="1"/>
  <c r="L1346" i="1"/>
  <c r="L1342" i="1"/>
  <c r="L1338" i="1"/>
  <c r="L1334" i="1"/>
  <c r="L1330" i="1"/>
  <c r="L1326" i="1"/>
  <c r="L1322" i="1"/>
  <c r="L1318" i="1"/>
  <c r="L1314" i="1"/>
  <c r="L1310" i="1"/>
  <c r="L1306" i="1"/>
  <c r="L1302" i="1"/>
  <c r="L1298" i="1"/>
  <c r="L1294" i="1"/>
  <c r="L1290" i="1"/>
  <c r="L1286" i="1"/>
  <c r="L1282" i="1"/>
  <c r="L1278" i="1"/>
  <c r="L1274" i="1"/>
  <c r="L1270" i="1"/>
  <c r="L1266" i="1"/>
  <c r="L1262" i="1"/>
  <c r="L1258" i="1"/>
  <c r="L1254" i="1"/>
  <c r="L1250" i="1"/>
  <c r="L1246" i="1"/>
  <c r="L1242" i="1"/>
  <c r="L1238" i="1"/>
  <c r="L1234" i="1"/>
  <c r="L1230" i="1"/>
  <c r="L1226" i="1"/>
  <c r="L1222" i="1"/>
  <c r="L1218" i="1"/>
  <c r="L1214" i="1"/>
  <c r="L1210" i="1"/>
  <c r="L1206" i="1"/>
  <c r="L1202" i="1"/>
  <c r="L1198" i="1"/>
  <c r="L1194" i="1"/>
  <c r="L1190" i="1"/>
  <c r="L1186" i="1"/>
  <c r="L1182" i="1"/>
  <c r="L1178" i="1"/>
  <c r="L1174" i="1"/>
  <c r="L1170" i="1"/>
  <c r="L1166" i="1"/>
  <c r="L1162" i="1"/>
  <c r="L1158" i="1"/>
  <c r="L1154" i="1"/>
  <c r="L1150" i="1"/>
  <c r="L1146" i="1"/>
  <c r="L1142" i="1"/>
  <c r="L1138" i="1"/>
  <c r="L1134" i="1"/>
  <c r="L1130" i="1"/>
  <c r="L1126" i="1"/>
  <c r="L1122" i="1"/>
  <c r="L1118" i="1"/>
  <c r="L1114" i="1"/>
  <c r="L1110" i="1"/>
  <c r="L1106" i="1"/>
  <c r="L1102" i="1"/>
  <c r="L1098" i="1"/>
  <c r="L1094" i="1"/>
  <c r="L1090" i="1"/>
  <c r="L1086" i="1"/>
  <c r="L1082" i="1"/>
  <c r="L1078" i="1"/>
  <c r="L1074" i="1"/>
  <c r="L1070" i="1"/>
  <c r="L1066" i="1"/>
  <c r="L1062" i="1"/>
  <c r="L1058" i="1"/>
  <c r="L1054" i="1"/>
  <c r="L1050" i="1"/>
  <c r="L1046" i="1"/>
  <c r="L1042" i="1"/>
  <c r="L1038" i="1"/>
  <c r="L1034" i="1"/>
  <c r="L1030" i="1"/>
  <c r="L1026" i="1"/>
  <c r="L1022" i="1"/>
  <c r="L1018" i="1"/>
  <c r="L1014" i="1"/>
  <c r="L1010" i="1"/>
  <c r="L1006" i="1"/>
  <c r="L1002" i="1"/>
  <c r="L998" i="1"/>
  <c r="L994" i="1"/>
  <c r="L2667" i="1"/>
  <c r="L2449" i="1"/>
  <c r="L2385" i="1"/>
  <c r="L2321" i="1"/>
  <c r="L2257" i="1"/>
  <c r="L2193" i="1"/>
  <c r="L2129" i="1"/>
  <c r="L2065" i="1"/>
  <c r="L2001" i="1"/>
  <c r="L1937" i="1"/>
  <c r="L1883" i="1"/>
  <c r="L1859" i="1"/>
  <c r="L1843" i="1"/>
  <c r="L1827" i="1"/>
  <c r="L1811" i="1"/>
  <c r="L1795" i="1"/>
  <c r="L1779" i="1"/>
  <c r="L1763" i="1"/>
  <c r="L1747" i="1"/>
  <c r="L1731" i="1"/>
  <c r="L1715" i="1"/>
  <c r="L1699" i="1"/>
  <c r="L1683" i="1"/>
  <c r="L1667" i="1"/>
  <c r="L1651" i="1"/>
  <c r="L1635" i="1"/>
  <c r="L1619" i="1"/>
  <c r="L1603" i="1"/>
  <c r="L1587" i="1"/>
  <c r="L1571" i="1"/>
  <c r="L1555" i="1"/>
  <c r="L1539" i="1"/>
  <c r="L1523" i="1"/>
  <c r="L1507" i="1"/>
  <c r="L1491" i="1"/>
  <c r="L1475" i="1"/>
  <c r="L1459" i="1"/>
  <c r="L1443" i="1"/>
  <c r="L1427" i="1"/>
  <c r="L1411" i="1"/>
  <c r="L1395" i="1"/>
  <c r="L1383" i="1"/>
  <c r="L1375" i="1"/>
  <c r="L1367" i="1"/>
  <c r="L1361" i="1"/>
  <c r="L1357" i="1"/>
  <c r="L1353" i="1"/>
  <c r="L1349" i="1"/>
  <c r="L1345" i="1"/>
  <c r="L1341" i="1"/>
  <c r="L1337" i="1"/>
  <c r="L1333" i="1"/>
  <c r="L1329" i="1"/>
  <c r="L1325" i="1"/>
  <c r="L1321" i="1"/>
  <c r="L1317" i="1"/>
  <c r="L1313" i="1"/>
  <c r="L1309" i="1"/>
  <c r="L1305" i="1"/>
  <c r="L1301" i="1"/>
  <c r="L1297" i="1"/>
  <c r="L1293" i="1"/>
  <c r="L1289" i="1"/>
  <c r="L1285" i="1"/>
  <c r="L1281" i="1"/>
  <c r="L1277" i="1"/>
  <c r="L1273" i="1"/>
  <c r="L1269" i="1"/>
  <c r="L1265" i="1"/>
  <c r="L1261" i="1"/>
  <c r="L1257" i="1"/>
  <c r="L1253" i="1"/>
  <c r="L1249" i="1"/>
  <c r="L1245" i="1"/>
  <c r="L1241" i="1"/>
  <c r="L1237" i="1"/>
  <c r="L1233" i="1"/>
  <c r="L1229" i="1"/>
  <c r="L1225" i="1"/>
  <c r="L1221" i="1"/>
  <c r="L1217" i="1"/>
  <c r="L1213" i="1"/>
  <c r="L1209" i="1"/>
  <c r="L1205" i="1"/>
  <c r="L1201" i="1"/>
  <c r="L1197" i="1"/>
  <c r="L1193" i="1"/>
  <c r="L1189" i="1"/>
  <c r="L1185" i="1"/>
  <c r="L1181" i="1"/>
  <c r="L1177" i="1"/>
  <c r="L1173" i="1"/>
  <c r="L1169" i="1"/>
  <c r="L1165" i="1"/>
  <c r="L1161" i="1"/>
  <c r="L1157" i="1"/>
  <c r="L1153" i="1"/>
  <c r="L1149" i="1"/>
  <c r="L1145" i="1"/>
  <c r="L1141" i="1"/>
  <c r="L1137" i="1"/>
  <c r="L1133" i="1"/>
  <c r="L1129" i="1"/>
  <c r="L1125" i="1"/>
  <c r="L1121" i="1"/>
  <c r="L1117" i="1"/>
  <c r="L1113" i="1"/>
  <c r="L1109" i="1"/>
  <c r="L1105" i="1"/>
  <c r="L1101" i="1"/>
  <c r="L1097" i="1"/>
  <c r="L1093" i="1"/>
  <c r="L1089" i="1"/>
  <c r="L1085" i="1"/>
  <c r="L1081" i="1"/>
  <c r="L1077" i="1"/>
  <c r="L1073" i="1"/>
  <c r="L1069" i="1"/>
  <c r="L1065" i="1"/>
  <c r="L1061" i="1"/>
  <c r="L1057" i="1"/>
  <c r="L1053" i="1"/>
  <c r="L1049" i="1"/>
  <c r="L1045" i="1"/>
  <c r="L1041" i="1"/>
  <c r="L1037" i="1"/>
  <c r="L1033" i="1"/>
  <c r="L1029" i="1"/>
  <c r="L1025" i="1"/>
  <c r="L1021" i="1"/>
  <c r="L1017" i="1"/>
  <c r="L1013" i="1"/>
  <c r="L1009" i="1"/>
  <c r="L1005" i="1"/>
  <c r="L1001" i="1"/>
  <c r="L997" i="1"/>
  <c r="L993" i="1"/>
  <c r="L989" i="1"/>
  <c r="L985" i="1"/>
  <c r="L981" i="1"/>
  <c r="L977" i="1"/>
  <c r="L973" i="1"/>
  <c r="L969" i="1"/>
  <c r="L965" i="1"/>
  <c r="L961" i="1"/>
  <c r="L957" i="1"/>
  <c r="L953" i="1"/>
  <c r="L949" i="1"/>
  <c r="L945" i="1"/>
  <c r="L941" i="1"/>
  <c r="L937" i="1"/>
  <c r="L933" i="1"/>
  <c r="L929" i="1"/>
  <c r="L925" i="1"/>
  <c r="L921" i="1"/>
  <c r="L917" i="1"/>
  <c r="L913" i="1"/>
  <c r="L909" i="1"/>
  <c r="L905" i="1"/>
  <c r="L901" i="1"/>
  <c r="L897" i="1"/>
  <c r="L893" i="1"/>
  <c r="L889" i="1"/>
  <c r="L885" i="1"/>
  <c r="L881" i="1"/>
  <c r="L877" i="1"/>
  <c r="L873" i="1"/>
  <c r="L869" i="1"/>
  <c r="L865" i="1"/>
  <c r="L861" i="1"/>
  <c r="L2603" i="1"/>
  <c r="L2433" i="1"/>
  <c r="L2369" i="1"/>
  <c r="L2305" i="1"/>
  <c r="L2241" i="1"/>
  <c r="L2177" i="1"/>
  <c r="L2113" i="1"/>
  <c r="L2049" i="1"/>
  <c r="L1985" i="1"/>
  <c r="L1921" i="1"/>
  <c r="L1875" i="1"/>
  <c r="L1855" i="1"/>
  <c r="L1839" i="1"/>
  <c r="L1823" i="1"/>
  <c r="L1807" i="1"/>
  <c r="L1791" i="1"/>
  <c r="L1775" i="1"/>
  <c r="L1759" i="1"/>
  <c r="L1743" i="1"/>
  <c r="L1727" i="1"/>
  <c r="L1711" i="1"/>
  <c r="L1695" i="1"/>
  <c r="L1679" i="1"/>
  <c r="L1663" i="1"/>
  <c r="L1647" i="1"/>
  <c r="L1631" i="1"/>
  <c r="L1615" i="1"/>
  <c r="L1599" i="1"/>
  <c r="L1583" i="1"/>
  <c r="L1567" i="1"/>
  <c r="L1551" i="1"/>
  <c r="L1535" i="1"/>
  <c r="L1519" i="1"/>
  <c r="L1503" i="1"/>
  <c r="L1487" i="1"/>
  <c r="L1471" i="1"/>
  <c r="L1455" i="1"/>
  <c r="L1439" i="1"/>
  <c r="L1423" i="1"/>
  <c r="L1407" i="1"/>
  <c r="L1391" i="1"/>
  <c r="L1381" i="1"/>
  <c r="L1373" i="1"/>
  <c r="L1365" i="1"/>
  <c r="L1360" i="1"/>
  <c r="L1356" i="1"/>
  <c r="L1352" i="1"/>
  <c r="L1348" i="1"/>
  <c r="L1344" i="1"/>
  <c r="L1340" i="1"/>
  <c r="L1336" i="1"/>
  <c r="L1332" i="1"/>
  <c r="L1328" i="1"/>
  <c r="L1324" i="1"/>
  <c r="L1320" i="1"/>
  <c r="L1316" i="1"/>
  <c r="L1312" i="1"/>
  <c r="L1308" i="1"/>
  <c r="L1304" i="1"/>
  <c r="L1300" i="1"/>
  <c r="L1296" i="1"/>
  <c r="L1292" i="1"/>
  <c r="L1288" i="1"/>
  <c r="L1284" i="1"/>
  <c r="L2539" i="1"/>
  <c r="L2225" i="1"/>
  <c r="L1969" i="1"/>
  <c r="L1835" i="1"/>
  <c r="L1771" i="1"/>
  <c r="L1707" i="1"/>
  <c r="L1643" i="1"/>
  <c r="L1579" i="1"/>
  <c r="L1515" i="1"/>
  <c r="L1451" i="1"/>
  <c r="L1387" i="1"/>
  <c r="L1359" i="1"/>
  <c r="L1343" i="1"/>
  <c r="L1327" i="1"/>
  <c r="L1311" i="1"/>
  <c r="L1295" i="1"/>
  <c r="L1280" i="1"/>
  <c r="L1272" i="1"/>
  <c r="L1264" i="1"/>
  <c r="L1256" i="1"/>
  <c r="L1248" i="1"/>
  <c r="L1240" i="1"/>
  <c r="L1232" i="1"/>
  <c r="L1224" i="1"/>
  <c r="L1216" i="1"/>
  <c r="L1208" i="1"/>
  <c r="L1200" i="1"/>
  <c r="L1192" i="1"/>
  <c r="L1184" i="1"/>
  <c r="L1176" i="1"/>
  <c r="L1168" i="1"/>
  <c r="L1160" i="1"/>
  <c r="L1152" i="1"/>
  <c r="L1144" i="1"/>
  <c r="L1136" i="1"/>
  <c r="L1128" i="1"/>
  <c r="L1120" i="1"/>
  <c r="L1112" i="1"/>
  <c r="L1104" i="1"/>
  <c r="L1096" i="1"/>
  <c r="L1088" i="1"/>
  <c r="L1080" i="1"/>
  <c r="L1072" i="1"/>
  <c r="L1064" i="1"/>
  <c r="L1056" i="1"/>
  <c r="L1048" i="1"/>
  <c r="L1040" i="1"/>
  <c r="L1032" i="1"/>
  <c r="L1024" i="1"/>
  <c r="L1016" i="1"/>
  <c r="L1008" i="1"/>
  <c r="L1000" i="1"/>
  <c r="L992" i="1"/>
  <c r="L987" i="1"/>
  <c r="L982" i="1"/>
  <c r="L976" i="1"/>
  <c r="L971" i="1"/>
  <c r="L966" i="1"/>
  <c r="L960" i="1"/>
  <c r="L955" i="1"/>
  <c r="L950" i="1"/>
  <c r="L944" i="1"/>
  <c r="L939" i="1"/>
  <c r="L934" i="1"/>
  <c r="L928" i="1"/>
  <c r="L923" i="1"/>
  <c r="L918" i="1"/>
  <c r="L912" i="1"/>
  <c r="L907" i="1"/>
  <c r="L902" i="1"/>
  <c r="L896" i="1"/>
  <c r="L891" i="1"/>
  <c r="L886" i="1"/>
  <c r="L880" i="1"/>
  <c r="L875" i="1"/>
  <c r="L870" i="1"/>
  <c r="L864" i="1"/>
  <c r="L859" i="1"/>
  <c r="L855" i="1"/>
  <c r="L851" i="1"/>
  <c r="L847" i="1"/>
  <c r="L843" i="1"/>
  <c r="L839" i="1"/>
  <c r="L835" i="1"/>
  <c r="L831" i="1"/>
  <c r="L827" i="1"/>
  <c r="L823" i="1"/>
  <c r="L819" i="1"/>
  <c r="L815" i="1"/>
  <c r="L811" i="1"/>
  <c r="L807" i="1"/>
  <c r="L803" i="1"/>
  <c r="L799" i="1"/>
  <c r="L795" i="1"/>
  <c r="L791" i="1"/>
  <c r="L787" i="1"/>
  <c r="L783" i="1"/>
  <c r="L779" i="1"/>
  <c r="L775" i="1"/>
  <c r="L771" i="1"/>
  <c r="L767" i="1"/>
  <c r="L763" i="1"/>
  <c r="L759" i="1"/>
  <c r="L755" i="1"/>
  <c r="L751" i="1"/>
  <c r="L747" i="1"/>
  <c r="L743" i="1"/>
  <c r="L739" i="1"/>
  <c r="L735" i="1"/>
  <c r="L731" i="1"/>
  <c r="L727" i="1"/>
  <c r="L723" i="1"/>
  <c r="L719" i="1"/>
  <c r="L715" i="1"/>
  <c r="L711" i="1"/>
  <c r="L707" i="1"/>
  <c r="L703" i="1"/>
  <c r="L699" i="1"/>
  <c r="L695" i="1"/>
  <c r="L691" i="1"/>
  <c r="L687" i="1"/>
  <c r="L683" i="1"/>
  <c r="L679" i="1"/>
  <c r="L675" i="1"/>
  <c r="L671" i="1"/>
  <c r="L667" i="1"/>
  <c r="L663" i="1"/>
  <c r="L659" i="1"/>
  <c r="L655" i="1"/>
  <c r="L651" i="1"/>
  <c r="L647" i="1"/>
  <c r="L643" i="1"/>
  <c r="L639" i="1"/>
  <c r="L635" i="1"/>
  <c r="L631" i="1"/>
  <c r="L627" i="1"/>
  <c r="L623" i="1"/>
  <c r="L619" i="1"/>
  <c r="L615" i="1"/>
  <c r="L611" i="1"/>
  <c r="L607" i="1"/>
  <c r="L603" i="1"/>
  <c r="L599" i="1"/>
  <c r="L595" i="1"/>
  <c r="L591" i="1"/>
  <c r="L587" i="1"/>
  <c r="L583" i="1"/>
  <c r="L579" i="1"/>
  <c r="L575" i="1"/>
  <c r="L571" i="1"/>
  <c r="L567" i="1"/>
  <c r="L563" i="1"/>
  <c r="L559" i="1"/>
  <c r="L555" i="1"/>
  <c r="L551" i="1"/>
  <c r="L547" i="1"/>
  <c r="L543" i="1"/>
  <c r="L539" i="1"/>
  <c r="L535" i="1"/>
  <c r="L531" i="1"/>
  <c r="L527" i="1"/>
  <c r="L523" i="1"/>
  <c r="L519" i="1"/>
  <c r="L515" i="1"/>
  <c r="L511" i="1"/>
  <c r="L507" i="1"/>
  <c r="L503" i="1"/>
  <c r="L499" i="1"/>
  <c r="L495" i="1"/>
  <c r="L491" i="1"/>
  <c r="L487" i="1"/>
  <c r="L483" i="1"/>
  <c r="L479" i="1"/>
  <c r="L475" i="1"/>
  <c r="L471" i="1"/>
  <c r="L467" i="1"/>
  <c r="L463" i="1"/>
  <c r="L459" i="1"/>
  <c r="L455" i="1"/>
  <c r="L451" i="1"/>
  <c r="L447" i="1"/>
  <c r="L443" i="1"/>
  <c r="L439" i="1"/>
  <c r="L435" i="1"/>
  <c r="L431" i="1"/>
  <c r="L427" i="1"/>
  <c r="L423" i="1"/>
  <c r="L419" i="1"/>
  <c r="L415" i="1"/>
  <c r="L411" i="1"/>
  <c r="L407" i="1"/>
  <c r="L403" i="1"/>
  <c r="L399" i="1"/>
  <c r="L395" i="1"/>
  <c r="L391" i="1"/>
  <c r="L387" i="1"/>
  <c r="L383" i="1"/>
  <c r="L379" i="1"/>
  <c r="L375" i="1"/>
  <c r="L371" i="1"/>
  <c r="L367" i="1"/>
  <c r="L363" i="1"/>
  <c r="L359" i="1"/>
  <c r="L355" i="1"/>
  <c r="L351" i="1"/>
  <c r="L347" i="1"/>
  <c r="L343" i="1"/>
  <c r="L339" i="1"/>
  <c r="L335" i="1"/>
  <c r="L331" i="1"/>
  <c r="L327" i="1"/>
  <c r="L323" i="1"/>
  <c r="L319" i="1"/>
  <c r="L315" i="1"/>
  <c r="L311" i="1"/>
  <c r="L307" i="1"/>
  <c r="L303" i="1"/>
  <c r="L299" i="1"/>
  <c r="L295" i="1"/>
  <c r="L291" i="1"/>
  <c r="L287" i="1"/>
  <c r="L283" i="1"/>
  <c r="L279" i="1"/>
  <c r="L275" i="1"/>
  <c r="L271" i="1"/>
  <c r="L267" i="1"/>
  <c r="L263" i="1"/>
  <c r="L259" i="1"/>
  <c r="L255" i="1"/>
  <c r="L251" i="1"/>
  <c r="L247" i="1"/>
  <c r="L243" i="1"/>
  <c r="L239" i="1"/>
  <c r="L235" i="1"/>
  <c r="L231" i="1"/>
  <c r="L227" i="1"/>
  <c r="L223" i="1"/>
  <c r="L219" i="1"/>
  <c r="L215" i="1"/>
  <c r="L211" i="1"/>
  <c r="L207" i="1"/>
  <c r="L203" i="1"/>
  <c r="L199" i="1"/>
  <c r="L195" i="1"/>
  <c r="L191" i="1"/>
  <c r="L187" i="1"/>
  <c r="L183" i="1"/>
  <c r="L179" i="1"/>
  <c r="L175" i="1"/>
  <c r="L171" i="1"/>
  <c r="L167" i="1"/>
  <c r="L163" i="1"/>
  <c r="L159" i="1"/>
  <c r="L155" i="1"/>
  <c r="L151" i="1"/>
  <c r="L147" i="1"/>
  <c r="L143" i="1"/>
  <c r="L139" i="1"/>
  <c r="L135" i="1"/>
  <c r="L131" i="1"/>
  <c r="L127" i="1"/>
  <c r="L123" i="1"/>
  <c r="L119" i="1"/>
  <c r="L115" i="1"/>
  <c r="L111" i="1"/>
  <c r="L107" i="1"/>
  <c r="L103" i="1"/>
  <c r="L99" i="1"/>
  <c r="L95" i="1"/>
  <c r="L91" i="1"/>
  <c r="L87" i="1"/>
  <c r="L83" i="1"/>
  <c r="L79" i="1"/>
  <c r="L75" i="1"/>
  <c r="L71" i="1"/>
  <c r="L67" i="1"/>
  <c r="L63" i="1"/>
  <c r="L59" i="1"/>
  <c r="L55" i="1"/>
  <c r="L51" i="1"/>
  <c r="L47" i="1"/>
  <c r="L43" i="1"/>
  <c r="L39" i="1"/>
  <c r="L35" i="1"/>
  <c r="L31" i="1"/>
  <c r="L27" i="1"/>
  <c r="L23" i="1"/>
  <c r="L19" i="1"/>
  <c r="L15" i="1"/>
  <c r="L884" i="1"/>
  <c r="L482" i="1"/>
  <c r="L478" i="1"/>
  <c r="L474" i="1"/>
  <c r="L466" i="1"/>
  <c r="L462" i="1"/>
  <c r="L458" i="1"/>
  <c r="L450" i="1"/>
  <c r="L446" i="1"/>
  <c r="L442" i="1"/>
  <c r="L438" i="1"/>
  <c r="L434" i="1"/>
  <c r="L430" i="1"/>
  <c r="L426" i="1"/>
  <c r="L418" i="1"/>
  <c r="L414" i="1"/>
  <c r="L406" i="1"/>
  <c r="L402" i="1"/>
  <c r="L398" i="1"/>
  <c r="L394" i="1"/>
  <c r="L386" i="1"/>
  <c r="L378" i="1"/>
  <c r="L374" i="1"/>
  <c r="L366" i="1"/>
  <c r="L354" i="1"/>
  <c r="L350" i="1"/>
  <c r="L346" i="1"/>
  <c r="L342" i="1"/>
  <c r="L338" i="1"/>
  <c r="L334" i="1"/>
  <c r="L322" i="1"/>
  <c r="L314" i="1"/>
  <c r="L306" i="1"/>
  <c r="L298" i="1"/>
  <c r="L290" i="1"/>
  <c r="L286" i="1"/>
  <c r="L278" i="1"/>
  <c r="L270" i="1"/>
  <c r="L266" i="1"/>
  <c r="L262" i="1"/>
  <c r="L258" i="1"/>
  <c r="L254" i="1"/>
  <c r="L250" i="1"/>
  <c r="L246" i="1"/>
  <c r="L242" i="1"/>
  <c r="L238" i="1"/>
  <c r="L234" i="1"/>
  <c r="L230" i="1"/>
  <c r="L226" i="1"/>
  <c r="L150" i="1"/>
  <c r="L146" i="1"/>
  <c r="L134" i="1"/>
  <c r="L2417" i="1"/>
  <c r="L2161" i="1"/>
  <c r="L1905" i="1"/>
  <c r="L1819" i="1"/>
  <c r="L1755" i="1"/>
  <c r="L1691" i="1"/>
  <c r="L1627" i="1"/>
  <c r="L1563" i="1"/>
  <c r="L1499" i="1"/>
  <c r="L1435" i="1"/>
  <c r="L1379" i="1"/>
  <c r="L1355" i="1"/>
  <c r="L1339" i="1"/>
  <c r="L1323" i="1"/>
  <c r="L1307" i="1"/>
  <c r="L1291" i="1"/>
  <c r="L1279" i="1"/>
  <c r="L1271" i="1"/>
  <c r="L1263" i="1"/>
  <c r="L1255" i="1"/>
  <c r="L1247" i="1"/>
  <c r="L1239" i="1"/>
  <c r="L1231" i="1"/>
  <c r="L1223" i="1"/>
  <c r="L1215" i="1"/>
  <c r="L1207" i="1"/>
  <c r="L1199" i="1"/>
  <c r="L1191" i="1"/>
  <c r="L1183" i="1"/>
  <c r="L1175" i="1"/>
  <c r="L1167" i="1"/>
  <c r="L1159" i="1"/>
  <c r="L1151" i="1"/>
  <c r="L1143" i="1"/>
  <c r="L1135" i="1"/>
  <c r="L1127" i="1"/>
  <c r="L1119" i="1"/>
  <c r="L1111" i="1"/>
  <c r="L1103" i="1"/>
  <c r="L1095" i="1"/>
  <c r="L1087" i="1"/>
  <c r="L1079" i="1"/>
  <c r="L1071" i="1"/>
  <c r="L1063" i="1"/>
  <c r="L1055" i="1"/>
  <c r="L1047" i="1"/>
  <c r="L1039" i="1"/>
  <c r="L1031" i="1"/>
  <c r="L1023" i="1"/>
  <c r="L1015" i="1"/>
  <c r="L1007" i="1"/>
  <c r="L999" i="1"/>
  <c r="L991" i="1"/>
  <c r="L986" i="1"/>
  <c r="L980" i="1"/>
  <c r="L975" i="1"/>
  <c r="L970" i="1"/>
  <c r="L964" i="1"/>
  <c r="L959" i="1"/>
  <c r="L954" i="1"/>
  <c r="L948" i="1"/>
  <c r="L943" i="1"/>
  <c r="L938" i="1"/>
  <c r="L932" i="1"/>
  <c r="L927" i="1"/>
  <c r="L922" i="1"/>
  <c r="L916" i="1"/>
  <c r="L911" i="1"/>
  <c r="L906" i="1"/>
  <c r="L900" i="1"/>
  <c r="L895" i="1"/>
  <c r="L890" i="1"/>
  <c r="L879" i="1"/>
  <c r="L874" i="1"/>
  <c r="L868" i="1"/>
  <c r="L863" i="1"/>
  <c r="L858" i="1"/>
  <c r="L854" i="1"/>
  <c r="L850" i="1"/>
  <c r="L846" i="1"/>
  <c r="L842" i="1"/>
  <c r="L838" i="1"/>
  <c r="L834" i="1"/>
  <c r="L830" i="1"/>
  <c r="L826" i="1"/>
  <c r="L822" i="1"/>
  <c r="L818" i="1"/>
  <c r="L814" i="1"/>
  <c r="L810" i="1"/>
  <c r="L806" i="1"/>
  <c r="L802" i="1"/>
  <c r="L798" i="1"/>
  <c r="L794" i="1"/>
  <c r="L790" i="1"/>
  <c r="L786" i="1"/>
  <c r="L782" i="1"/>
  <c r="L778" i="1"/>
  <c r="L774" i="1"/>
  <c r="L770" i="1"/>
  <c r="L766" i="1"/>
  <c r="L762" i="1"/>
  <c r="L758" i="1"/>
  <c r="L754" i="1"/>
  <c r="L750" i="1"/>
  <c r="L746" i="1"/>
  <c r="L742" i="1"/>
  <c r="L738" i="1"/>
  <c r="L734" i="1"/>
  <c r="L730" i="1"/>
  <c r="L726" i="1"/>
  <c r="L722" i="1"/>
  <c r="L718" i="1"/>
  <c r="L714" i="1"/>
  <c r="L710" i="1"/>
  <c r="L706" i="1"/>
  <c r="L702" i="1"/>
  <c r="L698" i="1"/>
  <c r="L694" i="1"/>
  <c r="L690" i="1"/>
  <c r="L686" i="1"/>
  <c r="L682" i="1"/>
  <c r="L678" i="1"/>
  <c r="L674" i="1"/>
  <c r="L670" i="1"/>
  <c r="L666" i="1"/>
  <c r="L662" i="1"/>
  <c r="L658" i="1"/>
  <c r="L654" i="1"/>
  <c r="L650" i="1"/>
  <c r="L646" i="1"/>
  <c r="L642" i="1"/>
  <c r="L638" i="1"/>
  <c r="L634" i="1"/>
  <c r="L630" i="1"/>
  <c r="L626" i="1"/>
  <c r="L622" i="1"/>
  <c r="L618" i="1"/>
  <c r="L614" i="1"/>
  <c r="L610" i="1"/>
  <c r="L606" i="1"/>
  <c r="L602" i="1"/>
  <c r="L598" i="1"/>
  <c r="L594" i="1"/>
  <c r="L590" i="1"/>
  <c r="L586" i="1"/>
  <c r="L582" i="1"/>
  <c r="L578" i="1"/>
  <c r="L574" i="1"/>
  <c r="L570" i="1"/>
  <c r="L566" i="1"/>
  <c r="L562" i="1"/>
  <c r="L558" i="1"/>
  <c r="L554" i="1"/>
  <c r="L550" i="1"/>
  <c r="L546" i="1"/>
  <c r="L542" i="1"/>
  <c r="L538" i="1"/>
  <c r="L534" i="1"/>
  <c r="L530" i="1"/>
  <c r="L526" i="1"/>
  <c r="L522" i="1"/>
  <c r="L518" i="1"/>
  <c r="L514" i="1"/>
  <c r="L510" i="1"/>
  <c r="L506" i="1"/>
  <c r="L502" i="1"/>
  <c r="L498" i="1"/>
  <c r="L494" i="1"/>
  <c r="L490" i="1"/>
  <c r="L486" i="1"/>
  <c r="L470" i="1"/>
  <c r="L454" i="1"/>
  <c r="L422" i="1"/>
  <c r="L410" i="1"/>
  <c r="L390" i="1"/>
  <c r="L382" i="1"/>
  <c r="L370" i="1"/>
  <c r="L362" i="1"/>
  <c r="L358" i="1"/>
  <c r="L330" i="1"/>
  <c r="L326" i="1"/>
  <c r="L318" i="1"/>
  <c r="L310" i="1"/>
  <c r="L302" i="1"/>
  <c r="L294" i="1"/>
  <c r="L282" i="1"/>
  <c r="L274" i="1"/>
  <c r="L222" i="1"/>
  <c r="L218" i="1"/>
  <c r="L214" i="1"/>
  <c r="L210" i="1"/>
  <c r="L206" i="1"/>
  <c r="L202" i="1"/>
  <c r="L198" i="1"/>
  <c r="L194" i="1"/>
  <c r="L190" i="1"/>
  <c r="L186" i="1"/>
  <c r="L182" i="1"/>
  <c r="L178" i="1"/>
  <c r="L174" i="1"/>
  <c r="L170" i="1"/>
  <c r="L166" i="1"/>
  <c r="L162" i="1"/>
  <c r="L158" i="1"/>
  <c r="L154" i="1"/>
  <c r="L142" i="1"/>
  <c r="L138" i="1"/>
  <c r="L2353" i="1"/>
  <c r="L2097" i="1"/>
  <c r="L1867" i="1"/>
  <c r="L1803" i="1"/>
  <c r="L1739" i="1"/>
  <c r="L1675" i="1"/>
  <c r="L1611" i="1"/>
  <c r="L1547" i="1"/>
  <c r="L1483" i="1"/>
  <c r="L1419" i="1"/>
  <c r="L1371" i="1"/>
  <c r="L1351" i="1"/>
  <c r="L1335" i="1"/>
  <c r="L1319" i="1"/>
  <c r="L1303" i="1"/>
  <c r="L1287" i="1"/>
  <c r="L1276" i="1"/>
  <c r="L1268" i="1"/>
  <c r="L1260" i="1"/>
  <c r="L1252" i="1"/>
  <c r="L1244" i="1"/>
  <c r="L1236" i="1"/>
  <c r="L1228" i="1"/>
  <c r="L1220" i="1"/>
  <c r="L1212" i="1"/>
  <c r="L1204" i="1"/>
  <c r="L1196" i="1"/>
  <c r="L1188" i="1"/>
  <c r="L1180" i="1"/>
  <c r="L1172" i="1"/>
  <c r="L1164" i="1"/>
  <c r="L1156" i="1"/>
  <c r="L1148" i="1"/>
  <c r="L1140" i="1"/>
  <c r="L1132" i="1"/>
  <c r="L1124" i="1"/>
  <c r="L1116" i="1"/>
  <c r="L1108" i="1"/>
  <c r="L1100" i="1"/>
  <c r="L1092" i="1"/>
  <c r="L1084" i="1"/>
  <c r="L1076" i="1"/>
  <c r="L1068" i="1"/>
  <c r="L1060" i="1"/>
  <c r="L1052" i="1"/>
  <c r="L1044" i="1"/>
  <c r="L1036" i="1"/>
  <c r="L1028" i="1"/>
  <c r="L1020" i="1"/>
  <c r="L1012" i="1"/>
  <c r="L1004" i="1"/>
  <c r="L996" i="1"/>
  <c r="L990" i="1"/>
  <c r="L984" i="1"/>
  <c r="L979" i="1"/>
  <c r="L974" i="1"/>
  <c r="L968" i="1"/>
  <c r="L963" i="1"/>
  <c r="L958" i="1"/>
  <c r="L952" i="1"/>
  <c r="L947" i="1"/>
  <c r="L942" i="1"/>
  <c r="L936" i="1"/>
  <c r="L931" i="1"/>
  <c r="L926" i="1"/>
  <c r="L920" i="1"/>
  <c r="L915" i="1"/>
  <c r="L910" i="1"/>
  <c r="L904" i="1"/>
  <c r="L899" i="1"/>
  <c r="L894" i="1"/>
  <c r="L888" i="1"/>
  <c r="L883" i="1"/>
  <c r="L878" i="1"/>
  <c r="L872" i="1"/>
  <c r="L867" i="1"/>
  <c r="L862" i="1"/>
  <c r="L857" i="1"/>
  <c r="L853" i="1"/>
  <c r="L849" i="1"/>
  <c r="L845" i="1"/>
  <c r="L841" i="1"/>
  <c r="L837" i="1"/>
  <c r="L833" i="1"/>
  <c r="L829" i="1"/>
  <c r="L825" i="1"/>
  <c r="L821" i="1"/>
  <c r="L817" i="1"/>
  <c r="L813" i="1"/>
  <c r="L809" i="1"/>
  <c r="L805" i="1"/>
  <c r="L801" i="1"/>
  <c r="L797" i="1"/>
  <c r="L793" i="1"/>
  <c r="L789" i="1"/>
  <c r="L785" i="1"/>
  <c r="L781" i="1"/>
  <c r="L777" i="1"/>
  <c r="L773" i="1"/>
  <c r="L769" i="1"/>
  <c r="L765" i="1"/>
  <c r="L761" i="1"/>
  <c r="L757" i="1"/>
  <c r="L753" i="1"/>
  <c r="L749" i="1"/>
  <c r="L745" i="1"/>
  <c r="L741" i="1"/>
  <c r="L737" i="1"/>
  <c r="L733" i="1"/>
  <c r="L729" i="1"/>
  <c r="L725" i="1"/>
  <c r="L721" i="1"/>
  <c r="L717" i="1"/>
  <c r="L713" i="1"/>
  <c r="L709" i="1"/>
  <c r="L705" i="1"/>
  <c r="L701" i="1"/>
  <c r="L697" i="1"/>
  <c r="L693" i="1"/>
  <c r="L689" i="1"/>
  <c r="L685" i="1"/>
  <c r="L681" i="1"/>
  <c r="L677" i="1"/>
  <c r="L673" i="1"/>
  <c r="L669" i="1"/>
  <c r="L665" i="1"/>
  <c r="L661" i="1"/>
  <c r="L657" i="1"/>
  <c r="L653" i="1"/>
  <c r="L649" i="1"/>
  <c r="L645" i="1"/>
  <c r="L641" i="1"/>
  <c r="L637" i="1"/>
  <c r="L633" i="1"/>
  <c r="L629" i="1"/>
  <c r="L625" i="1"/>
  <c r="L621" i="1"/>
  <c r="L617" i="1"/>
  <c r="L613" i="1"/>
  <c r="L609" i="1"/>
  <c r="L605" i="1"/>
  <c r="L601" i="1"/>
  <c r="L597" i="1"/>
  <c r="L593" i="1"/>
  <c r="L589" i="1"/>
  <c r="L585" i="1"/>
  <c r="L581" i="1"/>
  <c r="L577" i="1"/>
  <c r="L573" i="1"/>
  <c r="L569" i="1"/>
  <c r="L565" i="1"/>
  <c r="L561" i="1"/>
  <c r="L557" i="1"/>
  <c r="L553" i="1"/>
  <c r="L549" i="1"/>
  <c r="L545" i="1"/>
  <c r="L541" i="1"/>
  <c r="L537" i="1"/>
  <c r="L533" i="1"/>
  <c r="L529" i="1"/>
  <c r="L525" i="1"/>
  <c r="L521" i="1"/>
  <c r="L517" i="1"/>
  <c r="L513" i="1"/>
  <c r="L509" i="1"/>
  <c r="L505" i="1"/>
  <c r="L501" i="1"/>
  <c r="L497" i="1"/>
  <c r="L493" i="1"/>
  <c r="L2289" i="1"/>
  <c r="L1723" i="1"/>
  <c r="L1467" i="1"/>
  <c r="L1331" i="1"/>
  <c r="L1275" i="1"/>
  <c r="L1243" i="1"/>
  <c r="L1211" i="1"/>
  <c r="L1179" i="1"/>
  <c r="L1147" i="1"/>
  <c r="L1115" i="1"/>
  <c r="L1083" i="1"/>
  <c r="L1051" i="1"/>
  <c r="L1019" i="1"/>
  <c r="L988" i="1"/>
  <c r="L967" i="1"/>
  <c r="L946" i="1"/>
  <c r="L924" i="1"/>
  <c r="L903" i="1"/>
  <c r="L882" i="1"/>
  <c r="L860" i="1"/>
  <c r="L844" i="1"/>
  <c r="L828" i="1"/>
  <c r="L812" i="1"/>
  <c r="L796" i="1"/>
  <c r="L780" i="1"/>
  <c r="L764" i="1"/>
  <c r="L748" i="1"/>
  <c r="L732" i="1"/>
  <c r="L716" i="1"/>
  <c r="L700" i="1"/>
  <c r="L684" i="1"/>
  <c r="L668" i="1"/>
  <c r="L652" i="1"/>
  <c r="L636" i="1"/>
  <c r="L620" i="1"/>
  <c r="L604" i="1"/>
  <c r="L588" i="1"/>
  <c r="L572" i="1"/>
  <c r="L556" i="1"/>
  <c r="L540" i="1"/>
  <c r="L524" i="1"/>
  <c r="L508" i="1"/>
  <c r="L492" i="1"/>
  <c r="L484" i="1"/>
  <c r="L476" i="1"/>
  <c r="L468" i="1"/>
  <c r="L460" i="1"/>
  <c r="L452" i="1"/>
  <c r="L444" i="1"/>
  <c r="L436" i="1"/>
  <c r="L428" i="1"/>
  <c r="L420" i="1"/>
  <c r="L412" i="1"/>
  <c r="L404" i="1"/>
  <c r="L396" i="1"/>
  <c r="L388" i="1"/>
  <c r="L380" i="1"/>
  <c r="L372" i="1"/>
  <c r="L364" i="1"/>
  <c r="L356" i="1"/>
  <c r="L348" i="1"/>
  <c r="L340" i="1"/>
  <c r="L332" i="1"/>
  <c r="L324" i="1"/>
  <c r="L316" i="1"/>
  <c r="L308" i="1"/>
  <c r="L300" i="1"/>
  <c r="L292" i="1"/>
  <c r="L284" i="1"/>
  <c r="L276" i="1"/>
  <c r="L268" i="1"/>
  <c r="L260" i="1"/>
  <c r="L252" i="1"/>
  <c r="L244" i="1"/>
  <c r="L236" i="1"/>
  <c r="L228" i="1"/>
  <c r="L220" i="1"/>
  <c r="L212" i="1"/>
  <c r="L204" i="1"/>
  <c r="L196" i="1"/>
  <c r="L188" i="1"/>
  <c r="L180" i="1"/>
  <c r="L172" i="1"/>
  <c r="L164" i="1"/>
  <c r="L156" i="1"/>
  <c r="L148" i="1"/>
  <c r="L140" i="1"/>
  <c r="L132" i="1"/>
  <c r="L126" i="1"/>
  <c r="L121" i="1"/>
  <c r="L116" i="1"/>
  <c r="L110" i="1"/>
  <c r="L105" i="1"/>
  <c r="L100" i="1"/>
  <c r="L94" i="1"/>
  <c r="L89" i="1"/>
  <c r="L84" i="1"/>
  <c r="L78" i="1"/>
  <c r="L73" i="1"/>
  <c r="L68" i="1"/>
  <c r="L62" i="1"/>
  <c r="L57" i="1"/>
  <c r="L52" i="1"/>
  <c r="L46" i="1"/>
  <c r="L41" i="1"/>
  <c r="L36" i="1"/>
  <c r="L30" i="1"/>
  <c r="L25" i="1"/>
  <c r="L20" i="1"/>
  <c r="L14" i="1"/>
  <c r="L50" i="1"/>
  <c r="L45" i="1"/>
  <c r="L40" i="1"/>
  <c r="L34" i="1"/>
  <c r="L29" i="1"/>
  <c r="L24" i="1"/>
  <c r="L13" i="1"/>
  <c r="L1787" i="1"/>
  <c r="L1531" i="1"/>
  <c r="L1219" i="1"/>
  <c r="L1059" i="1"/>
  <c r="L995" i="1"/>
  <c r="L972" i="1"/>
  <c r="L951" i="1"/>
  <c r="L832" i="1"/>
  <c r="L816" i="1"/>
  <c r="L768" i="1"/>
  <c r="L752" i="1"/>
  <c r="L736" i="1"/>
  <c r="L608" i="1"/>
  <c r="L560" i="1"/>
  <c r="L544" i="1"/>
  <c r="L512" i="1"/>
  <c r="L477" i="1"/>
  <c r="L461" i="1"/>
  <c r="L453" i="1"/>
  <c r="L445" i="1"/>
  <c r="L437" i="1"/>
  <c r="L373" i="1"/>
  <c r="L365" i="1"/>
  <c r="L357" i="1"/>
  <c r="L325" i="1"/>
  <c r="L253" i="1"/>
  <c r="L229" i="1"/>
  <c r="L221" i="1"/>
  <c r="L205" i="1"/>
  <c r="L189" i="1"/>
  <c r="L157" i="1"/>
  <c r="L141" i="1"/>
  <c r="L122" i="1"/>
  <c r="L112" i="1"/>
  <c r="L90" i="1"/>
  <c r="L64" i="1"/>
  <c r="L37" i="1"/>
  <c r="L32" i="1"/>
  <c r="L21" i="1"/>
  <c r="L2033" i="1"/>
  <c r="L1659" i="1"/>
  <c r="L1403" i="1"/>
  <c r="L1315" i="1"/>
  <c r="L1267" i="1"/>
  <c r="L1235" i="1"/>
  <c r="L1203" i="1"/>
  <c r="L1171" i="1"/>
  <c r="L1139" i="1"/>
  <c r="L1107" i="1"/>
  <c r="L1075" i="1"/>
  <c r="L1043" i="1"/>
  <c r="L1011" i="1"/>
  <c r="L983" i="1"/>
  <c r="L962" i="1"/>
  <c r="L940" i="1"/>
  <c r="L919" i="1"/>
  <c r="L898" i="1"/>
  <c r="L876" i="1"/>
  <c r="L856" i="1"/>
  <c r="L840" i="1"/>
  <c r="L824" i="1"/>
  <c r="L808" i="1"/>
  <c r="L792" i="1"/>
  <c r="L776" i="1"/>
  <c r="L760" i="1"/>
  <c r="L744" i="1"/>
  <c r="L728" i="1"/>
  <c r="L712" i="1"/>
  <c r="L696" i="1"/>
  <c r="L680" i="1"/>
  <c r="L664" i="1"/>
  <c r="L648" i="1"/>
  <c r="L632" i="1"/>
  <c r="L616" i="1"/>
  <c r="L600" i="1"/>
  <c r="L584" i="1"/>
  <c r="L568" i="1"/>
  <c r="L552" i="1"/>
  <c r="L536" i="1"/>
  <c r="L520" i="1"/>
  <c r="L504" i="1"/>
  <c r="L489" i="1"/>
  <c r="L481" i="1"/>
  <c r="L473" i="1"/>
  <c r="L465" i="1"/>
  <c r="L457" i="1"/>
  <c r="L449" i="1"/>
  <c r="L441" i="1"/>
  <c r="L433" i="1"/>
  <c r="L425" i="1"/>
  <c r="L417" i="1"/>
  <c r="L409" i="1"/>
  <c r="L401" i="1"/>
  <c r="L393" i="1"/>
  <c r="L385" i="1"/>
  <c r="L377" i="1"/>
  <c r="L369" i="1"/>
  <c r="L361" i="1"/>
  <c r="L353" i="1"/>
  <c r="L345" i="1"/>
  <c r="L337" i="1"/>
  <c r="L329" i="1"/>
  <c r="L321" i="1"/>
  <c r="L313" i="1"/>
  <c r="L305" i="1"/>
  <c r="L297" i="1"/>
  <c r="L289" i="1"/>
  <c r="L281" i="1"/>
  <c r="L273" i="1"/>
  <c r="L265" i="1"/>
  <c r="L257" i="1"/>
  <c r="L249" i="1"/>
  <c r="L241" i="1"/>
  <c r="L233" i="1"/>
  <c r="L225" i="1"/>
  <c r="L217" i="1"/>
  <c r="L209" i="1"/>
  <c r="L201" i="1"/>
  <c r="L193" i="1"/>
  <c r="L185" i="1"/>
  <c r="L177" i="1"/>
  <c r="L169" i="1"/>
  <c r="L161" i="1"/>
  <c r="L153" i="1"/>
  <c r="L145" i="1"/>
  <c r="L137" i="1"/>
  <c r="L130" i="1"/>
  <c r="L125" i="1"/>
  <c r="L120" i="1"/>
  <c r="L114" i="1"/>
  <c r="L109" i="1"/>
  <c r="L104" i="1"/>
  <c r="L98" i="1"/>
  <c r="L93" i="1"/>
  <c r="L88" i="1"/>
  <c r="L82" i="1"/>
  <c r="L77" i="1"/>
  <c r="L72" i="1"/>
  <c r="L66" i="1"/>
  <c r="L61" i="1"/>
  <c r="L56" i="1"/>
  <c r="L18" i="1"/>
  <c r="L1347" i="1"/>
  <c r="L1283" i="1"/>
  <c r="L1187" i="1"/>
  <c r="L1155" i="1"/>
  <c r="L1123" i="1"/>
  <c r="L1027" i="1"/>
  <c r="L930" i="1"/>
  <c r="L866" i="1"/>
  <c r="L672" i="1"/>
  <c r="L624" i="1"/>
  <c r="L485" i="1"/>
  <c r="L405" i="1"/>
  <c r="L389" i="1"/>
  <c r="L341" i="1"/>
  <c r="L317" i="1"/>
  <c r="L285" i="1"/>
  <c r="L261" i="1"/>
  <c r="L213" i="1"/>
  <c r="L173" i="1"/>
  <c r="L133" i="1"/>
  <c r="L117" i="1"/>
  <c r="L80" i="1"/>
  <c r="L1851" i="1"/>
  <c r="L1595" i="1"/>
  <c r="L1363" i="1"/>
  <c r="L1299" i="1"/>
  <c r="L1259" i="1"/>
  <c r="L1227" i="1"/>
  <c r="L1195" i="1"/>
  <c r="L1163" i="1"/>
  <c r="L1131" i="1"/>
  <c r="L1099" i="1"/>
  <c r="L1067" i="1"/>
  <c r="L1035" i="1"/>
  <c r="L1003" i="1"/>
  <c r="L978" i="1"/>
  <c r="L956" i="1"/>
  <c r="L935" i="1"/>
  <c r="L914" i="1"/>
  <c r="L892" i="1"/>
  <c r="L871" i="1"/>
  <c r="L852" i="1"/>
  <c r="L836" i="1"/>
  <c r="L820" i="1"/>
  <c r="L804" i="1"/>
  <c r="L788" i="1"/>
  <c r="L772" i="1"/>
  <c r="L756" i="1"/>
  <c r="L740" i="1"/>
  <c r="L724" i="1"/>
  <c r="L708" i="1"/>
  <c r="L692" i="1"/>
  <c r="L676" i="1"/>
  <c r="L660" i="1"/>
  <c r="L644" i="1"/>
  <c r="L628" i="1"/>
  <c r="L612" i="1"/>
  <c r="L596" i="1"/>
  <c r="L580" i="1"/>
  <c r="L564" i="1"/>
  <c r="L548" i="1"/>
  <c r="L532" i="1"/>
  <c r="L516" i="1"/>
  <c r="L500" i="1"/>
  <c r="L488" i="1"/>
  <c r="L480" i="1"/>
  <c r="L472" i="1"/>
  <c r="L464" i="1"/>
  <c r="L456" i="1"/>
  <c r="L448" i="1"/>
  <c r="L440" i="1"/>
  <c r="L432" i="1"/>
  <c r="L424" i="1"/>
  <c r="L416" i="1"/>
  <c r="L408" i="1"/>
  <c r="L400" i="1"/>
  <c r="L392" i="1"/>
  <c r="L384" i="1"/>
  <c r="L376" i="1"/>
  <c r="L368" i="1"/>
  <c r="L360" i="1"/>
  <c r="L352" i="1"/>
  <c r="L344" i="1"/>
  <c r="L336" i="1"/>
  <c r="L328" i="1"/>
  <c r="L320" i="1"/>
  <c r="L312" i="1"/>
  <c r="L304" i="1"/>
  <c r="L296" i="1"/>
  <c r="L288" i="1"/>
  <c r="L280" i="1"/>
  <c r="L272" i="1"/>
  <c r="L264" i="1"/>
  <c r="L256" i="1"/>
  <c r="L248" i="1"/>
  <c r="L240" i="1"/>
  <c r="L232" i="1"/>
  <c r="L224" i="1"/>
  <c r="L216" i="1"/>
  <c r="L208" i="1"/>
  <c r="L200" i="1"/>
  <c r="L192" i="1"/>
  <c r="L184" i="1"/>
  <c r="L176" i="1"/>
  <c r="L168" i="1"/>
  <c r="L160" i="1"/>
  <c r="L152" i="1"/>
  <c r="L144" i="1"/>
  <c r="L136" i="1"/>
  <c r="L129" i="1"/>
  <c r="L124" i="1"/>
  <c r="L118" i="1"/>
  <c r="L113" i="1"/>
  <c r="L108" i="1"/>
  <c r="L102" i="1"/>
  <c r="L97" i="1"/>
  <c r="L92" i="1"/>
  <c r="L86" i="1"/>
  <c r="L81" i="1"/>
  <c r="L76" i="1"/>
  <c r="L70" i="1"/>
  <c r="L65" i="1"/>
  <c r="L60" i="1"/>
  <c r="L54" i="1"/>
  <c r="L49" i="1"/>
  <c r="L44" i="1"/>
  <c r="L38" i="1"/>
  <c r="L33" i="1"/>
  <c r="L28" i="1"/>
  <c r="L22" i="1"/>
  <c r="L17" i="1"/>
  <c r="L1251" i="1"/>
  <c r="L1091" i="1"/>
  <c r="L908" i="1"/>
  <c r="L887" i="1"/>
  <c r="L848" i="1"/>
  <c r="L800" i="1"/>
  <c r="L784" i="1"/>
  <c r="L720" i="1"/>
  <c r="L704" i="1"/>
  <c r="L688" i="1"/>
  <c r="L656" i="1"/>
  <c r="L640" i="1"/>
  <c r="L592" i="1"/>
  <c r="L576" i="1"/>
  <c r="L528" i="1"/>
  <c r="L496" i="1"/>
  <c r="L469" i="1"/>
  <c r="L429" i="1"/>
  <c r="L421" i="1"/>
  <c r="L413" i="1"/>
  <c r="L397" i="1"/>
  <c r="L381" i="1"/>
  <c r="L349" i="1"/>
  <c r="L333" i="1"/>
  <c r="L309" i="1"/>
  <c r="L301" i="1"/>
  <c r="L293" i="1"/>
  <c r="L277" i="1"/>
  <c r="L269" i="1"/>
  <c r="L245" i="1"/>
  <c r="L237" i="1"/>
  <c r="L197" i="1"/>
  <c r="L181" i="1"/>
  <c r="L165" i="1"/>
  <c r="L149" i="1"/>
  <c r="L128" i="1"/>
  <c r="L106" i="1"/>
  <c r="L101" i="1"/>
  <c r="L96" i="1"/>
  <c r="L85" i="1"/>
  <c r="L74" i="1"/>
  <c r="L69" i="1"/>
  <c r="L58" i="1"/>
  <c r="L53" i="1"/>
  <c r="L48" i="1"/>
  <c r="L42" i="1"/>
  <c r="L26" i="1"/>
  <c r="L16" i="1"/>
  <c r="K3287" i="1"/>
  <c r="K3285" i="1"/>
  <c r="K3283" i="1"/>
  <c r="K3281" i="1"/>
  <c r="K3279" i="1"/>
  <c r="K3277" i="1"/>
  <c r="K3275" i="1"/>
  <c r="K3273" i="1"/>
  <c r="K3271" i="1"/>
  <c r="K3269" i="1"/>
  <c r="K3267" i="1"/>
  <c r="K3265" i="1"/>
  <c r="K3263" i="1"/>
  <c r="K3261" i="1"/>
  <c r="K3259" i="1"/>
  <c r="K3257" i="1"/>
  <c r="K3255" i="1"/>
  <c r="K3253" i="1"/>
  <c r="K3251" i="1"/>
  <c r="K3249" i="1"/>
  <c r="K3247" i="1"/>
  <c r="K3245" i="1"/>
  <c r="K3243" i="1"/>
  <c r="K3241" i="1"/>
  <c r="K3239" i="1"/>
  <c r="K3237" i="1"/>
  <c r="K3235" i="1"/>
  <c r="K3233" i="1"/>
  <c r="K3231" i="1"/>
  <c r="K3229" i="1"/>
  <c r="K3227" i="1"/>
  <c r="K3225" i="1"/>
  <c r="K3223" i="1"/>
  <c r="K3221" i="1"/>
  <c r="K3219" i="1"/>
  <c r="K3217" i="1"/>
  <c r="K3215" i="1"/>
  <c r="K3213" i="1"/>
  <c r="K3211" i="1"/>
  <c r="K3209" i="1"/>
  <c r="K3207" i="1"/>
  <c r="K3205" i="1"/>
  <c r="K3203" i="1"/>
  <c r="K3201" i="1"/>
  <c r="K3199" i="1"/>
  <c r="K3197" i="1"/>
  <c r="K3195" i="1"/>
  <c r="K3193" i="1"/>
  <c r="K3191" i="1"/>
  <c r="K3189" i="1"/>
  <c r="K3187" i="1"/>
  <c r="K3185" i="1"/>
  <c r="K3183" i="1"/>
  <c r="K3181" i="1"/>
  <c r="K3179" i="1"/>
  <c r="K3177" i="1"/>
  <c r="K3175" i="1"/>
  <c r="K3173" i="1"/>
  <c r="K3171" i="1"/>
  <c r="K3169" i="1"/>
  <c r="K3167" i="1"/>
  <c r="K3165" i="1"/>
  <c r="K3163" i="1"/>
  <c r="K3161" i="1"/>
  <c r="K3159" i="1"/>
  <c r="K3157" i="1"/>
  <c r="K3155" i="1"/>
  <c r="K3153" i="1"/>
  <c r="K3151" i="1"/>
  <c r="K3149" i="1"/>
  <c r="K3147" i="1"/>
  <c r="K3145" i="1"/>
  <c r="K3143" i="1"/>
  <c r="K3141" i="1"/>
  <c r="K3139" i="1"/>
  <c r="K3137" i="1"/>
  <c r="K3135" i="1"/>
  <c r="K3133" i="1"/>
  <c r="K3131" i="1"/>
  <c r="K3129" i="1"/>
  <c r="K3127" i="1"/>
  <c r="K3125" i="1"/>
  <c r="K3123" i="1"/>
  <c r="K3121" i="1"/>
  <c r="K3119" i="1"/>
  <c r="K3282" i="1"/>
  <c r="K3274" i="1"/>
  <c r="K3266" i="1"/>
  <c r="K3258" i="1"/>
  <c r="K3250" i="1"/>
  <c r="K3242" i="1"/>
  <c r="K3234" i="1"/>
  <c r="K3226" i="1"/>
  <c r="K3218" i="1"/>
  <c r="K3210" i="1"/>
  <c r="K3202" i="1"/>
  <c r="K3194" i="1"/>
  <c r="K3186" i="1"/>
  <c r="K3178" i="1"/>
  <c r="K3170" i="1"/>
  <c r="K3162" i="1"/>
  <c r="K3154" i="1"/>
  <c r="K3146" i="1"/>
  <c r="K3138" i="1"/>
  <c r="K3130" i="1"/>
  <c r="K3122" i="1"/>
  <c r="K3117" i="1"/>
  <c r="K3115" i="1"/>
  <c r="K3113" i="1"/>
  <c r="K3111" i="1"/>
  <c r="K3109" i="1"/>
  <c r="K3107" i="1"/>
  <c r="K3105" i="1"/>
  <c r="K3103" i="1"/>
  <c r="K3101" i="1"/>
  <c r="K3099" i="1"/>
  <c r="K3097" i="1"/>
  <c r="K3095" i="1"/>
  <c r="K3093" i="1"/>
  <c r="K3091" i="1"/>
  <c r="K3089" i="1"/>
  <c r="K3087" i="1"/>
  <c r="K3085" i="1"/>
  <c r="K3083" i="1"/>
  <c r="K3081" i="1"/>
  <c r="K3079" i="1"/>
  <c r="K3077" i="1"/>
  <c r="K3075" i="1"/>
  <c r="K3073" i="1"/>
  <c r="K3071" i="1"/>
  <c r="K3069" i="1"/>
  <c r="K3067" i="1"/>
  <c r="K3065" i="1"/>
  <c r="K3063" i="1"/>
  <c r="K3061" i="1"/>
  <c r="K3059" i="1"/>
  <c r="K3057" i="1"/>
  <c r="K3055" i="1"/>
  <c r="K3053" i="1"/>
  <c r="K3051" i="1"/>
  <c r="K3049" i="1"/>
  <c r="K3047" i="1"/>
  <c r="K3045" i="1"/>
  <c r="K3043" i="1"/>
  <c r="K3041" i="1"/>
  <c r="K3039" i="1"/>
  <c r="K3037" i="1"/>
  <c r="K3035" i="1"/>
  <c r="K3033" i="1"/>
  <c r="K3031" i="1"/>
  <c r="K3029" i="1"/>
  <c r="K3027" i="1"/>
  <c r="K3025" i="1"/>
  <c r="K3023" i="1"/>
  <c r="K3021" i="1"/>
  <c r="K3019" i="1"/>
  <c r="K3017" i="1"/>
  <c r="K3015" i="1"/>
  <c r="K3013" i="1"/>
  <c r="K3011" i="1"/>
  <c r="K3009" i="1"/>
  <c r="K3007" i="1"/>
  <c r="K3005" i="1"/>
  <c r="K3003" i="1"/>
  <c r="K3001" i="1"/>
  <c r="K2999" i="1"/>
  <c r="K2997" i="1"/>
  <c r="K2995" i="1"/>
  <c r="K2993" i="1"/>
  <c r="K3284" i="1"/>
  <c r="K3276" i="1"/>
  <c r="K3268" i="1"/>
  <c r="K3260" i="1"/>
  <c r="K3252" i="1"/>
  <c r="K3244" i="1"/>
  <c r="K3236" i="1"/>
  <c r="K3228" i="1"/>
  <c r="K3220" i="1"/>
  <c r="K3212" i="1"/>
  <c r="K3204" i="1"/>
  <c r="K3196" i="1"/>
  <c r="K3188" i="1"/>
  <c r="K3180" i="1"/>
  <c r="K3172" i="1"/>
  <c r="K3164" i="1"/>
  <c r="K3156" i="1"/>
  <c r="K3148" i="1"/>
  <c r="K3140" i="1"/>
  <c r="K3132" i="1"/>
  <c r="K3124" i="1"/>
  <c r="K3286" i="1"/>
  <c r="K3278" i="1"/>
  <c r="K3270" i="1"/>
  <c r="K3262" i="1"/>
  <c r="K3254" i="1"/>
  <c r="K3246" i="1"/>
  <c r="K3238" i="1"/>
  <c r="K3230" i="1"/>
  <c r="K3222" i="1"/>
  <c r="K3214" i="1"/>
  <c r="K3206" i="1"/>
  <c r="K3198" i="1"/>
  <c r="K3190" i="1"/>
  <c r="K3182" i="1"/>
  <c r="K3174" i="1"/>
  <c r="K3166" i="1"/>
  <c r="K3158" i="1"/>
  <c r="K3150" i="1"/>
  <c r="K3142" i="1"/>
  <c r="K3134" i="1"/>
  <c r="K3126" i="1"/>
  <c r="K3118" i="1"/>
  <c r="K3116" i="1"/>
  <c r="K3114" i="1"/>
  <c r="K3112" i="1"/>
  <c r="K3110" i="1"/>
  <c r="K3108" i="1"/>
  <c r="K3106" i="1"/>
  <c r="K3104" i="1"/>
  <c r="K3102" i="1"/>
  <c r="K3100" i="1"/>
  <c r="K3098" i="1"/>
  <c r="K3096" i="1"/>
  <c r="K3094" i="1"/>
  <c r="K3092" i="1"/>
  <c r="K3090" i="1"/>
  <c r="K3088" i="1"/>
  <c r="K3086" i="1"/>
  <c r="K3084" i="1"/>
  <c r="K3082" i="1"/>
  <c r="K3080" i="1"/>
  <c r="K3078" i="1"/>
  <c r="K3076" i="1"/>
  <c r="K3074" i="1"/>
  <c r="K3072" i="1"/>
  <c r="K3070" i="1"/>
  <c r="K3068" i="1"/>
  <c r="K3066" i="1"/>
  <c r="K3064" i="1"/>
  <c r="K3062" i="1"/>
  <c r="K3060" i="1"/>
  <c r="K3058" i="1"/>
  <c r="K3056" i="1"/>
  <c r="K3054" i="1"/>
  <c r="K3052" i="1"/>
  <c r="K3050" i="1"/>
  <c r="K3048" i="1"/>
  <c r="K3046" i="1"/>
  <c r="K3044" i="1"/>
  <c r="K3042" i="1"/>
  <c r="K3040" i="1"/>
  <c r="K3038" i="1"/>
  <c r="K3036" i="1"/>
  <c r="K3034" i="1"/>
  <c r="K3032" i="1"/>
  <c r="K3030" i="1"/>
  <c r="K3028" i="1"/>
  <c r="K3026" i="1"/>
  <c r="K3024" i="1"/>
  <c r="K3022" i="1"/>
  <c r="K3020" i="1"/>
  <c r="K3018" i="1"/>
  <c r="K3016" i="1"/>
  <c r="K3014" i="1"/>
  <c r="K3012" i="1"/>
  <c r="K3010" i="1"/>
  <c r="K3008" i="1"/>
  <c r="K3006" i="1"/>
  <c r="K3004" i="1"/>
  <c r="K3002" i="1"/>
  <c r="K3000" i="1"/>
  <c r="K2998" i="1"/>
  <c r="K2996" i="1"/>
  <c r="K2994" i="1"/>
  <c r="K2992" i="1"/>
  <c r="K3280" i="1"/>
  <c r="K3248" i="1"/>
  <c r="K3216" i="1"/>
  <c r="K3184" i="1"/>
  <c r="K3152" i="1"/>
  <c r="K3120" i="1"/>
  <c r="K2990" i="1"/>
  <c r="K2988" i="1"/>
  <c r="K2986" i="1"/>
  <c r="K2984" i="1"/>
  <c r="K2982" i="1"/>
  <c r="K2980" i="1"/>
  <c r="K2978" i="1"/>
  <c r="K2976" i="1"/>
  <c r="K2974" i="1"/>
  <c r="K2972" i="1"/>
  <c r="K2970" i="1"/>
  <c r="K2968" i="1"/>
  <c r="K2966" i="1"/>
  <c r="K2964" i="1"/>
  <c r="K2962" i="1"/>
  <c r="K2960" i="1"/>
  <c r="K2958" i="1"/>
  <c r="K2956" i="1"/>
  <c r="K2954" i="1"/>
  <c r="K2952" i="1"/>
  <c r="K2950" i="1"/>
  <c r="K2948" i="1"/>
  <c r="K2946" i="1"/>
  <c r="K2944" i="1"/>
  <c r="K2942" i="1"/>
  <c r="K2940" i="1"/>
  <c r="K2938" i="1"/>
  <c r="K2936" i="1"/>
  <c r="K2934" i="1"/>
  <c r="K2932" i="1"/>
  <c r="K2930" i="1"/>
  <c r="K2928" i="1"/>
  <c r="K2926" i="1"/>
  <c r="K2924" i="1"/>
  <c r="K2922" i="1"/>
  <c r="K2920" i="1"/>
  <c r="K2918" i="1"/>
  <c r="K2916" i="1"/>
  <c r="K2914" i="1"/>
  <c r="K2912" i="1"/>
  <c r="K2910" i="1"/>
  <c r="K2908" i="1"/>
  <c r="K2906" i="1"/>
  <c r="K2904" i="1"/>
  <c r="K2902" i="1"/>
  <c r="K2900" i="1"/>
  <c r="K2898" i="1"/>
  <c r="K2896" i="1"/>
  <c r="K2894" i="1"/>
  <c r="K2892" i="1"/>
  <c r="K2890" i="1"/>
  <c r="K2888" i="1"/>
  <c r="K2886" i="1"/>
  <c r="K2884" i="1"/>
  <c r="K2882" i="1"/>
  <c r="K2880" i="1"/>
  <c r="K2878" i="1"/>
  <c r="K2876" i="1"/>
  <c r="K2874" i="1"/>
  <c r="K2872" i="1"/>
  <c r="K2870" i="1"/>
  <c r="K2868" i="1"/>
  <c r="K2866" i="1"/>
  <c r="K2864" i="1"/>
  <c r="K2862" i="1"/>
  <c r="K2860" i="1"/>
  <c r="K2858" i="1"/>
  <c r="K2856" i="1"/>
  <c r="K2854" i="1"/>
  <c r="K2852" i="1"/>
  <c r="K2850" i="1"/>
  <c r="K2848" i="1"/>
  <c r="K2846" i="1"/>
  <c r="K2844" i="1"/>
  <c r="K2842" i="1"/>
  <c r="K2840" i="1"/>
  <c r="K2838" i="1"/>
  <c r="K2836" i="1"/>
  <c r="K2834" i="1"/>
  <c r="K3272" i="1"/>
  <c r="K3240" i="1"/>
  <c r="K3208" i="1"/>
  <c r="K3176" i="1"/>
  <c r="K3144" i="1"/>
  <c r="K3264" i="1"/>
  <c r="K3232" i="1"/>
  <c r="K3200" i="1"/>
  <c r="K3168" i="1"/>
  <c r="K3136" i="1"/>
  <c r="K2991" i="1"/>
  <c r="K2989" i="1"/>
  <c r="K2987" i="1"/>
  <c r="K2985" i="1"/>
  <c r="K2983" i="1"/>
  <c r="K2981" i="1"/>
  <c r="K2979" i="1"/>
  <c r="K2977" i="1"/>
  <c r="K2975" i="1"/>
  <c r="K2973" i="1"/>
  <c r="K2971" i="1"/>
  <c r="K2969" i="1"/>
  <c r="K2967" i="1"/>
  <c r="K2965" i="1"/>
  <c r="K2963" i="1"/>
  <c r="K2961" i="1"/>
  <c r="K2959" i="1"/>
  <c r="K2957" i="1"/>
  <c r="K2955" i="1"/>
  <c r="K2953" i="1"/>
  <c r="K2951" i="1"/>
  <c r="K2949" i="1"/>
  <c r="K2947" i="1"/>
  <c r="K2945" i="1"/>
  <c r="K2943" i="1"/>
  <c r="K2941" i="1"/>
  <c r="K2939" i="1"/>
  <c r="K2937" i="1"/>
  <c r="K2935" i="1"/>
  <c r="K2933" i="1"/>
  <c r="K2931" i="1"/>
  <c r="K2929" i="1"/>
  <c r="K2927" i="1"/>
  <c r="K2925" i="1"/>
  <c r="K2923" i="1"/>
  <c r="K2921" i="1"/>
  <c r="K2919" i="1"/>
  <c r="K2917" i="1"/>
  <c r="K2915" i="1"/>
  <c r="K2913" i="1"/>
  <c r="K2911" i="1"/>
  <c r="K2909" i="1"/>
  <c r="K2907" i="1"/>
  <c r="K2905" i="1"/>
  <c r="K2903" i="1"/>
  <c r="K2901" i="1"/>
  <c r="K2899" i="1"/>
  <c r="K2897" i="1"/>
  <c r="K2895" i="1"/>
  <c r="K2893" i="1"/>
  <c r="K2891" i="1"/>
  <c r="K2889" i="1"/>
  <c r="K2887" i="1"/>
  <c r="K2885" i="1"/>
  <c r="K2883" i="1"/>
  <c r="K2881" i="1"/>
  <c r="K2879" i="1"/>
  <c r="K2877" i="1"/>
  <c r="K2875" i="1"/>
  <c r="K2873" i="1"/>
  <c r="K2871" i="1"/>
  <c r="K2869" i="1"/>
  <c r="K2867" i="1"/>
  <c r="K2865" i="1"/>
  <c r="K2863" i="1"/>
  <c r="K2861" i="1"/>
  <c r="K2859" i="1"/>
  <c r="K2857" i="1"/>
  <c r="K2855" i="1"/>
  <c r="K2853" i="1"/>
  <c r="K2851" i="1"/>
  <c r="K2849" i="1"/>
  <c r="K2847" i="1"/>
  <c r="K2845" i="1"/>
  <c r="K2843" i="1"/>
  <c r="K2841" i="1"/>
  <c r="K2839" i="1"/>
  <c r="K2837" i="1"/>
  <c r="K2835" i="1"/>
  <c r="K2833" i="1"/>
  <c r="K2831" i="1"/>
  <c r="K3256" i="1"/>
  <c r="K3128" i="1"/>
  <c r="K2830" i="1"/>
  <c r="K2828" i="1"/>
  <c r="K2826" i="1"/>
  <c r="K2824" i="1"/>
  <c r="K2822" i="1"/>
  <c r="K2820" i="1"/>
  <c r="K2818" i="1"/>
  <c r="K2816" i="1"/>
  <c r="K2814" i="1"/>
  <c r="K2812" i="1"/>
  <c r="K2810" i="1"/>
  <c r="K2808" i="1"/>
  <c r="K2806" i="1"/>
  <c r="K2804" i="1"/>
  <c r="K2802" i="1"/>
  <c r="K2800" i="1"/>
  <c r="K2798" i="1"/>
  <c r="K2796" i="1"/>
  <c r="K2794" i="1"/>
  <c r="K2792" i="1"/>
  <c r="K2790" i="1"/>
  <c r="K2788" i="1"/>
  <c r="K2786" i="1"/>
  <c r="K2784" i="1"/>
  <c r="K2782" i="1"/>
  <c r="K2780" i="1"/>
  <c r="K2778" i="1"/>
  <c r="K2776" i="1"/>
  <c r="K2774" i="1"/>
  <c r="K2772" i="1"/>
  <c r="K2770" i="1"/>
  <c r="K2768" i="1"/>
  <c r="K2766" i="1"/>
  <c r="K2764" i="1"/>
  <c r="K2762" i="1"/>
  <c r="K2760" i="1"/>
  <c r="K2758" i="1"/>
  <c r="K2756" i="1"/>
  <c r="K2754" i="1"/>
  <c r="K2752" i="1"/>
  <c r="K2750" i="1"/>
  <c r="K2748" i="1"/>
  <c r="K2746" i="1"/>
  <c r="K2744" i="1"/>
  <c r="K2742" i="1"/>
  <c r="K2740" i="1"/>
  <c r="K2738" i="1"/>
  <c r="K2736" i="1"/>
  <c r="K2734" i="1"/>
  <c r="K2732" i="1"/>
  <c r="K2730" i="1"/>
  <c r="K2728" i="1"/>
  <c r="K2726" i="1"/>
  <c r="K2724" i="1"/>
  <c r="K2722" i="1"/>
  <c r="K2720" i="1"/>
  <c r="K2718" i="1"/>
  <c r="K2716" i="1"/>
  <c r="K2714" i="1"/>
  <c r="K2712" i="1"/>
  <c r="K2710" i="1"/>
  <c r="K2708" i="1"/>
  <c r="K2706" i="1"/>
  <c r="K2704" i="1"/>
  <c r="K2702" i="1"/>
  <c r="K2700" i="1"/>
  <c r="K2698" i="1"/>
  <c r="K2696" i="1"/>
  <c r="K2694" i="1"/>
  <c r="K2692" i="1"/>
  <c r="K2690" i="1"/>
  <c r="K2688" i="1"/>
  <c r="K2686" i="1"/>
  <c r="K2684" i="1"/>
  <c r="K2682" i="1"/>
  <c r="K2680" i="1"/>
  <c r="K2678" i="1"/>
  <c r="K2676" i="1"/>
  <c r="K2674" i="1"/>
  <c r="K2672" i="1"/>
  <c r="K2670" i="1"/>
  <c r="K2668" i="1"/>
  <c r="K2666" i="1"/>
  <c r="K2664" i="1"/>
  <c r="K2662" i="1"/>
  <c r="K2660" i="1"/>
  <c r="K2658" i="1"/>
  <c r="K2656" i="1"/>
  <c r="K2654" i="1"/>
  <c r="K2652" i="1"/>
  <c r="K2650" i="1"/>
  <c r="K2648" i="1"/>
  <c r="K2646" i="1"/>
  <c r="K2644" i="1"/>
  <c r="K2642" i="1"/>
  <c r="K2640" i="1"/>
  <c r="K2638" i="1"/>
  <c r="K2636" i="1"/>
  <c r="K2634" i="1"/>
  <c r="K2632" i="1"/>
  <c r="K2630" i="1"/>
  <c r="K2628" i="1"/>
  <c r="K2626" i="1"/>
  <c r="K2624" i="1"/>
  <c r="K2622" i="1"/>
  <c r="K2620" i="1"/>
  <c r="K2618" i="1"/>
  <c r="K2616" i="1"/>
  <c r="K2614" i="1"/>
  <c r="K2612" i="1"/>
  <c r="K2610" i="1"/>
  <c r="K2608" i="1"/>
  <c r="K2606" i="1"/>
  <c r="K2604" i="1"/>
  <c r="K2602" i="1"/>
  <c r="K2600" i="1"/>
  <c r="K2598" i="1"/>
  <c r="K2596" i="1"/>
  <c r="K2594" i="1"/>
  <c r="K2592" i="1"/>
  <c r="K2590" i="1"/>
  <c r="K2588" i="1"/>
  <c r="K2586" i="1"/>
  <c r="K2584" i="1"/>
  <c r="K2582" i="1"/>
  <c r="K2580" i="1"/>
  <c r="K2578" i="1"/>
  <c r="K2576" i="1"/>
  <c r="K2574" i="1"/>
  <c r="K2572" i="1"/>
  <c r="K2570" i="1"/>
  <c r="K2568" i="1"/>
  <c r="K2566" i="1"/>
  <c r="K2564" i="1"/>
  <c r="K2562" i="1"/>
  <c r="K2560" i="1"/>
  <c r="K2558" i="1"/>
  <c r="K2556" i="1"/>
  <c r="K2554" i="1"/>
  <c r="K2552" i="1"/>
  <c r="K2550" i="1"/>
  <c r="K2548" i="1"/>
  <c r="K2546" i="1"/>
  <c r="K2544" i="1"/>
  <c r="K2542" i="1"/>
  <c r="K2540" i="1"/>
  <c r="K2538" i="1"/>
  <c r="K2536" i="1"/>
  <c r="K2534" i="1"/>
  <c r="K2532" i="1"/>
  <c r="K2530" i="1"/>
  <c r="K2528" i="1"/>
  <c r="K2526" i="1"/>
  <c r="K2524" i="1"/>
  <c r="K2522" i="1"/>
  <c r="K2520" i="1"/>
  <c r="K2518" i="1"/>
  <c r="K2516" i="1"/>
  <c r="K2514" i="1"/>
  <c r="K2512" i="1"/>
  <c r="K2510" i="1"/>
  <c r="K2508" i="1"/>
  <c r="K2506" i="1"/>
  <c r="K2504" i="1"/>
  <c r="K2502" i="1"/>
  <c r="K2500" i="1"/>
  <c r="K2498" i="1"/>
  <c r="K2496" i="1"/>
  <c r="K3224" i="1"/>
  <c r="K2832" i="1"/>
  <c r="K3192" i="1"/>
  <c r="K2829" i="1"/>
  <c r="K2827" i="1"/>
  <c r="K2825" i="1"/>
  <c r="K2823" i="1"/>
  <c r="K2821" i="1"/>
  <c r="K2819" i="1"/>
  <c r="K2817" i="1"/>
  <c r="K2815" i="1"/>
  <c r="K2813" i="1"/>
  <c r="K2811" i="1"/>
  <c r="K2809" i="1"/>
  <c r="K2807" i="1"/>
  <c r="K2805" i="1"/>
  <c r="K2803" i="1"/>
  <c r="K2801" i="1"/>
  <c r="K2799" i="1"/>
  <c r="K2797" i="1"/>
  <c r="K2795" i="1"/>
  <c r="K2793" i="1"/>
  <c r="K2791" i="1"/>
  <c r="K2789" i="1"/>
  <c r="K2787" i="1"/>
  <c r="K2785" i="1"/>
  <c r="K2783" i="1"/>
  <c r="K2781" i="1"/>
  <c r="K2779" i="1"/>
  <c r="K2777" i="1"/>
  <c r="K2775" i="1"/>
  <c r="K2773" i="1"/>
  <c r="K2771" i="1"/>
  <c r="K2769" i="1"/>
  <c r="K2767" i="1"/>
  <c r="K2765" i="1"/>
  <c r="K2763" i="1"/>
  <c r="K2761" i="1"/>
  <c r="K2759" i="1"/>
  <c r="K2757" i="1"/>
  <c r="K2755" i="1"/>
  <c r="K2753" i="1"/>
  <c r="K2751" i="1"/>
  <c r="K2749" i="1"/>
  <c r="K2747" i="1"/>
  <c r="K2745" i="1"/>
  <c r="K2743" i="1"/>
  <c r="K2741" i="1"/>
  <c r="K2739" i="1"/>
  <c r="K2737" i="1"/>
  <c r="K2735" i="1"/>
  <c r="K2733" i="1"/>
  <c r="K2731" i="1"/>
  <c r="K2729" i="1"/>
  <c r="K2727" i="1"/>
  <c r="K2725" i="1"/>
  <c r="K2723" i="1"/>
  <c r="K2721" i="1"/>
  <c r="K2719" i="1"/>
  <c r="K2717" i="1"/>
  <c r="K2715" i="1"/>
  <c r="K2713" i="1"/>
  <c r="K2711" i="1"/>
  <c r="K2709" i="1"/>
  <c r="K2707" i="1"/>
  <c r="K2705" i="1"/>
  <c r="K2703" i="1"/>
  <c r="K2701" i="1"/>
  <c r="K2699" i="1"/>
  <c r="K2697" i="1"/>
  <c r="K2695" i="1"/>
  <c r="K2693" i="1"/>
  <c r="K2691" i="1"/>
  <c r="K2689" i="1"/>
  <c r="K2687" i="1"/>
  <c r="K2685" i="1"/>
  <c r="K2683" i="1"/>
  <c r="K2681" i="1"/>
  <c r="K2679" i="1"/>
  <c r="K2677" i="1"/>
  <c r="K2675" i="1"/>
  <c r="K2673" i="1"/>
  <c r="K2671" i="1"/>
  <c r="K2669" i="1"/>
  <c r="K2667" i="1"/>
  <c r="K2665" i="1"/>
  <c r="K2663" i="1"/>
  <c r="K2661" i="1"/>
  <c r="K2659" i="1"/>
  <c r="K2657" i="1"/>
  <c r="K2655" i="1"/>
  <c r="K2653" i="1"/>
  <c r="K2651" i="1"/>
  <c r="K2649" i="1"/>
  <c r="K2647" i="1"/>
  <c r="K2645" i="1"/>
  <c r="K2643" i="1"/>
  <c r="K2641" i="1"/>
  <c r="K2639" i="1"/>
  <c r="K2637" i="1"/>
  <c r="K2635" i="1"/>
  <c r="K2633" i="1"/>
  <c r="K2631" i="1"/>
  <c r="K2629" i="1"/>
  <c r="K2627" i="1"/>
  <c r="K2625" i="1"/>
  <c r="K2623" i="1"/>
  <c r="K2621" i="1"/>
  <c r="K2619" i="1"/>
  <c r="K2617" i="1"/>
  <c r="K2615" i="1"/>
  <c r="K2613" i="1"/>
  <c r="K2611" i="1"/>
  <c r="K2609" i="1"/>
  <c r="K2607" i="1"/>
  <c r="K2605" i="1"/>
  <c r="K2603" i="1"/>
  <c r="K2601" i="1"/>
  <c r="K2599" i="1"/>
  <c r="K2597" i="1"/>
  <c r="K2595" i="1"/>
  <c r="K2593" i="1"/>
  <c r="K2591" i="1"/>
  <c r="K2589" i="1"/>
  <c r="K2587" i="1"/>
  <c r="K2585" i="1"/>
  <c r="K2583" i="1"/>
  <c r="K2581" i="1"/>
  <c r="K2579" i="1"/>
  <c r="K2577" i="1"/>
  <c r="K2575" i="1"/>
  <c r="K2573" i="1"/>
  <c r="K2571" i="1"/>
  <c r="K2569" i="1"/>
  <c r="K2567" i="1"/>
  <c r="K2565" i="1"/>
  <c r="K2563" i="1"/>
  <c r="K2561" i="1"/>
  <c r="K2559" i="1"/>
  <c r="K2557" i="1"/>
  <c r="K2555" i="1"/>
  <c r="K2553" i="1"/>
  <c r="K2551" i="1"/>
  <c r="K2549" i="1"/>
  <c r="K2547" i="1"/>
  <c r="K2545" i="1"/>
  <c r="K2543" i="1"/>
  <c r="K2541" i="1"/>
  <c r="K2539" i="1"/>
  <c r="K2537" i="1"/>
  <c r="K2535" i="1"/>
  <c r="K2533" i="1"/>
  <c r="K2531" i="1"/>
  <c r="K2529" i="1"/>
  <c r="K2527" i="1"/>
  <c r="K2525" i="1"/>
  <c r="K2523" i="1"/>
  <c r="K2521" i="1"/>
  <c r="K2519" i="1"/>
  <c r="K2517" i="1"/>
  <c r="K2515" i="1"/>
  <c r="K2513" i="1"/>
  <c r="K2511" i="1"/>
  <c r="K2509" i="1"/>
  <c r="K2507" i="1"/>
  <c r="K2505" i="1"/>
  <c r="K2503" i="1"/>
  <c r="K2501" i="1"/>
  <c r="K2499" i="1"/>
  <c r="K2497" i="1"/>
  <c r="K2495" i="1"/>
  <c r="K2493" i="1"/>
  <c r="K3160" i="1"/>
  <c r="K2491" i="1"/>
  <c r="K2489" i="1"/>
  <c r="K2487" i="1"/>
  <c r="K2485" i="1"/>
  <c r="K2483" i="1"/>
  <c r="K2481" i="1"/>
  <c r="K2479" i="1"/>
  <c r="K2477" i="1"/>
  <c r="K2475" i="1"/>
  <c r="K2473" i="1"/>
  <c r="K2471" i="1"/>
  <c r="K2469" i="1"/>
  <c r="K2467" i="1"/>
  <c r="K2465" i="1"/>
  <c r="K2463" i="1"/>
  <c r="K2461" i="1"/>
  <c r="K2459" i="1"/>
  <c r="K2457" i="1"/>
  <c r="K2455" i="1"/>
  <c r="K2453" i="1"/>
  <c r="K2451" i="1"/>
  <c r="K2449" i="1"/>
  <c r="K2447" i="1"/>
  <c r="K2445" i="1"/>
  <c r="K2443" i="1"/>
  <c r="K2441" i="1"/>
  <c r="K2439" i="1"/>
  <c r="K2437" i="1"/>
  <c r="K2435" i="1"/>
  <c r="K2433" i="1"/>
  <c r="K2431" i="1"/>
  <c r="K2429" i="1"/>
  <c r="K2427" i="1"/>
  <c r="K2425" i="1"/>
  <c r="K2423" i="1"/>
  <c r="K2421" i="1"/>
  <c r="K2419" i="1"/>
  <c r="K2417" i="1"/>
  <c r="K2415" i="1"/>
  <c r="K2413" i="1"/>
  <c r="K2411" i="1"/>
  <c r="K2409" i="1"/>
  <c r="K2407" i="1"/>
  <c r="K2405" i="1"/>
  <c r="K2403" i="1"/>
  <c r="K2401" i="1"/>
  <c r="K2399" i="1"/>
  <c r="K2397" i="1"/>
  <c r="K2395" i="1"/>
  <c r="K2393" i="1"/>
  <c r="K2391" i="1"/>
  <c r="K2389" i="1"/>
  <c r="K2387" i="1"/>
  <c r="K2385" i="1"/>
  <c r="K2383" i="1"/>
  <c r="K2381" i="1"/>
  <c r="K2379" i="1"/>
  <c r="K2377" i="1"/>
  <c r="K2375" i="1"/>
  <c r="K2373" i="1"/>
  <c r="K2371" i="1"/>
  <c r="K2369" i="1"/>
  <c r="K2367" i="1"/>
  <c r="K2365" i="1"/>
  <c r="K2363" i="1"/>
  <c r="K2361" i="1"/>
  <c r="K2359" i="1"/>
  <c r="K2357" i="1"/>
  <c r="K2355" i="1"/>
  <c r="K2353" i="1"/>
  <c r="K2351" i="1"/>
  <c r="K2349" i="1"/>
  <c r="K2347" i="1"/>
  <c r="K2345" i="1"/>
  <c r="K2343" i="1"/>
  <c r="K2341" i="1"/>
  <c r="K2339" i="1"/>
  <c r="K2337" i="1"/>
  <c r="K2335" i="1"/>
  <c r="K2333" i="1"/>
  <c r="K2331" i="1"/>
  <c r="K2329" i="1"/>
  <c r="K2327" i="1"/>
  <c r="K2325" i="1"/>
  <c r="K2323" i="1"/>
  <c r="K2321" i="1"/>
  <c r="K2319" i="1"/>
  <c r="K2317" i="1"/>
  <c r="K2315" i="1"/>
  <c r="K2313" i="1"/>
  <c r="K2311" i="1"/>
  <c r="K2309" i="1"/>
  <c r="K2307" i="1"/>
  <c r="K2305" i="1"/>
  <c r="K2303" i="1"/>
  <c r="K2301" i="1"/>
  <c r="K2299" i="1"/>
  <c r="K2297" i="1"/>
  <c r="K2295" i="1"/>
  <c r="K2293" i="1"/>
  <c r="K2291" i="1"/>
  <c r="K2289" i="1"/>
  <c r="K2287" i="1"/>
  <c r="K2285" i="1"/>
  <c r="K2283" i="1"/>
  <c r="K2281" i="1"/>
  <c r="K2279" i="1"/>
  <c r="K2277" i="1"/>
  <c r="K2275" i="1"/>
  <c r="K2273" i="1"/>
  <c r="K2271" i="1"/>
  <c r="K2269" i="1"/>
  <c r="K2267" i="1"/>
  <c r="K2265" i="1"/>
  <c r="K2263" i="1"/>
  <c r="K2261" i="1"/>
  <c r="K2259" i="1"/>
  <c r="K2257" i="1"/>
  <c r="K2255" i="1"/>
  <c r="K2253" i="1"/>
  <c r="K2251" i="1"/>
  <c r="K2249" i="1"/>
  <c r="K2247" i="1"/>
  <c r="K2245" i="1"/>
  <c r="K2243" i="1"/>
  <c r="K2241" i="1"/>
  <c r="K2239" i="1"/>
  <c r="K2237" i="1"/>
  <c r="K2235" i="1"/>
  <c r="K2233" i="1"/>
  <c r="K2231" i="1"/>
  <c r="K2229" i="1"/>
  <c r="K2227" i="1"/>
  <c r="K2225" i="1"/>
  <c r="K2223" i="1"/>
  <c r="K2221" i="1"/>
  <c r="K2219" i="1"/>
  <c r="K2217" i="1"/>
  <c r="K2215" i="1"/>
  <c r="K2213" i="1"/>
  <c r="K2211" i="1"/>
  <c r="K2209" i="1"/>
  <c r="K2207" i="1"/>
  <c r="K2205" i="1"/>
  <c r="K2203" i="1"/>
  <c r="K2201" i="1"/>
  <c r="K2199" i="1"/>
  <c r="K2197" i="1"/>
  <c r="K2195" i="1"/>
  <c r="K2193" i="1"/>
  <c r="K2191" i="1"/>
  <c r="K2189" i="1"/>
  <c r="K2187" i="1"/>
  <c r="K2185" i="1"/>
  <c r="K2183" i="1"/>
  <c r="K2181" i="1"/>
  <c r="K2179" i="1"/>
  <c r="K2177" i="1"/>
  <c r="K2175" i="1"/>
  <c r="K2173" i="1"/>
  <c r="K2171" i="1"/>
  <c r="K2169" i="1"/>
  <c r="K2167" i="1"/>
  <c r="K2165" i="1"/>
  <c r="K2163" i="1"/>
  <c r="K2161" i="1"/>
  <c r="K2159" i="1"/>
  <c r="K2157" i="1"/>
  <c r="K2155" i="1"/>
  <c r="K2153" i="1"/>
  <c r="K2151" i="1"/>
  <c r="K2149" i="1"/>
  <c r="K2147" i="1"/>
  <c r="K2145" i="1"/>
  <c r="K2143" i="1"/>
  <c r="K2141" i="1"/>
  <c r="K2139" i="1"/>
  <c r="K2137" i="1"/>
  <c r="K2135" i="1"/>
  <c r="K2133" i="1"/>
  <c r="K2131" i="1"/>
  <c r="K2129" i="1"/>
  <c r="K2127" i="1"/>
  <c r="K2125" i="1"/>
  <c r="K2123" i="1"/>
  <c r="K2121" i="1"/>
  <c r="K2119" i="1"/>
  <c r="K2117" i="1"/>
  <c r="K2115" i="1"/>
  <c r="K2113" i="1"/>
  <c r="K2111" i="1"/>
  <c r="K2109" i="1"/>
  <c r="K2107" i="1"/>
  <c r="K2105" i="1"/>
  <c r="K2103" i="1"/>
  <c r="K2101" i="1"/>
  <c r="K2099" i="1"/>
  <c r="K2097" i="1"/>
  <c r="K2095" i="1"/>
  <c r="K2093" i="1"/>
  <c r="K2091" i="1"/>
  <c r="K2089" i="1"/>
  <c r="K2087" i="1"/>
  <c r="K2085" i="1"/>
  <c r="K2083" i="1"/>
  <c r="K2081" i="1"/>
  <c r="K2079" i="1"/>
  <c r="K2077" i="1"/>
  <c r="K2075" i="1"/>
  <c r="K2073" i="1"/>
  <c r="K2071" i="1"/>
  <c r="K2069" i="1"/>
  <c r="K2067" i="1"/>
  <c r="K2065" i="1"/>
  <c r="K2063" i="1"/>
  <c r="K2061" i="1"/>
  <c r="K2059" i="1"/>
  <c r="K2057" i="1"/>
  <c r="K2055" i="1"/>
  <c r="K2053" i="1"/>
  <c r="K2051" i="1"/>
  <c r="K2049" i="1"/>
  <c r="K2047" i="1"/>
  <c r="K2045" i="1"/>
  <c r="K2043" i="1"/>
  <c r="K2041" i="1"/>
  <c r="K2039" i="1"/>
  <c r="K2037" i="1"/>
  <c r="K2035" i="1"/>
  <c r="K2033" i="1"/>
  <c r="K2031" i="1"/>
  <c r="K2029" i="1"/>
  <c r="K2027" i="1"/>
  <c r="K2025" i="1"/>
  <c r="K2023" i="1"/>
  <c r="K2021" i="1"/>
  <c r="K2019" i="1"/>
  <c r="K2017" i="1"/>
  <c r="K2015" i="1"/>
  <c r="K2013" i="1"/>
  <c r="K2011" i="1"/>
  <c r="K2009" i="1"/>
  <c r="K2007" i="1"/>
  <c r="K2005" i="1"/>
  <c r="K2003" i="1"/>
  <c r="K2001" i="1"/>
  <c r="K1999" i="1"/>
  <c r="K1997" i="1"/>
  <c r="K1995" i="1"/>
  <c r="K1993" i="1"/>
  <c r="K1991" i="1"/>
  <c r="K1989" i="1"/>
  <c r="K1987" i="1"/>
  <c r="K1985" i="1"/>
  <c r="K1983" i="1"/>
  <c r="K1981" i="1"/>
  <c r="K1979" i="1"/>
  <c r="K1977" i="1"/>
  <c r="K1975" i="1"/>
  <c r="K1973" i="1"/>
  <c r="K1971" i="1"/>
  <c r="K1969" i="1"/>
  <c r="K1967" i="1"/>
  <c r="K1965" i="1"/>
  <c r="K1963" i="1"/>
  <c r="K1961" i="1"/>
  <c r="K1959" i="1"/>
  <c r="K1957" i="1"/>
  <c r="K1955" i="1"/>
  <c r="K1953" i="1"/>
  <c r="K1951" i="1"/>
  <c r="K1949" i="1"/>
  <c r="K1947" i="1"/>
  <c r="K1945" i="1"/>
  <c r="K1943" i="1"/>
  <c r="K1941" i="1"/>
  <c r="K1939" i="1"/>
  <c r="K1937" i="1"/>
  <c r="K1935" i="1"/>
  <c r="K1933" i="1"/>
  <c r="K1931" i="1"/>
  <c r="K1929" i="1"/>
  <c r="K1927" i="1"/>
  <c r="K1925" i="1"/>
  <c r="K1923" i="1"/>
  <c r="K1921" i="1"/>
  <c r="K1919" i="1"/>
  <c r="K1917" i="1"/>
  <c r="K1915" i="1"/>
  <c r="K1913" i="1"/>
  <c r="K1911" i="1"/>
  <c r="K1909" i="1"/>
  <c r="K1907" i="1"/>
  <c r="K1905" i="1"/>
  <c r="K1903" i="1"/>
  <c r="K1901" i="1"/>
  <c r="K1899" i="1"/>
  <c r="K1897" i="1"/>
  <c r="K1895" i="1"/>
  <c r="K1893" i="1"/>
  <c r="K1891" i="1"/>
  <c r="K1889" i="1"/>
  <c r="K1887" i="1"/>
  <c r="K1885" i="1"/>
  <c r="K1883" i="1"/>
  <c r="K1881" i="1"/>
  <c r="K1879" i="1"/>
  <c r="K1877" i="1"/>
  <c r="K1875" i="1"/>
  <c r="K1873" i="1"/>
  <c r="K1871" i="1"/>
  <c r="K1869" i="1"/>
  <c r="K1867" i="1"/>
  <c r="K1865" i="1"/>
  <c r="K1863" i="1"/>
  <c r="K1861" i="1"/>
  <c r="K1859" i="1"/>
  <c r="K1857" i="1"/>
  <c r="K1855" i="1"/>
  <c r="K1853" i="1"/>
  <c r="K1851" i="1"/>
  <c r="K1849" i="1"/>
  <c r="K1847" i="1"/>
  <c r="K1845" i="1"/>
  <c r="K1843" i="1"/>
  <c r="K1841" i="1"/>
  <c r="K1839" i="1"/>
  <c r="K1837" i="1"/>
  <c r="K1835" i="1"/>
  <c r="K1833" i="1"/>
  <c r="K1831" i="1"/>
  <c r="K1829" i="1"/>
  <c r="K1827" i="1"/>
  <c r="K1825" i="1"/>
  <c r="K1823" i="1"/>
  <c r="K1821" i="1"/>
  <c r="K1819" i="1"/>
  <c r="K1817" i="1"/>
  <c r="K1815" i="1"/>
  <c r="K1813" i="1"/>
  <c r="K2492" i="1"/>
  <c r="K2490" i="1"/>
  <c r="K2488" i="1"/>
  <c r="K2486" i="1"/>
  <c r="K2484" i="1"/>
  <c r="K2482" i="1"/>
  <c r="K2480" i="1"/>
  <c r="K2478" i="1"/>
  <c r="K2476" i="1"/>
  <c r="K2474" i="1"/>
  <c r="K2472" i="1"/>
  <c r="K2470" i="1"/>
  <c r="K2468" i="1"/>
  <c r="K2466" i="1"/>
  <c r="K2464" i="1"/>
  <c r="K2462" i="1"/>
  <c r="K2460" i="1"/>
  <c r="K2458" i="1"/>
  <c r="K2456" i="1"/>
  <c r="K2454" i="1"/>
  <c r="K2452" i="1"/>
  <c r="K2450" i="1"/>
  <c r="K2448" i="1"/>
  <c r="K2446" i="1"/>
  <c r="K2444" i="1"/>
  <c r="K2442" i="1"/>
  <c r="K2440" i="1"/>
  <c r="K2438" i="1"/>
  <c r="K2436" i="1"/>
  <c r="K2434" i="1"/>
  <c r="K2430" i="1"/>
  <c r="K2422" i="1"/>
  <c r="K2414" i="1"/>
  <c r="K2406" i="1"/>
  <c r="K2398" i="1"/>
  <c r="K2390" i="1"/>
  <c r="K2382" i="1"/>
  <c r="K2374" i="1"/>
  <c r="K2366" i="1"/>
  <c r="K2358" i="1"/>
  <c r="K2350" i="1"/>
  <c r="K2342" i="1"/>
  <c r="K2334" i="1"/>
  <c r="K2326" i="1"/>
  <c r="K2318" i="1"/>
  <c r="K2310" i="1"/>
  <c r="K2302" i="1"/>
  <c r="K2294" i="1"/>
  <c r="K2286" i="1"/>
  <c r="K2278" i="1"/>
  <c r="K2270" i="1"/>
  <c r="K2262" i="1"/>
  <c r="K2254" i="1"/>
  <c r="K2246" i="1"/>
  <c r="K2238" i="1"/>
  <c r="K2230" i="1"/>
  <c r="K2222" i="1"/>
  <c r="K2214" i="1"/>
  <c r="K2206" i="1"/>
  <c r="K2198" i="1"/>
  <c r="K2190" i="1"/>
  <c r="K2182" i="1"/>
  <c r="K2174" i="1"/>
  <c r="K2166" i="1"/>
  <c r="K2158" i="1"/>
  <c r="K2150" i="1"/>
  <c r="K2142" i="1"/>
  <c r="K2134" i="1"/>
  <c r="K2126" i="1"/>
  <c r="K2118" i="1"/>
  <c r="K2110" i="1"/>
  <c r="K2102" i="1"/>
  <c r="K2094" i="1"/>
  <c r="K2086" i="1"/>
  <c r="K2078" i="1"/>
  <c r="K2070" i="1"/>
  <c r="K2062" i="1"/>
  <c r="K2054" i="1"/>
  <c r="K2046" i="1"/>
  <c r="K2038" i="1"/>
  <c r="K2030" i="1"/>
  <c r="K2022" i="1"/>
  <c r="K2014" i="1"/>
  <c r="K2006" i="1"/>
  <c r="K1998" i="1"/>
  <c r="K1990" i="1"/>
  <c r="K1982" i="1"/>
  <c r="K1974" i="1"/>
  <c r="K1966" i="1"/>
  <c r="K1958" i="1"/>
  <c r="K1950" i="1"/>
  <c r="K1942" i="1"/>
  <c r="K1934" i="1"/>
  <c r="K1926" i="1"/>
  <c r="K1918" i="1"/>
  <c r="K1910" i="1"/>
  <c r="K1902" i="1"/>
  <c r="K1894" i="1"/>
  <c r="K1886" i="1"/>
  <c r="K1878" i="1"/>
  <c r="K1870" i="1"/>
  <c r="K1862" i="1"/>
  <c r="K1854" i="1"/>
  <c r="K1846" i="1"/>
  <c r="K1838" i="1"/>
  <c r="K1830" i="1"/>
  <c r="K1822" i="1"/>
  <c r="K1814" i="1"/>
  <c r="K2432" i="1"/>
  <c r="K2424" i="1"/>
  <c r="K2416" i="1"/>
  <c r="K2408" i="1"/>
  <c r="K2400" i="1"/>
  <c r="K2392" i="1"/>
  <c r="K2384" i="1"/>
  <c r="K2376" i="1"/>
  <c r="K2368" i="1"/>
  <c r="K2360" i="1"/>
  <c r="K2352" i="1"/>
  <c r="K2344" i="1"/>
  <c r="K2336" i="1"/>
  <c r="K2328" i="1"/>
  <c r="K2320" i="1"/>
  <c r="K2312" i="1"/>
  <c r="K2304" i="1"/>
  <c r="K2296" i="1"/>
  <c r="K2288" i="1"/>
  <c r="K2280" i="1"/>
  <c r="K2272" i="1"/>
  <c r="K2264" i="1"/>
  <c r="K2256" i="1"/>
  <c r="K2248" i="1"/>
  <c r="K2240" i="1"/>
  <c r="K2232" i="1"/>
  <c r="K2224" i="1"/>
  <c r="K2216" i="1"/>
  <c r="K2208" i="1"/>
  <c r="K2200" i="1"/>
  <c r="K2192" i="1"/>
  <c r="K2184" i="1"/>
  <c r="K2176" i="1"/>
  <c r="K2168" i="1"/>
  <c r="K2160" i="1"/>
  <c r="K2152" i="1"/>
  <c r="K2144" i="1"/>
  <c r="K2136" i="1"/>
  <c r="K2128" i="1"/>
  <c r="K2120" i="1"/>
  <c r="K2112" i="1"/>
  <c r="K2104" i="1"/>
  <c r="K2096" i="1"/>
  <c r="K2088" i="1"/>
  <c r="K2080" i="1"/>
  <c r="K2072" i="1"/>
  <c r="K2064" i="1"/>
  <c r="K2056" i="1"/>
  <c r="K2048" i="1"/>
  <c r="K2040" i="1"/>
  <c r="K2032" i="1"/>
  <c r="K2024" i="1"/>
  <c r="K2016" i="1"/>
  <c r="K2008" i="1"/>
  <c r="K2000" i="1"/>
  <c r="K1992" i="1"/>
  <c r="K1984" i="1"/>
  <c r="K1976" i="1"/>
  <c r="K1968" i="1"/>
  <c r="K1960" i="1"/>
  <c r="K1952" i="1"/>
  <c r="K1944" i="1"/>
  <c r="K1936" i="1"/>
  <c r="K1928" i="1"/>
  <c r="K1920" i="1"/>
  <c r="K1912" i="1"/>
  <c r="K1904" i="1"/>
  <c r="K1896" i="1"/>
  <c r="K1888" i="1"/>
  <c r="K1880" i="1"/>
  <c r="K1872" i="1"/>
  <c r="K1864" i="1"/>
  <c r="K1856" i="1"/>
  <c r="K1848" i="1"/>
  <c r="K1840" i="1"/>
  <c r="K1832" i="1"/>
  <c r="K1824" i="1"/>
  <c r="K1816" i="1"/>
  <c r="K1811" i="1"/>
  <c r="K1809" i="1"/>
  <c r="K1807" i="1"/>
  <c r="K1805" i="1"/>
  <c r="K1803" i="1"/>
  <c r="K1801" i="1"/>
  <c r="K1799" i="1"/>
  <c r="K1797" i="1"/>
  <c r="K1795" i="1"/>
  <c r="K1793" i="1"/>
  <c r="K1791" i="1"/>
  <c r="K1789" i="1"/>
  <c r="K1787" i="1"/>
  <c r="K1785" i="1"/>
  <c r="K1783" i="1"/>
  <c r="K1781" i="1"/>
  <c r="K1779" i="1"/>
  <c r="K1777" i="1"/>
  <c r="K1775" i="1"/>
  <c r="K1773" i="1"/>
  <c r="K1771" i="1"/>
  <c r="K1769" i="1"/>
  <c r="K1767" i="1"/>
  <c r="K1765" i="1"/>
  <c r="K1763" i="1"/>
  <c r="K1761" i="1"/>
  <c r="K1759" i="1"/>
  <c r="K1757" i="1"/>
  <c r="K1755" i="1"/>
  <c r="K1753" i="1"/>
  <c r="K1751" i="1"/>
  <c r="K1749" i="1"/>
  <c r="K1747" i="1"/>
  <c r="K1745" i="1"/>
  <c r="K1743" i="1"/>
  <c r="K1741" i="1"/>
  <c r="K1739" i="1"/>
  <c r="K1737" i="1"/>
  <c r="K1735" i="1"/>
  <c r="K1733" i="1"/>
  <c r="K1731" i="1"/>
  <c r="K1729" i="1"/>
  <c r="K1727" i="1"/>
  <c r="K1725" i="1"/>
  <c r="K1723" i="1"/>
  <c r="K1721" i="1"/>
  <c r="K1719" i="1"/>
  <c r="K1717" i="1"/>
  <c r="K1715" i="1"/>
  <c r="K1713" i="1"/>
  <c r="K1711" i="1"/>
  <c r="K1709" i="1"/>
  <c r="K1707" i="1"/>
  <c r="K1705" i="1"/>
  <c r="K1703" i="1"/>
  <c r="K1701" i="1"/>
  <c r="K1699" i="1"/>
  <c r="K1697" i="1"/>
  <c r="K1695" i="1"/>
  <c r="K1693" i="1"/>
  <c r="K1691" i="1"/>
  <c r="K1689" i="1"/>
  <c r="K1687" i="1"/>
  <c r="K1685" i="1"/>
  <c r="K1683" i="1"/>
  <c r="K1681" i="1"/>
  <c r="K1679" i="1"/>
  <c r="K1677" i="1"/>
  <c r="K1675" i="1"/>
  <c r="K1673" i="1"/>
  <c r="K1671" i="1"/>
  <c r="K1669" i="1"/>
  <c r="K1667" i="1"/>
  <c r="K1665" i="1"/>
  <c r="K1663" i="1"/>
  <c r="K1661" i="1"/>
  <c r="K1659" i="1"/>
  <c r="K1657" i="1"/>
  <c r="K1655" i="1"/>
  <c r="K1653" i="1"/>
  <c r="K1651" i="1"/>
  <c r="K1649" i="1"/>
  <c r="K1647" i="1"/>
  <c r="K1645" i="1"/>
  <c r="K1643" i="1"/>
  <c r="K1641" i="1"/>
  <c r="K1639" i="1"/>
  <c r="K1637" i="1"/>
  <c r="K1635" i="1"/>
  <c r="K1633" i="1"/>
  <c r="K1631" i="1"/>
  <c r="K1629" i="1"/>
  <c r="K2494" i="1"/>
  <c r="K2426" i="1"/>
  <c r="K2418" i="1"/>
  <c r="K2410" i="1"/>
  <c r="K2402" i="1"/>
  <c r="K2394" i="1"/>
  <c r="K2386" i="1"/>
  <c r="K2378" i="1"/>
  <c r="K2370" i="1"/>
  <c r="K2362" i="1"/>
  <c r="K2354" i="1"/>
  <c r="K2346" i="1"/>
  <c r="K2338" i="1"/>
  <c r="K2330" i="1"/>
  <c r="K2322" i="1"/>
  <c r="K2314" i="1"/>
  <c r="K2306" i="1"/>
  <c r="K2298" i="1"/>
  <c r="K2290" i="1"/>
  <c r="K2282" i="1"/>
  <c r="K2274" i="1"/>
  <c r="K2266" i="1"/>
  <c r="K2258" i="1"/>
  <c r="K2250" i="1"/>
  <c r="K2242" i="1"/>
  <c r="K2234" i="1"/>
  <c r="K2226" i="1"/>
  <c r="K2218" i="1"/>
  <c r="K2210" i="1"/>
  <c r="K2202" i="1"/>
  <c r="K2194" i="1"/>
  <c r="K2186" i="1"/>
  <c r="K2178" i="1"/>
  <c r="K2170" i="1"/>
  <c r="K2162" i="1"/>
  <c r="K2154" i="1"/>
  <c r="K2146" i="1"/>
  <c r="K2138" i="1"/>
  <c r="K2130" i="1"/>
  <c r="K2122" i="1"/>
  <c r="K2114" i="1"/>
  <c r="K2106" i="1"/>
  <c r="K2098" i="1"/>
  <c r="K2090" i="1"/>
  <c r="K2082" i="1"/>
  <c r="K2074" i="1"/>
  <c r="K2066" i="1"/>
  <c r="K2058" i="1"/>
  <c r="K2050" i="1"/>
  <c r="K2042" i="1"/>
  <c r="K2034" i="1"/>
  <c r="K2026" i="1"/>
  <c r="K2018" i="1"/>
  <c r="K2010" i="1"/>
  <c r="K2002" i="1"/>
  <c r="K1994" i="1"/>
  <c r="K1986" i="1"/>
  <c r="K1978" i="1"/>
  <c r="K1970" i="1"/>
  <c r="K1962" i="1"/>
  <c r="K1954" i="1"/>
  <c r="K1946" i="1"/>
  <c r="K1938" i="1"/>
  <c r="K1930" i="1"/>
  <c r="K1922" i="1"/>
  <c r="K1914" i="1"/>
  <c r="K1906" i="1"/>
  <c r="K1898" i="1"/>
  <c r="K1890" i="1"/>
  <c r="K1882" i="1"/>
  <c r="K1874" i="1"/>
  <c r="K1866" i="1"/>
  <c r="K1858" i="1"/>
  <c r="K1850" i="1"/>
  <c r="K1842" i="1"/>
  <c r="K1834" i="1"/>
  <c r="K1826" i="1"/>
  <c r="K1818" i="1"/>
  <c r="K2428" i="1"/>
  <c r="K2396" i="1"/>
  <c r="K2364" i="1"/>
  <c r="K2332" i="1"/>
  <c r="K2300" i="1"/>
  <c r="K2268" i="1"/>
  <c r="K2236" i="1"/>
  <c r="K2204" i="1"/>
  <c r="K2172" i="1"/>
  <c r="K2140" i="1"/>
  <c r="K2108" i="1"/>
  <c r="K2076" i="1"/>
  <c r="K2044" i="1"/>
  <c r="K2012" i="1"/>
  <c r="K1980" i="1"/>
  <c r="K1948" i="1"/>
  <c r="K1916" i="1"/>
  <c r="K1884" i="1"/>
  <c r="K1852" i="1"/>
  <c r="K1820" i="1"/>
  <c r="K1810" i="1"/>
  <c r="K1802" i="1"/>
  <c r="K1794" i="1"/>
  <c r="K1786" i="1"/>
  <c r="K1778" i="1"/>
  <c r="K1770" i="1"/>
  <c r="K1762" i="1"/>
  <c r="K1754" i="1"/>
  <c r="K1746" i="1"/>
  <c r="K1738" i="1"/>
  <c r="K1730" i="1"/>
  <c r="K1722" i="1"/>
  <c r="K1714" i="1"/>
  <c r="K1706" i="1"/>
  <c r="K1698" i="1"/>
  <c r="K1690" i="1"/>
  <c r="K1682" i="1"/>
  <c r="K1674" i="1"/>
  <c r="K1666" i="1"/>
  <c r="K1658" i="1"/>
  <c r="K1650" i="1"/>
  <c r="K1642" i="1"/>
  <c r="K1634" i="1"/>
  <c r="K1176" i="1"/>
  <c r="K1174" i="1"/>
  <c r="K1172" i="1"/>
  <c r="K1170" i="1"/>
  <c r="K1168" i="1"/>
  <c r="K1166" i="1"/>
  <c r="K1164" i="1"/>
  <c r="K1162" i="1"/>
  <c r="K1160" i="1"/>
  <c r="K1158" i="1"/>
  <c r="K1156" i="1"/>
  <c r="K1154" i="1"/>
  <c r="K1152" i="1"/>
  <c r="K1150" i="1"/>
  <c r="K1148" i="1"/>
  <c r="K1146" i="1"/>
  <c r="K1144" i="1"/>
  <c r="K1142" i="1"/>
  <c r="K1140" i="1"/>
  <c r="K1138" i="1"/>
  <c r="K1136" i="1"/>
  <c r="K1134" i="1"/>
  <c r="K1132" i="1"/>
  <c r="K1130" i="1"/>
  <c r="K1128" i="1"/>
  <c r="K1126" i="1"/>
  <c r="K1124" i="1"/>
  <c r="K1122" i="1"/>
  <c r="K1120" i="1"/>
  <c r="K1118" i="1"/>
  <c r="K1116" i="1"/>
  <c r="K1114" i="1"/>
  <c r="K1112" i="1"/>
  <c r="K1110" i="1"/>
  <c r="K1108" i="1"/>
  <c r="K1106" i="1"/>
  <c r="K1104" i="1"/>
  <c r="K1102" i="1"/>
  <c r="K1100" i="1"/>
  <c r="K1098" i="1"/>
  <c r="K1096" i="1"/>
  <c r="K1094" i="1"/>
  <c r="K1092" i="1"/>
  <c r="K1090" i="1"/>
  <c r="K1088" i="1"/>
  <c r="K1086" i="1"/>
  <c r="K1084" i="1"/>
  <c r="K1082" i="1"/>
  <c r="K1080" i="1"/>
  <c r="K1078" i="1"/>
  <c r="K1076" i="1"/>
  <c r="K1074" i="1"/>
  <c r="K1072" i="1"/>
  <c r="K1070" i="1"/>
  <c r="K1068" i="1"/>
  <c r="K1066" i="1"/>
  <c r="K1064" i="1"/>
  <c r="K1062" i="1"/>
  <c r="K1060" i="1"/>
  <c r="K1058" i="1"/>
  <c r="K1056" i="1"/>
  <c r="K1054" i="1"/>
  <c r="K1052" i="1"/>
  <c r="K1050" i="1"/>
  <c r="K1048" i="1"/>
  <c r="K1046" i="1"/>
  <c r="K1044" i="1"/>
  <c r="K1042" i="1"/>
  <c r="K1040" i="1"/>
  <c r="K1038" i="1"/>
  <c r="K1036" i="1"/>
  <c r="K1034" i="1"/>
  <c r="K1032" i="1"/>
  <c r="K1030" i="1"/>
  <c r="K1028" i="1"/>
  <c r="K1026" i="1"/>
  <c r="K1024" i="1"/>
  <c r="K1022" i="1"/>
  <c r="K1020" i="1"/>
  <c r="K1018" i="1"/>
  <c r="K1016" i="1"/>
  <c r="K1014" i="1"/>
  <c r="K1012" i="1"/>
  <c r="K1010" i="1"/>
  <c r="K1008" i="1"/>
  <c r="K1006" i="1"/>
  <c r="K1004" i="1"/>
  <c r="K1002" i="1"/>
  <c r="K1000" i="1"/>
  <c r="K998" i="1"/>
  <c r="K996" i="1"/>
  <c r="K994" i="1"/>
  <c r="K992" i="1"/>
  <c r="K990" i="1"/>
  <c r="K988" i="1"/>
  <c r="K986" i="1"/>
  <c r="K984" i="1"/>
  <c r="K982" i="1"/>
  <c r="K980" i="1"/>
  <c r="K978" i="1"/>
  <c r="K976" i="1"/>
  <c r="K974" i="1"/>
  <c r="K972" i="1"/>
  <c r="K970" i="1"/>
  <c r="K968" i="1"/>
  <c r="K966" i="1"/>
  <c r="K964" i="1"/>
  <c r="K962" i="1"/>
  <c r="K960" i="1"/>
  <c r="K958" i="1"/>
  <c r="K956" i="1"/>
  <c r="K954" i="1"/>
  <c r="K952" i="1"/>
  <c r="K950" i="1"/>
  <c r="K948" i="1"/>
  <c r="K946" i="1"/>
  <c r="K944" i="1"/>
  <c r="K942" i="1"/>
  <c r="K940" i="1"/>
  <c r="K938" i="1"/>
  <c r="K936" i="1"/>
  <c r="K934" i="1"/>
  <c r="K932" i="1"/>
  <c r="K930" i="1"/>
  <c r="K928" i="1"/>
  <c r="K926" i="1"/>
  <c r="K924" i="1"/>
  <c r="K922" i="1"/>
  <c r="K920" i="1"/>
  <c r="K918" i="1"/>
  <c r="K916" i="1"/>
  <c r="K914" i="1"/>
  <c r="K912" i="1"/>
  <c r="K910" i="1"/>
  <c r="K908" i="1"/>
  <c r="K906" i="1"/>
  <c r="K902" i="1"/>
  <c r="K900" i="1"/>
  <c r="K898" i="1"/>
  <c r="K896" i="1"/>
  <c r="K892" i="1"/>
  <c r="K890" i="1"/>
  <c r="K886" i="1"/>
  <c r="K882" i="1"/>
  <c r="K878" i="1"/>
  <c r="K876" i="1"/>
  <c r="K872" i="1"/>
  <c r="K868" i="1"/>
  <c r="K864" i="1"/>
  <c r="K858" i="1"/>
  <c r="K856" i="1"/>
  <c r="K850" i="1"/>
  <c r="K846" i="1"/>
  <c r="K840" i="1"/>
  <c r="K836" i="1"/>
  <c r="K832" i="1"/>
  <c r="K828" i="1"/>
  <c r="K826" i="1"/>
  <c r="K822" i="1"/>
  <c r="K818" i="1"/>
  <c r="K816" i="1"/>
  <c r="K814" i="1"/>
  <c r="K808" i="1"/>
  <c r="K806" i="1"/>
  <c r="K804" i="1"/>
  <c r="K798" i="1"/>
  <c r="K792" i="1"/>
  <c r="K790" i="1"/>
  <c r="K788" i="1"/>
  <c r="K784" i="1"/>
  <c r="K780" i="1"/>
  <c r="K778" i="1"/>
  <c r="K774" i="1"/>
  <c r="K770" i="1"/>
  <c r="K762" i="1"/>
  <c r="K758" i="1"/>
  <c r="K754" i="1"/>
  <c r="K752" i="1"/>
  <c r="K748" i="1"/>
  <c r="K744" i="1"/>
  <c r="K740" i="1"/>
  <c r="K734" i="1"/>
  <c r="K732" i="1"/>
  <c r="K730" i="1"/>
  <c r="K728" i="1"/>
  <c r="K726" i="1"/>
  <c r="K722" i="1"/>
  <c r="K718" i="1"/>
  <c r="K716" i="1"/>
  <c r="K714" i="1"/>
  <c r="K710" i="1"/>
  <c r="K706" i="1"/>
  <c r="K702" i="1"/>
  <c r="K698" i="1"/>
  <c r="K692" i="1"/>
  <c r="K690" i="1"/>
  <c r="K684" i="1"/>
  <c r="K678" i="1"/>
  <c r="K674" i="1"/>
  <c r="K668" i="1"/>
  <c r="K666" i="1"/>
  <c r="K662" i="1"/>
  <c r="K656" i="1"/>
  <c r="K652" i="1"/>
  <c r="K648" i="1"/>
  <c r="K646" i="1"/>
  <c r="K640" i="1"/>
  <c r="K636" i="1"/>
  <c r="K630" i="1"/>
  <c r="K624" i="1"/>
  <c r="K620" i="1"/>
  <c r="K618" i="1"/>
  <c r="K614" i="1"/>
  <c r="K610" i="1"/>
  <c r="K602" i="1"/>
  <c r="K2420" i="1"/>
  <c r="K2388" i="1"/>
  <c r="K2356" i="1"/>
  <c r="K2324" i="1"/>
  <c r="K2292" i="1"/>
  <c r="K2260" i="1"/>
  <c r="K2228" i="1"/>
  <c r="K2196" i="1"/>
  <c r="K2164" i="1"/>
  <c r="K2132" i="1"/>
  <c r="K2100" i="1"/>
  <c r="K2068" i="1"/>
  <c r="K2036" i="1"/>
  <c r="K2004" i="1"/>
  <c r="K1972" i="1"/>
  <c r="K1940" i="1"/>
  <c r="K1908" i="1"/>
  <c r="K1876" i="1"/>
  <c r="K1844" i="1"/>
  <c r="K1812" i="1"/>
  <c r="K1804" i="1"/>
  <c r="K1796" i="1"/>
  <c r="K1788" i="1"/>
  <c r="K1780" i="1"/>
  <c r="K1772" i="1"/>
  <c r="K1764" i="1"/>
  <c r="K1756" i="1"/>
  <c r="K1748" i="1"/>
  <c r="K1740" i="1"/>
  <c r="K1732" i="1"/>
  <c r="K1724" i="1"/>
  <c r="K1716" i="1"/>
  <c r="K1708" i="1"/>
  <c r="K1700" i="1"/>
  <c r="K1692" i="1"/>
  <c r="K1684" i="1"/>
  <c r="K1676" i="1"/>
  <c r="K1668" i="1"/>
  <c r="K1660" i="1"/>
  <c r="K1652" i="1"/>
  <c r="K1644" i="1"/>
  <c r="K1636" i="1"/>
  <c r="K1628" i="1"/>
  <c r="K1626" i="1"/>
  <c r="K1624" i="1"/>
  <c r="K1622" i="1"/>
  <c r="K1620" i="1"/>
  <c r="K1618" i="1"/>
  <c r="K1616" i="1"/>
  <c r="K1614" i="1"/>
  <c r="K1612" i="1"/>
  <c r="K1610" i="1"/>
  <c r="K1608" i="1"/>
  <c r="K1606" i="1"/>
  <c r="K1604" i="1"/>
  <c r="K1602" i="1"/>
  <c r="K1600" i="1"/>
  <c r="K1598" i="1"/>
  <c r="K1596" i="1"/>
  <c r="K1594" i="1"/>
  <c r="K1592" i="1"/>
  <c r="K1590" i="1"/>
  <c r="K1588" i="1"/>
  <c r="K1586" i="1"/>
  <c r="K1584" i="1"/>
  <c r="K1582" i="1"/>
  <c r="K1580" i="1"/>
  <c r="K1578" i="1"/>
  <c r="K1576" i="1"/>
  <c r="K1574" i="1"/>
  <c r="K1572" i="1"/>
  <c r="K1570" i="1"/>
  <c r="K1568" i="1"/>
  <c r="K1566" i="1"/>
  <c r="K1564" i="1"/>
  <c r="K1562" i="1"/>
  <c r="K1560" i="1"/>
  <c r="K1558" i="1"/>
  <c r="K1556" i="1"/>
  <c r="K1554" i="1"/>
  <c r="K1552" i="1"/>
  <c r="K1550" i="1"/>
  <c r="K1548" i="1"/>
  <c r="K1546" i="1"/>
  <c r="K1544" i="1"/>
  <c r="K1542" i="1"/>
  <c r="K1540" i="1"/>
  <c r="K1538" i="1"/>
  <c r="K1536" i="1"/>
  <c r="K1534" i="1"/>
  <c r="K1532" i="1"/>
  <c r="K1530" i="1"/>
  <c r="K1528" i="1"/>
  <c r="K1526" i="1"/>
  <c r="K1524" i="1"/>
  <c r="K1522" i="1"/>
  <c r="K1520" i="1"/>
  <c r="K1518" i="1"/>
  <c r="K1516" i="1"/>
  <c r="K1514" i="1"/>
  <c r="K1512" i="1"/>
  <c r="K1510" i="1"/>
  <c r="K1508" i="1"/>
  <c r="K1506" i="1"/>
  <c r="K1504" i="1"/>
  <c r="K1502" i="1"/>
  <c r="K1500" i="1"/>
  <c r="K1498" i="1"/>
  <c r="K1496" i="1"/>
  <c r="K1494" i="1"/>
  <c r="K1492" i="1"/>
  <c r="K1490" i="1"/>
  <c r="K1488" i="1"/>
  <c r="K1486" i="1"/>
  <c r="K1484" i="1"/>
  <c r="K1482" i="1"/>
  <c r="K1480" i="1"/>
  <c r="K1478" i="1"/>
  <c r="K1476" i="1"/>
  <c r="K1474" i="1"/>
  <c r="K1472" i="1"/>
  <c r="K1470" i="1"/>
  <c r="K1468" i="1"/>
  <c r="K1466" i="1"/>
  <c r="K1464" i="1"/>
  <c r="K1462" i="1"/>
  <c r="K1460" i="1"/>
  <c r="K1458" i="1"/>
  <c r="K1456" i="1"/>
  <c r="K1454" i="1"/>
  <c r="K1452" i="1"/>
  <c r="K1450" i="1"/>
  <c r="K1448" i="1"/>
  <c r="K1446" i="1"/>
  <c r="K1444" i="1"/>
  <c r="K1442" i="1"/>
  <c r="K1440" i="1"/>
  <c r="K1438" i="1"/>
  <c r="K1436" i="1"/>
  <c r="K1434" i="1"/>
  <c r="K1432" i="1"/>
  <c r="K1430" i="1"/>
  <c r="K1428" i="1"/>
  <c r="K1426" i="1"/>
  <c r="K1424" i="1"/>
  <c r="K1422" i="1"/>
  <c r="K1420" i="1"/>
  <c r="K1418" i="1"/>
  <c r="K1416" i="1"/>
  <c r="K1414" i="1"/>
  <c r="K1412" i="1"/>
  <c r="K1410" i="1"/>
  <c r="K1408" i="1"/>
  <c r="K1406" i="1"/>
  <c r="K1404" i="1"/>
  <c r="K1402" i="1"/>
  <c r="K1400" i="1"/>
  <c r="K1398" i="1"/>
  <c r="K1396" i="1"/>
  <c r="K1394" i="1"/>
  <c r="K1392" i="1"/>
  <c r="K1390" i="1"/>
  <c r="K1388" i="1"/>
  <c r="K1386" i="1"/>
  <c r="K1384" i="1"/>
  <c r="K1382" i="1"/>
  <c r="K1380" i="1"/>
  <c r="K1378" i="1"/>
  <c r="K1376" i="1"/>
  <c r="K1374" i="1"/>
  <c r="K1372" i="1"/>
  <c r="K1370" i="1"/>
  <c r="K1368" i="1"/>
  <c r="K1366" i="1"/>
  <c r="K1364" i="1"/>
  <c r="K1362" i="1"/>
  <c r="K1360" i="1"/>
  <c r="K1358" i="1"/>
  <c r="K1356" i="1"/>
  <c r="K1354" i="1"/>
  <c r="K1352" i="1"/>
  <c r="K1350" i="1"/>
  <c r="K1348" i="1"/>
  <c r="K1346" i="1"/>
  <c r="K1344" i="1"/>
  <c r="K1342" i="1"/>
  <c r="K1340" i="1"/>
  <c r="K1338" i="1"/>
  <c r="K1336" i="1"/>
  <c r="K1334" i="1"/>
  <c r="K1332" i="1"/>
  <c r="K1330" i="1"/>
  <c r="K1328" i="1"/>
  <c r="K1326" i="1"/>
  <c r="K1324" i="1"/>
  <c r="K1322" i="1"/>
  <c r="K1320" i="1"/>
  <c r="K1318" i="1"/>
  <c r="K1316" i="1"/>
  <c r="K1314" i="1"/>
  <c r="K1312" i="1"/>
  <c r="K1310" i="1"/>
  <c r="K1308" i="1"/>
  <c r="K1306" i="1"/>
  <c r="K1304" i="1"/>
  <c r="K1302" i="1"/>
  <c r="K1300" i="1"/>
  <c r="K1298" i="1"/>
  <c r="K1296" i="1"/>
  <c r="K1294" i="1"/>
  <c r="K1292" i="1"/>
  <c r="K1290" i="1"/>
  <c r="K1288" i="1"/>
  <c r="K1286" i="1"/>
  <c r="K1284" i="1"/>
  <c r="K1282" i="1"/>
  <c r="K1280" i="1"/>
  <c r="K1278" i="1"/>
  <c r="K1276" i="1"/>
  <c r="K1274" i="1"/>
  <c r="K1272" i="1"/>
  <c r="K1270" i="1"/>
  <c r="K1268" i="1"/>
  <c r="K1266" i="1"/>
  <c r="K1264" i="1"/>
  <c r="K1262" i="1"/>
  <c r="K1260" i="1"/>
  <c r="K1258" i="1"/>
  <c r="K1256" i="1"/>
  <c r="K1254" i="1"/>
  <c r="K1252" i="1"/>
  <c r="K1250" i="1"/>
  <c r="K1248" i="1"/>
  <c r="K1246" i="1"/>
  <c r="K1244" i="1"/>
  <c r="K1242" i="1"/>
  <c r="K1240" i="1"/>
  <c r="K1238" i="1"/>
  <c r="K1236" i="1"/>
  <c r="K1234" i="1"/>
  <c r="K1232" i="1"/>
  <c r="K1230" i="1"/>
  <c r="K1228" i="1"/>
  <c r="K1226" i="1"/>
  <c r="K1224" i="1"/>
  <c r="K1222" i="1"/>
  <c r="K1220" i="1"/>
  <c r="K1218" i="1"/>
  <c r="K1216" i="1"/>
  <c r="K1214" i="1"/>
  <c r="K1212" i="1"/>
  <c r="K1210" i="1"/>
  <c r="K1208" i="1"/>
  <c r="K1206" i="1"/>
  <c r="K1204" i="1"/>
  <c r="K1202" i="1"/>
  <c r="K1200" i="1"/>
  <c r="K1198" i="1"/>
  <c r="K1196" i="1"/>
  <c r="K1194" i="1"/>
  <c r="K1192" i="1"/>
  <c r="K1190" i="1"/>
  <c r="K1188" i="1"/>
  <c r="K1186" i="1"/>
  <c r="K1184" i="1"/>
  <c r="K1182" i="1"/>
  <c r="K1180" i="1"/>
  <c r="K1178" i="1"/>
  <c r="K904" i="1"/>
  <c r="K894" i="1"/>
  <c r="K888" i="1"/>
  <c r="K884" i="1"/>
  <c r="K880" i="1"/>
  <c r="K874" i="1"/>
  <c r="K870" i="1"/>
  <c r="K866" i="1"/>
  <c r="K862" i="1"/>
  <c r="K860" i="1"/>
  <c r="K854" i="1"/>
  <c r="K852" i="1"/>
  <c r="K848" i="1"/>
  <c r="K844" i="1"/>
  <c r="K842" i="1"/>
  <c r="K838" i="1"/>
  <c r="K834" i="1"/>
  <c r="K830" i="1"/>
  <c r="K824" i="1"/>
  <c r="K820" i="1"/>
  <c r="K812" i="1"/>
  <c r="K810" i="1"/>
  <c r="K802" i="1"/>
  <c r="K800" i="1"/>
  <c r="K796" i="1"/>
  <c r="K794" i="1"/>
  <c r="K786" i="1"/>
  <c r="K782" i="1"/>
  <c r="K776" i="1"/>
  <c r="K772" i="1"/>
  <c r="K768" i="1"/>
  <c r="K766" i="1"/>
  <c r="K764" i="1"/>
  <c r="K760" i="1"/>
  <c r="K756" i="1"/>
  <c r="K750" i="1"/>
  <c r="K746" i="1"/>
  <c r="K742" i="1"/>
  <c r="K738" i="1"/>
  <c r="K736" i="1"/>
  <c r="K724" i="1"/>
  <c r="K720" i="1"/>
  <c r="K712" i="1"/>
  <c r="K708" i="1"/>
  <c r="K704" i="1"/>
  <c r="K700" i="1"/>
  <c r="K696" i="1"/>
  <c r="K694" i="1"/>
  <c r="K688" i="1"/>
  <c r="K686" i="1"/>
  <c r="K682" i="1"/>
  <c r="K680" i="1"/>
  <c r="K676" i="1"/>
  <c r="K672" i="1"/>
  <c r="K670" i="1"/>
  <c r="K664" i="1"/>
  <c r="K660" i="1"/>
  <c r="K658" i="1"/>
  <c r="K654" i="1"/>
  <c r="K650" i="1"/>
  <c r="K644" i="1"/>
  <c r="K642" i="1"/>
  <c r="K638" i="1"/>
  <c r="K634" i="1"/>
  <c r="K632" i="1"/>
  <c r="K628" i="1"/>
  <c r="K626" i="1"/>
  <c r="K622" i="1"/>
  <c r="K616" i="1"/>
  <c r="K612" i="1"/>
  <c r="K608" i="1"/>
  <c r="K606" i="1"/>
  <c r="K604" i="1"/>
  <c r="K2412" i="1"/>
  <c r="K2380" i="1"/>
  <c r="K2348" i="1"/>
  <c r="K2316" i="1"/>
  <c r="K2284" i="1"/>
  <c r="K2252" i="1"/>
  <c r="K2220" i="1"/>
  <c r="K2188" i="1"/>
  <c r="K2156" i="1"/>
  <c r="K2124" i="1"/>
  <c r="K2092" i="1"/>
  <c r="K2060" i="1"/>
  <c r="K2028" i="1"/>
  <c r="K1996" i="1"/>
  <c r="K1964" i="1"/>
  <c r="K1932" i="1"/>
  <c r="K1900" i="1"/>
  <c r="K1868" i="1"/>
  <c r="K1836" i="1"/>
  <c r="K1806" i="1"/>
  <c r="K1798" i="1"/>
  <c r="K1790" i="1"/>
  <c r="K1782" i="1"/>
  <c r="K1774" i="1"/>
  <c r="K1766" i="1"/>
  <c r="K1758" i="1"/>
  <c r="K1750" i="1"/>
  <c r="K1742" i="1"/>
  <c r="K1734" i="1"/>
  <c r="K1726" i="1"/>
  <c r="K1718" i="1"/>
  <c r="K1710" i="1"/>
  <c r="K1702" i="1"/>
  <c r="K1694" i="1"/>
  <c r="K1686" i="1"/>
  <c r="K1678" i="1"/>
  <c r="K1670" i="1"/>
  <c r="K1662" i="1"/>
  <c r="K1654" i="1"/>
  <c r="K1646" i="1"/>
  <c r="K1638" i="1"/>
  <c r="K1630" i="1"/>
  <c r="K2404" i="1"/>
  <c r="K2276" i="1"/>
  <c r="K2148" i="1"/>
  <c r="K2020" i="1"/>
  <c r="K1892" i="1"/>
  <c r="K1800" i="1"/>
  <c r="K1768" i="1"/>
  <c r="K1736" i="1"/>
  <c r="K1704" i="1"/>
  <c r="K1672" i="1"/>
  <c r="K1640" i="1"/>
  <c r="K1621" i="1"/>
  <c r="K1613" i="1"/>
  <c r="K1605" i="1"/>
  <c r="K1597" i="1"/>
  <c r="K1589" i="1"/>
  <c r="K1581" i="1"/>
  <c r="K1573" i="1"/>
  <c r="K1565" i="1"/>
  <c r="K1557" i="1"/>
  <c r="K1549" i="1"/>
  <c r="K1541" i="1"/>
  <c r="K1533" i="1"/>
  <c r="K1525" i="1"/>
  <c r="K1517" i="1"/>
  <c r="K1509" i="1"/>
  <c r="K1501" i="1"/>
  <c r="K1493" i="1"/>
  <c r="K1485" i="1"/>
  <c r="K1477" i="1"/>
  <c r="K1469" i="1"/>
  <c r="K1461" i="1"/>
  <c r="K1453" i="1"/>
  <c r="K1445" i="1"/>
  <c r="K1437" i="1"/>
  <c r="K1429" i="1"/>
  <c r="K1421" i="1"/>
  <c r="K1413" i="1"/>
  <c r="K1405" i="1"/>
  <c r="K1397" i="1"/>
  <c r="K1389" i="1"/>
  <c r="K1381" i="1"/>
  <c r="K1373" i="1"/>
  <c r="K1365" i="1"/>
  <c r="K1357" i="1"/>
  <c r="K1349" i="1"/>
  <c r="K1341" i="1"/>
  <c r="K1333" i="1"/>
  <c r="K1325" i="1"/>
  <c r="K1317" i="1"/>
  <c r="K1309" i="1"/>
  <c r="K1301" i="1"/>
  <c r="K1293" i="1"/>
  <c r="K1285" i="1"/>
  <c r="K1277" i="1"/>
  <c r="K1269" i="1"/>
  <c r="K1261" i="1"/>
  <c r="K1253" i="1"/>
  <c r="K1245" i="1"/>
  <c r="K1237" i="1"/>
  <c r="K1229" i="1"/>
  <c r="K1221" i="1"/>
  <c r="K1213" i="1"/>
  <c r="K1205" i="1"/>
  <c r="K1197" i="1"/>
  <c r="K1189" i="1"/>
  <c r="K1181" i="1"/>
  <c r="K1173" i="1"/>
  <c r="K1165" i="1"/>
  <c r="K1157" i="1"/>
  <c r="K1149" i="1"/>
  <c r="K1141" i="1"/>
  <c r="K1133" i="1"/>
  <c r="K1125" i="1"/>
  <c r="K1117" i="1"/>
  <c r="K1109" i="1"/>
  <c r="K1101" i="1"/>
  <c r="K1093" i="1"/>
  <c r="K1085" i="1"/>
  <c r="K1077" i="1"/>
  <c r="K1069" i="1"/>
  <c r="K1061" i="1"/>
  <c r="K1053" i="1"/>
  <c r="K1045" i="1"/>
  <c r="K1037" i="1"/>
  <c r="K1029" i="1"/>
  <c r="K1021" i="1"/>
  <c r="K1013" i="1"/>
  <c r="K1005" i="1"/>
  <c r="K997" i="1"/>
  <c r="K989" i="1"/>
  <c r="K981" i="1"/>
  <c r="K973" i="1"/>
  <c r="K965" i="1"/>
  <c r="K957" i="1"/>
  <c r="K949" i="1"/>
  <c r="K941" i="1"/>
  <c r="K933" i="1"/>
  <c r="K925" i="1"/>
  <c r="K917" i="1"/>
  <c r="K909" i="1"/>
  <c r="K901" i="1"/>
  <c r="K893" i="1"/>
  <c r="K885" i="1"/>
  <c r="K877" i="1"/>
  <c r="K869" i="1"/>
  <c r="K861" i="1"/>
  <c r="K853" i="1"/>
  <c r="K845" i="1"/>
  <c r="K837" i="1"/>
  <c r="K829" i="1"/>
  <c r="K821" i="1"/>
  <c r="K813" i="1"/>
  <c r="K805" i="1"/>
  <c r="K797" i="1"/>
  <c r="K789" i="1"/>
  <c r="K781" i="1"/>
  <c r="K773" i="1"/>
  <c r="K765" i="1"/>
  <c r="K757" i="1"/>
  <c r="K749" i="1"/>
  <c r="K741" i="1"/>
  <c r="K733" i="1"/>
  <c r="K725" i="1"/>
  <c r="K717" i="1"/>
  <c r="K709" i="1"/>
  <c r="K701" i="1"/>
  <c r="K693" i="1"/>
  <c r="K685" i="1"/>
  <c r="K677" i="1"/>
  <c r="K669" i="1"/>
  <c r="K661" i="1"/>
  <c r="K653" i="1"/>
  <c r="K645" i="1"/>
  <c r="K637" i="1"/>
  <c r="K629" i="1"/>
  <c r="K621" i="1"/>
  <c r="K613" i="1"/>
  <c r="K605" i="1"/>
  <c r="K600" i="1"/>
  <c r="K598" i="1"/>
  <c r="K596" i="1"/>
  <c r="K594" i="1"/>
  <c r="K592" i="1"/>
  <c r="K590" i="1"/>
  <c r="K588" i="1"/>
  <c r="K586" i="1"/>
  <c r="K584" i="1"/>
  <c r="K582" i="1"/>
  <c r="K580" i="1"/>
  <c r="K578" i="1"/>
  <c r="K576" i="1"/>
  <c r="K574" i="1"/>
  <c r="K572" i="1"/>
  <c r="K570" i="1"/>
  <c r="K568" i="1"/>
  <c r="K566" i="1"/>
  <c r="K564" i="1"/>
  <c r="K562" i="1"/>
  <c r="K560" i="1"/>
  <c r="K558" i="1"/>
  <c r="K556" i="1"/>
  <c r="K554" i="1"/>
  <c r="K552" i="1"/>
  <c r="K550" i="1"/>
  <c r="K548" i="1"/>
  <c r="K546" i="1"/>
  <c r="K544" i="1"/>
  <c r="K542" i="1"/>
  <c r="K540" i="1"/>
  <c r="K538" i="1"/>
  <c r="K536" i="1"/>
  <c r="K534" i="1"/>
  <c r="K532" i="1"/>
  <c r="K530" i="1"/>
  <c r="K528" i="1"/>
  <c r="K526" i="1"/>
  <c r="K524" i="1"/>
  <c r="K522" i="1"/>
  <c r="K520" i="1"/>
  <c r="K518" i="1"/>
  <c r="K516" i="1"/>
  <c r="K514" i="1"/>
  <c r="K512" i="1"/>
  <c r="K510" i="1"/>
  <c r="K508" i="1"/>
  <c r="K506" i="1"/>
  <c r="K504" i="1"/>
  <c r="K502" i="1"/>
  <c r="K500" i="1"/>
  <c r="K498" i="1"/>
  <c r="K496" i="1"/>
  <c r="K494" i="1"/>
  <c r="K492" i="1"/>
  <c r="K490" i="1"/>
  <c r="K488" i="1"/>
  <c r="K486" i="1"/>
  <c r="K484" i="1"/>
  <c r="K482" i="1"/>
  <c r="K480" i="1"/>
  <c r="K478" i="1"/>
  <c r="K476" i="1"/>
  <c r="K474" i="1"/>
  <c r="K472" i="1"/>
  <c r="K470" i="1"/>
  <c r="K468" i="1"/>
  <c r="K466" i="1"/>
  <c r="K464" i="1"/>
  <c r="K462" i="1"/>
  <c r="K460" i="1"/>
  <c r="K458" i="1"/>
  <c r="K456" i="1"/>
  <c r="K454" i="1"/>
  <c r="K452" i="1"/>
  <c r="K450" i="1"/>
  <c r="K448" i="1"/>
  <c r="K446" i="1"/>
  <c r="K444" i="1"/>
  <c r="K442" i="1"/>
  <c r="K440" i="1"/>
  <c r="K438" i="1"/>
  <c r="K436" i="1"/>
  <c r="K434" i="1"/>
  <c r="K432" i="1"/>
  <c r="K430" i="1"/>
  <c r="K428" i="1"/>
  <c r="K426" i="1"/>
  <c r="K424" i="1"/>
  <c r="K422" i="1"/>
  <c r="K420" i="1"/>
  <c r="K418" i="1"/>
  <c r="K416" i="1"/>
  <c r="K414" i="1"/>
  <c r="K412" i="1"/>
  <c r="K410" i="1"/>
  <c r="K408" i="1"/>
  <c r="K406" i="1"/>
  <c r="K404" i="1"/>
  <c r="K402" i="1"/>
  <c r="K400" i="1"/>
  <c r="K398" i="1"/>
  <c r="K396" i="1"/>
  <c r="K394" i="1"/>
  <c r="K392" i="1"/>
  <c r="K390" i="1"/>
  <c r="K388" i="1"/>
  <c r="K386" i="1"/>
  <c r="K384" i="1"/>
  <c r="K382" i="1"/>
  <c r="K380" i="1"/>
  <c r="K378" i="1"/>
  <c r="K376" i="1"/>
  <c r="K374" i="1"/>
  <c r="K372" i="1"/>
  <c r="K370" i="1"/>
  <c r="K368" i="1"/>
  <c r="K366" i="1"/>
  <c r="K364" i="1"/>
  <c r="K362" i="1"/>
  <c r="K360" i="1"/>
  <c r="K358" i="1"/>
  <c r="K356" i="1"/>
  <c r="K354" i="1"/>
  <c r="K352" i="1"/>
  <c r="K350" i="1"/>
  <c r="K348" i="1"/>
  <c r="K346" i="1"/>
  <c r="K344" i="1"/>
  <c r="K342" i="1"/>
  <c r="K340" i="1"/>
  <c r="K338" i="1"/>
  <c r="K336" i="1"/>
  <c r="K334" i="1"/>
  <c r="K332" i="1"/>
  <c r="K330" i="1"/>
  <c r="K328" i="1"/>
  <c r="K326" i="1"/>
  <c r="K324" i="1"/>
  <c r="K322" i="1"/>
  <c r="K320" i="1"/>
  <c r="K318" i="1"/>
  <c r="K316" i="1"/>
  <c r="K314" i="1"/>
  <c r="K312" i="1"/>
  <c r="K310" i="1"/>
  <c r="K308" i="1"/>
  <c r="K306" i="1"/>
  <c r="K304" i="1"/>
  <c r="K302" i="1"/>
  <c r="K300" i="1"/>
  <c r="K298" i="1"/>
  <c r="K296" i="1"/>
  <c r="K294" i="1"/>
  <c r="K292" i="1"/>
  <c r="K290" i="1"/>
  <c r="K288" i="1"/>
  <c r="K286" i="1"/>
  <c r="K284" i="1"/>
  <c r="K282" i="1"/>
  <c r="K280" i="1"/>
  <c r="K278" i="1"/>
  <c r="K276" i="1"/>
  <c r="K274" i="1"/>
  <c r="K272" i="1"/>
  <c r="K270" i="1"/>
  <c r="K268" i="1"/>
  <c r="K266" i="1"/>
  <c r="K264" i="1"/>
  <c r="K262" i="1"/>
  <c r="K260" i="1"/>
  <c r="K258" i="1"/>
  <c r="K256" i="1"/>
  <c r="K254" i="1"/>
  <c r="K252" i="1"/>
  <c r="K250" i="1"/>
  <c r="K248" i="1"/>
  <c r="K246" i="1"/>
  <c r="K244" i="1"/>
  <c r="K242" i="1"/>
  <c r="K240" i="1"/>
  <c r="K238" i="1"/>
  <c r="K236" i="1"/>
  <c r="K234" i="1"/>
  <c r="K232" i="1"/>
  <c r="K230" i="1"/>
  <c r="K228" i="1"/>
  <c r="K226" i="1"/>
  <c r="K224" i="1"/>
  <c r="K222" i="1"/>
  <c r="K220" i="1"/>
  <c r="K218" i="1"/>
  <c r="K216" i="1"/>
  <c r="K214" i="1"/>
  <c r="K212" i="1"/>
  <c r="K210" i="1"/>
  <c r="K208" i="1"/>
  <c r="K206" i="1"/>
  <c r="K204" i="1"/>
  <c r="K202" i="1"/>
  <c r="K200" i="1"/>
  <c r="K198" i="1"/>
  <c r="K196" i="1"/>
  <c r="K194" i="1"/>
  <c r="K192" i="1"/>
  <c r="K190" i="1"/>
  <c r="K188" i="1"/>
  <c r="K186" i="1"/>
  <c r="K184" i="1"/>
  <c r="K182" i="1"/>
  <c r="K180" i="1"/>
  <c r="K178" i="1"/>
  <c r="K176" i="1"/>
  <c r="K174" i="1"/>
  <c r="K172" i="1"/>
  <c r="K170" i="1"/>
  <c r="K168" i="1"/>
  <c r="K166" i="1"/>
  <c r="K164" i="1"/>
  <c r="K162" i="1"/>
  <c r="K160" i="1"/>
  <c r="K158" i="1"/>
  <c r="K156" i="1"/>
  <c r="K154" i="1"/>
  <c r="K152" i="1"/>
  <c r="K150" i="1"/>
  <c r="K148" i="1"/>
  <c r="K146" i="1"/>
  <c r="K144" i="1"/>
  <c r="K142" i="1"/>
  <c r="K140" i="1"/>
  <c r="K138" i="1"/>
  <c r="K136" i="1"/>
  <c r="K134" i="1"/>
  <c r="K132" i="1"/>
  <c r="K130" i="1"/>
  <c r="K128" i="1"/>
  <c r="K126" i="1"/>
  <c r="K124" i="1"/>
  <c r="K122" i="1"/>
  <c r="K120" i="1"/>
  <c r="K118" i="1"/>
  <c r="K116" i="1"/>
  <c r="K114" i="1"/>
  <c r="K112" i="1"/>
  <c r="K110" i="1"/>
  <c r="K108" i="1"/>
  <c r="K106" i="1"/>
  <c r="K104" i="1"/>
  <c r="K102" i="1"/>
  <c r="K100" i="1"/>
  <c r="K98" i="1"/>
  <c r="K96" i="1"/>
  <c r="K94" i="1"/>
  <c r="K92" i="1"/>
  <c r="K90" i="1"/>
  <c r="K88" i="1"/>
  <c r="K86" i="1"/>
  <c r="K84" i="1"/>
  <c r="K82" i="1"/>
  <c r="K80" i="1"/>
  <c r="K78" i="1"/>
  <c r="K76" i="1"/>
  <c r="K74" i="1"/>
  <c r="K72" i="1"/>
  <c r="K70" i="1"/>
  <c r="K68" i="1"/>
  <c r="K66" i="1"/>
  <c r="K64" i="1"/>
  <c r="K62" i="1"/>
  <c r="K60" i="1"/>
  <c r="K58" i="1"/>
  <c r="K56" i="1"/>
  <c r="K54" i="1"/>
  <c r="K52" i="1"/>
  <c r="K50" i="1"/>
  <c r="K48" i="1"/>
  <c r="K46" i="1"/>
  <c r="K44" i="1"/>
  <c r="K42" i="1"/>
  <c r="K40" i="1"/>
  <c r="K38" i="1"/>
  <c r="K2372" i="1"/>
  <c r="K2244" i="1"/>
  <c r="K2116" i="1"/>
  <c r="K1988" i="1"/>
  <c r="K1860" i="1"/>
  <c r="K1792" i="1"/>
  <c r="K1760" i="1"/>
  <c r="K1728" i="1"/>
  <c r="K1696" i="1"/>
  <c r="K1664" i="1"/>
  <c r="K1632" i="1"/>
  <c r="K1623" i="1"/>
  <c r="K1615" i="1"/>
  <c r="K1607" i="1"/>
  <c r="K1599" i="1"/>
  <c r="K1591" i="1"/>
  <c r="K1583" i="1"/>
  <c r="K1575" i="1"/>
  <c r="K1567" i="1"/>
  <c r="K1559" i="1"/>
  <c r="K1551" i="1"/>
  <c r="K1543" i="1"/>
  <c r="K1535" i="1"/>
  <c r="K1527" i="1"/>
  <c r="K1519" i="1"/>
  <c r="K1511" i="1"/>
  <c r="K1503" i="1"/>
  <c r="K1495" i="1"/>
  <c r="K1487" i="1"/>
  <c r="K1479" i="1"/>
  <c r="K1471" i="1"/>
  <c r="K1463" i="1"/>
  <c r="K1455" i="1"/>
  <c r="K1447" i="1"/>
  <c r="K1439" i="1"/>
  <c r="K1431" i="1"/>
  <c r="K1423" i="1"/>
  <c r="K1415" i="1"/>
  <c r="K1407" i="1"/>
  <c r="K1399" i="1"/>
  <c r="K1391" i="1"/>
  <c r="K1383" i="1"/>
  <c r="K1375" i="1"/>
  <c r="K1367" i="1"/>
  <c r="K1359" i="1"/>
  <c r="K1351" i="1"/>
  <c r="K1343" i="1"/>
  <c r="K1335" i="1"/>
  <c r="K1327" i="1"/>
  <c r="K1319" i="1"/>
  <c r="K1311" i="1"/>
  <c r="K1303" i="1"/>
  <c r="K1295" i="1"/>
  <c r="K1287" i="1"/>
  <c r="K1279" i="1"/>
  <c r="K1271" i="1"/>
  <c r="K1263" i="1"/>
  <c r="K1255" i="1"/>
  <c r="K1247" i="1"/>
  <c r="K1239" i="1"/>
  <c r="K1231" i="1"/>
  <c r="K1223" i="1"/>
  <c r="K1215" i="1"/>
  <c r="K1207" i="1"/>
  <c r="K1199" i="1"/>
  <c r="K1191" i="1"/>
  <c r="K1183" i="1"/>
  <c r="K1175" i="1"/>
  <c r="K1167" i="1"/>
  <c r="K1159" i="1"/>
  <c r="K1151" i="1"/>
  <c r="K1143" i="1"/>
  <c r="K1135" i="1"/>
  <c r="K1127" i="1"/>
  <c r="K1119" i="1"/>
  <c r="K1111" i="1"/>
  <c r="K1103" i="1"/>
  <c r="K1095" i="1"/>
  <c r="K1087" i="1"/>
  <c r="K1079" i="1"/>
  <c r="K1071" i="1"/>
  <c r="K1063" i="1"/>
  <c r="K1055" i="1"/>
  <c r="K1047" i="1"/>
  <c r="K1039" i="1"/>
  <c r="K1031" i="1"/>
  <c r="K1023" i="1"/>
  <c r="K1015" i="1"/>
  <c r="K1007" i="1"/>
  <c r="K999" i="1"/>
  <c r="K991" i="1"/>
  <c r="K983" i="1"/>
  <c r="K975" i="1"/>
  <c r="K967" i="1"/>
  <c r="K959" i="1"/>
  <c r="K951" i="1"/>
  <c r="K943" i="1"/>
  <c r="K935" i="1"/>
  <c r="K927" i="1"/>
  <c r="K919" i="1"/>
  <c r="K911" i="1"/>
  <c r="K903" i="1"/>
  <c r="K895" i="1"/>
  <c r="K887" i="1"/>
  <c r="K879" i="1"/>
  <c r="K871" i="1"/>
  <c r="K863" i="1"/>
  <c r="K855" i="1"/>
  <c r="K847" i="1"/>
  <c r="K839" i="1"/>
  <c r="K831" i="1"/>
  <c r="K823" i="1"/>
  <c r="K815" i="1"/>
  <c r="K807" i="1"/>
  <c r="K799" i="1"/>
  <c r="K791" i="1"/>
  <c r="K783" i="1"/>
  <c r="K775" i="1"/>
  <c r="K767" i="1"/>
  <c r="K759" i="1"/>
  <c r="K751" i="1"/>
  <c r="K743" i="1"/>
  <c r="K735" i="1"/>
  <c r="K727" i="1"/>
  <c r="K719" i="1"/>
  <c r="K711" i="1"/>
  <c r="K703" i="1"/>
  <c r="K695" i="1"/>
  <c r="K687" i="1"/>
  <c r="K679" i="1"/>
  <c r="K671" i="1"/>
  <c r="K663" i="1"/>
  <c r="K655" i="1"/>
  <c r="K647" i="1"/>
  <c r="K639" i="1"/>
  <c r="K631" i="1"/>
  <c r="K623" i="1"/>
  <c r="K615" i="1"/>
  <c r="K607" i="1"/>
  <c r="K2340" i="1"/>
  <c r="K2212" i="1"/>
  <c r="K2084" i="1"/>
  <c r="K1956" i="1"/>
  <c r="K1828" i="1"/>
  <c r="K1784" i="1"/>
  <c r="K1752" i="1"/>
  <c r="K1720" i="1"/>
  <c r="K1688" i="1"/>
  <c r="K1656" i="1"/>
  <c r="K1625" i="1"/>
  <c r="K1617" i="1"/>
  <c r="K1609" i="1"/>
  <c r="K1601" i="1"/>
  <c r="K1593" i="1"/>
  <c r="K1585" i="1"/>
  <c r="K1577" i="1"/>
  <c r="K1569" i="1"/>
  <c r="K1561" i="1"/>
  <c r="K1553" i="1"/>
  <c r="K1545" i="1"/>
  <c r="K1537" i="1"/>
  <c r="K1529" i="1"/>
  <c r="K1521" i="1"/>
  <c r="K1513" i="1"/>
  <c r="K1505" i="1"/>
  <c r="K1497" i="1"/>
  <c r="K1489" i="1"/>
  <c r="K1481" i="1"/>
  <c r="K1473" i="1"/>
  <c r="K1465" i="1"/>
  <c r="K1457" i="1"/>
  <c r="K1449" i="1"/>
  <c r="K1441" i="1"/>
  <c r="K1433" i="1"/>
  <c r="K1425" i="1"/>
  <c r="K1417" i="1"/>
  <c r="K1409" i="1"/>
  <c r="K1401" i="1"/>
  <c r="K1393" i="1"/>
  <c r="K1385" i="1"/>
  <c r="K1377" i="1"/>
  <c r="K1369" i="1"/>
  <c r="K1361" i="1"/>
  <c r="K1353" i="1"/>
  <c r="K1345" i="1"/>
  <c r="K1337" i="1"/>
  <c r="K1329" i="1"/>
  <c r="K1321" i="1"/>
  <c r="K1313" i="1"/>
  <c r="K1305" i="1"/>
  <c r="K1297" i="1"/>
  <c r="K1289" i="1"/>
  <c r="K1281" i="1"/>
  <c r="K1273" i="1"/>
  <c r="K1265" i="1"/>
  <c r="K1257" i="1"/>
  <c r="K1249" i="1"/>
  <c r="K1241" i="1"/>
  <c r="K1233" i="1"/>
  <c r="K1225" i="1"/>
  <c r="K1217" i="1"/>
  <c r="K1209" i="1"/>
  <c r="K1201" i="1"/>
  <c r="K1193" i="1"/>
  <c r="K1185" i="1"/>
  <c r="K1177" i="1"/>
  <c r="K1169" i="1"/>
  <c r="K1161" i="1"/>
  <c r="K1153" i="1"/>
  <c r="K1145" i="1"/>
  <c r="K1137" i="1"/>
  <c r="K1129" i="1"/>
  <c r="K1121" i="1"/>
  <c r="K1113" i="1"/>
  <c r="K1105" i="1"/>
  <c r="K1097" i="1"/>
  <c r="K1089" i="1"/>
  <c r="K1081" i="1"/>
  <c r="K1073" i="1"/>
  <c r="K1065" i="1"/>
  <c r="K1057" i="1"/>
  <c r="K1049" i="1"/>
  <c r="K1041" i="1"/>
  <c r="K1033" i="1"/>
  <c r="K1025" i="1"/>
  <c r="K1017" i="1"/>
  <c r="K1009" i="1"/>
  <c r="K1001" i="1"/>
  <c r="K993" i="1"/>
  <c r="K985" i="1"/>
  <c r="K977" i="1"/>
  <c r="K969" i="1"/>
  <c r="K961" i="1"/>
  <c r="K953" i="1"/>
  <c r="K945" i="1"/>
  <c r="K937" i="1"/>
  <c r="K929" i="1"/>
  <c r="K921" i="1"/>
  <c r="K913" i="1"/>
  <c r="K905" i="1"/>
  <c r="K897" i="1"/>
  <c r="K889" i="1"/>
  <c r="K881" i="1"/>
  <c r="K873" i="1"/>
  <c r="K865" i="1"/>
  <c r="K857" i="1"/>
  <c r="K849" i="1"/>
  <c r="K841" i="1"/>
  <c r="K833" i="1"/>
  <c r="K825" i="1"/>
  <c r="K817" i="1"/>
  <c r="K809" i="1"/>
  <c r="K801" i="1"/>
  <c r="K793" i="1"/>
  <c r="K785" i="1"/>
  <c r="K777" i="1"/>
  <c r="K769" i="1"/>
  <c r="K761" i="1"/>
  <c r="K753" i="1"/>
  <c r="K745" i="1"/>
  <c r="K737" i="1"/>
  <c r="K729" i="1"/>
  <c r="K721" i="1"/>
  <c r="K713" i="1"/>
  <c r="K705" i="1"/>
  <c r="K697" i="1"/>
  <c r="K689" i="1"/>
  <c r="K681" i="1"/>
  <c r="K673" i="1"/>
  <c r="K665" i="1"/>
  <c r="K657" i="1"/>
  <c r="K649" i="1"/>
  <c r="K641" i="1"/>
  <c r="K633" i="1"/>
  <c r="K625" i="1"/>
  <c r="K617" i="1"/>
  <c r="K609" i="1"/>
  <c r="K601" i="1"/>
  <c r="K599" i="1"/>
  <c r="K597" i="1"/>
  <c r="K595" i="1"/>
  <c r="K593" i="1"/>
  <c r="K591" i="1"/>
  <c r="K589" i="1"/>
  <c r="K587" i="1"/>
  <c r="K585" i="1"/>
  <c r="K583" i="1"/>
  <c r="K581" i="1"/>
  <c r="K579" i="1"/>
  <c r="K577" i="1"/>
  <c r="K575" i="1"/>
  <c r="K573" i="1"/>
  <c r="K571" i="1"/>
  <c r="K569" i="1"/>
  <c r="K567" i="1"/>
  <c r="K565" i="1"/>
  <c r="K563" i="1"/>
  <c r="K561" i="1"/>
  <c r="K559" i="1"/>
  <c r="K557" i="1"/>
  <c r="K555" i="1"/>
  <c r="K553" i="1"/>
  <c r="K551" i="1"/>
  <c r="K549" i="1"/>
  <c r="K547" i="1"/>
  <c r="K545" i="1"/>
  <c r="K543" i="1"/>
  <c r="K541" i="1"/>
  <c r="K539" i="1"/>
  <c r="K2308" i="1"/>
  <c r="K1808" i="1"/>
  <c r="K1680" i="1"/>
  <c r="K1619" i="1"/>
  <c r="K1587" i="1"/>
  <c r="K1555" i="1"/>
  <c r="K1523" i="1"/>
  <c r="K1491" i="1"/>
  <c r="K1459" i="1"/>
  <c r="K1427" i="1"/>
  <c r="K1395" i="1"/>
  <c r="K1363" i="1"/>
  <c r="K1331" i="1"/>
  <c r="K1299" i="1"/>
  <c r="K1267" i="1"/>
  <c r="K1235" i="1"/>
  <c r="K1203" i="1"/>
  <c r="K1171" i="1"/>
  <c r="K1139" i="1"/>
  <c r="K1107" i="1"/>
  <c r="K1075" i="1"/>
  <c r="K1043" i="1"/>
  <c r="K1011" i="1"/>
  <c r="K979" i="1"/>
  <c r="K947" i="1"/>
  <c r="K915" i="1"/>
  <c r="K883" i="1"/>
  <c r="K851" i="1"/>
  <c r="K819" i="1"/>
  <c r="K787" i="1"/>
  <c r="K755" i="1"/>
  <c r="K723" i="1"/>
  <c r="K691" i="1"/>
  <c r="K659" i="1"/>
  <c r="K627" i="1"/>
  <c r="K533" i="1"/>
  <c r="K525" i="1"/>
  <c r="K517" i="1"/>
  <c r="K509" i="1"/>
  <c r="K501" i="1"/>
  <c r="K493" i="1"/>
  <c r="K485" i="1"/>
  <c r="K477" i="1"/>
  <c r="K469" i="1"/>
  <c r="K461" i="1"/>
  <c r="K453" i="1"/>
  <c r="K445" i="1"/>
  <c r="K437" i="1"/>
  <c r="K429" i="1"/>
  <c r="K421" i="1"/>
  <c r="K413" i="1"/>
  <c r="K405" i="1"/>
  <c r="K397" i="1"/>
  <c r="K389" i="1"/>
  <c r="K381" i="1"/>
  <c r="K373" i="1"/>
  <c r="K365" i="1"/>
  <c r="K357" i="1"/>
  <c r="K349" i="1"/>
  <c r="K341" i="1"/>
  <c r="K333" i="1"/>
  <c r="K325" i="1"/>
  <c r="K317" i="1"/>
  <c r="K309" i="1"/>
  <c r="K301" i="1"/>
  <c r="K293" i="1"/>
  <c r="K285" i="1"/>
  <c r="K277" i="1"/>
  <c r="K269" i="1"/>
  <c r="K261" i="1"/>
  <c r="K253" i="1"/>
  <c r="K245" i="1"/>
  <c r="K237" i="1"/>
  <c r="K229" i="1"/>
  <c r="K221" i="1"/>
  <c r="K213" i="1"/>
  <c r="K205" i="1"/>
  <c r="K197" i="1"/>
  <c r="K189" i="1"/>
  <c r="K181" i="1"/>
  <c r="K173" i="1"/>
  <c r="K165" i="1"/>
  <c r="K157" i="1"/>
  <c r="K149" i="1"/>
  <c r="K141" i="1"/>
  <c r="K133" i="1"/>
  <c r="K125" i="1"/>
  <c r="K117" i="1"/>
  <c r="K109" i="1"/>
  <c r="K101" i="1"/>
  <c r="K93" i="1"/>
  <c r="K85" i="1"/>
  <c r="K77" i="1"/>
  <c r="K69" i="1"/>
  <c r="K61" i="1"/>
  <c r="K53" i="1"/>
  <c r="K45" i="1"/>
  <c r="K37" i="1"/>
  <c r="K35" i="1"/>
  <c r="K33" i="1"/>
  <c r="K31" i="1"/>
  <c r="K29" i="1"/>
  <c r="K27" i="1"/>
  <c r="K25" i="1"/>
  <c r="K23" i="1"/>
  <c r="K21" i="1"/>
  <c r="K19" i="1"/>
  <c r="K17" i="1"/>
  <c r="K15" i="1"/>
  <c r="K13" i="1"/>
  <c r="K1627" i="1"/>
  <c r="K1563" i="1"/>
  <c r="K1307" i="1"/>
  <c r="K1275" i="1"/>
  <c r="K1083" i="1"/>
  <c r="K987" i="1"/>
  <c r="K795" i="1"/>
  <c r="K523" i="1"/>
  <c r="K507" i="1"/>
  <c r="K499" i="1"/>
  <c r="K427" i="1"/>
  <c r="K395" i="1"/>
  <c r="K315" i="1"/>
  <c r="K299" i="1"/>
  <c r="K283" i="1"/>
  <c r="K259" i="1"/>
  <c r="K251" i="1"/>
  <c r="K235" i="1"/>
  <c r="K219" i="1"/>
  <c r="K163" i="1"/>
  <c r="K115" i="1"/>
  <c r="K99" i="1"/>
  <c r="K83" i="1"/>
  <c r="K43" i="1"/>
  <c r="K2180" i="1"/>
  <c r="K1776" i="1"/>
  <c r="K1648" i="1"/>
  <c r="K1611" i="1"/>
  <c r="K1579" i="1"/>
  <c r="K1547" i="1"/>
  <c r="K1515" i="1"/>
  <c r="K1483" i="1"/>
  <c r="K1451" i="1"/>
  <c r="K1419" i="1"/>
  <c r="K1387" i="1"/>
  <c r="K1355" i="1"/>
  <c r="K1323" i="1"/>
  <c r="K1291" i="1"/>
  <c r="K1259" i="1"/>
  <c r="K1227" i="1"/>
  <c r="K1195" i="1"/>
  <c r="K1163" i="1"/>
  <c r="K1131" i="1"/>
  <c r="K1099" i="1"/>
  <c r="K1067" i="1"/>
  <c r="K1035" i="1"/>
  <c r="K1003" i="1"/>
  <c r="K971" i="1"/>
  <c r="K939" i="1"/>
  <c r="K907" i="1"/>
  <c r="K875" i="1"/>
  <c r="K843" i="1"/>
  <c r="K811" i="1"/>
  <c r="K779" i="1"/>
  <c r="K747" i="1"/>
  <c r="K715" i="1"/>
  <c r="K683" i="1"/>
  <c r="K651" i="1"/>
  <c r="K619" i="1"/>
  <c r="K535" i="1"/>
  <c r="K527" i="1"/>
  <c r="K519" i="1"/>
  <c r="K511" i="1"/>
  <c r="K503" i="1"/>
  <c r="K495" i="1"/>
  <c r="K487" i="1"/>
  <c r="K479" i="1"/>
  <c r="K471" i="1"/>
  <c r="K463" i="1"/>
  <c r="K455" i="1"/>
  <c r="K447" i="1"/>
  <c r="K439" i="1"/>
  <c r="K431" i="1"/>
  <c r="K423" i="1"/>
  <c r="K415" i="1"/>
  <c r="K407" i="1"/>
  <c r="K399" i="1"/>
  <c r="K391" i="1"/>
  <c r="K383" i="1"/>
  <c r="K375" i="1"/>
  <c r="K367" i="1"/>
  <c r="K359" i="1"/>
  <c r="K351" i="1"/>
  <c r="K343" i="1"/>
  <c r="K335" i="1"/>
  <c r="K327" i="1"/>
  <c r="K319" i="1"/>
  <c r="K311" i="1"/>
  <c r="K303" i="1"/>
  <c r="K295" i="1"/>
  <c r="K287" i="1"/>
  <c r="K279" i="1"/>
  <c r="K271" i="1"/>
  <c r="K263" i="1"/>
  <c r="K255" i="1"/>
  <c r="K247" i="1"/>
  <c r="K239" i="1"/>
  <c r="K231" i="1"/>
  <c r="K223" i="1"/>
  <c r="K215" i="1"/>
  <c r="K207" i="1"/>
  <c r="K199" i="1"/>
  <c r="K191" i="1"/>
  <c r="K183" i="1"/>
  <c r="K175" i="1"/>
  <c r="K167" i="1"/>
  <c r="K159" i="1"/>
  <c r="K151" i="1"/>
  <c r="K143" i="1"/>
  <c r="K135" i="1"/>
  <c r="K127" i="1"/>
  <c r="K119" i="1"/>
  <c r="K111" i="1"/>
  <c r="K103" i="1"/>
  <c r="K95" i="1"/>
  <c r="K87" i="1"/>
  <c r="K79" i="1"/>
  <c r="K71" i="1"/>
  <c r="K63" i="1"/>
  <c r="K55" i="1"/>
  <c r="K47" i="1"/>
  <c r="K39" i="1"/>
  <c r="K18" i="1"/>
  <c r="K16" i="1"/>
  <c r="K1712" i="1"/>
  <c r="K1499" i="1"/>
  <c r="K1403" i="1"/>
  <c r="K1371" i="1"/>
  <c r="K1179" i="1"/>
  <c r="K1115" i="1"/>
  <c r="K955" i="1"/>
  <c r="K731" i="1"/>
  <c r="K699" i="1"/>
  <c r="K635" i="1"/>
  <c r="K515" i="1"/>
  <c r="K491" i="1"/>
  <c r="K475" i="1"/>
  <c r="K459" i="1"/>
  <c r="K443" i="1"/>
  <c r="K419" i="1"/>
  <c r="K379" i="1"/>
  <c r="K363" i="1"/>
  <c r="K323" i="1"/>
  <c r="K307" i="1"/>
  <c r="K291" i="1"/>
  <c r="K275" i="1"/>
  <c r="K267" i="1"/>
  <c r="K227" i="1"/>
  <c r="K211" i="1"/>
  <c r="K179" i="1"/>
  <c r="K171" i="1"/>
  <c r="K147" i="1"/>
  <c r="K131" i="1"/>
  <c r="K91" i="1"/>
  <c r="K2052" i="1"/>
  <c r="K1744" i="1"/>
  <c r="K1603" i="1"/>
  <c r="K1571" i="1"/>
  <c r="K1539" i="1"/>
  <c r="K1507" i="1"/>
  <c r="K1475" i="1"/>
  <c r="K1443" i="1"/>
  <c r="K1411" i="1"/>
  <c r="K1379" i="1"/>
  <c r="K1347" i="1"/>
  <c r="K1315" i="1"/>
  <c r="K1283" i="1"/>
  <c r="K1251" i="1"/>
  <c r="K1219" i="1"/>
  <c r="K1187" i="1"/>
  <c r="K1155" i="1"/>
  <c r="K1123" i="1"/>
  <c r="K1091" i="1"/>
  <c r="K1059" i="1"/>
  <c r="K1027" i="1"/>
  <c r="K995" i="1"/>
  <c r="K963" i="1"/>
  <c r="K931" i="1"/>
  <c r="K899" i="1"/>
  <c r="K867" i="1"/>
  <c r="K835" i="1"/>
  <c r="K803" i="1"/>
  <c r="K771" i="1"/>
  <c r="K739" i="1"/>
  <c r="K707" i="1"/>
  <c r="K675" i="1"/>
  <c r="K643" i="1"/>
  <c r="K611" i="1"/>
  <c r="K537" i="1"/>
  <c r="K529" i="1"/>
  <c r="K521" i="1"/>
  <c r="K513" i="1"/>
  <c r="K505" i="1"/>
  <c r="K497" i="1"/>
  <c r="K489" i="1"/>
  <c r="K481" i="1"/>
  <c r="K473" i="1"/>
  <c r="K465" i="1"/>
  <c r="K457" i="1"/>
  <c r="K449" i="1"/>
  <c r="K441" i="1"/>
  <c r="K433" i="1"/>
  <c r="K425" i="1"/>
  <c r="K417" i="1"/>
  <c r="K409" i="1"/>
  <c r="K401" i="1"/>
  <c r="K393" i="1"/>
  <c r="K385" i="1"/>
  <c r="K377" i="1"/>
  <c r="K369" i="1"/>
  <c r="K361" i="1"/>
  <c r="K353" i="1"/>
  <c r="K345" i="1"/>
  <c r="K337" i="1"/>
  <c r="K329" i="1"/>
  <c r="K321" i="1"/>
  <c r="K313" i="1"/>
  <c r="K305" i="1"/>
  <c r="K297" i="1"/>
  <c r="K289" i="1"/>
  <c r="K281" i="1"/>
  <c r="K273" i="1"/>
  <c r="K265" i="1"/>
  <c r="K257" i="1"/>
  <c r="K249" i="1"/>
  <c r="K241" i="1"/>
  <c r="K233" i="1"/>
  <c r="K225" i="1"/>
  <c r="K217" i="1"/>
  <c r="K209" i="1"/>
  <c r="K201" i="1"/>
  <c r="K193" i="1"/>
  <c r="K185" i="1"/>
  <c r="K177" i="1"/>
  <c r="K169" i="1"/>
  <c r="K161" i="1"/>
  <c r="K153" i="1"/>
  <c r="K145" i="1"/>
  <c r="K137" i="1"/>
  <c r="K129" i="1"/>
  <c r="K121" i="1"/>
  <c r="K113" i="1"/>
  <c r="K105" i="1"/>
  <c r="K97" i="1"/>
  <c r="K89" i="1"/>
  <c r="K81" i="1"/>
  <c r="K73" i="1"/>
  <c r="K65" i="1"/>
  <c r="K57" i="1"/>
  <c r="K49" i="1"/>
  <c r="K41" i="1"/>
  <c r="K36" i="1"/>
  <c r="K34" i="1"/>
  <c r="K32" i="1"/>
  <c r="K30" i="1"/>
  <c r="K28" i="1"/>
  <c r="K26" i="1"/>
  <c r="K24" i="1"/>
  <c r="K22" i="1"/>
  <c r="K20" i="1"/>
  <c r="K14" i="1"/>
  <c r="K1924" i="1"/>
  <c r="K1595" i="1"/>
  <c r="K1531" i="1"/>
  <c r="K1467" i="1"/>
  <c r="K1435" i="1"/>
  <c r="K1339" i="1"/>
  <c r="K1243" i="1"/>
  <c r="K1211" i="1"/>
  <c r="K1147" i="1"/>
  <c r="K1051" i="1"/>
  <c r="K1019" i="1"/>
  <c r="K923" i="1"/>
  <c r="K891" i="1"/>
  <c r="K859" i="1"/>
  <c r="K827" i="1"/>
  <c r="K763" i="1"/>
  <c r="K667" i="1"/>
  <c r="K603" i="1"/>
  <c r="K531" i="1"/>
  <c r="K483" i="1"/>
  <c r="K467" i="1"/>
  <c r="K451" i="1"/>
  <c r="K435" i="1"/>
  <c r="K411" i="1"/>
  <c r="K403" i="1"/>
  <c r="K387" i="1"/>
  <c r="K371" i="1"/>
  <c r="K355" i="1"/>
  <c r="K347" i="1"/>
  <c r="K339" i="1"/>
  <c r="K331" i="1"/>
  <c r="K243" i="1"/>
  <c r="K203" i="1"/>
  <c r="K195" i="1"/>
  <c r="K187" i="1"/>
  <c r="K155" i="1"/>
  <c r="K139" i="1"/>
  <c r="K123" i="1"/>
  <c r="K107" i="1"/>
  <c r="K75" i="1"/>
  <c r="K67" i="1"/>
  <c r="K59" i="1"/>
  <c r="K51" i="1"/>
  <c r="J3285" i="1"/>
  <c r="J3281" i="1"/>
  <c r="J3277" i="1"/>
  <c r="J3273" i="1"/>
  <c r="J3269" i="1"/>
  <c r="J3265" i="1"/>
  <c r="J3261" i="1"/>
  <c r="J3257" i="1"/>
  <c r="J3253" i="1"/>
  <c r="J3249" i="1"/>
  <c r="J3245" i="1"/>
  <c r="J3241" i="1"/>
  <c r="J3237" i="1"/>
  <c r="J3233" i="1"/>
  <c r="J3229" i="1"/>
  <c r="J3225" i="1"/>
  <c r="J3221" i="1"/>
  <c r="J3217" i="1"/>
  <c r="J3213" i="1"/>
  <c r="J3209" i="1"/>
  <c r="J3205" i="1"/>
  <c r="J3201" i="1"/>
  <c r="J3197" i="1"/>
  <c r="J3193" i="1"/>
  <c r="J3189" i="1"/>
  <c r="J3185" i="1"/>
  <c r="J3181" i="1"/>
  <c r="J3177" i="1"/>
  <c r="J3173" i="1"/>
  <c r="J3169" i="1"/>
  <c r="J3165" i="1"/>
  <c r="J3161" i="1"/>
  <c r="J3157" i="1"/>
  <c r="J3153" i="1"/>
  <c r="J3149" i="1"/>
  <c r="J3145" i="1"/>
  <c r="J3141" i="1"/>
  <c r="J3137" i="1"/>
  <c r="J3133" i="1"/>
  <c r="J3129" i="1"/>
  <c r="J3125" i="1"/>
  <c r="J3121" i="1"/>
  <c r="J3117" i="1"/>
  <c r="J3113" i="1"/>
  <c r="J3109" i="1"/>
  <c r="J3105" i="1"/>
  <c r="J3101" i="1"/>
  <c r="J3097" i="1"/>
  <c r="J3093" i="1"/>
  <c r="J3089" i="1"/>
  <c r="J3085" i="1"/>
  <c r="J3081" i="1"/>
  <c r="J3077" i="1"/>
  <c r="J3073" i="1"/>
  <c r="J3069" i="1"/>
  <c r="J3065" i="1"/>
  <c r="J3061" i="1"/>
  <c r="J3057" i="1"/>
  <c r="J3053" i="1"/>
  <c r="J3049" i="1"/>
  <c r="J3045" i="1"/>
  <c r="J3041" i="1"/>
  <c r="J3037" i="1"/>
  <c r="J3033" i="1"/>
  <c r="J3029" i="1"/>
  <c r="J3025" i="1"/>
  <c r="J3021" i="1"/>
  <c r="J3017" i="1"/>
  <c r="J3013" i="1"/>
  <c r="J3009" i="1"/>
  <c r="J3005" i="1"/>
  <c r="J3001" i="1"/>
  <c r="J2997" i="1"/>
  <c r="J2993" i="1"/>
  <c r="J2989" i="1"/>
  <c r="J2985" i="1"/>
  <c r="J2981" i="1"/>
  <c r="J2977" i="1"/>
  <c r="J2973" i="1"/>
  <c r="J2969" i="1"/>
  <c r="J2965" i="1"/>
  <c r="J2961" i="1"/>
  <c r="J2957" i="1"/>
  <c r="J2953" i="1"/>
  <c r="J2949" i="1"/>
  <c r="J3286" i="1"/>
  <c r="J3282" i="1"/>
  <c r="J3278" i="1"/>
  <c r="J3274" i="1"/>
  <c r="J3270" i="1"/>
  <c r="J3266" i="1"/>
  <c r="J3262" i="1"/>
  <c r="J3258" i="1"/>
  <c r="J3254" i="1"/>
  <c r="J3250" i="1"/>
  <c r="J3246" i="1"/>
  <c r="J3242" i="1"/>
  <c r="J3238" i="1"/>
  <c r="J3234" i="1"/>
  <c r="J3230" i="1"/>
  <c r="J3226" i="1"/>
  <c r="J3222" i="1"/>
  <c r="J3218" i="1"/>
  <c r="J3214" i="1"/>
  <c r="J3210" i="1"/>
  <c r="J3206" i="1"/>
  <c r="J3202" i="1"/>
  <c r="J3198" i="1"/>
  <c r="J3194" i="1"/>
  <c r="J3190" i="1"/>
  <c r="J3186" i="1"/>
  <c r="J3182" i="1"/>
  <c r="J3178" i="1"/>
  <c r="J3174" i="1"/>
  <c r="J3170" i="1"/>
  <c r="J3166" i="1"/>
  <c r="J3162" i="1"/>
  <c r="J3158" i="1"/>
  <c r="J3154" i="1"/>
  <c r="J3150" i="1"/>
  <c r="J3146" i="1"/>
  <c r="J3142" i="1"/>
  <c r="J3138" i="1"/>
  <c r="J3134" i="1"/>
  <c r="J3130" i="1"/>
  <c r="J3126" i="1"/>
  <c r="J3122" i="1"/>
  <c r="J3118" i="1"/>
  <c r="J3114" i="1"/>
  <c r="J3110" i="1"/>
  <c r="J3106" i="1"/>
  <c r="J3102" i="1"/>
  <c r="J3098" i="1"/>
  <c r="J3094" i="1"/>
  <c r="J3090" i="1"/>
  <c r="J3086" i="1"/>
  <c r="J3082" i="1"/>
  <c r="J3078" i="1"/>
  <c r="J3074" i="1"/>
  <c r="J3070" i="1"/>
  <c r="J3066" i="1"/>
  <c r="J3062" i="1"/>
  <c r="J3058" i="1"/>
  <c r="J3054" i="1"/>
  <c r="J3050" i="1"/>
  <c r="J3046" i="1"/>
  <c r="J3042" i="1"/>
  <c r="J3038" i="1"/>
  <c r="J3034" i="1"/>
  <c r="J3030" i="1"/>
  <c r="J3026" i="1"/>
  <c r="J3022" i="1"/>
  <c r="J3018" i="1"/>
  <c r="J3014" i="1"/>
  <c r="J3010" i="1"/>
  <c r="J3006" i="1"/>
  <c r="J3002" i="1"/>
  <c r="J2998" i="1"/>
  <c r="J2994" i="1"/>
  <c r="J2990" i="1"/>
  <c r="J2986" i="1"/>
  <c r="J2982" i="1"/>
  <c r="J2978" i="1"/>
  <c r="J2974" i="1"/>
  <c r="J2970" i="1"/>
  <c r="J2966" i="1"/>
  <c r="J2962" i="1"/>
  <c r="J2958" i="1"/>
  <c r="J2954" i="1"/>
  <c r="J2950" i="1"/>
  <c r="J3283" i="1"/>
  <c r="J3275" i="1"/>
  <c r="J3267" i="1"/>
  <c r="J3259" i="1"/>
  <c r="J3251" i="1"/>
  <c r="J3243" i="1"/>
  <c r="J3235" i="1"/>
  <c r="J3227" i="1"/>
  <c r="J3219" i="1"/>
  <c r="J3211" i="1"/>
  <c r="J3203" i="1"/>
  <c r="J3195" i="1"/>
  <c r="J3187" i="1"/>
  <c r="J3179" i="1"/>
  <c r="J3171" i="1"/>
  <c r="J3163" i="1"/>
  <c r="J3155" i="1"/>
  <c r="J3147" i="1"/>
  <c r="J3139" i="1"/>
  <c r="J3131" i="1"/>
  <c r="J3123" i="1"/>
  <c r="J3115" i="1"/>
  <c r="J3107" i="1"/>
  <c r="J3099" i="1"/>
  <c r="J3091" i="1"/>
  <c r="J3083" i="1"/>
  <c r="J3075" i="1"/>
  <c r="J3284" i="1"/>
  <c r="J3276" i="1"/>
  <c r="J3268" i="1"/>
  <c r="J3260" i="1"/>
  <c r="J3252" i="1"/>
  <c r="J3244" i="1"/>
  <c r="J3236" i="1"/>
  <c r="J3228" i="1"/>
  <c r="J3220" i="1"/>
  <c r="J3212" i="1"/>
  <c r="J3204" i="1"/>
  <c r="J3196" i="1"/>
  <c r="J3188" i="1"/>
  <c r="J3180" i="1"/>
  <c r="J3172" i="1"/>
  <c r="J3164" i="1"/>
  <c r="J3156" i="1"/>
  <c r="J3148" i="1"/>
  <c r="J3140" i="1"/>
  <c r="J3132" i="1"/>
  <c r="J3124" i="1"/>
  <c r="J3116" i="1"/>
  <c r="J3108" i="1"/>
  <c r="J3100" i="1"/>
  <c r="J3092" i="1"/>
  <c r="J3084" i="1"/>
  <c r="J3076" i="1"/>
  <c r="J3068" i="1"/>
  <c r="J3060" i="1"/>
  <c r="J3052" i="1"/>
  <c r="J3044" i="1"/>
  <c r="J3036" i="1"/>
  <c r="J3028" i="1"/>
  <c r="J3020" i="1"/>
  <c r="J3012" i="1"/>
  <c r="J3004" i="1"/>
  <c r="J2996" i="1"/>
  <c r="J2988" i="1"/>
  <c r="J2980" i="1"/>
  <c r="J2972" i="1"/>
  <c r="J2964" i="1"/>
  <c r="J2956" i="1"/>
  <c r="J2948" i="1"/>
  <c r="J2944" i="1"/>
  <c r="J2940" i="1"/>
  <c r="J2936" i="1"/>
  <c r="J2932" i="1"/>
  <c r="J2928" i="1"/>
  <c r="J2924" i="1"/>
  <c r="J2920" i="1"/>
  <c r="J2916" i="1"/>
  <c r="J2912" i="1"/>
  <c r="J2908" i="1"/>
  <c r="J2904" i="1"/>
  <c r="J2900" i="1"/>
  <c r="J2896" i="1"/>
  <c r="J2892" i="1"/>
  <c r="J2888" i="1"/>
  <c r="J2884" i="1"/>
  <c r="J2880" i="1"/>
  <c r="J2876" i="1"/>
  <c r="J2872" i="1"/>
  <c r="J2868" i="1"/>
  <c r="J2864" i="1"/>
  <c r="J2860" i="1"/>
  <c r="J2856" i="1"/>
  <c r="J2852" i="1"/>
  <c r="J2848" i="1"/>
  <c r="J2844" i="1"/>
  <c r="J2840" i="1"/>
  <c r="J2836" i="1"/>
  <c r="J2832" i="1"/>
  <c r="J2828" i="1"/>
  <c r="J2824" i="1"/>
  <c r="J2820" i="1"/>
  <c r="J2816" i="1"/>
  <c r="J2812" i="1"/>
  <c r="J2808" i="1"/>
  <c r="J2804" i="1"/>
  <c r="J2800" i="1"/>
  <c r="J2796" i="1"/>
  <c r="J2792" i="1"/>
  <c r="J2788" i="1"/>
  <c r="J2784" i="1"/>
  <c r="J2780" i="1"/>
  <c r="J2776" i="1"/>
  <c r="J2772" i="1"/>
  <c r="J2768" i="1"/>
  <c r="J2764" i="1"/>
  <c r="J2760" i="1"/>
  <c r="J2756" i="1"/>
  <c r="J2752" i="1"/>
  <c r="J2748" i="1"/>
  <c r="J2744" i="1"/>
  <c r="J2740" i="1"/>
  <c r="J2736" i="1"/>
  <c r="J2732" i="1"/>
  <c r="J2728" i="1"/>
  <c r="J2724" i="1"/>
  <c r="J2720" i="1"/>
  <c r="J2716" i="1"/>
  <c r="J2712" i="1"/>
  <c r="J2708" i="1"/>
  <c r="J2704" i="1"/>
  <c r="J2700" i="1"/>
  <c r="J2696" i="1"/>
  <c r="J2692" i="1"/>
  <c r="J2688" i="1"/>
  <c r="J2684" i="1"/>
  <c r="J2680" i="1"/>
  <c r="J2676" i="1"/>
  <c r="J2672" i="1"/>
  <c r="J2668" i="1"/>
  <c r="J2664" i="1"/>
  <c r="J2660" i="1"/>
  <c r="J2656" i="1"/>
  <c r="J2652" i="1"/>
  <c r="J2648" i="1"/>
  <c r="J2644" i="1"/>
  <c r="J2640" i="1"/>
  <c r="J2636" i="1"/>
  <c r="J2632" i="1"/>
  <c r="J2628" i="1"/>
  <c r="J2624" i="1"/>
  <c r="J2620" i="1"/>
  <c r="J2616" i="1"/>
  <c r="J2612" i="1"/>
  <c r="J2608" i="1"/>
  <c r="J2604" i="1"/>
  <c r="J2600" i="1"/>
  <c r="J2596" i="1"/>
  <c r="J2592" i="1"/>
  <c r="J2588" i="1"/>
  <c r="J2584" i="1"/>
  <c r="J2580" i="1"/>
  <c r="J2576" i="1"/>
  <c r="J2572" i="1"/>
  <c r="J2568" i="1"/>
  <c r="J2564" i="1"/>
  <c r="J2560" i="1"/>
  <c r="J2556" i="1"/>
  <c r="J2552" i="1"/>
  <c r="J2548" i="1"/>
  <c r="J2544" i="1"/>
  <c r="J2540" i="1"/>
  <c r="J2536" i="1"/>
  <c r="J2532" i="1"/>
  <c r="J2528" i="1"/>
  <c r="J2524" i="1"/>
  <c r="J2520" i="1"/>
  <c r="J2516" i="1"/>
  <c r="J2512" i="1"/>
  <c r="J2508" i="1"/>
  <c r="J2504" i="1"/>
  <c r="J2500" i="1"/>
  <c r="J2496" i="1"/>
  <c r="J2492" i="1"/>
  <c r="J2488" i="1"/>
  <c r="J2484" i="1"/>
  <c r="J2480" i="1"/>
  <c r="J2476" i="1"/>
  <c r="J2472" i="1"/>
  <c r="J2468" i="1"/>
  <c r="J2464" i="1"/>
  <c r="J2460" i="1"/>
  <c r="J2456" i="1"/>
  <c r="J2452" i="1"/>
  <c r="J2448" i="1"/>
  <c r="J2444" i="1"/>
  <c r="J2440" i="1"/>
  <c r="J3287" i="1"/>
  <c r="J3279" i="1"/>
  <c r="J3271" i="1"/>
  <c r="J3263" i="1"/>
  <c r="J3255" i="1"/>
  <c r="J3247" i="1"/>
  <c r="J3239" i="1"/>
  <c r="J3231" i="1"/>
  <c r="J3223" i="1"/>
  <c r="J3215" i="1"/>
  <c r="J3207" i="1"/>
  <c r="J3199" i="1"/>
  <c r="J3191" i="1"/>
  <c r="J3183" i="1"/>
  <c r="J3175" i="1"/>
  <c r="J3167" i="1"/>
  <c r="J3159" i="1"/>
  <c r="J3151" i="1"/>
  <c r="J3143" i="1"/>
  <c r="J3135" i="1"/>
  <c r="J3127" i="1"/>
  <c r="J3119" i="1"/>
  <c r="J3111" i="1"/>
  <c r="J3103" i="1"/>
  <c r="J3095" i="1"/>
  <c r="J3087" i="1"/>
  <c r="J3079" i="1"/>
  <c r="J3071" i="1"/>
  <c r="J3063" i="1"/>
  <c r="J3055" i="1"/>
  <c r="J3047" i="1"/>
  <c r="J3039" i="1"/>
  <c r="J3031" i="1"/>
  <c r="J3023" i="1"/>
  <c r="J3015" i="1"/>
  <c r="J3007" i="1"/>
  <c r="J2999" i="1"/>
  <c r="J2991" i="1"/>
  <c r="J2983" i="1"/>
  <c r="J2975" i="1"/>
  <c r="J2967" i="1"/>
  <c r="J2959" i="1"/>
  <c r="J2951" i="1"/>
  <c r="J2945" i="1"/>
  <c r="J2941" i="1"/>
  <c r="J2937" i="1"/>
  <c r="J2933" i="1"/>
  <c r="J2929" i="1"/>
  <c r="J2925" i="1"/>
  <c r="J2921" i="1"/>
  <c r="J2917" i="1"/>
  <c r="J2913" i="1"/>
  <c r="J2909" i="1"/>
  <c r="J2905" i="1"/>
  <c r="J2901" i="1"/>
  <c r="J2897" i="1"/>
  <c r="J2893" i="1"/>
  <c r="J2889" i="1"/>
  <c r="J2885" i="1"/>
  <c r="J2881" i="1"/>
  <c r="J2877" i="1"/>
  <c r="J2873" i="1"/>
  <c r="J2869" i="1"/>
  <c r="J2865" i="1"/>
  <c r="J2861" i="1"/>
  <c r="J2857" i="1"/>
  <c r="J2853" i="1"/>
  <c r="J2849" i="1"/>
  <c r="J2845" i="1"/>
  <c r="J2841" i="1"/>
  <c r="J2837" i="1"/>
  <c r="J3280" i="1"/>
  <c r="J3248" i="1"/>
  <c r="J3216" i="1"/>
  <c r="J3184" i="1"/>
  <c r="J3152" i="1"/>
  <c r="J3120" i="1"/>
  <c r="J3088" i="1"/>
  <c r="J3064" i="1"/>
  <c r="J3048" i="1"/>
  <c r="J3032" i="1"/>
  <c r="J3016" i="1"/>
  <c r="J3000" i="1"/>
  <c r="J2984" i="1"/>
  <c r="J2968" i="1"/>
  <c r="J2952" i="1"/>
  <c r="J2942" i="1"/>
  <c r="J2934" i="1"/>
  <c r="J2926" i="1"/>
  <c r="J2918" i="1"/>
  <c r="J2910" i="1"/>
  <c r="J2902" i="1"/>
  <c r="J2894" i="1"/>
  <c r="J2886" i="1"/>
  <c r="J2878" i="1"/>
  <c r="J2870" i="1"/>
  <c r="J2862" i="1"/>
  <c r="J2854" i="1"/>
  <c r="J2846" i="1"/>
  <c r="J2838" i="1"/>
  <c r="J2829" i="1"/>
  <c r="J2826" i="1"/>
  <c r="J2823" i="1"/>
  <c r="J2813" i="1"/>
  <c r="J2810" i="1"/>
  <c r="J2807" i="1"/>
  <c r="J2797" i="1"/>
  <c r="J2794" i="1"/>
  <c r="J2791" i="1"/>
  <c r="J2781" i="1"/>
  <c r="J2778" i="1"/>
  <c r="J2775" i="1"/>
  <c r="J2765" i="1"/>
  <c r="J2762" i="1"/>
  <c r="J2759" i="1"/>
  <c r="J2749" i="1"/>
  <c r="J2746" i="1"/>
  <c r="J2743" i="1"/>
  <c r="J2733" i="1"/>
  <c r="J2730" i="1"/>
  <c r="J2727" i="1"/>
  <c r="J2717" i="1"/>
  <c r="J2714" i="1"/>
  <c r="J2711" i="1"/>
  <c r="J2701" i="1"/>
  <c r="J2698" i="1"/>
  <c r="J2695" i="1"/>
  <c r="J2685" i="1"/>
  <c r="J2682" i="1"/>
  <c r="J2679" i="1"/>
  <c r="J2669" i="1"/>
  <c r="J2666" i="1"/>
  <c r="J2663" i="1"/>
  <c r="J2653" i="1"/>
  <c r="J2650" i="1"/>
  <c r="J2647" i="1"/>
  <c r="J2637" i="1"/>
  <c r="J2634" i="1"/>
  <c r="J2631" i="1"/>
  <c r="J2621" i="1"/>
  <c r="J2618" i="1"/>
  <c r="J2615" i="1"/>
  <c r="J2605" i="1"/>
  <c r="J2602" i="1"/>
  <c r="J2599" i="1"/>
  <c r="J2589" i="1"/>
  <c r="J2586" i="1"/>
  <c r="J2583" i="1"/>
  <c r="J2573" i="1"/>
  <c r="J2570" i="1"/>
  <c r="J2567" i="1"/>
  <c r="J2557" i="1"/>
  <c r="J2554" i="1"/>
  <c r="J2551" i="1"/>
  <c r="J2541" i="1"/>
  <c r="J2538" i="1"/>
  <c r="J3272" i="1"/>
  <c r="J3240" i="1"/>
  <c r="J3208" i="1"/>
  <c r="J3176" i="1"/>
  <c r="J3144" i="1"/>
  <c r="J3112" i="1"/>
  <c r="J3080" i="1"/>
  <c r="J3067" i="1"/>
  <c r="J3051" i="1"/>
  <c r="J3035" i="1"/>
  <c r="J3019" i="1"/>
  <c r="J3003" i="1"/>
  <c r="J2987" i="1"/>
  <c r="J2971" i="1"/>
  <c r="J2955" i="1"/>
  <c r="J2943" i="1"/>
  <c r="J2935" i="1"/>
  <c r="J2927" i="1"/>
  <c r="J2919" i="1"/>
  <c r="J2911" i="1"/>
  <c r="J2903" i="1"/>
  <c r="J2895" i="1"/>
  <c r="J2887" i="1"/>
  <c r="J2879" i="1"/>
  <c r="J2871" i="1"/>
  <c r="J2863" i="1"/>
  <c r="J2855" i="1"/>
  <c r="J2847" i="1"/>
  <c r="J2839" i="1"/>
  <c r="J2833" i="1"/>
  <c r="J2830" i="1"/>
  <c r="J2827" i="1"/>
  <c r="J2817" i="1"/>
  <c r="J2814" i="1"/>
  <c r="J2811" i="1"/>
  <c r="J2801" i="1"/>
  <c r="J2798" i="1"/>
  <c r="J2795" i="1"/>
  <c r="J2785" i="1"/>
  <c r="J2782" i="1"/>
  <c r="J2779" i="1"/>
  <c r="J2769" i="1"/>
  <c r="J2766" i="1"/>
  <c r="J2763" i="1"/>
  <c r="J2753" i="1"/>
  <c r="J2750" i="1"/>
  <c r="J2747" i="1"/>
  <c r="J2737" i="1"/>
  <c r="J2734" i="1"/>
  <c r="J2731" i="1"/>
  <c r="J2721" i="1"/>
  <c r="J2718" i="1"/>
  <c r="J2715" i="1"/>
  <c r="J3264" i="1"/>
  <c r="J3200" i="1"/>
  <c r="J3136" i="1"/>
  <c r="J3072" i="1"/>
  <c r="J3040" i="1"/>
  <c r="J3008" i="1"/>
  <c r="J2976" i="1"/>
  <c r="J2946" i="1"/>
  <c r="J2930" i="1"/>
  <c r="J2914" i="1"/>
  <c r="J2898" i="1"/>
  <c r="J2882" i="1"/>
  <c r="J2866" i="1"/>
  <c r="J2850" i="1"/>
  <c r="J2834" i="1"/>
  <c r="J2825" i="1"/>
  <c r="J2805" i="1"/>
  <c r="J2802" i="1"/>
  <c r="J2793" i="1"/>
  <c r="J3224" i="1"/>
  <c r="J3160" i="1"/>
  <c r="J3096" i="1"/>
  <c r="J3059" i="1"/>
  <c r="J3027" i="1"/>
  <c r="J2995" i="1"/>
  <c r="J2963" i="1"/>
  <c r="J2939" i="1"/>
  <c r="J2923" i="1"/>
  <c r="J2907" i="1"/>
  <c r="J2891" i="1"/>
  <c r="J2875" i="1"/>
  <c r="J2859" i="1"/>
  <c r="J2843" i="1"/>
  <c r="J2831" i="1"/>
  <c r="J2822" i="1"/>
  <c r="J2819" i="1"/>
  <c r="J2799" i="1"/>
  <c r="J2790" i="1"/>
  <c r="J2787" i="1"/>
  <c r="J2767" i="1"/>
  <c r="J2758" i="1"/>
  <c r="J2755" i="1"/>
  <c r="J2735" i="1"/>
  <c r="J2726" i="1"/>
  <c r="J2723" i="1"/>
  <c r="J2705" i="1"/>
  <c r="J2702" i="1"/>
  <c r="J2697" i="1"/>
  <c r="J2683" i="1"/>
  <c r="J2678" i="1"/>
  <c r="J2675" i="1"/>
  <c r="J2661" i="1"/>
  <c r="J2658" i="1"/>
  <c r="J2655" i="1"/>
  <c r="J2641" i="1"/>
  <c r="J2638" i="1"/>
  <c r="J2633" i="1"/>
  <c r="J2619" i="1"/>
  <c r="J2614" i="1"/>
  <c r="J2611" i="1"/>
  <c r="J2597" i="1"/>
  <c r="J2594" i="1"/>
  <c r="J2591" i="1"/>
  <c r="J2577" i="1"/>
  <c r="J2574" i="1"/>
  <c r="J2569" i="1"/>
  <c r="J2555" i="1"/>
  <c r="J2550" i="1"/>
  <c r="J2547" i="1"/>
  <c r="J2529" i="1"/>
  <c r="J2526" i="1"/>
  <c r="J2523" i="1"/>
  <c r="J2513" i="1"/>
  <c r="J2510" i="1"/>
  <c r="J2507" i="1"/>
  <c r="J2497" i="1"/>
  <c r="J2494" i="1"/>
  <c r="J2491" i="1"/>
  <c r="J2481" i="1"/>
  <c r="J2478" i="1"/>
  <c r="J2475" i="1"/>
  <c r="J2465" i="1"/>
  <c r="J2462" i="1"/>
  <c r="J2459" i="1"/>
  <c r="J2449" i="1"/>
  <c r="J2446" i="1"/>
  <c r="J2443" i="1"/>
  <c r="J2436" i="1"/>
  <c r="J2432" i="1"/>
  <c r="J2428" i="1"/>
  <c r="J2424" i="1"/>
  <c r="J2420" i="1"/>
  <c r="J2416" i="1"/>
  <c r="J2412" i="1"/>
  <c r="J2408" i="1"/>
  <c r="J2404" i="1"/>
  <c r="J2400" i="1"/>
  <c r="J2396" i="1"/>
  <c r="J2392" i="1"/>
  <c r="J2388" i="1"/>
  <c r="J2384" i="1"/>
  <c r="J2380" i="1"/>
  <c r="J2376" i="1"/>
  <c r="J2372" i="1"/>
  <c r="J3256" i="1"/>
  <c r="J3128" i="1"/>
  <c r="J3024" i="1"/>
  <c r="J2960" i="1"/>
  <c r="J2922" i="1"/>
  <c r="J2890" i="1"/>
  <c r="J2858" i="1"/>
  <c r="J2815" i="1"/>
  <c r="J2806" i="1"/>
  <c r="J2789" i="1"/>
  <c r="J2761" i="1"/>
  <c r="J2754" i="1"/>
  <c r="J2745" i="1"/>
  <c r="J2719" i="1"/>
  <c r="J2710" i="1"/>
  <c r="J2707" i="1"/>
  <c r="J2689" i="1"/>
  <c r="J2686" i="1"/>
  <c r="J2677" i="1"/>
  <c r="J2659" i="1"/>
  <c r="J2654" i="1"/>
  <c r="J2649" i="1"/>
  <c r="J2629" i="1"/>
  <c r="J2626" i="1"/>
  <c r="J2623" i="1"/>
  <c r="J2603" i="1"/>
  <c r="J2598" i="1"/>
  <c r="J2593" i="1"/>
  <c r="J2575" i="1"/>
  <c r="J2566" i="1"/>
  <c r="J2563" i="1"/>
  <c r="J2545" i="1"/>
  <c r="J2542" i="1"/>
  <c r="J2537" i="1"/>
  <c r="J2534" i="1"/>
  <c r="J2531" i="1"/>
  <c r="J2517" i="1"/>
  <c r="J2514" i="1"/>
  <c r="J2509" i="1"/>
  <c r="J2495" i="1"/>
  <c r="J2490" i="1"/>
  <c r="J2487" i="1"/>
  <c r="J2473" i="1"/>
  <c r="J2470" i="1"/>
  <c r="J2467" i="1"/>
  <c r="J2453" i="1"/>
  <c r="J2450" i="1"/>
  <c r="J2445" i="1"/>
  <c r="J2433" i="1"/>
  <c r="J2430" i="1"/>
  <c r="J2427" i="1"/>
  <c r="J2417" i="1"/>
  <c r="J2414" i="1"/>
  <c r="J2411" i="1"/>
  <c r="J2401" i="1"/>
  <c r="J2398" i="1"/>
  <c r="J2395" i="1"/>
  <c r="J2385" i="1"/>
  <c r="J2382" i="1"/>
  <c r="J2379" i="1"/>
  <c r="J2369" i="1"/>
  <c r="J2365" i="1"/>
  <c r="J2361" i="1"/>
  <c r="J2357" i="1"/>
  <c r="J2353" i="1"/>
  <c r="J2349" i="1"/>
  <c r="J2345" i="1"/>
  <c r="J2341" i="1"/>
  <c r="J2337" i="1"/>
  <c r="J2333" i="1"/>
  <c r="J2329" i="1"/>
  <c r="J2325" i="1"/>
  <c r="J2321" i="1"/>
  <c r="J2317" i="1"/>
  <c r="J2313" i="1"/>
  <c r="J2309" i="1"/>
  <c r="J2305" i="1"/>
  <c r="J2301" i="1"/>
  <c r="J2297" i="1"/>
  <c r="J2293" i="1"/>
  <c r="J2289" i="1"/>
  <c r="J2285" i="1"/>
  <c r="J2281" i="1"/>
  <c r="J2277" i="1"/>
  <c r="J2273" i="1"/>
  <c r="J2269" i="1"/>
  <c r="J2265" i="1"/>
  <c r="J2261" i="1"/>
  <c r="J2257" i="1"/>
  <c r="J2253" i="1"/>
  <c r="J2249" i="1"/>
  <c r="J2245" i="1"/>
  <c r="J2241" i="1"/>
  <c r="J2237" i="1"/>
  <c r="J2233" i="1"/>
  <c r="J2229" i="1"/>
  <c r="J2225" i="1"/>
  <c r="J2221" i="1"/>
  <c r="J2217" i="1"/>
  <c r="J2213" i="1"/>
  <c r="J2209" i="1"/>
  <c r="J2205" i="1"/>
  <c r="J2201" i="1"/>
  <c r="J2197" i="1"/>
  <c r="J2193" i="1"/>
  <c r="J2189" i="1"/>
  <c r="J2185" i="1"/>
  <c r="J2181" i="1"/>
  <c r="J2177" i="1"/>
  <c r="J2173" i="1"/>
  <c r="J2169" i="1"/>
  <c r="J2165" i="1"/>
  <c r="J2161" i="1"/>
  <c r="J2157" i="1"/>
  <c r="J2153" i="1"/>
  <c r="J2149" i="1"/>
  <c r="J2145" i="1"/>
  <c r="J2141" i="1"/>
  <c r="J2137" i="1"/>
  <c r="J2133" i="1"/>
  <c r="J2129" i="1"/>
  <c r="J2125" i="1"/>
  <c r="J2121" i="1"/>
  <c r="J2117" i="1"/>
  <c r="J2113" i="1"/>
  <c r="J2109" i="1"/>
  <c r="J2105" i="1"/>
  <c r="J2101" i="1"/>
  <c r="J2097" i="1"/>
  <c r="J2093" i="1"/>
  <c r="J2089" i="1"/>
  <c r="J2085" i="1"/>
  <c r="J2081" i="1"/>
  <c r="J2077" i="1"/>
  <c r="J2073" i="1"/>
  <c r="J2069" i="1"/>
  <c r="J2065" i="1"/>
  <c r="J2061" i="1"/>
  <c r="J2057" i="1"/>
  <c r="J2053" i="1"/>
  <c r="J2049" i="1"/>
  <c r="J2045" i="1"/>
  <c r="J2041" i="1"/>
  <c r="J2037" i="1"/>
  <c r="J2033" i="1"/>
  <c r="J2029" i="1"/>
  <c r="J2025" i="1"/>
  <c r="J2021" i="1"/>
  <c r="J2017" i="1"/>
  <c r="J2013" i="1"/>
  <c r="J2009" i="1"/>
  <c r="J2005" i="1"/>
  <c r="J2001" i="1"/>
  <c r="J1997" i="1"/>
  <c r="J1993" i="1"/>
  <c r="J1989" i="1"/>
  <c r="J1985" i="1"/>
  <c r="J1981" i="1"/>
  <c r="J1977" i="1"/>
  <c r="J1973" i="1"/>
  <c r="J1969" i="1"/>
  <c r="J1965" i="1"/>
  <c r="J1961" i="1"/>
  <c r="J1957" i="1"/>
  <c r="J1953" i="1"/>
  <c r="J3232" i="1"/>
  <c r="J3104" i="1"/>
  <c r="J3043" i="1"/>
  <c r="J2979" i="1"/>
  <c r="J2931" i="1"/>
  <c r="J2899" i="1"/>
  <c r="J2867" i="1"/>
  <c r="J2835" i="1"/>
  <c r="J2818" i="1"/>
  <c r="J2809" i="1"/>
  <c r="J2773" i="1"/>
  <c r="J2770" i="1"/>
  <c r="J2757" i="1"/>
  <c r="J2729" i="1"/>
  <c r="J2722" i="1"/>
  <c r="J2713" i="1"/>
  <c r="J2693" i="1"/>
  <c r="J2690" i="1"/>
  <c r="J2687" i="1"/>
  <c r="J2667" i="1"/>
  <c r="J2662" i="1"/>
  <c r="J2657" i="1"/>
  <c r="J2639" i="1"/>
  <c r="J2630" i="1"/>
  <c r="J2627" i="1"/>
  <c r="J2609" i="1"/>
  <c r="J2606" i="1"/>
  <c r="J2601" i="1"/>
  <c r="J2581" i="1"/>
  <c r="J2578" i="1"/>
  <c r="J2571" i="1"/>
  <c r="J2553" i="1"/>
  <c r="J2546" i="1"/>
  <c r="J2543" i="1"/>
  <c r="J2535" i="1"/>
  <c r="J2521" i="1"/>
  <c r="J2518" i="1"/>
  <c r="J2515" i="1"/>
  <c r="J2501" i="1"/>
  <c r="J2498" i="1"/>
  <c r="J2493" i="1"/>
  <c r="J2479" i="1"/>
  <c r="J2474" i="1"/>
  <c r="J2471" i="1"/>
  <c r="J2457" i="1"/>
  <c r="J2454" i="1"/>
  <c r="J2451" i="1"/>
  <c r="J2437" i="1"/>
  <c r="J2434" i="1"/>
  <c r="J2431" i="1"/>
  <c r="J2421" i="1"/>
  <c r="J2418" i="1"/>
  <c r="J2415" i="1"/>
  <c r="J2405" i="1"/>
  <c r="J2402" i="1"/>
  <c r="J2399" i="1"/>
  <c r="J2389" i="1"/>
  <c r="J2386" i="1"/>
  <c r="J2383" i="1"/>
  <c r="J2373" i="1"/>
  <c r="J2370" i="1"/>
  <c r="J2366" i="1"/>
  <c r="J2362" i="1"/>
  <c r="J2358" i="1"/>
  <c r="J2354" i="1"/>
  <c r="J2350" i="1"/>
  <c r="J2346" i="1"/>
  <c r="J2342" i="1"/>
  <c r="J2338" i="1"/>
  <c r="J2334" i="1"/>
  <c r="J2330" i="1"/>
  <c r="J2326" i="1"/>
  <c r="J2322" i="1"/>
  <c r="J2318" i="1"/>
  <c r="J2314" i="1"/>
  <c r="J2310" i="1"/>
  <c r="J2306" i="1"/>
  <c r="J2302" i="1"/>
  <c r="J2298" i="1"/>
  <c r="J2294" i="1"/>
  <c r="J2290" i="1"/>
  <c r="J2286" i="1"/>
  <c r="J2282" i="1"/>
  <c r="J2278" i="1"/>
  <c r="J2274" i="1"/>
  <c r="J2270" i="1"/>
  <c r="J2266" i="1"/>
  <c r="J2262" i="1"/>
  <c r="J2258" i="1"/>
  <c r="J2254" i="1"/>
  <c r="J2250" i="1"/>
  <c r="J2246" i="1"/>
  <c r="J2242" i="1"/>
  <c r="J2238" i="1"/>
  <c r="J2234" i="1"/>
  <c r="J2230" i="1"/>
  <c r="J2226" i="1"/>
  <c r="J2222" i="1"/>
  <c r="J2218" i="1"/>
  <c r="J2214" i="1"/>
  <c r="J2210" i="1"/>
  <c r="J2206" i="1"/>
  <c r="J2202" i="1"/>
  <c r="J2198" i="1"/>
  <c r="J2194" i="1"/>
  <c r="J2190" i="1"/>
  <c r="J2186" i="1"/>
  <c r="J2182" i="1"/>
  <c r="J2178" i="1"/>
  <c r="J2174" i="1"/>
  <c r="J2170" i="1"/>
  <c r="J2166" i="1"/>
  <c r="J2162" i="1"/>
  <c r="J2158" i="1"/>
  <c r="J2154" i="1"/>
  <c r="J2150" i="1"/>
  <c r="J2146" i="1"/>
  <c r="J2142" i="1"/>
  <c r="J2138" i="1"/>
  <c r="J2134" i="1"/>
  <c r="J2130" i="1"/>
  <c r="J2126" i="1"/>
  <c r="J2122" i="1"/>
  <c r="J2118" i="1"/>
  <c r="J2114" i="1"/>
  <c r="J2110" i="1"/>
  <c r="J2106" i="1"/>
  <c r="J2102" i="1"/>
  <c r="J2098" i="1"/>
  <c r="J2094" i="1"/>
  <c r="J2090" i="1"/>
  <c r="J2086" i="1"/>
  <c r="J2082" i="1"/>
  <c r="J2078" i="1"/>
  <c r="J2074" i="1"/>
  <c r="J2070" i="1"/>
  <c r="J2066" i="1"/>
  <c r="J2062" i="1"/>
  <c r="J2058" i="1"/>
  <c r="J2054" i="1"/>
  <c r="J2050" i="1"/>
  <c r="J2046" i="1"/>
  <c r="J2042" i="1"/>
  <c r="J2038" i="1"/>
  <c r="J2034" i="1"/>
  <c r="J2030" i="1"/>
  <c r="J2026" i="1"/>
  <c r="J2022" i="1"/>
  <c r="J2018" i="1"/>
  <c r="J2014" i="1"/>
  <c r="J2010" i="1"/>
  <c r="J2006" i="1"/>
  <c r="J2002" i="1"/>
  <c r="J1998" i="1"/>
  <c r="J1994" i="1"/>
  <c r="J1990" i="1"/>
  <c r="J1986" i="1"/>
  <c r="J1982" i="1"/>
  <c r="J3192" i="1"/>
  <c r="J3056" i="1"/>
  <c r="J2992" i="1"/>
  <c r="J2938" i="1"/>
  <c r="J2906" i="1"/>
  <c r="J2874" i="1"/>
  <c r="J2842" i="1"/>
  <c r="J2821" i="1"/>
  <c r="J2783" i="1"/>
  <c r="J2774" i="1"/>
  <c r="J2771" i="1"/>
  <c r="J2741" i="1"/>
  <c r="J2738" i="1"/>
  <c r="J2725" i="1"/>
  <c r="J2703" i="1"/>
  <c r="J2694" i="1"/>
  <c r="J2691" i="1"/>
  <c r="J2673" i="1"/>
  <c r="J2670" i="1"/>
  <c r="J2665" i="1"/>
  <c r="J2645" i="1"/>
  <c r="J2642" i="1"/>
  <c r="J2635" i="1"/>
  <c r="J2617" i="1"/>
  <c r="J2610" i="1"/>
  <c r="J2607" i="1"/>
  <c r="J2587" i="1"/>
  <c r="J2582" i="1"/>
  <c r="J2579" i="1"/>
  <c r="J2561" i="1"/>
  <c r="J2558" i="1"/>
  <c r="J2549" i="1"/>
  <c r="J2527" i="1"/>
  <c r="J2522" i="1"/>
  <c r="J2519" i="1"/>
  <c r="J2505" i="1"/>
  <c r="J2502" i="1"/>
  <c r="J2499" i="1"/>
  <c r="J2485" i="1"/>
  <c r="J2482" i="1"/>
  <c r="J2477" i="1"/>
  <c r="J2463" i="1"/>
  <c r="J2458" i="1"/>
  <c r="J2455" i="1"/>
  <c r="J2441" i="1"/>
  <c r="J2438" i="1"/>
  <c r="J2435" i="1"/>
  <c r="J2425" i="1"/>
  <c r="J2422" i="1"/>
  <c r="J2419" i="1"/>
  <c r="J2409" i="1"/>
  <c r="J2406" i="1"/>
  <c r="J2403" i="1"/>
  <c r="J2393" i="1"/>
  <c r="J2390" i="1"/>
  <c r="J2387" i="1"/>
  <c r="J2377" i="1"/>
  <c r="J2374" i="1"/>
  <c r="J2371" i="1"/>
  <c r="J2367" i="1"/>
  <c r="J2363" i="1"/>
  <c r="J2359" i="1"/>
  <c r="J2355" i="1"/>
  <c r="J2351" i="1"/>
  <c r="J2347" i="1"/>
  <c r="J2343" i="1"/>
  <c r="J2339" i="1"/>
  <c r="J2335" i="1"/>
  <c r="J2331" i="1"/>
  <c r="J2327" i="1"/>
  <c r="J2323" i="1"/>
  <c r="J2319" i="1"/>
  <c r="J2315" i="1"/>
  <c r="J2311" i="1"/>
  <c r="J2307" i="1"/>
  <c r="J2303" i="1"/>
  <c r="J2299" i="1"/>
  <c r="J2295" i="1"/>
  <c r="J2291" i="1"/>
  <c r="J2287" i="1"/>
  <c r="J2283" i="1"/>
  <c r="J2279" i="1"/>
  <c r="J2275" i="1"/>
  <c r="J2271" i="1"/>
  <c r="J2267" i="1"/>
  <c r="J3168" i="1"/>
  <c r="J2947" i="1"/>
  <c r="J2803" i="1"/>
  <c r="J2699" i="1"/>
  <c r="J2674" i="1"/>
  <c r="J2651" i="1"/>
  <c r="J2585" i="1"/>
  <c r="J2562" i="1"/>
  <c r="J2539" i="1"/>
  <c r="J2530" i="1"/>
  <c r="J2511" i="1"/>
  <c r="J2461" i="1"/>
  <c r="J2442" i="1"/>
  <c r="J2429" i="1"/>
  <c r="J2391" i="1"/>
  <c r="J2378" i="1"/>
  <c r="J2360" i="1"/>
  <c r="J2344" i="1"/>
  <c r="J2328" i="1"/>
  <c r="J2312" i="1"/>
  <c r="J2296" i="1"/>
  <c r="J2280" i="1"/>
  <c r="J2264" i="1"/>
  <c r="J2256" i="1"/>
  <c r="J2248" i="1"/>
  <c r="J2240" i="1"/>
  <c r="J2232" i="1"/>
  <c r="J2224" i="1"/>
  <c r="J2216" i="1"/>
  <c r="J2208" i="1"/>
  <c r="J2200" i="1"/>
  <c r="J2192" i="1"/>
  <c r="J2184" i="1"/>
  <c r="J2176" i="1"/>
  <c r="J2168" i="1"/>
  <c r="J2160" i="1"/>
  <c r="J2152" i="1"/>
  <c r="J2144" i="1"/>
  <c r="J2136" i="1"/>
  <c r="J2128" i="1"/>
  <c r="J2120" i="1"/>
  <c r="J2112" i="1"/>
  <c r="J2104" i="1"/>
  <c r="J2096" i="1"/>
  <c r="J2088" i="1"/>
  <c r="J2080" i="1"/>
  <c r="J2072" i="1"/>
  <c r="J2064" i="1"/>
  <c r="J2056" i="1"/>
  <c r="J2048" i="1"/>
  <c r="J2040" i="1"/>
  <c r="J2032" i="1"/>
  <c r="J2024" i="1"/>
  <c r="J2016" i="1"/>
  <c r="J2008" i="1"/>
  <c r="J2000" i="1"/>
  <c r="J1992" i="1"/>
  <c r="J1984" i="1"/>
  <c r="J1978" i="1"/>
  <c r="J1975" i="1"/>
  <c r="J1972" i="1"/>
  <c r="J1962" i="1"/>
  <c r="J1959" i="1"/>
  <c r="J1956" i="1"/>
  <c r="J1949" i="1"/>
  <c r="J1945" i="1"/>
  <c r="J1941" i="1"/>
  <c r="J1937" i="1"/>
  <c r="J1933" i="1"/>
  <c r="J1929" i="1"/>
  <c r="J1925" i="1"/>
  <c r="J1921" i="1"/>
  <c r="J1917" i="1"/>
  <c r="J1913" i="1"/>
  <c r="J1909" i="1"/>
  <c r="J1905" i="1"/>
  <c r="J1901" i="1"/>
  <c r="J1897" i="1"/>
  <c r="J1893" i="1"/>
  <c r="J1889" i="1"/>
  <c r="J1885" i="1"/>
  <c r="J1881" i="1"/>
  <c r="J1877" i="1"/>
  <c r="J1873" i="1"/>
  <c r="J1869" i="1"/>
  <c r="J1865" i="1"/>
  <c r="J1861" i="1"/>
  <c r="J1857" i="1"/>
  <c r="J1853" i="1"/>
  <c r="J1849" i="1"/>
  <c r="J1845" i="1"/>
  <c r="J1841" i="1"/>
  <c r="J1837" i="1"/>
  <c r="J1833" i="1"/>
  <c r="J1829" i="1"/>
  <c r="J1825" i="1"/>
  <c r="J1821" i="1"/>
  <c r="J1817" i="1"/>
  <c r="J1813" i="1"/>
  <c r="J1809" i="1"/>
  <c r="J1805" i="1"/>
  <c r="J1801" i="1"/>
  <c r="J1797" i="1"/>
  <c r="J1793" i="1"/>
  <c r="J1789" i="1"/>
  <c r="J1785" i="1"/>
  <c r="J1781" i="1"/>
  <c r="J1777" i="1"/>
  <c r="J1773" i="1"/>
  <c r="J1769" i="1"/>
  <c r="J1765" i="1"/>
  <c r="J1761" i="1"/>
  <c r="J1757" i="1"/>
  <c r="J1753" i="1"/>
  <c r="J1749" i="1"/>
  <c r="J1745" i="1"/>
  <c r="J1741" i="1"/>
  <c r="J1737" i="1"/>
  <c r="J1733" i="1"/>
  <c r="J1729" i="1"/>
  <c r="J1725" i="1"/>
  <c r="J1721" i="1"/>
  <c r="J1717" i="1"/>
  <c r="J1713" i="1"/>
  <c r="J1709" i="1"/>
  <c r="J1705" i="1"/>
  <c r="J1701" i="1"/>
  <c r="J1697" i="1"/>
  <c r="J1693" i="1"/>
  <c r="J1689" i="1"/>
  <c r="J1685" i="1"/>
  <c r="J1681" i="1"/>
  <c r="J1677" i="1"/>
  <c r="J1673" i="1"/>
  <c r="J1669" i="1"/>
  <c r="J1665" i="1"/>
  <c r="J1661" i="1"/>
  <c r="J1657" i="1"/>
  <c r="J1653" i="1"/>
  <c r="J1649" i="1"/>
  <c r="J1645" i="1"/>
  <c r="J1641" i="1"/>
  <c r="J1637" i="1"/>
  <c r="J1633" i="1"/>
  <c r="J1629" i="1"/>
  <c r="J1625" i="1"/>
  <c r="J1621" i="1"/>
  <c r="J1617" i="1"/>
  <c r="J1613" i="1"/>
  <c r="J1609" i="1"/>
  <c r="J1605" i="1"/>
  <c r="J1601" i="1"/>
  <c r="J1597" i="1"/>
  <c r="J1593" i="1"/>
  <c r="J1589" i="1"/>
  <c r="J1585" i="1"/>
  <c r="J1581" i="1"/>
  <c r="J1577" i="1"/>
  <c r="J1573" i="1"/>
  <c r="J1569" i="1"/>
  <c r="J1565" i="1"/>
  <c r="J1561" i="1"/>
  <c r="J1557" i="1"/>
  <c r="J1553" i="1"/>
  <c r="J2915" i="1"/>
  <c r="J2739" i="1"/>
  <c r="J2706" i="1"/>
  <c r="J2681" i="1"/>
  <c r="J2613" i="1"/>
  <c r="J2590" i="1"/>
  <c r="J2565" i="1"/>
  <c r="J2533" i="1"/>
  <c r="J2483" i="1"/>
  <c r="J2466" i="1"/>
  <c r="J2447" i="1"/>
  <c r="J2407" i="1"/>
  <c r="J2394" i="1"/>
  <c r="J2381" i="1"/>
  <c r="J2356" i="1"/>
  <c r="J2340" i="1"/>
  <c r="J2324" i="1"/>
  <c r="J2308" i="1"/>
  <c r="J2292" i="1"/>
  <c r="J2276" i="1"/>
  <c r="J2259" i="1"/>
  <c r="J2251" i="1"/>
  <c r="J2243" i="1"/>
  <c r="J2235" i="1"/>
  <c r="J2227" i="1"/>
  <c r="J2219" i="1"/>
  <c r="J2211" i="1"/>
  <c r="J2203" i="1"/>
  <c r="J2195" i="1"/>
  <c r="J2187" i="1"/>
  <c r="J2179" i="1"/>
  <c r="J2171" i="1"/>
  <c r="J2163" i="1"/>
  <c r="J2155" i="1"/>
  <c r="J2147" i="1"/>
  <c r="J2139" i="1"/>
  <c r="J2131" i="1"/>
  <c r="J2123" i="1"/>
  <c r="J2115" i="1"/>
  <c r="J2107" i="1"/>
  <c r="J2099" i="1"/>
  <c r="J2091" i="1"/>
  <c r="J2083" i="1"/>
  <c r="J2075" i="1"/>
  <c r="J2067" i="1"/>
  <c r="J2059" i="1"/>
  <c r="J2051" i="1"/>
  <c r="J2043" i="1"/>
  <c r="J2035" i="1"/>
  <c r="J2027" i="1"/>
  <c r="J2019" i="1"/>
  <c r="J2011" i="1"/>
  <c r="J2003" i="1"/>
  <c r="J1995" i="1"/>
  <c r="J1987" i="1"/>
  <c r="J1979" i="1"/>
  <c r="J1976" i="1"/>
  <c r="J1966" i="1"/>
  <c r="J1963" i="1"/>
  <c r="J1960" i="1"/>
  <c r="J1950" i="1"/>
  <c r="J1946" i="1"/>
  <c r="J1942" i="1"/>
  <c r="J1938" i="1"/>
  <c r="J1934" i="1"/>
  <c r="J1930" i="1"/>
  <c r="J1926" i="1"/>
  <c r="J1922" i="1"/>
  <c r="J1918" i="1"/>
  <c r="J1914" i="1"/>
  <c r="J1910" i="1"/>
  <c r="J1906" i="1"/>
  <c r="J1902" i="1"/>
  <c r="J1898" i="1"/>
  <c r="J1894" i="1"/>
  <c r="J1890" i="1"/>
  <c r="J1886" i="1"/>
  <c r="J1882" i="1"/>
  <c r="J1878" i="1"/>
  <c r="J1874" i="1"/>
  <c r="J1870" i="1"/>
  <c r="J1866" i="1"/>
  <c r="J1862" i="1"/>
  <c r="J1858" i="1"/>
  <c r="J1854" i="1"/>
  <c r="J1850" i="1"/>
  <c r="J1846" i="1"/>
  <c r="J1842" i="1"/>
  <c r="J1838" i="1"/>
  <c r="J1834" i="1"/>
  <c r="J1830" i="1"/>
  <c r="J1826" i="1"/>
  <c r="J1822" i="1"/>
  <c r="J1818" i="1"/>
  <c r="J1814" i="1"/>
  <c r="J1810" i="1"/>
  <c r="J1806" i="1"/>
  <c r="J1802" i="1"/>
  <c r="J1798" i="1"/>
  <c r="J1794" i="1"/>
  <c r="J1790" i="1"/>
  <c r="J1786" i="1"/>
  <c r="J1782" i="1"/>
  <c r="J1778" i="1"/>
  <c r="J1774" i="1"/>
  <c r="J1770" i="1"/>
  <c r="J1766" i="1"/>
  <c r="J1762" i="1"/>
  <c r="J1758" i="1"/>
  <c r="J1754" i="1"/>
  <c r="J1750" i="1"/>
  <c r="J1746" i="1"/>
  <c r="J1742" i="1"/>
  <c r="J1738" i="1"/>
  <c r="J1734" i="1"/>
  <c r="J1730" i="1"/>
  <c r="J1726" i="1"/>
  <c r="J1722" i="1"/>
  <c r="J1718" i="1"/>
  <c r="J1714" i="1"/>
  <c r="J1710" i="1"/>
  <c r="J1706" i="1"/>
  <c r="J1702" i="1"/>
  <c r="J1698" i="1"/>
  <c r="J1694" i="1"/>
  <c r="J1690" i="1"/>
  <c r="J1686" i="1"/>
  <c r="J1682" i="1"/>
  <c r="J1678" i="1"/>
  <c r="J1674" i="1"/>
  <c r="J1670" i="1"/>
  <c r="J1666" i="1"/>
  <c r="J1662" i="1"/>
  <c r="J1658" i="1"/>
  <c r="J1654" i="1"/>
  <c r="J1650" i="1"/>
  <c r="J1646" i="1"/>
  <c r="J1642" i="1"/>
  <c r="J1638" i="1"/>
  <c r="J1634" i="1"/>
  <c r="J1630" i="1"/>
  <c r="J1626" i="1"/>
  <c r="J1622" i="1"/>
  <c r="J1618" i="1"/>
  <c r="J1614" i="1"/>
  <c r="J1610" i="1"/>
  <c r="J1606" i="1"/>
  <c r="J1602" i="1"/>
  <c r="J1598" i="1"/>
  <c r="J1594" i="1"/>
  <c r="J1590" i="1"/>
  <c r="J1586" i="1"/>
  <c r="J1582" i="1"/>
  <c r="J1578" i="1"/>
  <c r="J1574" i="1"/>
  <c r="J1570" i="1"/>
  <c r="J1566" i="1"/>
  <c r="J1562" i="1"/>
  <c r="J1558" i="1"/>
  <c r="J1554" i="1"/>
  <c r="J1550" i="1"/>
  <c r="J1546" i="1"/>
  <c r="J1542" i="1"/>
  <c r="J1538" i="1"/>
  <c r="J1534" i="1"/>
  <c r="J1530" i="1"/>
  <c r="J1526" i="1"/>
  <c r="J1522" i="1"/>
  <c r="J1518" i="1"/>
  <c r="J2883" i="1"/>
  <c r="J2777" i="1"/>
  <c r="J2742" i="1"/>
  <c r="J2709" i="1"/>
  <c r="J2643" i="1"/>
  <c r="J2622" i="1"/>
  <c r="J2595" i="1"/>
  <c r="J2503" i="1"/>
  <c r="J2486" i="1"/>
  <c r="J2469" i="1"/>
  <c r="J2423" i="1"/>
  <c r="J2410" i="1"/>
  <c r="J2397" i="1"/>
  <c r="J2368" i="1"/>
  <c r="J2352" i="1"/>
  <c r="J2336" i="1"/>
  <c r="J2320" i="1"/>
  <c r="J2304" i="1"/>
  <c r="J2288" i="1"/>
  <c r="J2272" i="1"/>
  <c r="J2260" i="1"/>
  <c r="J2252" i="1"/>
  <c r="J2244" i="1"/>
  <c r="J2236" i="1"/>
  <c r="J2228" i="1"/>
  <c r="J2220" i="1"/>
  <c r="J2212" i="1"/>
  <c r="J2204" i="1"/>
  <c r="J2196" i="1"/>
  <c r="J2188" i="1"/>
  <c r="J2180" i="1"/>
  <c r="J2172" i="1"/>
  <c r="J2164" i="1"/>
  <c r="J2156" i="1"/>
  <c r="J2148" i="1"/>
  <c r="J2140" i="1"/>
  <c r="J2132" i="1"/>
  <c r="J2124" i="1"/>
  <c r="J2116" i="1"/>
  <c r="J2108" i="1"/>
  <c r="J2100" i="1"/>
  <c r="J2092" i="1"/>
  <c r="J2084" i="1"/>
  <c r="J2076" i="1"/>
  <c r="J2068" i="1"/>
  <c r="J2060" i="1"/>
  <c r="J2052" i="1"/>
  <c r="J2044" i="1"/>
  <c r="J2036" i="1"/>
  <c r="J2028" i="1"/>
  <c r="J2020" i="1"/>
  <c r="J2012" i="1"/>
  <c r="J2004" i="1"/>
  <c r="J1996" i="1"/>
  <c r="J1988" i="1"/>
  <c r="J1980" i="1"/>
  <c r="J1970" i="1"/>
  <c r="J1967" i="1"/>
  <c r="J1964" i="1"/>
  <c r="J1954" i="1"/>
  <c r="J1951" i="1"/>
  <c r="J1947" i="1"/>
  <c r="J1943" i="1"/>
  <c r="J1939" i="1"/>
  <c r="J1935" i="1"/>
  <c r="J1931" i="1"/>
  <c r="J1927" i="1"/>
  <c r="J1923" i="1"/>
  <c r="J1919" i="1"/>
  <c r="J1915" i="1"/>
  <c r="J1911" i="1"/>
  <c r="J1907" i="1"/>
  <c r="J1903" i="1"/>
  <c r="J1899" i="1"/>
  <c r="J1895" i="1"/>
  <c r="J1891" i="1"/>
  <c r="J1887" i="1"/>
  <c r="J1883" i="1"/>
  <c r="J1879" i="1"/>
  <c r="J1875" i="1"/>
  <c r="J1871" i="1"/>
  <c r="J1867" i="1"/>
  <c r="J1863" i="1"/>
  <c r="J1859" i="1"/>
  <c r="J1855" i="1"/>
  <c r="J1851" i="1"/>
  <c r="J1847" i="1"/>
  <c r="J1843" i="1"/>
  <c r="J1839" i="1"/>
  <c r="J1835" i="1"/>
  <c r="J1831" i="1"/>
  <c r="J1827" i="1"/>
  <c r="J1823" i="1"/>
  <c r="J1819" i="1"/>
  <c r="J1815" i="1"/>
  <c r="J1811" i="1"/>
  <c r="J1807" i="1"/>
  <c r="J1803" i="1"/>
  <c r="J1799" i="1"/>
  <c r="J1795" i="1"/>
  <c r="J1791" i="1"/>
  <c r="J1787" i="1"/>
  <c r="J1783" i="1"/>
  <c r="J1779" i="1"/>
  <c r="J1775" i="1"/>
  <c r="J1771" i="1"/>
  <c r="J1767" i="1"/>
  <c r="J1763" i="1"/>
  <c r="J1759" i="1"/>
  <c r="J1755" i="1"/>
  <c r="J1751" i="1"/>
  <c r="J1747" i="1"/>
  <c r="J1743" i="1"/>
  <c r="J1739" i="1"/>
  <c r="J1735" i="1"/>
  <c r="J1731" i="1"/>
  <c r="J1727" i="1"/>
  <c r="J1723" i="1"/>
  <c r="J1719" i="1"/>
  <c r="J1715" i="1"/>
  <c r="J1711" i="1"/>
  <c r="J1707" i="1"/>
  <c r="J1703" i="1"/>
  <c r="J1699" i="1"/>
  <c r="J1695" i="1"/>
  <c r="J1691" i="1"/>
  <c r="J1687" i="1"/>
  <c r="J1683" i="1"/>
  <c r="J1679" i="1"/>
  <c r="J1675" i="1"/>
  <c r="J1671" i="1"/>
  <c r="J1667" i="1"/>
  <c r="J1663" i="1"/>
  <c r="J1659" i="1"/>
  <c r="J1655" i="1"/>
  <c r="J1651" i="1"/>
  <c r="J1647" i="1"/>
  <c r="J1643" i="1"/>
  <c r="J1639" i="1"/>
  <c r="J1635" i="1"/>
  <c r="J1631" i="1"/>
  <c r="J1627" i="1"/>
  <c r="J1623" i="1"/>
  <c r="J1619" i="1"/>
  <c r="J1615" i="1"/>
  <c r="J1611" i="1"/>
  <c r="J1607" i="1"/>
  <c r="J1603" i="1"/>
  <c r="J1599" i="1"/>
  <c r="J1595" i="1"/>
  <c r="J1591" i="1"/>
  <c r="J1587" i="1"/>
  <c r="J1583" i="1"/>
  <c r="J1579" i="1"/>
  <c r="J1575" i="1"/>
  <c r="J1571" i="1"/>
  <c r="J1567" i="1"/>
  <c r="J1563" i="1"/>
  <c r="J1559" i="1"/>
  <c r="J1555" i="1"/>
  <c r="J1551" i="1"/>
  <c r="J1547" i="1"/>
  <c r="J1543" i="1"/>
  <c r="J1539" i="1"/>
  <c r="J1535" i="1"/>
  <c r="J1531" i="1"/>
  <c r="J1527" i="1"/>
  <c r="J1523" i="1"/>
  <c r="J1519" i="1"/>
  <c r="J1515" i="1"/>
  <c r="J2625" i="1"/>
  <c r="J2489" i="1"/>
  <c r="J2426" i="1"/>
  <c r="J2375" i="1"/>
  <c r="J2348" i="1"/>
  <c r="J2284" i="1"/>
  <c r="J2263" i="1"/>
  <c r="J2231" i="1"/>
  <c r="J2199" i="1"/>
  <c r="J2167" i="1"/>
  <c r="J2135" i="1"/>
  <c r="J2103" i="1"/>
  <c r="J2071" i="1"/>
  <c r="J2039" i="1"/>
  <c r="J2007" i="1"/>
  <c r="J1968" i="1"/>
  <c r="J1955" i="1"/>
  <c r="J1948" i="1"/>
  <c r="J1932" i="1"/>
  <c r="J1916" i="1"/>
  <c r="J1900" i="1"/>
  <c r="J1884" i="1"/>
  <c r="J1868" i="1"/>
  <c r="J1852" i="1"/>
  <c r="J1836" i="1"/>
  <c r="J1820" i="1"/>
  <c r="J1804" i="1"/>
  <c r="J1788" i="1"/>
  <c r="J1772" i="1"/>
  <c r="J1756" i="1"/>
  <c r="J1740" i="1"/>
  <c r="J1724" i="1"/>
  <c r="J1708" i="1"/>
  <c r="J1692" i="1"/>
  <c r="J1676" i="1"/>
  <c r="J1660" i="1"/>
  <c r="J1644" i="1"/>
  <c r="J1628" i="1"/>
  <c r="J1612" i="1"/>
  <c r="J1596" i="1"/>
  <c r="J1580" i="1"/>
  <c r="J1564" i="1"/>
  <c r="J1545" i="1"/>
  <c r="J1537" i="1"/>
  <c r="J1529" i="1"/>
  <c r="J1521" i="1"/>
  <c r="J1512" i="1"/>
  <c r="J1508" i="1"/>
  <c r="J1504" i="1"/>
  <c r="J1500" i="1"/>
  <c r="J1496" i="1"/>
  <c r="J1492" i="1"/>
  <c r="J1488" i="1"/>
  <c r="J1484" i="1"/>
  <c r="J1480" i="1"/>
  <c r="J1476" i="1"/>
  <c r="J1472" i="1"/>
  <c r="J1468" i="1"/>
  <c r="J1464" i="1"/>
  <c r="J1460" i="1"/>
  <c r="J1456" i="1"/>
  <c r="J1452" i="1"/>
  <c r="J1448" i="1"/>
  <c r="J1444" i="1"/>
  <c r="J1440" i="1"/>
  <c r="J1436" i="1"/>
  <c r="J1432" i="1"/>
  <c r="J1428" i="1"/>
  <c r="J1424" i="1"/>
  <c r="J1420" i="1"/>
  <c r="J1416" i="1"/>
  <c r="J1412" i="1"/>
  <c r="J1408" i="1"/>
  <c r="J1404" i="1"/>
  <c r="J1400" i="1"/>
  <c r="J1396" i="1"/>
  <c r="J1392" i="1"/>
  <c r="J1388" i="1"/>
  <c r="J1384" i="1"/>
  <c r="J1380" i="1"/>
  <c r="J1376" i="1"/>
  <c r="J1372" i="1"/>
  <c r="J1368" i="1"/>
  <c r="J1364" i="1"/>
  <c r="J1360" i="1"/>
  <c r="J1356" i="1"/>
  <c r="J1352" i="1"/>
  <c r="J1348" i="1"/>
  <c r="J1344" i="1"/>
  <c r="J1340" i="1"/>
  <c r="J1336" i="1"/>
  <c r="J1332" i="1"/>
  <c r="J1328" i="1"/>
  <c r="J1324" i="1"/>
  <c r="J1320" i="1"/>
  <c r="J1316" i="1"/>
  <c r="J1312" i="1"/>
  <c r="J1308" i="1"/>
  <c r="J1304" i="1"/>
  <c r="J1300" i="1"/>
  <c r="J1296" i="1"/>
  <c r="J1292" i="1"/>
  <c r="J1288" i="1"/>
  <c r="J1284" i="1"/>
  <c r="J1280" i="1"/>
  <c r="J1276" i="1"/>
  <c r="J1272" i="1"/>
  <c r="J1268" i="1"/>
  <c r="J1264" i="1"/>
  <c r="J1260" i="1"/>
  <c r="J1256" i="1"/>
  <c r="J1252" i="1"/>
  <c r="J1248" i="1"/>
  <c r="J1244" i="1"/>
  <c r="J1240" i="1"/>
  <c r="J1236" i="1"/>
  <c r="J1232" i="1"/>
  <c r="J1228" i="1"/>
  <c r="J1224" i="1"/>
  <c r="J1220" i="1"/>
  <c r="J1216" i="1"/>
  <c r="J1212" i="1"/>
  <c r="J1208" i="1"/>
  <c r="J1204" i="1"/>
  <c r="J1200" i="1"/>
  <c r="J1196" i="1"/>
  <c r="J1192" i="1"/>
  <c r="J1188" i="1"/>
  <c r="J1184" i="1"/>
  <c r="J1180" i="1"/>
  <c r="J1176" i="1"/>
  <c r="J1172" i="1"/>
  <c r="J1168" i="1"/>
  <c r="J1164" i="1"/>
  <c r="J1160" i="1"/>
  <c r="J1156" i="1"/>
  <c r="J1152" i="1"/>
  <c r="J1148" i="1"/>
  <c r="J1144" i="1"/>
  <c r="J1140" i="1"/>
  <c r="J1136" i="1"/>
  <c r="J1132" i="1"/>
  <c r="J1128" i="1"/>
  <c r="J1124" i="1"/>
  <c r="J1120" i="1"/>
  <c r="J1116" i="1"/>
  <c r="J1112" i="1"/>
  <c r="J1108" i="1"/>
  <c r="J1104" i="1"/>
  <c r="J1100" i="1"/>
  <c r="J1096" i="1"/>
  <c r="J1092" i="1"/>
  <c r="J1088" i="1"/>
  <c r="J1084" i="1"/>
  <c r="J1080" i="1"/>
  <c r="J1076" i="1"/>
  <c r="J1072" i="1"/>
  <c r="J1068" i="1"/>
  <c r="J1064" i="1"/>
  <c r="J1060" i="1"/>
  <c r="J1056" i="1"/>
  <c r="J1052" i="1"/>
  <c r="J1048" i="1"/>
  <c r="J1044" i="1"/>
  <c r="J1040" i="1"/>
  <c r="J1036" i="1"/>
  <c r="J1032" i="1"/>
  <c r="J1028" i="1"/>
  <c r="J1024" i="1"/>
  <c r="J1020" i="1"/>
  <c r="J2751" i="1"/>
  <c r="J2646" i="1"/>
  <c r="J2559" i="1"/>
  <c r="J2506" i="1"/>
  <c r="J2439" i="1"/>
  <c r="J2332" i="1"/>
  <c r="J2268" i="1"/>
  <c r="J2255" i="1"/>
  <c r="J2223" i="1"/>
  <c r="J2191" i="1"/>
  <c r="J2159" i="1"/>
  <c r="J2127" i="1"/>
  <c r="J2095" i="1"/>
  <c r="J2063" i="1"/>
  <c r="J2031" i="1"/>
  <c r="J1999" i="1"/>
  <c r="J1971" i="1"/>
  <c r="J1958" i="1"/>
  <c r="J1944" i="1"/>
  <c r="J1928" i="1"/>
  <c r="J1912" i="1"/>
  <c r="J1896" i="1"/>
  <c r="J1880" i="1"/>
  <c r="J1864" i="1"/>
  <c r="J1848" i="1"/>
  <c r="J1832" i="1"/>
  <c r="J1816" i="1"/>
  <c r="J1800" i="1"/>
  <c r="J1784" i="1"/>
  <c r="J1768" i="1"/>
  <c r="J1752" i="1"/>
  <c r="J1736" i="1"/>
  <c r="J1720" i="1"/>
  <c r="J1704" i="1"/>
  <c r="J1688" i="1"/>
  <c r="J1672" i="1"/>
  <c r="J1656" i="1"/>
  <c r="J1640" i="1"/>
  <c r="J1624" i="1"/>
  <c r="J1608" i="1"/>
  <c r="J1592" i="1"/>
  <c r="J1576" i="1"/>
  <c r="J1560" i="1"/>
  <c r="J1548" i="1"/>
  <c r="J1540" i="1"/>
  <c r="J1532" i="1"/>
  <c r="J1524" i="1"/>
  <c r="J1516" i="1"/>
  <c r="J1513" i="1"/>
  <c r="J1509" i="1"/>
  <c r="J1505" i="1"/>
  <c r="J1501" i="1"/>
  <c r="J1497" i="1"/>
  <c r="J1493" i="1"/>
  <c r="J1489" i="1"/>
  <c r="J1485" i="1"/>
  <c r="J1481" i="1"/>
  <c r="J1477" i="1"/>
  <c r="J1473" i="1"/>
  <c r="J1469" i="1"/>
  <c r="J1465" i="1"/>
  <c r="J1461" i="1"/>
  <c r="J1457" i="1"/>
  <c r="J1453" i="1"/>
  <c r="J1449" i="1"/>
  <c r="J1445" i="1"/>
  <c r="J1441" i="1"/>
  <c r="J1437" i="1"/>
  <c r="J1433" i="1"/>
  <c r="J1429" i="1"/>
  <c r="J1425" i="1"/>
  <c r="J1421" i="1"/>
  <c r="J1417" i="1"/>
  <c r="J1413" i="1"/>
  <c r="J1409" i="1"/>
  <c r="J1405" i="1"/>
  <c r="J1401" i="1"/>
  <c r="J1397" i="1"/>
  <c r="J1393" i="1"/>
  <c r="J1389" i="1"/>
  <c r="J1385" i="1"/>
  <c r="J1381" i="1"/>
  <c r="J1377" i="1"/>
  <c r="J1373" i="1"/>
  <c r="J1369" i="1"/>
  <c r="J1365" i="1"/>
  <c r="J1361" i="1"/>
  <c r="J1357" i="1"/>
  <c r="J1353" i="1"/>
  <c r="J1349" i="1"/>
  <c r="J1345" i="1"/>
  <c r="J1341" i="1"/>
  <c r="J1337" i="1"/>
  <c r="J1333" i="1"/>
  <c r="J1329" i="1"/>
  <c r="J1325" i="1"/>
  <c r="J1321" i="1"/>
  <c r="J1317" i="1"/>
  <c r="J1313" i="1"/>
  <c r="J1309" i="1"/>
  <c r="J1305" i="1"/>
  <c r="J1301" i="1"/>
  <c r="J1297" i="1"/>
  <c r="J1293" i="1"/>
  <c r="J1289" i="1"/>
  <c r="J1285" i="1"/>
  <c r="J1281" i="1"/>
  <c r="J1277" i="1"/>
  <c r="J1273" i="1"/>
  <c r="J1269" i="1"/>
  <c r="J1265" i="1"/>
  <c r="J1261" i="1"/>
  <c r="J1257" i="1"/>
  <c r="J1253" i="1"/>
  <c r="J1249" i="1"/>
  <c r="J1245" i="1"/>
  <c r="J1241" i="1"/>
  <c r="J1237" i="1"/>
  <c r="J1233" i="1"/>
  <c r="J1229" i="1"/>
  <c r="J1225" i="1"/>
  <c r="J1221" i="1"/>
  <c r="J1217" i="1"/>
  <c r="J1213" i="1"/>
  <c r="J1209" i="1"/>
  <c r="J1205" i="1"/>
  <c r="J1201" i="1"/>
  <c r="J1197" i="1"/>
  <c r="J1193" i="1"/>
  <c r="J1189" i="1"/>
  <c r="J1185" i="1"/>
  <c r="J1181" i="1"/>
  <c r="J1177" i="1"/>
  <c r="J1173" i="1"/>
  <c r="J1169" i="1"/>
  <c r="J1165" i="1"/>
  <c r="J1161" i="1"/>
  <c r="J1157" i="1"/>
  <c r="J1153" i="1"/>
  <c r="J1149" i="1"/>
  <c r="J1145" i="1"/>
  <c r="J1141" i="1"/>
  <c r="J1137" i="1"/>
  <c r="J1133" i="1"/>
  <c r="J1129" i="1"/>
  <c r="J1125" i="1"/>
  <c r="J1121" i="1"/>
  <c r="J1117" i="1"/>
  <c r="J1113" i="1"/>
  <c r="J1109" i="1"/>
  <c r="J1105" i="1"/>
  <c r="J1101" i="1"/>
  <c r="J1097" i="1"/>
  <c r="J1093" i="1"/>
  <c r="J1089" i="1"/>
  <c r="J1085" i="1"/>
  <c r="J1081" i="1"/>
  <c r="J1077" i="1"/>
  <c r="J1073" i="1"/>
  <c r="J1069" i="1"/>
  <c r="J1065" i="1"/>
  <c r="J1061" i="1"/>
  <c r="J1057" i="1"/>
  <c r="J1053" i="1"/>
  <c r="J1049" i="1"/>
  <c r="J1045" i="1"/>
  <c r="J1041" i="1"/>
  <c r="J1037" i="1"/>
  <c r="J1033" i="1"/>
  <c r="J1029" i="1"/>
  <c r="J1025" i="1"/>
  <c r="J1021" i="1"/>
  <c r="J3011" i="1"/>
  <c r="J2786" i="1"/>
  <c r="J2671" i="1"/>
  <c r="J2525" i="1"/>
  <c r="J2316" i="1"/>
  <c r="J2247" i="1"/>
  <c r="J2215" i="1"/>
  <c r="J2183" i="1"/>
  <c r="J2151" i="1"/>
  <c r="J2119" i="1"/>
  <c r="J2087" i="1"/>
  <c r="J2055" i="1"/>
  <c r="J2023" i="1"/>
  <c r="J1991" i="1"/>
  <c r="J1974" i="1"/>
  <c r="J1940" i="1"/>
  <c r="J1924" i="1"/>
  <c r="J1908" i="1"/>
  <c r="J1892" i="1"/>
  <c r="J1876" i="1"/>
  <c r="J1860" i="1"/>
  <c r="J1844" i="1"/>
  <c r="J1828" i="1"/>
  <c r="J1812" i="1"/>
  <c r="J1796" i="1"/>
  <c r="J1780" i="1"/>
  <c r="J1764" i="1"/>
  <c r="J1748" i="1"/>
  <c r="J1732" i="1"/>
  <c r="J1716" i="1"/>
  <c r="J1700" i="1"/>
  <c r="J1684" i="1"/>
  <c r="J1668" i="1"/>
  <c r="J1652" i="1"/>
  <c r="J1636" i="1"/>
  <c r="J1620" i="1"/>
  <c r="J1604" i="1"/>
  <c r="J1588" i="1"/>
  <c r="J1572" i="1"/>
  <c r="J1556" i="1"/>
  <c r="J1549" i="1"/>
  <c r="J1541" i="1"/>
  <c r="J1533" i="1"/>
  <c r="J1525" i="1"/>
  <c r="J1517" i="1"/>
  <c r="J1514" i="1"/>
  <c r="J1510" i="1"/>
  <c r="J1506" i="1"/>
  <c r="J1502" i="1"/>
  <c r="J1498" i="1"/>
  <c r="J1494" i="1"/>
  <c r="J1490" i="1"/>
  <c r="J1486" i="1"/>
  <c r="J1482" i="1"/>
  <c r="J1478" i="1"/>
  <c r="J1474" i="1"/>
  <c r="J1470" i="1"/>
  <c r="J1466" i="1"/>
  <c r="J1462" i="1"/>
  <c r="J1458" i="1"/>
  <c r="J1454" i="1"/>
  <c r="J1450" i="1"/>
  <c r="J1446" i="1"/>
  <c r="J1442" i="1"/>
  <c r="J1438" i="1"/>
  <c r="J1434" i="1"/>
  <c r="J1430" i="1"/>
  <c r="J1426" i="1"/>
  <c r="J1422" i="1"/>
  <c r="J1418" i="1"/>
  <c r="J1414" i="1"/>
  <c r="J1410" i="1"/>
  <c r="J1406" i="1"/>
  <c r="J1402" i="1"/>
  <c r="J1398" i="1"/>
  <c r="J1394" i="1"/>
  <c r="J1390" i="1"/>
  <c r="J1386" i="1"/>
  <c r="J1382" i="1"/>
  <c r="J1378" i="1"/>
  <c r="J1374" i="1"/>
  <c r="J1370" i="1"/>
  <c r="J1366" i="1"/>
  <c r="J1362" i="1"/>
  <c r="J1358" i="1"/>
  <c r="J1354" i="1"/>
  <c r="J1350" i="1"/>
  <c r="J1346" i="1"/>
  <c r="J1342" i="1"/>
  <c r="J1338" i="1"/>
  <c r="J1334" i="1"/>
  <c r="J1330" i="1"/>
  <c r="J1326" i="1"/>
  <c r="J1322" i="1"/>
  <c r="J1318" i="1"/>
  <c r="J1314" i="1"/>
  <c r="J1310" i="1"/>
  <c r="J1306" i="1"/>
  <c r="J1302" i="1"/>
  <c r="J1298" i="1"/>
  <c r="J1294" i="1"/>
  <c r="J1290" i="1"/>
  <c r="J1286" i="1"/>
  <c r="J1282" i="1"/>
  <c r="J1278" i="1"/>
  <c r="J1274" i="1"/>
  <c r="J1270" i="1"/>
  <c r="J1266" i="1"/>
  <c r="J1262" i="1"/>
  <c r="J1258" i="1"/>
  <c r="J1254" i="1"/>
  <c r="J1250" i="1"/>
  <c r="J1246" i="1"/>
  <c r="J1242" i="1"/>
  <c r="J1238" i="1"/>
  <c r="J1234" i="1"/>
  <c r="J1230" i="1"/>
  <c r="J1226" i="1"/>
  <c r="J1222" i="1"/>
  <c r="J1218" i="1"/>
  <c r="J1214" i="1"/>
  <c r="J1210" i="1"/>
  <c r="J1206" i="1"/>
  <c r="J1202" i="1"/>
  <c r="J1198" i="1"/>
  <c r="J1194" i="1"/>
  <c r="J1190" i="1"/>
  <c r="J1186" i="1"/>
  <c r="J1182" i="1"/>
  <c r="J1178" i="1"/>
  <c r="J1174" i="1"/>
  <c r="J1170" i="1"/>
  <c r="J1166" i="1"/>
  <c r="J1162" i="1"/>
  <c r="J1158" i="1"/>
  <c r="J1154" i="1"/>
  <c r="J1150" i="1"/>
  <c r="J1146" i="1"/>
  <c r="J1142" i="1"/>
  <c r="J1138" i="1"/>
  <c r="J1134" i="1"/>
  <c r="J1130" i="1"/>
  <c r="J1126" i="1"/>
  <c r="J1122" i="1"/>
  <c r="J1118" i="1"/>
  <c r="J1114" i="1"/>
  <c r="J1110" i="1"/>
  <c r="J1106" i="1"/>
  <c r="J2175" i="1"/>
  <c r="J2047" i="1"/>
  <c r="J1904" i="1"/>
  <c r="J1840" i="1"/>
  <c r="J1776" i="1"/>
  <c r="J1712" i="1"/>
  <c r="J1648" i="1"/>
  <c r="J1584" i="1"/>
  <c r="J1536" i="1"/>
  <c r="J1499" i="1"/>
  <c r="J1483" i="1"/>
  <c r="J1467" i="1"/>
  <c r="J1451" i="1"/>
  <c r="J1435" i="1"/>
  <c r="J1419" i="1"/>
  <c r="J1403" i="1"/>
  <c r="J1387" i="1"/>
  <c r="J1371" i="1"/>
  <c r="J1355" i="1"/>
  <c r="J1339" i="1"/>
  <c r="J1323" i="1"/>
  <c r="J1307" i="1"/>
  <c r="J1291" i="1"/>
  <c r="J1275" i="1"/>
  <c r="J1259" i="1"/>
  <c r="J1243" i="1"/>
  <c r="J1227" i="1"/>
  <c r="J1211" i="1"/>
  <c r="J1195" i="1"/>
  <c r="J1179" i="1"/>
  <c r="J1163" i="1"/>
  <c r="J1147" i="1"/>
  <c r="J1131" i="1"/>
  <c r="J1115" i="1"/>
  <c r="J1098" i="1"/>
  <c r="J1090" i="1"/>
  <c r="J1082" i="1"/>
  <c r="J1074" i="1"/>
  <c r="J1066" i="1"/>
  <c r="J1058" i="1"/>
  <c r="J1050" i="1"/>
  <c r="J1042" i="1"/>
  <c r="J1034" i="1"/>
  <c r="J1026" i="1"/>
  <c r="J1018" i="1"/>
  <c r="J1014" i="1"/>
  <c r="J1010" i="1"/>
  <c r="J1006" i="1"/>
  <c r="J1002" i="1"/>
  <c r="J998" i="1"/>
  <c r="J994" i="1"/>
  <c r="J990" i="1"/>
  <c r="J986" i="1"/>
  <c r="J982" i="1"/>
  <c r="J978" i="1"/>
  <c r="J974" i="1"/>
  <c r="J970" i="1"/>
  <c r="J966" i="1"/>
  <c r="J962" i="1"/>
  <c r="J958" i="1"/>
  <c r="J954" i="1"/>
  <c r="J950" i="1"/>
  <c r="J946" i="1"/>
  <c r="J942" i="1"/>
  <c r="J938" i="1"/>
  <c r="J934" i="1"/>
  <c r="J930" i="1"/>
  <c r="J926" i="1"/>
  <c r="J922" i="1"/>
  <c r="J918" i="1"/>
  <c r="J914" i="1"/>
  <c r="J910" i="1"/>
  <c r="J906" i="1"/>
  <c r="J902" i="1"/>
  <c r="J898" i="1"/>
  <c r="J894" i="1"/>
  <c r="J890" i="1"/>
  <c r="J886" i="1"/>
  <c r="J882" i="1"/>
  <c r="J878" i="1"/>
  <c r="J874" i="1"/>
  <c r="J870" i="1"/>
  <c r="J866" i="1"/>
  <c r="J862" i="1"/>
  <c r="J858" i="1"/>
  <c r="J854" i="1"/>
  <c r="J850" i="1"/>
  <c r="J846" i="1"/>
  <c r="J842" i="1"/>
  <c r="J838" i="1"/>
  <c r="J834" i="1"/>
  <c r="J830" i="1"/>
  <c r="J826" i="1"/>
  <c r="J822" i="1"/>
  <c r="J818" i="1"/>
  <c r="J814" i="1"/>
  <c r="J810" i="1"/>
  <c r="J806" i="1"/>
  <c r="J802" i="1"/>
  <c r="J798" i="1"/>
  <c r="J794" i="1"/>
  <c r="J790" i="1"/>
  <c r="J786" i="1"/>
  <c r="J782" i="1"/>
  <c r="J778" i="1"/>
  <c r="J774" i="1"/>
  <c r="J770" i="1"/>
  <c r="J766" i="1"/>
  <c r="J762" i="1"/>
  <c r="J758" i="1"/>
  <c r="J754" i="1"/>
  <c r="J750" i="1"/>
  <c r="J746" i="1"/>
  <c r="J742" i="1"/>
  <c r="J738" i="1"/>
  <c r="J734" i="1"/>
  <c r="J730" i="1"/>
  <c r="J726" i="1"/>
  <c r="J722" i="1"/>
  <c r="J718" i="1"/>
  <c r="J714" i="1"/>
  <c r="J710" i="1"/>
  <c r="J706" i="1"/>
  <c r="J702" i="1"/>
  <c r="J698" i="1"/>
  <c r="J694" i="1"/>
  <c r="J690" i="1"/>
  <c r="J686" i="1"/>
  <c r="J682" i="1"/>
  <c r="J678" i="1"/>
  <c r="J674" i="1"/>
  <c r="J670" i="1"/>
  <c r="J666" i="1"/>
  <c r="J662" i="1"/>
  <c r="J658" i="1"/>
  <c r="J654" i="1"/>
  <c r="J650" i="1"/>
  <c r="J646" i="1"/>
  <c r="J642" i="1"/>
  <c r="J638" i="1"/>
  <c r="J634" i="1"/>
  <c r="J630" i="1"/>
  <c r="J626" i="1"/>
  <c r="J622" i="1"/>
  <c r="J618" i="1"/>
  <c r="J614" i="1"/>
  <c r="J610" i="1"/>
  <c r="J606" i="1"/>
  <c r="J602" i="1"/>
  <c r="J598" i="1"/>
  <c r="J594" i="1"/>
  <c r="J590" i="1"/>
  <c r="J586" i="1"/>
  <c r="J582" i="1"/>
  <c r="J578" i="1"/>
  <c r="J574" i="1"/>
  <c r="J570" i="1"/>
  <c r="J566" i="1"/>
  <c r="J562" i="1"/>
  <c r="J558" i="1"/>
  <c r="J554" i="1"/>
  <c r="J550" i="1"/>
  <c r="J546" i="1"/>
  <c r="J542" i="1"/>
  <c r="J538" i="1"/>
  <c r="J534" i="1"/>
  <c r="J530" i="1"/>
  <c r="J526" i="1"/>
  <c r="J522" i="1"/>
  <c r="J518" i="1"/>
  <c r="J514" i="1"/>
  <c r="J510" i="1"/>
  <c r="J506" i="1"/>
  <c r="J502" i="1"/>
  <c r="J498" i="1"/>
  <c r="J494" i="1"/>
  <c r="J490" i="1"/>
  <c r="J486" i="1"/>
  <c r="J482" i="1"/>
  <c r="J478" i="1"/>
  <c r="J474" i="1"/>
  <c r="J470" i="1"/>
  <c r="J466" i="1"/>
  <c r="J462" i="1"/>
  <c r="J458" i="1"/>
  <c r="J454" i="1"/>
  <c r="J450" i="1"/>
  <c r="J446" i="1"/>
  <c r="J442" i="1"/>
  <c r="J438" i="1"/>
  <c r="J434" i="1"/>
  <c r="J430" i="1"/>
  <c r="J426" i="1"/>
  <c r="J422" i="1"/>
  <c r="J418" i="1"/>
  <c r="J414" i="1"/>
  <c r="J410" i="1"/>
  <c r="J406" i="1"/>
  <c r="J402" i="1"/>
  <c r="J398" i="1"/>
  <c r="J394" i="1"/>
  <c r="J390" i="1"/>
  <c r="J386" i="1"/>
  <c r="J382" i="1"/>
  <c r="J378" i="1"/>
  <c r="J374" i="1"/>
  <c r="J370" i="1"/>
  <c r="J366" i="1"/>
  <c r="J362" i="1"/>
  <c r="J358" i="1"/>
  <c r="J354" i="1"/>
  <c r="J350" i="1"/>
  <c r="J346" i="1"/>
  <c r="J342" i="1"/>
  <c r="J338" i="1"/>
  <c r="J334" i="1"/>
  <c r="J330" i="1"/>
  <c r="J326" i="1"/>
  <c r="J322" i="1"/>
  <c r="J318" i="1"/>
  <c r="J314" i="1"/>
  <c r="J310" i="1"/>
  <c r="J306" i="1"/>
  <c r="J302" i="1"/>
  <c r="J298" i="1"/>
  <c r="J294" i="1"/>
  <c r="J290" i="1"/>
  <c r="J286" i="1"/>
  <c r="J282" i="1"/>
  <c r="J278" i="1"/>
  <c r="J274" i="1"/>
  <c r="J270" i="1"/>
  <c r="J266" i="1"/>
  <c r="J262" i="1"/>
  <c r="J258" i="1"/>
  <c r="J254" i="1"/>
  <c r="J250" i="1"/>
  <c r="J246" i="1"/>
  <c r="J242" i="1"/>
  <c r="J238" i="1"/>
  <c r="J234" i="1"/>
  <c r="J230" i="1"/>
  <c r="J226" i="1"/>
  <c r="J222" i="1"/>
  <c r="J218" i="1"/>
  <c r="J214" i="1"/>
  <c r="J210" i="1"/>
  <c r="J206" i="1"/>
  <c r="J202" i="1"/>
  <c r="J198" i="1"/>
  <c r="J194" i="1"/>
  <c r="J190" i="1"/>
  <c r="J186" i="1"/>
  <c r="J182" i="1"/>
  <c r="J178" i="1"/>
  <c r="J174" i="1"/>
  <c r="J170" i="1"/>
  <c r="J166" i="1"/>
  <c r="J162" i="1"/>
  <c r="J158" i="1"/>
  <c r="J154" i="1"/>
  <c r="J150" i="1"/>
  <c r="J146" i="1"/>
  <c r="J142" i="1"/>
  <c r="J138" i="1"/>
  <c r="J134" i="1"/>
  <c r="J130" i="1"/>
  <c r="J126" i="1"/>
  <c r="J122" i="1"/>
  <c r="J118" i="1"/>
  <c r="J114" i="1"/>
  <c r="J110" i="1"/>
  <c r="J106" i="1"/>
  <c r="J102" i="1"/>
  <c r="J98" i="1"/>
  <c r="J94" i="1"/>
  <c r="J90" i="1"/>
  <c r="J86" i="1"/>
  <c r="J82" i="1"/>
  <c r="J78" i="1"/>
  <c r="J74" i="1"/>
  <c r="J70" i="1"/>
  <c r="J66" i="1"/>
  <c r="J62" i="1"/>
  <c r="J58" i="1"/>
  <c r="J54" i="1"/>
  <c r="J50" i="1"/>
  <c r="J46" i="1"/>
  <c r="J42" i="1"/>
  <c r="J38" i="1"/>
  <c r="J34" i="1"/>
  <c r="J30" i="1"/>
  <c r="J26" i="1"/>
  <c r="J22" i="1"/>
  <c r="J18" i="1"/>
  <c r="J14" i="1"/>
  <c r="J348" i="1"/>
  <c r="J332" i="1"/>
  <c r="J324" i="1"/>
  <c r="J300" i="1"/>
  <c r="J292" i="1"/>
  <c r="J276" i="1"/>
  <c r="J264" i="1"/>
  <c r="J252" i="1"/>
  <c r="J248" i="1"/>
  <c r="J232" i="1"/>
  <c r="J212" i="1"/>
  <c r="J200" i="1"/>
  <c r="J192" i="1"/>
  <c r="J180" i="1"/>
  <c r="J160" i="1"/>
  <c r="J152" i="1"/>
  <c r="J148" i="1"/>
  <c r="J136" i="1"/>
  <c r="J132" i="1"/>
  <c r="J124" i="1"/>
  <c r="J112" i="1"/>
  <c r="J100" i="1"/>
  <c r="J96" i="1"/>
  <c r="J88" i="1"/>
  <c r="J68" i="1"/>
  <c r="J60" i="1"/>
  <c r="J52" i="1"/>
  <c r="J44" i="1"/>
  <c r="J36" i="1"/>
  <c r="J24" i="1"/>
  <c r="J16" i="1"/>
  <c r="J2207" i="1"/>
  <c r="J1856" i="1"/>
  <c r="J1792" i="1"/>
  <c r="J1600" i="1"/>
  <c r="J2143" i="1"/>
  <c r="J2015" i="1"/>
  <c r="J1952" i="1"/>
  <c r="J1888" i="1"/>
  <c r="J1824" i="1"/>
  <c r="J1760" i="1"/>
  <c r="J1696" i="1"/>
  <c r="J1632" i="1"/>
  <c r="J1568" i="1"/>
  <c r="J1528" i="1"/>
  <c r="J1511" i="1"/>
  <c r="J1495" i="1"/>
  <c r="J1479" i="1"/>
  <c r="J1463" i="1"/>
  <c r="J1447" i="1"/>
  <c r="J1431" i="1"/>
  <c r="J1415" i="1"/>
  <c r="J1399" i="1"/>
  <c r="J1383" i="1"/>
  <c r="J1367" i="1"/>
  <c r="J1351" i="1"/>
  <c r="J1335" i="1"/>
  <c r="J1319" i="1"/>
  <c r="J1303" i="1"/>
  <c r="J1287" i="1"/>
  <c r="J1271" i="1"/>
  <c r="J1255" i="1"/>
  <c r="J1239" i="1"/>
  <c r="J1223" i="1"/>
  <c r="J1207" i="1"/>
  <c r="J1191" i="1"/>
  <c r="J1175" i="1"/>
  <c r="J1159" i="1"/>
  <c r="J1143" i="1"/>
  <c r="J1127" i="1"/>
  <c r="J1111" i="1"/>
  <c r="J1099" i="1"/>
  <c r="J1091" i="1"/>
  <c r="J1083" i="1"/>
  <c r="J1075" i="1"/>
  <c r="J1067" i="1"/>
  <c r="J1059" i="1"/>
  <c r="J1051" i="1"/>
  <c r="J1043" i="1"/>
  <c r="J1035" i="1"/>
  <c r="J1027" i="1"/>
  <c r="J1019" i="1"/>
  <c r="J1015" i="1"/>
  <c r="J1011" i="1"/>
  <c r="J1007" i="1"/>
  <c r="J1003" i="1"/>
  <c r="J999" i="1"/>
  <c r="J995" i="1"/>
  <c r="J991" i="1"/>
  <c r="J987" i="1"/>
  <c r="J983" i="1"/>
  <c r="J979" i="1"/>
  <c r="J975" i="1"/>
  <c r="J971" i="1"/>
  <c r="J967" i="1"/>
  <c r="J963" i="1"/>
  <c r="J959" i="1"/>
  <c r="J955" i="1"/>
  <c r="J951" i="1"/>
  <c r="J947" i="1"/>
  <c r="J943" i="1"/>
  <c r="J939" i="1"/>
  <c r="J935" i="1"/>
  <c r="J931" i="1"/>
  <c r="J927" i="1"/>
  <c r="J923" i="1"/>
  <c r="J919" i="1"/>
  <c r="J915" i="1"/>
  <c r="J911" i="1"/>
  <c r="J907" i="1"/>
  <c r="J903" i="1"/>
  <c r="J899" i="1"/>
  <c r="J895" i="1"/>
  <c r="J891" i="1"/>
  <c r="J887" i="1"/>
  <c r="J883" i="1"/>
  <c r="J879" i="1"/>
  <c r="J875" i="1"/>
  <c r="J871" i="1"/>
  <c r="J867" i="1"/>
  <c r="J863" i="1"/>
  <c r="J859" i="1"/>
  <c r="J855" i="1"/>
  <c r="J851" i="1"/>
  <c r="J847" i="1"/>
  <c r="J843" i="1"/>
  <c r="J839" i="1"/>
  <c r="J835" i="1"/>
  <c r="J831" i="1"/>
  <c r="J827" i="1"/>
  <c r="J823" i="1"/>
  <c r="J819" i="1"/>
  <c r="J815" i="1"/>
  <c r="J811" i="1"/>
  <c r="J807" i="1"/>
  <c r="J803" i="1"/>
  <c r="J799" i="1"/>
  <c r="J795" i="1"/>
  <c r="J791" i="1"/>
  <c r="J787" i="1"/>
  <c r="J783" i="1"/>
  <c r="J779" i="1"/>
  <c r="J775" i="1"/>
  <c r="J771" i="1"/>
  <c r="J767" i="1"/>
  <c r="J763" i="1"/>
  <c r="J759" i="1"/>
  <c r="J755" i="1"/>
  <c r="J751" i="1"/>
  <c r="J747" i="1"/>
  <c r="J743" i="1"/>
  <c r="J739" i="1"/>
  <c r="J735" i="1"/>
  <c r="J731" i="1"/>
  <c r="J727" i="1"/>
  <c r="J723" i="1"/>
  <c r="J719" i="1"/>
  <c r="J715" i="1"/>
  <c r="J711" i="1"/>
  <c r="J707" i="1"/>
  <c r="J703" i="1"/>
  <c r="J699" i="1"/>
  <c r="J695" i="1"/>
  <c r="J691" i="1"/>
  <c r="J687" i="1"/>
  <c r="J683" i="1"/>
  <c r="J679" i="1"/>
  <c r="J675" i="1"/>
  <c r="J671" i="1"/>
  <c r="J667" i="1"/>
  <c r="J663" i="1"/>
  <c r="J659" i="1"/>
  <c r="J655" i="1"/>
  <c r="J651" i="1"/>
  <c r="J647" i="1"/>
  <c r="J643" i="1"/>
  <c r="J639" i="1"/>
  <c r="J635" i="1"/>
  <c r="J631" i="1"/>
  <c r="J627" i="1"/>
  <c r="J623" i="1"/>
  <c r="J619" i="1"/>
  <c r="J615" i="1"/>
  <c r="J611" i="1"/>
  <c r="J607" i="1"/>
  <c r="J603" i="1"/>
  <c r="J599" i="1"/>
  <c r="J595" i="1"/>
  <c r="J591" i="1"/>
  <c r="J587" i="1"/>
  <c r="J583" i="1"/>
  <c r="J579" i="1"/>
  <c r="J575" i="1"/>
  <c r="J571" i="1"/>
  <c r="J567" i="1"/>
  <c r="J563" i="1"/>
  <c r="J559" i="1"/>
  <c r="J555" i="1"/>
  <c r="J551" i="1"/>
  <c r="J547" i="1"/>
  <c r="J543" i="1"/>
  <c r="J539" i="1"/>
  <c r="J535" i="1"/>
  <c r="J531" i="1"/>
  <c r="J527" i="1"/>
  <c r="J523" i="1"/>
  <c r="J519" i="1"/>
  <c r="J515" i="1"/>
  <c r="J511" i="1"/>
  <c r="J507" i="1"/>
  <c r="J503" i="1"/>
  <c r="J499" i="1"/>
  <c r="J495" i="1"/>
  <c r="J491" i="1"/>
  <c r="J487" i="1"/>
  <c r="J483" i="1"/>
  <c r="J479" i="1"/>
  <c r="J475" i="1"/>
  <c r="J471" i="1"/>
  <c r="J467" i="1"/>
  <c r="J463" i="1"/>
  <c r="J459" i="1"/>
  <c r="J455" i="1"/>
  <c r="J451" i="1"/>
  <c r="J447" i="1"/>
  <c r="J443" i="1"/>
  <c r="J439" i="1"/>
  <c r="J435" i="1"/>
  <c r="J431" i="1"/>
  <c r="J427" i="1"/>
  <c r="J423" i="1"/>
  <c r="J419" i="1"/>
  <c r="J415" i="1"/>
  <c r="J411" i="1"/>
  <c r="J407" i="1"/>
  <c r="J403" i="1"/>
  <c r="J399" i="1"/>
  <c r="J395" i="1"/>
  <c r="J391" i="1"/>
  <c r="J387" i="1"/>
  <c r="J383" i="1"/>
  <c r="J379" i="1"/>
  <c r="J375" i="1"/>
  <c r="J371" i="1"/>
  <c r="J367" i="1"/>
  <c r="J363" i="1"/>
  <c r="J359" i="1"/>
  <c r="J355" i="1"/>
  <c r="J351" i="1"/>
  <c r="J347" i="1"/>
  <c r="J343" i="1"/>
  <c r="J339" i="1"/>
  <c r="J335" i="1"/>
  <c r="J331" i="1"/>
  <c r="J327" i="1"/>
  <c r="J323" i="1"/>
  <c r="J319" i="1"/>
  <c r="J315" i="1"/>
  <c r="J311" i="1"/>
  <c r="J307" i="1"/>
  <c r="J303" i="1"/>
  <c r="J299" i="1"/>
  <c r="J295" i="1"/>
  <c r="J291" i="1"/>
  <c r="J287" i="1"/>
  <c r="J283" i="1"/>
  <c r="J279" i="1"/>
  <c r="J275" i="1"/>
  <c r="J271" i="1"/>
  <c r="J267" i="1"/>
  <c r="J263" i="1"/>
  <c r="J259" i="1"/>
  <c r="J255" i="1"/>
  <c r="J251" i="1"/>
  <c r="J247" i="1"/>
  <c r="J243" i="1"/>
  <c r="J239" i="1"/>
  <c r="J235" i="1"/>
  <c r="J231" i="1"/>
  <c r="J227" i="1"/>
  <c r="J223" i="1"/>
  <c r="J219" i="1"/>
  <c r="J215" i="1"/>
  <c r="J211" i="1"/>
  <c r="J207" i="1"/>
  <c r="J203" i="1"/>
  <c r="J199" i="1"/>
  <c r="J195" i="1"/>
  <c r="J191" i="1"/>
  <c r="J187" i="1"/>
  <c r="J183" i="1"/>
  <c r="J179" i="1"/>
  <c r="J175" i="1"/>
  <c r="J171" i="1"/>
  <c r="J167" i="1"/>
  <c r="J163" i="1"/>
  <c r="J159" i="1"/>
  <c r="J155" i="1"/>
  <c r="J151" i="1"/>
  <c r="J147" i="1"/>
  <c r="J143" i="1"/>
  <c r="J139" i="1"/>
  <c r="J135" i="1"/>
  <c r="J131" i="1"/>
  <c r="J127" i="1"/>
  <c r="J123" i="1"/>
  <c r="J119" i="1"/>
  <c r="J115" i="1"/>
  <c r="J111" i="1"/>
  <c r="J107" i="1"/>
  <c r="J103" i="1"/>
  <c r="J99" i="1"/>
  <c r="J95" i="1"/>
  <c r="J91" i="1"/>
  <c r="J87" i="1"/>
  <c r="J83" i="1"/>
  <c r="J79" i="1"/>
  <c r="J75" i="1"/>
  <c r="J71" i="1"/>
  <c r="J67" i="1"/>
  <c r="J63" i="1"/>
  <c r="J59" i="1"/>
  <c r="J55" i="1"/>
  <c r="J51" i="1"/>
  <c r="J47" i="1"/>
  <c r="J43" i="1"/>
  <c r="J39" i="1"/>
  <c r="J35" i="1"/>
  <c r="J31" i="1"/>
  <c r="J27" i="1"/>
  <c r="J23" i="1"/>
  <c r="J19" i="1"/>
  <c r="J15" i="1"/>
  <c r="J420" i="1"/>
  <c r="J408" i="1"/>
  <c r="J400" i="1"/>
  <c r="J392" i="1"/>
  <c r="J380" i="1"/>
  <c r="J376" i="1"/>
  <c r="J368" i="1"/>
  <c r="J364" i="1"/>
  <c r="J356" i="1"/>
  <c r="J340" i="1"/>
  <c r="J336" i="1"/>
  <c r="J328" i="1"/>
  <c r="J320" i="1"/>
  <c r="J296" i="1"/>
  <c r="J288" i="1"/>
  <c r="J284" i="1"/>
  <c r="J280" i="1"/>
  <c r="J272" i="1"/>
  <c r="J268" i="1"/>
  <c r="J256" i="1"/>
  <c r="J240" i="1"/>
  <c r="J236" i="1"/>
  <c r="J224" i="1"/>
  <c r="J216" i="1"/>
  <c r="J208" i="1"/>
  <c r="J204" i="1"/>
  <c r="J176" i="1"/>
  <c r="J168" i="1"/>
  <c r="J164" i="1"/>
  <c r="J144" i="1"/>
  <c r="J140" i="1"/>
  <c r="J116" i="1"/>
  <c r="J108" i="1"/>
  <c r="J84" i="1"/>
  <c r="J80" i="1"/>
  <c r="J48" i="1"/>
  <c r="J28" i="1"/>
  <c r="J20" i="1"/>
  <c r="J2300" i="1"/>
  <c r="J2079" i="1"/>
  <c r="J1920" i="1"/>
  <c r="J1728" i="1"/>
  <c r="J1487" i="1"/>
  <c r="J2851" i="1"/>
  <c r="J2364" i="1"/>
  <c r="J2239" i="1"/>
  <c r="J2111" i="1"/>
  <c r="J1983" i="1"/>
  <c r="J1936" i="1"/>
  <c r="J1872" i="1"/>
  <c r="J1808" i="1"/>
  <c r="J1744" i="1"/>
  <c r="J1680" i="1"/>
  <c r="J1616" i="1"/>
  <c r="J1552" i="1"/>
  <c r="J1520" i="1"/>
  <c r="J1507" i="1"/>
  <c r="J1491" i="1"/>
  <c r="J1475" i="1"/>
  <c r="J1459" i="1"/>
  <c r="J1443" i="1"/>
  <c r="J1427" i="1"/>
  <c r="J1411" i="1"/>
  <c r="J1395" i="1"/>
  <c r="J1379" i="1"/>
  <c r="J1363" i="1"/>
  <c r="J1347" i="1"/>
  <c r="J1331" i="1"/>
  <c r="J1315" i="1"/>
  <c r="J1299" i="1"/>
  <c r="J1283" i="1"/>
  <c r="J1267" i="1"/>
  <c r="J1251" i="1"/>
  <c r="J1235" i="1"/>
  <c r="J1219" i="1"/>
  <c r="J1203" i="1"/>
  <c r="J1187" i="1"/>
  <c r="J1171" i="1"/>
  <c r="J1155" i="1"/>
  <c r="J1139" i="1"/>
  <c r="J1123" i="1"/>
  <c r="J1107" i="1"/>
  <c r="J1102" i="1"/>
  <c r="J1094" i="1"/>
  <c r="J1086" i="1"/>
  <c r="J1078" i="1"/>
  <c r="J1070" i="1"/>
  <c r="J1062" i="1"/>
  <c r="J1054" i="1"/>
  <c r="J1046" i="1"/>
  <c r="J1038" i="1"/>
  <c r="J1030" i="1"/>
  <c r="J1022" i="1"/>
  <c r="J1016" i="1"/>
  <c r="J1012" i="1"/>
  <c r="J1008" i="1"/>
  <c r="J1004" i="1"/>
  <c r="J1000" i="1"/>
  <c r="J996" i="1"/>
  <c r="J992" i="1"/>
  <c r="J988" i="1"/>
  <c r="J984" i="1"/>
  <c r="J980" i="1"/>
  <c r="J976" i="1"/>
  <c r="J972" i="1"/>
  <c r="J968" i="1"/>
  <c r="J964" i="1"/>
  <c r="J960" i="1"/>
  <c r="J956" i="1"/>
  <c r="J952" i="1"/>
  <c r="J948" i="1"/>
  <c r="J944" i="1"/>
  <c r="J940" i="1"/>
  <c r="J936" i="1"/>
  <c r="J932" i="1"/>
  <c r="J928" i="1"/>
  <c r="J924" i="1"/>
  <c r="J920" i="1"/>
  <c r="J916" i="1"/>
  <c r="J912" i="1"/>
  <c r="J908" i="1"/>
  <c r="J904" i="1"/>
  <c r="J900" i="1"/>
  <c r="J896" i="1"/>
  <c r="J892" i="1"/>
  <c r="J888" i="1"/>
  <c r="J884" i="1"/>
  <c r="J880" i="1"/>
  <c r="J876" i="1"/>
  <c r="J872" i="1"/>
  <c r="J868" i="1"/>
  <c r="J864" i="1"/>
  <c r="J860" i="1"/>
  <c r="J856" i="1"/>
  <c r="J852" i="1"/>
  <c r="J848" i="1"/>
  <c r="J844" i="1"/>
  <c r="J840" i="1"/>
  <c r="J836" i="1"/>
  <c r="J832" i="1"/>
  <c r="J828" i="1"/>
  <c r="J824" i="1"/>
  <c r="J820" i="1"/>
  <c r="J816" i="1"/>
  <c r="J812" i="1"/>
  <c r="J808" i="1"/>
  <c r="J804" i="1"/>
  <c r="J800" i="1"/>
  <c r="J796" i="1"/>
  <c r="J792" i="1"/>
  <c r="J788" i="1"/>
  <c r="J784" i="1"/>
  <c r="J780" i="1"/>
  <c r="J776" i="1"/>
  <c r="J772" i="1"/>
  <c r="J768" i="1"/>
  <c r="J764" i="1"/>
  <c r="J760" i="1"/>
  <c r="J756" i="1"/>
  <c r="J752" i="1"/>
  <c r="J748" i="1"/>
  <c r="J744" i="1"/>
  <c r="J740" i="1"/>
  <c r="J736" i="1"/>
  <c r="J732" i="1"/>
  <c r="J728" i="1"/>
  <c r="J724" i="1"/>
  <c r="J720" i="1"/>
  <c r="J716" i="1"/>
  <c r="J712" i="1"/>
  <c r="J708" i="1"/>
  <c r="J704" i="1"/>
  <c r="J700" i="1"/>
  <c r="J696" i="1"/>
  <c r="J692" i="1"/>
  <c r="J688" i="1"/>
  <c r="J684" i="1"/>
  <c r="J680" i="1"/>
  <c r="J676" i="1"/>
  <c r="J672" i="1"/>
  <c r="J668" i="1"/>
  <c r="J664" i="1"/>
  <c r="J660" i="1"/>
  <c r="J656" i="1"/>
  <c r="J652" i="1"/>
  <c r="J648" i="1"/>
  <c r="J644" i="1"/>
  <c r="J640" i="1"/>
  <c r="J636" i="1"/>
  <c r="J632" i="1"/>
  <c r="J628" i="1"/>
  <c r="J624" i="1"/>
  <c r="J620" i="1"/>
  <c r="J616" i="1"/>
  <c r="J612" i="1"/>
  <c r="J608" i="1"/>
  <c r="J604" i="1"/>
  <c r="J600" i="1"/>
  <c r="J596" i="1"/>
  <c r="J592" i="1"/>
  <c r="J588" i="1"/>
  <c r="J584" i="1"/>
  <c r="J580" i="1"/>
  <c r="J576" i="1"/>
  <c r="J572" i="1"/>
  <c r="J568" i="1"/>
  <c r="J564" i="1"/>
  <c r="J560" i="1"/>
  <c r="J556" i="1"/>
  <c r="J552" i="1"/>
  <c r="J548" i="1"/>
  <c r="J544" i="1"/>
  <c r="J540" i="1"/>
  <c r="J536" i="1"/>
  <c r="J532" i="1"/>
  <c r="J528" i="1"/>
  <c r="J524" i="1"/>
  <c r="J520" i="1"/>
  <c r="J516" i="1"/>
  <c r="J512" i="1"/>
  <c r="J508" i="1"/>
  <c r="J504" i="1"/>
  <c r="J500" i="1"/>
  <c r="J496" i="1"/>
  <c r="J492" i="1"/>
  <c r="J488" i="1"/>
  <c r="J484" i="1"/>
  <c r="J480" i="1"/>
  <c r="J476" i="1"/>
  <c r="J472" i="1"/>
  <c r="J468" i="1"/>
  <c r="J464" i="1"/>
  <c r="J460" i="1"/>
  <c r="J456" i="1"/>
  <c r="J452" i="1"/>
  <c r="J448" i="1"/>
  <c r="J444" i="1"/>
  <c r="J440" i="1"/>
  <c r="J436" i="1"/>
  <c r="J432" i="1"/>
  <c r="J428" i="1"/>
  <c r="J424" i="1"/>
  <c r="J416" i="1"/>
  <c r="J412" i="1"/>
  <c r="J404" i="1"/>
  <c r="J396" i="1"/>
  <c r="J388" i="1"/>
  <c r="J384" i="1"/>
  <c r="J372" i="1"/>
  <c r="J360" i="1"/>
  <c r="J352" i="1"/>
  <c r="J344" i="1"/>
  <c r="J316" i="1"/>
  <c r="J312" i="1"/>
  <c r="J308" i="1"/>
  <c r="J304" i="1"/>
  <c r="J260" i="1"/>
  <c r="J244" i="1"/>
  <c r="J228" i="1"/>
  <c r="J220" i="1"/>
  <c r="J196" i="1"/>
  <c r="J188" i="1"/>
  <c r="J184" i="1"/>
  <c r="J172" i="1"/>
  <c r="J156" i="1"/>
  <c r="J128" i="1"/>
  <c r="J120" i="1"/>
  <c r="J104" i="1"/>
  <c r="J92" i="1"/>
  <c r="J76" i="1"/>
  <c r="J72" i="1"/>
  <c r="J64" i="1"/>
  <c r="J56" i="1"/>
  <c r="J40" i="1"/>
  <c r="J32" i="1"/>
  <c r="J2413" i="1"/>
  <c r="J1664" i="1"/>
  <c r="J1544" i="1"/>
  <c r="J1503" i="1"/>
  <c r="J1439" i="1"/>
  <c r="J1375" i="1"/>
  <c r="J1311" i="1"/>
  <c r="J1247" i="1"/>
  <c r="J1183" i="1"/>
  <c r="J1119" i="1"/>
  <c r="J1079" i="1"/>
  <c r="J1047" i="1"/>
  <c r="J1017" i="1"/>
  <c r="J1001" i="1"/>
  <c r="J985" i="1"/>
  <c r="J969" i="1"/>
  <c r="J953" i="1"/>
  <c r="J937" i="1"/>
  <c r="J921" i="1"/>
  <c r="J905" i="1"/>
  <c r="J889" i="1"/>
  <c r="J873" i="1"/>
  <c r="J857" i="1"/>
  <c r="J841" i="1"/>
  <c r="J825" i="1"/>
  <c r="J809" i="1"/>
  <c r="J793" i="1"/>
  <c r="J777" i="1"/>
  <c r="J761" i="1"/>
  <c r="J745" i="1"/>
  <c r="J729" i="1"/>
  <c r="J713" i="1"/>
  <c r="J697" i="1"/>
  <c r="J681" i="1"/>
  <c r="J665" i="1"/>
  <c r="J649" i="1"/>
  <c r="J633" i="1"/>
  <c r="J617" i="1"/>
  <c r="J601" i="1"/>
  <c r="J585" i="1"/>
  <c r="J569" i="1"/>
  <c r="J553" i="1"/>
  <c r="J537" i="1"/>
  <c r="J521" i="1"/>
  <c r="J505" i="1"/>
  <c r="J489" i="1"/>
  <c r="J473" i="1"/>
  <c r="J457" i="1"/>
  <c r="J441" i="1"/>
  <c r="J425" i="1"/>
  <c r="J409" i="1"/>
  <c r="J393" i="1"/>
  <c r="J377" i="1"/>
  <c r="J361" i="1"/>
  <c r="J345" i="1"/>
  <c r="J329" i="1"/>
  <c r="J313" i="1"/>
  <c r="J297" i="1"/>
  <c r="J281" i="1"/>
  <c r="J265" i="1"/>
  <c r="J249" i="1"/>
  <c r="J233" i="1"/>
  <c r="J217" i="1"/>
  <c r="J201" i="1"/>
  <c r="J185" i="1"/>
  <c r="J169" i="1"/>
  <c r="J153" i="1"/>
  <c r="J137" i="1"/>
  <c r="J121" i="1"/>
  <c r="J105" i="1"/>
  <c r="J89" i="1"/>
  <c r="J73" i="1"/>
  <c r="J57" i="1"/>
  <c r="J41" i="1"/>
  <c r="J25" i="1"/>
  <c r="J17" i="1"/>
  <c r="J1055" i="1"/>
  <c r="J1005" i="1"/>
  <c r="J957" i="1"/>
  <c r="J941" i="1"/>
  <c r="J861" i="1"/>
  <c r="J829" i="1"/>
  <c r="J733" i="1"/>
  <c r="J717" i="1"/>
  <c r="J685" i="1"/>
  <c r="J669" i="1"/>
  <c r="J637" i="1"/>
  <c r="J621" i="1"/>
  <c r="J589" i="1"/>
  <c r="J525" i="1"/>
  <c r="J493" i="1"/>
  <c r="J461" i="1"/>
  <c r="J445" i="1"/>
  <c r="J413" i="1"/>
  <c r="J317" i="1"/>
  <c r="J141" i="1"/>
  <c r="J1423" i="1"/>
  <c r="J1359" i="1"/>
  <c r="J1295" i="1"/>
  <c r="J1231" i="1"/>
  <c r="J1167" i="1"/>
  <c r="J1103" i="1"/>
  <c r="J1071" i="1"/>
  <c r="J1039" i="1"/>
  <c r="J1013" i="1"/>
  <c r="J997" i="1"/>
  <c r="J981" i="1"/>
  <c r="J965" i="1"/>
  <c r="J949" i="1"/>
  <c r="J933" i="1"/>
  <c r="J917" i="1"/>
  <c r="J901" i="1"/>
  <c r="J885" i="1"/>
  <c r="J869" i="1"/>
  <c r="J853" i="1"/>
  <c r="J837" i="1"/>
  <c r="J821" i="1"/>
  <c r="J805" i="1"/>
  <c r="J789" i="1"/>
  <c r="J773" i="1"/>
  <c r="J757" i="1"/>
  <c r="J741" i="1"/>
  <c r="J725" i="1"/>
  <c r="J709" i="1"/>
  <c r="J693" i="1"/>
  <c r="J677" i="1"/>
  <c r="J661" i="1"/>
  <c r="J645" i="1"/>
  <c r="J629" i="1"/>
  <c r="J613" i="1"/>
  <c r="J597" i="1"/>
  <c r="J581" i="1"/>
  <c r="J565" i="1"/>
  <c r="J549" i="1"/>
  <c r="J533" i="1"/>
  <c r="J517" i="1"/>
  <c r="J501" i="1"/>
  <c r="J485" i="1"/>
  <c r="J469" i="1"/>
  <c r="J453" i="1"/>
  <c r="J437" i="1"/>
  <c r="J421" i="1"/>
  <c r="J405" i="1"/>
  <c r="J389" i="1"/>
  <c r="J373" i="1"/>
  <c r="J357" i="1"/>
  <c r="J341" i="1"/>
  <c r="J325" i="1"/>
  <c r="J309" i="1"/>
  <c r="J293" i="1"/>
  <c r="J277" i="1"/>
  <c r="J261" i="1"/>
  <c r="J245" i="1"/>
  <c r="J229" i="1"/>
  <c r="J213" i="1"/>
  <c r="J197" i="1"/>
  <c r="J181" i="1"/>
  <c r="J165" i="1"/>
  <c r="J149" i="1"/>
  <c r="J133" i="1"/>
  <c r="J117" i="1"/>
  <c r="J101" i="1"/>
  <c r="J85" i="1"/>
  <c r="J69" i="1"/>
  <c r="J53" i="1"/>
  <c r="J37" i="1"/>
  <c r="J21" i="1"/>
  <c r="J1327" i="1"/>
  <c r="J1199" i="1"/>
  <c r="J1135" i="1"/>
  <c r="J1087" i="1"/>
  <c r="J973" i="1"/>
  <c r="J909" i="1"/>
  <c r="J893" i="1"/>
  <c r="J813" i="1"/>
  <c r="J781" i="1"/>
  <c r="J749" i="1"/>
  <c r="J701" i="1"/>
  <c r="J557" i="1"/>
  <c r="J509" i="1"/>
  <c r="J477" i="1"/>
  <c r="J429" i="1"/>
  <c r="J365" i="1"/>
  <c r="J285" i="1"/>
  <c r="J269" i="1"/>
  <c r="J237" i="1"/>
  <c r="J205" i="1"/>
  <c r="J173" i="1"/>
  <c r="J125" i="1"/>
  <c r="J109" i="1"/>
  <c r="J45" i="1"/>
  <c r="J29" i="1"/>
  <c r="J1471" i="1"/>
  <c r="J1407" i="1"/>
  <c r="J1343" i="1"/>
  <c r="J1279" i="1"/>
  <c r="J1215" i="1"/>
  <c r="J1151" i="1"/>
  <c r="J1095" i="1"/>
  <c r="J1063" i="1"/>
  <c r="J1031" i="1"/>
  <c r="J1009" i="1"/>
  <c r="J993" i="1"/>
  <c r="J977" i="1"/>
  <c r="J961" i="1"/>
  <c r="J945" i="1"/>
  <c r="J929" i="1"/>
  <c r="J913" i="1"/>
  <c r="J897" i="1"/>
  <c r="J881" i="1"/>
  <c r="J865" i="1"/>
  <c r="J849" i="1"/>
  <c r="J833" i="1"/>
  <c r="J817" i="1"/>
  <c r="J801" i="1"/>
  <c r="J785" i="1"/>
  <c r="J769" i="1"/>
  <c r="J753" i="1"/>
  <c r="J737" i="1"/>
  <c r="J721" i="1"/>
  <c r="J705" i="1"/>
  <c r="J689" i="1"/>
  <c r="J673" i="1"/>
  <c r="J657" i="1"/>
  <c r="J641" i="1"/>
  <c r="J625" i="1"/>
  <c r="J609" i="1"/>
  <c r="J593" i="1"/>
  <c r="J577" i="1"/>
  <c r="J561" i="1"/>
  <c r="J545" i="1"/>
  <c r="J529" i="1"/>
  <c r="J513" i="1"/>
  <c r="J497" i="1"/>
  <c r="J481" i="1"/>
  <c r="J465" i="1"/>
  <c r="J449" i="1"/>
  <c r="J433" i="1"/>
  <c r="J417" i="1"/>
  <c r="J401" i="1"/>
  <c r="J385" i="1"/>
  <c r="J369" i="1"/>
  <c r="J353" i="1"/>
  <c r="J337" i="1"/>
  <c r="J321" i="1"/>
  <c r="J305" i="1"/>
  <c r="J289" i="1"/>
  <c r="J273" i="1"/>
  <c r="J257" i="1"/>
  <c r="J241" i="1"/>
  <c r="J225" i="1"/>
  <c r="J209" i="1"/>
  <c r="J193" i="1"/>
  <c r="J177" i="1"/>
  <c r="J161" i="1"/>
  <c r="J145" i="1"/>
  <c r="J129" i="1"/>
  <c r="J113" i="1"/>
  <c r="J97" i="1"/>
  <c r="J81" i="1"/>
  <c r="J65" i="1"/>
  <c r="J49" i="1"/>
  <c r="J33" i="1"/>
  <c r="J1455" i="1"/>
  <c r="J1391" i="1"/>
  <c r="J1263" i="1"/>
  <c r="J1023" i="1"/>
  <c r="J989" i="1"/>
  <c r="J925" i="1"/>
  <c r="J877" i="1"/>
  <c r="J845" i="1"/>
  <c r="J797" i="1"/>
  <c r="J765" i="1"/>
  <c r="J653" i="1"/>
  <c r="J605" i="1"/>
  <c r="J573" i="1"/>
  <c r="J541" i="1"/>
  <c r="J397" i="1"/>
  <c r="J381" i="1"/>
  <c r="J349" i="1"/>
  <c r="J333" i="1"/>
  <c r="J301" i="1"/>
  <c r="J253" i="1"/>
  <c r="J221" i="1"/>
  <c r="J189" i="1"/>
  <c r="J157" i="1"/>
  <c r="J93" i="1"/>
  <c r="J77" i="1"/>
  <c r="J61" i="1"/>
  <c r="J13" i="1"/>
  <c r="I3287" i="1"/>
  <c r="I3286" i="1"/>
  <c r="I3285" i="1"/>
  <c r="I3284" i="1"/>
  <c r="I3283" i="1"/>
  <c r="I3282" i="1"/>
  <c r="I3281" i="1"/>
  <c r="I3280" i="1"/>
  <c r="I3279" i="1"/>
  <c r="I3278" i="1"/>
  <c r="I3277" i="1"/>
  <c r="I3276" i="1"/>
  <c r="I3275" i="1"/>
  <c r="I3274" i="1"/>
  <c r="I3273" i="1"/>
  <c r="I3272" i="1"/>
  <c r="I3271" i="1"/>
  <c r="I3270" i="1"/>
  <c r="I3269" i="1"/>
  <c r="I3268" i="1"/>
  <c r="I3267" i="1"/>
  <c r="I3266" i="1"/>
  <c r="I3265" i="1"/>
  <c r="I3264" i="1"/>
  <c r="I3263" i="1"/>
  <c r="I3262" i="1"/>
  <c r="I3261" i="1"/>
  <c r="I3260" i="1"/>
  <c r="I3259" i="1"/>
  <c r="I3258" i="1"/>
  <c r="I3257" i="1"/>
  <c r="I3256" i="1"/>
  <c r="I3255" i="1"/>
  <c r="I3254" i="1"/>
  <c r="I3253" i="1"/>
  <c r="I3252" i="1"/>
  <c r="I3251" i="1"/>
  <c r="I3250" i="1"/>
  <c r="I3249" i="1"/>
  <c r="I3248" i="1"/>
  <c r="I3247" i="1"/>
  <c r="I3246" i="1"/>
  <c r="I3245" i="1"/>
  <c r="I3244" i="1"/>
  <c r="I3243" i="1"/>
  <c r="I3242" i="1"/>
  <c r="I3241" i="1"/>
  <c r="I3240" i="1"/>
  <c r="I3239" i="1"/>
  <c r="I3238" i="1"/>
  <c r="I3237" i="1"/>
  <c r="I3236" i="1"/>
  <c r="I3235" i="1"/>
  <c r="I3234" i="1"/>
  <c r="I3233" i="1"/>
  <c r="I3232" i="1"/>
  <c r="I3231" i="1"/>
  <c r="I3230" i="1"/>
  <c r="I3229" i="1"/>
  <c r="I3228" i="1"/>
  <c r="I3227" i="1"/>
  <c r="I3226" i="1"/>
  <c r="I3225" i="1"/>
  <c r="I3224" i="1"/>
  <c r="I3223" i="1"/>
  <c r="I3222" i="1"/>
  <c r="I3221" i="1"/>
  <c r="I3220" i="1"/>
  <c r="I3219" i="1"/>
  <c r="I3218" i="1"/>
  <c r="I3217" i="1"/>
  <c r="I3216" i="1"/>
  <c r="I3215" i="1"/>
  <c r="I3214" i="1"/>
  <c r="I3213" i="1"/>
  <c r="I3212" i="1"/>
  <c r="I3211" i="1"/>
  <c r="I3210" i="1"/>
  <c r="I3209" i="1"/>
  <c r="I3208" i="1"/>
  <c r="I3207" i="1"/>
  <c r="I3206" i="1"/>
  <c r="I3205" i="1"/>
  <c r="I3204" i="1"/>
  <c r="I3203" i="1"/>
  <c r="I3198" i="1"/>
  <c r="I3196" i="1"/>
  <c r="I3194" i="1"/>
  <c r="I3191" i="1"/>
  <c r="I3190" i="1"/>
  <c r="I3188" i="1"/>
  <c r="I3185" i="1"/>
  <c r="I3182" i="1"/>
  <c r="I3180" i="1"/>
  <c r="I3178" i="1"/>
  <c r="I3176" i="1"/>
  <c r="I3175" i="1"/>
  <c r="I3173" i="1"/>
  <c r="I3169" i="1"/>
  <c r="I3167" i="1"/>
  <c r="I3164" i="1"/>
  <c r="I3162" i="1"/>
  <c r="I3158" i="1"/>
  <c r="I3153" i="1"/>
  <c r="I3150" i="1"/>
  <c r="I3149" i="1"/>
  <c r="I3146" i="1"/>
  <c r="I3145" i="1"/>
  <c r="I3143" i="1"/>
  <c r="I3140" i="1"/>
  <c r="I3139" i="1"/>
  <c r="I3136" i="1"/>
  <c r="I3134" i="1"/>
  <c r="I3130" i="1"/>
  <c r="I3129" i="1"/>
  <c r="I3127" i="1"/>
  <c r="I3125" i="1"/>
  <c r="I3121" i="1"/>
  <c r="I3117" i="1"/>
  <c r="I3114" i="1"/>
  <c r="I3112" i="1"/>
  <c r="I3111" i="1"/>
  <c r="I3109" i="1"/>
  <c r="I3106" i="1"/>
  <c r="I3105" i="1"/>
  <c r="I3104" i="1"/>
  <c r="I3102" i="1"/>
  <c r="I3099" i="1"/>
  <c r="I3097" i="1"/>
  <c r="I3092" i="1"/>
  <c r="I3090" i="1"/>
  <c r="I3088" i="1"/>
  <c r="I3085" i="1"/>
  <c r="I3084" i="1"/>
  <c r="I3082" i="1"/>
  <c r="I3079" i="1"/>
  <c r="I3078" i="1"/>
  <c r="I3076" i="1"/>
  <c r="I3073" i="1"/>
  <c r="I3072" i="1"/>
  <c r="I3071" i="1"/>
  <c r="I3067" i="1"/>
  <c r="I3065" i="1"/>
  <c r="I3063" i="1"/>
  <c r="I3061" i="1"/>
  <c r="I3057" i="1"/>
  <c r="I3055" i="1"/>
  <c r="I3052" i="1"/>
  <c r="I3050" i="1"/>
  <c r="I3048" i="1"/>
  <c r="I3046" i="1"/>
  <c r="I3043" i="1"/>
  <c r="I3042" i="1"/>
  <c r="I3040" i="1"/>
  <c r="I3036" i="1"/>
  <c r="I3033" i="1"/>
  <c r="I3031" i="1"/>
  <c r="I3028" i="1"/>
  <c r="I3025" i="1"/>
  <c r="I3021" i="1"/>
  <c r="I3020" i="1"/>
  <c r="I3015" i="1"/>
  <c r="I3013" i="1"/>
  <c r="I3010" i="1"/>
  <c r="I3009" i="1"/>
  <c r="I3006" i="1"/>
  <c r="I3003" i="1"/>
  <c r="I3002" i="1"/>
  <c r="I2999" i="1"/>
  <c r="I3202" i="1"/>
  <c r="I3199" i="1"/>
  <c r="I3195" i="1"/>
  <c r="I3193" i="1"/>
  <c r="I3189" i="1"/>
  <c r="I3186" i="1"/>
  <c r="I3184" i="1"/>
  <c r="I3181" i="1"/>
  <c r="I3179" i="1"/>
  <c r="I3177" i="1"/>
  <c r="I3174" i="1"/>
  <c r="I3172" i="1"/>
  <c r="I3170" i="1"/>
  <c r="I3166" i="1"/>
  <c r="I3165" i="1"/>
  <c r="I3161" i="1"/>
  <c r="I3157" i="1"/>
  <c r="I3156" i="1"/>
  <c r="I3154" i="1"/>
  <c r="I3152" i="1"/>
  <c r="I3148" i="1"/>
  <c r="I3142" i="1"/>
  <c r="I3138" i="1"/>
  <c r="I3135" i="1"/>
  <c r="I3133" i="1"/>
  <c r="I3131" i="1"/>
  <c r="I3128" i="1"/>
  <c r="I3126" i="1"/>
  <c r="I3123" i="1"/>
  <c r="I3120" i="1"/>
  <c r="I3115" i="1"/>
  <c r="I3110" i="1"/>
  <c r="I3107" i="1"/>
  <c r="I3103" i="1"/>
  <c r="I3100" i="1"/>
  <c r="I3095" i="1"/>
  <c r="I3094" i="1"/>
  <c r="I3091" i="1"/>
  <c r="I3089" i="1"/>
  <c r="I3087" i="1"/>
  <c r="I3083" i="1"/>
  <c r="I3080" i="1"/>
  <c r="I3077" i="1"/>
  <c r="I3074" i="1"/>
  <c r="I3070" i="1"/>
  <c r="I3066" i="1"/>
  <c r="I3064" i="1"/>
  <c r="I3059" i="1"/>
  <c r="I3056" i="1"/>
  <c r="I3051" i="1"/>
  <c r="I3049" i="1"/>
  <c r="I3045" i="1"/>
  <c r="I3041" i="1"/>
  <c r="I3039" i="1"/>
  <c r="I3037" i="1"/>
  <c r="I3034" i="1"/>
  <c r="I3029" i="1"/>
  <c r="I3026" i="1"/>
  <c r="I3022" i="1"/>
  <c r="I3019" i="1"/>
  <c r="I3016" i="1"/>
  <c r="I3012" i="1"/>
  <c r="I3007" i="1"/>
  <c r="I3004" i="1"/>
  <c r="I3001" i="1"/>
  <c r="I2998" i="1"/>
  <c r="I3201" i="1"/>
  <c r="I3200" i="1"/>
  <c r="I3197" i="1"/>
  <c r="I3192" i="1"/>
  <c r="I3187" i="1"/>
  <c r="I3183" i="1"/>
  <c r="I3171" i="1"/>
  <c r="I3168" i="1"/>
  <c r="I3163" i="1"/>
  <c r="I3160" i="1"/>
  <c r="I3159" i="1"/>
  <c r="I3155" i="1"/>
  <c r="I3151" i="1"/>
  <c r="I3147" i="1"/>
  <c r="I3144" i="1"/>
  <c r="I3141" i="1"/>
  <c r="I3137" i="1"/>
  <c r="I3132" i="1"/>
  <c r="I3124" i="1"/>
  <c r="I3122" i="1"/>
  <c r="I3119" i="1"/>
  <c r="I3118" i="1"/>
  <c r="I3116" i="1"/>
  <c r="I3113" i="1"/>
  <c r="I3108" i="1"/>
  <c r="I3101" i="1"/>
  <c r="I3098" i="1"/>
  <c r="I3096" i="1"/>
  <c r="I3093" i="1"/>
  <c r="I3086" i="1"/>
  <c r="I3081" i="1"/>
  <c r="I3075" i="1"/>
  <c r="I3069" i="1"/>
  <c r="I3068" i="1"/>
  <c r="I3062" i="1"/>
  <c r="I3060" i="1"/>
  <c r="I3058" i="1"/>
  <c r="I3054" i="1"/>
  <c r="I3053" i="1"/>
  <c r="I3047" i="1"/>
  <c r="I3044" i="1"/>
  <c r="I3038" i="1"/>
  <c r="I3035" i="1"/>
  <c r="I3032" i="1"/>
  <c r="I3030" i="1"/>
  <c r="I3027" i="1"/>
  <c r="I3024" i="1"/>
  <c r="I3023" i="1"/>
  <c r="I3018" i="1"/>
  <c r="I3017" i="1"/>
  <c r="I3014" i="1"/>
  <c r="I3011" i="1"/>
  <c r="I3008" i="1"/>
  <c r="I3005" i="1"/>
  <c r="I3000" i="1"/>
  <c r="I2997" i="1"/>
  <c r="I2996" i="1"/>
  <c r="I2995" i="1"/>
  <c r="I2994" i="1"/>
  <c r="I2993" i="1"/>
  <c r="I2992" i="1"/>
  <c r="I2991" i="1"/>
  <c r="I2990" i="1"/>
  <c r="I2989" i="1"/>
  <c r="I2988" i="1"/>
  <c r="I2987" i="1"/>
  <c r="I2986" i="1"/>
  <c r="I2985" i="1"/>
  <c r="I2984" i="1"/>
  <c r="I2983" i="1"/>
  <c r="I2982" i="1"/>
  <c r="I2981" i="1"/>
  <c r="I2980" i="1"/>
  <c r="I2979" i="1"/>
  <c r="I2978" i="1"/>
  <c r="I2977" i="1"/>
  <c r="I2976" i="1"/>
  <c r="I2975" i="1"/>
  <c r="I2974" i="1"/>
  <c r="I2973" i="1"/>
  <c r="I2972" i="1"/>
  <c r="I2971" i="1"/>
  <c r="I2970" i="1"/>
  <c r="I2969" i="1"/>
  <c r="I2968" i="1"/>
  <c r="I2967" i="1"/>
  <c r="I2966" i="1"/>
  <c r="I2965" i="1"/>
  <c r="I2964" i="1"/>
  <c r="I2963" i="1"/>
  <c r="I2962" i="1"/>
  <c r="I2961" i="1"/>
  <c r="I2960" i="1"/>
  <c r="I2959" i="1"/>
  <c r="I2958" i="1"/>
  <c r="I2957" i="1"/>
  <c r="I2956" i="1"/>
  <c r="I2955" i="1"/>
  <c r="I2954" i="1"/>
  <c r="I2953" i="1"/>
  <c r="I2952" i="1"/>
  <c r="I2951" i="1"/>
  <c r="I2950" i="1"/>
  <c r="I2949" i="1"/>
  <c r="I2948" i="1"/>
  <c r="I2947" i="1"/>
  <c r="I2946" i="1"/>
  <c r="I2945" i="1"/>
  <c r="I2944" i="1"/>
  <c r="I2943" i="1"/>
  <c r="I2942" i="1"/>
  <c r="I2941" i="1"/>
  <c r="I2940" i="1"/>
  <c r="I2939" i="1"/>
  <c r="I2938" i="1"/>
  <c r="I2937" i="1"/>
  <c r="I2936" i="1"/>
  <c r="I2935" i="1"/>
  <c r="I2934" i="1"/>
  <c r="I2933" i="1"/>
  <c r="I2932" i="1"/>
  <c r="I2931" i="1"/>
  <c r="I2930" i="1"/>
  <c r="I2929" i="1"/>
  <c r="I2928" i="1"/>
  <c r="I2927" i="1"/>
  <c r="I2926" i="1"/>
  <c r="I2925" i="1"/>
  <c r="I2924" i="1"/>
  <c r="I2923" i="1"/>
  <c r="I2922" i="1"/>
  <c r="I2921" i="1"/>
  <c r="I2920" i="1"/>
  <c r="I2919" i="1"/>
  <c r="I2918" i="1"/>
  <c r="I2917" i="1"/>
  <c r="I2916" i="1"/>
  <c r="I2915" i="1"/>
  <c r="I2914" i="1"/>
  <c r="I2913" i="1"/>
  <c r="I2912" i="1"/>
  <c r="I2911" i="1"/>
  <c r="I2910" i="1"/>
  <c r="I2909" i="1"/>
  <c r="I2908" i="1"/>
  <c r="I2907" i="1"/>
  <c r="I2906" i="1"/>
  <c r="I2905" i="1"/>
  <c r="I2904" i="1"/>
  <c r="I2903" i="1"/>
  <c r="I2902" i="1"/>
  <c r="I2901" i="1"/>
  <c r="I2900" i="1"/>
  <c r="I2899" i="1"/>
  <c r="I2898" i="1"/>
  <c r="I2897" i="1"/>
  <c r="I2896" i="1"/>
  <c r="I2895" i="1"/>
  <c r="I2894" i="1"/>
  <c r="I2893" i="1"/>
  <c r="I2892" i="1"/>
  <c r="I2891" i="1"/>
  <c r="I2890" i="1"/>
  <c r="I2889" i="1"/>
  <c r="I2888" i="1"/>
  <c r="I2887" i="1"/>
  <c r="I2886" i="1"/>
  <c r="I2885" i="1"/>
  <c r="I2884" i="1"/>
  <c r="I2883" i="1"/>
  <c r="I2882" i="1"/>
  <c r="I2881" i="1"/>
  <c r="I2880" i="1"/>
  <c r="I2879" i="1"/>
  <c r="I2878" i="1"/>
  <c r="I2877" i="1"/>
  <c r="I2876" i="1"/>
  <c r="I2875" i="1"/>
  <c r="I2874" i="1"/>
  <c r="I2873" i="1"/>
  <c r="I2872" i="1"/>
  <c r="I2871" i="1"/>
  <c r="I2870" i="1"/>
  <c r="I2869" i="1"/>
  <c r="I2868" i="1"/>
  <c r="I2867" i="1"/>
  <c r="I2866" i="1"/>
  <c r="I2865" i="1"/>
  <c r="I2864" i="1"/>
  <c r="I2863" i="1"/>
  <c r="I2862" i="1"/>
  <c r="I2861" i="1"/>
  <c r="I2860" i="1"/>
  <c r="I2859" i="1"/>
  <c r="I2858" i="1"/>
  <c r="I2857" i="1"/>
  <c r="I2856" i="1"/>
  <c r="I2855" i="1"/>
  <c r="I2854" i="1"/>
  <c r="I2853" i="1"/>
  <c r="I2852" i="1"/>
  <c r="I2851" i="1"/>
  <c r="I2850" i="1"/>
  <c r="I2849" i="1"/>
  <c r="I2848" i="1"/>
  <c r="I2847" i="1"/>
  <c r="I2846" i="1"/>
  <c r="I2845" i="1"/>
  <c r="I2844" i="1"/>
  <c r="I2843" i="1"/>
  <c r="I2842" i="1"/>
  <c r="I2841" i="1"/>
  <c r="I2840" i="1"/>
  <c r="I2839" i="1"/>
  <c r="I2838" i="1"/>
  <c r="I2837" i="1"/>
  <c r="I2836" i="1"/>
  <c r="I2835" i="1"/>
  <c r="I2834" i="1"/>
  <c r="I2833" i="1"/>
  <c r="I2832" i="1"/>
  <c r="I2831" i="1"/>
  <c r="I2830" i="1"/>
  <c r="I2829" i="1"/>
  <c r="I2828" i="1"/>
  <c r="I2827" i="1"/>
  <c r="I2826" i="1"/>
  <c r="I2825" i="1"/>
  <c r="I2824" i="1"/>
  <c r="I2823" i="1"/>
  <c r="I2822" i="1"/>
  <c r="I2821" i="1"/>
  <c r="I2820" i="1"/>
  <c r="I2819" i="1"/>
  <c r="I2818" i="1"/>
  <c r="I2817" i="1"/>
  <c r="I2816" i="1"/>
  <c r="I2815" i="1"/>
  <c r="I2814" i="1"/>
  <c r="I2813" i="1"/>
  <c r="I2812" i="1"/>
  <c r="I2811" i="1"/>
  <c r="I2810" i="1"/>
  <c r="I2809" i="1"/>
  <c r="I2808" i="1"/>
  <c r="I2807" i="1"/>
  <c r="I2806" i="1"/>
  <c r="I2805" i="1"/>
  <c r="I2804" i="1"/>
  <c r="I2803" i="1"/>
  <c r="I2802" i="1"/>
  <c r="I2801" i="1"/>
  <c r="I2800" i="1"/>
  <c r="I2799" i="1"/>
  <c r="I2798" i="1"/>
  <c r="I2797" i="1"/>
  <c r="I2796" i="1"/>
  <c r="I2795" i="1"/>
  <c r="I2794" i="1"/>
  <c r="I2793" i="1"/>
  <c r="I2792" i="1"/>
  <c r="I2791" i="1"/>
  <c r="I2790" i="1"/>
  <c r="I2789" i="1"/>
  <c r="I2788" i="1"/>
  <c r="I2787" i="1"/>
  <c r="I2786" i="1"/>
  <c r="I2785" i="1"/>
  <c r="I2784" i="1"/>
  <c r="I2783" i="1"/>
  <c r="I2782" i="1"/>
  <c r="I2781" i="1"/>
  <c r="I2780" i="1"/>
  <c r="I2779" i="1"/>
  <c r="I2778" i="1"/>
  <c r="I2777" i="1"/>
  <c r="I2776" i="1"/>
  <c r="I2775" i="1"/>
  <c r="I2774" i="1"/>
  <c r="I2773" i="1"/>
  <c r="I2772" i="1"/>
  <c r="I2771" i="1"/>
  <c r="I2770" i="1"/>
  <c r="I2769" i="1"/>
  <c r="I2768" i="1"/>
  <c r="I2767" i="1"/>
  <c r="I2766" i="1"/>
  <c r="I2765" i="1"/>
  <c r="I2764" i="1"/>
  <c r="I2763" i="1"/>
  <c r="I2762" i="1"/>
  <c r="I2761" i="1"/>
  <c r="I2760" i="1"/>
  <c r="I2759" i="1"/>
  <c r="I2758" i="1"/>
  <c r="I2757" i="1"/>
  <c r="I2756" i="1"/>
  <c r="I2755" i="1"/>
  <c r="I2754" i="1"/>
  <c r="I2753" i="1"/>
  <c r="I2752" i="1"/>
  <c r="I2751" i="1"/>
  <c r="I2750" i="1"/>
  <c r="I2749" i="1"/>
  <c r="I2748" i="1"/>
  <c r="I2747" i="1"/>
  <c r="I2746" i="1"/>
  <c r="I2745" i="1"/>
  <c r="I2744" i="1"/>
  <c r="I2743" i="1"/>
  <c r="I2742" i="1"/>
  <c r="I2741" i="1"/>
  <c r="I2740" i="1"/>
  <c r="I2739" i="1"/>
  <c r="I2738" i="1"/>
  <c r="I2737" i="1"/>
  <c r="I2736" i="1"/>
  <c r="I2735" i="1"/>
  <c r="I2734" i="1"/>
  <c r="I2733" i="1"/>
  <c r="I2732" i="1"/>
  <c r="I2731" i="1"/>
  <c r="I2730" i="1"/>
  <c r="I2729" i="1"/>
  <c r="I2728" i="1"/>
  <c r="I2727" i="1"/>
  <c r="I2726" i="1"/>
  <c r="I2725" i="1"/>
  <c r="I2724" i="1"/>
  <c r="I2723" i="1"/>
  <c r="I2722" i="1"/>
  <c r="I2721" i="1"/>
  <c r="I2720" i="1"/>
  <c r="I2719" i="1"/>
  <c r="I2718" i="1"/>
  <c r="I2717" i="1"/>
  <c r="I2716" i="1"/>
  <c r="I2715" i="1"/>
  <c r="I2714" i="1"/>
  <c r="I2713" i="1"/>
  <c r="I2712" i="1"/>
  <c r="I2711" i="1"/>
  <c r="I2710" i="1"/>
  <c r="I2709" i="1"/>
  <c r="I2708" i="1"/>
  <c r="I2707" i="1"/>
  <c r="I2706" i="1"/>
  <c r="I2705" i="1"/>
  <c r="I2704" i="1"/>
  <c r="I2703" i="1"/>
  <c r="I2702" i="1"/>
  <c r="I2701" i="1"/>
  <c r="I2700" i="1"/>
  <c r="I2699" i="1"/>
  <c r="I2698" i="1"/>
  <c r="I2697" i="1"/>
  <c r="I2696" i="1"/>
  <c r="I2695" i="1"/>
  <c r="I2694" i="1"/>
  <c r="I2693" i="1"/>
  <c r="I2692" i="1"/>
  <c r="I2691" i="1"/>
  <c r="I2690" i="1"/>
  <c r="I2689" i="1"/>
  <c r="I2688" i="1"/>
  <c r="I2687" i="1"/>
  <c r="I2686" i="1"/>
  <c r="I2685" i="1"/>
  <c r="I2684" i="1"/>
  <c r="I2683" i="1"/>
  <c r="I2682" i="1"/>
  <c r="I2681" i="1"/>
  <c r="I2680" i="1"/>
  <c r="I2679" i="1"/>
  <c r="I2678" i="1"/>
  <c r="I2677" i="1"/>
  <c r="I2676" i="1"/>
  <c r="I2675" i="1"/>
  <c r="I2674" i="1"/>
  <c r="I2673" i="1"/>
  <c r="I2672" i="1"/>
  <c r="I2671" i="1"/>
  <c r="I2670" i="1"/>
  <c r="I2669" i="1"/>
  <c r="I2668" i="1"/>
  <c r="I2667" i="1"/>
  <c r="I2666" i="1"/>
  <c r="I2665" i="1"/>
  <c r="I2664" i="1"/>
  <c r="I2663" i="1"/>
  <c r="I2662" i="1"/>
  <c r="I2661" i="1"/>
  <c r="I2660" i="1"/>
  <c r="I2659" i="1"/>
  <c r="I2658" i="1"/>
  <c r="I2657" i="1"/>
  <c r="I2656" i="1"/>
  <c r="I2655" i="1"/>
  <c r="I2654" i="1"/>
  <c r="I2653" i="1"/>
  <c r="I2652" i="1"/>
  <c r="I2651" i="1"/>
  <c r="I2650" i="1"/>
  <c r="I2649" i="1"/>
  <c r="I2648" i="1"/>
  <c r="I2647" i="1"/>
  <c r="I2646" i="1"/>
  <c r="I2645" i="1"/>
  <c r="I2644" i="1"/>
  <c r="I2643" i="1"/>
  <c r="I2642" i="1"/>
  <c r="I2641" i="1"/>
  <c r="I2640" i="1"/>
  <c r="I2639" i="1"/>
  <c r="I2638" i="1"/>
  <c r="I2637" i="1"/>
  <c r="I2636" i="1"/>
  <c r="I2635" i="1"/>
  <c r="I2634" i="1"/>
  <c r="I2633" i="1"/>
  <c r="I2632" i="1"/>
  <c r="I2631" i="1"/>
  <c r="I2630" i="1"/>
  <c r="I2629" i="1"/>
  <c r="I2628" i="1"/>
  <c r="I2627" i="1"/>
  <c r="I2626" i="1"/>
  <c r="I2625" i="1"/>
  <c r="I2624" i="1"/>
  <c r="I2623" i="1"/>
  <c r="I2622" i="1"/>
  <c r="I2621" i="1"/>
  <c r="I2620" i="1"/>
  <c r="I2619" i="1"/>
  <c r="I2618" i="1"/>
  <c r="I2617" i="1"/>
  <c r="I2616" i="1"/>
  <c r="I2615" i="1"/>
  <c r="I2614" i="1"/>
  <c r="I2613" i="1"/>
  <c r="I2612" i="1"/>
  <c r="I2611" i="1"/>
  <c r="I2610" i="1"/>
  <c r="I2609" i="1"/>
  <c r="I2608" i="1"/>
  <c r="I2607" i="1"/>
  <c r="I2606" i="1"/>
  <c r="I2605" i="1"/>
  <c r="I2604" i="1"/>
  <c r="I2603" i="1"/>
  <c r="I2602" i="1"/>
  <c r="I2601" i="1"/>
  <c r="I2600" i="1"/>
  <c r="I2599" i="1"/>
  <c r="I2598" i="1"/>
  <c r="I2597" i="1"/>
  <c r="I2596" i="1"/>
  <c r="I2595" i="1"/>
  <c r="I2594" i="1"/>
  <c r="I2593" i="1"/>
  <c r="I2592" i="1"/>
  <c r="I2591" i="1"/>
  <c r="I2590" i="1"/>
  <c r="I2589" i="1"/>
  <c r="I2588" i="1"/>
  <c r="I2587" i="1"/>
  <c r="I2586" i="1"/>
  <c r="I2585" i="1"/>
  <c r="I2584" i="1"/>
  <c r="I2583" i="1"/>
  <c r="I2582" i="1"/>
  <c r="I2581" i="1"/>
  <c r="I2580" i="1"/>
  <c r="I2579" i="1"/>
  <c r="I2578" i="1"/>
  <c r="I2577" i="1"/>
  <c r="I2576" i="1"/>
  <c r="I2575" i="1"/>
  <c r="I2574" i="1"/>
  <c r="I2573" i="1"/>
  <c r="I2572" i="1"/>
  <c r="I2571" i="1"/>
  <c r="I2570" i="1"/>
  <c r="I2569" i="1"/>
  <c r="I2568" i="1"/>
  <c r="I2567" i="1"/>
  <c r="I2566" i="1"/>
  <c r="I2565" i="1"/>
  <c r="I2564" i="1"/>
  <c r="I2563" i="1"/>
  <c r="I2562" i="1"/>
  <c r="I2561" i="1"/>
  <c r="I2560" i="1"/>
  <c r="I2559" i="1"/>
  <c r="I2558" i="1"/>
  <c r="I2557" i="1"/>
  <c r="I2556" i="1"/>
  <c r="I2555" i="1"/>
  <c r="I2554" i="1"/>
  <c r="I2553" i="1"/>
  <c r="I2552" i="1"/>
  <c r="I2551" i="1"/>
  <c r="I2550" i="1"/>
  <c r="I2549" i="1"/>
  <c r="I2548" i="1"/>
  <c r="I2547" i="1"/>
  <c r="I2546" i="1"/>
  <c r="I2545" i="1"/>
  <c r="I2544" i="1"/>
  <c r="I2543" i="1"/>
  <c r="I2542" i="1"/>
  <c r="I2541" i="1"/>
  <c r="I2540" i="1"/>
  <c r="I2539" i="1"/>
  <c r="I2538" i="1"/>
  <c r="I2537" i="1"/>
  <c r="I2536" i="1"/>
  <c r="I2535" i="1"/>
  <c r="I2534" i="1"/>
  <c r="I2533" i="1"/>
  <c r="I2532" i="1"/>
  <c r="I2531" i="1"/>
  <c r="I2530" i="1"/>
  <c r="I2529" i="1"/>
  <c r="I2528" i="1"/>
  <c r="I2527" i="1"/>
  <c r="I2526" i="1"/>
  <c r="I2525" i="1"/>
  <c r="I2524" i="1"/>
  <c r="I2523" i="1"/>
  <c r="I2522" i="1"/>
  <c r="I2521" i="1"/>
  <c r="I2520" i="1"/>
  <c r="I2519" i="1"/>
  <c r="I2518" i="1"/>
  <c r="I2517" i="1"/>
  <c r="I2516" i="1"/>
  <c r="I2515" i="1"/>
  <c r="I2514" i="1"/>
  <c r="I2513" i="1"/>
  <c r="I2512" i="1"/>
  <c r="I2511" i="1"/>
  <c r="I2510" i="1"/>
  <c r="I2509" i="1"/>
  <c r="I2508" i="1"/>
  <c r="I2507" i="1"/>
  <c r="I2506" i="1"/>
  <c r="I2505" i="1"/>
  <c r="I2504" i="1"/>
  <c r="I2503" i="1"/>
  <c r="I2502" i="1"/>
  <c r="I2501" i="1"/>
  <c r="I2500" i="1"/>
  <c r="I2499" i="1"/>
  <c r="I2498" i="1"/>
  <c r="I2497" i="1"/>
  <c r="I2496" i="1"/>
  <c r="I2495" i="1"/>
  <c r="I2494" i="1"/>
  <c r="I2493" i="1"/>
  <c r="I2492" i="1"/>
  <c r="I2491" i="1"/>
  <c r="I2490" i="1"/>
  <c r="I2489" i="1"/>
  <c r="I2488" i="1"/>
  <c r="I2487" i="1"/>
  <c r="I2486" i="1"/>
  <c r="I2485" i="1"/>
  <c r="I2484" i="1"/>
  <c r="I2483" i="1"/>
  <c r="I2482" i="1"/>
  <c r="I2481" i="1"/>
  <c r="I2480" i="1"/>
  <c r="I2479" i="1"/>
  <c r="I2478" i="1"/>
  <c r="I2477" i="1"/>
  <c r="I2476" i="1"/>
  <c r="I2475" i="1"/>
  <c r="I2474" i="1"/>
  <c r="I2473" i="1"/>
  <c r="I2472" i="1"/>
  <c r="I2471" i="1"/>
  <c r="I2470" i="1"/>
  <c r="I2469" i="1"/>
  <c r="I2468" i="1"/>
  <c r="I2467" i="1"/>
  <c r="I2466" i="1"/>
  <c r="I2465" i="1"/>
  <c r="I2464" i="1"/>
  <c r="I2463" i="1"/>
  <c r="I2462" i="1"/>
  <c r="I2461" i="1"/>
  <c r="I2460" i="1"/>
  <c r="I2459" i="1"/>
  <c r="I2458" i="1"/>
  <c r="I2457" i="1"/>
  <c r="I2456" i="1"/>
  <c r="I2455" i="1"/>
  <c r="I2454" i="1"/>
  <c r="I2453" i="1"/>
  <c r="I2452" i="1"/>
  <c r="I2451" i="1"/>
  <c r="I2450" i="1"/>
  <c r="I2449" i="1"/>
  <c r="I2448" i="1"/>
  <c r="I2447" i="1"/>
  <c r="I2446" i="1"/>
  <c r="I2445" i="1"/>
  <c r="I2444" i="1"/>
  <c r="I2443" i="1"/>
  <c r="I2442" i="1"/>
  <c r="I2441" i="1"/>
  <c r="I2440" i="1"/>
  <c r="I2439" i="1"/>
  <c r="I2438" i="1"/>
  <c r="I2437" i="1"/>
  <c r="I2436" i="1"/>
  <c r="I2435" i="1"/>
  <c r="I2434" i="1"/>
  <c r="I2433" i="1"/>
  <c r="I2432" i="1"/>
  <c r="I2431" i="1"/>
  <c r="I2430" i="1"/>
  <c r="I2429" i="1"/>
  <c r="I2428" i="1"/>
  <c r="I2427" i="1"/>
  <c r="I2426" i="1"/>
  <c r="I2425" i="1"/>
  <c r="I2424" i="1"/>
  <c r="I2423" i="1"/>
  <c r="I2422" i="1"/>
  <c r="I2421" i="1"/>
  <c r="I2420" i="1"/>
  <c r="I2419" i="1"/>
  <c r="I2418" i="1"/>
  <c r="I2417" i="1"/>
  <c r="I2416" i="1"/>
  <c r="I2415" i="1"/>
  <c r="I2414" i="1"/>
  <c r="I2413" i="1"/>
  <c r="I2412" i="1"/>
  <c r="I2411" i="1"/>
  <c r="I2410" i="1"/>
  <c r="I2409" i="1"/>
  <c r="I2408" i="1"/>
  <c r="I2407" i="1"/>
  <c r="I2406" i="1"/>
  <c r="I2405" i="1"/>
  <c r="I2404" i="1"/>
  <c r="I2403" i="1"/>
  <c r="I2402" i="1"/>
  <c r="I2401" i="1"/>
  <c r="I2400" i="1"/>
  <c r="I2399" i="1"/>
  <c r="I2398" i="1"/>
  <c r="I2397" i="1"/>
  <c r="I2396" i="1"/>
  <c r="I2395" i="1"/>
  <c r="I2394" i="1"/>
  <c r="I2393" i="1"/>
  <c r="I2392" i="1"/>
  <c r="I2391" i="1"/>
  <c r="I2390" i="1"/>
  <c r="I2389" i="1"/>
  <c r="I2388" i="1"/>
  <c r="I2387" i="1"/>
  <c r="I2386" i="1"/>
  <c r="I2385" i="1"/>
  <c r="I2384" i="1"/>
  <c r="I2383" i="1"/>
  <c r="I2382" i="1"/>
  <c r="I2381" i="1"/>
  <c r="I2380" i="1"/>
  <c r="I2379" i="1"/>
  <c r="I2378" i="1"/>
  <c r="I2377" i="1"/>
  <c r="I2376" i="1"/>
  <c r="I2375" i="1"/>
  <c r="I2374" i="1"/>
  <c r="I2373" i="1"/>
  <c r="I2372" i="1"/>
  <c r="I2371" i="1"/>
  <c r="I2370" i="1"/>
  <c r="I2369" i="1"/>
  <c r="I2368" i="1"/>
  <c r="I2367" i="1"/>
  <c r="I2366" i="1"/>
  <c r="I2365" i="1"/>
  <c r="I2364" i="1"/>
  <c r="I2363" i="1"/>
  <c r="I2362" i="1"/>
  <c r="I2361" i="1"/>
  <c r="I2360" i="1"/>
  <c r="I2359" i="1"/>
  <c r="I2358" i="1"/>
  <c r="I2357" i="1"/>
  <c r="I2356" i="1"/>
  <c r="I2355" i="1"/>
  <c r="I2354" i="1"/>
  <c r="I2353" i="1"/>
  <c r="I2352" i="1"/>
  <c r="I2351" i="1"/>
  <c r="I2350" i="1"/>
  <c r="I2349" i="1"/>
  <c r="I2348" i="1"/>
  <c r="I2347" i="1"/>
  <c r="I2346" i="1"/>
  <c r="I2345" i="1"/>
  <c r="I2344" i="1"/>
  <c r="I2343" i="1"/>
  <c r="I2342" i="1"/>
  <c r="I2341" i="1"/>
  <c r="I2340" i="1"/>
  <c r="I2339" i="1"/>
  <c r="I2338" i="1"/>
  <c r="I2337" i="1"/>
  <c r="I2336" i="1"/>
  <c r="I2335" i="1"/>
  <c r="I2334" i="1"/>
  <c r="I2333" i="1"/>
  <c r="I2332" i="1"/>
  <c r="I2331" i="1"/>
  <c r="I2330" i="1"/>
  <c r="I2329" i="1"/>
  <c r="I2328" i="1"/>
  <c r="I2327" i="1"/>
  <c r="I2326" i="1"/>
  <c r="I2325" i="1"/>
  <c r="I2324" i="1"/>
  <c r="I2323" i="1"/>
  <c r="I2322" i="1"/>
  <c r="I2321" i="1"/>
  <c r="I2320" i="1"/>
  <c r="I2319" i="1"/>
  <c r="I2318" i="1"/>
  <c r="I2317" i="1"/>
  <c r="I2316" i="1"/>
  <c r="I2315" i="1"/>
  <c r="I2314" i="1"/>
  <c r="I2313" i="1"/>
  <c r="I2312" i="1"/>
  <c r="I2311" i="1"/>
  <c r="I2310" i="1"/>
  <c r="I2309" i="1"/>
  <c r="I2308" i="1"/>
  <c r="I2307" i="1"/>
  <c r="I2306" i="1"/>
  <c r="I2305" i="1"/>
  <c r="I2304" i="1"/>
  <c r="I2303" i="1"/>
  <c r="I2302" i="1"/>
  <c r="I2301" i="1"/>
  <c r="I2300" i="1"/>
  <c r="I2299" i="1"/>
  <c r="I2298" i="1"/>
  <c r="I2297" i="1"/>
  <c r="I2296" i="1"/>
  <c r="I2295" i="1"/>
  <c r="I2294" i="1"/>
  <c r="I2293" i="1"/>
  <c r="I2292" i="1"/>
  <c r="I2291" i="1"/>
  <c r="I2290" i="1"/>
  <c r="I2289" i="1"/>
  <c r="I2288" i="1"/>
  <c r="I2287" i="1"/>
  <c r="I2286" i="1"/>
  <c r="I2285" i="1"/>
  <c r="I2284" i="1"/>
  <c r="I2283" i="1"/>
  <c r="I2282" i="1"/>
  <c r="I2281" i="1"/>
  <c r="I2280" i="1"/>
  <c r="I2279" i="1"/>
  <c r="I2278" i="1"/>
  <c r="I2277" i="1"/>
  <c r="I2276" i="1"/>
  <c r="I2275" i="1"/>
  <c r="I2274" i="1"/>
  <c r="I2273" i="1"/>
  <c r="I2272" i="1"/>
  <c r="I2271" i="1"/>
  <c r="I2270" i="1"/>
  <c r="I2269" i="1"/>
  <c r="I2268" i="1"/>
  <c r="I2267" i="1"/>
  <c r="I2266" i="1"/>
  <c r="I2265" i="1"/>
  <c r="I2264" i="1"/>
  <c r="I2263" i="1"/>
  <c r="I2262" i="1"/>
  <c r="I2261" i="1"/>
  <c r="I2260" i="1"/>
  <c r="I2259" i="1"/>
  <c r="I2258" i="1"/>
  <c r="I2257" i="1"/>
  <c r="I2256" i="1"/>
  <c r="I2255" i="1"/>
  <c r="I2254" i="1"/>
  <c r="I2253" i="1"/>
  <c r="I2252" i="1"/>
  <c r="I2251" i="1"/>
  <c r="I2250" i="1"/>
  <c r="I2249" i="1"/>
  <c r="I2248" i="1"/>
  <c r="I2247" i="1"/>
  <c r="I2246" i="1"/>
  <c r="I2245" i="1"/>
  <c r="I2244" i="1"/>
  <c r="I2243" i="1"/>
  <c r="I2242" i="1"/>
  <c r="I2241" i="1"/>
  <c r="I2240" i="1"/>
  <c r="I2239" i="1"/>
  <c r="I2238" i="1"/>
  <c r="I2237" i="1"/>
  <c r="I2236" i="1"/>
  <c r="I2235" i="1"/>
  <c r="I2234" i="1"/>
  <c r="I2233" i="1"/>
  <c r="I2232" i="1"/>
  <c r="I2231" i="1"/>
  <c r="I2228" i="1"/>
  <c r="I2226" i="1"/>
  <c r="I2223" i="1"/>
  <c r="I2221" i="1"/>
  <c r="I2219" i="1"/>
  <c r="I2217" i="1"/>
  <c r="I2216" i="1"/>
  <c r="I2214" i="1"/>
  <c r="I2211" i="1"/>
  <c r="I2209" i="1"/>
  <c r="I2207" i="1"/>
  <c r="I2205" i="1"/>
  <c r="I2203" i="1"/>
  <c r="I2201" i="1"/>
  <c r="I2200" i="1"/>
  <c r="I2198" i="1"/>
  <c r="I2197" i="1"/>
  <c r="I2195" i="1"/>
  <c r="I2193" i="1"/>
  <c r="I2191" i="1"/>
  <c r="I2189" i="1"/>
  <c r="I2187" i="1"/>
  <c r="I2185" i="1"/>
  <c r="I2182" i="1"/>
  <c r="I2180" i="1"/>
  <c r="I2178" i="1"/>
  <c r="I2176" i="1"/>
  <c r="I2173" i="1"/>
  <c r="I2172" i="1"/>
  <c r="I2169" i="1"/>
  <c r="I2168" i="1"/>
  <c r="I2165" i="1"/>
  <c r="I2163" i="1"/>
  <c r="I2161" i="1"/>
  <c r="I2160" i="1"/>
  <c r="I2158" i="1"/>
  <c r="I2155" i="1"/>
  <c r="I2153" i="1"/>
  <c r="I2152" i="1"/>
  <c r="I2149" i="1"/>
  <c r="I2147" i="1"/>
  <c r="I2146" i="1"/>
  <c r="I2144" i="1"/>
  <c r="I2143" i="1"/>
  <c r="I2140" i="1"/>
  <c r="I2137" i="1"/>
  <c r="I2135" i="1"/>
  <c r="I2134" i="1"/>
  <c r="I2131" i="1"/>
  <c r="I2129" i="1"/>
  <c r="I2127" i="1"/>
  <c r="I2125" i="1"/>
  <c r="I2123" i="1"/>
  <c r="I2121" i="1"/>
  <c r="I2120" i="1"/>
  <c r="I2118" i="1"/>
  <c r="I2115" i="1"/>
  <c r="I2114" i="1"/>
  <c r="I2112" i="1"/>
  <c r="I2111" i="1"/>
  <c r="I2109" i="1"/>
  <c r="I2106" i="1"/>
  <c r="I2105" i="1"/>
  <c r="I2103" i="1"/>
  <c r="I2101" i="1"/>
  <c r="I2099" i="1"/>
  <c r="I2097" i="1"/>
  <c r="I2096" i="1"/>
  <c r="I2094" i="1"/>
  <c r="I2092" i="1"/>
  <c r="I2090" i="1"/>
  <c r="I2089" i="1"/>
  <c r="I2086" i="1"/>
  <c r="I2084" i="1"/>
  <c r="I2083" i="1"/>
  <c r="I2081" i="1"/>
  <c r="I2080" i="1"/>
  <c r="I2078" i="1"/>
  <c r="I2076" i="1"/>
  <c r="I2074" i="1"/>
  <c r="I2072" i="1"/>
  <c r="I2069" i="1"/>
  <c r="I2065" i="1"/>
  <c r="I2064" i="1"/>
  <c r="I2062" i="1"/>
  <c r="I2060" i="1"/>
  <c r="I2057" i="1"/>
  <c r="I2056" i="1"/>
  <c r="I2052" i="1"/>
  <c r="I2050" i="1"/>
  <c r="I2048" i="1"/>
  <c r="I2045" i="1"/>
  <c r="I2043" i="1"/>
  <c r="I2042" i="1"/>
  <c r="I2039" i="1"/>
  <c r="I2038" i="1"/>
  <c r="I2036" i="1"/>
  <c r="I2033" i="1"/>
  <c r="I2032" i="1"/>
  <c r="I2030" i="1"/>
  <c r="I2028" i="1"/>
  <c r="I2027" i="1"/>
  <c r="I2025" i="1"/>
  <c r="I2023" i="1"/>
  <c r="I2020" i="1"/>
  <c r="I2018" i="1"/>
  <c r="I2017" i="1"/>
  <c r="I2015" i="1"/>
  <c r="I2012" i="1"/>
  <c r="I2010" i="1"/>
  <c r="I2009" i="1"/>
  <c r="I2007" i="1"/>
  <c r="I2005" i="1"/>
  <c r="I2003" i="1"/>
  <c r="I2001" i="1"/>
  <c r="I2000" i="1"/>
  <c r="I1998" i="1"/>
  <c r="I1996" i="1"/>
  <c r="I1995" i="1"/>
  <c r="I1993" i="1"/>
  <c r="I1991" i="1"/>
  <c r="I1989" i="1"/>
  <c r="I1986" i="1"/>
  <c r="I1984" i="1"/>
  <c r="I1983" i="1"/>
  <c r="I1980" i="1"/>
  <c r="I1977" i="1"/>
  <c r="I1976" i="1"/>
  <c r="I1974" i="1"/>
  <c r="I1973" i="1"/>
  <c r="I1971" i="1"/>
  <c r="I1969" i="1"/>
  <c r="I1966" i="1"/>
  <c r="I1964" i="1"/>
  <c r="I1963" i="1"/>
  <c r="I1961" i="1"/>
  <c r="I1959" i="1"/>
  <c r="I1956" i="1"/>
  <c r="I1955" i="1"/>
  <c r="I1953" i="1"/>
  <c r="I1951" i="1"/>
  <c r="I1948" i="1"/>
  <c r="I1946" i="1"/>
  <c r="I1945" i="1"/>
  <c r="I1943" i="1"/>
  <c r="I1940" i="1"/>
  <c r="I1938" i="1"/>
  <c r="I1937" i="1"/>
  <c r="I1932" i="1"/>
  <c r="I1931" i="1"/>
  <c r="I1929" i="1"/>
  <c r="I1927" i="1"/>
  <c r="I1925" i="1"/>
  <c r="I1922" i="1"/>
  <c r="I1921" i="1"/>
  <c r="I1919" i="1"/>
  <c r="I1918" i="1"/>
  <c r="I1916" i="1"/>
  <c r="I1914" i="1"/>
  <c r="I1913" i="1"/>
  <c r="I1911" i="1"/>
  <c r="I1909" i="1"/>
  <c r="I1908" i="1"/>
  <c r="I1905" i="1"/>
  <c r="I1904" i="1"/>
  <c r="I1902" i="1"/>
  <c r="I1900" i="1"/>
  <c r="I1898" i="1"/>
  <c r="I1896" i="1"/>
  <c r="I2230" i="1"/>
  <c r="I2229" i="1"/>
  <c r="I2227" i="1"/>
  <c r="I2225" i="1"/>
  <c r="I2224" i="1"/>
  <c r="I2222" i="1"/>
  <c r="I2220" i="1"/>
  <c r="I2218" i="1"/>
  <c r="I2215" i="1"/>
  <c r="I2213" i="1"/>
  <c r="I2212" i="1"/>
  <c r="I2210" i="1"/>
  <c r="I2208" i="1"/>
  <c r="I2206" i="1"/>
  <c r="I2204" i="1"/>
  <c r="I2202" i="1"/>
  <c r="I2199" i="1"/>
  <c r="I2196" i="1"/>
  <c r="I2194" i="1"/>
  <c r="I2192" i="1"/>
  <c r="I2190" i="1"/>
  <c r="I2188" i="1"/>
  <c r="I2186" i="1"/>
  <c r="I2184" i="1"/>
  <c r="I2183" i="1"/>
  <c r="I2181" i="1"/>
  <c r="I2179" i="1"/>
  <c r="I2177" i="1"/>
  <c r="I2175" i="1"/>
  <c r="I2174" i="1"/>
  <c r="I2171" i="1"/>
  <c r="I2170" i="1"/>
  <c r="I2167" i="1"/>
  <c r="I2166" i="1"/>
  <c r="I2164" i="1"/>
  <c r="I2162" i="1"/>
  <c r="I2159" i="1"/>
  <c r="I2157" i="1"/>
  <c r="I2156" i="1"/>
  <c r="I2154" i="1"/>
  <c r="I2151" i="1"/>
  <c r="I2150" i="1"/>
  <c r="I2148" i="1"/>
  <c r="I2145" i="1"/>
  <c r="I2142" i="1"/>
  <c r="I2141" i="1"/>
  <c r="I2139" i="1"/>
  <c r="I2138" i="1"/>
  <c r="I2136" i="1"/>
  <c r="I2133" i="1"/>
  <c r="I2132" i="1"/>
  <c r="I2130" i="1"/>
  <c r="I2128" i="1"/>
  <c r="I2126" i="1"/>
  <c r="I2124" i="1"/>
  <c r="I2122" i="1"/>
  <c r="I2119" i="1"/>
  <c r="I2117" i="1"/>
  <c r="I2116" i="1"/>
  <c r="I2113" i="1"/>
  <c r="I2110" i="1"/>
  <c r="I2108" i="1"/>
  <c r="I2107" i="1"/>
  <c r="I2104" i="1"/>
  <c r="I2102" i="1"/>
  <c r="I2100" i="1"/>
  <c r="I2098" i="1"/>
  <c r="I2095" i="1"/>
  <c r="I2093" i="1"/>
  <c r="I2091" i="1"/>
  <c r="I2088" i="1"/>
  <c r="I2087" i="1"/>
  <c r="I2085" i="1"/>
  <c r="I2082" i="1"/>
  <c r="I2079" i="1"/>
  <c r="I2077" i="1"/>
  <c r="I2075" i="1"/>
  <c r="I2073" i="1"/>
  <c r="I2071" i="1"/>
  <c r="I2070" i="1"/>
  <c r="I2068" i="1"/>
  <c r="I2067" i="1"/>
  <c r="I2066" i="1"/>
  <c r="I2063" i="1"/>
  <c r="I2061" i="1"/>
  <c r="I2059" i="1"/>
  <c r="I2058" i="1"/>
  <c r="I2055" i="1"/>
  <c r="I2054" i="1"/>
  <c r="I2053" i="1"/>
  <c r="I2051" i="1"/>
  <c r="I2049" i="1"/>
  <c r="I2047" i="1"/>
  <c r="I2046" i="1"/>
  <c r="I2044" i="1"/>
  <c r="I2041" i="1"/>
  <c r="I2040" i="1"/>
  <c r="I2037" i="1"/>
  <c r="I2035" i="1"/>
  <c r="I2034" i="1"/>
  <c r="I2031" i="1"/>
  <c r="I2029" i="1"/>
  <c r="I2026" i="1"/>
  <c r="I2024" i="1"/>
  <c r="I2022" i="1"/>
  <c r="I2021" i="1"/>
  <c r="I2019" i="1"/>
  <c r="I2016" i="1"/>
  <c r="I2014" i="1"/>
  <c r="I2013" i="1"/>
  <c r="I2011" i="1"/>
  <c r="I2008" i="1"/>
  <c r="I2006" i="1"/>
  <c r="I2004" i="1"/>
  <c r="I2002" i="1"/>
  <c r="I1999" i="1"/>
  <c r="I1997" i="1"/>
  <c r="I1994" i="1"/>
  <c r="I1992" i="1"/>
  <c r="I1990" i="1"/>
  <c r="I1988" i="1"/>
  <c r="I1987" i="1"/>
  <c r="I1985" i="1"/>
  <c r="I1982" i="1"/>
  <c r="I1981" i="1"/>
  <c r="I1979" i="1"/>
  <c r="I1978" i="1"/>
  <c r="I1975" i="1"/>
  <c r="I1972" i="1"/>
  <c r="I1970" i="1"/>
  <c r="I1968" i="1"/>
  <c r="I1967" i="1"/>
  <c r="I1965" i="1"/>
  <c r="I1962" i="1"/>
  <c r="I1960" i="1"/>
  <c r="I1958" i="1"/>
  <c r="I1957" i="1"/>
  <c r="I1954" i="1"/>
  <c r="I1952" i="1"/>
  <c r="I1950" i="1"/>
  <c r="I1949" i="1"/>
  <c r="I1947" i="1"/>
  <c r="I1944" i="1"/>
  <c r="I1942" i="1"/>
  <c r="I1941" i="1"/>
  <c r="I1939" i="1"/>
  <c r="I1936" i="1"/>
  <c r="I1935" i="1"/>
  <c r="I1934" i="1"/>
  <c r="I1933" i="1"/>
  <c r="I1930" i="1"/>
  <c r="I1928" i="1"/>
  <c r="I1926" i="1"/>
  <c r="I1924" i="1"/>
  <c r="I1923" i="1"/>
  <c r="I1920" i="1"/>
  <c r="I1917" i="1"/>
  <c r="I1915" i="1"/>
  <c r="I1912" i="1"/>
  <c r="I1910" i="1"/>
  <c r="I1907" i="1"/>
  <c r="I1906" i="1"/>
  <c r="I1903" i="1"/>
  <c r="I1901" i="1"/>
  <c r="I1899" i="1"/>
  <c r="I1897" i="1"/>
  <c r="I1895" i="1"/>
  <c r="I1894" i="1"/>
  <c r="I1893" i="1"/>
  <c r="I1892" i="1"/>
  <c r="I1891" i="1"/>
  <c r="I1890" i="1"/>
  <c r="I1889" i="1"/>
  <c r="I1888" i="1"/>
  <c r="I1887" i="1"/>
  <c r="I1886" i="1"/>
  <c r="I1885" i="1"/>
  <c r="I1884" i="1"/>
  <c r="I1883" i="1"/>
  <c r="I1882" i="1"/>
  <c r="I1881" i="1"/>
  <c r="I1880" i="1"/>
  <c r="I1879" i="1"/>
  <c r="I1878" i="1"/>
  <c r="I1877" i="1"/>
  <c r="I1876" i="1"/>
  <c r="I1875" i="1"/>
  <c r="I1874" i="1"/>
  <c r="I1873" i="1"/>
  <c r="I1872" i="1"/>
  <c r="I1871" i="1"/>
  <c r="I1870" i="1"/>
  <c r="I1869" i="1"/>
  <c r="I1868" i="1"/>
  <c r="I1867" i="1"/>
  <c r="I1866" i="1"/>
  <c r="I1865" i="1"/>
  <c r="I1864" i="1"/>
  <c r="I1863" i="1"/>
  <c r="I1862" i="1"/>
  <c r="I1861" i="1"/>
  <c r="I1860" i="1"/>
  <c r="I1859" i="1"/>
  <c r="I1858" i="1"/>
  <c r="I1857" i="1"/>
  <c r="I1856" i="1"/>
  <c r="I1855" i="1"/>
  <c r="I1854" i="1"/>
  <c r="I1853" i="1"/>
  <c r="I1852" i="1"/>
  <c r="I1851" i="1"/>
  <c r="I1850" i="1"/>
  <c r="I1849" i="1"/>
  <c r="I1848" i="1"/>
  <c r="I1847" i="1"/>
  <c r="I1846" i="1"/>
  <c r="I1845" i="1"/>
  <c r="I1844" i="1"/>
  <c r="I1843" i="1"/>
  <c r="I1842" i="1"/>
  <c r="I1841" i="1"/>
  <c r="I1840" i="1"/>
  <c r="I1839" i="1"/>
  <c r="I1838" i="1"/>
  <c r="I1837" i="1"/>
  <c r="I1836" i="1"/>
  <c r="I1835" i="1"/>
  <c r="I1834" i="1"/>
  <c r="I1833" i="1"/>
  <c r="I1832" i="1"/>
  <c r="I1831" i="1"/>
  <c r="I1830" i="1"/>
  <c r="I1829" i="1"/>
  <c r="I1828" i="1"/>
  <c r="I1827" i="1"/>
  <c r="I1826" i="1"/>
  <c r="I1825" i="1"/>
  <c r="I1824" i="1"/>
  <c r="I1823" i="1"/>
  <c r="I1822" i="1"/>
  <c r="I1821" i="1"/>
  <c r="I1820" i="1"/>
  <c r="I1819" i="1"/>
  <c r="I1818" i="1"/>
  <c r="I1817" i="1"/>
  <c r="I1816" i="1"/>
  <c r="I1815" i="1"/>
  <c r="I1814" i="1"/>
  <c r="I1813" i="1"/>
  <c r="I1812" i="1"/>
  <c r="I1811" i="1"/>
  <c r="I1810" i="1"/>
  <c r="I1809" i="1"/>
  <c r="I1808" i="1"/>
  <c r="I1807" i="1"/>
  <c r="I1806" i="1"/>
  <c r="I1805" i="1"/>
  <c r="I1804" i="1"/>
  <c r="I1803" i="1"/>
  <c r="I1802" i="1"/>
  <c r="I1801" i="1"/>
  <c r="I1800" i="1"/>
  <c r="I1799" i="1"/>
  <c r="I1798" i="1"/>
  <c r="I1797" i="1"/>
  <c r="I1796" i="1"/>
  <c r="I1795" i="1"/>
  <c r="I1794" i="1"/>
  <c r="I1793" i="1"/>
  <c r="I1792" i="1"/>
  <c r="I1791" i="1"/>
  <c r="I1790" i="1"/>
  <c r="I1789" i="1"/>
  <c r="I1788" i="1"/>
  <c r="I1787" i="1"/>
  <c r="I1786" i="1"/>
  <c r="I1785" i="1"/>
  <c r="I1784" i="1"/>
  <c r="I1783" i="1"/>
  <c r="I1782" i="1"/>
  <c r="I1781" i="1"/>
  <c r="I1780" i="1"/>
  <c r="I1779" i="1"/>
  <c r="I1778" i="1"/>
  <c r="I1777" i="1"/>
  <c r="I1776" i="1"/>
  <c r="I1775" i="1"/>
  <c r="I1774" i="1"/>
  <c r="I1773" i="1"/>
  <c r="I1772" i="1"/>
  <c r="I1771" i="1"/>
  <c r="I1770" i="1"/>
  <c r="I1769" i="1"/>
  <c r="I1768" i="1"/>
  <c r="I1767" i="1"/>
  <c r="I1766" i="1"/>
  <c r="I1765" i="1"/>
  <c r="I1764" i="1"/>
  <c r="I1763" i="1"/>
  <c r="I1762" i="1"/>
  <c r="I1761" i="1"/>
  <c r="I1760" i="1"/>
  <c r="I1759" i="1"/>
  <c r="I1758" i="1"/>
  <c r="I1757" i="1"/>
  <c r="I1756" i="1"/>
  <c r="I1755" i="1"/>
  <c r="I1754" i="1"/>
  <c r="I1753" i="1"/>
  <c r="I1752" i="1"/>
  <c r="I1751" i="1"/>
  <c r="I1750" i="1"/>
  <c r="I1749" i="1"/>
  <c r="I1748" i="1"/>
  <c r="I1747" i="1"/>
  <c r="I1746" i="1"/>
  <c r="I1745" i="1"/>
  <c r="I1744" i="1"/>
  <c r="I1743" i="1"/>
  <c r="I1742" i="1"/>
  <c r="I1741" i="1"/>
  <c r="I1740" i="1"/>
  <c r="I1739" i="1"/>
  <c r="I1738" i="1"/>
  <c r="I1737" i="1"/>
  <c r="I1736" i="1"/>
  <c r="I1735" i="1"/>
  <c r="I1734" i="1"/>
  <c r="I1733" i="1"/>
  <c r="I1732" i="1"/>
  <c r="I1731" i="1"/>
  <c r="I1730" i="1"/>
  <c r="I1729" i="1"/>
  <c r="I1728" i="1"/>
  <c r="I1727" i="1"/>
  <c r="I1726" i="1"/>
  <c r="I1725" i="1"/>
  <c r="I1724" i="1"/>
  <c r="I1723" i="1"/>
  <c r="I1722" i="1"/>
  <c r="I1721" i="1"/>
  <c r="I1720" i="1"/>
  <c r="I1719" i="1"/>
  <c r="I1718" i="1"/>
  <c r="I1717" i="1"/>
  <c r="I1716" i="1"/>
  <c r="I1715" i="1"/>
  <c r="I1714" i="1"/>
  <c r="I1713" i="1"/>
  <c r="I1712" i="1"/>
  <c r="I1711" i="1"/>
  <c r="I1710" i="1"/>
  <c r="I1709" i="1"/>
  <c r="I1708" i="1"/>
  <c r="I1707" i="1"/>
  <c r="I1706" i="1"/>
  <c r="I1705" i="1"/>
  <c r="I1704" i="1"/>
  <c r="I1703" i="1"/>
  <c r="I1702" i="1"/>
  <c r="I1701" i="1"/>
  <c r="I1700" i="1"/>
  <c r="I1699" i="1"/>
  <c r="I1698" i="1"/>
  <c r="I1697" i="1"/>
  <c r="I1696" i="1"/>
  <c r="I1695" i="1"/>
  <c r="I1694" i="1"/>
  <c r="I1693" i="1"/>
  <c r="I1692" i="1"/>
  <c r="I1691" i="1"/>
  <c r="I1690" i="1"/>
  <c r="I1689" i="1"/>
  <c r="I1688" i="1"/>
  <c r="I1687" i="1"/>
  <c r="I1686" i="1"/>
  <c r="I1685" i="1"/>
  <c r="I1684" i="1"/>
  <c r="I1683" i="1"/>
  <c r="I1682" i="1"/>
  <c r="I1681" i="1"/>
  <c r="I1680" i="1"/>
  <c r="I1679" i="1"/>
  <c r="I1678" i="1"/>
  <c r="I1677" i="1"/>
  <c r="I1676" i="1"/>
  <c r="I1675" i="1"/>
  <c r="I1674" i="1"/>
  <c r="I1673" i="1"/>
  <c r="I1672" i="1"/>
  <c r="I1671" i="1"/>
  <c r="I1670" i="1"/>
  <c r="I1669" i="1"/>
  <c r="I1668" i="1"/>
  <c r="I1667" i="1"/>
  <c r="I1666" i="1"/>
  <c r="I1665" i="1"/>
  <c r="I1664" i="1"/>
  <c r="I1663" i="1"/>
  <c r="I1662" i="1"/>
  <c r="I1661" i="1"/>
  <c r="I1660" i="1"/>
  <c r="I1659" i="1"/>
  <c r="I1658" i="1"/>
  <c r="I1657" i="1"/>
  <c r="I1656" i="1"/>
  <c r="I1655" i="1"/>
  <c r="I1654" i="1"/>
  <c r="I1653" i="1"/>
  <c r="I1652" i="1"/>
  <c r="I1651" i="1"/>
  <c r="I1650" i="1"/>
  <c r="I1649" i="1"/>
  <c r="I1648" i="1"/>
  <c r="I1647" i="1"/>
  <c r="I1646" i="1"/>
  <c r="I1645" i="1"/>
  <c r="I1644" i="1"/>
  <c r="I1643" i="1"/>
  <c r="I1642" i="1"/>
  <c r="I1641" i="1"/>
  <c r="I1640" i="1"/>
  <c r="I1639" i="1"/>
  <c r="I1638" i="1"/>
  <c r="I1637" i="1"/>
  <c r="I1636" i="1"/>
  <c r="I1635" i="1"/>
  <c r="I1634" i="1"/>
  <c r="I1633" i="1"/>
  <c r="I1632" i="1"/>
  <c r="I1631" i="1"/>
  <c r="I1630" i="1"/>
  <c r="I1629" i="1"/>
  <c r="I1628" i="1"/>
  <c r="I1627" i="1"/>
  <c r="I1626" i="1"/>
  <c r="I1625" i="1"/>
  <c r="I1624" i="1"/>
  <c r="I1623" i="1"/>
  <c r="I1622" i="1"/>
  <c r="I1621" i="1"/>
  <c r="I1620" i="1"/>
  <c r="I1619" i="1"/>
  <c r="I1618" i="1"/>
  <c r="I1617" i="1"/>
  <c r="I1616" i="1"/>
  <c r="I1615" i="1"/>
  <c r="I1614" i="1"/>
  <c r="I1613" i="1"/>
  <c r="I1612" i="1"/>
  <c r="I1611" i="1"/>
  <c r="I1610" i="1"/>
  <c r="I1609" i="1"/>
  <c r="I1608" i="1"/>
  <c r="I1607" i="1"/>
  <c r="I1606" i="1"/>
  <c r="I1605" i="1"/>
  <c r="I1604" i="1"/>
  <c r="I1603" i="1"/>
  <c r="I1602" i="1"/>
  <c r="I1601" i="1"/>
  <c r="I1600" i="1"/>
  <c r="I1599" i="1"/>
  <c r="I1598" i="1"/>
  <c r="I1597" i="1"/>
  <c r="I1596" i="1"/>
  <c r="I1595" i="1"/>
  <c r="I1594" i="1"/>
  <c r="I1593" i="1"/>
  <c r="I1592" i="1"/>
  <c r="I1591" i="1"/>
  <c r="I1590" i="1"/>
  <c r="I1589" i="1"/>
  <c r="I1588" i="1"/>
  <c r="I1587" i="1"/>
  <c r="I1586" i="1"/>
  <c r="I1585" i="1"/>
  <c r="I1584" i="1"/>
  <c r="I1583" i="1"/>
  <c r="I1582" i="1"/>
  <c r="I1581" i="1"/>
  <c r="I1580" i="1"/>
  <c r="I1579" i="1"/>
  <c r="I1578" i="1"/>
  <c r="I1577" i="1"/>
  <c r="I1576" i="1"/>
  <c r="I1575" i="1"/>
  <c r="I1574" i="1"/>
  <c r="I1573" i="1"/>
  <c r="I1572" i="1"/>
  <c r="I1571" i="1"/>
  <c r="I1570" i="1"/>
  <c r="I1569" i="1"/>
  <c r="I1568" i="1"/>
  <c r="I1567" i="1"/>
  <c r="I1566" i="1"/>
  <c r="I1565" i="1"/>
  <c r="I1564" i="1"/>
  <c r="I1563" i="1"/>
  <c r="I1562" i="1"/>
  <c r="I1561" i="1"/>
  <c r="I1560" i="1"/>
  <c r="I1559" i="1"/>
  <c r="I1558" i="1"/>
  <c r="I1557" i="1"/>
  <c r="I1556" i="1"/>
  <c r="I1555" i="1"/>
  <c r="I1554" i="1"/>
  <c r="I1553" i="1"/>
  <c r="I1552" i="1"/>
  <c r="I1551" i="1"/>
  <c r="I1550" i="1"/>
  <c r="I1549" i="1"/>
  <c r="I1548" i="1"/>
  <c r="I1547" i="1"/>
  <c r="I1546" i="1"/>
  <c r="I1545" i="1"/>
  <c r="I1544" i="1"/>
  <c r="I1543" i="1"/>
  <c r="I1542" i="1"/>
  <c r="I1541" i="1"/>
  <c r="I1540" i="1"/>
  <c r="I1539" i="1"/>
  <c r="I1538" i="1"/>
  <c r="I1537" i="1"/>
  <c r="I1536" i="1"/>
  <c r="I1535" i="1"/>
  <c r="I1534" i="1"/>
  <c r="I1533" i="1"/>
  <c r="I1532" i="1"/>
  <c r="I1531" i="1"/>
  <c r="I1530" i="1"/>
  <c r="I1529" i="1"/>
  <c r="I1528" i="1"/>
  <c r="I1527" i="1"/>
  <c r="I1526" i="1"/>
  <c r="I1525" i="1"/>
  <c r="I1524" i="1"/>
  <c r="I1523" i="1"/>
  <c r="I1522" i="1"/>
  <c r="I1521" i="1"/>
  <c r="I1520" i="1"/>
  <c r="I1519" i="1"/>
  <c r="I1518" i="1"/>
  <c r="I1517" i="1"/>
  <c r="I1516" i="1"/>
  <c r="I1515" i="1"/>
  <c r="I1514" i="1"/>
  <c r="I1513" i="1"/>
  <c r="I1512" i="1"/>
  <c r="I1511" i="1"/>
  <c r="I1510" i="1"/>
  <c r="I1509" i="1"/>
  <c r="I1508" i="1"/>
  <c r="I1507" i="1"/>
  <c r="I1506" i="1"/>
  <c r="I1505" i="1"/>
  <c r="I1504" i="1"/>
  <c r="I1503" i="1"/>
  <c r="I1502" i="1"/>
  <c r="I1501" i="1"/>
  <c r="I1500" i="1"/>
  <c r="I1499" i="1"/>
  <c r="I1498" i="1"/>
  <c r="I1497" i="1"/>
  <c r="I1496" i="1"/>
  <c r="I1495" i="1"/>
  <c r="I1494" i="1"/>
  <c r="I1493" i="1"/>
  <c r="I1492" i="1"/>
  <c r="I1491" i="1"/>
  <c r="I1490" i="1"/>
  <c r="I1489" i="1"/>
  <c r="I1488" i="1"/>
  <c r="I1487" i="1"/>
  <c r="I1486" i="1"/>
  <c r="I1485" i="1"/>
  <c r="I1484" i="1"/>
  <c r="I1483" i="1"/>
  <c r="I1482" i="1"/>
  <c r="I1481" i="1"/>
  <c r="I1480" i="1"/>
  <c r="I1479" i="1"/>
  <c r="I1478" i="1"/>
  <c r="I1477" i="1"/>
  <c r="I1476" i="1"/>
  <c r="I1475" i="1"/>
  <c r="I1474" i="1"/>
  <c r="I1473" i="1"/>
  <c r="I1472" i="1"/>
  <c r="I1471" i="1"/>
  <c r="I1470" i="1"/>
  <c r="I1469" i="1"/>
  <c r="I1468" i="1"/>
  <c r="I1467" i="1"/>
  <c r="I1466" i="1"/>
  <c r="I1465" i="1"/>
  <c r="I1464" i="1"/>
  <c r="I1463" i="1"/>
  <c r="I1462" i="1"/>
  <c r="I1461" i="1"/>
  <c r="I1460" i="1"/>
  <c r="I1459" i="1"/>
  <c r="I1458" i="1"/>
  <c r="I1457" i="1"/>
  <c r="I1456" i="1"/>
  <c r="I1455" i="1"/>
  <c r="I1454" i="1"/>
  <c r="I1453" i="1"/>
  <c r="I1452" i="1"/>
  <c r="I1451" i="1"/>
  <c r="I1450" i="1"/>
  <c r="I1449" i="1"/>
  <c r="I1448" i="1"/>
  <c r="I1447" i="1"/>
  <c r="I1446" i="1"/>
  <c r="I1445" i="1"/>
  <c r="I1444" i="1"/>
  <c r="I1443" i="1"/>
  <c r="I1442" i="1"/>
  <c r="I1441" i="1"/>
  <c r="I1440" i="1"/>
  <c r="I1439" i="1"/>
  <c r="I1438" i="1"/>
  <c r="I1437" i="1"/>
  <c r="I1436" i="1"/>
  <c r="I1435" i="1"/>
  <c r="I1434" i="1"/>
  <c r="I1433" i="1"/>
  <c r="I1432" i="1"/>
  <c r="I1431" i="1"/>
  <c r="I1430" i="1"/>
  <c r="I1429" i="1"/>
  <c r="I1428" i="1"/>
  <c r="I1427" i="1"/>
  <c r="I1426" i="1"/>
  <c r="I1425" i="1"/>
  <c r="I1424" i="1"/>
  <c r="I1423" i="1"/>
  <c r="I1422" i="1"/>
  <c r="I1421" i="1"/>
  <c r="I1420" i="1"/>
  <c r="I1419" i="1"/>
  <c r="I1418" i="1"/>
  <c r="I1417" i="1"/>
  <c r="I1416" i="1"/>
  <c r="I1415" i="1"/>
  <c r="I1414" i="1"/>
  <c r="I1413" i="1"/>
  <c r="I1412" i="1"/>
  <c r="I1411" i="1"/>
  <c r="I1410" i="1"/>
  <c r="I1409" i="1"/>
  <c r="I1408" i="1"/>
  <c r="I1407" i="1"/>
  <c r="I1406" i="1"/>
  <c r="I1405" i="1"/>
  <c r="I1404" i="1"/>
  <c r="I1403" i="1"/>
  <c r="I1402" i="1"/>
  <c r="I1401" i="1"/>
  <c r="I1400" i="1"/>
  <c r="I1399" i="1"/>
  <c r="I1398" i="1"/>
  <c r="I1397" i="1"/>
  <c r="I1396" i="1"/>
  <c r="I1395" i="1"/>
  <c r="I1394" i="1"/>
  <c r="I1393" i="1"/>
  <c r="I1392" i="1"/>
  <c r="I1391" i="1"/>
  <c r="I1390" i="1"/>
  <c r="I1389" i="1"/>
  <c r="I1388" i="1"/>
  <c r="I1387" i="1"/>
  <c r="I1386" i="1"/>
  <c r="I1385" i="1"/>
  <c r="I1384" i="1"/>
  <c r="I1383" i="1"/>
  <c r="I1382" i="1"/>
  <c r="I1381" i="1"/>
  <c r="I1380" i="1"/>
  <c r="I1379" i="1"/>
  <c r="I1378" i="1"/>
  <c r="I1377" i="1"/>
  <c r="I1376" i="1"/>
  <c r="I1375" i="1"/>
  <c r="I1374" i="1"/>
  <c r="I1373" i="1"/>
  <c r="I1372" i="1"/>
  <c r="I1371" i="1"/>
  <c r="I1370" i="1"/>
  <c r="I1369" i="1"/>
  <c r="I1368" i="1"/>
  <c r="I1367" i="1"/>
  <c r="I1366" i="1"/>
  <c r="I1365" i="1"/>
  <c r="I1364" i="1"/>
  <c r="I1363" i="1"/>
  <c r="I1362" i="1"/>
  <c r="I1361" i="1"/>
  <c r="I1360" i="1"/>
  <c r="I1359" i="1"/>
  <c r="I1358" i="1"/>
  <c r="I1357" i="1"/>
  <c r="I1356" i="1"/>
  <c r="I1355" i="1"/>
  <c r="I1354" i="1"/>
  <c r="I1353" i="1"/>
  <c r="I1352" i="1"/>
  <c r="I1351" i="1"/>
  <c r="I1350" i="1"/>
  <c r="I1349" i="1"/>
  <c r="I1348" i="1"/>
  <c r="I1347" i="1"/>
  <c r="I1346" i="1"/>
  <c r="I1345" i="1"/>
  <c r="I1344" i="1"/>
  <c r="I1343" i="1"/>
  <c r="I1342" i="1"/>
  <c r="I1341" i="1"/>
  <c r="I1340" i="1"/>
  <c r="I1339" i="1"/>
  <c r="I1338" i="1"/>
  <c r="I1337" i="1"/>
  <c r="I1336" i="1"/>
  <c r="I1335" i="1"/>
  <c r="I1334" i="1"/>
  <c r="I1333" i="1"/>
  <c r="I1332" i="1"/>
  <c r="I1331" i="1"/>
  <c r="I1330" i="1"/>
  <c r="I1329" i="1"/>
  <c r="I1328" i="1"/>
  <c r="I1327" i="1"/>
  <c r="I1326" i="1"/>
  <c r="I1325" i="1"/>
  <c r="I1324" i="1"/>
  <c r="I1323" i="1"/>
  <c r="I1322" i="1"/>
  <c r="I1321" i="1"/>
  <c r="I1320" i="1"/>
  <c r="I1319" i="1"/>
  <c r="I1318" i="1"/>
  <c r="I1317" i="1"/>
  <c r="I1316" i="1"/>
  <c r="I1315" i="1"/>
  <c r="I1314" i="1"/>
  <c r="I1313" i="1"/>
  <c r="I1312" i="1"/>
  <c r="I1311" i="1"/>
  <c r="I1310" i="1"/>
  <c r="I1309" i="1"/>
  <c r="I1308" i="1"/>
  <c r="I1307" i="1"/>
  <c r="I1306" i="1"/>
  <c r="I1305" i="1"/>
  <c r="I1304" i="1"/>
  <c r="I1303" i="1"/>
  <c r="I1302" i="1"/>
  <c r="I1301" i="1"/>
  <c r="I1300" i="1"/>
  <c r="I1299" i="1"/>
  <c r="I1298" i="1"/>
  <c r="I1297" i="1"/>
  <c r="I1296" i="1"/>
  <c r="I1295" i="1"/>
  <c r="I1294" i="1"/>
  <c r="I1293" i="1"/>
  <c r="I1292" i="1"/>
  <c r="I1291" i="1"/>
  <c r="I1290" i="1"/>
  <c r="I1289" i="1"/>
  <c r="I1288" i="1"/>
  <c r="I1287" i="1"/>
  <c r="I1286" i="1"/>
  <c r="I1285" i="1"/>
  <c r="I1284" i="1"/>
  <c r="I1283" i="1"/>
  <c r="I1282" i="1"/>
  <c r="I1281" i="1"/>
  <c r="I1280" i="1"/>
  <c r="I1279" i="1"/>
  <c r="I1278" i="1"/>
  <c r="I1277" i="1"/>
  <c r="I1276" i="1"/>
  <c r="I1275" i="1"/>
  <c r="I1274" i="1"/>
  <c r="I1273" i="1"/>
  <c r="I1272" i="1"/>
  <c r="I1271" i="1"/>
  <c r="I1270" i="1"/>
  <c r="I1269" i="1"/>
  <c r="I1268" i="1"/>
  <c r="I1267" i="1"/>
  <c r="I1266" i="1"/>
  <c r="I1265" i="1"/>
  <c r="I1264" i="1"/>
  <c r="I1263" i="1"/>
  <c r="I1262" i="1"/>
  <c r="I1261" i="1"/>
  <c r="I1260" i="1"/>
  <c r="I1259" i="1"/>
  <c r="I1258" i="1"/>
  <c r="I1257" i="1"/>
  <c r="I1256" i="1"/>
  <c r="I1255" i="1"/>
  <c r="I1254" i="1"/>
  <c r="I1253" i="1"/>
  <c r="I1252" i="1"/>
  <c r="I1251" i="1"/>
  <c r="I1250" i="1"/>
  <c r="I1249" i="1"/>
  <c r="I1248" i="1"/>
  <c r="I1247" i="1"/>
  <c r="I1246" i="1"/>
  <c r="I1245" i="1"/>
  <c r="I1244" i="1"/>
  <c r="I1243" i="1"/>
  <c r="I1242" i="1"/>
  <c r="I1241" i="1"/>
  <c r="I1240" i="1"/>
  <c r="I1239" i="1"/>
  <c r="I1238" i="1"/>
  <c r="I1237" i="1"/>
  <c r="I1236" i="1"/>
  <c r="I1235" i="1"/>
  <c r="I1234" i="1"/>
  <c r="I1233" i="1"/>
  <c r="I1232" i="1"/>
  <c r="I1231" i="1"/>
  <c r="I1230" i="1"/>
  <c r="I1229" i="1"/>
  <c r="I1228" i="1"/>
  <c r="I1227" i="1"/>
  <c r="I1226" i="1"/>
  <c r="I1225" i="1"/>
  <c r="I1224" i="1"/>
  <c r="I1223" i="1"/>
  <c r="I1222" i="1"/>
  <c r="I1221" i="1"/>
  <c r="I1220" i="1"/>
  <c r="I1219" i="1"/>
  <c r="I1218" i="1"/>
  <c r="I1217" i="1"/>
  <c r="I1216" i="1"/>
  <c r="I1215" i="1"/>
  <c r="I1214" i="1"/>
  <c r="I1213" i="1"/>
  <c r="I1212" i="1"/>
  <c r="I1211" i="1"/>
  <c r="I1210" i="1"/>
  <c r="I1209" i="1"/>
  <c r="I1208" i="1"/>
  <c r="I1207" i="1"/>
  <c r="I1206" i="1"/>
  <c r="I1205" i="1"/>
  <c r="I1204" i="1"/>
  <c r="I1203" i="1"/>
  <c r="I1202" i="1"/>
  <c r="I1201" i="1"/>
  <c r="I1200" i="1"/>
  <c r="I1199" i="1"/>
  <c r="I1198" i="1"/>
  <c r="I1197" i="1"/>
  <c r="I1196" i="1"/>
  <c r="I1195" i="1"/>
  <c r="I1194" i="1"/>
  <c r="I1193" i="1"/>
  <c r="I1192" i="1"/>
  <c r="I1191" i="1"/>
  <c r="I1190" i="1"/>
  <c r="I1189" i="1"/>
  <c r="I1188" i="1"/>
  <c r="I1187" i="1"/>
  <c r="I1186" i="1"/>
  <c r="I1185" i="1"/>
  <c r="I1184" i="1"/>
  <c r="I1183" i="1"/>
  <c r="I1182" i="1"/>
  <c r="I1181" i="1"/>
  <c r="I1180" i="1"/>
  <c r="I1179" i="1"/>
  <c r="I1178" i="1"/>
  <c r="I1177" i="1"/>
  <c r="I1176" i="1"/>
  <c r="I1175" i="1"/>
  <c r="I1174" i="1"/>
  <c r="I1173" i="1"/>
  <c r="I1172" i="1"/>
  <c r="I1171" i="1"/>
  <c r="I1170" i="1"/>
  <c r="I1169" i="1"/>
  <c r="I1168" i="1"/>
  <c r="I1167" i="1"/>
  <c r="I1166" i="1"/>
  <c r="I1165" i="1"/>
  <c r="I1164" i="1"/>
  <c r="I1163" i="1"/>
  <c r="I1162" i="1"/>
  <c r="I1161" i="1"/>
  <c r="I1160" i="1"/>
  <c r="I1159" i="1"/>
  <c r="I1158" i="1"/>
  <c r="I1157" i="1"/>
  <c r="I1156" i="1"/>
  <c r="I1155" i="1"/>
  <c r="I1154" i="1"/>
  <c r="I1153" i="1"/>
  <c r="I1152" i="1"/>
  <c r="I1151" i="1"/>
  <c r="I1150" i="1"/>
  <c r="I1149" i="1"/>
  <c r="I1148" i="1"/>
  <c r="I1147" i="1"/>
  <c r="I1146" i="1"/>
  <c r="I1145" i="1"/>
  <c r="I1144" i="1"/>
  <c r="I1143" i="1"/>
  <c r="I1142" i="1"/>
  <c r="I1141" i="1"/>
  <c r="I1140" i="1"/>
  <c r="I1139" i="1"/>
  <c r="I1138" i="1"/>
  <c r="I1137" i="1"/>
  <c r="I1136" i="1"/>
  <c r="I1135" i="1"/>
  <c r="I1134" i="1"/>
  <c r="I1133" i="1"/>
  <c r="I1132" i="1"/>
  <c r="I1131" i="1"/>
  <c r="I1130" i="1"/>
  <c r="I1129" i="1"/>
  <c r="I1128" i="1"/>
  <c r="I1127" i="1"/>
  <c r="I1126" i="1"/>
  <c r="I1125" i="1"/>
  <c r="I1124" i="1"/>
  <c r="I1123" i="1"/>
  <c r="I1122" i="1"/>
  <c r="I1121" i="1"/>
  <c r="I1120" i="1"/>
  <c r="I1119" i="1"/>
  <c r="I1118" i="1"/>
  <c r="I1117" i="1"/>
  <c r="I1116" i="1"/>
  <c r="I1115" i="1"/>
  <c r="I1114" i="1"/>
  <c r="I1113" i="1"/>
  <c r="I1112" i="1"/>
  <c r="I1111" i="1"/>
  <c r="I1110" i="1"/>
  <c r="I1109" i="1"/>
  <c r="I1108" i="1"/>
  <c r="I1107" i="1"/>
  <c r="I1106" i="1"/>
  <c r="I1105" i="1"/>
  <c r="I1104" i="1"/>
  <c r="I1103" i="1"/>
  <c r="I1102" i="1"/>
  <c r="I1101" i="1"/>
  <c r="I1100" i="1"/>
  <c r="I1099" i="1"/>
  <c r="I1098" i="1"/>
  <c r="I1097" i="1"/>
  <c r="I1096" i="1"/>
  <c r="I1095" i="1"/>
  <c r="I1094" i="1"/>
  <c r="I1093" i="1"/>
  <c r="I1092" i="1"/>
  <c r="I1091" i="1"/>
  <c r="I1090" i="1"/>
  <c r="I1089" i="1"/>
  <c r="I1088" i="1"/>
  <c r="I1087" i="1"/>
  <c r="I1086" i="1"/>
  <c r="I1085" i="1"/>
  <c r="I1084" i="1"/>
  <c r="I1083" i="1"/>
  <c r="I1082" i="1"/>
  <c r="I1081" i="1"/>
  <c r="I1080" i="1"/>
  <c r="I1079" i="1"/>
  <c r="I1078" i="1"/>
  <c r="I1077" i="1"/>
  <c r="I1076" i="1"/>
  <c r="I1075" i="1"/>
  <c r="I1074" i="1"/>
  <c r="I1073" i="1"/>
  <c r="I1072" i="1"/>
  <c r="I1071" i="1"/>
  <c r="I1070" i="1"/>
  <c r="I1069" i="1"/>
  <c r="I1068" i="1"/>
  <c r="I1067" i="1"/>
  <c r="I1066" i="1"/>
  <c r="I1065" i="1"/>
  <c r="I1064" i="1"/>
  <c r="I1063" i="1"/>
  <c r="I1062" i="1"/>
  <c r="I1061" i="1"/>
  <c r="I1060" i="1"/>
  <c r="I1059" i="1"/>
  <c r="I1058" i="1"/>
  <c r="I1057" i="1"/>
  <c r="I1056" i="1"/>
  <c r="I1055" i="1"/>
  <c r="I1054" i="1"/>
  <c r="I1053" i="1"/>
  <c r="I1052" i="1"/>
  <c r="I1051" i="1"/>
  <c r="I1050" i="1"/>
  <c r="I1049" i="1"/>
  <c r="I1048" i="1"/>
  <c r="I1047" i="1"/>
  <c r="I1046" i="1"/>
  <c r="I1045" i="1"/>
  <c r="I1044" i="1"/>
  <c r="I1043" i="1"/>
  <c r="I1042" i="1"/>
  <c r="I1041" i="1"/>
  <c r="I1040" i="1"/>
  <c r="I1039" i="1"/>
  <c r="I1038" i="1"/>
  <c r="I1037" i="1"/>
  <c r="I1036" i="1"/>
  <c r="I1035" i="1"/>
  <c r="I1034" i="1"/>
  <c r="I1033" i="1"/>
  <c r="I1032" i="1"/>
  <c r="I1031" i="1"/>
  <c r="I1030" i="1"/>
  <c r="I1029" i="1"/>
  <c r="I1028" i="1"/>
  <c r="I1027" i="1"/>
  <c r="I1026" i="1"/>
  <c r="I1025" i="1"/>
  <c r="I1024" i="1"/>
  <c r="I1023" i="1"/>
  <c r="I1022" i="1"/>
  <c r="I1021" i="1"/>
  <c r="I1020" i="1"/>
  <c r="I1019" i="1"/>
  <c r="I1018" i="1"/>
  <c r="I1017" i="1"/>
  <c r="I1016" i="1"/>
  <c r="I1015" i="1"/>
  <c r="I1014" i="1"/>
  <c r="I1013" i="1"/>
  <c r="I1012" i="1"/>
  <c r="I1011" i="1"/>
  <c r="I1010" i="1"/>
  <c r="I1009" i="1"/>
  <c r="I1008" i="1"/>
  <c r="I1007" i="1"/>
  <c r="I1006" i="1"/>
  <c r="I1005" i="1"/>
  <c r="I1004" i="1"/>
  <c r="I1003" i="1"/>
  <c r="I1002" i="1"/>
  <c r="I1001" i="1"/>
  <c r="I1000" i="1"/>
  <c r="I999" i="1"/>
  <c r="I998" i="1"/>
  <c r="I997" i="1"/>
  <c r="I996" i="1"/>
  <c r="I995" i="1"/>
  <c r="I994" i="1"/>
  <c r="I993" i="1"/>
  <c r="I992" i="1"/>
  <c r="I991" i="1"/>
  <c r="I990" i="1"/>
  <c r="I989" i="1"/>
  <c r="I988" i="1"/>
  <c r="I987" i="1"/>
  <c r="I986" i="1"/>
  <c r="I985" i="1"/>
  <c r="I984" i="1"/>
  <c r="I983" i="1"/>
  <c r="I982" i="1"/>
  <c r="I981" i="1"/>
  <c r="I980" i="1"/>
  <c r="I979" i="1"/>
  <c r="I978" i="1"/>
  <c r="I977" i="1"/>
  <c r="I976" i="1"/>
  <c r="I975" i="1"/>
  <c r="I974" i="1"/>
  <c r="I973" i="1"/>
  <c r="I972" i="1"/>
  <c r="I971" i="1"/>
  <c r="I970" i="1"/>
  <c r="I969" i="1"/>
  <c r="I968" i="1"/>
  <c r="I967" i="1"/>
  <c r="I966" i="1"/>
  <c r="I965" i="1"/>
  <c r="I964" i="1"/>
  <c r="I963" i="1"/>
  <c r="I962" i="1"/>
  <c r="I961" i="1"/>
  <c r="I960" i="1"/>
  <c r="I959" i="1"/>
  <c r="I958" i="1"/>
  <c r="I957" i="1"/>
  <c r="I956" i="1"/>
  <c r="I955" i="1"/>
  <c r="I954" i="1"/>
  <c r="I953" i="1"/>
  <c r="I952" i="1"/>
  <c r="I951" i="1"/>
  <c r="I950" i="1"/>
  <c r="I949" i="1"/>
  <c r="I948" i="1"/>
  <c r="I947" i="1"/>
  <c r="I946" i="1"/>
  <c r="I945" i="1"/>
  <c r="I944" i="1"/>
  <c r="I943" i="1"/>
  <c r="I942" i="1"/>
  <c r="I941" i="1"/>
  <c r="I940" i="1"/>
  <c r="I939" i="1"/>
  <c r="I938" i="1"/>
  <c r="I937" i="1"/>
  <c r="I936" i="1"/>
  <c r="I935" i="1"/>
  <c r="I934" i="1"/>
  <c r="I933" i="1"/>
  <c r="I932" i="1"/>
  <c r="I931" i="1"/>
  <c r="I930" i="1"/>
  <c r="I929" i="1"/>
  <c r="I928" i="1"/>
  <c r="I927" i="1"/>
  <c r="I926" i="1"/>
  <c r="I925" i="1"/>
  <c r="I924" i="1"/>
  <c r="I923" i="1"/>
  <c r="I922" i="1"/>
  <c r="I921" i="1"/>
  <c r="I920" i="1"/>
  <c r="I919" i="1"/>
  <c r="I918" i="1"/>
  <c r="I917" i="1"/>
  <c r="I916" i="1"/>
  <c r="I915" i="1"/>
  <c r="I914" i="1"/>
  <c r="I913" i="1"/>
  <c r="I912" i="1"/>
  <c r="I911" i="1"/>
  <c r="I910" i="1"/>
  <c r="I909" i="1"/>
  <c r="I908" i="1"/>
  <c r="I907" i="1"/>
  <c r="I906" i="1"/>
  <c r="I905" i="1"/>
  <c r="I904" i="1"/>
  <c r="I903" i="1"/>
  <c r="I902" i="1"/>
  <c r="I901" i="1"/>
  <c r="I900" i="1"/>
  <c r="I899" i="1"/>
  <c r="I898" i="1"/>
  <c r="I897" i="1"/>
  <c r="I896" i="1"/>
  <c r="I895" i="1"/>
  <c r="I894" i="1"/>
  <c r="I893" i="1"/>
  <c r="I892" i="1"/>
  <c r="I891" i="1"/>
  <c r="I890" i="1"/>
  <c r="I889" i="1"/>
  <c r="I888" i="1"/>
  <c r="I887" i="1"/>
  <c r="I886" i="1"/>
  <c r="I885" i="1"/>
  <c r="I884" i="1"/>
  <c r="I883" i="1"/>
  <c r="I882" i="1"/>
  <c r="I881" i="1"/>
  <c r="I880" i="1"/>
  <c r="I879" i="1"/>
  <c r="I878" i="1"/>
  <c r="I877" i="1"/>
  <c r="I876" i="1"/>
  <c r="I875" i="1"/>
  <c r="I874" i="1"/>
  <c r="I873" i="1"/>
  <c r="I872" i="1"/>
  <c r="I871" i="1"/>
  <c r="I870" i="1"/>
  <c r="I869" i="1"/>
  <c r="I868" i="1"/>
  <c r="I867" i="1"/>
  <c r="I866" i="1"/>
  <c r="I865" i="1"/>
  <c r="I864" i="1"/>
  <c r="I863" i="1"/>
  <c r="I862" i="1"/>
  <c r="I861" i="1"/>
  <c r="I860" i="1"/>
  <c r="I859" i="1"/>
  <c r="I858" i="1"/>
  <c r="I857" i="1"/>
  <c r="I856" i="1"/>
  <c r="I855" i="1"/>
  <c r="I854" i="1"/>
  <c r="I853" i="1"/>
  <c r="I852" i="1"/>
  <c r="I851" i="1"/>
  <c r="I850" i="1"/>
  <c r="I849" i="1"/>
  <c r="I848" i="1"/>
  <c r="I847" i="1"/>
  <c r="I846" i="1"/>
  <c r="I845" i="1"/>
  <c r="I844" i="1"/>
  <c r="I843" i="1"/>
  <c r="I842" i="1"/>
  <c r="I841" i="1"/>
  <c r="I840" i="1"/>
  <c r="I839" i="1"/>
  <c r="I838" i="1"/>
  <c r="I837" i="1"/>
  <c r="I836" i="1"/>
  <c r="I835" i="1"/>
  <c r="I834" i="1"/>
  <c r="I833" i="1"/>
  <c r="I832" i="1"/>
  <c r="I831" i="1"/>
  <c r="I830" i="1"/>
  <c r="I829" i="1"/>
  <c r="I828" i="1"/>
  <c r="I827" i="1"/>
  <c r="I826" i="1"/>
  <c r="I825" i="1"/>
  <c r="I824" i="1"/>
  <c r="I823" i="1"/>
  <c r="I822" i="1"/>
  <c r="I821" i="1"/>
  <c r="I820" i="1"/>
  <c r="I819" i="1"/>
  <c r="I818" i="1"/>
  <c r="I817" i="1"/>
  <c r="I816" i="1"/>
  <c r="I815" i="1"/>
  <c r="I814" i="1"/>
  <c r="I813" i="1"/>
  <c r="I812" i="1"/>
  <c r="I811" i="1"/>
  <c r="I810" i="1"/>
  <c r="I809" i="1"/>
  <c r="I808" i="1"/>
  <c r="I807" i="1"/>
  <c r="I806" i="1"/>
  <c r="I805" i="1"/>
  <c r="I804" i="1"/>
  <c r="I803" i="1"/>
  <c r="I802" i="1"/>
  <c r="I801" i="1"/>
  <c r="I800" i="1"/>
  <c r="I799" i="1"/>
  <c r="I798" i="1"/>
  <c r="I797" i="1"/>
  <c r="I796" i="1"/>
  <c r="I795" i="1"/>
  <c r="I794" i="1"/>
  <c r="I793" i="1"/>
  <c r="I792" i="1"/>
  <c r="I791" i="1"/>
  <c r="I790" i="1"/>
  <c r="I789" i="1"/>
  <c r="I788" i="1"/>
  <c r="I787" i="1"/>
  <c r="I786" i="1"/>
  <c r="I785" i="1"/>
  <c r="I784" i="1"/>
  <c r="I783" i="1"/>
  <c r="I782" i="1"/>
  <c r="I781" i="1"/>
  <c r="I780" i="1"/>
  <c r="I779" i="1"/>
  <c r="I778" i="1"/>
  <c r="I777" i="1"/>
  <c r="I776" i="1"/>
  <c r="I775" i="1"/>
  <c r="I774" i="1"/>
  <c r="I773" i="1"/>
  <c r="I772" i="1"/>
  <c r="I771" i="1"/>
  <c r="I770" i="1"/>
  <c r="I769" i="1"/>
  <c r="I768" i="1"/>
  <c r="I767" i="1"/>
  <c r="I766" i="1"/>
  <c r="I765" i="1"/>
  <c r="I764" i="1"/>
  <c r="I763" i="1"/>
  <c r="I762" i="1"/>
  <c r="I761" i="1"/>
  <c r="I760" i="1"/>
  <c r="I759" i="1"/>
  <c r="I758" i="1"/>
  <c r="I757" i="1"/>
  <c r="I756" i="1"/>
  <c r="I755" i="1"/>
  <c r="I754" i="1"/>
  <c r="I753" i="1"/>
  <c r="I752" i="1"/>
  <c r="I751" i="1"/>
  <c r="I750" i="1"/>
  <c r="I749" i="1"/>
  <c r="I748" i="1"/>
  <c r="I747" i="1"/>
  <c r="I746" i="1"/>
  <c r="I745" i="1"/>
  <c r="I744" i="1"/>
  <c r="I743" i="1"/>
  <c r="I742" i="1"/>
  <c r="I741" i="1"/>
  <c r="I740" i="1"/>
  <c r="I739" i="1"/>
  <c r="I738" i="1"/>
  <c r="I737" i="1"/>
  <c r="I736" i="1"/>
  <c r="I735" i="1"/>
  <c r="I734" i="1"/>
  <c r="I733" i="1"/>
  <c r="I732" i="1"/>
  <c r="I731" i="1"/>
  <c r="I730" i="1"/>
  <c r="I729" i="1"/>
  <c r="I728" i="1"/>
  <c r="I727" i="1"/>
  <c r="I726" i="1"/>
  <c r="I725" i="1"/>
  <c r="I724" i="1"/>
  <c r="I723" i="1"/>
  <c r="I722" i="1"/>
  <c r="I721" i="1"/>
  <c r="I720" i="1"/>
  <c r="I719" i="1"/>
  <c r="I718" i="1"/>
  <c r="I717" i="1"/>
  <c r="I716" i="1"/>
  <c r="I715" i="1"/>
  <c r="I714" i="1"/>
  <c r="I713" i="1"/>
  <c r="I712" i="1"/>
  <c r="I711" i="1"/>
  <c r="I710" i="1"/>
  <c r="I709" i="1"/>
  <c r="I708" i="1"/>
  <c r="I707" i="1"/>
  <c r="I706" i="1"/>
  <c r="I705" i="1"/>
  <c r="I704" i="1"/>
  <c r="I703" i="1"/>
  <c r="I702" i="1"/>
  <c r="I701" i="1"/>
  <c r="I700" i="1"/>
  <c r="I699" i="1"/>
  <c r="I698" i="1"/>
  <c r="I697" i="1"/>
  <c r="I696" i="1"/>
  <c r="I695" i="1"/>
  <c r="I694" i="1"/>
  <c r="I693" i="1"/>
  <c r="I692" i="1"/>
  <c r="I691" i="1"/>
  <c r="I690" i="1"/>
  <c r="I689" i="1"/>
  <c r="I688" i="1"/>
  <c r="I687" i="1"/>
  <c r="I686" i="1"/>
  <c r="I685" i="1"/>
  <c r="I684" i="1"/>
  <c r="I683" i="1"/>
  <c r="I682" i="1"/>
  <c r="I681" i="1"/>
  <c r="I680" i="1"/>
  <c r="I679" i="1"/>
  <c r="I678" i="1"/>
  <c r="I677" i="1"/>
  <c r="I676" i="1"/>
  <c r="I675" i="1"/>
  <c r="I674" i="1"/>
  <c r="I673" i="1"/>
  <c r="I672" i="1"/>
  <c r="I671" i="1"/>
  <c r="I670" i="1"/>
  <c r="I669" i="1"/>
  <c r="I668" i="1"/>
  <c r="I667" i="1"/>
  <c r="I666" i="1"/>
  <c r="I665" i="1"/>
  <c r="I664" i="1"/>
  <c r="I663" i="1"/>
  <c r="I662" i="1"/>
  <c r="I661" i="1"/>
  <c r="I660" i="1"/>
  <c r="I659" i="1"/>
  <c r="I658" i="1"/>
  <c r="I657" i="1"/>
  <c r="I656" i="1"/>
  <c r="I655" i="1"/>
  <c r="I654" i="1"/>
  <c r="I653" i="1"/>
  <c r="I652" i="1"/>
  <c r="I651" i="1"/>
  <c r="I650" i="1"/>
  <c r="I649" i="1"/>
  <c r="I648" i="1"/>
  <c r="I647" i="1"/>
  <c r="I646" i="1"/>
  <c r="I645" i="1"/>
  <c r="I644" i="1"/>
  <c r="I643" i="1"/>
  <c r="I642" i="1"/>
  <c r="I641" i="1"/>
  <c r="I640" i="1"/>
  <c r="I639" i="1"/>
  <c r="I638" i="1"/>
  <c r="I637" i="1"/>
  <c r="I636" i="1"/>
  <c r="I635" i="1"/>
  <c r="I634" i="1"/>
  <c r="I633" i="1"/>
  <c r="I632" i="1"/>
  <c r="I631" i="1"/>
  <c r="I630" i="1"/>
  <c r="I629" i="1"/>
  <c r="I628" i="1"/>
  <c r="I627" i="1"/>
  <c r="I626" i="1"/>
  <c r="I625" i="1"/>
  <c r="I624" i="1"/>
  <c r="I623" i="1"/>
  <c r="I622" i="1"/>
  <c r="I621" i="1"/>
  <c r="I620" i="1"/>
  <c r="I619" i="1"/>
  <c r="I618" i="1"/>
  <c r="I617" i="1"/>
  <c r="I616" i="1"/>
  <c r="I615" i="1"/>
  <c r="I614" i="1"/>
  <c r="I613" i="1"/>
  <c r="I612" i="1"/>
  <c r="I611" i="1"/>
  <c r="I610" i="1"/>
  <c r="I609" i="1"/>
  <c r="I608" i="1"/>
  <c r="I607" i="1"/>
  <c r="I606" i="1"/>
  <c r="I605" i="1"/>
  <c r="I604" i="1"/>
  <c r="I603" i="1"/>
  <c r="I602" i="1"/>
  <c r="I601" i="1"/>
  <c r="I600" i="1"/>
  <c r="I599" i="1"/>
  <c r="I598" i="1"/>
  <c r="I597" i="1"/>
  <c r="I596" i="1"/>
  <c r="I595" i="1"/>
  <c r="I594" i="1"/>
  <c r="I593" i="1"/>
  <c r="I592" i="1"/>
  <c r="I591" i="1"/>
  <c r="I590" i="1"/>
  <c r="I589" i="1"/>
  <c r="I588" i="1"/>
  <c r="I587" i="1"/>
  <c r="I586" i="1"/>
  <c r="I585" i="1"/>
  <c r="I584" i="1"/>
  <c r="I583" i="1"/>
  <c r="I582" i="1"/>
  <c r="I581" i="1"/>
  <c r="I580" i="1"/>
  <c r="I579" i="1"/>
  <c r="I578" i="1"/>
  <c r="I577" i="1"/>
  <c r="I576" i="1"/>
  <c r="I575" i="1"/>
  <c r="I574" i="1"/>
  <c r="I573" i="1"/>
  <c r="I572" i="1"/>
  <c r="I571" i="1"/>
  <c r="I570" i="1"/>
  <c r="I569" i="1"/>
  <c r="I568" i="1"/>
  <c r="I567" i="1"/>
  <c r="I566" i="1"/>
  <c r="I565" i="1"/>
  <c r="I564" i="1"/>
  <c r="I563" i="1"/>
  <c r="I562" i="1"/>
  <c r="I561" i="1"/>
  <c r="I560" i="1"/>
  <c r="I559" i="1"/>
  <c r="I558" i="1"/>
  <c r="I557" i="1"/>
  <c r="I556" i="1"/>
  <c r="I555" i="1"/>
  <c r="I554" i="1"/>
  <c r="I553" i="1"/>
  <c r="I552" i="1"/>
  <c r="I551" i="1"/>
  <c r="I550" i="1"/>
  <c r="I549" i="1"/>
  <c r="I548" i="1"/>
  <c r="I547" i="1"/>
  <c r="I546" i="1"/>
  <c r="I545" i="1"/>
  <c r="I544" i="1"/>
  <c r="I543" i="1"/>
  <c r="I542" i="1"/>
  <c r="I541" i="1"/>
  <c r="I540" i="1"/>
  <c r="I539" i="1"/>
  <c r="I538" i="1"/>
  <c r="I537" i="1"/>
  <c r="I536" i="1"/>
  <c r="I535" i="1"/>
  <c r="I534" i="1"/>
  <c r="I533" i="1"/>
  <c r="I532" i="1"/>
  <c r="I531" i="1"/>
  <c r="I308" i="1"/>
  <c r="I302" i="1"/>
  <c r="I300" i="1"/>
  <c r="I299" i="1"/>
  <c r="I297" i="1"/>
  <c r="I295" i="1"/>
  <c r="I293" i="1"/>
  <c r="I291" i="1"/>
  <c r="I289" i="1"/>
  <c r="I287" i="1"/>
  <c r="I285" i="1"/>
  <c r="I283" i="1"/>
  <c r="I281" i="1"/>
  <c r="I278" i="1"/>
  <c r="I276" i="1"/>
  <c r="I275" i="1"/>
  <c r="I273" i="1"/>
  <c r="I270" i="1"/>
  <c r="I266" i="1"/>
  <c r="I264" i="1"/>
  <c r="I261" i="1"/>
  <c r="I258" i="1"/>
  <c r="I254" i="1"/>
  <c r="I251" i="1"/>
  <c r="I248" i="1"/>
  <c r="I247" i="1"/>
  <c r="I245" i="1"/>
  <c r="I242" i="1"/>
  <c r="I239" i="1"/>
  <c r="I237" i="1"/>
  <c r="I234" i="1"/>
  <c r="I229" i="1"/>
  <c r="I228" i="1"/>
  <c r="I224" i="1"/>
  <c r="I222" i="1"/>
  <c r="B9" i="2" s="1"/>
  <c r="B13" i="2" s="1"/>
  <c r="I219" i="1"/>
  <c r="I216" i="1"/>
  <c r="I214" i="1"/>
  <c r="I209" i="1"/>
  <c r="I206" i="1"/>
  <c r="I204" i="1"/>
  <c r="I200" i="1"/>
  <c r="I198" i="1"/>
  <c r="I196" i="1"/>
  <c r="I192" i="1"/>
  <c r="I188" i="1"/>
  <c r="I186" i="1"/>
  <c r="I183" i="1"/>
  <c r="I180" i="1"/>
  <c r="I178" i="1"/>
  <c r="I174" i="1"/>
  <c r="I173" i="1"/>
  <c r="I169" i="1"/>
  <c r="I166" i="1"/>
  <c r="I161" i="1"/>
  <c r="I158" i="1"/>
  <c r="I156" i="1"/>
  <c r="I155" i="1"/>
  <c r="I153" i="1"/>
  <c r="I151" i="1"/>
  <c r="I148" i="1"/>
  <c r="I147" i="1"/>
  <c r="I145" i="1"/>
  <c r="I142" i="1"/>
  <c r="I141" i="1"/>
  <c r="I139" i="1"/>
  <c r="I137" i="1"/>
  <c r="I135" i="1"/>
  <c r="I133" i="1"/>
  <c r="I131" i="1"/>
  <c r="I129" i="1"/>
  <c r="I128" i="1"/>
  <c r="I125" i="1"/>
  <c r="I123" i="1"/>
  <c r="I122" i="1"/>
  <c r="I119" i="1"/>
  <c r="I118" i="1"/>
  <c r="I116" i="1"/>
  <c r="I114" i="1"/>
  <c r="I112" i="1"/>
  <c r="I111" i="1"/>
  <c r="I108" i="1"/>
  <c r="I106" i="1"/>
  <c r="I104" i="1"/>
  <c r="I102" i="1"/>
  <c r="I100" i="1"/>
  <c r="I97" i="1"/>
  <c r="I96" i="1"/>
  <c r="I93" i="1"/>
  <c r="I91" i="1"/>
  <c r="I89" i="1"/>
  <c r="I88" i="1"/>
  <c r="I86" i="1"/>
  <c r="I84" i="1"/>
  <c r="I82" i="1"/>
  <c r="I80" i="1"/>
  <c r="I78" i="1"/>
  <c r="I75" i="1"/>
  <c r="I73" i="1"/>
  <c r="I71" i="1"/>
  <c r="I70" i="1"/>
  <c r="I67" i="1"/>
  <c r="I66" i="1"/>
  <c r="I63" i="1"/>
  <c r="I61" i="1"/>
  <c r="I60" i="1"/>
  <c r="I58" i="1"/>
  <c r="I56" i="1"/>
  <c r="I54" i="1"/>
  <c r="I52" i="1"/>
  <c r="I50" i="1"/>
  <c r="I48" i="1"/>
  <c r="I47" i="1"/>
  <c r="I44" i="1"/>
  <c r="I43" i="1"/>
  <c r="I41" i="1"/>
  <c r="I38" i="1"/>
  <c r="I37" i="1"/>
  <c r="I34" i="1"/>
  <c r="I33" i="1"/>
  <c r="I31" i="1"/>
  <c r="I30" i="1"/>
  <c r="I28" i="1"/>
  <c r="I25" i="1"/>
  <c r="I23" i="1"/>
  <c r="I21" i="1"/>
  <c r="I19" i="1"/>
  <c r="I17" i="1"/>
  <c r="I15" i="1"/>
  <c r="I13" i="1"/>
  <c r="I290" i="1"/>
  <c r="I280" i="1"/>
  <c r="I272" i="1"/>
  <c r="I268" i="1"/>
  <c r="I265" i="1"/>
  <c r="I262" i="1"/>
  <c r="I259" i="1"/>
  <c r="I257" i="1"/>
  <c r="I255" i="1"/>
  <c r="I253" i="1"/>
  <c r="I249" i="1"/>
  <c r="I244" i="1"/>
  <c r="I241" i="1"/>
  <c r="I238" i="1"/>
  <c r="I235" i="1"/>
  <c r="I233" i="1"/>
  <c r="I231" i="1"/>
  <c r="I227" i="1"/>
  <c r="I225" i="1"/>
  <c r="I221" i="1"/>
  <c r="I218" i="1"/>
  <c r="I215" i="1"/>
  <c r="I212" i="1"/>
  <c r="I210" i="1"/>
  <c r="I207" i="1"/>
  <c r="I203" i="1"/>
  <c r="I202" i="1"/>
  <c r="I199" i="1"/>
  <c r="I195" i="1"/>
  <c r="I193" i="1"/>
  <c r="I190" i="1"/>
  <c r="I187" i="1"/>
  <c r="I184" i="1"/>
  <c r="I181" i="1"/>
  <c r="I179" i="1"/>
  <c r="I175" i="1"/>
  <c r="I171" i="1"/>
  <c r="I167" i="1"/>
  <c r="I165" i="1"/>
  <c r="I163" i="1"/>
  <c r="I160" i="1"/>
  <c r="I530" i="1"/>
  <c r="I529" i="1"/>
  <c r="I528" i="1"/>
  <c r="I527" i="1"/>
  <c r="I526" i="1"/>
  <c r="I525" i="1"/>
  <c r="I524" i="1"/>
  <c r="I523" i="1"/>
  <c r="I522" i="1"/>
  <c r="I521" i="1"/>
  <c r="I520" i="1"/>
  <c r="I519" i="1"/>
  <c r="I518" i="1"/>
  <c r="I517" i="1"/>
  <c r="I516" i="1"/>
  <c r="I515" i="1"/>
  <c r="I514" i="1"/>
  <c r="I513" i="1"/>
  <c r="I512" i="1"/>
  <c r="I511" i="1"/>
  <c r="I510" i="1"/>
  <c r="I509" i="1"/>
  <c r="I508" i="1"/>
  <c r="I507" i="1"/>
  <c r="I506" i="1"/>
  <c r="I505" i="1"/>
  <c r="I504" i="1"/>
  <c r="I503" i="1"/>
  <c r="I502" i="1"/>
  <c r="I501" i="1"/>
  <c r="I500" i="1"/>
  <c r="I499" i="1"/>
  <c r="I498" i="1"/>
  <c r="I497" i="1"/>
  <c r="I496" i="1"/>
  <c r="I495" i="1"/>
  <c r="I494" i="1"/>
  <c r="I493" i="1"/>
  <c r="I492" i="1"/>
  <c r="I491" i="1"/>
  <c r="I490" i="1"/>
  <c r="I489" i="1"/>
  <c r="I488" i="1"/>
  <c r="I487" i="1"/>
  <c r="I486" i="1"/>
  <c r="I485" i="1"/>
  <c r="I484" i="1"/>
  <c r="I483" i="1"/>
  <c r="I482" i="1"/>
  <c r="I481" i="1"/>
  <c r="I480" i="1"/>
  <c r="I479" i="1"/>
  <c r="I478" i="1"/>
  <c r="I477" i="1"/>
  <c r="I476" i="1"/>
  <c r="I475" i="1"/>
  <c r="I474" i="1"/>
  <c r="I473" i="1"/>
  <c r="I472" i="1"/>
  <c r="I471" i="1"/>
  <c r="I470" i="1"/>
  <c r="I469" i="1"/>
  <c r="I468" i="1"/>
  <c r="I467" i="1"/>
  <c r="I466" i="1"/>
  <c r="I465" i="1"/>
  <c r="I464" i="1"/>
  <c r="I463" i="1"/>
  <c r="I462" i="1"/>
  <c r="I461" i="1"/>
  <c r="I460" i="1"/>
  <c r="I459" i="1"/>
  <c r="I458" i="1"/>
  <c r="I457" i="1"/>
  <c r="I456" i="1"/>
  <c r="I455" i="1"/>
  <c r="I454" i="1"/>
  <c r="I453" i="1"/>
  <c r="I452" i="1"/>
  <c r="I451" i="1"/>
  <c r="I450" i="1"/>
  <c r="I449" i="1"/>
  <c r="I448" i="1"/>
  <c r="I447" i="1"/>
  <c r="I446" i="1"/>
  <c r="I445" i="1"/>
  <c r="I444" i="1"/>
  <c r="I443" i="1"/>
  <c r="I442" i="1"/>
  <c r="I441" i="1"/>
  <c r="I440" i="1"/>
  <c r="I439" i="1"/>
  <c r="I438" i="1"/>
  <c r="I437" i="1"/>
  <c r="I436" i="1"/>
  <c r="I435" i="1"/>
  <c r="I434" i="1"/>
  <c r="I433" i="1"/>
  <c r="I432" i="1"/>
  <c r="I431" i="1"/>
  <c r="I430" i="1"/>
  <c r="I429" i="1"/>
  <c r="I428" i="1"/>
  <c r="I427" i="1"/>
  <c r="I426" i="1"/>
  <c r="I425" i="1"/>
  <c r="I424" i="1"/>
  <c r="I423" i="1"/>
  <c r="I422" i="1"/>
  <c r="I421" i="1"/>
  <c r="I420" i="1"/>
  <c r="I419" i="1"/>
  <c r="I418" i="1"/>
  <c r="I417" i="1"/>
  <c r="I416" i="1"/>
  <c r="I415" i="1"/>
  <c r="I414" i="1"/>
  <c r="I413" i="1"/>
  <c r="I412" i="1"/>
  <c r="I411" i="1"/>
  <c r="I410" i="1"/>
  <c r="I409" i="1"/>
  <c r="I408" i="1"/>
  <c r="I407" i="1"/>
  <c r="I406" i="1"/>
  <c r="I405" i="1"/>
  <c r="I404" i="1"/>
  <c r="I403" i="1"/>
  <c r="I402" i="1"/>
  <c r="I401" i="1"/>
  <c r="I400" i="1"/>
  <c r="I399" i="1"/>
  <c r="I398" i="1"/>
  <c r="I397" i="1"/>
  <c r="I396" i="1"/>
  <c r="I395" i="1"/>
  <c r="I394" i="1"/>
  <c r="I393" i="1"/>
  <c r="I392" i="1"/>
  <c r="I391" i="1"/>
  <c r="I390" i="1"/>
  <c r="I389" i="1"/>
  <c r="I388" i="1"/>
  <c r="I387" i="1"/>
  <c r="I386" i="1"/>
  <c r="I385" i="1"/>
  <c r="I384" i="1"/>
  <c r="I383" i="1"/>
  <c r="I382" i="1"/>
  <c r="I381" i="1"/>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8" i="1"/>
  <c r="I337" i="1"/>
  <c r="I336" i="1"/>
  <c r="I335" i="1"/>
  <c r="I334" i="1"/>
  <c r="I333" i="1"/>
  <c r="I332" i="1"/>
  <c r="I331" i="1"/>
  <c r="I330" i="1"/>
  <c r="I329" i="1"/>
  <c r="I328" i="1"/>
  <c r="I327" i="1"/>
  <c r="I326" i="1"/>
  <c r="I325" i="1"/>
  <c r="I324" i="1"/>
  <c r="I323" i="1"/>
  <c r="I322" i="1"/>
  <c r="I321" i="1"/>
  <c r="I320" i="1"/>
  <c r="I319" i="1"/>
  <c r="I318" i="1"/>
  <c r="I317" i="1"/>
  <c r="I316" i="1"/>
  <c r="I315" i="1"/>
  <c r="I314" i="1"/>
  <c r="I313" i="1"/>
  <c r="I312" i="1"/>
  <c r="I311" i="1"/>
  <c r="I310" i="1"/>
  <c r="I309" i="1"/>
  <c r="I307" i="1"/>
  <c r="I306" i="1"/>
  <c r="I305" i="1"/>
  <c r="I304" i="1"/>
  <c r="I303" i="1"/>
  <c r="I301" i="1"/>
  <c r="I298" i="1"/>
  <c r="I296" i="1"/>
  <c r="I294" i="1"/>
  <c r="I292" i="1"/>
  <c r="I288" i="1"/>
  <c r="I286" i="1"/>
  <c r="I284" i="1"/>
  <c r="I282" i="1"/>
  <c r="I279" i="1"/>
  <c r="I277" i="1"/>
  <c r="I274" i="1"/>
  <c r="I271" i="1"/>
  <c r="I269" i="1"/>
  <c r="I267" i="1"/>
  <c r="I263" i="1"/>
  <c r="I260" i="1"/>
  <c r="I256" i="1"/>
  <c r="I252" i="1"/>
  <c r="I250" i="1"/>
  <c r="I246" i="1"/>
  <c r="I243" i="1"/>
  <c r="I240" i="1"/>
  <c r="I236" i="1"/>
  <c r="I232" i="1"/>
  <c r="I230" i="1"/>
  <c r="I226" i="1"/>
  <c r="I223" i="1"/>
  <c r="I220" i="1"/>
  <c r="I217" i="1"/>
  <c r="I213" i="1"/>
  <c r="I211" i="1"/>
  <c r="I208" i="1"/>
  <c r="I205" i="1"/>
  <c r="I201" i="1"/>
  <c r="I197" i="1"/>
  <c r="I194" i="1"/>
  <c r="I191" i="1"/>
  <c r="I189" i="1"/>
  <c r="I185" i="1"/>
  <c r="I182" i="1"/>
  <c r="I177" i="1"/>
  <c r="I176" i="1"/>
  <c r="I172" i="1"/>
  <c r="I170" i="1"/>
  <c r="I168" i="1"/>
  <c r="I164" i="1"/>
  <c r="I162" i="1"/>
  <c r="I159" i="1"/>
  <c r="I157" i="1"/>
  <c r="I154" i="1"/>
  <c r="I152" i="1"/>
  <c r="I150" i="1"/>
  <c r="I149" i="1"/>
  <c r="I146" i="1"/>
  <c r="I144" i="1"/>
  <c r="I143" i="1"/>
  <c r="I140" i="1"/>
  <c r="I138" i="1"/>
  <c r="I136" i="1"/>
  <c r="I134" i="1"/>
  <c r="I132" i="1"/>
  <c r="I130" i="1"/>
  <c r="I127" i="1"/>
  <c r="I126" i="1"/>
  <c r="I124" i="1"/>
  <c r="I121" i="1"/>
  <c r="I120" i="1"/>
  <c r="I117" i="1"/>
  <c r="I115" i="1"/>
  <c r="I113" i="1"/>
  <c r="I110" i="1"/>
  <c r="I109" i="1"/>
  <c r="I107" i="1"/>
  <c r="I105" i="1"/>
  <c r="I103" i="1"/>
  <c r="I101" i="1"/>
  <c r="I99" i="1"/>
  <c r="I98" i="1"/>
  <c r="I95" i="1"/>
  <c r="I94" i="1"/>
  <c r="I92" i="1"/>
  <c r="I90" i="1"/>
  <c r="I87" i="1"/>
  <c r="I85" i="1"/>
  <c r="I83" i="1"/>
  <c r="I81" i="1"/>
  <c r="I79" i="1"/>
  <c r="I77" i="1"/>
  <c r="I76" i="1"/>
  <c r="I74" i="1"/>
  <c r="I72" i="1"/>
  <c r="I69" i="1"/>
  <c r="I68" i="1"/>
  <c r="I65" i="1"/>
  <c r="I64" i="1"/>
  <c r="I62" i="1"/>
  <c r="I59" i="1"/>
  <c r="I57" i="1"/>
  <c r="I55" i="1"/>
  <c r="I53" i="1"/>
  <c r="I51" i="1"/>
  <c r="I49" i="1"/>
  <c r="I46" i="1"/>
  <c r="I45" i="1"/>
  <c r="I42" i="1"/>
  <c r="I40" i="1"/>
  <c r="I39" i="1"/>
  <c r="I36" i="1"/>
  <c r="I35" i="1"/>
  <c r="I32" i="1"/>
  <c r="I29" i="1"/>
  <c r="I27" i="1"/>
  <c r="I26" i="1"/>
  <c r="I24" i="1"/>
  <c r="I22" i="1"/>
  <c r="I20" i="1"/>
  <c r="I18" i="1"/>
  <c r="I16" i="1"/>
  <c r="I14" i="1"/>
  <c r="G21" i="3"/>
  <c r="J21" i="3"/>
  <c r="I21" i="3"/>
  <c r="P21" i="3"/>
  <c r="E21" i="3"/>
  <c r="Q21" i="3"/>
  <c r="C21" i="3"/>
  <c r="B21" i="3"/>
  <c r="D21" i="3"/>
  <c r="F21" i="3"/>
  <c r="H21" i="3"/>
  <c r="L21" i="3"/>
  <c r="K21" i="3"/>
  <c r="M21" i="3"/>
  <c r="B8" i="2" l="1"/>
  <c r="B16" i="2"/>
  <c r="B11" i="2" l="1"/>
  <c r="B20" i="2" l="1"/>
  <c r="B18" i="2" s="1"/>
</calcChain>
</file>

<file path=xl/sharedStrings.xml><?xml version="1.0" encoding="utf-8"?>
<sst xmlns="http://schemas.openxmlformats.org/spreadsheetml/2006/main" count="32263" uniqueCount="9273">
  <si>
    <t>State</t>
  </si>
  <si>
    <t>Massachusetts</t>
  </si>
  <si>
    <t>County or City</t>
  </si>
  <si>
    <t>SUFFOLK</t>
  </si>
  <si>
    <t>Case Mix Level</t>
  </si>
  <si>
    <t>D</t>
  </si>
  <si>
    <t>End Date of SEOC (MM/DD/YYYY)</t>
  </si>
  <si>
    <t>Number of Months in SEOC</t>
  </si>
  <si>
    <t>Prorated First Month Veteran Budget</t>
  </si>
  <si>
    <t>Average Monthly Veteran Budget</t>
  </si>
  <si>
    <t>Monthly Administrative Fee</t>
  </si>
  <si>
    <t>Average Monthly VA Obligation</t>
  </si>
  <si>
    <t>Total Veteran Budget for SEOC</t>
  </si>
  <si>
    <t>Full Assessment Fee</t>
  </si>
  <si>
    <t>Partial Assessment Fee</t>
  </si>
  <si>
    <t>Total VA Obligation for SEOC (if includes Full Assessment Fee)</t>
  </si>
  <si>
    <t>Total VA Obligation for SEOC (if DOES NOT include Full Assessment Fee)</t>
  </si>
  <si>
    <t>Average Monthly Veteran Budget by Case Mix Level</t>
  </si>
  <si>
    <t>CBSA or Statewide Rural Name</t>
  </si>
  <si>
    <t>County or City Name</t>
  </si>
  <si>
    <t>Urban/ Rural</t>
  </si>
  <si>
    <t>Wage Index</t>
  </si>
  <si>
    <t>L</t>
  </si>
  <si>
    <t>A</t>
  </si>
  <si>
    <t>B</t>
  </si>
  <si>
    <t>C</t>
  </si>
  <si>
    <t>E</t>
  </si>
  <si>
    <t>F</t>
  </si>
  <si>
    <t>G</t>
  </si>
  <si>
    <t>H</t>
  </si>
  <si>
    <t>I</t>
  </si>
  <si>
    <t>J</t>
  </si>
  <si>
    <t>K</t>
  </si>
  <si>
    <t>V*</t>
  </si>
  <si>
    <t>Monthly Admin-istrative Fee</t>
  </si>
  <si>
    <t>Assess-ment Fee</t>
  </si>
  <si>
    <t>Partial Assess-ment Fee</t>
  </si>
  <si>
    <t>Value to Paste</t>
  </si>
  <si>
    <t>CBSA</t>
  </si>
  <si>
    <t>National</t>
  </si>
  <si>
    <t>-</t>
  </si>
  <si>
    <t>National Rate</t>
  </si>
  <si>
    <t>ALABAMA</t>
  </si>
  <si>
    <t>01000</t>
  </si>
  <si>
    <t>01001</t>
  </si>
  <si>
    <t>Montgomery, AL</t>
  </si>
  <si>
    <t>AUTAUGA</t>
  </si>
  <si>
    <t>Alabama</t>
  </si>
  <si>
    <t>URBAN</t>
  </si>
  <si>
    <t xml:space="preserve">, </t>
  </si>
  <si>
    <t>ALASKA</t>
  </si>
  <si>
    <t>01010</t>
  </si>
  <si>
    <t>01003</t>
  </si>
  <si>
    <t>Daphne-Fairhope-Foley, AL</t>
  </si>
  <si>
    <t>BALDWIN</t>
  </si>
  <si>
    <t>ARIZONA</t>
  </si>
  <si>
    <t>01020</t>
  </si>
  <si>
    <t>01005</t>
  </si>
  <si>
    <t>BARBOUR</t>
  </si>
  <si>
    <t>RURAL</t>
  </si>
  <si>
    <t>ARKANSAS</t>
  </si>
  <si>
    <t>01030</t>
  </si>
  <si>
    <t>01007</t>
  </si>
  <si>
    <t>Birmingham-Hoover, AL</t>
  </si>
  <si>
    <t>BIBB</t>
  </si>
  <si>
    <t>CALIFORNIA</t>
  </si>
  <si>
    <t>01040</t>
  </si>
  <si>
    <t>01009</t>
  </si>
  <si>
    <t>BLOUNT</t>
  </si>
  <si>
    <t>COLORADO</t>
  </si>
  <si>
    <t>01050</t>
  </si>
  <si>
    <t>01011</t>
  </si>
  <si>
    <t>BULLOCK</t>
  </si>
  <si>
    <t>CONNECTICUT</t>
  </si>
  <si>
    <t>01060</t>
  </si>
  <si>
    <t>01013</t>
  </si>
  <si>
    <t>BUTLER</t>
  </si>
  <si>
    <t>FLORIDA</t>
  </si>
  <si>
    <t>01070</t>
  </si>
  <si>
    <t>01015</t>
  </si>
  <si>
    <t>Anniston-Oxford-Jacksonville, AL</t>
  </si>
  <si>
    <t>CALHOUN</t>
  </si>
  <si>
    <t>01080</t>
  </si>
  <si>
    <t>01017</t>
  </si>
  <si>
    <t>CHAMBERS</t>
  </si>
  <si>
    <t>01090</t>
  </si>
  <si>
    <t>01019</t>
  </si>
  <si>
    <t>CHEROKEE</t>
  </si>
  <si>
    <t>GEORGIA</t>
  </si>
  <si>
    <t>01100</t>
  </si>
  <si>
    <t>01021</t>
  </si>
  <si>
    <t>CHILTON</t>
  </si>
  <si>
    <t>HAWAII</t>
  </si>
  <si>
    <t>01110</t>
  </si>
  <si>
    <t>01023</t>
  </si>
  <si>
    <t>CHOCTAW</t>
  </si>
  <si>
    <t>IDAHO</t>
  </si>
  <si>
    <t>01120</t>
  </si>
  <si>
    <t>01025</t>
  </si>
  <si>
    <t>CLARKE</t>
  </si>
  <si>
    <t>ILLINOIS</t>
  </si>
  <si>
    <t>01130</t>
  </si>
  <si>
    <t>01027</t>
  </si>
  <si>
    <t>CLAY</t>
  </si>
  <si>
    <t>INDIANA</t>
  </si>
  <si>
    <t>01140</t>
  </si>
  <si>
    <t>01029</t>
  </si>
  <si>
    <t>CLEBURNE</t>
  </si>
  <si>
    <t>IOWA</t>
  </si>
  <si>
    <t>01150</t>
  </si>
  <si>
    <t>01031</t>
  </si>
  <si>
    <t>COFFEE</t>
  </si>
  <si>
    <t>KANSAS</t>
  </si>
  <si>
    <t>01160</t>
  </si>
  <si>
    <t>01033</t>
  </si>
  <si>
    <t>Florence-Muscle Shoals, AL</t>
  </si>
  <si>
    <t>COLBERT</t>
  </si>
  <si>
    <t>KENTUCKY</t>
  </si>
  <si>
    <t>01170</t>
  </si>
  <si>
    <t>01035</t>
  </si>
  <si>
    <t>CONECUH</t>
  </si>
  <si>
    <t>LOUISIANA</t>
  </si>
  <si>
    <t>01180</t>
  </si>
  <si>
    <t>01037</t>
  </si>
  <si>
    <t>COOSA</t>
  </si>
  <si>
    <t>MAINE</t>
  </si>
  <si>
    <t>01190</t>
  </si>
  <si>
    <t>01039</t>
  </si>
  <si>
    <t>COVINGTON</t>
  </si>
  <si>
    <t>MARYLAND</t>
  </si>
  <si>
    <t>01200</t>
  </si>
  <si>
    <t>01041</t>
  </si>
  <si>
    <t>CRENSHAW</t>
  </si>
  <si>
    <t>MASSACHUSETTS</t>
  </si>
  <si>
    <t>01210</t>
  </si>
  <si>
    <t>01043</t>
  </si>
  <si>
    <t>CULLMAN</t>
  </si>
  <si>
    <t>MICHIGAN</t>
  </si>
  <si>
    <t>01220</t>
  </si>
  <si>
    <t>01045</t>
  </si>
  <si>
    <t>DALE</t>
  </si>
  <si>
    <t>MINNESOTA</t>
  </si>
  <si>
    <t>01230</t>
  </si>
  <si>
    <t>01047</t>
  </si>
  <si>
    <t>DALLAS</t>
  </si>
  <si>
    <t>MISSISSIPPI</t>
  </si>
  <si>
    <t>01240</t>
  </si>
  <si>
    <t>01049</t>
  </si>
  <si>
    <t>DE KALB</t>
  </si>
  <si>
    <t>MISSOURI</t>
  </si>
  <si>
    <t>01250</t>
  </si>
  <si>
    <t>01051</t>
  </si>
  <si>
    <t>ELMORE</t>
  </si>
  <si>
    <t>MONTANA</t>
  </si>
  <si>
    <t>01260</t>
  </si>
  <si>
    <t>01053</t>
  </si>
  <si>
    <t>ESCAMBIA</t>
  </si>
  <si>
    <t>NEBRASKA</t>
  </si>
  <si>
    <t>01270</t>
  </si>
  <si>
    <t>01055</t>
  </si>
  <si>
    <t>Gadsden, AL</t>
  </si>
  <si>
    <t>ETOWAH</t>
  </si>
  <si>
    <t>NEVADA</t>
  </si>
  <si>
    <t>01280</t>
  </si>
  <si>
    <t>01057</t>
  </si>
  <si>
    <t>FAYETTE</t>
  </si>
  <si>
    <t>NEW HAMPSHIRE</t>
  </si>
  <si>
    <t>01290</t>
  </si>
  <si>
    <t>01059</t>
  </si>
  <si>
    <t>FRANKLIN</t>
  </si>
  <si>
    <t>01300</t>
  </si>
  <si>
    <t>01061</t>
  </si>
  <si>
    <t>Dothan, AL</t>
  </si>
  <si>
    <t>GENEVA</t>
  </si>
  <si>
    <t>NEW MEXICO</t>
  </si>
  <si>
    <t>01310</t>
  </si>
  <si>
    <t>01063</t>
  </si>
  <si>
    <t>Tuscaloosa, AL</t>
  </si>
  <si>
    <t>GREENE</t>
  </si>
  <si>
    <t>NEW YORK</t>
  </si>
  <si>
    <t>01320</t>
  </si>
  <si>
    <t>01065</t>
  </si>
  <si>
    <t>HALE</t>
  </si>
  <si>
    <t>NORTH CAROLINA</t>
  </si>
  <si>
    <t>01330</t>
  </si>
  <si>
    <t>01067</t>
  </si>
  <si>
    <t>HENRY</t>
  </si>
  <si>
    <t>NORTH DAKOTA</t>
  </si>
  <si>
    <t>01340</t>
  </si>
  <si>
    <t>01069</t>
  </si>
  <si>
    <t>HOUSTON</t>
  </si>
  <si>
    <t>OHIO</t>
  </si>
  <si>
    <t>01350</t>
  </si>
  <si>
    <t>01071</t>
  </si>
  <si>
    <t>JACKSON</t>
  </si>
  <si>
    <t>OKLAHOMA</t>
  </si>
  <si>
    <t>01360</t>
  </si>
  <si>
    <t>01073</t>
  </si>
  <si>
    <t>JEFFERSON</t>
  </si>
  <si>
    <t>OREGON</t>
  </si>
  <si>
    <t>01370</t>
  </si>
  <si>
    <t>01075</t>
  </si>
  <si>
    <t>LAMAR</t>
  </si>
  <si>
    <t>PENNSYLVANIA</t>
  </si>
  <si>
    <t>01380</t>
  </si>
  <si>
    <t>01077</t>
  </si>
  <si>
    <t>LAUDERDALE</t>
  </si>
  <si>
    <t>PUERTO RICO</t>
  </si>
  <si>
    <t>01390</t>
  </si>
  <si>
    <t>01079</t>
  </si>
  <si>
    <t>Decatur, AL</t>
  </si>
  <si>
    <t>LAWRENCE</t>
  </si>
  <si>
    <t>01400</t>
  </si>
  <si>
    <t>01081</t>
  </si>
  <si>
    <t>Auburn-Opelika, AL</t>
  </si>
  <si>
    <t>LEE</t>
  </si>
  <si>
    <t>SOUTH CAROLINA</t>
  </si>
  <si>
    <t>01410</t>
  </si>
  <si>
    <t>01083</t>
  </si>
  <si>
    <t>Huntsville, AL</t>
  </si>
  <si>
    <t>LIMESTONE</t>
  </si>
  <si>
    <t>SOUTH DAKOTA</t>
  </si>
  <si>
    <t>01420</t>
  </si>
  <si>
    <t>01085</t>
  </si>
  <si>
    <t>LOWNDES</t>
  </si>
  <si>
    <t>TENNESSEE</t>
  </si>
  <si>
    <t>01430</t>
  </si>
  <si>
    <t>01087</t>
  </si>
  <si>
    <t>MACON</t>
  </si>
  <si>
    <t>TEXAS</t>
  </si>
  <si>
    <t>01440</t>
  </si>
  <si>
    <t>01089</t>
  </si>
  <si>
    <t>MADISON</t>
  </si>
  <si>
    <t>UTAH</t>
  </si>
  <si>
    <t>01450</t>
  </si>
  <si>
    <t>01091</t>
  </si>
  <si>
    <t>MARENGO</t>
  </si>
  <si>
    <t>VERMONT</t>
  </si>
  <si>
    <t>01460</t>
  </si>
  <si>
    <t>01093</t>
  </si>
  <si>
    <t>MARION</t>
  </si>
  <si>
    <t>Virgin Islands</t>
  </si>
  <si>
    <t>01470</t>
  </si>
  <si>
    <t>01095</t>
  </si>
  <si>
    <t>MARSHALL</t>
  </si>
  <si>
    <t>VIRGINIA</t>
  </si>
  <si>
    <t>01480</t>
  </si>
  <si>
    <t>01097</t>
  </si>
  <si>
    <t>Mobile, AL</t>
  </si>
  <si>
    <t>MOBILE</t>
  </si>
  <si>
    <t>WASHINGTON</t>
  </si>
  <si>
    <t>01490</t>
  </si>
  <si>
    <t>01099</t>
  </si>
  <si>
    <t>MONROE</t>
  </si>
  <si>
    <t>WEST VIRGINIA</t>
  </si>
  <si>
    <t>01500</t>
  </si>
  <si>
    <t>01101</t>
  </si>
  <si>
    <t>MONTGOMERY</t>
  </si>
  <si>
    <t>WISCONSIN</t>
  </si>
  <si>
    <t>01510</t>
  </si>
  <si>
    <t>01103</t>
  </si>
  <si>
    <t>MORGAN</t>
  </si>
  <si>
    <t>WYOMING</t>
  </si>
  <si>
    <t>01520</t>
  </si>
  <si>
    <t>01105</t>
  </si>
  <si>
    <t>PERRY</t>
  </si>
  <si>
    <t>GUAM</t>
  </si>
  <si>
    <t>01530</t>
  </si>
  <si>
    <t>01107</t>
  </si>
  <si>
    <t>PICKENS</t>
  </si>
  <si>
    <t>Abilene, TX</t>
  </si>
  <si>
    <t>01540</t>
  </si>
  <si>
    <t>01109</t>
  </si>
  <si>
    <t>PIKE</t>
  </si>
  <si>
    <t>Aguadilla-Isabela, PR</t>
  </si>
  <si>
    <t>01550</t>
  </si>
  <si>
    <t>01111</t>
  </si>
  <si>
    <t>RANDOLPH</t>
  </si>
  <si>
    <t>Akron, OH</t>
  </si>
  <si>
    <t>01560</t>
  </si>
  <si>
    <t>01113</t>
  </si>
  <si>
    <t>Columbus, GA-AL</t>
  </si>
  <si>
    <t>RUSSELL</t>
  </si>
  <si>
    <t>Albany, GA</t>
  </si>
  <si>
    <t>01570</t>
  </si>
  <si>
    <t>01115</t>
  </si>
  <si>
    <t>ST. CLAIR</t>
  </si>
  <si>
    <t>Albany, OR</t>
  </si>
  <si>
    <t>01580</t>
  </si>
  <si>
    <t>01117</t>
  </si>
  <si>
    <t>SHELBY</t>
  </si>
  <si>
    <t>Albany-Schenectady-Troy, NY</t>
  </si>
  <si>
    <t>01590</t>
  </si>
  <si>
    <t>01119</t>
  </si>
  <si>
    <t>SUMTER</t>
  </si>
  <si>
    <t>Albuquerque, NM</t>
  </si>
  <si>
    <t>01600</t>
  </si>
  <si>
    <t>01121</t>
  </si>
  <si>
    <t>TALLADEGA</t>
  </si>
  <si>
    <t>Alexandria, LA</t>
  </si>
  <si>
    <t>01610</t>
  </si>
  <si>
    <t>01123</t>
  </si>
  <si>
    <t>TALLAPOOSA</t>
  </si>
  <si>
    <t>Allentown-Bethlehem-Easton, PA-NJ</t>
  </si>
  <si>
    <t>01620</t>
  </si>
  <si>
    <t>01125</t>
  </si>
  <si>
    <t>TUSCALOOSA</t>
  </si>
  <si>
    <t>Altoona, PA</t>
  </si>
  <si>
    <t>01630</t>
  </si>
  <si>
    <t>01127</t>
  </si>
  <si>
    <t>WALKER</t>
  </si>
  <si>
    <t>Amarillo, TX</t>
  </si>
  <si>
    <t>01640</t>
  </si>
  <si>
    <t>01129</t>
  </si>
  <si>
    <t>Ames, IA</t>
  </si>
  <si>
    <t>01650</t>
  </si>
  <si>
    <t>01131</t>
  </si>
  <si>
    <t>WILCOX</t>
  </si>
  <si>
    <t>Anaheim-Santa Ana-Irvine, CA</t>
  </si>
  <si>
    <t>01660</t>
  </si>
  <si>
    <t>01133</t>
  </si>
  <si>
    <t>WINSTON</t>
  </si>
  <si>
    <t>Anchorage, AK</t>
  </si>
  <si>
    <t>01999</t>
  </si>
  <si>
    <t>01990</t>
  </si>
  <si>
    <t>STATEWIDE</t>
  </si>
  <si>
    <t>Ann Arbor, MI</t>
  </si>
  <si>
    <t>02013</t>
  </si>
  <si>
    <t>ALEUTIANS EAST</t>
  </si>
  <si>
    <t>Alaska</t>
  </si>
  <si>
    <t>02016</t>
  </si>
  <si>
    <t>ALEUTIANS WEST</t>
  </si>
  <si>
    <t>Appleton, WI</t>
  </si>
  <si>
    <t>02020</t>
  </si>
  <si>
    <t>ANCHORAGE</t>
  </si>
  <si>
    <t>Arecibo, PR</t>
  </si>
  <si>
    <t>02050</t>
  </si>
  <si>
    <t>BETHEL</t>
  </si>
  <si>
    <t>Asheville, NC</t>
  </si>
  <si>
    <t>02060</t>
  </si>
  <si>
    <t>BRISTOL BAY BOROUGH</t>
  </si>
  <si>
    <t>Athens-Clarke County, GA</t>
  </si>
  <si>
    <t>02068</t>
  </si>
  <si>
    <t>DENALI</t>
  </si>
  <si>
    <t>Atlanta-Sandy Springs-Roswell, GA</t>
  </si>
  <si>
    <t>02070</t>
  </si>
  <si>
    <t>DILLINGHAM</t>
  </si>
  <si>
    <t>Atlantic City-Hammonton, NJ</t>
  </si>
  <si>
    <t>02090</t>
  </si>
  <si>
    <t>Fairbanks, AK</t>
  </si>
  <si>
    <t>FAIRBANKS NORTH STAR</t>
  </si>
  <si>
    <t>02100</t>
  </si>
  <si>
    <t>HAINES</t>
  </si>
  <si>
    <t>Augusta-Richmond County, GA-SC</t>
  </si>
  <si>
    <t>02105</t>
  </si>
  <si>
    <t>HOONAH-ANGOON CENSUS AREA</t>
  </si>
  <si>
    <t>Austin-Round Rock, TX</t>
  </si>
  <si>
    <t>02110</t>
  </si>
  <si>
    <t>JUNEAU</t>
  </si>
  <si>
    <t>Bakersfield, CA</t>
  </si>
  <si>
    <t>02122</t>
  </si>
  <si>
    <t>KENAI PENINSULA</t>
  </si>
  <si>
    <t>Baltimore-Columbia-Towson, MD</t>
  </si>
  <si>
    <t>02130</t>
  </si>
  <si>
    <t>KETCHIKAN GATEWAY</t>
  </si>
  <si>
    <t>Bangor, ME</t>
  </si>
  <si>
    <t>02150</t>
  </si>
  <si>
    <t>KODIAK ISLAND BOROUGH</t>
  </si>
  <si>
    <t>Barnstable Town, MA</t>
  </si>
  <si>
    <t>02270</t>
  </si>
  <si>
    <t>02158</t>
  </si>
  <si>
    <t>KUSILVAK CENSUS AREA</t>
  </si>
  <si>
    <t>Baton Rouge, LA</t>
  </si>
  <si>
    <t>02164</t>
  </si>
  <si>
    <t>LAKE AND PENINSULA</t>
  </si>
  <si>
    <t>Battle Creek, MI</t>
  </si>
  <si>
    <t>02170</t>
  </si>
  <si>
    <t>MATANUSKA-SUSITNA</t>
  </si>
  <si>
    <t>Bay City, MI</t>
  </si>
  <si>
    <t>02180</t>
  </si>
  <si>
    <t>NOME</t>
  </si>
  <si>
    <t>Beaumont-Port Arthur, TX</t>
  </si>
  <si>
    <t>02185</t>
  </si>
  <si>
    <t>NORTH SLOPE BOROUH</t>
  </si>
  <si>
    <t>Beckley, WV</t>
  </si>
  <si>
    <t>02188</t>
  </si>
  <si>
    <t>NORTHWEST ARTIC BOROUGH</t>
  </si>
  <si>
    <t>Bellingham, WA</t>
  </si>
  <si>
    <t>02195</t>
  </si>
  <si>
    <t>PETERSBURG BOROUGH</t>
  </si>
  <si>
    <t>Bend-Redmond, OR</t>
  </si>
  <si>
    <t>02198</t>
  </si>
  <si>
    <t>PR.OF WALES-HYDER CNS ARE</t>
  </si>
  <si>
    <t>Billings, MT</t>
  </si>
  <si>
    <t>02220</t>
  </si>
  <si>
    <t>SITKA BOROUGH</t>
  </si>
  <si>
    <t>Binghamton, NY</t>
  </si>
  <si>
    <t>02230</t>
  </si>
  <si>
    <t>SKAGWAY-YAKUTAT</t>
  </si>
  <si>
    <t>02240</t>
  </si>
  <si>
    <t>SOUTHEAST FAIRBANKS</t>
  </si>
  <si>
    <t>Bismarck, ND</t>
  </si>
  <si>
    <t>02261</t>
  </si>
  <si>
    <t>VALDEZ-CORDOVA</t>
  </si>
  <si>
    <t>Blacksburg-Christiansburg-Radford, VA</t>
  </si>
  <si>
    <t>02275</t>
  </si>
  <si>
    <t>WRANGELL CITY AND BOROUGH</t>
  </si>
  <si>
    <t>Bloomington, IL</t>
  </si>
  <si>
    <t>02282</t>
  </si>
  <si>
    <t>YAKUTAT BOROUGH</t>
  </si>
  <si>
    <t>Bloomington, IN</t>
  </si>
  <si>
    <t>02290</t>
  </si>
  <si>
    <t>YUKON-KOYUKUK</t>
  </si>
  <si>
    <t>Bloomsburg-Berwick, PA</t>
  </si>
  <si>
    <t>02999</t>
  </si>
  <si>
    <t>02990</t>
  </si>
  <si>
    <t>Boise City, ID</t>
  </si>
  <si>
    <t>03000</t>
  </si>
  <si>
    <t>04001</t>
  </si>
  <si>
    <t>APACHE</t>
  </si>
  <si>
    <t>Arizona</t>
  </si>
  <si>
    <t>Boston, MA</t>
  </si>
  <si>
    <t>03010</t>
  </si>
  <si>
    <t>04003</t>
  </si>
  <si>
    <t>Sierra Vista-Douglas, AZ</t>
  </si>
  <si>
    <t>COCHISE</t>
  </si>
  <si>
    <t>Boulder, CO</t>
  </si>
  <si>
    <t>03020</t>
  </si>
  <si>
    <t>04005</t>
  </si>
  <si>
    <t>Flagstaff, AZ</t>
  </si>
  <si>
    <t>COCONINO</t>
  </si>
  <si>
    <t>Bowling Green, KY</t>
  </si>
  <si>
    <t>03030</t>
  </si>
  <si>
    <t>04007</t>
  </si>
  <si>
    <t>GILA</t>
  </si>
  <si>
    <t>Bremerton-Silverdale, WA</t>
  </si>
  <si>
    <t>03040</t>
  </si>
  <si>
    <t>04009</t>
  </si>
  <si>
    <t>GRAHAM</t>
  </si>
  <si>
    <t>Bridgeport-Stamford-Norwalk, CT</t>
  </si>
  <si>
    <t>03050</t>
  </si>
  <si>
    <t>04011</t>
  </si>
  <si>
    <t>GREENLEE</t>
  </si>
  <si>
    <t>Brownsville-Harlingen, TX</t>
  </si>
  <si>
    <t>03055</t>
  </si>
  <si>
    <t>04012</t>
  </si>
  <si>
    <t>LAPAZ</t>
  </si>
  <si>
    <t>Brunswick, GA</t>
  </si>
  <si>
    <t>03060</t>
  </si>
  <si>
    <t>04013</t>
  </si>
  <si>
    <t>Phoenix-Mesa-Scottsdale, AZ</t>
  </si>
  <si>
    <t>MARICOPA</t>
  </si>
  <si>
    <t>Buffalo-Cheektowaga-Niagara Falls, NY</t>
  </si>
  <si>
    <t>03070</t>
  </si>
  <si>
    <t>04015</t>
  </si>
  <si>
    <t>Lake Havasu City-Kingman, AZ</t>
  </si>
  <si>
    <t>MOHAVE</t>
  </si>
  <si>
    <t>Burlington, NC</t>
  </si>
  <si>
    <t>03080</t>
  </si>
  <si>
    <t>04017</t>
  </si>
  <si>
    <t>NAVAJO</t>
  </si>
  <si>
    <t>Burlington-South Burlington, VT</t>
  </si>
  <si>
    <t>03090</t>
  </si>
  <si>
    <t>04019</t>
  </si>
  <si>
    <t>Tucson, AZ</t>
  </si>
  <si>
    <t>PIMA</t>
  </si>
  <si>
    <t>California-Lexington Park, MD</t>
  </si>
  <si>
    <t>03100</t>
  </si>
  <si>
    <t>04021</t>
  </si>
  <si>
    <t>PINAL</t>
  </si>
  <si>
    <t>Cambridge-Newton-Framingham, MA</t>
  </si>
  <si>
    <t>03110</t>
  </si>
  <si>
    <t>04023</t>
  </si>
  <si>
    <t>SANTA CRUZ</t>
  </si>
  <si>
    <t>Camden, NJ</t>
  </si>
  <si>
    <t>03120</t>
  </si>
  <si>
    <t>04025</t>
  </si>
  <si>
    <t>Prescott Valley-Prescott, AZ</t>
  </si>
  <si>
    <t>YAVAPAI</t>
  </si>
  <si>
    <t>Canton-Massillon, OH</t>
  </si>
  <si>
    <t>03130</t>
  </si>
  <si>
    <t>04027</t>
  </si>
  <si>
    <t>Yuma, AZ</t>
  </si>
  <si>
    <t>YUMA</t>
  </si>
  <si>
    <t>Cape Coral-Fort Myers, FL</t>
  </si>
  <si>
    <t>03999</t>
  </si>
  <si>
    <t>04990</t>
  </si>
  <si>
    <t>Cape Girardeau, MO-IL</t>
  </si>
  <si>
    <t>04000</t>
  </si>
  <si>
    <t>05001</t>
  </si>
  <si>
    <t>Arkansas</t>
  </si>
  <si>
    <t>Carbondale-Marion, IL</t>
  </si>
  <si>
    <t>04010</t>
  </si>
  <si>
    <t>05003</t>
  </si>
  <si>
    <t>ASHLEY</t>
  </si>
  <si>
    <t>Carson City, NV</t>
  </si>
  <si>
    <t>04020</t>
  </si>
  <si>
    <t>05005</t>
  </si>
  <si>
    <t>BAXTER</t>
  </si>
  <si>
    <t>Casper, WY</t>
  </si>
  <si>
    <t>04030</t>
  </si>
  <si>
    <t>05007</t>
  </si>
  <si>
    <t>Fayetteville-Springdale-Rogers, AR-MO</t>
  </si>
  <si>
    <t>BENTON</t>
  </si>
  <si>
    <t>Cedar Rapids, IA</t>
  </si>
  <si>
    <t>04040</t>
  </si>
  <si>
    <t>05009</t>
  </si>
  <si>
    <t>BOONE</t>
  </si>
  <si>
    <t>Chambersburg-Waynesboro, PA</t>
  </si>
  <si>
    <t>04050</t>
  </si>
  <si>
    <t>05011</t>
  </si>
  <si>
    <t>BRADLEY</t>
  </si>
  <si>
    <t>Champaign-Urbana, IL</t>
  </si>
  <si>
    <t>04060</t>
  </si>
  <si>
    <t>05013</t>
  </si>
  <si>
    <t>Charleston, WV</t>
  </si>
  <si>
    <t>04070</t>
  </si>
  <si>
    <t>05015</t>
  </si>
  <si>
    <t>CARROLL</t>
  </si>
  <si>
    <t>Charleston-North Charleston, SC</t>
  </si>
  <si>
    <t>04080</t>
  </si>
  <si>
    <t>05017</t>
  </si>
  <si>
    <t>CHICOT</t>
  </si>
  <si>
    <t>Charlotte-Concord-Gastonia, NC-SC</t>
  </si>
  <si>
    <t>04090</t>
  </si>
  <si>
    <t>05019</t>
  </si>
  <si>
    <t>CLARK</t>
  </si>
  <si>
    <t>Charlottesville, VA</t>
  </si>
  <si>
    <t>04100</t>
  </si>
  <si>
    <t>05021</t>
  </si>
  <si>
    <t>Chattanooga, TN-GA</t>
  </si>
  <si>
    <t>04110</t>
  </si>
  <si>
    <t>05023</t>
  </si>
  <si>
    <t>Cheyenne, WY</t>
  </si>
  <si>
    <t>04120</t>
  </si>
  <si>
    <t>05025</t>
  </si>
  <si>
    <t>Pine Bluff, AR</t>
  </si>
  <si>
    <t>CLEVELAND</t>
  </si>
  <si>
    <t>Chicago-Naperville-Evanston, IL</t>
  </si>
  <si>
    <t>04130</t>
  </si>
  <si>
    <t>05027</t>
  </si>
  <si>
    <t>COLUMBIA</t>
  </si>
  <si>
    <t>Chico, CA</t>
  </si>
  <si>
    <t>04140</t>
  </si>
  <si>
    <t>05029</t>
  </si>
  <si>
    <t>CONWAY</t>
  </si>
  <si>
    <t>Cincinnati, OH-KY-IN</t>
  </si>
  <si>
    <t>04150</t>
  </si>
  <si>
    <t>05031</t>
  </si>
  <si>
    <t>Jonesboro, AR</t>
  </si>
  <si>
    <t>CRAIGHEAD</t>
  </si>
  <si>
    <t>Clarksville, TN-KY</t>
  </si>
  <si>
    <t>04160</t>
  </si>
  <si>
    <t>05033</t>
  </si>
  <si>
    <t>Fort Smith, AR-OK</t>
  </si>
  <si>
    <t>CRAWFORD</t>
  </si>
  <si>
    <t>Cleveland, TN</t>
  </si>
  <si>
    <t>04170</t>
  </si>
  <si>
    <t>05035</t>
  </si>
  <si>
    <t>Memphis, TN-MS-AR</t>
  </si>
  <si>
    <t>CRITTENDEN</t>
  </si>
  <si>
    <t>Cleveland-Elyria, OH</t>
  </si>
  <si>
    <t>04180</t>
  </si>
  <si>
    <t>05037</t>
  </si>
  <si>
    <t>CROSS</t>
  </si>
  <si>
    <t>Coeur d'Alene, ID</t>
  </si>
  <si>
    <t>04190</t>
  </si>
  <si>
    <t>05039</t>
  </si>
  <si>
    <t>College Station-Bryan, TX</t>
  </si>
  <si>
    <t>04200</t>
  </si>
  <si>
    <t>05041</t>
  </si>
  <si>
    <t>DESHA</t>
  </si>
  <si>
    <t>Colorado Springs, CO</t>
  </si>
  <si>
    <t>04210</t>
  </si>
  <si>
    <t>05043</t>
  </si>
  <si>
    <t>DREW</t>
  </si>
  <si>
    <t>Columbia, MO</t>
  </si>
  <si>
    <t>04220</t>
  </si>
  <si>
    <t>05045</t>
  </si>
  <si>
    <t>Little Rock-North Little Rock-Conway,</t>
  </si>
  <si>
    <t>FAULKNER</t>
  </si>
  <si>
    <t>Columbia, SC</t>
  </si>
  <si>
    <t>04230</t>
  </si>
  <si>
    <t>05047</t>
  </si>
  <si>
    <t>urban</t>
  </si>
  <si>
    <t>04240</t>
  </si>
  <si>
    <t>05049</t>
  </si>
  <si>
    <t>FULTON</t>
  </si>
  <si>
    <t>Columbus, IN</t>
  </si>
  <si>
    <t>04250</t>
  </si>
  <si>
    <t>05051</t>
  </si>
  <si>
    <t>Hot Springs, AR</t>
  </si>
  <si>
    <t>GARLAND</t>
  </si>
  <si>
    <t>Columbus, OH</t>
  </si>
  <si>
    <t>04260</t>
  </si>
  <si>
    <t>05053</t>
  </si>
  <si>
    <t>GRANT</t>
  </si>
  <si>
    <t>Corpus Christi, TX</t>
  </si>
  <si>
    <t>04270</t>
  </si>
  <si>
    <t>05055</t>
  </si>
  <si>
    <t>Corvallis, OR</t>
  </si>
  <si>
    <t>04280</t>
  </si>
  <si>
    <t>05057</t>
  </si>
  <si>
    <t>HEMPSTEAD</t>
  </si>
  <si>
    <t>Crestview-Fort Walton Beach-Destin, FL</t>
  </si>
  <si>
    <t>04290</t>
  </si>
  <si>
    <t>05059</t>
  </si>
  <si>
    <t>HOT SPRING</t>
  </si>
  <si>
    <t>Cumberland, MD-WV</t>
  </si>
  <si>
    <t>04300</t>
  </si>
  <si>
    <t>05061</t>
  </si>
  <si>
    <t>HOWARD</t>
  </si>
  <si>
    <t>Dallas-Plano-Irving, TX</t>
  </si>
  <si>
    <t>04310</t>
  </si>
  <si>
    <t>05063</t>
  </si>
  <si>
    <t>INDEPENDENCE</t>
  </si>
  <si>
    <t>Dalton, GA</t>
  </si>
  <si>
    <t>04320</t>
  </si>
  <si>
    <t>05065</t>
  </si>
  <si>
    <t>IZARD</t>
  </si>
  <si>
    <t>Danville, IL</t>
  </si>
  <si>
    <t>04330</t>
  </si>
  <si>
    <t>05067</t>
  </si>
  <si>
    <t>04340</t>
  </si>
  <si>
    <t>05069</t>
  </si>
  <si>
    <t>Davenport-Moline-Rock Island, IA-IL</t>
  </si>
  <si>
    <t>04350</t>
  </si>
  <si>
    <t>05071</t>
  </si>
  <si>
    <t>JOHNSON</t>
  </si>
  <si>
    <t>Dayton-Kettering, OH</t>
  </si>
  <si>
    <t>04360</t>
  </si>
  <si>
    <t>05073</t>
  </si>
  <si>
    <t>LAFAYETTE</t>
  </si>
  <si>
    <t>04370</t>
  </si>
  <si>
    <t>05075</t>
  </si>
  <si>
    <t>Decatur, IL</t>
  </si>
  <si>
    <t>04380</t>
  </si>
  <si>
    <t>05077</t>
  </si>
  <si>
    <t>Deltona-Daytona Beach-Ormond Beach, FL</t>
  </si>
  <si>
    <t>04390</t>
  </si>
  <si>
    <t>05079</t>
  </si>
  <si>
    <t>LINCOLN</t>
  </si>
  <si>
    <t>Denver-Aurora-Lakewood, CO</t>
  </si>
  <si>
    <t>04400</t>
  </si>
  <si>
    <t>05081</t>
  </si>
  <si>
    <t>Texarkana, TX-AR</t>
  </si>
  <si>
    <t>LITTLE RIVER</t>
  </si>
  <si>
    <t>Des Moines-West Des Moines, IA</t>
  </si>
  <si>
    <t>04410</t>
  </si>
  <si>
    <t>05083</t>
  </si>
  <si>
    <t>LOGAN</t>
  </si>
  <si>
    <t>Detroit-Dearborn-Livonia, MI</t>
  </si>
  <si>
    <t>04420</t>
  </si>
  <si>
    <t>05085</t>
  </si>
  <si>
    <t>LONOKE</t>
  </si>
  <si>
    <t>04430</t>
  </si>
  <si>
    <t>05087</t>
  </si>
  <si>
    <t>Dover, DE</t>
  </si>
  <si>
    <t>04440</t>
  </si>
  <si>
    <t>05089</t>
  </si>
  <si>
    <t>Dubuque, IA</t>
  </si>
  <si>
    <t>04450</t>
  </si>
  <si>
    <t>05091</t>
  </si>
  <si>
    <t>MILLER</t>
  </si>
  <si>
    <t>Duluth, MN-WI</t>
  </si>
  <si>
    <t>04460</t>
  </si>
  <si>
    <t>05093</t>
  </si>
  <si>
    <t>Durham-Chapel Hill, NC</t>
  </si>
  <si>
    <t>04470</t>
  </si>
  <si>
    <t>05095</t>
  </si>
  <si>
    <t>East Stroudsburg, PA</t>
  </si>
  <si>
    <t>04480</t>
  </si>
  <si>
    <t>05097</t>
  </si>
  <si>
    <t>Eau Claire, WI</t>
  </si>
  <si>
    <t>04490</t>
  </si>
  <si>
    <t>05099</t>
  </si>
  <si>
    <t>El Centro, CA</t>
  </si>
  <si>
    <t>04500</t>
  </si>
  <si>
    <t>05101</t>
  </si>
  <si>
    <t>NEWTON</t>
  </si>
  <si>
    <t>Elgin, IL</t>
  </si>
  <si>
    <t>04510</t>
  </si>
  <si>
    <t>05103</t>
  </si>
  <si>
    <t>OUACHITA</t>
  </si>
  <si>
    <t>Elizabethtown-Fort Knox, KY</t>
  </si>
  <si>
    <t>04520</t>
  </si>
  <si>
    <t>05105</t>
  </si>
  <si>
    <t>Elkhart-Goshen, IN</t>
  </si>
  <si>
    <t>04530</t>
  </si>
  <si>
    <t>05107</t>
  </si>
  <si>
    <t>PHILLIPS</t>
  </si>
  <si>
    <t>Elmira, NY</t>
  </si>
  <si>
    <t>04540</t>
  </si>
  <si>
    <t>05109</t>
  </si>
  <si>
    <t>El Paso, TX</t>
  </si>
  <si>
    <t>04550</t>
  </si>
  <si>
    <t>05111</t>
  </si>
  <si>
    <t>POINSETT</t>
  </si>
  <si>
    <t>Enid, OK</t>
  </si>
  <si>
    <t>04560</t>
  </si>
  <si>
    <t>05113</t>
  </si>
  <si>
    <t>POLK</t>
  </si>
  <si>
    <t>Erie, PA</t>
  </si>
  <si>
    <t>04570</t>
  </si>
  <si>
    <t>05115</t>
  </si>
  <si>
    <t>POPE</t>
  </si>
  <si>
    <t>Eugene, OR</t>
  </si>
  <si>
    <t>04580</t>
  </si>
  <si>
    <t>05117</t>
  </si>
  <si>
    <t>PRAIRIE</t>
  </si>
  <si>
    <t>Evansville, IN-KY</t>
  </si>
  <si>
    <t>04590</t>
  </si>
  <si>
    <t>05119</t>
  </si>
  <si>
    <t>PULASKI</t>
  </si>
  <si>
    <t>04600</t>
  </si>
  <si>
    <t>05121</t>
  </si>
  <si>
    <t>Fargo, ND-MN</t>
  </si>
  <si>
    <t>04610</t>
  </si>
  <si>
    <t>05123</t>
  </si>
  <si>
    <t>ST. FRANCIS</t>
  </si>
  <si>
    <t>Farmington, NM</t>
  </si>
  <si>
    <t>04620</t>
  </si>
  <si>
    <t>05125</t>
  </si>
  <si>
    <t>SALINE</t>
  </si>
  <si>
    <t>Fayetteville, NC</t>
  </si>
  <si>
    <t>04630</t>
  </si>
  <si>
    <t>05127</t>
  </si>
  <si>
    <t>SCOTT</t>
  </si>
  <si>
    <t>04640</t>
  </si>
  <si>
    <t>05129</t>
  </si>
  <si>
    <t>SEARCY</t>
  </si>
  <si>
    <t>04650</t>
  </si>
  <si>
    <t>05131</t>
  </si>
  <si>
    <t>SEBASTIAN</t>
  </si>
  <si>
    <t>Flint, MI</t>
  </si>
  <si>
    <t>04660</t>
  </si>
  <si>
    <t>05133</t>
  </si>
  <si>
    <t>SEVIER</t>
  </si>
  <si>
    <t>Florence, SC</t>
  </si>
  <si>
    <t>04670</t>
  </si>
  <si>
    <t>05135</t>
  </si>
  <si>
    <t>SHARP</t>
  </si>
  <si>
    <t>04680</t>
  </si>
  <si>
    <t>05137</t>
  </si>
  <si>
    <t>STONE</t>
  </si>
  <si>
    <t>Fond du Lac, WI</t>
  </si>
  <si>
    <t>04690</t>
  </si>
  <si>
    <t>05139</t>
  </si>
  <si>
    <t>UNION</t>
  </si>
  <si>
    <t>Fort Collins, CO</t>
  </si>
  <si>
    <t>04700</t>
  </si>
  <si>
    <t>05141</t>
  </si>
  <si>
    <t>VAN BUREN</t>
  </si>
  <si>
    <t>Fort Lauderdale-Pompano Beach-Deerfield Beach, FL</t>
  </si>
  <si>
    <t>04710</t>
  </si>
  <si>
    <t>05143</t>
  </si>
  <si>
    <t>04720</t>
  </si>
  <si>
    <t>05145</t>
  </si>
  <si>
    <t>WHITE</t>
  </si>
  <si>
    <t>Fort Wayne, IN</t>
  </si>
  <si>
    <t>04730</t>
  </si>
  <si>
    <t>05147</t>
  </si>
  <si>
    <t>WOODRUFF</t>
  </si>
  <si>
    <t>Fort Worth-Arlington, TX</t>
  </si>
  <si>
    <t>04740</t>
  </si>
  <si>
    <t>05149</t>
  </si>
  <si>
    <t>YELL</t>
  </si>
  <si>
    <t>Frederick-Gaithersburg-Rockville, MD</t>
  </si>
  <si>
    <t>04999</t>
  </si>
  <si>
    <t>05990</t>
  </si>
  <si>
    <t>Fresno, CA</t>
  </si>
  <si>
    <t>05000</t>
  </si>
  <si>
    <t>06001</t>
  </si>
  <si>
    <t>Oakland-Hayward-Berkeley, CA</t>
  </si>
  <si>
    <t>ALAMEDA</t>
  </si>
  <si>
    <t>California</t>
  </si>
  <si>
    <t>05010</t>
  </si>
  <si>
    <t>06003</t>
  </si>
  <si>
    <t>ALPINE</t>
  </si>
  <si>
    <t>Gainesville, FL</t>
  </si>
  <si>
    <t>05020</t>
  </si>
  <si>
    <t>06005</t>
  </si>
  <si>
    <t>AMADOR</t>
  </si>
  <si>
    <t>Gainesville, GA</t>
  </si>
  <si>
    <t>05030</t>
  </si>
  <si>
    <t>06007</t>
  </si>
  <si>
    <t>BUTTE</t>
  </si>
  <si>
    <t>Gary, IN</t>
  </si>
  <si>
    <t>05040</t>
  </si>
  <si>
    <t>06009</t>
  </si>
  <si>
    <t>CALAVERAS</t>
  </si>
  <si>
    <t>Gettysburg, PA</t>
  </si>
  <si>
    <t>05050</t>
  </si>
  <si>
    <t>06011</t>
  </si>
  <si>
    <t>COLUSA</t>
  </si>
  <si>
    <t>Glens Falls, NY</t>
  </si>
  <si>
    <t>05060</t>
  </si>
  <si>
    <t>06013</t>
  </si>
  <si>
    <t>CONTRA COSTA</t>
  </si>
  <si>
    <t>Goldsboro, NC</t>
  </si>
  <si>
    <t>05070</t>
  </si>
  <si>
    <t>06015</t>
  </si>
  <si>
    <t>DEL NORTE</t>
  </si>
  <si>
    <t>Grand Forks, ND-MN</t>
  </si>
  <si>
    <t>05080</t>
  </si>
  <si>
    <t>06017</t>
  </si>
  <si>
    <t>Sacramento--Roseville--Arden-Arcade, C</t>
  </si>
  <si>
    <t>EL DORADO</t>
  </si>
  <si>
    <t>Grand Island, NE</t>
  </si>
  <si>
    <t>05090</t>
  </si>
  <si>
    <t>06019</t>
  </si>
  <si>
    <t>FRESNO</t>
  </si>
  <si>
    <t>Grand Junction, CO</t>
  </si>
  <si>
    <t>05100</t>
  </si>
  <si>
    <t>06021</t>
  </si>
  <si>
    <t>GLENN</t>
  </si>
  <si>
    <t>Grand Rapids-Kentwood, MI</t>
  </si>
  <si>
    <t>05110</t>
  </si>
  <si>
    <t>06023</t>
  </si>
  <si>
    <t>HUMBOLDT</t>
  </si>
  <si>
    <t>Grants Pass, OR</t>
  </si>
  <si>
    <t>05120</t>
  </si>
  <si>
    <t>06025</t>
  </si>
  <si>
    <t>IMPERIAL</t>
  </si>
  <si>
    <t>Great Falls, MT</t>
  </si>
  <si>
    <t>05130</t>
  </si>
  <si>
    <t>06027</t>
  </si>
  <si>
    <t>INYO</t>
  </si>
  <si>
    <t>Greeley, CO</t>
  </si>
  <si>
    <t>05140</t>
  </si>
  <si>
    <t>06029</t>
  </si>
  <si>
    <t>KERN</t>
  </si>
  <si>
    <t>Green Bay, WI</t>
  </si>
  <si>
    <t>05150</t>
  </si>
  <si>
    <t>06031</t>
  </si>
  <si>
    <t>Hanford-Corcoran, CA</t>
  </si>
  <si>
    <t>KINGS</t>
  </si>
  <si>
    <t>Greensboro-High Point, NC</t>
  </si>
  <si>
    <t>05160</t>
  </si>
  <si>
    <t>06033</t>
  </si>
  <si>
    <t>LAKE</t>
  </si>
  <si>
    <t>Greenville, NC</t>
  </si>
  <si>
    <t>05170</t>
  </si>
  <si>
    <t>06035</t>
  </si>
  <si>
    <t>LASSEN</t>
  </si>
  <si>
    <t>Greenville-Anderson-Mauldin, SC</t>
  </si>
  <si>
    <t>05200</t>
  </si>
  <si>
    <t>06037</t>
  </si>
  <si>
    <t>Los Angeles-Long Beach-Glendale, CA</t>
  </si>
  <si>
    <t>LOS ANGELES</t>
  </si>
  <si>
    <t>Guayama, PR</t>
  </si>
  <si>
    <t>05210</t>
  </si>
  <si>
    <t>Gulfport-Biloxi, MS</t>
  </si>
  <si>
    <t>05300</t>
  </si>
  <si>
    <t>06039</t>
  </si>
  <si>
    <t>Madera, CA</t>
  </si>
  <si>
    <t>MADERA</t>
  </si>
  <si>
    <t>Hagerstown-Martinsburg, MD-WV</t>
  </si>
  <si>
    <t>05310</t>
  </si>
  <si>
    <t>06041</t>
  </si>
  <si>
    <t>San Rafael, CA</t>
  </si>
  <si>
    <t>MARIN</t>
  </si>
  <si>
    <t>Hammond, LA</t>
  </si>
  <si>
    <t>05320</t>
  </si>
  <si>
    <t>06043</t>
  </si>
  <si>
    <t>MARIPOSA</t>
  </si>
  <si>
    <t>05330</t>
  </si>
  <si>
    <t>06045</t>
  </si>
  <si>
    <t>MENDOCINO</t>
  </si>
  <si>
    <t>Harrisburg-Carlisle, PA</t>
  </si>
  <si>
    <t>05340</t>
  </si>
  <si>
    <t>06047</t>
  </si>
  <si>
    <t>Merced, CA</t>
  </si>
  <si>
    <t>MERCED</t>
  </si>
  <si>
    <t>Harrisonburg, VA</t>
  </si>
  <si>
    <t>05350</t>
  </si>
  <si>
    <t>06049</t>
  </si>
  <si>
    <t>MODOC</t>
  </si>
  <si>
    <t>Hartford-West Hartford-East Hartford, CT</t>
  </si>
  <si>
    <t>05360</t>
  </si>
  <si>
    <t>06051</t>
  </si>
  <si>
    <t>MONO</t>
  </si>
  <si>
    <t>Hattiesburg, MS</t>
  </si>
  <si>
    <t>05370</t>
  </si>
  <si>
    <t>06053</t>
  </si>
  <si>
    <t>Salinas, CA</t>
  </si>
  <si>
    <t>MONTEREY</t>
  </si>
  <si>
    <t>Hickory-Lenoir-Morganton, NC</t>
  </si>
  <si>
    <t>05380</t>
  </si>
  <si>
    <t>06055</t>
  </si>
  <si>
    <t>Napa, CA</t>
  </si>
  <si>
    <t>NAPA</t>
  </si>
  <si>
    <t>Hilton Head Island-Bluffton-Beaufort, SC</t>
  </si>
  <si>
    <t>05390</t>
  </si>
  <si>
    <t>06057</t>
  </si>
  <si>
    <t>Hinesville-Fort Stewart, GA</t>
  </si>
  <si>
    <t>05400</t>
  </si>
  <si>
    <t>06059</t>
  </si>
  <si>
    <t>ORANGE</t>
  </si>
  <si>
    <t>Homosassa Springs, FL</t>
  </si>
  <si>
    <t>05410</t>
  </si>
  <si>
    <t>06061</t>
  </si>
  <si>
    <t>PLACER</t>
  </si>
  <si>
    <t>05420</t>
  </si>
  <si>
    <t>06063</t>
  </si>
  <si>
    <t>PLUMAS</t>
  </si>
  <si>
    <t>Houma-Thibodaux, LA</t>
  </si>
  <si>
    <t>05430</t>
  </si>
  <si>
    <t>06065</t>
  </si>
  <si>
    <t>Riverside-San Bernardino-Ontario, CA</t>
  </si>
  <si>
    <t>RIVERSIDE</t>
  </si>
  <si>
    <t>Houston-The Woodlands-Sugar Land, TX</t>
  </si>
  <si>
    <t>05440</t>
  </si>
  <si>
    <t>06067</t>
  </si>
  <si>
    <t>SACRAMENTO</t>
  </si>
  <si>
    <t>Huntington-Ashland, WV-KY-OH</t>
  </si>
  <si>
    <t>05450</t>
  </si>
  <si>
    <t>06069</t>
  </si>
  <si>
    <t>San Jose-Sunnyvale-Santa Clara, CA</t>
  </si>
  <si>
    <t>SAN BENITO</t>
  </si>
  <si>
    <t>05460</t>
  </si>
  <si>
    <t>06071</t>
  </si>
  <si>
    <t>SAN BERNARDINO</t>
  </si>
  <si>
    <t>Idaho Falls, ID</t>
  </si>
  <si>
    <t>05470</t>
  </si>
  <si>
    <t>06073</t>
  </si>
  <si>
    <t>San Diego-Carlsbad, CA</t>
  </si>
  <si>
    <t>SAN DIEGO</t>
  </si>
  <si>
    <t>Indianapolis-Carmel-Anderson, IN</t>
  </si>
  <si>
    <t>05480</t>
  </si>
  <si>
    <t>06075</t>
  </si>
  <si>
    <t>San Francisco-Redwood City-South San F</t>
  </si>
  <si>
    <t>SAN FRANCISCO</t>
  </si>
  <si>
    <t>Iowa City, IA</t>
  </si>
  <si>
    <t>05490</t>
  </si>
  <si>
    <t>06077</t>
  </si>
  <si>
    <t>Stockton-Lodi, CA</t>
  </si>
  <si>
    <t>SAN JOAQUIN</t>
  </si>
  <si>
    <t>Ithaca, NY</t>
  </si>
  <si>
    <t>05500</t>
  </si>
  <si>
    <t>06079</t>
  </si>
  <si>
    <t>San Luis Obispo-Paso Robles-Arroyo Gra</t>
  </si>
  <si>
    <t>SAN LUIS OBISPO</t>
  </si>
  <si>
    <t>Jackson, MI</t>
  </si>
  <si>
    <t>05510</t>
  </si>
  <si>
    <t>06081</t>
  </si>
  <si>
    <t>SAN MATEO</t>
  </si>
  <si>
    <t>Jackson, MS</t>
  </si>
  <si>
    <t>05520</t>
  </si>
  <si>
    <t>06083</t>
  </si>
  <si>
    <t>Santa Maria-Santa Barbara, CA</t>
  </si>
  <si>
    <t>SANTA BARBARA</t>
  </si>
  <si>
    <t>Jackson, TN</t>
  </si>
  <si>
    <t>05530</t>
  </si>
  <si>
    <t>06085</t>
  </si>
  <si>
    <t>SANTA CLARA</t>
  </si>
  <si>
    <t>Jacksonville, FL</t>
  </si>
  <si>
    <t>05540</t>
  </si>
  <si>
    <t>06087</t>
  </si>
  <si>
    <t>Santa Cruz-Watsonville, CA</t>
  </si>
  <si>
    <t>Jacksonville, NC</t>
  </si>
  <si>
    <t>05550</t>
  </si>
  <si>
    <t>06089</t>
  </si>
  <si>
    <t>Redding, CA</t>
  </si>
  <si>
    <t>SHASTA</t>
  </si>
  <si>
    <t>Janesville-Beloit, WI</t>
  </si>
  <si>
    <t>05560</t>
  </si>
  <si>
    <t>06091</t>
  </si>
  <si>
    <t>SIERRA</t>
  </si>
  <si>
    <t>Jefferson City, MO</t>
  </si>
  <si>
    <t>05570</t>
  </si>
  <si>
    <t>06093</t>
  </si>
  <si>
    <t>SISKIYOU</t>
  </si>
  <si>
    <t>Johnson City, TN</t>
  </si>
  <si>
    <t>05580</t>
  </si>
  <si>
    <t>06095</t>
  </si>
  <si>
    <t>Vallejo-Fairfield, CA</t>
  </si>
  <si>
    <t>SOLANO</t>
  </si>
  <si>
    <t>Johnstown, PA</t>
  </si>
  <si>
    <t>05590</t>
  </si>
  <si>
    <t>06097</t>
  </si>
  <si>
    <t>Santa Rosa, CA</t>
  </si>
  <si>
    <t>SONOMA</t>
  </si>
  <si>
    <t>05600</t>
  </si>
  <si>
    <t>06099</t>
  </si>
  <si>
    <t>Modesto, CA</t>
  </si>
  <si>
    <t>STANISLAUS</t>
  </si>
  <si>
    <t>Joplin, MO</t>
  </si>
  <si>
    <t>05610</t>
  </si>
  <si>
    <t>06101</t>
  </si>
  <si>
    <t>Yuba City, CA</t>
  </si>
  <si>
    <t>SUTTER</t>
  </si>
  <si>
    <t>Kahului-Wailuku-Lahaina, HI</t>
  </si>
  <si>
    <t>05620</t>
  </si>
  <si>
    <t>06103</t>
  </si>
  <si>
    <t>TEHAMA</t>
  </si>
  <si>
    <t>Kalamazoo-Portage, MI</t>
  </si>
  <si>
    <t>05630</t>
  </si>
  <si>
    <t>06105</t>
  </si>
  <si>
    <t>TRINITY</t>
  </si>
  <si>
    <t>Kankakee, IL</t>
  </si>
  <si>
    <t>05640</t>
  </si>
  <si>
    <t>06107</t>
  </si>
  <si>
    <t>Visalia-Porterville, CA</t>
  </si>
  <si>
    <t>TULARE</t>
  </si>
  <si>
    <t>Kansas City, MO-KS</t>
  </si>
  <si>
    <t>05650</t>
  </si>
  <si>
    <t>06109</t>
  </si>
  <si>
    <t>TUOLUMNE</t>
  </si>
  <si>
    <t>Kennewick-Richland, WA</t>
  </si>
  <si>
    <t>05660</t>
  </si>
  <si>
    <t>06111</t>
  </si>
  <si>
    <t>Oxnard-Thousand Oaks-Ventura, CA</t>
  </si>
  <si>
    <t>VENTURA</t>
  </si>
  <si>
    <t>Killeen-Temple, TX</t>
  </si>
  <si>
    <t>05670</t>
  </si>
  <si>
    <t>06113</t>
  </si>
  <si>
    <t>YOLO</t>
  </si>
  <si>
    <t>Kingsport-Bristol-Bristol, TN-VA</t>
  </si>
  <si>
    <t>05680</t>
  </si>
  <si>
    <t>06115</t>
  </si>
  <si>
    <t>YUBA</t>
  </si>
  <si>
    <t>Kingston, NY</t>
  </si>
  <si>
    <t>05999</t>
  </si>
  <si>
    <t>06990</t>
  </si>
  <si>
    <t>Knoxville, TN</t>
  </si>
  <si>
    <t>06000</t>
  </si>
  <si>
    <t>08001</t>
  </si>
  <si>
    <t>ADAMS</t>
  </si>
  <si>
    <t>Colorado</t>
  </si>
  <si>
    <t>Kokomo, IN</t>
  </si>
  <si>
    <t>06010</t>
  </si>
  <si>
    <t>08003</t>
  </si>
  <si>
    <t>ALAMOSA</t>
  </si>
  <si>
    <t>La Crosse-Onalaska, WI-MN</t>
  </si>
  <si>
    <t>06020</t>
  </si>
  <si>
    <t>08005</t>
  </si>
  <si>
    <t>ARAPAHOE</t>
  </si>
  <si>
    <t>Lafayette, LA</t>
  </si>
  <si>
    <t>06030</t>
  </si>
  <si>
    <t>08007</t>
  </si>
  <si>
    <t>ARCHULETA</t>
  </si>
  <si>
    <t>Lafayette-West Lafayette, IN</t>
  </si>
  <si>
    <t>06040</t>
  </si>
  <si>
    <t>08009</t>
  </si>
  <si>
    <t>BACA</t>
  </si>
  <si>
    <t>Lake Charles, LA</t>
  </si>
  <si>
    <t>06050</t>
  </si>
  <si>
    <t>08011</t>
  </si>
  <si>
    <t>BENT</t>
  </si>
  <si>
    <t>Lake County-Kenosha County, IL-WI</t>
  </si>
  <si>
    <t>06060</t>
  </si>
  <si>
    <t>08013</t>
  </si>
  <si>
    <t>BOULDER</t>
  </si>
  <si>
    <t>06630</t>
  </si>
  <si>
    <t>08014</t>
  </si>
  <si>
    <t>BROOMFIELD</t>
  </si>
  <si>
    <t>Lakeland-Winter Haven, FL</t>
  </si>
  <si>
    <t>06070</t>
  </si>
  <si>
    <t>08015</t>
  </si>
  <si>
    <t>CHAFFEE</t>
  </si>
  <si>
    <t>Lancaster, PA</t>
  </si>
  <si>
    <t>06080</t>
  </si>
  <si>
    <t>08017</t>
  </si>
  <si>
    <t>CHEYENNE</t>
  </si>
  <si>
    <t>Lansing-East Lansing, MI</t>
  </si>
  <si>
    <t>06090</t>
  </si>
  <si>
    <t>08019</t>
  </si>
  <si>
    <t>CLEAR CREEK</t>
  </si>
  <si>
    <t>Laredo, TX</t>
  </si>
  <si>
    <t>06100</t>
  </si>
  <si>
    <t>08021</t>
  </si>
  <si>
    <t>CONEJOS</t>
  </si>
  <si>
    <t>Las Cruces, NM</t>
  </si>
  <si>
    <t>06110</t>
  </si>
  <si>
    <t>08023</t>
  </si>
  <si>
    <t>COSTILLA</t>
  </si>
  <si>
    <t>Las Vegas-Henderson-Paradise, NV</t>
  </si>
  <si>
    <t>06120</t>
  </si>
  <si>
    <t>08025</t>
  </si>
  <si>
    <t>CROWLEY</t>
  </si>
  <si>
    <t>Lawrence, KS</t>
  </si>
  <si>
    <t>06130</t>
  </si>
  <si>
    <t>08027</t>
  </si>
  <si>
    <t>CUSTER</t>
  </si>
  <si>
    <t>Lawton, OK</t>
  </si>
  <si>
    <t>06140</t>
  </si>
  <si>
    <t>08029</t>
  </si>
  <si>
    <t>DELTA</t>
  </si>
  <si>
    <t>Lebanon, PA</t>
  </si>
  <si>
    <t>06150</t>
  </si>
  <si>
    <t>08031</t>
  </si>
  <si>
    <t>DENVER</t>
  </si>
  <si>
    <t>Lewiston, ID-WA</t>
  </si>
  <si>
    <t>06160</t>
  </si>
  <si>
    <t>08033</t>
  </si>
  <si>
    <t>DOLORES</t>
  </si>
  <si>
    <t>Lewiston-Auburn, ME</t>
  </si>
  <si>
    <t>06170</t>
  </si>
  <si>
    <t>08035</t>
  </si>
  <si>
    <t>DOUGLAS</t>
  </si>
  <si>
    <t>Lexington-Fayette, KY</t>
  </si>
  <si>
    <t>06180</t>
  </si>
  <si>
    <t>08037</t>
  </si>
  <si>
    <t>EAGLE</t>
  </si>
  <si>
    <t>Lima, OH</t>
  </si>
  <si>
    <t>06190</t>
  </si>
  <si>
    <t>08039</t>
  </si>
  <si>
    <t>ELBERT</t>
  </si>
  <si>
    <t>Lincoln, NE</t>
  </si>
  <si>
    <t>06200</t>
  </si>
  <si>
    <t>08041</t>
  </si>
  <si>
    <t>EL PASO</t>
  </si>
  <si>
    <t>Little Rock-North Little Rock-Conway, AR</t>
  </si>
  <si>
    <t>06210</t>
  </si>
  <si>
    <t>08043</t>
  </si>
  <si>
    <t>FREMONT</t>
  </si>
  <si>
    <t>Logan, UT-ID</t>
  </si>
  <si>
    <t>06220</t>
  </si>
  <si>
    <t>08045</t>
  </si>
  <si>
    <t>GARFIELD</t>
  </si>
  <si>
    <t>Longview, TX</t>
  </si>
  <si>
    <t>06230</t>
  </si>
  <si>
    <t>08047</t>
  </si>
  <si>
    <t>GILPIN</t>
  </si>
  <si>
    <t>Longview, WA</t>
  </si>
  <si>
    <t>06240</t>
  </si>
  <si>
    <t>08049</t>
  </si>
  <si>
    <t>GRAND</t>
  </si>
  <si>
    <t>06250</t>
  </si>
  <si>
    <t>08051</t>
  </si>
  <si>
    <t>GUNNISON</t>
  </si>
  <si>
    <t>Louisville/Jefferson County, KY-IN</t>
  </si>
  <si>
    <t>06260</t>
  </si>
  <si>
    <t>08053</t>
  </si>
  <si>
    <t>HINSDALE</t>
  </si>
  <si>
    <t>Lubbock, TX</t>
  </si>
  <si>
    <t>06270</t>
  </si>
  <si>
    <t>08055</t>
  </si>
  <si>
    <t>HUERFANO</t>
  </si>
  <si>
    <t>Lynchburg, VA</t>
  </si>
  <si>
    <t>06280</t>
  </si>
  <si>
    <t>08057</t>
  </si>
  <si>
    <t>Macon-Bibb County, GA</t>
  </si>
  <si>
    <t>06290</t>
  </si>
  <si>
    <t>08059</t>
  </si>
  <si>
    <t>06300</t>
  </si>
  <si>
    <t>08061</t>
  </si>
  <si>
    <t>KIOWA</t>
  </si>
  <si>
    <t>Madison, WI</t>
  </si>
  <si>
    <t>06310</t>
  </si>
  <si>
    <t>08063</t>
  </si>
  <si>
    <t>KIT CARSON</t>
  </si>
  <si>
    <t>Manchester-Nashua, NH</t>
  </si>
  <si>
    <t>06320</t>
  </si>
  <si>
    <t>08065</t>
  </si>
  <si>
    <t>Manhattan, KS</t>
  </si>
  <si>
    <t>06330</t>
  </si>
  <si>
    <t>08067</t>
  </si>
  <si>
    <t>LA PLATA</t>
  </si>
  <si>
    <t>Mankato-North Mankato, MN</t>
  </si>
  <si>
    <t>06340</t>
  </si>
  <si>
    <t>08069</t>
  </si>
  <si>
    <t>LARIMER</t>
  </si>
  <si>
    <t>Mansfield, OH</t>
  </si>
  <si>
    <t>06350</t>
  </si>
  <si>
    <t>08071</t>
  </si>
  <si>
    <t>LAS ANIMAS</t>
  </si>
  <si>
    <t>Mayaguez, PR</t>
  </si>
  <si>
    <t>06360</t>
  </si>
  <si>
    <t>08073</t>
  </si>
  <si>
    <t>McAllen-Edinburg-Mission, TX</t>
  </si>
  <si>
    <t>06370</t>
  </si>
  <si>
    <t>08075</t>
  </si>
  <si>
    <t>Medford, OR</t>
  </si>
  <si>
    <t>06380</t>
  </si>
  <si>
    <t>08077</t>
  </si>
  <si>
    <t>MESA</t>
  </si>
  <si>
    <t>06390</t>
  </si>
  <si>
    <t>08079</t>
  </si>
  <si>
    <t>MINERAL</t>
  </si>
  <si>
    <t>06400</t>
  </si>
  <si>
    <t>08081</t>
  </si>
  <si>
    <t>MOFFAT</t>
  </si>
  <si>
    <t>Miami-Miami Beach-Kendall, FL</t>
  </si>
  <si>
    <t>06410</t>
  </si>
  <si>
    <t>08083</t>
  </si>
  <si>
    <t>MONTEZUMA</t>
  </si>
  <si>
    <t>Michigan City-La Porte, IN</t>
  </si>
  <si>
    <t>06420</t>
  </si>
  <si>
    <t>08085</t>
  </si>
  <si>
    <t>MONTROSE</t>
  </si>
  <si>
    <t>Midland, MI</t>
  </si>
  <si>
    <t>06430</t>
  </si>
  <si>
    <t>08087</t>
  </si>
  <si>
    <t>Midland, TX</t>
  </si>
  <si>
    <t>06440</t>
  </si>
  <si>
    <t>08089</t>
  </si>
  <si>
    <t>OTERO</t>
  </si>
  <si>
    <t>Milwaukee-Waukesha-West Allis, WI</t>
  </si>
  <si>
    <t>06450</t>
  </si>
  <si>
    <t>08091</t>
  </si>
  <si>
    <t>OURAY</t>
  </si>
  <si>
    <t>Minneapolis-St. Paul-Bloomington, MN-WI</t>
  </si>
  <si>
    <t>06460</t>
  </si>
  <si>
    <t>08093</t>
  </si>
  <si>
    <t>PARK</t>
  </si>
  <si>
    <t>Missoula, MT</t>
  </si>
  <si>
    <t>06470</t>
  </si>
  <si>
    <t>08095</t>
  </si>
  <si>
    <t>06480</t>
  </si>
  <si>
    <t>08097</t>
  </si>
  <si>
    <t>PITKIN</t>
  </si>
  <si>
    <t>06490</t>
  </si>
  <si>
    <t>08099</t>
  </si>
  <si>
    <t>PROWERS</t>
  </si>
  <si>
    <t>Monroe, LA</t>
  </si>
  <si>
    <t>06500</t>
  </si>
  <si>
    <t>08101</t>
  </si>
  <si>
    <t>Pueblo, CO</t>
  </si>
  <si>
    <t>PUEBLO</t>
  </si>
  <si>
    <t>Monroe, MI</t>
  </si>
  <si>
    <t>06510</t>
  </si>
  <si>
    <t>08103</t>
  </si>
  <si>
    <t>RIO BLANCO</t>
  </si>
  <si>
    <t>06520</t>
  </si>
  <si>
    <t>08105</t>
  </si>
  <si>
    <t>RIO GRANDE</t>
  </si>
  <si>
    <t>Montgomery County-Bucks County-Chester County, PA</t>
  </si>
  <si>
    <t>06530</t>
  </si>
  <si>
    <t>08107</t>
  </si>
  <si>
    <t>ROUTT</t>
  </si>
  <si>
    <t>Morgantown, WV</t>
  </si>
  <si>
    <t>06540</t>
  </si>
  <si>
    <t>08109</t>
  </si>
  <si>
    <t>SAGUACHE</t>
  </si>
  <si>
    <t>Morristown, TN</t>
  </si>
  <si>
    <t>06550</t>
  </si>
  <si>
    <t>08111</t>
  </si>
  <si>
    <t>SAN JUAN</t>
  </si>
  <si>
    <t>Mount Vernon-Anacortes, WA</t>
  </si>
  <si>
    <t>06560</t>
  </si>
  <si>
    <t>08113</t>
  </si>
  <si>
    <t>SAN MIGUEL</t>
  </si>
  <si>
    <t>Muncie, IN</t>
  </si>
  <si>
    <t>06570</t>
  </si>
  <si>
    <t>08115</t>
  </si>
  <si>
    <t>SEDGWICK</t>
  </si>
  <si>
    <t>Muskegon, MI</t>
  </si>
  <si>
    <t>06580</t>
  </si>
  <si>
    <t>08117</t>
  </si>
  <si>
    <t>SUMMIT</t>
  </si>
  <si>
    <t>Myrtle Beach-Conway-North Myrtle Beach, SC-NC</t>
  </si>
  <si>
    <t>06590</t>
  </si>
  <si>
    <t>08119</t>
  </si>
  <si>
    <t>TELLER</t>
  </si>
  <si>
    <t>06600</t>
  </si>
  <si>
    <t>08121</t>
  </si>
  <si>
    <t>Naples-Immokalee-Marco Island, FL</t>
  </si>
  <si>
    <t>06610</t>
  </si>
  <si>
    <t>08123</t>
  </si>
  <si>
    <t>WELD</t>
  </si>
  <si>
    <t>Nashville-Davidson--Murfreesboro--Franklin, TN</t>
  </si>
  <si>
    <t>06620</t>
  </si>
  <si>
    <t>08125</t>
  </si>
  <si>
    <t>Nassau County-Suffolk County, NY</t>
  </si>
  <si>
    <t>06999</t>
  </si>
  <si>
    <t>08990</t>
  </si>
  <si>
    <t>Newark, NJ-PA</t>
  </si>
  <si>
    <t>07000</t>
  </si>
  <si>
    <t>09001</t>
  </si>
  <si>
    <t>FAIRFIELD</t>
  </si>
  <si>
    <t>Connecticut</t>
  </si>
  <si>
    <t>New Bern, NC</t>
  </si>
  <si>
    <t>07010</t>
  </si>
  <si>
    <t>09003</t>
  </si>
  <si>
    <t>Hartford-West Hartford-East Hartford,</t>
  </si>
  <si>
    <t>HARTFORD</t>
  </si>
  <si>
    <t>New Brunswick-Lakewood, NJ</t>
  </si>
  <si>
    <t>07020</t>
  </si>
  <si>
    <t>09005</t>
  </si>
  <si>
    <t>LITCHFIELD</t>
  </si>
  <si>
    <t>New Haven-Milford, CT</t>
  </si>
  <si>
    <t>07030</t>
  </si>
  <si>
    <t>09007</t>
  </si>
  <si>
    <t>MIDDLESEX</t>
  </si>
  <si>
    <t>New Orleans-Metairie, LA</t>
  </si>
  <si>
    <t>07040</t>
  </si>
  <si>
    <t>09009</t>
  </si>
  <si>
    <t>NEW HAVEN</t>
  </si>
  <si>
    <t>New York-Jersey City-White Plains, NY-NJ</t>
  </si>
  <si>
    <t>07050</t>
  </si>
  <si>
    <t>09011</t>
  </si>
  <si>
    <t>Norwich-New London, CT</t>
  </si>
  <si>
    <t>NEW LONDON</t>
  </si>
  <si>
    <t>Niles-Benton Harbor, MI</t>
  </si>
  <si>
    <t>07060</t>
  </si>
  <si>
    <t>09013</t>
  </si>
  <si>
    <t>TOLLAND</t>
  </si>
  <si>
    <t>North Port-Sarasota-Bradenton, FL</t>
  </si>
  <si>
    <t>07070</t>
  </si>
  <si>
    <t>09015</t>
  </si>
  <si>
    <t>Worcester, MA-CT</t>
  </si>
  <si>
    <t>WINDHAM</t>
  </si>
  <si>
    <t>07999</t>
  </si>
  <si>
    <t>09990</t>
  </si>
  <si>
    <t>08000</t>
  </si>
  <si>
    <t>10001</t>
  </si>
  <si>
    <t>KENT</t>
  </si>
  <si>
    <t>Delaware</t>
  </si>
  <si>
    <t>Ocala, FL</t>
  </si>
  <si>
    <t>08010</t>
  </si>
  <si>
    <t>10003</t>
  </si>
  <si>
    <t>Wilmington, DE-MD-NJ</t>
  </si>
  <si>
    <t>NEW CASTLE</t>
  </si>
  <si>
    <t>Ocean City, NJ</t>
  </si>
  <si>
    <t>08020</t>
  </si>
  <si>
    <t>10005</t>
  </si>
  <si>
    <t>Salisbury, MD-DE</t>
  </si>
  <si>
    <t>SUSSEX</t>
  </si>
  <si>
    <t>Odessa, TX</t>
  </si>
  <si>
    <t>08999</t>
  </si>
  <si>
    <t>10990</t>
  </si>
  <si>
    <t>DELAWARE</t>
  </si>
  <si>
    <t>Ogden-Clearfield, UT</t>
  </si>
  <si>
    <t>09000</t>
  </si>
  <si>
    <t>11001</t>
  </si>
  <si>
    <t>Washington-Arlington-Alexandria, DC-VA</t>
  </si>
  <si>
    <t>THE DISTRICT</t>
  </si>
  <si>
    <t>District Of Columbia</t>
  </si>
  <si>
    <t>Oklahoma City, OK</t>
  </si>
  <si>
    <t>10000</t>
  </si>
  <si>
    <t>12001</t>
  </si>
  <si>
    <t>ALACHUA</t>
  </si>
  <si>
    <t>Florida</t>
  </si>
  <si>
    <t>Olympia-Tumwater, WA</t>
  </si>
  <si>
    <t>10010</t>
  </si>
  <si>
    <t>12003</t>
  </si>
  <si>
    <t>BAKER</t>
  </si>
  <si>
    <t>Omaha-Council Bluffs, NE-IA</t>
  </si>
  <si>
    <t>10020</t>
  </si>
  <si>
    <t>12005</t>
  </si>
  <si>
    <t>Panama City, FL</t>
  </si>
  <si>
    <t>BAY</t>
  </si>
  <si>
    <t>Orlando-Kissimmee-Sanford, FL</t>
  </si>
  <si>
    <t>10030</t>
  </si>
  <si>
    <t>12007</t>
  </si>
  <si>
    <t>BRADFORD</t>
  </si>
  <si>
    <t>Oshkosh-Neenah, WI</t>
  </si>
  <si>
    <t>10040</t>
  </si>
  <si>
    <t>12009</t>
  </si>
  <si>
    <t>Palm Bay-Melbourne-Titusville, FL</t>
  </si>
  <si>
    <t>BREVARD</t>
  </si>
  <si>
    <t>Owensboro, KY</t>
  </si>
  <si>
    <t>10050</t>
  </si>
  <si>
    <t>12011</t>
  </si>
  <si>
    <t>Fort Lauderdale-Pompano Beach-Deerfiel</t>
  </si>
  <si>
    <t>BROWARD</t>
  </si>
  <si>
    <t>10060</t>
  </si>
  <si>
    <t>12013</t>
  </si>
  <si>
    <t>10070</t>
  </si>
  <si>
    <t>12015</t>
  </si>
  <si>
    <t>Punta Gorda, FL</t>
  </si>
  <si>
    <t>CHARLOTTE</t>
  </si>
  <si>
    <t>10080</t>
  </si>
  <si>
    <t>12017</t>
  </si>
  <si>
    <t>CITRUS</t>
  </si>
  <si>
    <t>Parkersburg-Vienna, WV</t>
  </si>
  <si>
    <t>10090</t>
  </si>
  <si>
    <t>12019</t>
  </si>
  <si>
    <t>Pensacola-Ferry Pass-Brent, FL</t>
  </si>
  <si>
    <t>10100</t>
  </si>
  <si>
    <t>12021</t>
  </si>
  <si>
    <t>COLLIER</t>
  </si>
  <si>
    <t>Peoria, IL</t>
  </si>
  <si>
    <t>10110</t>
  </si>
  <si>
    <t>12023</t>
  </si>
  <si>
    <t>Philadelphia, PA</t>
  </si>
  <si>
    <t>10130</t>
  </si>
  <si>
    <t>12027</t>
  </si>
  <si>
    <t>DE SOTO</t>
  </si>
  <si>
    <t>10140</t>
  </si>
  <si>
    <t>12029</t>
  </si>
  <si>
    <t>DIXIE</t>
  </si>
  <si>
    <t>10150</t>
  </si>
  <si>
    <t>12031</t>
  </si>
  <si>
    <t>DUVAL</t>
  </si>
  <si>
    <t>Pittsburgh, PA</t>
  </si>
  <si>
    <t>10160</t>
  </si>
  <si>
    <t>12033</t>
  </si>
  <si>
    <t>Pittsfield, MA</t>
  </si>
  <si>
    <t>10170</t>
  </si>
  <si>
    <t>12035</t>
  </si>
  <si>
    <t>FLAGLER</t>
  </si>
  <si>
    <t>Pocatello, ID</t>
  </si>
  <si>
    <t>10180</t>
  </si>
  <si>
    <t>12037</t>
  </si>
  <si>
    <t>Ponce, PR</t>
  </si>
  <si>
    <t>10190</t>
  </si>
  <si>
    <t>12039</t>
  </si>
  <si>
    <t>Tallahassee, FL</t>
  </si>
  <si>
    <t>GADSDEN</t>
  </si>
  <si>
    <t>Portland-South Portland, ME</t>
  </si>
  <si>
    <t>10200</t>
  </si>
  <si>
    <t>12041</t>
  </si>
  <si>
    <t>GILCHRIST</t>
  </si>
  <si>
    <t>Portland-Vancouver-Hillsboro, OR-WA</t>
  </si>
  <si>
    <t>10210</t>
  </si>
  <si>
    <t>12043</t>
  </si>
  <si>
    <t>GLADES</t>
  </si>
  <si>
    <t>Port St. Lucie, FL</t>
  </si>
  <si>
    <t>10220</t>
  </si>
  <si>
    <t>12045</t>
  </si>
  <si>
    <t>GULF</t>
  </si>
  <si>
    <t>Poughkeepsie-Newburgh-Middletown, NY</t>
  </si>
  <si>
    <t>10230</t>
  </si>
  <si>
    <t>12047</t>
  </si>
  <si>
    <t>HAMILTON</t>
  </si>
  <si>
    <t>10240</t>
  </si>
  <si>
    <t>12049</t>
  </si>
  <si>
    <t>HARDEE</t>
  </si>
  <si>
    <t>Providence-Warwick, RI-MA</t>
  </si>
  <si>
    <t>10250</t>
  </si>
  <si>
    <t>12051</t>
  </si>
  <si>
    <t>HENDRY</t>
  </si>
  <si>
    <t>Provo-Orem, UT</t>
  </si>
  <si>
    <t>10260</t>
  </si>
  <si>
    <t>12053</t>
  </si>
  <si>
    <t>Tampa-St. Petersburg-Clearwater, FL</t>
  </si>
  <si>
    <t>HERNANDO</t>
  </si>
  <si>
    <t>10270</t>
  </si>
  <si>
    <t>12055</t>
  </si>
  <si>
    <t>Sebring, FL</t>
  </si>
  <si>
    <t>HIGHLANDS</t>
  </si>
  <si>
    <t>10280</t>
  </si>
  <si>
    <t>12057</t>
  </si>
  <si>
    <t>HILLSBOROUGH</t>
  </si>
  <si>
    <t>Racine, WI</t>
  </si>
  <si>
    <t>10290</t>
  </si>
  <si>
    <t>12059</t>
  </si>
  <si>
    <t>HOLMES</t>
  </si>
  <si>
    <t>Raleigh, NC</t>
  </si>
  <si>
    <t>10300</t>
  </si>
  <si>
    <t>12061</t>
  </si>
  <si>
    <t>Sebastian-Vero Beach, FL</t>
  </si>
  <si>
    <t>INDIAN RIVER</t>
  </si>
  <si>
    <t>Rapid City, SD</t>
  </si>
  <si>
    <t>10310</t>
  </si>
  <si>
    <t>12063</t>
  </si>
  <si>
    <t>Reading, PA</t>
  </si>
  <si>
    <t>10320</t>
  </si>
  <si>
    <t>12065</t>
  </si>
  <si>
    <t>10330</t>
  </si>
  <si>
    <t>12067</t>
  </si>
  <si>
    <t>Reno, NV</t>
  </si>
  <si>
    <t>10340</t>
  </si>
  <si>
    <t>12069</t>
  </si>
  <si>
    <t>Richmond, VA</t>
  </si>
  <si>
    <t>10350</t>
  </si>
  <si>
    <t>12071</t>
  </si>
  <si>
    <t>10360</t>
  </si>
  <si>
    <t>12073</t>
  </si>
  <si>
    <t>LEON</t>
  </si>
  <si>
    <t>Roanoke, VA</t>
  </si>
  <si>
    <t>10370</t>
  </si>
  <si>
    <t>12075</t>
  </si>
  <si>
    <t>LEVY</t>
  </si>
  <si>
    <t>Rochester, MN</t>
  </si>
  <si>
    <t>10380</t>
  </si>
  <si>
    <t>12077</t>
  </si>
  <si>
    <t>LIBERTY</t>
  </si>
  <si>
    <t>Rochester, NY</t>
  </si>
  <si>
    <t>10390</t>
  </si>
  <si>
    <t>12079</t>
  </si>
  <si>
    <t>Rockford, IL</t>
  </si>
  <si>
    <t>10400</t>
  </si>
  <si>
    <t>12081</t>
  </si>
  <si>
    <t>MANATEE</t>
  </si>
  <si>
    <t>Rockingham County-Strafford County, NH</t>
  </si>
  <si>
    <t>10410</t>
  </si>
  <si>
    <t>12083</t>
  </si>
  <si>
    <t>Rocky Mount, NC</t>
  </si>
  <si>
    <t>10420</t>
  </si>
  <si>
    <t>12085</t>
  </si>
  <si>
    <t>MARTIN</t>
  </si>
  <si>
    <t>Rome, GA</t>
  </si>
  <si>
    <t>10120</t>
  </si>
  <si>
    <t>12086</t>
  </si>
  <si>
    <t>MIAMI-DADE</t>
  </si>
  <si>
    <t>Sacramento--Roseville--Arden-Arcade, CA</t>
  </si>
  <si>
    <t>10430</t>
  </si>
  <si>
    <t>12087</t>
  </si>
  <si>
    <t>Saginaw, MI</t>
  </si>
  <si>
    <t>10440</t>
  </si>
  <si>
    <t>12089</t>
  </si>
  <si>
    <t>NASSAU</t>
  </si>
  <si>
    <t>St. Cloud, MN</t>
  </si>
  <si>
    <t>10450</t>
  </si>
  <si>
    <t>12091</t>
  </si>
  <si>
    <t>OKALOOSA</t>
  </si>
  <si>
    <t>St. George, UT</t>
  </si>
  <si>
    <t>10460</t>
  </si>
  <si>
    <t>12093</t>
  </si>
  <si>
    <t>OKEECHOBEE</t>
  </si>
  <si>
    <t>St. Joseph, MO-KS</t>
  </si>
  <si>
    <t>10470</t>
  </si>
  <si>
    <t>12095</t>
  </si>
  <si>
    <t>St. Louis, MO-IL</t>
  </si>
  <si>
    <t>10480</t>
  </si>
  <si>
    <t>12097</t>
  </si>
  <si>
    <t>OSCEOLA</t>
  </si>
  <si>
    <t>Salem, OR</t>
  </si>
  <si>
    <t>10490</t>
  </si>
  <si>
    <t>12099</t>
  </si>
  <si>
    <t>West Palm Beach-Boca Raton-Delray Beac</t>
  </si>
  <si>
    <t>PALM BEACH</t>
  </si>
  <si>
    <t>10500</t>
  </si>
  <si>
    <t>12101</t>
  </si>
  <si>
    <t>PASCO</t>
  </si>
  <si>
    <t>10510</t>
  </si>
  <si>
    <t>12103</t>
  </si>
  <si>
    <t>PINELLAS</t>
  </si>
  <si>
    <t>Salt Lake City, UT</t>
  </si>
  <si>
    <t>10520</t>
  </si>
  <si>
    <t>12105</t>
  </si>
  <si>
    <t>San Angelo, TX</t>
  </si>
  <si>
    <t>10530</t>
  </si>
  <si>
    <t>12107</t>
  </si>
  <si>
    <t>PUTNAM</t>
  </si>
  <si>
    <t>San Antonio-New Braunfels, TX</t>
  </si>
  <si>
    <t>10540</t>
  </si>
  <si>
    <t>12109</t>
  </si>
  <si>
    <t>ST. JOHNS</t>
  </si>
  <si>
    <t>10550</t>
  </si>
  <si>
    <t>12111</t>
  </si>
  <si>
    <t>ST. LUCIE</t>
  </si>
  <si>
    <t>San Francisco-Redwood City-South San Francisco, CA</t>
  </si>
  <si>
    <t>10560</t>
  </si>
  <si>
    <t>12113</t>
  </si>
  <si>
    <t>SANTA ROSA</t>
  </si>
  <si>
    <t>San German, PR</t>
  </si>
  <si>
    <t>10570</t>
  </si>
  <si>
    <t>12115</t>
  </si>
  <si>
    <t>SARASOTA</t>
  </si>
  <si>
    <t>10580</t>
  </si>
  <si>
    <t>12117</t>
  </si>
  <si>
    <t>SEMINOLE</t>
  </si>
  <si>
    <t>San Juan-Carolina-Caguas, PR</t>
  </si>
  <si>
    <t>10590</t>
  </si>
  <si>
    <t>12119</t>
  </si>
  <si>
    <t>The Villages, FL</t>
  </si>
  <si>
    <t>San Luis Obispo-Paso Robles-Arroyo Grande, CA</t>
  </si>
  <si>
    <t>10600</t>
  </si>
  <si>
    <t>12121</t>
  </si>
  <si>
    <t>SUWANNEE</t>
  </si>
  <si>
    <t>10610</t>
  </si>
  <si>
    <t>12123</t>
  </si>
  <si>
    <t>TAYLOR</t>
  </si>
  <si>
    <t>10620</t>
  </si>
  <si>
    <t>12125</t>
  </si>
  <si>
    <t>Santa Fe, NM</t>
  </si>
  <si>
    <t>10630</t>
  </si>
  <si>
    <t>12127</t>
  </si>
  <si>
    <t>VOLUSIA</t>
  </si>
  <si>
    <t>10640</t>
  </si>
  <si>
    <t>12129</t>
  </si>
  <si>
    <t>WAKULLA</t>
  </si>
  <si>
    <t>10650</t>
  </si>
  <si>
    <t>12131</t>
  </si>
  <si>
    <t>WALTON</t>
  </si>
  <si>
    <t>Savannah, GA</t>
  </si>
  <si>
    <t>10660</t>
  </si>
  <si>
    <t>12133</t>
  </si>
  <si>
    <t>Scranton--Wilkes-Barre--Hazleton, PA</t>
  </si>
  <si>
    <t>10999</t>
  </si>
  <si>
    <t>12990</t>
  </si>
  <si>
    <t>Seattle-Bellevue-Everett, WA</t>
  </si>
  <si>
    <t>11000</t>
  </si>
  <si>
    <t>13001</t>
  </si>
  <si>
    <t>APPLING</t>
  </si>
  <si>
    <t>Georgia</t>
  </si>
  <si>
    <t>11010</t>
  </si>
  <si>
    <t>13003</t>
  </si>
  <si>
    <t>ATKINSON</t>
  </si>
  <si>
    <t>11011</t>
  </si>
  <si>
    <t>13005</t>
  </si>
  <si>
    <t>BACON</t>
  </si>
  <si>
    <t>Sheboygan, WI</t>
  </si>
  <si>
    <t>11020</t>
  </si>
  <si>
    <t>13007</t>
  </si>
  <si>
    <t>Sherman-Denison, TX</t>
  </si>
  <si>
    <t>11030</t>
  </si>
  <si>
    <t>13009</t>
  </si>
  <si>
    <t>Shreveport-Bossier City, LA</t>
  </si>
  <si>
    <t>11040</t>
  </si>
  <si>
    <t>13011</t>
  </si>
  <si>
    <t>BANKS</t>
  </si>
  <si>
    <t>11050</t>
  </si>
  <si>
    <t>13013</t>
  </si>
  <si>
    <t>BARROW</t>
  </si>
  <si>
    <t>Sioux City, IA-NE-SD</t>
  </si>
  <si>
    <t>11060</t>
  </si>
  <si>
    <t>13015</t>
  </si>
  <si>
    <t>BARTOW</t>
  </si>
  <si>
    <t>Sioux Falls, SD</t>
  </si>
  <si>
    <t>11070</t>
  </si>
  <si>
    <t>13017</t>
  </si>
  <si>
    <t>BEN HILL</t>
  </si>
  <si>
    <t>South Bend-Mishawaka, IN-MI</t>
  </si>
  <si>
    <t>11080</t>
  </si>
  <si>
    <t>13019</t>
  </si>
  <si>
    <t>BERRIEN</t>
  </si>
  <si>
    <t>Spartanburg, SC</t>
  </si>
  <si>
    <t>11090</t>
  </si>
  <si>
    <t>13021</t>
  </si>
  <si>
    <t>Spokane-Spokane Valley, WA</t>
  </si>
  <si>
    <t>11100</t>
  </si>
  <si>
    <t>13023</t>
  </si>
  <si>
    <t>BLECKLEY</t>
  </si>
  <si>
    <t>Springfield, IL</t>
  </si>
  <si>
    <t>11110</t>
  </si>
  <si>
    <t>13025</t>
  </si>
  <si>
    <t>BRANTLEY</t>
  </si>
  <si>
    <t>Springfield, MA</t>
  </si>
  <si>
    <t>11120</t>
  </si>
  <si>
    <t>13027</t>
  </si>
  <si>
    <t>Valdosta, GA</t>
  </si>
  <si>
    <t>BROOKS</t>
  </si>
  <si>
    <t>Springfield, MO</t>
  </si>
  <si>
    <t>11130</t>
  </si>
  <si>
    <t>13029</t>
  </si>
  <si>
    <t>BRYAN</t>
  </si>
  <si>
    <t>Springfield, OH</t>
  </si>
  <si>
    <t>11140</t>
  </si>
  <si>
    <t>13031</t>
  </si>
  <si>
    <t>BULLOCH</t>
  </si>
  <si>
    <t>State College, PA</t>
  </si>
  <si>
    <t>11150</t>
  </si>
  <si>
    <t>13033</t>
  </si>
  <si>
    <t>BURKE</t>
  </si>
  <si>
    <t>Staunton-Waynesboro, VA</t>
  </si>
  <si>
    <t>11160</t>
  </si>
  <si>
    <t>13035</t>
  </si>
  <si>
    <t>BUTTS</t>
  </si>
  <si>
    <t>11161</t>
  </si>
  <si>
    <t>13037</t>
  </si>
  <si>
    <t>Sumter, SC</t>
  </si>
  <si>
    <t>11170</t>
  </si>
  <si>
    <t>13039</t>
  </si>
  <si>
    <t>CAMDEN</t>
  </si>
  <si>
    <t>Syracuse, NY</t>
  </si>
  <si>
    <t>11180</t>
  </si>
  <si>
    <t>13043</t>
  </si>
  <si>
    <t>CANDLER</t>
  </si>
  <si>
    <t>Tacoma-Lakewood, WA</t>
  </si>
  <si>
    <t>11190</t>
  </si>
  <si>
    <t>13045</t>
  </si>
  <si>
    <t>11200</t>
  </si>
  <si>
    <t>13047</t>
  </si>
  <si>
    <t>CATOOSA</t>
  </si>
  <si>
    <t>11210</t>
  </si>
  <si>
    <t>13049</t>
  </si>
  <si>
    <t>CHARLTON</t>
  </si>
  <si>
    <t>Terre Haute, IN</t>
  </si>
  <si>
    <t>11220</t>
  </si>
  <si>
    <t>13051</t>
  </si>
  <si>
    <t>CHATHAM</t>
  </si>
  <si>
    <t>11230</t>
  </si>
  <si>
    <t>13053</t>
  </si>
  <si>
    <t>CHATTAHOOCHEE</t>
  </si>
  <si>
    <t>11240</t>
  </si>
  <si>
    <t>13055</t>
  </si>
  <si>
    <t>CHATTOOGA</t>
  </si>
  <si>
    <t>Toledo, OH</t>
  </si>
  <si>
    <t>11250</t>
  </si>
  <si>
    <t>13057</t>
  </si>
  <si>
    <t>Topeka, KS</t>
  </si>
  <si>
    <t>11260</t>
  </si>
  <si>
    <t>13059</t>
  </si>
  <si>
    <t>Trenton, NJ</t>
  </si>
  <si>
    <t>11270</t>
  </si>
  <si>
    <t>13061</t>
  </si>
  <si>
    <t>11280</t>
  </si>
  <si>
    <t>13063</t>
  </si>
  <si>
    <t>CLAYTON</t>
  </si>
  <si>
    <t>Tulsa, OK</t>
  </si>
  <si>
    <t>11281</t>
  </si>
  <si>
    <t>13065</t>
  </si>
  <si>
    <t>CLINCH</t>
  </si>
  <si>
    <t>11290</t>
  </si>
  <si>
    <t>13067</t>
  </si>
  <si>
    <t>COBB</t>
  </si>
  <si>
    <t>Twin Falls, ID</t>
  </si>
  <si>
    <t>11291</t>
  </si>
  <si>
    <t>13069</t>
  </si>
  <si>
    <t>Tyler, TX</t>
  </si>
  <si>
    <t>11300</t>
  </si>
  <si>
    <t>13071</t>
  </si>
  <si>
    <t>COLQUITT</t>
  </si>
  <si>
    <t>Urban Honolulu, HI</t>
  </si>
  <si>
    <t>11310</t>
  </si>
  <si>
    <t>13073</t>
  </si>
  <si>
    <t>Utica-Rome, NY</t>
  </si>
  <si>
    <t>11311</t>
  </si>
  <si>
    <t>13075</t>
  </si>
  <si>
    <t>COOK</t>
  </si>
  <si>
    <t>11320</t>
  </si>
  <si>
    <t>13077</t>
  </si>
  <si>
    <t>COWETA</t>
  </si>
  <si>
    <t>11330</t>
  </si>
  <si>
    <t>13079</t>
  </si>
  <si>
    <t>Victoria, TX</t>
  </si>
  <si>
    <t>11340</t>
  </si>
  <si>
    <t>13081</t>
  </si>
  <si>
    <t>CRISP</t>
  </si>
  <si>
    <t>Vineland-Bridgeton, NJ</t>
  </si>
  <si>
    <t>11341</t>
  </si>
  <si>
    <t>13083</t>
  </si>
  <si>
    <t>DADE</t>
  </si>
  <si>
    <t>Virginia Beach-Norfolk-Newport News, VA-NC</t>
  </si>
  <si>
    <t>11350</t>
  </si>
  <si>
    <t>13085</t>
  </si>
  <si>
    <t>DAWSON</t>
  </si>
  <si>
    <t>11360</t>
  </si>
  <si>
    <t>13087</t>
  </si>
  <si>
    <t>DECATUR</t>
  </si>
  <si>
    <t>Waco, TX</t>
  </si>
  <si>
    <t>11370</t>
  </si>
  <si>
    <t>13089</t>
  </si>
  <si>
    <t>Walla Walla, WA</t>
  </si>
  <si>
    <t>11380</t>
  </si>
  <si>
    <t>13091</t>
  </si>
  <si>
    <t>DODGE</t>
  </si>
  <si>
    <t>Warner Robins, GA</t>
  </si>
  <si>
    <t>11381</t>
  </si>
  <si>
    <t>13093</t>
  </si>
  <si>
    <t>DOOLY</t>
  </si>
  <si>
    <t>Warren-Troy-Farmington Hills, MI</t>
  </si>
  <si>
    <t>11390</t>
  </si>
  <si>
    <t>13095</t>
  </si>
  <si>
    <t>DOUGHERTY</t>
  </si>
  <si>
    <t>Washington-Arlington-Alexandria, DC-VA-MD-WV</t>
  </si>
  <si>
    <t>11400</t>
  </si>
  <si>
    <t>13097</t>
  </si>
  <si>
    <t>Waterloo-Cedar Falls, IA</t>
  </si>
  <si>
    <t>11410</t>
  </si>
  <si>
    <t>13099</t>
  </si>
  <si>
    <t>EARLY</t>
  </si>
  <si>
    <t>Watertown-Fort Drum, NY</t>
  </si>
  <si>
    <t>11420</t>
  </si>
  <si>
    <t>13101</t>
  </si>
  <si>
    <t>ECHOLS</t>
  </si>
  <si>
    <t>Wausau-Weston, WI</t>
  </si>
  <si>
    <t>11421</t>
  </si>
  <si>
    <t>13103</t>
  </si>
  <si>
    <t>EFFINGHAM</t>
  </si>
  <si>
    <t>Weirton-Steubenville, WV-OH</t>
  </si>
  <si>
    <t>11430</t>
  </si>
  <si>
    <t>13105</t>
  </si>
  <si>
    <t>Wenatchee, WA</t>
  </si>
  <si>
    <t>11440</t>
  </si>
  <si>
    <t>13107</t>
  </si>
  <si>
    <t>EMANUEL</t>
  </si>
  <si>
    <t>West Palm Beach-Boca Raton-Delray Beach, FL</t>
  </si>
  <si>
    <t>11441</t>
  </si>
  <si>
    <t>13109</t>
  </si>
  <si>
    <t>EVANS</t>
  </si>
  <si>
    <t>Wheeling, WV-OH</t>
  </si>
  <si>
    <t>11450</t>
  </si>
  <si>
    <t>13111</t>
  </si>
  <si>
    <t>FANNIN</t>
  </si>
  <si>
    <t>Wichita, KS</t>
  </si>
  <si>
    <t>11451</t>
  </si>
  <si>
    <t>13113</t>
  </si>
  <si>
    <t>Wichita Falls, TX</t>
  </si>
  <si>
    <t>11460</t>
  </si>
  <si>
    <t>13115</t>
  </si>
  <si>
    <t>FLOYD</t>
  </si>
  <si>
    <t>Williamsport, PA</t>
  </si>
  <si>
    <t>11461</t>
  </si>
  <si>
    <t>13117</t>
  </si>
  <si>
    <t>FORSYTH</t>
  </si>
  <si>
    <t>11462</t>
  </si>
  <si>
    <t>13119</t>
  </si>
  <si>
    <t>Wilmington, NC</t>
  </si>
  <si>
    <t>11470</t>
  </si>
  <si>
    <t>13121</t>
  </si>
  <si>
    <t>Winchester, VA-WV</t>
  </si>
  <si>
    <t>11471</t>
  </si>
  <si>
    <t>13123</t>
  </si>
  <si>
    <t>GILMER</t>
  </si>
  <si>
    <t>Winston-Salem, NC</t>
  </si>
  <si>
    <t>11480</t>
  </si>
  <si>
    <t>13125</t>
  </si>
  <si>
    <t>GLASCOCK</t>
  </si>
  <si>
    <t>11490</t>
  </si>
  <si>
    <t>13127</t>
  </si>
  <si>
    <t>GLYNN</t>
  </si>
  <si>
    <t>Yakima, WA</t>
  </si>
  <si>
    <t>11500</t>
  </si>
  <si>
    <t>13129</t>
  </si>
  <si>
    <t>GORDON</t>
  </si>
  <si>
    <t>Yauco, PR</t>
  </si>
  <si>
    <t>11510</t>
  </si>
  <si>
    <t>13131</t>
  </si>
  <si>
    <t>GRADY</t>
  </si>
  <si>
    <t>York-Hanover, PA</t>
  </si>
  <si>
    <t>11520</t>
  </si>
  <si>
    <t>13133</t>
  </si>
  <si>
    <t>Youngstown-Warren-Boardman, OH-PA</t>
  </si>
  <si>
    <t>11530</t>
  </si>
  <si>
    <t>13135</t>
  </si>
  <si>
    <t>GWINNETT</t>
  </si>
  <si>
    <t>11540</t>
  </si>
  <si>
    <t>13137</t>
  </si>
  <si>
    <t>HABERSHAM</t>
  </si>
  <si>
    <t>11550</t>
  </si>
  <si>
    <t>13139</t>
  </si>
  <si>
    <t>HALL</t>
  </si>
  <si>
    <t>11560</t>
  </si>
  <si>
    <t>13141</t>
  </si>
  <si>
    <t>HANCOCK</t>
  </si>
  <si>
    <t>11570</t>
  </si>
  <si>
    <t>13143</t>
  </si>
  <si>
    <t>HARALSON</t>
  </si>
  <si>
    <t>11580</t>
  </si>
  <si>
    <t>13145</t>
  </si>
  <si>
    <t>HARRIS</t>
  </si>
  <si>
    <t>11581</t>
  </si>
  <si>
    <t>13147</t>
  </si>
  <si>
    <t>HART</t>
  </si>
  <si>
    <t>11590</t>
  </si>
  <si>
    <t>13149</t>
  </si>
  <si>
    <t>HEARD</t>
  </si>
  <si>
    <t>11591</t>
  </si>
  <si>
    <t>13151</t>
  </si>
  <si>
    <t>11600</t>
  </si>
  <si>
    <t>13153</t>
  </si>
  <si>
    <t>11601</t>
  </si>
  <si>
    <t>13155</t>
  </si>
  <si>
    <t>IRWIN</t>
  </si>
  <si>
    <t>11610</t>
  </si>
  <si>
    <t>13157</t>
  </si>
  <si>
    <t>11611</t>
  </si>
  <si>
    <t>13159</t>
  </si>
  <si>
    <t>JASPER</t>
  </si>
  <si>
    <t>11612</t>
  </si>
  <si>
    <t>13161</t>
  </si>
  <si>
    <t>JEFF DAVIS</t>
  </si>
  <si>
    <t>11620</t>
  </si>
  <si>
    <t>13163</t>
  </si>
  <si>
    <t>11630</t>
  </si>
  <si>
    <t>13165</t>
  </si>
  <si>
    <t>JENKINS</t>
  </si>
  <si>
    <t>11640</t>
  </si>
  <si>
    <t>13167</t>
  </si>
  <si>
    <t>11650</t>
  </si>
  <si>
    <t>13169</t>
  </si>
  <si>
    <t>JONES</t>
  </si>
  <si>
    <t>11651</t>
  </si>
  <si>
    <t>13171</t>
  </si>
  <si>
    <t>11652</t>
  </si>
  <si>
    <t>13173</t>
  </si>
  <si>
    <t>LANIER</t>
  </si>
  <si>
    <t>11660</t>
  </si>
  <si>
    <t>13175</t>
  </si>
  <si>
    <t>LAURENS</t>
  </si>
  <si>
    <t>11670</t>
  </si>
  <si>
    <t>13177</t>
  </si>
  <si>
    <t>11680</t>
  </si>
  <si>
    <t>13179</t>
  </si>
  <si>
    <t>Hinesville, GA</t>
  </si>
  <si>
    <t>11690</t>
  </si>
  <si>
    <t>13181</t>
  </si>
  <si>
    <t>11691</t>
  </si>
  <si>
    <t>13183</t>
  </si>
  <si>
    <t>LONG</t>
  </si>
  <si>
    <t>11700</t>
  </si>
  <si>
    <t>13185</t>
  </si>
  <si>
    <t>11701</t>
  </si>
  <si>
    <t>13187</t>
  </si>
  <si>
    <t>LUMPKIN</t>
  </si>
  <si>
    <t>11702</t>
  </si>
  <si>
    <t>13189</t>
  </si>
  <si>
    <t>MC DUFFIE</t>
  </si>
  <si>
    <t>11703</t>
  </si>
  <si>
    <t>13191</t>
  </si>
  <si>
    <t>MC INTOSH</t>
  </si>
  <si>
    <t>11710</t>
  </si>
  <si>
    <t>13193</t>
  </si>
  <si>
    <t>11720</t>
  </si>
  <si>
    <t>13195</t>
  </si>
  <si>
    <t>11730</t>
  </si>
  <si>
    <t>13197</t>
  </si>
  <si>
    <t>11740</t>
  </si>
  <si>
    <t>13199</t>
  </si>
  <si>
    <t>MERIWETHER</t>
  </si>
  <si>
    <t>11741</t>
  </si>
  <si>
    <t>13201</t>
  </si>
  <si>
    <t>11750</t>
  </si>
  <si>
    <t>13205</t>
  </si>
  <si>
    <t>MITCHELL</t>
  </si>
  <si>
    <t>11760</t>
  </si>
  <si>
    <t>13207</t>
  </si>
  <si>
    <t>11770</t>
  </si>
  <si>
    <t>13209</t>
  </si>
  <si>
    <t>11771</t>
  </si>
  <si>
    <t>13211</t>
  </si>
  <si>
    <t>11772</t>
  </si>
  <si>
    <t>13213</t>
  </si>
  <si>
    <t>MURRAY</t>
  </si>
  <si>
    <t>11780</t>
  </si>
  <si>
    <t>13215</t>
  </si>
  <si>
    <t>MUSCOGEE</t>
  </si>
  <si>
    <t>11790</t>
  </si>
  <si>
    <t>13217</t>
  </si>
  <si>
    <t>11800</t>
  </si>
  <si>
    <t>13219</t>
  </si>
  <si>
    <t>OCONEE</t>
  </si>
  <si>
    <t>11801</t>
  </si>
  <si>
    <t>13221</t>
  </si>
  <si>
    <t>OGLETHORPE</t>
  </si>
  <si>
    <t>11810</t>
  </si>
  <si>
    <t>13223</t>
  </si>
  <si>
    <t>PAULDING</t>
  </si>
  <si>
    <t>11811</t>
  </si>
  <si>
    <t>13225</t>
  </si>
  <si>
    <t>PEACH</t>
  </si>
  <si>
    <t>11812</t>
  </si>
  <si>
    <t>13227</t>
  </si>
  <si>
    <t>11820</t>
  </si>
  <si>
    <t>13229</t>
  </si>
  <si>
    <t>PIERCE</t>
  </si>
  <si>
    <t>11821</t>
  </si>
  <si>
    <t>13231</t>
  </si>
  <si>
    <t>11830</t>
  </si>
  <si>
    <t>13233</t>
  </si>
  <si>
    <t>11831</t>
  </si>
  <si>
    <t>13235</t>
  </si>
  <si>
    <t/>
  </si>
  <si>
    <t>11832</t>
  </si>
  <si>
    <t>13237</t>
  </si>
  <si>
    <t>11833</t>
  </si>
  <si>
    <t>13239</t>
  </si>
  <si>
    <t>QUITMAN</t>
  </si>
  <si>
    <t>11834</t>
  </si>
  <si>
    <t>13241</t>
  </si>
  <si>
    <t>RABUN</t>
  </si>
  <si>
    <t>11835</t>
  </si>
  <si>
    <t>13243</t>
  </si>
  <si>
    <t>11840</t>
  </si>
  <si>
    <t>13245</t>
  </si>
  <si>
    <t>RICHMOND</t>
  </si>
  <si>
    <t>11841</t>
  </si>
  <si>
    <t>13247</t>
  </si>
  <si>
    <t>ROCKDALE</t>
  </si>
  <si>
    <t>11842</t>
  </si>
  <si>
    <t>13249</t>
  </si>
  <si>
    <t>SCHLEY</t>
  </si>
  <si>
    <t>11850</t>
  </si>
  <si>
    <t>13251</t>
  </si>
  <si>
    <t>SCREVEN</t>
  </si>
  <si>
    <t>11851</t>
  </si>
  <si>
    <t>13253</t>
  </si>
  <si>
    <t>11860</t>
  </si>
  <si>
    <t>13255</t>
  </si>
  <si>
    <t>SPALDING</t>
  </si>
  <si>
    <t>11861</t>
  </si>
  <si>
    <t>13257</t>
  </si>
  <si>
    <t>STEPHENS</t>
  </si>
  <si>
    <t>11862</t>
  </si>
  <si>
    <t>13259</t>
  </si>
  <si>
    <t>STEWART</t>
  </si>
  <si>
    <t>11870</t>
  </si>
  <si>
    <t>13261</t>
  </si>
  <si>
    <t>11880</t>
  </si>
  <si>
    <t>13263</t>
  </si>
  <si>
    <t>TALBOT</t>
  </si>
  <si>
    <t>11881</t>
  </si>
  <si>
    <t>13265</t>
  </si>
  <si>
    <t>TALIAFERRO</t>
  </si>
  <si>
    <t>11882</t>
  </si>
  <si>
    <t>13267</t>
  </si>
  <si>
    <t>TATTNALL</t>
  </si>
  <si>
    <t>11883</t>
  </si>
  <si>
    <t>13269</t>
  </si>
  <si>
    <t>11884</t>
  </si>
  <si>
    <t>13271</t>
  </si>
  <si>
    <t>TELFAIR</t>
  </si>
  <si>
    <t>11885</t>
  </si>
  <si>
    <t>13273</t>
  </si>
  <si>
    <t>TERRELL</t>
  </si>
  <si>
    <t>11890</t>
  </si>
  <si>
    <t>13275</t>
  </si>
  <si>
    <t>THOMAS</t>
  </si>
  <si>
    <t>11900</t>
  </si>
  <si>
    <t>13277</t>
  </si>
  <si>
    <t>TIFT</t>
  </si>
  <si>
    <t>11901</t>
  </si>
  <si>
    <t>13279</t>
  </si>
  <si>
    <t>TOOMBS</t>
  </si>
  <si>
    <t>11902</t>
  </si>
  <si>
    <t>13281</t>
  </si>
  <si>
    <t>TOWNS</t>
  </si>
  <si>
    <t>11903</t>
  </si>
  <si>
    <t>13283</t>
  </si>
  <si>
    <t>TREUTLEN</t>
  </si>
  <si>
    <t>11910</t>
  </si>
  <si>
    <t>13285</t>
  </si>
  <si>
    <t>TROUP</t>
  </si>
  <si>
    <t>11911</t>
  </si>
  <si>
    <t>13287</t>
  </si>
  <si>
    <t>TURNER</t>
  </si>
  <si>
    <t>11912</t>
  </si>
  <si>
    <t>13289</t>
  </si>
  <si>
    <t>TWIGGS</t>
  </si>
  <si>
    <t>11913</t>
  </si>
  <si>
    <t>13291</t>
  </si>
  <si>
    <t>11920</t>
  </si>
  <si>
    <t>13293</t>
  </si>
  <si>
    <t>UPSON</t>
  </si>
  <si>
    <t>11921</t>
  </si>
  <si>
    <t>13295</t>
  </si>
  <si>
    <t>11930</t>
  </si>
  <si>
    <t>13297</t>
  </si>
  <si>
    <t>11940</t>
  </si>
  <si>
    <t>13299</t>
  </si>
  <si>
    <t>WARE</t>
  </si>
  <si>
    <t>11941</t>
  </si>
  <si>
    <t>13301</t>
  </si>
  <si>
    <t>WARREN</t>
  </si>
  <si>
    <t>11950</t>
  </si>
  <si>
    <t>13303</t>
  </si>
  <si>
    <t>11960</t>
  </si>
  <si>
    <t>13305</t>
  </si>
  <si>
    <t>WAYNE</t>
  </si>
  <si>
    <t>11961</t>
  </si>
  <si>
    <t>13307</t>
  </si>
  <si>
    <t>WEBSTER</t>
  </si>
  <si>
    <t>11962</t>
  </si>
  <si>
    <t>13309</t>
  </si>
  <si>
    <t>WHEELER</t>
  </si>
  <si>
    <t>11963</t>
  </si>
  <si>
    <t>13311</t>
  </si>
  <si>
    <t>11970</t>
  </si>
  <si>
    <t>13313</t>
  </si>
  <si>
    <t>WHITFIELD</t>
  </si>
  <si>
    <t>11971</t>
  </si>
  <si>
    <t>13315</t>
  </si>
  <si>
    <t>11972</t>
  </si>
  <si>
    <t>13317</t>
  </si>
  <si>
    <t>WILKES</t>
  </si>
  <si>
    <t>11973</t>
  </si>
  <si>
    <t>13319</t>
  </si>
  <si>
    <t>WILKINSON</t>
  </si>
  <si>
    <t>11980</t>
  </si>
  <si>
    <t>13321</t>
  </si>
  <si>
    <t>WORTH</t>
  </si>
  <si>
    <t>11999</t>
  </si>
  <si>
    <t>13990</t>
  </si>
  <si>
    <t>12010</t>
  </si>
  <si>
    <t>15001</t>
  </si>
  <si>
    <t>Hawaii</t>
  </si>
  <si>
    <t>12020</t>
  </si>
  <si>
    <t>15003</t>
  </si>
  <si>
    <t>HONOLULU</t>
  </si>
  <si>
    <t>15005</t>
  </si>
  <si>
    <t>KALAWAO</t>
  </si>
  <si>
    <t>12040</t>
  </si>
  <si>
    <t>15007</t>
  </si>
  <si>
    <t>KAUAI</t>
  </si>
  <si>
    <t>12050</t>
  </si>
  <si>
    <t>15009</t>
  </si>
  <si>
    <t>MAUI</t>
  </si>
  <si>
    <t>12999</t>
  </si>
  <si>
    <t>15990</t>
  </si>
  <si>
    <t>13000</t>
  </si>
  <si>
    <t>16001</t>
  </si>
  <si>
    <t>ADA</t>
  </si>
  <si>
    <t>Idaho</t>
  </si>
  <si>
    <t>13010</t>
  </si>
  <si>
    <t>16003</t>
  </si>
  <si>
    <t>13020</t>
  </si>
  <si>
    <t>16005</t>
  </si>
  <si>
    <t>BANNOCK</t>
  </si>
  <si>
    <t>13030</t>
  </si>
  <si>
    <t>16007</t>
  </si>
  <si>
    <t>BEAR LAKE</t>
  </si>
  <si>
    <t>13040</t>
  </si>
  <si>
    <t>16009</t>
  </si>
  <si>
    <t>BENEWAH</t>
  </si>
  <si>
    <t>13050</t>
  </si>
  <si>
    <t>16011</t>
  </si>
  <si>
    <t>BINGHAM</t>
  </si>
  <si>
    <t>13060</t>
  </si>
  <si>
    <t>16013</t>
  </si>
  <si>
    <t>BLAINE</t>
  </si>
  <si>
    <t>13070</t>
  </si>
  <si>
    <t>16015</t>
  </si>
  <si>
    <t>BOISE</t>
  </si>
  <si>
    <t>13080</t>
  </si>
  <si>
    <t>16017</t>
  </si>
  <si>
    <t>BONNER</t>
  </si>
  <si>
    <t>13090</t>
  </si>
  <si>
    <t>16019</t>
  </si>
  <si>
    <t>BONNEVILLE</t>
  </si>
  <si>
    <t>13100</t>
  </si>
  <si>
    <t>16021</t>
  </si>
  <si>
    <t>BOUNDARY</t>
  </si>
  <si>
    <t>13110</t>
  </si>
  <si>
    <t>16023</t>
  </si>
  <si>
    <t>13120</t>
  </si>
  <si>
    <t>16025</t>
  </si>
  <si>
    <t>CAMAS</t>
  </si>
  <si>
    <t>13130</t>
  </si>
  <si>
    <t>16027</t>
  </si>
  <si>
    <t>CANYON</t>
  </si>
  <si>
    <t>13140</t>
  </si>
  <si>
    <t>16029</t>
  </si>
  <si>
    <t>CARIBOU</t>
  </si>
  <si>
    <t>13150</t>
  </si>
  <si>
    <t>16031</t>
  </si>
  <si>
    <t>CASSIA</t>
  </si>
  <si>
    <t>13160</t>
  </si>
  <si>
    <t>16033</t>
  </si>
  <si>
    <t>13170</t>
  </si>
  <si>
    <t>16035</t>
  </si>
  <si>
    <t>CLEARWATER</t>
  </si>
  <si>
    <t>13180</t>
  </si>
  <si>
    <t>16037</t>
  </si>
  <si>
    <t>13190</t>
  </si>
  <si>
    <t>16039</t>
  </si>
  <si>
    <t>13200</t>
  </si>
  <si>
    <t>16041</t>
  </si>
  <si>
    <t>13210</t>
  </si>
  <si>
    <t>16043</t>
  </si>
  <si>
    <t>13220</t>
  </si>
  <si>
    <t>16045</t>
  </si>
  <si>
    <t>GEM</t>
  </si>
  <si>
    <t>13230</t>
  </si>
  <si>
    <t>16047</t>
  </si>
  <si>
    <t>GOODING</t>
  </si>
  <si>
    <t>13240</t>
  </si>
  <si>
    <t>16049</t>
  </si>
  <si>
    <t>13250</t>
  </si>
  <si>
    <t>16051</t>
  </si>
  <si>
    <t>13260</t>
  </si>
  <si>
    <t>16053</t>
  </si>
  <si>
    <t>JEROME</t>
  </si>
  <si>
    <t>13270</t>
  </si>
  <si>
    <t>16055</t>
  </si>
  <si>
    <t>KOOTENAI</t>
  </si>
  <si>
    <t>13280</t>
  </si>
  <si>
    <t>16057</t>
  </si>
  <si>
    <t>LATAH</t>
  </si>
  <si>
    <t>13290</t>
  </si>
  <si>
    <t>16059</t>
  </si>
  <si>
    <t>LEMHI</t>
  </si>
  <si>
    <t>13300</t>
  </si>
  <si>
    <t>16061</t>
  </si>
  <si>
    <t>LEWIS</t>
  </si>
  <si>
    <t>13310</t>
  </si>
  <si>
    <t>16063</t>
  </si>
  <si>
    <t>13320</t>
  </si>
  <si>
    <t>16065</t>
  </si>
  <si>
    <t>13330</t>
  </si>
  <si>
    <t>16067</t>
  </si>
  <si>
    <t>MINIDOKA</t>
  </si>
  <si>
    <t>13340</t>
  </si>
  <si>
    <t>16069</t>
  </si>
  <si>
    <t>NEZ PERCE</t>
  </si>
  <si>
    <t>13350</t>
  </si>
  <si>
    <t>16071</t>
  </si>
  <si>
    <t>ONEIDA</t>
  </si>
  <si>
    <t>13360</t>
  </si>
  <si>
    <t>16073</t>
  </si>
  <si>
    <t>OWYHEE</t>
  </si>
  <si>
    <t>13370</t>
  </si>
  <si>
    <t>16075</t>
  </si>
  <si>
    <t>PAYETTE</t>
  </si>
  <si>
    <t>13380</t>
  </si>
  <si>
    <t>16077</t>
  </si>
  <si>
    <t>POWER</t>
  </si>
  <si>
    <t>13390</t>
  </si>
  <si>
    <t>16079</t>
  </si>
  <si>
    <t>SHOSHONE</t>
  </si>
  <si>
    <t>13400</t>
  </si>
  <si>
    <t>16081</t>
  </si>
  <si>
    <t>TETON</t>
  </si>
  <si>
    <t>13410</t>
  </si>
  <si>
    <t>16083</t>
  </si>
  <si>
    <t>TWIN FALLS</t>
  </si>
  <si>
    <t>13420</t>
  </si>
  <si>
    <t>16085</t>
  </si>
  <si>
    <t>VALLEY</t>
  </si>
  <si>
    <t>13430</t>
  </si>
  <si>
    <t>16087</t>
  </si>
  <si>
    <t>13999</t>
  </si>
  <si>
    <t>16990</t>
  </si>
  <si>
    <t>14000</t>
  </si>
  <si>
    <t>17001</t>
  </si>
  <si>
    <t>Illinois</t>
  </si>
  <si>
    <t>14010</t>
  </si>
  <si>
    <t>17003</t>
  </si>
  <si>
    <t>ALEXANDER</t>
  </si>
  <si>
    <t>14020</t>
  </si>
  <si>
    <t>17005</t>
  </si>
  <si>
    <t>BOND</t>
  </si>
  <si>
    <t>14030</t>
  </si>
  <si>
    <t>17007</t>
  </si>
  <si>
    <t>14040</t>
  </si>
  <si>
    <t>17009</t>
  </si>
  <si>
    <t>BROWN</t>
  </si>
  <si>
    <t>14050</t>
  </si>
  <si>
    <t>17011</t>
  </si>
  <si>
    <t>BUREAU</t>
  </si>
  <si>
    <t>14060</t>
  </si>
  <si>
    <t>17013</t>
  </si>
  <si>
    <t>14070</t>
  </si>
  <si>
    <t>17015</t>
  </si>
  <si>
    <t>14080</t>
  </si>
  <si>
    <t>17017</t>
  </si>
  <si>
    <t>CASS</t>
  </si>
  <si>
    <t>14090</t>
  </si>
  <si>
    <t>17019</t>
  </si>
  <si>
    <t>CHAMPAIGN</t>
  </si>
  <si>
    <t>14100</t>
  </si>
  <si>
    <t>17021</t>
  </si>
  <si>
    <t>CHRISTIAN</t>
  </si>
  <si>
    <t>14110</t>
  </si>
  <si>
    <t>17023</t>
  </si>
  <si>
    <t>14120</t>
  </si>
  <si>
    <t>17025</t>
  </si>
  <si>
    <t>14130</t>
  </si>
  <si>
    <t>17027</t>
  </si>
  <si>
    <t>CLINTON</t>
  </si>
  <si>
    <t>14140</t>
  </si>
  <si>
    <t>17029</t>
  </si>
  <si>
    <t>COLES</t>
  </si>
  <si>
    <t>14141</t>
  </si>
  <si>
    <t>17031</t>
  </si>
  <si>
    <t>14150</t>
  </si>
  <si>
    <t>17033</t>
  </si>
  <si>
    <t>14160</t>
  </si>
  <si>
    <t>17035</t>
  </si>
  <si>
    <t>CUMBERLAND</t>
  </si>
  <si>
    <t>14170</t>
  </si>
  <si>
    <t>17037</t>
  </si>
  <si>
    <t>14180</t>
  </si>
  <si>
    <t>17039</t>
  </si>
  <si>
    <t>DE WITT</t>
  </si>
  <si>
    <t>14190</t>
  </si>
  <si>
    <t>17041</t>
  </si>
  <si>
    <t>14250</t>
  </si>
  <si>
    <t>17043</t>
  </si>
  <si>
    <t>DU PAGE</t>
  </si>
  <si>
    <t>14310</t>
  </si>
  <si>
    <t>17045</t>
  </si>
  <si>
    <t>EDGAR</t>
  </si>
  <si>
    <t>14320</t>
  </si>
  <si>
    <t>17047</t>
  </si>
  <si>
    <t>EDWARDS</t>
  </si>
  <si>
    <t>14330</t>
  </si>
  <si>
    <t>17049</t>
  </si>
  <si>
    <t>14340</t>
  </si>
  <si>
    <t>17051</t>
  </si>
  <si>
    <t>14350</t>
  </si>
  <si>
    <t>17053</t>
  </si>
  <si>
    <t>FORD</t>
  </si>
  <si>
    <t>14360</t>
  </si>
  <si>
    <t>17055</t>
  </si>
  <si>
    <t>14370</t>
  </si>
  <si>
    <t>17057</t>
  </si>
  <si>
    <t>14380</t>
  </si>
  <si>
    <t>17059</t>
  </si>
  <si>
    <t>GALLATIN</t>
  </si>
  <si>
    <t>14390</t>
  </si>
  <si>
    <t>17061</t>
  </si>
  <si>
    <t>14400</t>
  </si>
  <si>
    <t>17063</t>
  </si>
  <si>
    <t>GRUNDY</t>
  </si>
  <si>
    <t>14410</t>
  </si>
  <si>
    <t>17065</t>
  </si>
  <si>
    <t>14420</t>
  </si>
  <si>
    <t>17067</t>
  </si>
  <si>
    <t>14421</t>
  </si>
  <si>
    <t>17069</t>
  </si>
  <si>
    <t>HARDIN</t>
  </si>
  <si>
    <t>14440</t>
  </si>
  <si>
    <t>17071</t>
  </si>
  <si>
    <t>HENDERSON</t>
  </si>
  <si>
    <t>14450</t>
  </si>
  <si>
    <t>17073</t>
  </si>
  <si>
    <t>14460</t>
  </si>
  <si>
    <t>17075</t>
  </si>
  <si>
    <t>IROQUOIS</t>
  </si>
  <si>
    <t>14470</t>
  </si>
  <si>
    <t>17077</t>
  </si>
  <si>
    <t>14480</t>
  </si>
  <si>
    <t>17079</t>
  </si>
  <si>
    <t>14490</t>
  </si>
  <si>
    <t>17081</t>
  </si>
  <si>
    <t>14500</t>
  </si>
  <si>
    <t>17083</t>
  </si>
  <si>
    <t>JERSEY</t>
  </si>
  <si>
    <t>14510</t>
  </si>
  <si>
    <t>17085</t>
  </si>
  <si>
    <t>JO DAVIESS</t>
  </si>
  <si>
    <t>14520</t>
  </si>
  <si>
    <t>17087</t>
  </si>
  <si>
    <t>14530</t>
  </si>
  <si>
    <t>17089</t>
  </si>
  <si>
    <t>KANE</t>
  </si>
  <si>
    <t>14540</t>
  </si>
  <si>
    <t>17091</t>
  </si>
  <si>
    <t>KANKAKEE</t>
  </si>
  <si>
    <t>14550</t>
  </si>
  <si>
    <t>17093</t>
  </si>
  <si>
    <t>KENDALL</t>
  </si>
  <si>
    <t>14560</t>
  </si>
  <si>
    <t>17095</t>
  </si>
  <si>
    <t>KNOX</t>
  </si>
  <si>
    <t>14570</t>
  </si>
  <si>
    <t>17097</t>
  </si>
  <si>
    <t>14580</t>
  </si>
  <si>
    <t>17099</t>
  </si>
  <si>
    <t>LA SALLE</t>
  </si>
  <si>
    <t>14590</t>
  </si>
  <si>
    <t>17101</t>
  </si>
  <si>
    <t>14600</t>
  </si>
  <si>
    <t>17103</t>
  </si>
  <si>
    <t>14610</t>
  </si>
  <si>
    <t>17105</t>
  </si>
  <si>
    <t>LIVINGSTON</t>
  </si>
  <si>
    <t>14620</t>
  </si>
  <si>
    <t>17107</t>
  </si>
  <si>
    <t>14630</t>
  </si>
  <si>
    <t>17109</t>
  </si>
  <si>
    <t>MC DONOUGH</t>
  </si>
  <si>
    <t>14640</t>
  </si>
  <si>
    <t>17111</t>
  </si>
  <si>
    <t>MC HENRY</t>
  </si>
  <si>
    <t>14650</t>
  </si>
  <si>
    <t>17113</t>
  </si>
  <si>
    <t>MC LEAN</t>
  </si>
  <si>
    <t>14660</t>
  </si>
  <si>
    <t>17115</t>
  </si>
  <si>
    <t>14670</t>
  </si>
  <si>
    <t>17117</t>
  </si>
  <si>
    <t>MACOUPIN</t>
  </si>
  <si>
    <t>14680</t>
  </si>
  <si>
    <t>17119</t>
  </si>
  <si>
    <t>14690</t>
  </si>
  <si>
    <t>17121</t>
  </si>
  <si>
    <t>14700</t>
  </si>
  <si>
    <t>17123</t>
  </si>
  <si>
    <t>14710</t>
  </si>
  <si>
    <t>17125</t>
  </si>
  <si>
    <t>MASON</t>
  </si>
  <si>
    <t>14720</t>
  </si>
  <si>
    <t>17127</t>
  </si>
  <si>
    <t>MASSAC</t>
  </si>
  <si>
    <t>14730</t>
  </si>
  <si>
    <t>17129</t>
  </si>
  <si>
    <t>MENARD</t>
  </si>
  <si>
    <t>14740</t>
  </si>
  <si>
    <t>17131</t>
  </si>
  <si>
    <t>MERCER</t>
  </si>
  <si>
    <t>14750</t>
  </si>
  <si>
    <t>17133</t>
  </si>
  <si>
    <t>14760</t>
  </si>
  <si>
    <t>17135</t>
  </si>
  <si>
    <t>14770</t>
  </si>
  <si>
    <t>17137</t>
  </si>
  <si>
    <t>14780</t>
  </si>
  <si>
    <t>17139</t>
  </si>
  <si>
    <t>MOULTRIE</t>
  </si>
  <si>
    <t>14790</t>
  </si>
  <si>
    <t>17141</t>
  </si>
  <si>
    <t>OGLE</t>
  </si>
  <si>
    <t>14800</t>
  </si>
  <si>
    <t>17143</t>
  </si>
  <si>
    <t>PEORIA</t>
  </si>
  <si>
    <t>14810</t>
  </si>
  <si>
    <t>17145</t>
  </si>
  <si>
    <t>14820</t>
  </si>
  <si>
    <t>17147</t>
  </si>
  <si>
    <t>PIATT</t>
  </si>
  <si>
    <t>14830</t>
  </si>
  <si>
    <t>17149</t>
  </si>
  <si>
    <t>14831</t>
  </si>
  <si>
    <t>17151</t>
  </si>
  <si>
    <t>14850</t>
  </si>
  <si>
    <t>17153</t>
  </si>
  <si>
    <t>14860</t>
  </si>
  <si>
    <t>17155</t>
  </si>
  <si>
    <t>14870</t>
  </si>
  <si>
    <t>17157</t>
  </si>
  <si>
    <t>14880</t>
  </si>
  <si>
    <t>17159</t>
  </si>
  <si>
    <t>RICHLAND</t>
  </si>
  <si>
    <t>14890</t>
  </si>
  <si>
    <t>17161</t>
  </si>
  <si>
    <t>ROCK ISLAND</t>
  </si>
  <si>
    <t>14900</t>
  </si>
  <si>
    <t>17163</t>
  </si>
  <si>
    <t>14910</t>
  </si>
  <si>
    <t>17165</t>
  </si>
  <si>
    <t>14920</t>
  </si>
  <si>
    <t>17167</t>
  </si>
  <si>
    <t>SANGAMON</t>
  </si>
  <si>
    <t>14921</t>
  </si>
  <si>
    <t>17169</t>
  </si>
  <si>
    <t>SCHUYLER</t>
  </si>
  <si>
    <t>14940</t>
  </si>
  <si>
    <t>17171</t>
  </si>
  <si>
    <t>14950</t>
  </si>
  <si>
    <t>17173</t>
  </si>
  <si>
    <t>14960</t>
  </si>
  <si>
    <t>17175</t>
  </si>
  <si>
    <t>STARK</t>
  </si>
  <si>
    <t>14970</t>
  </si>
  <si>
    <t>17177</t>
  </si>
  <si>
    <t>STEPHENSON</t>
  </si>
  <si>
    <t>14980</t>
  </si>
  <si>
    <t>17179</t>
  </si>
  <si>
    <t>TAZEWELL</t>
  </si>
  <si>
    <t>14981</t>
  </si>
  <si>
    <t>17181</t>
  </si>
  <si>
    <t>14982</t>
  </si>
  <si>
    <t>17183</t>
  </si>
  <si>
    <t>VERMILION</t>
  </si>
  <si>
    <t>14983</t>
  </si>
  <si>
    <t>17185</t>
  </si>
  <si>
    <t>WABASH</t>
  </si>
  <si>
    <t>14984</t>
  </si>
  <si>
    <t>17187</t>
  </si>
  <si>
    <t>14985</t>
  </si>
  <si>
    <t>17189</t>
  </si>
  <si>
    <t>14986</t>
  </si>
  <si>
    <t>17191</t>
  </si>
  <si>
    <t>14987</t>
  </si>
  <si>
    <t>17193</t>
  </si>
  <si>
    <t>14988</t>
  </si>
  <si>
    <t>17195</t>
  </si>
  <si>
    <t>WHITESIDE</t>
  </si>
  <si>
    <t>14989</t>
  </si>
  <si>
    <t>17197</t>
  </si>
  <si>
    <t>WILL</t>
  </si>
  <si>
    <t>14990</t>
  </si>
  <si>
    <t>17199</t>
  </si>
  <si>
    <t>WILLIAMSON</t>
  </si>
  <si>
    <t>14991</t>
  </si>
  <si>
    <t>17201</t>
  </si>
  <si>
    <t>WINNEBAGO</t>
  </si>
  <si>
    <t>14992</t>
  </si>
  <si>
    <t>17203</t>
  </si>
  <si>
    <t>WOODFORD</t>
  </si>
  <si>
    <t>14999</t>
  </si>
  <si>
    <t>17990</t>
  </si>
  <si>
    <t>15000</t>
  </si>
  <si>
    <t>18001</t>
  </si>
  <si>
    <t>Indiana</t>
  </si>
  <si>
    <t>15010</t>
  </si>
  <si>
    <t>18003</t>
  </si>
  <si>
    <t>ALLEN</t>
  </si>
  <si>
    <t>15020</t>
  </si>
  <si>
    <t>18005</t>
  </si>
  <si>
    <t>BARTHOLOMEW</t>
  </si>
  <si>
    <t>15030</t>
  </si>
  <si>
    <t>18007</t>
  </si>
  <si>
    <t>15040</t>
  </si>
  <si>
    <t>18009</t>
  </si>
  <si>
    <t>BLACKFORD</t>
  </si>
  <si>
    <t>15050</t>
  </si>
  <si>
    <t>18011</t>
  </si>
  <si>
    <t>15060</t>
  </si>
  <si>
    <t>18013</t>
  </si>
  <si>
    <t>15070</t>
  </si>
  <si>
    <t>18015</t>
  </si>
  <si>
    <t>15080</t>
  </si>
  <si>
    <t>18017</t>
  </si>
  <si>
    <t>15090</t>
  </si>
  <si>
    <t>18019</t>
  </si>
  <si>
    <t>15100</t>
  </si>
  <si>
    <t>18021</t>
  </si>
  <si>
    <t>15110</t>
  </si>
  <si>
    <t>18023</t>
  </si>
  <si>
    <t>15120</t>
  </si>
  <si>
    <t>18025</t>
  </si>
  <si>
    <t>15130</t>
  </si>
  <si>
    <t>18027</t>
  </si>
  <si>
    <t>DAVIESS</t>
  </si>
  <si>
    <t>15140</t>
  </si>
  <si>
    <t>18029</t>
  </si>
  <si>
    <t>DEARBORN</t>
  </si>
  <si>
    <t>15150</t>
  </si>
  <si>
    <t>18031</t>
  </si>
  <si>
    <t>15160</t>
  </si>
  <si>
    <t>18033</t>
  </si>
  <si>
    <t>15170</t>
  </si>
  <si>
    <t>18035</t>
  </si>
  <si>
    <t>15180</t>
  </si>
  <si>
    <t>18037</t>
  </si>
  <si>
    <t>DUBOIS</t>
  </si>
  <si>
    <t>15190</t>
  </si>
  <si>
    <t>18039</t>
  </si>
  <si>
    <t>ELKHART</t>
  </si>
  <si>
    <t>15200</t>
  </si>
  <si>
    <t>18041</t>
  </si>
  <si>
    <t>15210</t>
  </si>
  <si>
    <t>18043</t>
  </si>
  <si>
    <t>15220</t>
  </si>
  <si>
    <t>18045</t>
  </si>
  <si>
    <t>FOUNTAIN</t>
  </si>
  <si>
    <t>15230</t>
  </si>
  <si>
    <t>18047</t>
  </si>
  <si>
    <t>15240</t>
  </si>
  <si>
    <t>18049</t>
  </si>
  <si>
    <t>15250</t>
  </si>
  <si>
    <t>18051</t>
  </si>
  <si>
    <t>GIBSON</t>
  </si>
  <si>
    <t>15260</t>
  </si>
  <si>
    <t>18053</t>
  </si>
  <si>
    <t>15270</t>
  </si>
  <si>
    <t>18055</t>
  </si>
  <si>
    <t>15280</t>
  </si>
  <si>
    <t>18057</t>
  </si>
  <si>
    <t>15290</t>
  </si>
  <si>
    <t>18059</t>
  </si>
  <si>
    <t>15300</t>
  </si>
  <si>
    <t>18061</t>
  </si>
  <si>
    <t>HARRISON</t>
  </si>
  <si>
    <t>15310</t>
  </si>
  <si>
    <t>18063</t>
  </si>
  <si>
    <t>HENDRICKS</t>
  </si>
  <si>
    <t>15320</t>
  </si>
  <si>
    <t>18065</t>
  </si>
  <si>
    <t>15330</t>
  </si>
  <si>
    <t>18067</t>
  </si>
  <si>
    <t>15340</t>
  </si>
  <si>
    <t>18069</t>
  </si>
  <si>
    <t>HUNTINGTON</t>
  </si>
  <si>
    <t>15350</t>
  </si>
  <si>
    <t>18071</t>
  </si>
  <si>
    <t>15360</t>
  </si>
  <si>
    <t>18073</t>
  </si>
  <si>
    <t>15370</t>
  </si>
  <si>
    <t>18075</t>
  </si>
  <si>
    <t>JAY</t>
  </si>
  <si>
    <t>15380</t>
  </si>
  <si>
    <t>18077</t>
  </si>
  <si>
    <t>15390</t>
  </si>
  <si>
    <t>18079</t>
  </si>
  <si>
    <t>JENNINGS</t>
  </si>
  <si>
    <t>15400</t>
  </si>
  <si>
    <t>18081</t>
  </si>
  <si>
    <t>15410</t>
  </si>
  <si>
    <t>18083</t>
  </si>
  <si>
    <t>15420</t>
  </si>
  <si>
    <t>18085</t>
  </si>
  <si>
    <t>KOSCIUSKO</t>
  </si>
  <si>
    <t>15430</t>
  </si>
  <si>
    <t>18087</t>
  </si>
  <si>
    <t>LAGRANGE</t>
  </si>
  <si>
    <t>15440</t>
  </si>
  <si>
    <t>18089</t>
  </si>
  <si>
    <t>15450</t>
  </si>
  <si>
    <t>18091</t>
  </si>
  <si>
    <t>LA PORTE</t>
  </si>
  <si>
    <t>15460</t>
  </si>
  <si>
    <t>18093</t>
  </si>
  <si>
    <t>15470</t>
  </si>
  <si>
    <t>18095</t>
  </si>
  <si>
    <t>15480</t>
  </si>
  <si>
    <t>18097</t>
  </si>
  <si>
    <t>15490</t>
  </si>
  <si>
    <t>18099</t>
  </si>
  <si>
    <t>15500</t>
  </si>
  <si>
    <t>18101</t>
  </si>
  <si>
    <t>15510</t>
  </si>
  <si>
    <t>18103</t>
  </si>
  <si>
    <t>MIAMI</t>
  </si>
  <si>
    <t>15520</t>
  </si>
  <si>
    <t>18105</t>
  </si>
  <si>
    <t>15530</t>
  </si>
  <si>
    <t>18107</t>
  </si>
  <si>
    <t>15540</t>
  </si>
  <si>
    <t>18109</t>
  </si>
  <si>
    <t>15550</t>
  </si>
  <si>
    <t>18111</t>
  </si>
  <si>
    <t>15560</t>
  </si>
  <si>
    <t>18113</t>
  </si>
  <si>
    <t>NOBLE</t>
  </si>
  <si>
    <t>15570</t>
  </si>
  <si>
    <t>18115</t>
  </si>
  <si>
    <t>15580</t>
  </si>
  <si>
    <t>18117</t>
  </si>
  <si>
    <t>15590</t>
  </si>
  <si>
    <t>18119</t>
  </si>
  <si>
    <t>OWEN</t>
  </si>
  <si>
    <t>15600</t>
  </si>
  <si>
    <t>18121</t>
  </si>
  <si>
    <t>PARKE</t>
  </si>
  <si>
    <t>15610</t>
  </si>
  <si>
    <t>18123</t>
  </si>
  <si>
    <t>15620</t>
  </si>
  <si>
    <t>18125</t>
  </si>
  <si>
    <t>15630</t>
  </si>
  <si>
    <t>18127</t>
  </si>
  <si>
    <t>PORTER</t>
  </si>
  <si>
    <t>15640</t>
  </si>
  <si>
    <t>18129</t>
  </si>
  <si>
    <t>POSEY</t>
  </si>
  <si>
    <t>15650</t>
  </si>
  <si>
    <t>18131</t>
  </si>
  <si>
    <t>15660</t>
  </si>
  <si>
    <t>18133</t>
  </si>
  <si>
    <t>15670</t>
  </si>
  <si>
    <t>18135</t>
  </si>
  <si>
    <t>15680</t>
  </si>
  <si>
    <t>18137</t>
  </si>
  <si>
    <t>RIPLEY</t>
  </si>
  <si>
    <t>15690</t>
  </si>
  <si>
    <t>18139</t>
  </si>
  <si>
    <t>RUSH</t>
  </si>
  <si>
    <t>15700</t>
  </si>
  <si>
    <t>18141</t>
  </si>
  <si>
    <t>ST. JOSEPH</t>
  </si>
  <si>
    <t>15710</t>
  </si>
  <si>
    <t>18143</t>
  </si>
  <si>
    <t>15720</t>
  </si>
  <si>
    <t>18145</t>
  </si>
  <si>
    <t>15730</t>
  </si>
  <si>
    <t>18147</t>
  </si>
  <si>
    <t>SPENCER</t>
  </si>
  <si>
    <t>15740</t>
  </si>
  <si>
    <t>18149</t>
  </si>
  <si>
    <t>STARKE</t>
  </si>
  <si>
    <t>15750</t>
  </si>
  <si>
    <t>18151</t>
  </si>
  <si>
    <t>STEUBEN</t>
  </si>
  <si>
    <t>15760</t>
  </si>
  <si>
    <t>18153</t>
  </si>
  <si>
    <t>SULLIVAN</t>
  </si>
  <si>
    <t>15770</t>
  </si>
  <si>
    <t>18155</t>
  </si>
  <si>
    <t>SWITZERLAND</t>
  </si>
  <si>
    <t>15780</t>
  </si>
  <si>
    <t>18157</t>
  </si>
  <si>
    <t>TIPPECANOE</t>
  </si>
  <si>
    <t>15790</t>
  </si>
  <si>
    <t>18159</t>
  </si>
  <si>
    <t>TIPTON</t>
  </si>
  <si>
    <t>15800</t>
  </si>
  <si>
    <t>18161</t>
  </si>
  <si>
    <t>15810</t>
  </si>
  <si>
    <t>18163</t>
  </si>
  <si>
    <t>VANDERBURGH</t>
  </si>
  <si>
    <t>15820</t>
  </si>
  <si>
    <t>18165</t>
  </si>
  <si>
    <t>VERMILLION</t>
  </si>
  <si>
    <t>15830</t>
  </si>
  <si>
    <t>18167</t>
  </si>
  <si>
    <t>VIGO</t>
  </si>
  <si>
    <t>15840</t>
  </si>
  <si>
    <t>18169</t>
  </si>
  <si>
    <t>15850</t>
  </si>
  <si>
    <t>18171</t>
  </si>
  <si>
    <t>15860</t>
  </si>
  <si>
    <t>18173</t>
  </si>
  <si>
    <t>WARRICK</t>
  </si>
  <si>
    <t>15870</t>
  </si>
  <si>
    <t>18175</t>
  </si>
  <si>
    <t>15880</t>
  </si>
  <si>
    <t>18177</t>
  </si>
  <si>
    <t>15890</t>
  </si>
  <si>
    <t>18179</t>
  </si>
  <si>
    <t>WELLS</t>
  </si>
  <si>
    <t>15900</t>
  </si>
  <si>
    <t>18181</t>
  </si>
  <si>
    <t>15910</t>
  </si>
  <si>
    <t>18183</t>
  </si>
  <si>
    <t>WHITLEY</t>
  </si>
  <si>
    <t>15999</t>
  </si>
  <si>
    <t>18990</t>
  </si>
  <si>
    <t>16000</t>
  </si>
  <si>
    <t>19001</t>
  </si>
  <si>
    <t>ADAIR</t>
  </si>
  <si>
    <t>Iowa</t>
  </si>
  <si>
    <t>16010</t>
  </si>
  <si>
    <t>19003</t>
  </si>
  <si>
    <t>16020</t>
  </si>
  <si>
    <t>19005</t>
  </si>
  <si>
    <t>ALLAMAKEE</t>
  </si>
  <si>
    <t>16030</t>
  </si>
  <si>
    <t>19007</t>
  </si>
  <si>
    <t>APPANOOSE</t>
  </si>
  <si>
    <t>16040</t>
  </si>
  <si>
    <t>19009</t>
  </si>
  <si>
    <t>AUDUBON</t>
  </si>
  <si>
    <t>16050</t>
  </si>
  <si>
    <t>19011</t>
  </si>
  <si>
    <t>16060</t>
  </si>
  <si>
    <t>19013</t>
  </si>
  <si>
    <t>BLACK HAWK</t>
  </si>
  <si>
    <t>16070</t>
  </si>
  <si>
    <t>19015</t>
  </si>
  <si>
    <t>16080</t>
  </si>
  <si>
    <t>19017</t>
  </si>
  <si>
    <t>BREMER</t>
  </si>
  <si>
    <t>16090</t>
  </si>
  <si>
    <t>19019</t>
  </si>
  <si>
    <t>BUCHANAN</t>
  </si>
  <si>
    <t>16100</t>
  </si>
  <si>
    <t>19021</t>
  </si>
  <si>
    <t>BUENA VISTA</t>
  </si>
  <si>
    <t>16110</t>
  </si>
  <si>
    <t>19023</t>
  </si>
  <si>
    <t>16120</t>
  </si>
  <si>
    <t>19025</t>
  </si>
  <si>
    <t>16130</t>
  </si>
  <si>
    <t>19027</t>
  </si>
  <si>
    <t>16140</t>
  </si>
  <si>
    <t>19029</t>
  </si>
  <si>
    <t>16150</t>
  </si>
  <si>
    <t>19031</t>
  </si>
  <si>
    <t>CEDAR</t>
  </si>
  <si>
    <t>16160</t>
  </si>
  <si>
    <t>19033</t>
  </si>
  <si>
    <t>CERRO GORDO</t>
  </si>
  <si>
    <t>16170</t>
  </si>
  <si>
    <t>19035</t>
  </si>
  <si>
    <t>16180</t>
  </si>
  <si>
    <t>19037</t>
  </si>
  <si>
    <t>CHICKASAW</t>
  </si>
  <si>
    <t>16190</t>
  </si>
  <si>
    <t>19039</t>
  </si>
  <si>
    <t>16200</t>
  </si>
  <si>
    <t>19041</t>
  </si>
  <si>
    <t>16210</t>
  </si>
  <si>
    <t>19043</t>
  </si>
  <si>
    <t>16220</t>
  </si>
  <si>
    <t>19045</t>
  </si>
  <si>
    <t>16230</t>
  </si>
  <si>
    <t>19047</t>
  </si>
  <si>
    <t>16240</t>
  </si>
  <si>
    <t>19049</t>
  </si>
  <si>
    <t>16250</t>
  </si>
  <si>
    <t>19051</t>
  </si>
  <si>
    <t>DAVIS</t>
  </si>
  <si>
    <t>16260</t>
  </si>
  <si>
    <t>19053</t>
  </si>
  <si>
    <t>16270</t>
  </si>
  <si>
    <t>19055</t>
  </si>
  <si>
    <t>16280</t>
  </si>
  <si>
    <t>19057</t>
  </si>
  <si>
    <t>DES MOINES</t>
  </si>
  <si>
    <t>16290</t>
  </si>
  <si>
    <t>19059</t>
  </si>
  <si>
    <t>DICKINSON</t>
  </si>
  <si>
    <t>16300</t>
  </si>
  <si>
    <t>19061</t>
  </si>
  <si>
    <t>DUBUQUE</t>
  </si>
  <si>
    <t>16310</t>
  </si>
  <si>
    <t>19063</t>
  </si>
  <si>
    <t>EMMET</t>
  </si>
  <si>
    <t>16320</t>
  </si>
  <si>
    <t>19065</t>
  </si>
  <si>
    <t>16330</t>
  </si>
  <si>
    <t>19067</t>
  </si>
  <si>
    <t>16340</t>
  </si>
  <si>
    <t>19069</t>
  </si>
  <si>
    <t>16350</t>
  </si>
  <si>
    <t>19071</t>
  </si>
  <si>
    <t>16360</t>
  </si>
  <si>
    <t>19073</t>
  </si>
  <si>
    <t>16370</t>
  </si>
  <si>
    <t>19075</t>
  </si>
  <si>
    <t>16380</t>
  </si>
  <si>
    <t>19077</t>
  </si>
  <si>
    <t>GUTHRIE</t>
  </si>
  <si>
    <t>16390</t>
  </si>
  <si>
    <t>19079</t>
  </si>
  <si>
    <t>16400</t>
  </si>
  <si>
    <t>19081</t>
  </si>
  <si>
    <t>16410</t>
  </si>
  <si>
    <t>19083</t>
  </si>
  <si>
    <t>16420</t>
  </si>
  <si>
    <t>19085</t>
  </si>
  <si>
    <t>16430</t>
  </si>
  <si>
    <t>19087</t>
  </si>
  <si>
    <t>16440</t>
  </si>
  <si>
    <t>19089</t>
  </si>
  <si>
    <t>16450</t>
  </si>
  <si>
    <t>19091</t>
  </si>
  <si>
    <t>16460</t>
  </si>
  <si>
    <t>19093</t>
  </si>
  <si>
    <t>IDA</t>
  </si>
  <si>
    <t>16470</t>
  </si>
  <si>
    <t>19095</t>
  </si>
  <si>
    <t>16480</t>
  </si>
  <si>
    <t>19097</t>
  </si>
  <si>
    <t>16490</t>
  </si>
  <si>
    <t>19099</t>
  </si>
  <si>
    <t>16500</t>
  </si>
  <si>
    <t>19101</t>
  </si>
  <si>
    <t>16510</t>
  </si>
  <si>
    <t>19103</t>
  </si>
  <si>
    <t>16520</t>
  </si>
  <si>
    <t>19105</t>
  </si>
  <si>
    <t>16530</t>
  </si>
  <si>
    <t>19107</t>
  </si>
  <si>
    <t>KEOKUK</t>
  </si>
  <si>
    <t>16540</t>
  </si>
  <si>
    <t>19109</t>
  </si>
  <si>
    <t>KOSSUTH</t>
  </si>
  <si>
    <t>16550</t>
  </si>
  <si>
    <t>19111</t>
  </si>
  <si>
    <t>16560</t>
  </si>
  <si>
    <t>19113</t>
  </si>
  <si>
    <t>LINN</t>
  </si>
  <si>
    <t>16570</t>
  </si>
  <si>
    <t>19115</t>
  </si>
  <si>
    <t>LOUISA</t>
  </si>
  <si>
    <t>16580</t>
  </si>
  <si>
    <t>19117</t>
  </si>
  <si>
    <t>LUCAS</t>
  </si>
  <si>
    <t>16590</t>
  </si>
  <si>
    <t>19119</t>
  </si>
  <si>
    <t>LYON</t>
  </si>
  <si>
    <t>16600</t>
  </si>
  <si>
    <t>19121</t>
  </si>
  <si>
    <t>16610</t>
  </si>
  <si>
    <t>19123</t>
  </si>
  <si>
    <t>MAHASKA</t>
  </si>
  <si>
    <t>16620</t>
  </si>
  <si>
    <t>19125</t>
  </si>
  <si>
    <t>16630</t>
  </si>
  <si>
    <t>19127</t>
  </si>
  <si>
    <t>16640</t>
  </si>
  <si>
    <t>19129</t>
  </si>
  <si>
    <t>MILLS</t>
  </si>
  <si>
    <t>16650</t>
  </si>
  <si>
    <t>19131</t>
  </si>
  <si>
    <t>16660</t>
  </si>
  <si>
    <t>19133</t>
  </si>
  <si>
    <t>MONONA</t>
  </si>
  <si>
    <t>16670</t>
  </si>
  <si>
    <t>19135</t>
  </si>
  <si>
    <t>16680</t>
  </si>
  <si>
    <t>19137</t>
  </si>
  <si>
    <t>16690</t>
  </si>
  <si>
    <t>19139</t>
  </si>
  <si>
    <t>MUSCATINE</t>
  </si>
  <si>
    <t>16700</t>
  </si>
  <si>
    <t>19141</t>
  </si>
  <si>
    <t>OBRIEN</t>
  </si>
  <si>
    <t>16710</t>
  </si>
  <si>
    <t>19143</t>
  </si>
  <si>
    <t>16720</t>
  </si>
  <si>
    <t>19145</t>
  </si>
  <si>
    <t>PAGE</t>
  </si>
  <si>
    <t>16730</t>
  </si>
  <si>
    <t>19147</t>
  </si>
  <si>
    <t>PALO ALTO</t>
  </si>
  <si>
    <t>16740</t>
  </si>
  <si>
    <t>19149</t>
  </si>
  <si>
    <t>PLYMOUTH</t>
  </si>
  <si>
    <t>16750</t>
  </si>
  <si>
    <t>19151</t>
  </si>
  <si>
    <t>POCAHONTAS</t>
  </si>
  <si>
    <t>16760</t>
  </si>
  <si>
    <t>19153</t>
  </si>
  <si>
    <t>16770</t>
  </si>
  <si>
    <t>19155</t>
  </si>
  <si>
    <t>POTTAWATTAMIE</t>
  </si>
  <si>
    <t>16780</t>
  </si>
  <si>
    <t>19157</t>
  </si>
  <si>
    <t>POWESHIEK</t>
  </si>
  <si>
    <t>16790</t>
  </si>
  <si>
    <t>19159</t>
  </si>
  <si>
    <t>RINGGOLD</t>
  </si>
  <si>
    <t>16800</t>
  </si>
  <si>
    <t>19161</t>
  </si>
  <si>
    <t>SAC</t>
  </si>
  <si>
    <t>16810</t>
  </si>
  <si>
    <t>19163</t>
  </si>
  <si>
    <t>16820</t>
  </si>
  <si>
    <t>19165</t>
  </si>
  <si>
    <t>16830</t>
  </si>
  <si>
    <t>19167</t>
  </si>
  <si>
    <t>SIOUX</t>
  </si>
  <si>
    <t>16840</t>
  </si>
  <si>
    <t>19169</t>
  </si>
  <si>
    <t>STORY</t>
  </si>
  <si>
    <t>16850</t>
  </si>
  <si>
    <t>19171</t>
  </si>
  <si>
    <t>TAMA</t>
  </si>
  <si>
    <t>16860</t>
  </si>
  <si>
    <t>19173</t>
  </si>
  <si>
    <t>16870</t>
  </si>
  <si>
    <t>19175</t>
  </si>
  <si>
    <t>16880</t>
  </si>
  <si>
    <t>19177</t>
  </si>
  <si>
    <t>16890</t>
  </si>
  <si>
    <t>19179</t>
  </si>
  <si>
    <t>WAPELLO</t>
  </si>
  <si>
    <t>16900</t>
  </si>
  <si>
    <t>19181</t>
  </si>
  <si>
    <t>16910</t>
  </si>
  <si>
    <t>19183</t>
  </si>
  <si>
    <t>16920</t>
  </si>
  <si>
    <t>19185</t>
  </si>
  <si>
    <t>16930</t>
  </si>
  <si>
    <t>19187</t>
  </si>
  <si>
    <t>16940</t>
  </si>
  <si>
    <t>19189</t>
  </si>
  <si>
    <t>16950</t>
  </si>
  <si>
    <t>19191</t>
  </si>
  <si>
    <t>WINNESHIEK</t>
  </si>
  <si>
    <t>16960</t>
  </si>
  <si>
    <t>19193</t>
  </si>
  <si>
    <t>WOODBURY</t>
  </si>
  <si>
    <t>16970</t>
  </si>
  <si>
    <t>19195</t>
  </si>
  <si>
    <t>16980</t>
  </si>
  <si>
    <t>19197</t>
  </si>
  <si>
    <t>WRIGHT</t>
  </si>
  <si>
    <t>16999</t>
  </si>
  <si>
    <t>19990</t>
  </si>
  <si>
    <t>17000</t>
  </si>
  <si>
    <t>20001</t>
  </si>
  <si>
    <t>Kansas</t>
  </si>
  <si>
    <t>17010</t>
  </si>
  <si>
    <t>20003</t>
  </si>
  <si>
    <t>ANDERSON</t>
  </si>
  <si>
    <t>17020</t>
  </si>
  <si>
    <t>20005</t>
  </si>
  <si>
    <t>ATCHISON</t>
  </si>
  <si>
    <t>17030</t>
  </si>
  <si>
    <t>20007</t>
  </si>
  <si>
    <t>BARBER</t>
  </si>
  <si>
    <t>17040</t>
  </si>
  <si>
    <t>20009</t>
  </si>
  <si>
    <t>BARTON</t>
  </si>
  <si>
    <t>17050</t>
  </si>
  <si>
    <t>20011</t>
  </si>
  <si>
    <t>BOURBON</t>
  </si>
  <si>
    <t>17060</t>
  </si>
  <si>
    <t>20013</t>
  </si>
  <si>
    <t>17070</t>
  </si>
  <si>
    <t>20015</t>
  </si>
  <si>
    <t>17080</t>
  </si>
  <si>
    <t>20017</t>
  </si>
  <si>
    <t>CHASE</t>
  </si>
  <si>
    <t>17090</t>
  </si>
  <si>
    <t>20019</t>
  </si>
  <si>
    <t>CHAUTAUQUA</t>
  </si>
  <si>
    <t>17100</t>
  </si>
  <si>
    <t>20021</t>
  </si>
  <si>
    <t>17110</t>
  </si>
  <si>
    <t>20023</t>
  </si>
  <si>
    <t>17120</t>
  </si>
  <si>
    <t>20025</t>
  </si>
  <si>
    <t>17130</t>
  </si>
  <si>
    <t>20027</t>
  </si>
  <si>
    <t>17140</t>
  </si>
  <si>
    <t>20029</t>
  </si>
  <si>
    <t>CLOUD</t>
  </si>
  <si>
    <t>17150</t>
  </si>
  <si>
    <t>20031</t>
  </si>
  <si>
    <t>COFFEY</t>
  </si>
  <si>
    <t>17160</t>
  </si>
  <si>
    <t>20033</t>
  </si>
  <si>
    <t>COMANCHE</t>
  </si>
  <si>
    <t>17170</t>
  </si>
  <si>
    <t>20035</t>
  </si>
  <si>
    <t>COWLEY</t>
  </si>
  <si>
    <t>17180</t>
  </si>
  <si>
    <t>20037</t>
  </si>
  <si>
    <t>17190</t>
  </si>
  <si>
    <t>20039</t>
  </si>
  <si>
    <t>17200</t>
  </si>
  <si>
    <t>20041</t>
  </si>
  <si>
    <t>17210</t>
  </si>
  <si>
    <t>20043</t>
  </si>
  <si>
    <t>DONIPHAN</t>
  </si>
  <si>
    <t>17220</t>
  </si>
  <si>
    <t>20045</t>
  </si>
  <si>
    <t>17230</t>
  </si>
  <si>
    <t>20047</t>
  </si>
  <si>
    <t>17240</t>
  </si>
  <si>
    <t>20049</t>
  </si>
  <si>
    <t>ELK</t>
  </si>
  <si>
    <t>17250</t>
  </si>
  <si>
    <t>20051</t>
  </si>
  <si>
    <t>ELLIS</t>
  </si>
  <si>
    <t>17260</t>
  </si>
  <si>
    <t>20053</t>
  </si>
  <si>
    <t>ELLSWORTH</t>
  </si>
  <si>
    <t>17270</t>
  </si>
  <si>
    <t>20055</t>
  </si>
  <si>
    <t>FINNEY</t>
  </si>
  <si>
    <t>17280</t>
  </si>
  <si>
    <t>20057</t>
  </si>
  <si>
    <t>17290</t>
  </si>
  <si>
    <t>20059</t>
  </si>
  <si>
    <t>17300</t>
  </si>
  <si>
    <t>20061</t>
  </si>
  <si>
    <t>GEARY</t>
  </si>
  <si>
    <t>17310</t>
  </si>
  <si>
    <t>20063</t>
  </si>
  <si>
    <t>GOVE</t>
  </si>
  <si>
    <t>17320</t>
  </si>
  <si>
    <t>20065</t>
  </si>
  <si>
    <t>17330</t>
  </si>
  <si>
    <t>20067</t>
  </si>
  <si>
    <t>17340</t>
  </si>
  <si>
    <t>20069</t>
  </si>
  <si>
    <t>GRAY</t>
  </si>
  <si>
    <t>17350</t>
  </si>
  <si>
    <t>20071</t>
  </si>
  <si>
    <t>GREELEY</t>
  </si>
  <si>
    <t>17360</t>
  </si>
  <si>
    <t>20073</t>
  </si>
  <si>
    <t>GREENWOOD</t>
  </si>
  <si>
    <t>17370</t>
  </si>
  <si>
    <t>20075</t>
  </si>
  <si>
    <t>17380</t>
  </si>
  <si>
    <t>20077</t>
  </si>
  <si>
    <t>HARPER</t>
  </si>
  <si>
    <t>17390</t>
  </si>
  <si>
    <t>20079</t>
  </si>
  <si>
    <t>HARVEY</t>
  </si>
  <si>
    <t>17391</t>
  </si>
  <si>
    <t>20081</t>
  </si>
  <si>
    <t>HASKELL</t>
  </si>
  <si>
    <t>17410</t>
  </si>
  <si>
    <t>20083</t>
  </si>
  <si>
    <t>HODGEMAN</t>
  </si>
  <si>
    <t>17420</t>
  </si>
  <si>
    <t>20085</t>
  </si>
  <si>
    <t>17430</t>
  </si>
  <si>
    <t>20087</t>
  </si>
  <si>
    <t>17440</t>
  </si>
  <si>
    <t>20089</t>
  </si>
  <si>
    <t>JEWELL</t>
  </si>
  <si>
    <t>17450</t>
  </si>
  <si>
    <t>20091</t>
  </si>
  <si>
    <t>17451</t>
  </si>
  <si>
    <t>20093</t>
  </si>
  <si>
    <t>KEARNY</t>
  </si>
  <si>
    <t>17470</t>
  </si>
  <si>
    <t>20095</t>
  </si>
  <si>
    <t>KINGMAN</t>
  </si>
  <si>
    <t>17480</t>
  </si>
  <si>
    <t>20097</t>
  </si>
  <si>
    <t>17490</t>
  </si>
  <si>
    <t>20099</t>
  </si>
  <si>
    <t>LABETTE</t>
  </si>
  <si>
    <t>17500</t>
  </si>
  <si>
    <t>20101</t>
  </si>
  <si>
    <t>LANE</t>
  </si>
  <si>
    <t>17510</t>
  </si>
  <si>
    <t>20103</t>
  </si>
  <si>
    <t>LEAVENWORTH</t>
  </si>
  <si>
    <t>17520</t>
  </si>
  <si>
    <t>20105</t>
  </si>
  <si>
    <t>17530</t>
  </si>
  <si>
    <t>20107</t>
  </si>
  <si>
    <t>17540</t>
  </si>
  <si>
    <t>20109</t>
  </si>
  <si>
    <t>17550</t>
  </si>
  <si>
    <t>20111</t>
  </si>
  <si>
    <t>17560</t>
  </si>
  <si>
    <t>20113</t>
  </si>
  <si>
    <t>MCPHERSON</t>
  </si>
  <si>
    <t>17570</t>
  </si>
  <si>
    <t>20115</t>
  </si>
  <si>
    <t>17580</t>
  </si>
  <si>
    <t>20117</t>
  </si>
  <si>
    <t>17590</t>
  </si>
  <si>
    <t>20119</t>
  </si>
  <si>
    <t>MEADE</t>
  </si>
  <si>
    <t>17600</t>
  </si>
  <si>
    <t>20121</t>
  </si>
  <si>
    <t>17610</t>
  </si>
  <si>
    <t>20123</t>
  </si>
  <si>
    <t>17620</t>
  </si>
  <si>
    <t>20125</t>
  </si>
  <si>
    <t>17630</t>
  </si>
  <si>
    <t>20127</t>
  </si>
  <si>
    <t>MORRIS</t>
  </si>
  <si>
    <t>17640</t>
  </si>
  <si>
    <t>20129</t>
  </si>
  <si>
    <t>MORTON</t>
  </si>
  <si>
    <t>17650</t>
  </si>
  <si>
    <t>20131</t>
  </si>
  <si>
    <t>NEMAHA</t>
  </si>
  <si>
    <t>17660</t>
  </si>
  <si>
    <t>20133</t>
  </si>
  <si>
    <t>NEOSHO</t>
  </si>
  <si>
    <t>17670</t>
  </si>
  <si>
    <t>20135</t>
  </si>
  <si>
    <t>NESS</t>
  </si>
  <si>
    <t>17680</t>
  </si>
  <si>
    <t>20137</t>
  </si>
  <si>
    <t>NORTON</t>
  </si>
  <si>
    <t>17690</t>
  </si>
  <si>
    <t>20139</t>
  </si>
  <si>
    <t>OSAGE</t>
  </si>
  <si>
    <t>17700</t>
  </si>
  <si>
    <t>20141</t>
  </si>
  <si>
    <t>OSBORNE</t>
  </si>
  <si>
    <t>17710</t>
  </si>
  <si>
    <t>20143</t>
  </si>
  <si>
    <t>OTTAWA</t>
  </si>
  <si>
    <t>17720</t>
  </si>
  <si>
    <t>20145</t>
  </si>
  <si>
    <t>PAWNEE</t>
  </si>
  <si>
    <t>17730</t>
  </si>
  <si>
    <t>20147</t>
  </si>
  <si>
    <t>17740</t>
  </si>
  <si>
    <t>20149</t>
  </si>
  <si>
    <t>POTTAWATOMIE</t>
  </si>
  <si>
    <t>17750</t>
  </si>
  <si>
    <t>20151</t>
  </si>
  <si>
    <t>PRATT</t>
  </si>
  <si>
    <t>17760</t>
  </si>
  <si>
    <t>20153</t>
  </si>
  <si>
    <t>RAWLINS</t>
  </si>
  <si>
    <t>17770</t>
  </si>
  <si>
    <t>20155</t>
  </si>
  <si>
    <t>RENO</t>
  </si>
  <si>
    <t>17780</t>
  </si>
  <si>
    <t>20157</t>
  </si>
  <si>
    <t>REPUBLIC</t>
  </si>
  <si>
    <t>17790</t>
  </si>
  <si>
    <t>20159</t>
  </si>
  <si>
    <t>RICE</t>
  </si>
  <si>
    <t>17800</t>
  </si>
  <si>
    <t>20161</t>
  </si>
  <si>
    <t>RILEY</t>
  </si>
  <si>
    <t>17810</t>
  </si>
  <si>
    <t>20163</t>
  </si>
  <si>
    <t>ROOKS</t>
  </si>
  <si>
    <t>17820</t>
  </si>
  <si>
    <t>20165</t>
  </si>
  <si>
    <t>17830</t>
  </si>
  <si>
    <t>20167</t>
  </si>
  <si>
    <t>17840</t>
  </si>
  <si>
    <t>20169</t>
  </si>
  <si>
    <t>17841</t>
  </si>
  <si>
    <t>20171</t>
  </si>
  <si>
    <t>17860</t>
  </si>
  <si>
    <t>20173</t>
  </si>
  <si>
    <t>17870</t>
  </si>
  <si>
    <t>20175</t>
  </si>
  <si>
    <t>SEWARD</t>
  </si>
  <si>
    <t>17880</t>
  </si>
  <si>
    <t>20177</t>
  </si>
  <si>
    <t>SHAWNEE</t>
  </si>
  <si>
    <t>17890</t>
  </si>
  <si>
    <t>20179</t>
  </si>
  <si>
    <t>SHERIDAN</t>
  </si>
  <si>
    <t>17900</t>
  </si>
  <si>
    <t>20181</t>
  </si>
  <si>
    <t>SHERMAN</t>
  </si>
  <si>
    <t>17910</t>
  </si>
  <si>
    <t>20183</t>
  </si>
  <si>
    <t>SMITH</t>
  </si>
  <si>
    <t>17920</t>
  </si>
  <si>
    <t>20185</t>
  </si>
  <si>
    <t>STAFFORD</t>
  </si>
  <si>
    <t>17921</t>
  </si>
  <si>
    <t>20187</t>
  </si>
  <si>
    <t>STANTON</t>
  </si>
  <si>
    <t>17940</t>
  </si>
  <si>
    <t>20189</t>
  </si>
  <si>
    <t>STEVENS</t>
  </si>
  <si>
    <t>17950</t>
  </si>
  <si>
    <t>20191</t>
  </si>
  <si>
    <t>SUMNER</t>
  </si>
  <si>
    <t>17960</t>
  </si>
  <si>
    <t>20193</t>
  </si>
  <si>
    <t>17970</t>
  </si>
  <si>
    <t>20195</t>
  </si>
  <si>
    <t>TREGO</t>
  </si>
  <si>
    <t>17980</t>
  </si>
  <si>
    <t>20197</t>
  </si>
  <si>
    <t>WABAUNSEE</t>
  </si>
  <si>
    <t>17981</t>
  </si>
  <si>
    <t>20199</t>
  </si>
  <si>
    <t>WALLACE</t>
  </si>
  <si>
    <t>17982</t>
  </si>
  <si>
    <t>20201</t>
  </si>
  <si>
    <t>17983</t>
  </si>
  <si>
    <t>20203</t>
  </si>
  <si>
    <t>WICHITA</t>
  </si>
  <si>
    <t>17984</t>
  </si>
  <si>
    <t>20205</t>
  </si>
  <si>
    <t>WILSON</t>
  </si>
  <si>
    <t>17985</t>
  </si>
  <si>
    <t>20207</t>
  </si>
  <si>
    <t>WOODSON</t>
  </si>
  <si>
    <t>17986</t>
  </si>
  <si>
    <t>20209</t>
  </si>
  <si>
    <t>WYANDOTTE</t>
  </si>
  <si>
    <t>17999</t>
  </si>
  <si>
    <t>20990</t>
  </si>
  <si>
    <t>18000</t>
  </si>
  <si>
    <t>21001</t>
  </si>
  <si>
    <t>Kentucky</t>
  </si>
  <si>
    <t>18010</t>
  </si>
  <si>
    <t>21003</t>
  </si>
  <si>
    <t>18020</t>
  </si>
  <si>
    <t>21005</t>
  </si>
  <si>
    <t>18030</t>
  </si>
  <si>
    <t>21007</t>
  </si>
  <si>
    <t>BALLARD</t>
  </si>
  <si>
    <t>18040</t>
  </si>
  <si>
    <t>21009</t>
  </si>
  <si>
    <t>BARREN</t>
  </si>
  <si>
    <t>18050</t>
  </si>
  <si>
    <t>21011</t>
  </si>
  <si>
    <t>BATH</t>
  </si>
  <si>
    <t>18060</t>
  </si>
  <si>
    <t>21013</t>
  </si>
  <si>
    <t>BELL</t>
  </si>
  <si>
    <t>18070</t>
  </si>
  <si>
    <t>21015</t>
  </si>
  <si>
    <t>18080</t>
  </si>
  <si>
    <t>21017</t>
  </si>
  <si>
    <t>18090</t>
  </si>
  <si>
    <t>21019</t>
  </si>
  <si>
    <t>BOYD</t>
  </si>
  <si>
    <t>18100</t>
  </si>
  <si>
    <t>21021</t>
  </si>
  <si>
    <t>BOYLE</t>
  </si>
  <si>
    <t>18110</t>
  </si>
  <si>
    <t>21023</t>
  </si>
  <si>
    <t>BRACKEN</t>
  </si>
  <si>
    <t>18120</t>
  </si>
  <si>
    <t>21025</t>
  </si>
  <si>
    <t>BREATHITT</t>
  </si>
  <si>
    <t>18130</t>
  </si>
  <si>
    <t>21027</t>
  </si>
  <si>
    <t>BRECKINRIDGE</t>
  </si>
  <si>
    <t>18140</t>
  </si>
  <si>
    <t>21029</t>
  </si>
  <si>
    <t>BULLITT</t>
  </si>
  <si>
    <t>18150</t>
  </si>
  <si>
    <t>21031</t>
  </si>
  <si>
    <t>18160</t>
  </si>
  <si>
    <t>21033</t>
  </si>
  <si>
    <t>CALDWELL</t>
  </si>
  <si>
    <t>18170</t>
  </si>
  <si>
    <t>21035</t>
  </si>
  <si>
    <t>CALLOWAY</t>
  </si>
  <si>
    <t>18180</t>
  </si>
  <si>
    <t>21037</t>
  </si>
  <si>
    <t>CAMPBELL</t>
  </si>
  <si>
    <t>18190</t>
  </si>
  <si>
    <t>21039</t>
  </si>
  <si>
    <t>CARLISLE</t>
  </si>
  <si>
    <t>18191</t>
  </si>
  <si>
    <t>21041</t>
  </si>
  <si>
    <t>18210</t>
  </si>
  <si>
    <t>21043</t>
  </si>
  <si>
    <t>CARTER</t>
  </si>
  <si>
    <t>18220</t>
  </si>
  <si>
    <t>21045</t>
  </si>
  <si>
    <t>CASEY</t>
  </si>
  <si>
    <t>18230</t>
  </si>
  <si>
    <t>21047</t>
  </si>
  <si>
    <t>18240</t>
  </si>
  <si>
    <t>21049</t>
  </si>
  <si>
    <t>18250</t>
  </si>
  <si>
    <t>21051</t>
  </si>
  <si>
    <t>18260</t>
  </si>
  <si>
    <t>21053</t>
  </si>
  <si>
    <t>18270</t>
  </si>
  <si>
    <t>21055</t>
  </si>
  <si>
    <t>18271</t>
  </si>
  <si>
    <t>21057</t>
  </si>
  <si>
    <t>18290</t>
  </si>
  <si>
    <t>21059</t>
  </si>
  <si>
    <t>18291</t>
  </si>
  <si>
    <t>21061</t>
  </si>
  <si>
    <t>EDMONSON</t>
  </si>
  <si>
    <t>18310</t>
  </si>
  <si>
    <t>21063</t>
  </si>
  <si>
    <t>ELLIOTT</t>
  </si>
  <si>
    <t>18320</t>
  </si>
  <si>
    <t>21065</t>
  </si>
  <si>
    <t>ESTILL</t>
  </si>
  <si>
    <t>18330</t>
  </si>
  <si>
    <t>21067</t>
  </si>
  <si>
    <t>18340</t>
  </si>
  <si>
    <t>21069</t>
  </si>
  <si>
    <t>FLEMING</t>
  </si>
  <si>
    <t>18350</t>
  </si>
  <si>
    <t>21071</t>
  </si>
  <si>
    <t>18360</t>
  </si>
  <si>
    <t>21073</t>
  </si>
  <si>
    <t>18361</t>
  </si>
  <si>
    <t>21075</t>
  </si>
  <si>
    <t>18362</t>
  </si>
  <si>
    <t>21077</t>
  </si>
  <si>
    <t>18390</t>
  </si>
  <si>
    <t>21079</t>
  </si>
  <si>
    <t>GARRARD</t>
  </si>
  <si>
    <t>18400</t>
  </si>
  <si>
    <t>21081</t>
  </si>
  <si>
    <t>18410</t>
  </si>
  <si>
    <t>21083</t>
  </si>
  <si>
    <t>GRAVES</t>
  </si>
  <si>
    <t>18420</t>
  </si>
  <si>
    <t>21085</t>
  </si>
  <si>
    <t>GRAYSON</t>
  </si>
  <si>
    <t>18421</t>
  </si>
  <si>
    <t>21087</t>
  </si>
  <si>
    <t>GREEN</t>
  </si>
  <si>
    <t>18440</t>
  </si>
  <si>
    <t>21089</t>
  </si>
  <si>
    <t>GREENUP</t>
  </si>
  <si>
    <t>18450</t>
  </si>
  <si>
    <t>21091</t>
  </si>
  <si>
    <t>18460</t>
  </si>
  <si>
    <t>21093</t>
  </si>
  <si>
    <t>18470</t>
  </si>
  <si>
    <t>21095</t>
  </si>
  <si>
    <t>HARLAN</t>
  </si>
  <si>
    <t>18480</t>
  </si>
  <si>
    <t>21097</t>
  </si>
  <si>
    <t>18490</t>
  </si>
  <si>
    <t>21099</t>
  </si>
  <si>
    <t>18500</t>
  </si>
  <si>
    <t>21101</t>
  </si>
  <si>
    <t>18510</t>
  </si>
  <si>
    <t>21103</t>
  </si>
  <si>
    <t>18511</t>
  </si>
  <si>
    <t>21105</t>
  </si>
  <si>
    <t>HICKMAN</t>
  </si>
  <si>
    <t>18530</t>
  </si>
  <si>
    <t>21107</t>
  </si>
  <si>
    <t>HOPKINS</t>
  </si>
  <si>
    <t>18540</t>
  </si>
  <si>
    <t>21109</t>
  </si>
  <si>
    <t>18550</t>
  </si>
  <si>
    <t>21111</t>
  </si>
  <si>
    <t>18560</t>
  </si>
  <si>
    <t>21113</t>
  </si>
  <si>
    <t>JESSAMINE</t>
  </si>
  <si>
    <t>18570</t>
  </si>
  <si>
    <t>21115</t>
  </si>
  <si>
    <t>18580</t>
  </si>
  <si>
    <t>21117</t>
  </si>
  <si>
    <t>KENTON</t>
  </si>
  <si>
    <t>18590</t>
  </si>
  <si>
    <t>21119</t>
  </si>
  <si>
    <t>KNOTT</t>
  </si>
  <si>
    <t>18600</t>
  </si>
  <si>
    <t>21121</t>
  </si>
  <si>
    <t>18610</t>
  </si>
  <si>
    <t>21123</t>
  </si>
  <si>
    <t>LARUE</t>
  </si>
  <si>
    <t>18620</t>
  </si>
  <si>
    <t>21125</t>
  </si>
  <si>
    <t>LAUREL</t>
  </si>
  <si>
    <t>18630</t>
  </si>
  <si>
    <t>21127</t>
  </si>
  <si>
    <t>18640</t>
  </si>
  <si>
    <t>21129</t>
  </si>
  <si>
    <t>18650</t>
  </si>
  <si>
    <t>21131</t>
  </si>
  <si>
    <t>LESLIE</t>
  </si>
  <si>
    <t>18660</t>
  </si>
  <si>
    <t>21133</t>
  </si>
  <si>
    <t>LETCHER</t>
  </si>
  <si>
    <t>18670</t>
  </si>
  <si>
    <t>21135</t>
  </si>
  <si>
    <t>18680</t>
  </si>
  <si>
    <t>21137</t>
  </si>
  <si>
    <t>18690</t>
  </si>
  <si>
    <t>21139</t>
  </si>
  <si>
    <t>18700</t>
  </si>
  <si>
    <t>21141</t>
  </si>
  <si>
    <t>18710</t>
  </si>
  <si>
    <t>21143</t>
  </si>
  <si>
    <t>18720</t>
  </si>
  <si>
    <t>21145</t>
  </si>
  <si>
    <t>MC CRACKEN</t>
  </si>
  <si>
    <t>18730</t>
  </si>
  <si>
    <t>21147</t>
  </si>
  <si>
    <t>MC CREARY</t>
  </si>
  <si>
    <t>18740</t>
  </si>
  <si>
    <t>21149</t>
  </si>
  <si>
    <t>18750</t>
  </si>
  <si>
    <t>21151</t>
  </si>
  <si>
    <t>18760</t>
  </si>
  <si>
    <t>21153</t>
  </si>
  <si>
    <t>MAGOFFIN</t>
  </si>
  <si>
    <t>18770</t>
  </si>
  <si>
    <t>21155</t>
  </si>
  <si>
    <t>18780</t>
  </si>
  <si>
    <t>21157</t>
  </si>
  <si>
    <t>18790</t>
  </si>
  <si>
    <t>21159</t>
  </si>
  <si>
    <t>18800</t>
  </si>
  <si>
    <t>21161</t>
  </si>
  <si>
    <t>18801</t>
  </si>
  <si>
    <t>21163</t>
  </si>
  <si>
    <t>18802</t>
  </si>
  <si>
    <t>21165</t>
  </si>
  <si>
    <t>MENIFEE</t>
  </si>
  <si>
    <t>18830</t>
  </si>
  <si>
    <t>21167</t>
  </si>
  <si>
    <t>18831</t>
  </si>
  <si>
    <t>21169</t>
  </si>
  <si>
    <t>METCALFE</t>
  </si>
  <si>
    <t>18850</t>
  </si>
  <si>
    <t>21171</t>
  </si>
  <si>
    <t>18860</t>
  </si>
  <si>
    <t>21173</t>
  </si>
  <si>
    <t>18861</t>
  </si>
  <si>
    <t>21175</t>
  </si>
  <si>
    <t>18880</t>
  </si>
  <si>
    <t>21177</t>
  </si>
  <si>
    <t>MUHLENBERG</t>
  </si>
  <si>
    <t>18890</t>
  </si>
  <si>
    <t>21179</t>
  </si>
  <si>
    <t>NELSON</t>
  </si>
  <si>
    <t>18900</t>
  </si>
  <si>
    <t>21181</t>
  </si>
  <si>
    <t>NICHOLAS</t>
  </si>
  <si>
    <t>18910</t>
  </si>
  <si>
    <t>21183</t>
  </si>
  <si>
    <t>18920</t>
  </si>
  <si>
    <t>21185</t>
  </si>
  <si>
    <t>OLDHAM</t>
  </si>
  <si>
    <t>18930</t>
  </si>
  <si>
    <t>21187</t>
  </si>
  <si>
    <t>18931</t>
  </si>
  <si>
    <t>21189</t>
  </si>
  <si>
    <t>OWSLEY</t>
  </si>
  <si>
    <t>18932</t>
  </si>
  <si>
    <t>21191</t>
  </si>
  <si>
    <t>PENDLETON</t>
  </si>
  <si>
    <t>18960</t>
  </si>
  <si>
    <t>21193</t>
  </si>
  <si>
    <t>18970</t>
  </si>
  <si>
    <t>21195</t>
  </si>
  <si>
    <t>18971</t>
  </si>
  <si>
    <t>21197</t>
  </si>
  <si>
    <t>POWELL</t>
  </si>
  <si>
    <t>18972</t>
  </si>
  <si>
    <t>21199</t>
  </si>
  <si>
    <t>18973</t>
  </si>
  <si>
    <t>21201</t>
  </si>
  <si>
    <t>ROBERTSON</t>
  </si>
  <si>
    <t>18974</t>
  </si>
  <si>
    <t>21203</t>
  </si>
  <si>
    <t>ROCKCASTLE</t>
  </si>
  <si>
    <t>18975</t>
  </si>
  <si>
    <t>21205</t>
  </si>
  <si>
    <t>ROWAN</t>
  </si>
  <si>
    <t>18976</t>
  </si>
  <si>
    <t>21207</t>
  </si>
  <si>
    <t>18977</t>
  </si>
  <si>
    <t>21209</t>
  </si>
  <si>
    <t>18978</t>
  </si>
  <si>
    <t>21211</t>
  </si>
  <si>
    <t>18979</t>
  </si>
  <si>
    <t>21213</t>
  </si>
  <si>
    <t>SIMPSON</t>
  </si>
  <si>
    <t>18980</t>
  </si>
  <si>
    <t>21215</t>
  </si>
  <si>
    <t>18981</t>
  </si>
  <si>
    <t>21217</t>
  </si>
  <si>
    <t>18982</t>
  </si>
  <si>
    <t>21219</t>
  </si>
  <si>
    <t>TODD</t>
  </si>
  <si>
    <t>18983</t>
  </si>
  <si>
    <t>21221</t>
  </si>
  <si>
    <t>TRIGG</t>
  </si>
  <si>
    <t>18984</t>
  </si>
  <si>
    <t>21223</t>
  </si>
  <si>
    <t>TRIMBLE</t>
  </si>
  <si>
    <t>18985</t>
  </si>
  <si>
    <t>21225</t>
  </si>
  <si>
    <t>18986</t>
  </si>
  <si>
    <t>21227</t>
  </si>
  <si>
    <t>18987</t>
  </si>
  <si>
    <t>21229</t>
  </si>
  <si>
    <t>18988</t>
  </si>
  <si>
    <t>21231</t>
  </si>
  <si>
    <t>18989</t>
  </si>
  <si>
    <t>21233</t>
  </si>
  <si>
    <t>21235</t>
  </si>
  <si>
    <t>18991</t>
  </si>
  <si>
    <t>21237</t>
  </si>
  <si>
    <t>WOLFE</t>
  </si>
  <si>
    <t>18992</t>
  </si>
  <si>
    <t>21239</t>
  </si>
  <si>
    <t>18999</t>
  </si>
  <si>
    <t>21990</t>
  </si>
  <si>
    <t>19000</t>
  </si>
  <si>
    <t>22001</t>
  </si>
  <si>
    <t>ACADIA</t>
  </si>
  <si>
    <t>Louisiana</t>
  </si>
  <si>
    <t>19010</t>
  </si>
  <si>
    <t>22003</t>
  </si>
  <si>
    <t>19020</t>
  </si>
  <si>
    <t>22005</t>
  </si>
  <si>
    <t>ASCENSION</t>
  </si>
  <si>
    <t>19030</t>
  </si>
  <si>
    <t>22007</t>
  </si>
  <si>
    <t>ASSUMPTION</t>
  </si>
  <si>
    <t>19040</t>
  </si>
  <si>
    <t>22009</t>
  </si>
  <si>
    <t>AVOYELLES</t>
  </si>
  <si>
    <t>19050</t>
  </si>
  <si>
    <t>22011</t>
  </si>
  <si>
    <t>BEAUREGARD</t>
  </si>
  <si>
    <t>19060</t>
  </si>
  <si>
    <t>22013</t>
  </si>
  <si>
    <t>BIENVILLE</t>
  </si>
  <si>
    <t>19070</t>
  </si>
  <si>
    <t>22015</t>
  </si>
  <si>
    <t>BOSSIER</t>
  </si>
  <si>
    <t>19080</t>
  </si>
  <si>
    <t>22017</t>
  </si>
  <si>
    <t>CADDO</t>
  </si>
  <si>
    <t>19090</t>
  </si>
  <si>
    <t>22019</t>
  </si>
  <si>
    <t>CALCASIEU</t>
  </si>
  <si>
    <t>19100</t>
  </si>
  <si>
    <t>22021</t>
  </si>
  <si>
    <t>19110</t>
  </si>
  <si>
    <t>22023</t>
  </si>
  <si>
    <t>CAMERON</t>
  </si>
  <si>
    <t>19120</t>
  </si>
  <si>
    <t>22025</t>
  </si>
  <si>
    <t>CATAHOULA</t>
  </si>
  <si>
    <t>19130</t>
  </si>
  <si>
    <t>22027</t>
  </si>
  <si>
    <t>CLAIBORNE</t>
  </si>
  <si>
    <t>19140</t>
  </si>
  <si>
    <t>22029</t>
  </si>
  <si>
    <t>CONCORDIA</t>
  </si>
  <si>
    <t>19150</t>
  </si>
  <si>
    <t>22031</t>
  </si>
  <si>
    <t>19160</t>
  </si>
  <si>
    <t>22033</t>
  </si>
  <si>
    <t>E. BATON ROUGE</t>
  </si>
  <si>
    <t>19170</t>
  </si>
  <si>
    <t>22035</t>
  </si>
  <si>
    <t>EAST CARROLL</t>
  </si>
  <si>
    <t>19180</t>
  </si>
  <si>
    <t>22037</t>
  </si>
  <si>
    <t>EAST FELICIANA</t>
  </si>
  <si>
    <t>19190</t>
  </si>
  <si>
    <t>22039</t>
  </si>
  <si>
    <t>EVANGELINE</t>
  </si>
  <si>
    <t>19200</t>
  </si>
  <si>
    <t>22041</t>
  </si>
  <si>
    <t>19210</t>
  </si>
  <si>
    <t>22043</t>
  </si>
  <si>
    <t>19220</t>
  </si>
  <si>
    <t>22045</t>
  </si>
  <si>
    <t>IBERIA</t>
  </si>
  <si>
    <t>19230</t>
  </si>
  <si>
    <t>22047</t>
  </si>
  <si>
    <t>IBERVILLE</t>
  </si>
  <si>
    <t>19240</t>
  </si>
  <si>
    <t>22049</t>
  </si>
  <si>
    <t>19250</t>
  </si>
  <si>
    <t>22051</t>
  </si>
  <si>
    <t>19260</t>
  </si>
  <si>
    <t>22053</t>
  </si>
  <si>
    <t>JEFFRSON DAVIS</t>
  </si>
  <si>
    <t>19270</t>
  </si>
  <si>
    <t>22055</t>
  </si>
  <si>
    <t>19280</t>
  </si>
  <si>
    <t>22057</t>
  </si>
  <si>
    <t>LAFOURCHE</t>
  </si>
  <si>
    <t>19290</t>
  </si>
  <si>
    <t>22059</t>
  </si>
  <si>
    <t>LASALLE</t>
  </si>
  <si>
    <t>19300</t>
  </si>
  <si>
    <t>22061</t>
  </si>
  <si>
    <t>19310</t>
  </si>
  <si>
    <t>22063</t>
  </si>
  <si>
    <t>19320</t>
  </si>
  <si>
    <t>22065</t>
  </si>
  <si>
    <t>19330</t>
  </si>
  <si>
    <t>22067</t>
  </si>
  <si>
    <t>MOREHOUSE</t>
  </si>
  <si>
    <t>19340</t>
  </si>
  <si>
    <t>22069</t>
  </si>
  <si>
    <t>NATCHITOCHES</t>
  </si>
  <si>
    <t>19350</t>
  </si>
  <si>
    <t>22071</t>
  </si>
  <si>
    <t>ORLEANS</t>
  </si>
  <si>
    <t>19360</t>
  </si>
  <si>
    <t>22073</t>
  </si>
  <si>
    <t>19370</t>
  </si>
  <si>
    <t>22075</t>
  </si>
  <si>
    <t>PLAQUEMINES</t>
  </si>
  <si>
    <t>19380</t>
  </si>
  <si>
    <t>22077</t>
  </si>
  <si>
    <t>POINTE COUPEE</t>
  </si>
  <si>
    <t>19390</t>
  </si>
  <si>
    <t>22079</t>
  </si>
  <si>
    <t>RAPIDES</t>
  </si>
  <si>
    <t>19400</t>
  </si>
  <si>
    <t>22081</t>
  </si>
  <si>
    <t>RED RIVER</t>
  </si>
  <si>
    <t>19410</t>
  </si>
  <si>
    <t>22083</t>
  </si>
  <si>
    <t>19420</t>
  </si>
  <si>
    <t>22085</t>
  </si>
  <si>
    <t>SABINE</t>
  </si>
  <si>
    <t>19430</t>
  </si>
  <si>
    <t>22087</t>
  </si>
  <si>
    <t>ST. BERNARD</t>
  </si>
  <si>
    <t>19440</t>
  </si>
  <si>
    <t>22089</t>
  </si>
  <si>
    <t>ST. CHARLES</t>
  </si>
  <si>
    <t>19450</t>
  </si>
  <si>
    <t>22091</t>
  </si>
  <si>
    <t>ST. HELENA</t>
  </si>
  <si>
    <t>19460</t>
  </si>
  <si>
    <t>22093</t>
  </si>
  <si>
    <t>ST. JAMES</t>
  </si>
  <si>
    <t>19470</t>
  </si>
  <si>
    <t>22095</t>
  </si>
  <si>
    <t>ST. JOHN BAPTIST</t>
  </si>
  <si>
    <t>19480</t>
  </si>
  <si>
    <t>22097</t>
  </si>
  <si>
    <t>ST. LANDRY</t>
  </si>
  <si>
    <t>19490</t>
  </si>
  <si>
    <t>22099</t>
  </si>
  <si>
    <t>ST. MARTIN</t>
  </si>
  <si>
    <t>19500</t>
  </si>
  <si>
    <t>22101</t>
  </si>
  <si>
    <t>ST. MARY</t>
  </si>
  <si>
    <t>19510</t>
  </si>
  <si>
    <t>22103</t>
  </si>
  <si>
    <t>ST. TAMMANY</t>
  </si>
  <si>
    <t>19520</t>
  </si>
  <si>
    <t>22105</t>
  </si>
  <si>
    <t>TANGIPAHOA</t>
  </si>
  <si>
    <t>19530</t>
  </si>
  <si>
    <t>22107</t>
  </si>
  <si>
    <t>TENSAS</t>
  </si>
  <si>
    <t>19540</t>
  </si>
  <si>
    <t>22109</t>
  </si>
  <si>
    <t>TERREBONNE</t>
  </si>
  <si>
    <t>19550</t>
  </si>
  <si>
    <t>22111</t>
  </si>
  <si>
    <t>19560</t>
  </si>
  <si>
    <t>22113</t>
  </si>
  <si>
    <t>19570</t>
  </si>
  <si>
    <t>22115</t>
  </si>
  <si>
    <t>VERNON</t>
  </si>
  <si>
    <t>19580</t>
  </si>
  <si>
    <t>22117</t>
  </si>
  <si>
    <t>19590</t>
  </si>
  <si>
    <t>22119</t>
  </si>
  <si>
    <t>19600</t>
  </si>
  <si>
    <t>22121</t>
  </si>
  <si>
    <t>W. BATON ROUGE</t>
  </si>
  <si>
    <t>19610</t>
  </si>
  <si>
    <t>22123</t>
  </si>
  <si>
    <t>WEST CARROLL</t>
  </si>
  <si>
    <t>19620</t>
  </si>
  <si>
    <t>22125</t>
  </si>
  <si>
    <t>WEST FELICIANA</t>
  </si>
  <si>
    <t>19630</t>
  </si>
  <si>
    <t>22127</t>
  </si>
  <si>
    <t>WINN</t>
  </si>
  <si>
    <t>19999</t>
  </si>
  <si>
    <t>22990</t>
  </si>
  <si>
    <t>20000</t>
  </si>
  <si>
    <t>23001</t>
  </si>
  <si>
    <t>ANDROSCOGGIN</t>
  </si>
  <si>
    <t>Maine</t>
  </si>
  <si>
    <t>20010</t>
  </si>
  <si>
    <t>23003</t>
  </si>
  <si>
    <t>AROOSTOOK</t>
  </si>
  <si>
    <t>20020</t>
  </si>
  <si>
    <t>23005</t>
  </si>
  <si>
    <t>20030</t>
  </si>
  <si>
    <t>23007</t>
  </si>
  <si>
    <t>20040</t>
  </si>
  <si>
    <t>23009</t>
  </si>
  <si>
    <t>20050</t>
  </si>
  <si>
    <t>23011</t>
  </si>
  <si>
    <t>KENNEBEC</t>
  </si>
  <si>
    <t>20060</t>
  </si>
  <si>
    <t>23013</t>
  </si>
  <si>
    <t>20070</t>
  </si>
  <si>
    <t>23015</t>
  </si>
  <si>
    <t>20080</t>
  </si>
  <si>
    <t>23017</t>
  </si>
  <si>
    <t>OXFORD</t>
  </si>
  <si>
    <t>20090</t>
  </si>
  <si>
    <t>23019</t>
  </si>
  <si>
    <t>PENOBSCOT</t>
  </si>
  <si>
    <t>20100</t>
  </si>
  <si>
    <t>23021</t>
  </si>
  <si>
    <t>PISCATAQUIS</t>
  </si>
  <si>
    <t>20110</t>
  </si>
  <si>
    <t>23023</t>
  </si>
  <si>
    <t>SAGADAHOC</t>
  </si>
  <si>
    <t>20120</t>
  </si>
  <si>
    <t>23025</t>
  </si>
  <si>
    <t>SOMERSET</t>
  </si>
  <si>
    <t>20130</t>
  </si>
  <si>
    <t>23027</t>
  </si>
  <si>
    <t>WALDO</t>
  </si>
  <si>
    <t>20140</t>
  </si>
  <si>
    <t>23029</t>
  </si>
  <si>
    <t>20150</t>
  </si>
  <si>
    <t>23031</t>
  </si>
  <si>
    <t>YORK</t>
  </si>
  <si>
    <t>20999</t>
  </si>
  <si>
    <t>23990</t>
  </si>
  <si>
    <t>21000</t>
  </si>
  <si>
    <t>24001</t>
  </si>
  <si>
    <t>ALLEGANY</t>
  </si>
  <si>
    <t>Maryland</t>
  </si>
  <si>
    <t>21010</t>
  </si>
  <si>
    <t>24003</t>
  </si>
  <si>
    <t>ANNE ARUNDEL</t>
  </si>
  <si>
    <t>21020</t>
  </si>
  <si>
    <t>24005</t>
  </si>
  <si>
    <t>BALTIMORE</t>
  </si>
  <si>
    <t>21040</t>
  </si>
  <si>
    <t>24009</t>
  </si>
  <si>
    <t>CALVERT</t>
  </si>
  <si>
    <t>21050</t>
  </si>
  <si>
    <t>24011</t>
  </si>
  <si>
    <t>CAROLINE</t>
  </si>
  <si>
    <t>21060</t>
  </si>
  <si>
    <t>24013</t>
  </si>
  <si>
    <t>21070</t>
  </si>
  <si>
    <t>24015</t>
  </si>
  <si>
    <t>CECIL</t>
  </si>
  <si>
    <t>21080</t>
  </si>
  <si>
    <t>24017</t>
  </si>
  <si>
    <t>CHARLES</t>
  </si>
  <si>
    <t>21090</t>
  </si>
  <si>
    <t>24019</t>
  </si>
  <si>
    <t>DORCHESTER</t>
  </si>
  <si>
    <t>21100</t>
  </si>
  <si>
    <t>24021</t>
  </si>
  <si>
    <t>FREDERICK</t>
  </si>
  <si>
    <t>21110</t>
  </si>
  <si>
    <t>24023</t>
  </si>
  <si>
    <t>GARRETT</t>
  </si>
  <si>
    <t>21120</t>
  </si>
  <si>
    <t>24025</t>
  </si>
  <si>
    <t>HARFORD</t>
  </si>
  <si>
    <t>21130</t>
  </si>
  <si>
    <t>24027</t>
  </si>
  <si>
    <t>21140</t>
  </si>
  <si>
    <t>24029</t>
  </si>
  <si>
    <t>21150</t>
  </si>
  <si>
    <t>24031</t>
  </si>
  <si>
    <t>21160</t>
  </si>
  <si>
    <t>24033</t>
  </si>
  <si>
    <t>PRINCE GEORGES</t>
  </si>
  <si>
    <t>21170</t>
  </si>
  <si>
    <t>24035</t>
  </si>
  <si>
    <t>QUEEN ANNES</t>
  </si>
  <si>
    <t>21180</t>
  </si>
  <si>
    <t>24037</t>
  </si>
  <si>
    <t>ST. MARYS</t>
  </si>
  <si>
    <t>21190</t>
  </si>
  <si>
    <t>24039</t>
  </si>
  <si>
    <t>21200</t>
  </si>
  <si>
    <t>24041</t>
  </si>
  <si>
    <t>21210</t>
  </si>
  <si>
    <t>24043</t>
  </si>
  <si>
    <t>21220</t>
  </si>
  <si>
    <t>24045</t>
  </si>
  <si>
    <t>WICOMICO</t>
  </si>
  <si>
    <t>21230</t>
  </si>
  <si>
    <t>24047</t>
  </si>
  <si>
    <t>WORCESTER</t>
  </si>
  <si>
    <t>21030</t>
  </si>
  <si>
    <t>24510</t>
  </si>
  <si>
    <t>BALTIMORE CITY</t>
  </si>
  <si>
    <t>21999</t>
  </si>
  <si>
    <t>24990</t>
  </si>
  <si>
    <t>22000</t>
  </si>
  <si>
    <t>25001</t>
  </si>
  <si>
    <t>BARNSTABLE</t>
  </si>
  <si>
    <t>22010</t>
  </si>
  <si>
    <t>25003</t>
  </si>
  <si>
    <t>BERKSHIRE</t>
  </si>
  <si>
    <t>22020</t>
  </si>
  <si>
    <t>25005</t>
  </si>
  <si>
    <t>BRISTOL</t>
  </si>
  <si>
    <t>22030</t>
  </si>
  <si>
    <t>25007</t>
  </si>
  <si>
    <t>DUKES</t>
  </si>
  <si>
    <t>22040</t>
  </si>
  <si>
    <t>25009</t>
  </si>
  <si>
    <t>ESSEX</t>
  </si>
  <si>
    <t>22060</t>
  </si>
  <si>
    <t>25011</t>
  </si>
  <si>
    <t>22070</t>
  </si>
  <si>
    <t>25013</t>
  </si>
  <si>
    <t>HAMPDEN</t>
  </si>
  <si>
    <t>22080</t>
  </si>
  <si>
    <t>25015</t>
  </si>
  <si>
    <t>HAMPSHIRE</t>
  </si>
  <si>
    <t>22090</t>
  </si>
  <si>
    <t>25017</t>
  </si>
  <si>
    <t>22120</t>
  </si>
  <si>
    <t>25019</t>
  </si>
  <si>
    <t>NANTUCKET</t>
  </si>
  <si>
    <t>22130</t>
  </si>
  <si>
    <t>25021</t>
  </si>
  <si>
    <t>NORFOLK</t>
  </si>
  <si>
    <t>22150</t>
  </si>
  <si>
    <t>25023</t>
  </si>
  <si>
    <t>22160</t>
  </si>
  <si>
    <t>25025</t>
  </si>
  <si>
    <t>22170</t>
  </si>
  <si>
    <t>25027</t>
  </si>
  <si>
    <t>22999</t>
  </si>
  <si>
    <t>25990</t>
  </si>
  <si>
    <t>23000</t>
  </si>
  <si>
    <t>26001</t>
  </si>
  <si>
    <t>ALCONA</t>
  </si>
  <si>
    <t>Michigan</t>
  </si>
  <si>
    <t>23010</t>
  </si>
  <si>
    <t>26003</t>
  </si>
  <si>
    <t>ALGER</t>
  </si>
  <si>
    <t>23020</t>
  </si>
  <si>
    <t>26005</t>
  </si>
  <si>
    <t>ALLEGAN</t>
  </si>
  <si>
    <t>23030</t>
  </si>
  <si>
    <t>26007</t>
  </si>
  <si>
    <t>ALPENA</t>
  </si>
  <si>
    <t>23040</t>
  </si>
  <si>
    <t>26009</t>
  </si>
  <si>
    <t>ANTRIM</t>
  </si>
  <si>
    <t>23050</t>
  </si>
  <si>
    <t>26011</t>
  </si>
  <si>
    <t>ARENAC</t>
  </si>
  <si>
    <t>23060</t>
  </si>
  <si>
    <t>26013</t>
  </si>
  <si>
    <t>BARAGA</t>
  </si>
  <si>
    <t>23070</t>
  </si>
  <si>
    <t>26015</t>
  </si>
  <si>
    <t>BARRY</t>
  </si>
  <si>
    <t>23080</t>
  </si>
  <si>
    <t>26017</t>
  </si>
  <si>
    <t>23090</t>
  </si>
  <si>
    <t>26019</t>
  </si>
  <si>
    <t>BENZIE</t>
  </si>
  <si>
    <t>23100</t>
  </si>
  <si>
    <t>26021</t>
  </si>
  <si>
    <t>23110</t>
  </si>
  <si>
    <t>26023</t>
  </si>
  <si>
    <t>BRANCH</t>
  </si>
  <si>
    <t>23120</t>
  </si>
  <si>
    <t>26025</t>
  </si>
  <si>
    <t>23130</t>
  </si>
  <si>
    <t>26027</t>
  </si>
  <si>
    <t>23140</t>
  </si>
  <si>
    <t>26029</t>
  </si>
  <si>
    <t>CHARLEVOIX</t>
  </si>
  <si>
    <t>23150</t>
  </si>
  <si>
    <t>26031</t>
  </si>
  <si>
    <t>CHEBOYGAN</t>
  </si>
  <si>
    <t>23160</t>
  </si>
  <si>
    <t>26033</t>
  </si>
  <si>
    <t>CHIPPEWA</t>
  </si>
  <si>
    <t>23170</t>
  </si>
  <si>
    <t>26035</t>
  </si>
  <si>
    <t>CLARE</t>
  </si>
  <si>
    <t>23180</t>
  </si>
  <si>
    <t>26037</t>
  </si>
  <si>
    <t>23190</t>
  </si>
  <si>
    <t>26039</t>
  </si>
  <si>
    <t>23200</t>
  </si>
  <si>
    <t>26041</t>
  </si>
  <si>
    <t>23210</t>
  </si>
  <si>
    <t>26043</t>
  </si>
  <si>
    <t>23220</t>
  </si>
  <si>
    <t>26045</t>
  </si>
  <si>
    <t>EATON</t>
  </si>
  <si>
    <t>23230</t>
  </si>
  <si>
    <t>26047</t>
  </si>
  <si>
    <t>23240</t>
  </si>
  <si>
    <t>26049</t>
  </si>
  <si>
    <t>GENESEE</t>
  </si>
  <si>
    <t>23250</t>
  </si>
  <si>
    <t>26051</t>
  </si>
  <si>
    <t>GLADWIN</t>
  </si>
  <si>
    <t>23260</t>
  </si>
  <si>
    <t>26053</t>
  </si>
  <si>
    <t>GOGEBIC</t>
  </si>
  <si>
    <t>23270</t>
  </si>
  <si>
    <t>26055</t>
  </si>
  <si>
    <t>GRAND TRAVERSE</t>
  </si>
  <si>
    <t>23280</t>
  </si>
  <si>
    <t>26057</t>
  </si>
  <si>
    <t>GRATIOT</t>
  </si>
  <si>
    <t>23290</t>
  </si>
  <si>
    <t>26059</t>
  </si>
  <si>
    <t>HILLSDALE</t>
  </si>
  <si>
    <t>23300</t>
  </si>
  <si>
    <t>26061</t>
  </si>
  <si>
    <t>HOUGHTON</t>
  </si>
  <si>
    <t>23310</t>
  </si>
  <si>
    <t>26063</t>
  </si>
  <si>
    <t>HURON</t>
  </si>
  <si>
    <t>23320</t>
  </si>
  <si>
    <t>26065</t>
  </si>
  <si>
    <t>INGHAM</t>
  </si>
  <si>
    <t>23330</t>
  </si>
  <si>
    <t>26067</t>
  </si>
  <si>
    <t>IONIA</t>
  </si>
  <si>
    <t>23340</t>
  </si>
  <si>
    <t>26069</t>
  </si>
  <si>
    <t>IOSCO</t>
  </si>
  <si>
    <t>23350</t>
  </si>
  <si>
    <t>26071</t>
  </si>
  <si>
    <t>IRON</t>
  </si>
  <si>
    <t>23360</t>
  </si>
  <si>
    <t>26073</t>
  </si>
  <si>
    <t>ISABELLA</t>
  </si>
  <si>
    <t>23370</t>
  </si>
  <si>
    <t>26075</t>
  </si>
  <si>
    <t>23380</t>
  </si>
  <si>
    <t>26077</t>
  </si>
  <si>
    <t>KALAMAZOO</t>
  </si>
  <si>
    <t>23390</t>
  </si>
  <si>
    <t>26079</t>
  </si>
  <si>
    <t>KALKASKA</t>
  </si>
  <si>
    <t>23400</t>
  </si>
  <si>
    <t>26081</t>
  </si>
  <si>
    <t>23410</t>
  </si>
  <si>
    <t>26083</t>
  </si>
  <si>
    <t>KEWEENAW</t>
  </si>
  <si>
    <t>23420</t>
  </si>
  <si>
    <t>26085</t>
  </si>
  <si>
    <t>23430</t>
  </si>
  <si>
    <t>26087</t>
  </si>
  <si>
    <t>LAPEER</t>
  </si>
  <si>
    <t>23440</t>
  </si>
  <si>
    <t>26089</t>
  </si>
  <si>
    <t>LEELANAU</t>
  </si>
  <si>
    <t>23450</t>
  </si>
  <si>
    <t>26091</t>
  </si>
  <si>
    <t>LENAWEE</t>
  </si>
  <si>
    <t>23460</t>
  </si>
  <si>
    <t>26093</t>
  </si>
  <si>
    <t>23470</t>
  </si>
  <si>
    <t>26095</t>
  </si>
  <si>
    <t>LUCE</t>
  </si>
  <si>
    <t>23480</t>
  </si>
  <si>
    <t>26097</t>
  </si>
  <si>
    <t>MACKINAC</t>
  </si>
  <si>
    <t>23490</t>
  </si>
  <si>
    <t>26099</t>
  </si>
  <si>
    <t>MACOMB</t>
  </si>
  <si>
    <t>23500</t>
  </si>
  <si>
    <t>26101</t>
  </si>
  <si>
    <t>MANISTEE</t>
  </si>
  <si>
    <t>23510</t>
  </si>
  <si>
    <t>26103</t>
  </si>
  <si>
    <t>MARQUETTE</t>
  </si>
  <si>
    <t>23520</t>
  </si>
  <si>
    <t>26105</t>
  </si>
  <si>
    <t>23530</t>
  </si>
  <si>
    <t>26107</t>
  </si>
  <si>
    <t>MECOSTA</t>
  </si>
  <si>
    <t>23540</t>
  </si>
  <si>
    <t>26109</t>
  </si>
  <si>
    <t>MENOMINEE</t>
  </si>
  <si>
    <t>23550</t>
  </si>
  <si>
    <t>26111</t>
  </si>
  <si>
    <t>MIDLAND</t>
  </si>
  <si>
    <t>23560</t>
  </si>
  <si>
    <t>26113</t>
  </si>
  <si>
    <t>MISSAUKEE</t>
  </si>
  <si>
    <t>23570</t>
  </si>
  <si>
    <t>26115</t>
  </si>
  <si>
    <t>23580</t>
  </si>
  <si>
    <t>26117</t>
  </si>
  <si>
    <t>MONTCALM</t>
  </si>
  <si>
    <t>23590</t>
  </si>
  <si>
    <t>26119</t>
  </si>
  <si>
    <t>MONTMORENCY</t>
  </si>
  <si>
    <t>23600</t>
  </si>
  <si>
    <t>26121</t>
  </si>
  <si>
    <t>MUSKEGON</t>
  </si>
  <si>
    <t>23610</t>
  </si>
  <si>
    <t>26123</t>
  </si>
  <si>
    <t>NEWAYGO</t>
  </si>
  <si>
    <t>23620</t>
  </si>
  <si>
    <t>26125</t>
  </si>
  <si>
    <t>OAKLAND</t>
  </si>
  <si>
    <t>23630</t>
  </si>
  <si>
    <t>26127</t>
  </si>
  <si>
    <t>OCEANA</t>
  </si>
  <si>
    <t>23640</t>
  </si>
  <si>
    <t>26129</t>
  </si>
  <si>
    <t>OGEMAW</t>
  </si>
  <si>
    <t>23650</t>
  </si>
  <si>
    <t>26131</t>
  </si>
  <si>
    <t>ONTONAGON</t>
  </si>
  <si>
    <t>23660</t>
  </si>
  <si>
    <t>26133</t>
  </si>
  <si>
    <t>23670</t>
  </si>
  <si>
    <t>26135</t>
  </si>
  <si>
    <t>OSCODA</t>
  </si>
  <si>
    <t>23680</t>
  </si>
  <si>
    <t>26137</t>
  </si>
  <si>
    <t>OTSEGO</t>
  </si>
  <si>
    <t>23690</t>
  </si>
  <si>
    <t>26139</t>
  </si>
  <si>
    <t>23700</t>
  </si>
  <si>
    <t>26141</t>
  </si>
  <si>
    <t>PRESQUE ISLE</t>
  </si>
  <si>
    <t>23710</t>
  </si>
  <si>
    <t>26143</t>
  </si>
  <si>
    <t>ROSCOMMON</t>
  </si>
  <si>
    <t>23720</t>
  </si>
  <si>
    <t>26145</t>
  </si>
  <si>
    <t>SAGINAW</t>
  </si>
  <si>
    <t>23730</t>
  </si>
  <si>
    <t>26147</t>
  </si>
  <si>
    <t>23740</t>
  </si>
  <si>
    <t>26149</t>
  </si>
  <si>
    <t>23750</t>
  </si>
  <si>
    <t>26151</t>
  </si>
  <si>
    <t>SANILAC</t>
  </si>
  <si>
    <t>23760</t>
  </si>
  <si>
    <t>26153</t>
  </si>
  <si>
    <t>SCHOOLCRAFT</t>
  </si>
  <si>
    <t>23770</t>
  </si>
  <si>
    <t>26155</t>
  </si>
  <si>
    <t>SHIAWASSEE</t>
  </si>
  <si>
    <t>23780</t>
  </si>
  <si>
    <t>26157</t>
  </si>
  <si>
    <t>TUSCOLA</t>
  </si>
  <si>
    <t>23790</t>
  </si>
  <si>
    <t>26159</t>
  </si>
  <si>
    <t>23800</t>
  </si>
  <si>
    <t>26161</t>
  </si>
  <si>
    <t>WASHTENAW</t>
  </si>
  <si>
    <t>23810</t>
  </si>
  <si>
    <t>26163</t>
  </si>
  <si>
    <t>23830</t>
  </si>
  <si>
    <t>26165</t>
  </si>
  <si>
    <t>WEXFORD</t>
  </si>
  <si>
    <t>23999</t>
  </si>
  <si>
    <t>26990</t>
  </si>
  <si>
    <t>24000</t>
  </si>
  <si>
    <t>27001</t>
  </si>
  <si>
    <t>AITKIN</t>
  </si>
  <si>
    <t>Minnesota</t>
  </si>
  <si>
    <t>24010</t>
  </si>
  <si>
    <t>27003</t>
  </si>
  <si>
    <t>Minneapolis-St. Paul-Bloomington, MN-W</t>
  </si>
  <si>
    <t>ANOKA</t>
  </si>
  <si>
    <t>24020</t>
  </si>
  <si>
    <t>27005</t>
  </si>
  <si>
    <t>BECKER</t>
  </si>
  <si>
    <t>24030</t>
  </si>
  <si>
    <t>27007</t>
  </si>
  <si>
    <t>BELTRAMI</t>
  </si>
  <si>
    <t>24040</t>
  </si>
  <si>
    <t>27009</t>
  </si>
  <si>
    <t>24050</t>
  </si>
  <si>
    <t>27011</t>
  </si>
  <si>
    <t>BIG STONE</t>
  </si>
  <si>
    <t>24060</t>
  </si>
  <si>
    <t>27013</t>
  </si>
  <si>
    <t>BLUE EARTH</t>
  </si>
  <si>
    <t>24070</t>
  </si>
  <si>
    <t>27015</t>
  </si>
  <si>
    <t>24080</t>
  </si>
  <si>
    <t>27017</t>
  </si>
  <si>
    <t>CARLTON</t>
  </si>
  <si>
    <t>24090</t>
  </si>
  <si>
    <t>27019</t>
  </si>
  <si>
    <t>CARVER</t>
  </si>
  <si>
    <t>24100</t>
  </si>
  <si>
    <t>27021</t>
  </si>
  <si>
    <t>24110</t>
  </si>
  <si>
    <t>27023</t>
  </si>
  <si>
    <t>24120</t>
  </si>
  <si>
    <t>27025</t>
  </si>
  <si>
    <t>CHISAGO</t>
  </si>
  <si>
    <t>24130</t>
  </si>
  <si>
    <t>27027</t>
  </si>
  <si>
    <t>24140</t>
  </si>
  <si>
    <t>27029</t>
  </si>
  <si>
    <t>24150</t>
  </si>
  <si>
    <t>27031</t>
  </si>
  <si>
    <t>24160</t>
  </si>
  <si>
    <t>27033</t>
  </si>
  <si>
    <t>COTTONWOOD</t>
  </si>
  <si>
    <t>24170</t>
  </si>
  <si>
    <t>27035</t>
  </si>
  <si>
    <t>CROW WING</t>
  </si>
  <si>
    <t>24180</t>
  </si>
  <si>
    <t>27037</t>
  </si>
  <si>
    <t>DAKOTA</t>
  </si>
  <si>
    <t>24190</t>
  </si>
  <si>
    <t>27039</t>
  </si>
  <si>
    <t>24200</t>
  </si>
  <si>
    <t>27041</t>
  </si>
  <si>
    <t>24210</t>
  </si>
  <si>
    <t>27043</t>
  </si>
  <si>
    <t>FARIBAULT</t>
  </si>
  <si>
    <t>24220</t>
  </si>
  <si>
    <t>27045</t>
  </si>
  <si>
    <t>FILLMORE</t>
  </si>
  <si>
    <t>24230</t>
  </si>
  <si>
    <t>27047</t>
  </si>
  <si>
    <t>FREEBORN</t>
  </si>
  <si>
    <t>24240</t>
  </si>
  <si>
    <t>27049</t>
  </si>
  <si>
    <t>GOODHUE</t>
  </si>
  <si>
    <t>24250</t>
  </si>
  <si>
    <t>27051</t>
  </si>
  <si>
    <t>24260</t>
  </si>
  <si>
    <t>27053</t>
  </si>
  <si>
    <t>HENNEPIN</t>
  </si>
  <si>
    <t>24270</t>
  </si>
  <si>
    <t>27055</t>
  </si>
  <si>
    <t>24280</t>
  </si>
  <si>
    <t>27057</t>
  </si>
  <si>
    <t>HUBBARD</t>
  </si>
  <si>
    <t>24290</t>
  </si>
  <si>
    <t>27059</t>
  </si>
  <si>
    <t>ISANTI</t>
  </si>
  <si>
    <t>24300</t>
  </si>
  <si>
    <t>27061</t>
  </si>
  <si>
    <t>ITASCA</t>
  </si>
  <si>
    <t>24310</t>
  </si>
  <si>
    <t>27063</t>
  </si>
  <si>
    <t>24320</t>
  </si>
  <si>
    <t>27065</t>
  </si>
  <si>
    <t>KANABEC</t>
  </si>
  <si>
    <t>24330</t>
  </si>
  <si>
    <t>27067</t>
  </si>
  <si>
    <t>KANDIYOHI</t>
  </si>
  <si>
    <t>24340</t>
  </si>
  <si>
    <t>27069</t>
  </si>
  <si>
    <t>KITTSON</t>
  </si>
  <si>
    <t>24350</t>
  </si>
  <si>
    <t>27071</t>
  </si>
  <si>
    <t>KOOCHICHING</t>
  </si>
  <si>
    <t>24360</t>
  </si>
  <si>
    <t>27073</t>
  </si>
  <si>
    <t>LAC QUI PARLE</t>
  </si>
  <si>
    <t>24370</t>
  </si>
  <si>
    <t>27075</t>
  </si>
  <si>
    <t>24380</t>
  </si>
  <si>
    <t>27077</t>
  </si>
  <si>
    <t>LAKE OF  WOODS</t>
  </si>
  <si>
    <t>24390</t>
  </si>
  <si>
    <t>27079</t>
  </si>
  <si>
    <t>LE SUEUR</t>
  </si>
  <si>
    <t>24400</t>
  </si>
  <si>
    <t>27081</t>
  </si>
  <si>
    <t>24410</t>
  </si>
  <si>
    <t>27083</t>
  </si>
  <si>
    <t>24420</t>
  </si>
  <si>
    <t>27085</t>
  </si>
  <si>
    <t>MC LEOD</t>
  </si>
  <si>
    <t>24430</t>
  </si>
  <si>
    <t>27087</t>
  </si>
  <si>
    <t>MAHNOMEN</t>
  </si>
  <si>
    <t>24440</t>
  </si>
  <si>
    <t>27089</t>
  </si>
  <si>
    <t>24450</t>
  </si>
  <si>
    <t>27091</t>
  </si>
  <si>
    <t>24460</t>
  </si>
  <si>
    <t>27093</t>
  </si>
  <si>
    <t>MEEKER</t>
  </si>
  <si>
    <t>24470</t>
  </si>
  <si>
    <t>27095</t>
  </si>
  <si>
    <t>MILLE LACS</t>
  </si>
  <si>
    <t>24480</t>
  </si>
  <si>
    <t>27097</t>
  </si>
  <si>
    <t>MORRISON</t>
  </si>
  <si>
    <t>24490</t>
  </si>
  <si>
    <t>27099</t>
  </si>
  <si>
    <t>MOWER</t>
  </si>
  <si>
    <t>24500</t>
  </si>
  <si>
    <t>27101</t>
  </si>
  <si>
    <t>27103</t>
  </si>
  <si>
    <t>NICOLLET</t>
  </si>
  <si>
    <t>24520</t>
  </si>
  <si>
    <t>27105</t>
  </si>
  <si>
    <t>NOBLES</t>
  </si>
  <si>
    <t>24530</t>
  </si>
  <si>
    <t>27107</t>
  </si>
  <si>
    <t>NORMAN</t>
  </si>
  <si>
    <t>24540</t>
  </si>
  <si>
    <t>27109</t>
  </si>
  <si>
    <t>OLMSTED</t>
  </si>
  <si>
    <t>24550</t>
  </si>
  <si>
    <t>27111</t>
  </si>
  <si>
    <t>OTTER TAIL</t>
  </si>
  <si>
    <t>24560</t>
  </si>
  <si>
    <t>27113</t>
  </si>
  <si>
    <t>PENNINGTON</t>
  </si>
  <si>
    <t>24570</t>
  </si>
  <si>
    <t>27115</t>
  </si>
  <si>
    <t>PINE</t>
  </si>
  <si>
    <t>24580</t>
  </si>
  <si>
    <t>27117</t>
  </si>
  <si>
    <t>PIPESTONE</t>
  </si>
  <si>
    <t>24590</t>
  </si>
  <si>
    <t>27119</t>
  </si>
  <si>
    <t>24600</t>
  </si>
  <si>
    <t>27121</t>
  </si>
  <si>
    <t>24610</t>
  </si>
  <si>
    <t>27123</t>
  </si>
  <si>
    <t>RAMSEY</t>
  </si>
  <si>
    <t>24620</t>
  </si>
  <si>
    <t>27125</t>
  </si>
  <si>
    <t>RED LAKE</t>
  </si>
  <si>
    <t>24630</t>
  </si>
  <si>
    <t>27127</t>
  </si>
  <si>
    <t>REDWOOD</t>
  </si>
  <si>
    <t>24640</t>
  </si>
  <si>
    <t>27129</t>
  </si>
  <si>
    <t>RENVILLE</t>
  </si>
  <si>
    <t>24650</t>
  </si>
  <si>
    <t>27131</t>
  </si>
  <si>
    <t>24660</t>
  </si>
  <si>
    <t>27133</t>
  </si>
  <si>
    <t>ROCK</t>
  </si>
  <si>
    <t>24670</t>
  </si>
  <si>
    <t>27135</t>
  </si>
  <si>
    <t>ROSEAU</t>
  </si>
  <si>
    <t>24680</t>
  </si>
  <si>
    <t>27137</t>
  </si>
  <si>
    <t>ST. LOUIS</t>
  </si>
  <si>
    <t>24690</t>
  </si>
  <si>
    <t>27139</t>
  </si>
  <si>
    <t>24700</t>
  </si>
  <si>
    <t>27141</t>
  </si>
  <si>
    <t>SHERBURNE</t>
  </si>
  <si>
    <t>24710</t>
  </si>
  <si>
    <t>27143</t>
  </si>
  <si>
    <t>SIBLEY</t>
  </si>
  <si>
    <t>24720</t>
  </si>
  <si>
    <t>27145</t>
  </si>
  <si>
    <t>STEARNS</t>
  </si>
  <si>
    <t>24730</t>
  </si>
  <si>
    <t>27147</t>
  </si>
  <si>
    <t>STEELE</t>
  </si>
  <si>
    <t>24740</t>
  </si>
  <si>
    <t>27149</t>
  </si>
  <si>
    <t>24750</t>
  </si>
  <si>
    <t>27151</t>
  </si>
  <si>
    <t>SWIFT</t>
  </si>
  <si>
    <t>24760</t>
  </si>
  <si>
    <t>27153</t>
  </si>
  <si>
    <t>24770</t>
  </si>
  <si>
    <t>27155</t>
  </si>
  <si>
    <t>TRAVERSE</t>
  </si>
  <si>
    <t>24780</t>
  </si>
  <si>
    <t>27157</t>
  </si>
  <si>
    <t>WABASHA</t>
  </si>
  <si>
    <t>24790</t>
  </si>
  <si>
    <t>27159</t>
  </si>
  <si>
    <t>WADENA</t>
  </si>
  <si>
    <t>24800</t>
  </si>
  <si>
    <t>27161</t>
  </si>
  <si>
    <t>WASECA</t>
  </si>
  <si>
    <t>24810</t>
  </si>
  <si>
    <t>27163</t>
  </si>
  <si>
    <t>24820</t>
  </si>
  <si>
    <t>27165</t>
  </si>
  <si>
    <t>WATONWAN</t>
  </si>
  <si>
    <t>24830</t>
  </si>
  <si>
    <t>27167</t>
  </si>
  <si>
    <t>WILKIN</t>
  </si>
  <si>
    <t>24840</t>
  </si>
  <si>
    <t>27169</t>
  </si>
  <si>
    <t>WINONA</t>
  </si>
  <si>
    <t>24850</t>
  </si>
  <si>
    <t>27171</t>
  </si>
  <si>
    <t>24860</t>
  </si>
  <si>
    <t>27173</t>
  </si>
  <si>
    <t>YELLOW MEDCINE</t>
  </si>
  <si>
    <t>24999</t>
  </si>
  <si>
    <t>27990</t>
  </si>
  <si>
    <t>25000</t>
  </si>
  <si>
    <t>28001</t>
  </si>
  <si>
    <t>Mississippi</t>
  </si>
  <si>
    <t>25010</t>
  </si>
  <si>
    <t>28003</t>
  </si>
  <si>
    <t>ALCORN</t>
  </si>
  <si>
    <t>25020</t>
  </si>
  <si>
    <t>28005</t>
  </si>
  <si>
    <t>AMITE</t>
  </si>
  <si>
    <t>25030</t>
  </si>
  <si>
    <t>28007</t>
  </si>
  <si>
    <t>ATTALA</t>
  </si>
  <si>
    <t>25040</t>
  </si>
  <si>
    <t>28009</t>
  </si>
  <si>
    <t>25050</t>
  </si>
  <si>
    <t>28011</t>
  </si>
  <si>
    <t>BOLIVAR</t>
  </si>
  <si>
    <t>25060</t>
  </si>
  <si>
    <t>28013</t>
  </si>
  <si>
    <t>25070</t>
  </si>
  <si>
    <t>28015</t>
  </si>
  <si>
    <t>25080</t>
  </si>
  <si>
    <t>28017</t>
  </si>
  <si>
    <t>25090</t>
  </si>
  <si>
    <t>28019</t>
  </si>
  <si>
    <t>25100</t>
  </si>
  <si>
    <t>28021</t>
  </si>
  <si>
    <t>25110</t>
  </si>
  <si>
    <t>28023</t>
  </si>
  <si>
    <t>25120</t>
  </si>
  <si>
    <t>28025</t>
  </si>
  <si>
    <t>25130</t>
  </si>
  <si>
    <t>28027</t>
  </si>
  <si>
    <t>COAHOMA</t>
  </si>
  <si>
    <t>25140</t>
  </si>
  <si>
    <t>28029</t>
  </si>
  <si>
    <t>COPIAH</t>
  </si>
  <si>
    <t>25150</t>
  </si>
  <si>
    <t>28031</t>
  </si>
  <si>
    <t>25160</t>
  </si>
  <si>
    <t>28033</t>
  </si>
  <si>
    <t>25170</t>
  </si>
  <si>
    <t>28035</t>
  </si>
  <si>
    <t>FORREST</t>
  </si>
  <si>
    <t>25180</t>
  </si>
  <si>
    <t>28037</t>
  </si>
  <si>
    <t>25190</t>
  </si>
  <si>
    <t>28039</t>
  </si>
  <si>
    <t>GEORGE</t>
  </si>
  <si>
    <t>25200</t>
  </si>
  <si>
    <t>28041</t>
  </si>
  <si>
    <t>25210</t>
  </si>
  <si>
    <t>28043</t>
  </si>
  <si>
    <t>GRENADA</t>
  </si>
  <si>
    <t>25220</t>
  </si>
  <si>
    <t>28045</t>
  </si>
  <si>
    <t>25230</t>
  </si>
  <si>
    <t>28047</t>
  </si>
  <si>
    <t>25240</t>
  </si>
  <si>
    <t>28049</t>
  </si>
  <si>
    <t>HINDS</t>
  </si>
  <si>
    <t>25250</t>
  </si>
  <si>
    <t>28051</t>
  </si>
  <si>
    <t>25260</t>
  </si>
  <si>
    <t>28053</t>
  </si>
  <si>
    <t>HUMPHREYS</t>
  </si>
  <si>
    <t>25270</t>
  </si>
  <si>
    <t>28055</t>
  </si>
  <si>
    <t>ISSAQUENA</t>
  </si>
  <si>
    <t>25280</t>
  </si>
  <si>
    <t>28057</t>
  </si>
  <si>
    <t>ITAWAMBA</t>
  </si>
  <si>
    <t>25290</t>
  </si>
  <si>
    <t>28059</t>
  </si>
  <si>
    <t>25300</t>
  </si>
  <si>
    <t>28061</t>
  </si>
  <si>
    <t>25310</t>
  </si>
  <si>
    <t>28063</t>
  </si>
  <si>
    <t>25320</t>
  </si>
  <si>
    <t>28065</t>
  </si>
  <si>
    <t>JEFFERSON DAVIS</t>
  </si>
  <si>
    <t>25330</t>
  </si>
  <si>
    <t>28067</t>
  </si>
  <si>
    <t>25340</t>
  </si>
  <si>
    <t>28069</t>
  </si>
  <si>
    <t>KEMPER</t>
  </si>
  <si>
    <t>25350</t>
  </si>
  <si>
    <t>28071</t>
  </si>
  <si>
    <t>25360</t>
  </si>
  <si>
    <t>28073</t>
  </si>
  <si>
    <t>25370</t>
  </si>
  <si>
    <t>28075</t>
  </si>
  <si>
    <t>25380</t>
  </si>
  <si>
    <t>28077</t>
  </si>
  <si>
    <t>25390</t>
  </si>
  <si>
    <t>28079</t>
  </si>
  <si>
    <t>LEAKE</t>
  </si>
  <si>
    <t>25400</t>
  </si>
  <si>
    <t>28081</t>
  </si>
  <si>
    <t>25410</t>
  </si>
  <si>
    <t>28083</t>
  </si>
  <si>
    <t>LEFLORE</t>
  </si>
  <si>
    <t>25420</t>
  </si>
  <si>
    <t>28085</t>
  </si>
  <si>
    <t>25430</t>
  </si>
  <si>
    <t>28087</t>
  </si>
  <si>
    <t>25440</t>
  </si>
  <si>
    <t>28089</t>
  </si>
  <si>
    <t>25450</t>
  </si>
  <si>
    <t>28091</t>
  </si>
  <si>
    <t>25460</t>
  </si>
  <si>
    <t>28093</t>
  </si>
  <si>
    <t>25470</t>
  </si>
  <si>
    <t>28095</t>
  </si>
  <si>
    <t>25480</t>
  </si>
  <si>
    <t>28097</t>
  </si>
  <si>
    <t>25490</t>
  </si>
  <si>
    <t>28099</t>
  </si>
  <si>
    <t>NESHOBA</t>
  </si>
  <si>
    <t>25500</t>
  </si>
  <si>
    <t>28101</t>
  </si>
  <si>
    <t>25510</t>
  </si>
  <si>
    <t>28103</t>
  </si>
  <si>
    <t>NOXUBEE</t>
  </si>
  <si>
    <t>25520</t>
  </si>
  <si>
    <t>28105</t>
  </si>
  <si>
    <t>OKTIBBEHA</t>
  </si>
  <si>
    <t>25530</t>
  </si>
  <si>
    <t>28107</t>
  </si>
  <si>
    <t>PANOLA</t>
  </si>
  <si>
    <t>25540</t>
  </si>
  <si>
    <t>28109</t>
  </si>
  <si>
    <t>PEARL RIVER</t>
  </si>
  <si>
    <t>25550</t>
  </si>
  <si>
    <t>28111</t>
  </si>
  <si>
    <t>25560</t>
  </si>
  <si>
    <t>28113</t>
  </si>
  <si>
    <t>25570</t>
  </si>
  <si>
    <t>28115</t>
  </si>
  <si>
    <t>PONTOTOC</t>
  </si>
  <si>
    <t>25580</t>
  </si>
  <si>
    <t>28117</t>
  </si>
  <si>
    <t>PRENTISS</t>
  </si>
  <si>
    <t>25590</t>
  </si>
  <si>
    <t>28119</t>
  </si>
  <si>
    <t>25600</t>
  </si>
  <si>
    <t>28121</t>
  </si>
  <si>
    <t>RANKIN</t>
  </si>
  <si>
    <t>25610</t>
  </si>
  <si>
    <t>28123</t>
  </si>
  <si>
    <t>25620</t>
  </si>
  <si>
    <t>28125</t>
  </si>
  <si>
    <t>SHARKEY</t>
  </si>
  <si>
    <t>25630</t>
  </si>
  <si>
    <t>28127</t>
  </si>
  <si>
    <t>25640</t>
  </si>
  <si>
    <t>28129</t>
  </si>
  <si>
    <t>25650</t>
  </si>
  <si>
    <t>28131</t>
  </si>
  <si>
    <t>25660</t>
  </si>
  <si>
    <t>28133</t>
  </si>
  <si>
    <t>SUNFLOWER</t>
  </si>
  <si>
    <t>25670</t>
  </si>
  <si>
    <t>28135</t>
  </si>
  <si>
    <t>TALLAHATCHIE</t>
  </si>
  <si>
    <t>25680</t>
  </si>
  <si>
    <t>28137</t>
  </si>
  <si>
    <t>TATE</t>
  </si>
  <si>
    <t>25690</t>
  </si>
  <si>
    <t>28139</t>
  </si>
  <si>
    <t>TIPPAH</t>
  </si>
  <si>
    <t>25700</t>
  </si>
  <si>
    <t>28141</t>
  </si>
  <si>
    <t>TISHOMINGO</t>
  </si>
  <si>
    <t>25710</t>
  </si>
  <si>
    <t>28143</t>
  </si>
  <si>
    <t>TUNICA</t>
  </si>
  <si>
    <t>25720</t>
  </si>
  <si>
    <t>28145</t>
  </si>
  <si>
    <t>25730</t>
  </si>
  <si>
    <t>28147</t>
  </si>
  <si>
    <t>WALTHALL</t>
  </si>
  <si>
    <t>25740</t>
  </si>
  <si>
    <t>28149</t>
  </si>
  <si>
    <t>25750</t>
  </si>
  <si>
    <t>28151</t>
  </si>
  <si>
    <t>25760</t>
  </si>
  <si>
    <t>28153</t>
  </si>
  <si>
    <t>25770</t>
  </si>
  <si>
    <t>28155</t>
  </si>
  <si>
    <t>25780</t>
  </si>
  <si>
    <t>28157</t>
  </si>
  <si>
    <t>25790</t>
  </si>
  <si>
    <t>28159</t>
  </si>
  <si>
    <t>25800</t>
  </si>
  <si>
    <t>28161</t>
  </si>
  <si>
    <t>YALOBUSHA</t>
  </si>
  <si>
    <t>25810</t>
  </si>
  <si>
    <t>28163</t>
  </si>
  <si>
    <t>YAZOO</t>
  </si>
  <si>
    <t>25999</t>
  </si>
  <si>
    <t>28990</t>
  </si>
  <si>
    <t>26000</t>
  </si>
  <si>
    <t>29001</t>
  </si>
  <si>
    <t>Missouri</t>
  </si>
  <si>
    <t>26010</t>
  </si>
  <si>
    <t>29003</t>
  </si>
  <si>
    <t>ANDREW</t>
  </si>
  <si>
    <t>26020</t>
  </si>
  <si>
    <t>29005</t>
  </si>
  <si>
    <t>26030</t>
  </si>
  <si>
    <t>29007</t>
  </si>
  <si>
    <t>AUDRAIN</t>
  </si>
  <si>
    <t>26040</t>
  </si>
  <si>
    <t>29009</t>
  </si>
  <si>
    <t>26050</t>
  </si>
  <si>
    <t>29011</t>
  </si>
  <si>
    <t>26060</t>
  </si>
  <si>
    <t>29013</t>
  </si>
  <si>
    <t>BATES</t>
  </si>
  <si>
    <t>26070</t>
  </si>
  <si>
    <t>29015</t>
  </si>
  <si>
    <t>26080</t>
  </si>
  <si>
    <t>29017</t>
  </si>
  <si>
    <t>BOLLINGER</t>
  </si>
  <si>
    <t>26090</t>
  </si>
  <si>
    <t>29019</t>
  </si>
  <si>
    <t>26100</t>
  </si>
  <si>
    <t>29021</t>
  </si>
  <si>
    <t>26110</t>
  </si>
  <si>
    <t>29023</t>
  </si>
  <si>
    <t>26120</t>
  </si>
  <si>
    <t>29025</t>
  </si>
  <si>
    <t>26130</t>
  </si>
  <si>
    <t>29027</t>
  </si>
  <si>
    <t>CALLAWAY</t>
  </si>
  <si>
    <t>26140</t>
  </si>
  <si>
    <t>29029</t>
  </si>
  <si>
    <t>26150</t>
  </si>
  <si>
    <t>29031</t>
  </si>
  <si>
    <t>CAPE GIRARDEAU</t>
  </si>
  <si>
    <t>26160</t>
  </si>
  <si>
    <t>29033</t>
  </si>
  <si>
    <t>26170</t>
  </si>
  <si>
    <t>29035</t>
  </si>
  <si>
    <t>26180</t>
  </si>
  <si>
    <t>29037</t>
  </si>
  <si>
    <t>26190</t>
  </si>
  <si>
    <t>29039</t>
  </si>
  <si>
    <t>26200</t>
  </si>
  <si>
    <t>29041</t>
  </si>
  <si>
    <t>CHARITON</t>
  </si>
  <si>
    <t>26210</t>
  </si>
  <si>
    <t>29043</t>
  </si>
  <si>
    <t>26220</t>
  </si>
  <si>
    <t>29045</t>
  </si>
  <si>
    <t>26230</t>
  </si>
  <si>
    <t>29047</t>
  </si>
  <si>
    <t>26240</t>
  </si>
  <si>
    <t>29049</t>
  </si>
  <si>
    <t>26250</t>
  </si>
  <si>
    <t>29051</t>
  </si>
  <si>
    <t>COLE</t>
  </si>
  <si>
    <t>26260</t>
  </si>
  <si>
    <t>29053</t>
  </si>
  <si>
    <t>COOPER</t>
  </si>
  <si>
    <t>26270</t>
  </si>
  <si>
    <t>29055</t>
  </si>
  <si>
    <t>26280</t>
  </si>
  <si>
    <t>29057</t>
  </si>
  <si>
    <t>26290</t>
  </si>
  <si>
    <t>29059</t>
  </si>
  <si>
    <t>26300</t>
  </si>
  <si>
    <t>29061</t>
  </si>
  <si>
    <t>26310</t>
  </si>
  <si>
    <t>29063</t>
  </si>
  <si>
    <t>26320</t>
  </si>
  <si>
    <t>29065</t>
  </si>
  <si>
    <t>DENT</t>
  </si>
  <si>
    <t>26330</t>
  </si>
  <si>
    <t>29067</t>
  </si>
  <si>
    <t>26340</t>
  </si>
  <si>
    <t>29069</t>
  </si>
  <si>
    <t>DUNKLIN</t>
  </si>
  <si>
    <t>26350</t>
  </si>
  <si>
    <t>29071</t>
  </si>
  <si>
    <t>26360</t>
  </si>
  <si>
    <t>29073</t>
  </si>
  <si>
    <t>GASCONADE</t>
  </si>
  <si>
    <t>26370</t>
  </si>
  <si>
    <t>29075</t>
  </si>
  <si>
    <t>GENTRY</t>
  </si>
  <si>
    <t>26380</t>
  </si>
  <si>
    <t>29077</t>
  </si>
  <si>
    <t>26390</t>
  </si>
  <si>
    <t>29079</t>
  </si>
  <si>
    <t>26400</t>
  </si>
  <si>
    <t>29081</t>
  </si>
  <si>
    <t>26410</t>
  </si>
  <si>
    <t>29083</t>
  </si>
  <si>
    <t>26411</t>
  </si>
  <si>
    <t>29085</t>
  </si>
  <si>
    <t>HICKORY</t>
  </si>
  <si>
    <t>26412</t>
  </si>
  <si>
    <t>29087</t>
  </si>
  <si>
    <t>HOLT</t>
  </si>
  <si>
    <t>26440</t>
  </si>
  <si>
    <t>29089</t>
  </si>
  <si>
    <t>26450</t>
  </si>
  <si>
    <t>29091</t>
  </si>
  <si>
    <t>HOWELL</t>
  </si>
  <si>
    <t>26460</t>
  </si>
  <si>
    <t>29093</t>
  </si>
  <si>
    <t>26470</t>
  </si>
  <si>
    <t>29095</t>
  </si>
  <si>
    <t>26480</t>
  </si>
  <si>
    <t>29097</t>
  </si>
  <si>
    <t>26490</t>
  </si>
  <si>
    <t>29099</t>
  </si>
  <si>
    <t>26500</t>
  </si>
  <si>
    <t>29101</t>
  </si>
  <si>
    <t>26510</t>
  </si>
  <si>
    <t>29103</t>
  </si>
  <si>
    <t>26520</t>
  </si>
  <si>
    <t>29105</t>
  </si>
  <si>
    <t>LACLEDE</t>
  </si>
  <si>
    <t>26530</t>
  </si>
  <si>
    <t>29107</t>
  </si>
  <si>
    <t>26540</t>
  </si>
  <si>
    <t>29109</t>
  </si>
  <si>
    <t>26541</t>
  </si>
  <si>
    <t>29111</t>
  </si>
  <si>
    <t>26560</t>
  </si>
  <si>
    <t>29113</t>
  </si>
  <si>
    <t>26570</t>
  </si>
  <si>
    <t>29115</t>
  </si>
  <si>
    <t>26580</t>
  </si>
  <si>
    <t>29117</t>
  </si>
  <si>
    <t>26590</t>
  </si>
  <si>
    <t>29119</t>
  </si>
  <si>
    <t>MC DONALD</t>
  </si>
  <si>
    <t>26600</t>
  </si>
  <si>
    <t>29121</t>
  </si>
  <si>
    <t>26601</t>
  </si>
  <si>
    <t>29123</t>
  </si>
  <si>
    <t>26620</t>
  </si>
  <si>
    <t>29125</t>
  </si>
  <si>
    <t>MARIES</t>
  </si>
  <si>
    <t>26630</t>
  </si>
  <si>
    <t>29127</t>
  </si>
  <si>
    <t>26631</t>
  </si>
  <si>
    <t>29129</t>
  </si>
  <si>
    <t>26650</t>
  </si>
  <si>
    <t>29131</t>
  </si>
  <si>
    <t>26660</t>
  </si>
  <si>
    <t>29133</t>
  </si>
  <si>
    <t>26670</t>
  </si>
  <si>
    <t>29135</t>
  </si>
  <si>
    <t>MONITEAU</t>
  </si>
  <si>
    <t>26680</t>
  </si>
  <si>
    <t>29137</t>
  </si>
  <si>
    <t>26690</t>
  </si>
  <si>
    <t>29139</t>
  </si>
  <si>
    <t>26700</t>
  </si>
  <si>
    <t>29141</t>
  </si>
  <si>
    <t>26710</t>
  </si>
  <si>
    <t>29143</t>
  </si>
  <si>
    <t>NEW MADRID</t>
  </si>
  <si>
    <t>26720</t>
  </si>
  <si>
    <t>29145</t>
  </si>
  <si>
    <t>26730</t>
  </si>
  <si>
    <t>29147</t>
  </si>
  <si>
    <t>NODAWAY</t>
  </si>
  <si>
    <t>26740</t>
  </si>
  <si>
    <t>29149</t>
  </si>
  <si>
    <t>26750</t>
  </si>
  <si>
    <t>29151</t>
  </si>
  <si>
    <t>26751</t>
  </si>
  <si>
    <t>29153</t>
  </si>
  <si>
    <t>OZARK</t>
  </si>
  <si>
    <t>26770</t>
  </si>
  <si>
    <t>29155</t>
  </si>
  <si>
    <t>PEMISCOT</t>
  </si>
  <si>
    <t>26780</t>
  </si>
  <si>
    <t>29157</t>
  </si>
  <si>
    <t>26790</t>
  </si>
  <si>
    <t>29159</t>
  </si>
  <si>
    <t>PETTIS</t>
  </si>
  <si>
    <t>26800</t>
  </si>
  <si>
    <t>29161</t>
  </si>
  <si>
    <t>PHELPS</t>
  </si>
  <si>
    <t>26810</t>
  </si>
  <si>
    <t>29163</t>
  </si>
  <si>
    <t>26820</t>
  </si>
  <si>
    <t>29165</t>
  </si>
  <si>
    <t>PLATTE</t>
  </si>
  <si>
    <t>26821</t>
  </si>
  <si>
    <t>29167</t>
  </si>
  <si>
    <t>26840</t>
  </si>
  <si>
    <t>29169</t>
  </si>
  <si>
    <t>26850</t>
  </si>
  <si>
    <t>29171</t>
  </si>
  <si>
    <t>26860</t>
  </si>
  <si>
    <t>29173</t>
  </si>
  <si>
    <t>RALLS</t>
  </si>
  <si>
    <t>26870</t>
  </si>
  <si>
    <t>29175</t>
  </si>
  <si>
    <t>26880</t>
  </si>
  <si>
    <t>29177</t>
  </si>
  <si>
    <t>RAY</t>
  </si>
  <si>
    <t>26881</t>
  </si>
  <si>
    <t>29179</t>
  </si>
  <si>
    <t>REYNOLDS</t>
  </si>
  <si>
    <t>26900</t>
  </si>
  <si>
    <t>29181</t>
  </si>
  <si>
    <t>26910</t>
  </si>
  <si>
    <t>29183</t>
  </si>
  <si>
    <t>26911</t>
  </si>
  <si>
    <t>29185</t>
  </si>
  <si>
    <t>26960</t>
  </si>
  <si>
    <t>29186</t>
  </si>
  <si>
    <t>STE. GENEVIEVE</t>
  </si>
  <si>
    <t>26930</t>
  </si>
  <si>
    <t>29187</t>
  </si>
  <si>
    <t>ST. FRANCOIS</t>
  </si>
  <si>
    <t>26940</t>
  </si>
  <si>
    <t>29189</t>
  </si>
  <si>
    <t>26970</t>
  </si>
  <si>
    <t>29195</t>
  </si>
  <si>
    <t>26980</t>
  </si>
  <si>
    <t>29197</t>
  </si>
  <si>
    <t>26981</t>
  </si>
  <si>
    <t>29199</t>
  </si>
  <si>
    <t>SCOTLAND</t>
  </si>
  <si>
    <t>26982</t>
  </si>
  <si>
    <t>29201</t>
  </si>
  <si>
    <t>26983</t>
  </si>
  <si>
    <t>29203</t>
  </si>
  <si>
    <t>SHANNON</t>
  </si>
  <si>
    <t>26984</t>
  </si>
  <si>
    <t>29205</t>
  </si>
  <si>
    <t>26985</t>
  </si>
  <si>
    <t>29207</t>
  </si>
  <si>
    <t>STODDARD</t>
  </si>
  <si>
    <t>26986</t>
  </si>
  <si>
    <t>29209</t>
  </si>
  <si>
    <t>26987</t>
  </si>
  <si>
    <t>29211</t>
  </si>
  <si>
    <t>26988</t>
  </si>
  <si>
    <t>29213</t>
  </si>
  <si>
    <t>TANEY</t>
  </si>
  <si>
    <t>26989</t>
  </si>
  <si>
    <t>29215</t>
  </si>
  <si>
    <t>29217</t>
  </si>
  <si>
    <t>26991</t>
  </si>
  <si>
    <t>29219</t>
  </si>
  <si>
    <t>26992</t>
  </si>
  <si>
    <t>29221</t>
  </si>
  <si>
    <t>26993</t>
  </si>
  <si>
    <t>29223</t>
  </si>
  <si>
    <t>26994</t>
  </si>
  <si>
    <t>29225</t>
  </si>
  <si>
    <t>26995</t>
  </si>
  <si>
    <t>29227</t>
  </si>
  <si>
    <t>26996</t>
  </si>
  <si>
    <t>29229</t>
  </si>
  <si>
    <t>26950</t>
  </si>
  <si>
    <t>29510</t>
  </si>
  <si>
    <t>ST. LOUIS CITY</t>
  </si>
  <si>
    <t>26999</t>
  </si>
  <si>
    <t>29990</t>
  </si>
  <si>
    <t>27000</t>
  </si>
  <si>
    <t>30001</t>
  </si>
  <si>
    <t>BEAVERHEAD</t>
  </si>
  <si>
    <t>Montana</t>
  </si>
  <si>
    <t>27010</t>
  </si>
  <si>
    <t>30003</t>
  </si>
  <si>
    <t>BIG HORN</t>
  </si>
  <si>
    <t>27020</t>
  </si>
  <si>
    <t>30005</t>
  </si>
  <si>
    <t>27030</t>
  </si>
  <si>
    <t>30007</t>
  </si>
  <si>
    <t>BROADWATER</t>
  </si>
  <si>
    <t>27040</t>
  </si>
  <si>
    <t>30009</t>
  </si>
  <si>
    <t>CARBON</t>
  </si>
  <si>
    <t>27050</t>
  </si>
  <si>
    <t>30011</t>
  </si>
  <si>
    <t>27060</t>
  </si>
  <si>
    <t>30013</t>
  </si>
  <si>
    <t>CASCADE</t>
  </si>
  <si>
    <t>27070</t>
  </si>
  <si>
    <t>30015</t>
  </si>
  <si>
    <t>CHOUTEAU</t>
  </si>
  <si>
    <t>27080</t>
  </si>
  <si>
    <t>30017</t>
  </si>
  <si>
    <t>27090</t>
  </si>
  <si>
    <t>30019</t>
  </si>
  <si>
    <t>DANIELS</t>
  </si>
  <si>
    <t>27100</t>
  </si>
  <si>
    <t>30021</t>
  </si>
  <si>
    <t>27110</t>
  </si>
  <si>
    <t>30023</t>
  </si>
  <si>
    <t>DEER LODGE</t>
  </si>
  <si>
    <t>27120</t>
  </si>
  <si>
    <t>30025</t>
  </si>
  <si>
    <t>FALLON</t>
  </si>
  <si>
    <t>27130</t>
  </si>
  <si>
    <t>30027</t>
  </si>
  <si>
    <t>FERGUS</t>
  </si>
  <si>
    <t>27140</t>
  </si>
  <si>
    <t>30029</t>
  </si>
  <si>
    <t>FLATHEAD</t>
  </si>
  <si>
    <t>27150</t>
  </si>
  <si>
    <t>30031</t>
  </si>
  <si>
    <t>27160</t>
  </si>
  <si>
    <t>30033</t>
  </si>
  <si>
    <t>27170</t>
  </si>
  <si>
    <t>30035</t>
  </si>
  <si>
    <t>GLACIER</t>
  </si>
  <si>
    <t>27180</t>
  </si>
  <si>
    <t>30037</t>
  </si>
  <si>
    <t>GOLDEN VALLEY</t>
  </si>
  <si>
    <t>27190</t>
  </si>
  <si>
    <t>30039</t>
  </si>
  <si>
    <t>GRANITE</t>
  </si>
  <si>
    <t>27200</t>
  </si>
  <si>
    <t>30041</t>
  </si>
  <si>
    <t>HILL</t>
  </si>
  <si>
    <t>27210</t>
  </si>
  <si>
    <t>30043</t>
  </si>
  <si>
    <t>27220</t>
  </si>
  <si>
    <t>30045</t>
  </si>
  <si>
    <t>JUDITH BASIN</t>
  </si>
  <si>
    <t>27230</t>
  </si>
  <si>
    <t>30047</t>
  </si>
  <si>
    <t>27240</t>
  </si>
  <si>
    <t>30049</t>
  </si>
  <si>
    <t>LEWIS AND CLARK</t>
  </si>
  <si>
    <t>27250</t>
  </si>
  <si>
    <t>30051</t>
  </si>
  <si>
    <t>27260</t>
  </si>
  <si>
    <t>30053</t>
  </si>
  <si>
    <t>27270</t>
  </si>
  <si>
    <t>30055</t>
  </si>
  <si>
    <t>MCCONE</t>
  </si>
  <si>
    <t>27280</t>
  </si>
  <si>
    <t>30057</t>
  </si>
  <si>
    <t>27290</t>
  </si>
  <si>
    <t>30059</t>
  </si>
  <si>
    <t>MEAGHER</t>
  </si>
  <si>
    <t>27300</t>
  </si>
  <si>
    <t>30061</t>
  </si>
  <si>
    <t>27310</t>
  </si>
  <si>
    <t>30063</t>
  </si>
  <si>
    <t>MISSOULA</t>
  </si>
  <si>
    <t>27320</t>
  </si>
  <si>
    <t>30065</t>
  </si>
  <si>
    <t>MUSSELSHELL</t>
  </si>
  <si>
    <t>27330</t>
  </si>
  <si>
    <t>30067</t>
  </si>
  <si>
    <t>27340</t>
  </si>
  <si>
    <t>30069</t>
  </si>
  <si>
    <t>PETROLEUM</t>
  </si>
  <si>
    <t>27350</t>
  </si>
  <si>
    <t>30071</t>
  </si>
  <si>
    <t>27360</t>
  </si>
  <si>
    <t>30073</t>
  </si>
  <si>
    <t>PONDERA</t>
  </si>
  <si>
    <t>27370</t>
  </si>
  <si>
    <t>30075</t>
  </si>
  <si>
    <t>POWDER RIVER</t>
  </si>
  <si>
    <t>27380</t>
  </si>
  <si>
    <t>30077</t>
  </si>
  <si>
    <t>27390</t>
  </si>
  <si>
    <t>30079</t>
  </si>
  <si>
    <t>27400</t>
  </si>
  <si>
    <t>30081</t>
  </si>
  <si>
    <t>RAVALLI</t>
  </si>
  <si>
    <t>27410</t>
  </si>
  <si>
    <t>30083</t>
  </si>
  <si>
    <t>27420</t>
  </si>
  <si>
    <t>30085</t>
  </si>
  <si>
    <t>ROOSEVELT</t>
  </si>
  <si>
    <t>27430</t>
  </si>
  <si>
    <t>30087</t>
  </si>
  <si>
    <t>ROSEBUD</t>
  </si>
  <si>
    <t>27440</t>
  </si>
  <si>
    <t>30089</t>
  </si>
  <si>
    <t>SANDERS</t>
  </si>
  <si>
    <t>27450</t>
  </si>
  <si>
    <t>30091</t>
  </si>
  <si>
    <t>27460</t>
  </si>
  <si>
    <t>30093</t>
  </si>
  <si>
    <t>SILVER BOW</t>
  </si>
  <si>
    <t>27470</t>
  </si>
  <si>
    <t>30095</t>
  </si>
  <si>
    <t>STILLWATER</t>
  </si>
  <si>
    <t>27480</t>
  </si>
  <si>
    <t>30097</t>
  </si>
  <si>
    <t>SWEET GRASS</t>
  </si>
  <si>
    <t>27490</t>
  </si>
  <si>
    <t>30099</t>
  </si>
  <si>
    <t>27500</t>
  </si>
  <si>
    <t>30101</t>
  </si>
  <si>
    <t>TOOLE</t>
  </si>
  <si>
    <t>27510</t>
  </si>
  <si>
    <t>30103</t>
  </si>
  <si>
    <t>TREASURE</t>
  </si>
  <si>
    <t>27520</t>
  </si>
  <si>
    <t>30105</t>
  </si>
  <si>
    <t>27530</t>
  </si>
  <si>
    <t>30107</t>
  </si>
  <si>
    <t>WHEATLAND</t>
  </si>
  <si>
    <t>27540</t>
  </si>
  <si>
    <t>30109</t>
  </si>
  <si>
    <t>WIBAUX</t>
  </si>
  <si>
    <t>27550</t>
  </si>
  <si>
    <t>30111</t>
  </si>
  <si>
    <t>YELLOWSTONE</t>
  </si>
  <si>
    <t>27999</t>
  </si>
  <si>
    <t>30990</t>
  </si>
  <si>
    <t>28000</t>
  </si>
  <si>
    <t>31001</t>
  </si>
  <si>
    <t>Nebraska</t>
  </si>
  <si>
    <t>28010</t>
  </si>
  <si>
    <t>31003</t>
  </si>
  <si>
    <t>ANTELOPE</t>
  </si>
  <si>
    <t>28020</t>
  </si>
  <si>
    <t>31005</t>
  </si>
  <si>
    <t>ARTHUR</t>
  </si>
  <si>
    <t>28030</t>
  </si>
  <si>
    <t>31007</t>
  </si>
  <si>
    <t>BANNER</t>
  </si>
  <si>
    <t>28040</t>
  </si>
  <si>
    <t>31009</t>
  </si>
  <si>
    <t>28050</t>
  </si>
  <si>
    <t>31011</t>
  </si>
  <si>
    <t>28060</t>
  </si>
  <si>
    <t>31013</t>
  </si>
  <si>
    <t>BOX BUTTE</t>
  </si>
  <si>
    <t>28070</t>
  </si>
  <si>
    <t>31015</t>
  </si>
  <si>
    <t>28080</t>
  </si>
  <si>
    <t>31017</t>
  </si>
  <si>
    <t>28090</t>
  </si>
  <si>
    <t>31019</t>
  </si>
  <si>
    <t>BUFFALO</t>
  </si>
  <si>
    <t>28100</t>
  </si>
  <si>
    <t>31021</t>
  </si>
  <si>
    <t>BURT</t>
  </si>
  <si>
    <t>28110</t>
  </si>
  <si>
    <t>31023</t>
  </si>
  <si>
    <t>28120</t>
  </si>
  <si>
    <t>31025</t>
  </si>
  <si>
    <t>28130</t>
  </si>
  <si>
    <t>31027</t>
  </si>
  <si>
    <t>28140</t>
  </si>
  <si>
    <t>31029</t>
  </si>
  <si>
    <t>28150</t>
  </si>
  <si>
    <t>31031</t>
  </si>
  <si>
    <t>CHERRY</t>
  </si>
  <si>
    <t>28160</t>
  </si>
  <si>
    <t>31033</t>
  </si>
  <si>
    <t>28170</t>
  </si>
  <si>
    <t>31035</t>
  </si>
  <si>
    <t>28180</t>
  </si>
  <si>
    <t>31037</t>
  </si>
  <si>
    <t>COLFAX</t>
  </si>
  <si>
    <t>28190</t>
  </si>
  <si>
    <t>31039</t>
  </si>
  <si>
    <t>CUMING</t>
  </si>
  <si>
    <t>28200</t>
  </si>
  <si>
    <t>31041</t>
  </si>
  <si>
    <t>28210</t>
  </si>
  <si>
    <t>31043</t>
  </si>
  <si>
    <t>28220</t>
  </si>
  <si>
    <t>31045</t>
  </si>
  <si>
    <t>DAWES</t>
  </si>
  <si>
    <t>28230</t>
  </si>
  <si>
    <t>31047</t>
  </si>
  <si>
    <t>28240</t>
  </si>
  <si>
    <t>31049</t>
  </si>
  <si>
    <t>DEUEL</t>
  </si>
  <si>
    <t>28250</t>
  </si>
  <si>
    <t>31051</t>
  </si>
  <si>
    <t>DIXON</t>
  </si>
  <si>
    <t>28260</t>
  </si>
  <si>
    <t>31053</t>
  </si>
  <si>
    <t>28270</t>
  </si>
  <si>
    <t>31055</t>
  </si>
  <si>
    <t>28280</t>
  </si>
  <si>
    <t>31057</t>
  </si>
  <si>
    <t>DUNDY</t>
  </si>
  <si>
    <t>28290</t>
  </si>
  <si>
    <t>31059</t>
  </si>
  <si>
    <t>28300</t>
  </si>
  <si>
    <t>31061</t>
  </si>
  <si>
    <t>28310</t>
  </si>
  <si>
    <t>31063</t>
  </si>
  <si>
    <t>FRONTIER</t>
  </si>
  <si>
    <t>28320</t>
  </si>
  <si>
    <t>31065</t>
  </si>
  <si>
    <t>FURNAS</t>
  </si>
  <si>
    <t>28330</t>
  </si>
  <si>
    <t>31067</t>
  </si>
  <si>
    <t>GAGE</t>
  </si>
  <si>
    <t>28340</t>
  </si>
  <si>
    <t>31069</t>
  </si>
  <si>
    <t>GARDEN</t>
  </si>
  <si>
    <t>28350</t>
  </si>
  <si>
    <t>31071</t>
  </si>
  <si>
    <t>28360</t>
  </si>
  <si>
    <t>31073</t>
  </si>
  <si>
    <t>GOSPER</t>
  </si>
  <si>
    <t>28370</t>
  </si>
  <si>
    <t>31075</t>
  </si>
  <si>
    <t>28380</t>
  </si>
  <si>
    <t>31077</t>
  </si>
  <si>
    <t>28390</t>
  </si>
  <si>
    <t>31079</t>
  </si>
  <si>
    <t>28400</t>
  </si>
  <si>
    <t>31081</t>
  </si>
  <si>
    <t>28410</t>
  </si>
  <si>
    <t>31083</t>
  </si>
  <si>
    <t>28420</t>
  </si>
  <si>
    <t>31085</t>
  </si>
  <si>
    <t>HAYES</t>
  </si>
  <si>
    <t>28430</t>
  </si>
  <si>
    <t>31087</t>
  </si>
  <si>
    <t>HITCHCOCK</t>
  </si>
  <si>
    <t>28440</t>
  </si>
  <si>
    <t>31089</t>
  </si>
  <si>
    <t>28450</t>
  </si>
  <si>
    <t>31091</t>
  </si>
  <si>
    <t>HOOKER</t>
  </si>
  <si>
    <t>28460</t>
  </si>
  <si>
    <t>31093</t>
  </si>
  <si>
    <t>28470</t>
  </si>
  <si>
    <t>31095</t>
  </si>
  <si>
    <t>28480</t>
  </si>
  <si>
    <t>31097</t>
  </si>
  <si>
    <t>28490</t>
  </si>
  <si>
    <t>31099</t>
  </si>
  <si>
    <t>KEARNEY</t>
  </si>
  <si>
    <t>28500</t>
  </si>
  <si>
    <t>31101</t>
  </si>
  <si>
    <t>KEITH</t>
  </si>
  <si>
    <t>28510</t>
  </si>
  <si>
    <t>31103</t>
  </si>
  <si>
    <t>KEYA PAHA</t>
  </si>
  <si>
    <t>28520</t>
  </si>
  <si>
    <t>31105</t>
  </si>
  <si>
    <t>KIMBALL</t>
  </si>
  <si>
    <t>28530</t>
  </si>
  <si>
    <t>31107</t>
  </si>
  <si>
    <t>28540</t>
  </si>
  <si>
    <t>31109</t>
  </si>
  <si>
    <t>LANCASTER</t>
  </si>
  <si>
    <t>28550</t>
  </si>
  <si>
    <t>31111</t>
  </si>
  <si>
    <t>28560</t>
  </si>
  <si>
    <t>31113</t>
  </si>
  <si>
    <t>28570</t>
  </si>
  <si>
    <t>31115</t>
  </si>
  <si>
    <t>LOUP</t>
  </si>
  <si>
    <t>28580</t>
  </si>
  <si>
    <t>31117</t>
  </si>
  <si>
    <t>MC PHERSON</t>
  </si>
  <si>
    <t>28590</t>
  </si>
  <si>
    <t>31119</t>
  </si>
  <si>
    <t>28600</t>
  </si>
  <si>
    <t>31121</t>
  </si>
  <si>
    <t>MERRICK</t>
  </si>
  <si>
    <t>28610</t>
  </si>
  <si>
    <t>31123</t>
  </si>
  <si>
    <t>MORRILL</t>
  </si>
  <si>
    <t>28620</t>
  </si>
  <si>
    <t>31125</t>
  </si>
  <si>
    <t>NANCE</t>
  </si>
  <si>
    <t>28630</t>
  </si>
  <si>
    <t>31127</t>
  </si>
  <si>
    <t>28640</t>
  </si>
  <si>
    <t>31129</t>
  </si>
  <si>
    <t>NUCKOLLS</t>
  </si>
  <si>
    <t>28650</t>
  </si>
  <si>
    <t>31131</t>
  </si>
  <si>
    <t>OTOE</t>
  </si>
  <si>
    <t>28660</t>
  </si>
  <si>
    <t>31133</t>
  </si>
  <si>
    <t>28670</t>
  </si>
  <si>
    <t>31135</t>
  </si>
  <si>
    <t>PERKINS</t>
  </si>
  <si>
    <t>28680</t>
  </si>
  <si>
    <t>31137</t>
  </si>
  <si>
    <t>28690</t>
  </si>
  <si>
    <t>31139</t>
  </si>
  <si>
    <t>28700</t>
  </si>
  <si>
    <t>31141</t>
  </si>
  <si>
    <t>28710</t>
  </si>
  <si>
    <t>31143</t>
  </si>
  <si>
    <t>28720</t>
  </si>
  <si>
    <t>31145</t>
  </si>
  <si>
    <t>RED WILLOW</t>
  </si>
  <si>
    <t>28730</t>
  </si>
  <si>
    <t>31147</t>
  </si>
  <si>
    <t>RICHARDSON</t>
  </si>
  <si>
    <t>28740</t>
  </si>
  <si>
    <t>31149</t>
  </si>
  <si>
    <t>28750</t>
  </si>
  <si>
    <t>31151</t>
  </si>
  <si>
    <t>28760</t>
  </si>
  <si>
    <t>31153</t>
  </si>
  <si>
    <t>SARPY</t>
  </si>
  <si>
    <t>28770</t>
  </si>
  <si>
    <t>31155</t>
  </si>
  <si>
    <t>SAUNDERS</t>
  </si>
  <si>
    <t>28780</t>
  </si>
  <si>
    <t>31157</t>
  </si>
  <si>
    <t>SCOTT BLUFF</t>
  </si>
  <si>
    <t>28790</t>
  </si>
  <si>
    <t>31159</t>
  </si>
  <si>
    <t>28800</t>
  </si>
  <si>
    <t>31161</t>
  </si>
  <si>
    <t>28810</t>
  </si>
  <si>
    <t>31163</t>
  </si>
  <si>
    <t>28820</t>
  </si>
  <si>
    <t>31165</t>
  </si>
  <si>
    <t>28830</t>
  </si>
  <si>
    <t>31167</t>
  </si>
  <si>
    <t>28840</t>
  </si>
  <si>
    <t>31169</t>
  </si>
  <si>
    <t>THAYER</t>
  </si>
  <si>
    <t>28850</t>
  </si>
  <si>
    <t>31171</t>
  </si>
  <si>
    <t>28860</t>
  </si>
  <si>
    <t>31173</t>
  </si>
  <si>
    <t>THURSTON</t>
  </si>
  <si>
    <t>28870</t>
  </si>
  <si>
    <t>31175</t>
  </si>
  <si>
    <t>28880</t>
  </si>
  <si>
    <t>31177</t>
  </si>
  <si>
    <t>28890</t>
  </si>
  <si>
    <t>31179</t>
  </si>
  <si>
    <t>28900</t>
  </si>
  <si>
    <t>31181</t>
  </si>
  <si>
    <t>28910</t>
  </si>
  <si>
    <t>31183</t>
  </si>
  <si>
    <t>28920</t>
  </si>
  <si>
    <t>31185</t>
  </si>
  <si>
    <t>28999</t>
  </si>
  <si>
    <t>31990</t>
  </si>
  <si>
    <t>29000</t>
  </si>
  <si>
    <t>32001</t>
  </si>
  <si>
    <t>CHURCHILL</t>
  </si>
  <si>
    <t>Nevada</t>
  </si>
  <si>
    <t>29010</t>
  </si>
  <si>
    <t>32003</t>
  </si>
  <si>
    <t>29020</t>
  </si>
  <si>
    <t>32005</t>
  </si>
  <si>
    <t>29030</t>
  </si>
  <si>
    <t>32007</t>
  </si>
  <si>
    <t>ELKO</t>
  </si>
  <si>
    <t>29040</t>
  </si>
  <si>
    <t>32009</t>
  </si>
  <si>
    <t>ESMERALDA</t>
  </si>
  <si>
    <t>29050</t>
  </si>
  <si>
    <t>32011</t>
  </si>
  <si>
    <t>EUREKA</t>
  </si>
  <si>
    <t>29060</t>
  </si>
  <si>
    <t>32013</t>
  </si>
  <si>
    <t>29070</t>
  </si>
  <si>
    <t>32015</t>
  </si>
  <si>
    <t>LANDER</t>
  </si>
  <si>
    <t>29080</t>
  </si>
  <si>
    <t>32017</t>
  </si>
  <si>
    <t>29090</t>
  </si>
  <si>
    <t>32019</t>
  </si>
  <si>
    <t>29100</t>
  </si>
  <si>
    <t>32021</t>
  </si>
  <si>
    <t>29110</t>
  </si>
  <si>
    <t>32023</t>
  </si>
  <si>
    <t>NYE</t>
  </si>
  <si>
    <t>29130</t>
  </si>
  <si>
    <t>32027</t>
  </si>
  <si>
    <t>PERSHING</t>
  </si>
  <si>
    <t>29140</t>
  </si>
  <si>
    <t>32029</t>
  </si>
  <si>
    <t>STOREY</t>
  </si>
  <si>
    <t>29150</t>
  </si>
  <si>
    <t>32031</t>
  </si>
  <si>
    <t>WASHOE</t>
  </si>
  <si>
    <t>29160</t>
  </si>
  <si>
    <t>32033</t>
  </si>
  <si>
    <t>WHITE PINE</t>
  </si>
  <si>
    <t>29120</t>
  </si>
  <si>
    <t>32510</t>
  </si>
  <si>
    <t>CARSON CITY</t>
  </si>
  <si>
    <t>29999</t>
  </si>
  <si>
    <t>32990</t>
  </si>
  <si>
    <t>30000</t>
  </si>
  <si>
    <t>33001</t>
  </si>
  <si>
    <t>BELKNAP</t>
  </si>
  <si>
    <t>New Hampshire</t>
  </si>
  <si>
    <t>30010</t>
  </si>
  <si>
    <t>33003</t>
  </si>
  <si>
    <t>30020</t>
  </si>
  <si>
    <t>33005</t>
  </si>
  <si>
    <t>CHESHIRE</t>
  </si>
  <si>
    <t>30030</t>
  </si>
  <si>
    <t>33007</t>
  </si>
  <si>
    <t>COOS</t>
  </si>
  <si>
    <t>30040</t>
  </si>
  <si>
    <t>33009</t>
  </si>
  <si>
    <t>GRAFTON</t>
  </si>
  <si>
    <t>30050</t>
  </si>
  <si>
    <t>33011</t>
  </si>
  <si>
    <t>30060</t>
  </si>
  <si>
    <t>33013</t>
  </si>
  <si>
    <t>MERRIMACK</t>
  </si>
  <si>
    <t>30070</t>
  </si>
  <si>
    <t>33015</t>
  </si>
  <si>
    <t>ROCKINGHAM</t>
  </si>
  <si>
    <t>30080</t>
  </si>
  <si>
    <t>33017</t>
  </si>
  <si>
    <t>STRAFFORD</t>
  </si>
  <si>
    <t>30090</t>
  </si>
  <si>
    <t>33019</t>
  </si>
  <si>
    <t>30999</t>
  </si>
  <si>
    <t>33990</t>
  </si>
  <si>
    <t>31000</t>
  </si>
  <si>
    <t>34001</t>
  </si>
  <si>
    <t>ATLANTIC</t>
  </si>
  <si>
    <t>New Jersey</t>
  </si>
  <si>
    <t>31100</t>
  </si>
  <si>
    <t>34003</t>
  </si>
  <si>
    <t>New York-Jersey City-White Plains, NY-</t>
  </si>
  <si>
    <t>BERGEN</t>
  </si>
  <si>
    <t>31150</t>
  </si>
  <si>
    <t>34005</t>
  </si>
  <si>
    <t>BURLINGTON</t>
  </si>
  <si>
    <t>31160</t>
  </si>
  <si>
    <t>34007</t>
  </si>
  <si>
    <t>31180</t>
  </si>
  <si>
    <t>34009</t>
  </si>
  <si>
    <t>CAPE MAY</t>
  </si>
  <si>
    <t>31190</t>
  </si>
  <si>
    <t>34011</t>
  </si>
  <si>
    <t>31200</t>
  </si>
  <si>
    <t>34013</t>
  </si>
  <si>
    <t>31220</t>
  </si>
  <si>
    <t>34015</t>
  </si>
  <si>
    <t>GLOUCESTER</t>
  </si>
  <si>
    <t>31230</t>
  </si>
  <si>
    <t>34017</t>
  </si>
  <si>
    <t>HUDSON</t>
  </si>
  <si>
    <t>31250</t>
  </si>
  <si>
    <t>34019</t>
  </si>
  <si>
    <t>HUNTERDON</t>
  </si>
  <si>
    <t>31260</t>
  </si>
  <si>
    <t>34021</t>
  </si>
  <si>
    <t>31270</t>
  </si>
  <si>
    <t>34023</t>
  </si>
  <si>
    <t>31290</t>
  </si>
  <si>
    <t>34025</t>
  </si>
  <si>
    <t>MONMOUTH</t>
  </si>
  <si>
    <t>31300</t>
  </si>
  <si>
    <t>34027</t>
  </si>
  <si>
    <t>31310</t>
  </si>
  <si>
    <t>34029</t>
  </si>
  <si>
    <t>OCEAN</t>
  </si>
  <si>
    <t>31320</t>
  </si>
  <si>
    <t>34031</t>
  </si>
  <si>
    <t>PASSAIC</t>
  </si>
  <si>
    <t>31340</t>
  </si>
  <si>
    <t>34033</t>
  </si>
  <si>
    <t>SALEM</t>
  </si>
  <si>
    <t>31350</t>
  </si>
  <si>
    <t>34035</t>
  </si>
  <si>
    <t>31360</t>
  </si>
  <si>
    <t>34037</t>
  </si>
  <si>
    <t>31370</t>
  </si>
  <si>
    <t>34039</t>
  </si>
  <si>
    <t>31390</t>
  </si>
  <si>
    <t>34041</t>
  </si>
  <si>
    <t>31999</t>
  </si>
  <si>
    <t>34990</t>
  </si>
  <si>
    <t>32000</t>
  </si>
  <si>
    <t>35001</t>
  </si>
  <si>
    <t>BERNALILLO</t>
  </si>
  <si>
    <t>New Mexico</t>
  </si>
  <si>
    <t>32010</t>
  </si>
  <si>
    <t>35003</t>
  </si>
  <si>
    <t>CATRON</t>
  </si>
  <si>
    <t>32020</t>
  </si>
  <si>
    <t>35005</t>
  </si>
  <si>
    <t>CHAVES</t>
  </si>
  <si>
    <t>32025</t>
  </si>
  <si>
    <t>35006</t>
  </si>
  <si>
    <t>CIBOLA</t>
  </si>
  <si>
    <t>32030</t>
  </si>
  <si>
    <t>35007</t>
  </si>
  <si>
    <t>32040</t>
  </si>
  <si>
    <t>35009</t>
  </si>
  <si>
    <t>CURRY</t>
  </si>
  <si>
    <t>32050</t>
  </si>
  <si>
    <t>35011</t>
  </si>
  <si>
    <t>DE BACA</t>
  </si>
  <si>
    <t>32060</t>
  </si>
  <si>
    <t>35013</t>
  </si>
  <si>
    <t>DONA ANA</t>
  </si>
  <si>
    <t>32070</t>
  </si>
  <si>
    <t>35015</t>
  </si>
  <si>
    <t>EDDY</t>
  </si>
  <si>
    <t>32080</t>
  </si>
  <si>
    <t>35017</t>
  </si>
  <si>
    <t>32090</t>
  </si>
  <si>
    <t>35019</t>
  </si>
  <si>
    <t>GUADALUPE</t>
  </si>
  <si>
    <t>32100</t>
  </si>
  <si>
    <t>35021</t>
  </si>
  <si>
    <t>HARDING</t>
  </si>
  <si>
    <t>32110</t>
  </si>
  <si>
    <t>35023</t>
  </si>
  <si>
    <t>HIDALGO</t>
  </si>
  <si>
    <t>32120</t>
  </si>
  <si>
    <t>35025</t>
  </si>
  <si>
    <t>LEA</t>
  </si>
  <si>
    <t>32130</t>
  </si>
  <si>
    <t>35027</t>
  </si>
  <si>
    <t>32131</t>
  </si>
  <si>
    <t>35028</t>
  </si>
  <si>
    <t>LOS ALAMOS</t>
  </si>
  <si>
    <t>32140</t>
  </si>
  <si>
    <t>35029</t>
  </si>
  <si>
    <t>LUNA</t>
  </si>
  <si>
    <t>32150</t>
  </si>
  <si>
    <t>35031</t>
  </si>
  <si>
    <t>MCKINLEY</t>
  </si>
  <si>
    <t>32160</t>
  </si>
  <si>
    <t>35033</t>
  </si>
  <si>
    <t>MORA</t>
  </si>
  <si>
    <t>32170</t>
  </si>
  <si>
    <t>35035</t>
  </si>
  <si>
    <t>32180</t>
  </si>
  <si>
    <t>35037</t>
  </si>
  <si>
    <t>QUAY</t>
  </si>
  <si>
    <t>32190</t>
  </si>
  <si>
    <t>35039</t>
  </si>
  <si>
    <t>RIO ARRIBA</t>
  </si>
  <si>
    <t>32200</t>
  </si>
  <si>
    <t>35041</t>
  </si>
  <si>
    <t>32210</t>
  </si>
  <si>
    <t>35043</t>
  </si>
  <si>
    <t>SANDOVAL</t>
  </si>
  <si>
    <t>32220</t>
  </si>
  <si>
    <t>35045</t>
  </si>
  <si>
    <t>32230</t>
  </si>
  <si>
    <t>35047</t>
  </si>
  <si>
    <t>32240</t>
  </si>
  <si>
    <t>35049</t>
  </si>
  <si>
    <t>SANTA FE</t>
  </si>
  <si>
    <t>32250</t>
  </si>
  <si>
    <t>35051</t>
  </si>
  <si>
    <t>32260</t>
  </si>
  <si>
    <t>35053</t>
  </si>
  <si>
    <t>SOCORRO</t>
  </si>
  <si>
    <t>32270</t>
  </si>
  <si>
    <t>35055</t>
  </si>
  <si>
    <t>TAOS</t>
  </si>
  <si>
    <t>32280</t>
  </si>
  <si>
    <t>35057</t>
  </si>
  <si>
    <t>TORRANCE</t>
  </si>
  <si>
    <t>32290</t>
  </si>
  <si>
    <t>35059</t>
  </si>
  <si>
    <t>32300</t>
  </si>
  <si>
    <t>35061</t>
  </si>
  <si>
    <t>VALENCIA</t>
  </si>
  <si>
    <t>32999</t>
  </si>
  <si>
    <t>35990</t>
  </si>
  <si>
    <t>33000</t>
  </si>
  <si>
    <t>36001</t>
  </si>
  <si>
    <t>ALBANY</t>
  </si>
  <si>
    <t>New York</t>
  </si>
  <si>
    <t>33010</t>
  </si>
  <si>
    <t>36003</t>
  </si>
  <si>
    <t>33020</t>
  </si>
  <si>
    <t>36005</t>
  </si>
  <si>
    <t>BRONX</t>
  </si>
  <si>
    <t>33030</t>
  </si>
  <si>
    <t>36007</t>
  </si>
  <si>
    <t>BROOME</t>
  </si>
  <si>
    <t>33040</t>
  </si>
  <si>
    <t>36009</t>
  </si>
  <si>
    <t>CATTARAUGUS</t>
  </si>
  <si>
    <t>33050</t>
  </si>
  <si>
    <t>36011</t>
  </si>
  <si>
    <t>CAYUGA</t>
  </si>
  <si>
    <t>33060</t>
  </si>
  <si>
    <t>36013</t>
  </si>
  <si>
    <t>33070</t>
  </si>
  <si>
    <t>36015</t>
  </si>
  <si>
    <t>CHEMUNG</t>
  </si>
  <si>
    <t>33080</t>
  </si>
  <si>
    <t>36017</t>
  </si>
  <si>
    <t>CHENANGO</t>
  </si>
  <si>
    <t>33090</t>
  </si>
  <si>
    <t>36019</t>
  </si>
  <si>
    <t>33200</t>
  </si>
  <si>
    <t>36021</t>
  </si>
  <si>
    <t>33210</t>
  </si>
  <si>
    <t>36023</t>
  </si>
  <si>
    <t>CORTLAND</t>
  </si>
  <si>
    <t>33220</t>
  </si>
  <si>
    <t>36025</t>
  </si>
  <si>
    <t>33230</t>
  </si>
  <si>
    <t>36027</t>
  </si>
  <si>
    <t>DUTCHESS</t>
  </si>
  <si>
    <t>33240</t>
  </si>
  <si>
    <t>36029</t>
  </si>
  <si>
    <t>ERIE</t>
  </si>
  <si>
    <t>33260</t>
  </si>
  <si>
    <t>36031</t>
  </si>
  <si>
    <t>33270</t>
  </si>
  <si>
    <t>36033</t>
  </si>
  <si>
    <t>33280</t>
  </si>
  <si>
    <t>36035</t>
  </si>
  <si>
    <t>33290</t>
  </si>
  <si>
    <t>36037</t>
  </si>
  <si>
    <t>33300</t>
  </si>
  <si>
    <t>36039</t>
  </si>
  <si>
    <t>33310</t>
  </si>
  <si>
    <t>36041</t>
  </si>
  <si>
    <t>33320</t>
  </si>
  <si>
    <t>36043</t>
  </si>
  <si>
    <t>HERKIMER</t>
  </si>
  <si>
    <t>33330</t>
  </si>
  <si>
    <t>36045</t>
  </si>
  <si>
    <t>33331</t>
  </si>
  <si>
    <t>36047</t>
  </si>
  <si>
    <t>33340</t>
  </si>
  <si>
    <t>36049</t>
  </si>
  <si>
    <t>33350</t>
  </si>
  <si>
    <t>36051</t>
  </si>
  <si>
    <t>33360</t>
  </si>
  <si>
    <t>36053</t>
  </si>
  <si>
    <t>33370</t>
  </si>
  <si>
    <t>36055</t>
  </si>
  <si>
    <t>33380</t>
  </si>
  <si>
    <t>36057</t>
  </si>
  <si>
    <t>33400</t>
  </si>
  <si>
    <t>36059</t>
  </si>
  <si>
    <t>33420</t>
  </si>
  <si>
    <t>36061</t>
  </si>
  <si>
    <t>33500</t>
  </si>
  <si>
    <t>36063</t>
  </si>
  <si>
    <t>NIAGARA</t>
  </si>
  <si>
    <t>33510</t>
  </si>
  <si>
    <t>36065</t>
  </si>
  <si>
    <t>33520</t>
  </si>
  <si>
    <t>36067</t>
  </si>
  <si>
    <t>ONONDAGA</t>
  </si>
  <si>
    <t>33530</t>
  </si>
  <si>
    <t>36069</t>
  </si>
  <si>
    <t>ONTARIO</t>
  </si>
  <si>
    <t>33540</t>
  </si>
  <si>
    <t>36071</t>
  </si>
  <si>
    <t>33550</t>
  </si>
  <si>
    <t>36073</t>
  </si>
  <si>
    <t>33560</t>
  </si>
  <si>
    <t>36075</t>
  </si>
  <si>
    <t>OSWEGO</t>
  </si>
  <si>
    <t>33570</t>
  </si>
  <si>
    <t>36077</t>
  </si>
  <si>
    <t>33580</t>
  </si>
  <si>
    <t>36079</t>
  </si>
  <si>
    <t>33590</t>
  </si>
  <si>
    <t>36081</t>
  </si>
  <si>
    <t>QUEENS</t>
  </si>
  <si>
    <t>33600</t>
  </si>
  <si>
    <t>36083</t>
  </si>
  <si>
    <t>RENSSELAER</t>
  </si>
  <si>
    <t>33610</t>
  </si>
  <si>
    <t>36085</t>
  </si>
  <si>
    <t>33620</t>
  </si>
  <si>
    <t>36087</t>
  </si>
  <si>
    <t>ROCKLAND</t>
  </si>
  <si>
    <t>33630</t>
  </si>
  <si>
    <t>36089</t>
  </si>
  <si>
    <t>ST. LAWRENCE</t>
  </si>
  <si>
    <t>33640</t>
  </si>
  <si>
    <t>36091</t>
  </si>
  <si>
    <t>SARATOGA</t>
  </si>
  <si>
    <t>33650</t>
  </si>
  <si>
    <t>36093</t>
  </si>
  <si>
    <t>SCHENECTADY</t>
  </si>
  <si>
    <t>33660</t>
  </si>
  <si>
    <t>36095</t>
  </si>
  <si>
    <t>SCHOHARIE</t>
  </si>
  <si>
    <t>33670</t>
  </si>
  <si>
    <t>36097</t>
  </si>
  <si>
    <t>33680</t>
  </si>
  <si>
    <t>36099</t>
  </si>
  <si>
    <t>SENECA</t>
  </si>
  <si>
    <t>33690</t>
  </si>
  <si>
    <t>36101</t>
  </si>
  <si>
    <t>33700</t>
  </si>
  <si>
    <t>36103</t>
  </si>
  <si>
    <t>33710</t>
  </si>
  <si>
    <t>36105</t>
  </si>
  <si>
    <t>33720</t>
  </si>
  <si>
    <t>36107</t>
  </si>
  <si>
    <t>TIOGA</t>
  </si>
  <si>
    <t>33730</t>
  </si>
  <si>
    <t>36109</t>
  </si>
  <si>
    <t>TOMPKINS</t>
  </si>
  <si>
    <t>33740</t>
  </si>
  <si>
    <t>36111</t>
  </si>
  <si>
    <t>ULSTER</t>
  </si>
  <si>
    <t>33750</t>
  </si>
  <si>
    <t>36113</t>
  </si>
  <si>
    <t>33760</t>
  </si>
  <si>
    <t>36115</t>
  </si>
  <si>
    <t>33770</t>
  </si>
  <si>
    <t>36117</t>
  </si>
  <si>
    <t>33800</t>
  </si>
  <si>
    <t>36119</t>
  </si>
  <si>
    <t>WESTCHESTER</t>
  </si>
  <si>
    <t>33900</t>
  </si>
  <si>
    <t>36121</t>
  </si>
  <si>
    <t>33910</t>
  </si>
  <si>
    <t>36123</t>
  </si>
  <si>
    <t>YATES</t>
  </si>
  <si>
    <t>33999</t>
  </si>
  <si>
    <t>36990</t>
  </si>
  <si>
    <t>34000</t>
  </si>
  <si>
    <t>37001</t>
  </si>
  <si>
    <t>ALAMANCE</t>
  </si>
  <si>
    <t>North Carolina</t>
  </si>
  <si>
    <t>34010</t>
  </si>
  <si>
    <t>37003</t>
  </si>
  <si>
    <t>34020</t>
  </si>
  <si>
    <t>37005</t>
  </si>
  <si>
    <t>ALLEGHANY</t>
  </si>
  <si>
    <t>34030</t>
  </si>
  <si>
    <t>37007</t>
  </si>
  <si>
    <t>ANSON</t>
  </si>
  <si>
    <t>34040</t>
  </si>
  <si>
    <t>37009</t>
  </si>
  <si>
    <t>ASHE</t>
  </si>
  <si>
    <t>34050</t>
  </si>
  <si>
    <t>37011</t>
  </si>
  <si>
    <t>AVERY</t>
  </si>
  <si>
    <t>34060</t>
  </si>
  <si>
    <t>37013</t>
  </si>
  <si>
    <t>BEAUFORT</t>
  </si>
  <si>
    <t>34070</t>
  </si>
  <si>
    <t>37015</t>
  </si>
  <si>
    <t>BERTIE</t>
  </si>
  <si>
    <t>34080</t>
  </si>
  <si>
    <t>37017</t>
  </si>
  <si>
    <t>BLADEN</t>
  </si>
  <si>
    <t>34090</t>
  </si>
  <si>
    <t>37019</t>
  </si>
  <si>
    <t>Myrtle Beach-Conway-North Myrtle Beach</t>
  </si>
  <si>
    <t>BRUNSWICK</t>
  </si>
  <si>
    <t>34100</t>
  </si>
  <si>
    <t>37021</t>
  </si>
  <si>
    <t>BUNCOMBE</t>
  </si>
  <si>
    <t>34110</t>
  </si>
  <si>
    <t>37023</t>
  </si>
  <si>
    <t>34120</t>
  </si>
  <si>
    <t>37025</t>
  </si>
  <si>
    <t>CABARRUS</t>
  </si>
  <si>
    <t>34130</t>
  </si>
  <si>
    <t>37027</t>
  </si>
  <si>
    <t>34140</t>
  </si>
  <si>
    <t>37029</t>
  </si>
  <si>
    <t>Virginia Beach-Norfolk-Newport News, V</t>
  </si>
  <si>
    <t>34150</t>
  </si>
  <si>
    <t>37031</t>
  </si>
  <si>
    <t>CARTERET</t>
  </si>
  <si>
    <t>34160</t>
  </si>
  <si>
    <t>37033</t>
  </si>
  <si>
    <t>CASWELL</t>
  </si>
  <si>
    <t>34170</t>
  </si>
  <si>
    <t>37035</t>
  </si>
  <si>
    <t>CATAWBA</t>
  </si>
  <si>
    <t>34180</t>
  </si>
  <si>
    <t>37037</t>
  </si>
  <si>
    <t>34190</t>
  </si>
  <si>
    <t>37039</t>
  </si>
  <si>
    <t>34200</t>
  </si>
  <si>
    <t>37041</t>
  </si>
  <si>
    <t>CHOWAN</t>
  </si>
  <si>
    <t>34210</t>
  </si>
  <si>
    <t>37043</t>
  </si>
  <si>
    <t>34220</t>
  </si>
  <si>
    <t>37045</t>
  </si>
  <si>
    <t>34230</t>
  </si>
  <si>
    <t>37047</t>
  </si>
  <si>
    <t>COLUMBUS</t>
  </si>
  <si>
    <t>34240</t>
  </si>
  <si>
    <t>37049</t>
  </si>
  <si>
    <t>CRAVEN</t>
  </si>
  <si>
    <t>34250</t>
  </si>
  <si>
    <t>37051</t>
  </si>
  <si>
    <t>34251</t>
  </si>
  <si>
    <t>37053</t>
  </si>
  <si>
    <t>CURRITUCK</t>
  </si>
  <si>
    <t>34270</t>
  </si>
  <si>
    <t>37055</t>
  </si>
  <si>
    <t>DARE</t>
  </si>
  <si>
    <t>34280</t>
  </si>
  <si>
    <t>37057</t>
  </si>
  <si>
    <t>DAVIDSON</t>
  </si>
  <si>
    <t>34290</t>
  </si>
  <si>
    <t>37059</t>
  </si>
  <si>
    <t>DAVIE</t>
  </si>
  <si>
    <t>34300</t>
  </si>
  <si>
    <t>37061</t>
  </si>
  <si>
    <t>DUPLIN</t>
  </si>
  <si>
    <t>34310</t>
  </si>
  <si>
    <t>37063</t>
  </si>
  <si>
    <t>DURHAM</t>
  </si>
  <si>
    <t>34320</t>
  </si>
  <si>
    <t>37065</t>
  </si>
  <si>
    <t>EDGECOMBE</t>
  </si>
  <si>
    <t>34330</t>
  </si>
  <si>
    <t>37067</t>
  </si>
  <si>
    <t>34340</t>
  </si>
  <si>
    <t>37069</t>
  </si>
  <si>
    <t>34350</t>
  </si>
  <si>
    <t>37071</t>
  </si>
  <si>
    <t>GASTON</t>
  </si>
  <si>
    <t>34360</t>
  </si>
  <si>
    <t>37073</t>
  </si>
  <si>
    <t>GATES</t>
  </si>
  <si>
    <t>34370</t>
  </si>
  <si>
    <t>37075</t>
  </si>
  <si>
    <t>34380</t>
  </si>
  <si>
    <t>37077</t>
  </si>
  <si>
    <t>GRANVILLE</t>
  </si>
  <si>
    <t>34390</t>
  </si>
  <si>
    <t>37079</t>
  </si>
  <si>
    <t>34400</t>
  </si>
  <si>
    <t>37081</t>
  </si>
  <si>
    <t>GUILFORD</t>
  </si>
  <si>
    <t>34410</t>
  </si>
  <si>
    <t>37083</t>
  </si>
  <si>
    <t>HALIFAX</t>
  </si>
  <si>
    <t>34420</t>
  </si>
  <si>
    <t>37085</t>
  </si>
  <si>
    <t>HARNETT</t>
  </si>
  <si>
    <t>34430</t>
  </si>
  <si>
    <t>37087</t>
  </si>
  <si>
    <t>HAYWOOD</t>
  </si>
  <si>
    <t>34440</t>
  </si>
  <si>
    <t>37089</t>
  </si>
  <si>
    <t>34450</t>
  </si>
  <si>
    <t>37091</t>
  </si>
  <si>
    <t>HERTFORD</t>
  </si>
  <si>
    <t>34460</t>
  </si>
  <si>
    <t>37093</t>
  </si>
  <si>
    <t>HOKE</t>
  </si>
  <si>
    <t>34470</t>
  </si>
  <si>
    <t>37095</t>
  </si>
  <si>
    <t>HYDE</t>
  </si>
  <si>
    <t>34480</t>
  </si>
  <si>
    <t>37097</t>
  </si>
  <si>
    <t>IREDELL</t>
  </si>
  <si>
    <t>34490</t>
  </si>
  <si>
    <t>37099</t>
  </si>
  <si>
    <t>34500</t>
  </si>
  <si>
    <t>37101</t>
  </si>
  <si>
    <t>JOHNSTON</t>
  </si>
  <si>
    <t>34510</t>
  </si>
  <si>
    <t>37103</t>
  </si>
  <si>
    <t>34520</t>
  </si>
  <si>
    <t>37105</t>
  </si>
  <si>
    <t>34530</t>
  </si>
  <si>
    <t>37107</t>
  </si>
  <si>
    <t>LENOIR</t>
  </si>
  <si>
    <t>34540</t>
  </si>
  <si>
    <t>37109</t>
  </si>
  <si>
    <t>34550</t>
  </si>
  <si>
    <t>37111</t>
  </si>
  <si>
    <t>MC DOWELL</t>
  </si>
  <si>
    <t>34560</t>
  </si>
  <si>
    <t>37113</t>
  </si>
  <si>
    <t>34570</t>
  </si>
  <si>
    <t>37115</t>
  </si>
  <si>
    <t>34580</t>
  </si>
  <si>
    <t>37117</t>
  </si>
  <si>
    <t>34590</t>
  </si>
  <si>
    <t>37119</t>
  </si>
  <si>
    <t>MECKLENBURG</t>
  </si>
  <si>
    <t>34600</t>
  </si>
  <si>
    <t>37121</t>
  </si>
  <si>
    <t>34610</t>
  </si>
  <si>
    <t>37123</t>
  </si>
  <si>
    <t>34620</t>
  </si>
  <si>
    <t>37125</t>
  </si>
  <si>
    <t>MOORE</t>
  </si>
  <si>
    <t>34630</t>
  </si>
  <si>
    <t>37127</t>
  </si>
  <si>
    <t>NASH</t>
  </si>
  <si>
    <t>34640</t>
  </si>
  <si>
    <t>37129</t>
  </si>
  <si>
    <t>NEW HANOVER</t>
  </si>
  <si>
    <t>34650</t>
  </si>
  <si>
    <t>37131</t>
  </si>
  <si>
    <t>NORTHAMPTON</t>
  </si>
  <si>
    <t>34660</t>
  </si>
  <si>
    <t>37133</t>
  </si>
  <si>
    <t>ONSLOW</t>
  </si>
  <si>
    <t>34670</t>
  </si>
  <si>
    <t>37135</t>
  </si>
  <si>
    <t>34680</t>
  </si>
  <si>
    <t>37137</t>
  </si>
  <si>
    <t>PAMLICO</t>
  </si>
  <si>
    <t>34690</t>
  </si>
  <si>
    <t>37139</t>
  </si>
  <si>
    <t>PASQUOTANK</t>
  </si>
  <si>
    <t>34700</t>
  </si>
  <si>
    <t>37141</t>
  </si>
  <si>
    <t>PENDER</t>
  </si>
  <si>
    <t>34710</t>
  </si>
  <si>
    <t>37143</t>
  </si>
  <si>
    <t>PERQUIMANS</t>
  </si>
  <si>
    <t>34720</t>
  </si>
  <si>
    <t>37145</t>
  </si>
  <si>
    <t>PERSON</t>
  </si>
  <si>
    <t>34730</t>
  </si>
  <si>
    <t>37147</t>
  </si>
  <si>
    <t>PITT</t>
  </si>
  <si>
    <t>34740</t>
  </si>
  <si>
    <t>37149</t>
  </si>
  <si>
    <t>34750</t>
  </si>
  <si>
    <t>37151</t>
  </si>
  <si>
    <t>34760</t>
  </si>
  <si>
    <t>37153</t>
  </si>
  <si>
    <t>34770</t>
  </si>
  <si>
    <t>37155</t>
  </si>
  <si>
    <t>ROBESON</t>
  </si>
  <si>
    <t>34780</t>
  </si>
  <si>
    <t>37157</t>
  </si>
  <si>
    <t>34790</t>
  </si>
  <si>
    <t>37159</t>
  </si>
  <si>
    <t>34800</t>
  </si>
  <si>
    <t>37161</t>
  </si>
  <si>
    <t>RUTHERFORD</t>
  </si>
  <si>
    <t>34810</t>
  </si>
  <si>
    <t>37163</t>
  </si>
  <si>
    <t>SAMPSON</t>
  </si>
  <si>
    <t>34820</t>
  </si>
  <si>
    <t>37165</t>
  </si>
  <si>
    <t>34830</t>
  </si>
  <si>
    <t>37167</t>
  </si>
  <si>
    <t>STANLY</t>
  </si>
  <si>
    <t>34840</t>
  </si>
  <si>
    <t>37169</t>
  </si>
  <si>
    <t>STOKES</t>
  </si>
  <si>
    <t>34850</t>
  </si>
  <si>
    <t>37171</t>
  </si>
  <si>
    <t>SURRY</t>
  </si>
  <si>
    <t>34860</t>
  </si>
  <si>
    <t>37173</t>
  </si>
  <si>
    <t>SWAIN</t>
  </si>
  <si>
    <t>34870</t>
  </si>
  <si>
    <t>37175</t>
  </si>
  <si>
    <t>TRANSYLVANIA</t>
  </si>
  <si>
    <t>34880</t>
  </si>
  <si>
    <t>37177</t>
  </si>
  <si>
    <t>TYRRELL</t>
  </si>
  <si>
    <t>34890</t>
  </si>
  <si>
    <t>37179</t>
  </si>
  <si>
    <t>34900</t>
  </si>
  <si>
    <t>37181</t>
  </si>
  <si>
    <t>VANCE</t>
  </si>
  <si>
    <t>34910</t>
  </si>
  <si>
    <t>37183</t>
  </si>
  <si>
    <t>WAKE</t>
  </si>
  <si>
    <t>34920</t>
  </si>
  <si>
    <t>37185</t>
  </si>
  <si>
    <t>34930</t>
  </si>
  <si>
    <t>37187</t>
  </si>
  <si>
    <t>34940</t>
  </si>
  <si>
    <t>37189</t>
  </si>
  <si>
    <t>WATAUGA</t>
  </si>
  <si>
    <t>34950</t>
  </si>
  <si>
    <t>37191</t>
  </si>
  <si>
    <t>34960</t>
  </si>
  <si>
    <t>37193</t>
  </si>
  <si>
    <t>34970</t>
  </si>
  <si>
    <t>37195</t>
  </si>
  <si>
    <t>34980</t>
  </si>
  <si>
    <t>37197</t>
  </si>
  <si>
    <t>YADKIN</t>
  </si>
  <si>
    <t>34981</t>
  </si>
  <si>
    <t>37199</t>
  </si>
  <si>
    <t>YANCEY</t>
  </si>
  <si>
    <t>34999</t>
  </si>
  <si>
    <t>37990</t>
  </si>
  <si>
    <t>35000</t>
  </si>
  <si>
    <t>38001</t>
  </si>
  <si>
    <t>North Dakota</t>
  </si>
  <si>
    <t>35010</t>
  </si>
  <si>
    <t>38003</t>
  </si>
  <si>
    <t>BARNES</t>
  </si>
  <si>
    <t>35020</t>
  </si>
  <si>
    <t>38005</t>
  </si>
  <si>
    <t>BENSON</t>
  </si>
  <si>
    <t>35030</t>
  </si>
  <si>
    <t>38007</t>
  </si>
  <si>
    <t>BILLINGS</t>
  </si>
  <si>
    <t>35040</t>
  </si>
  <si>
    <t>38009</t>
  </si>
  <si>
    <t>BOTTINEAU</t>
  </si>
  <si>
    <t>35050</t>
  </si>
  <si>
    <t>38011</t>
  </si>
  <si>
    <t>BOWMAN</t>
  </si>
  <si>
    <t>35060</t>
  </si>
  <si>
    <t>38013</t>
  </si>
  <si>
    <t>35070</t>
  </si>
  <si>
    <t>38015</t>
  </si>
  <si>
    <t>BURLEIGH</t>
  </si>
  <si>
    <t>35080</t>
  </si>
  <si>
    <t>38017</t>
  </si>
  <si>
    <t>35090</t>
  </si>
  <si>
    <t>38019</t>
  </si>
  <si>
    <t>CAVALIER</t>
  </si>
  <si>
    <t>35100</t>
  </si>
  <si>
    <t>38021</t>
  </si>
  <si>
    <t>DICKEY</t>
  </si>
  <si>
    <t>35110</t>
  </si>
  <si>
    <t>38023</t>
  </si>
  <si>
    <t>DIVIDE</t>
  </si>
  <si>
    <t>35120</t>
  </si>
  <si>
    <t>38025</t>
  </si>
  <si>
    <t>DUNN</t>
  </si>
  <si>
    <t>35130</t>
  </si>
  <si>
    <t>38027</t>
  </si>
  <si>
    <t>35140</t>
  </si>
  <si>
    <t>38029</t>
  </si>
  <si>
    <t>EMMONS</t>
  </si>
  <si>
    <t>35150</t>
  </si>
  <si>
    <t>38031</t>
  </si>
  <si>
    <t>FOSTER</t>
  </si>
  <si>
    <t>35160</t>
  </si>
  <si>
    <t>38033</t>
  </si>
  <si>
    <t>35170</t>
  </si>
  <si>
    <t>38035</t>
  </si>
  <si>
    <t>GRAND FORKS</t>
  </si>
  <si>
    <t>35180</t>
  </si>
  <si>
    <t>38037</t>
  </si>
  <si>
    <t>35190</t>
  </si>
  <si>
    <t>38039</t>
  </si>
  <si>
    <t>GRIGGS</t>
  </si>
  <si>
    <t>35200</t>
  </si>
  <si>
    <t>38041</t>
  </si>
  <si>
    <t>HETTINGER</t>
  </si>
  <si>
    <t>35210</t>
  </si>
  <si>
    <t>38043</t>
  </si>
  <si>
    <t>KIDDER</t>
  </si>
  <si>
    <t>35220</t>
  </si>
  <si>
    <t>38045</t>
  </si>
  <si>
    <t>LA MOURE</t>
  </si>
  <si>
    <t>35230</t>
  </si>
  <si>
    <t>38047</t>
  </si>
  <si>
    <t>35240</t>
  </si>
  <si>
    <t>38049</t>
  </si>
  <si>
    <t>MCHENRY</t>
  </si>
  <si>
    <t>35250</t>
  </si>
  <si>
    <t>38051</t>
  </si>
  <si>
    <t>MCINTOSH</t>
  </si>
  <si>
    <t>35260</t>
  </si>
  <si>
    <t>38053</t>
  </si>
  <si>
    <t>MCKENZIE</t>
  </si>
  <si>
    <t>35270</t>
  </si>
  <si>
    <t>38055</t>
  </si>
  <si>
    <t>MCLEAN</t>
  </si>
  <si>
    <t>35280</t>
  </si>
  <si>
    <t>38057</t>
  </si>
  <si>
    <t>35290</t>
  </si>
  <si>
    <t>38059</t>
  </si>
  <si>
    <t>35300</t>
  </si>
  <si>
    <t>38061</t>
  </si>
  <si>
    <t>MOUNTRAIL</t>
  </si>
  <si>
    <t>35310</t>
  </si>
  <si>
    <t>38063</t>
  </si>
  <si>
    <t>35320</t>
  </si>
  <si>
    <t>38065</t>
  </si>
  <si>
    <t>OLIVER</t>
  </si>
  <si>
    <t>35330</t>
  </si>
  <si>
    <t>38067</t>
  </si>
  <si>
    <t>PEMBINA</t>
  </si>
  <si>
    <t>35340</t>
  </si>
  <si>
    <t>38069</t>
  </si>
  <si>
    <t>35350</t>
  </si>
  <si>
    <t>38071</t>
  </si>
  <si>
    <t>35360</t>
  </si>
  <si>
    <t>38073</t>
  </si>
  <si>
    <t>RANSOM</t>
  </si>
  <si>
    <t>35370</t>
  </si>
  <si>
    <t>38075</t>
  </si>
  <si>
    <t>35380</t>
  </si>
  <si>
    <t>38077</t>
  </si>
  <si>
    <t>35390</t>
  </si>
  <si>
    <t>38079</t>
  </si>
  <si>
    <t>ROLETTE</t>
  </si>
  <si>
    <t>35400</t>
  </si>
  <si>
    <t>38081</t>
  </si>
  <si>
    <t>SARGENT</t>
  </si>
  <si>
    <t>35410</t>
  </si>
  <si>
    <t>38083</t>
  </si>
  <si>
    <t>35420</t>
  </si>
  <si>
    <t>38085</t>
  </si>
  <si>
    <t>35430</t>
  </si>
  <si>
    <t>38087</t>
  </si>
  <si>
    <t>SLOPE</t>
  </si>
  <si>
    <t>35440</t>
  </si>
  <si>
    <t>38089</t>
  </si>
  <si>
    <t>35450</t>
  </si>
  <si>
    <t>38091</t>
  </si>
  <si>
    <t>35460</t>
  </si>
  <si>
    <t>38093</t>
  </si>
  <si>
    <t>STUTSMAN</t>
  </si>
  <si>
    <t>35470</t>
  </si>
  <si>
    <t>38095</t>
  </si>
  <si>
    <t>TOWNER</t>
  </si>
  <si>
    <t>35480</t>
  </si>
  <si>
    <t>38097</t>
  </si>
  <si>
    <t>TRAILL</t>
  </si>
  <si>
    <t>35490</t>
  </si>
  <si>
    <t>38099</t>
  </si>
  <si>
    <t>WALSH</t>
  </si>
  <si>
    <t>35500</t>
  </si>
  <si>
    <t>38101</t>
  </si>
  <si>
    <t>WARD</t>
  </si>
  <si>
    <t>35510</t>
  </si>
  <si>
    <t>38103</t>
  </si>
  <si>
    <t>35520</t>
  </si>
  <si>
    <t>38105</t>
  </si>
  <si>
    <t>WILLIAMS</t>
  </si>
  <si>
    <t>35999</t>
  </si>
  <si>
    <t>38990</t>
  </si>
  <si>
    <t>36000</t>
  </si>
  <si>
    <t>39001</t>
  </si>
  <si>
    <t>Ohio</t>
  </si>
  <si>
    <t>36010</t>
  </si>
  <si>
    <t>39003</t>
  </si>
  <si>
    <t>36020</t>
  </si>
  <si>
    <t>39005</t>
  </si>
  <si>
    <t>ASHLAND</t>
  </si>
  <si>
    <t>36030</t>
  </si>
  <si>
    <t>39007</t>
  </si>
  <si>
    <t>ASHTABULA</t>
  </si>
  <si>
    <t>36040</t>
  </si>
  <si>
    <t>39009</t>
  </si>
  <si>
    <t>ATHENS</t>
  </si>
  <si>
    <t>36050</t>
  </si>
  <si>
    <t>39011</t>
  </si>
  <si>
    <t>AUGLAIZE</t>
  </si>
  <si>
    <t>36060</t>
  </si>
  <si>
    <t>39013</t>
  </si>
  <si>
    <t>BELMONT</t>
  </si>
  <si>
    <t>36070</t>
  </si>
  <si>
    <t>39015</t>
  </si>
  <si>
    <t>36080</t>
  </si>
  <si>
    <t>39017</t>
  </si>
  <si>
    <t>36090</t>
  </si>
  <si>
    <t>39019</t>
  </si>
  <si>
    <t>36100</t>
  </si>
  <si>
    <t>39021</t>
  </si>
  <si>
    <t>36110</t>
  </si>
  <si>
    <t>39023</t>
  </si>
  <si>
    <t>36120</t>
  </si>
  <si>
    <t>39025</t>
  </si>
  <si>
    <t>CLERMONT</t>
  </si>
  <si>
    <t>36130</t>
  </si>
  <si>
    <t>39027</t>
  </si>
  <si>
    <t>36140</t>
  </si>
  <si>
    <t>39029</t>
  </si>
  <si>
    <t>COLUMBIANA</t>
  </si>
  <si>
    <t>36150</t>
  </si>
  <si>
    <t>39031</t>
  </si>
  <si>
    <t>COSHOCTON</t>
  </si>
  <si>
    <t>36160</t>
  </si>
  <si>
    <t>39033</t>
  </si>
  <si>
    <t>36170</t>
  </si>
  <si>
    <t>39035</t>
  </si>
  <si>
    <t>CUYAHOGA</t>
  </si>
  <si>
    <t>36190</t>
  </si>
  <si>
    <t>39037</t>
  </si>
  <si>
    <t>DARKE</t>
  </si>
  <si>
    <t>36200</t>
  </si>
  <si>
    <t>39039</t>
  </si>
  <si>
    <t>DEFIANCE</t>
  </si>
  <si>
    <t>36210</t>
  </si>
  <si>
    <t>39041</t>
  </si>
  <si>
    <t>36220</t>
  </si>
  <si>
    <t>39043</t>
  </si>
  <si>
    <t>36230</t>
  </si>
  <si>
    <t>39045</t>
  </si>
  <si>
    <t>36240</t>
  </si>
  <si>
    <t>39047</t>
  </si>
  <si>
    <t>36250</t>
  </si>
  <si>
    <t>39049</t>
  </si>
  <si>
    <t>36260</t>
  </si>
  <si>
    <t>39051</t>
  </si>
  <si>
    <t>36270</t>
  </si>
  <si>
    <t>39053</t>
  </si>
  <si>
    <t>GALLIA</t>
  </si>
  <si>
    <t>36280</t>
  </si>
  <si>
    <t>39055</t>
  </si>
  <si>
    <t>GEAUGA</t>
  </si>
  <si>
    <t>36290</t>
  </si>
  <si>
    <t>39057</t>
  </si>
  <si>
    <t>36300</t>
  </si>
  <si>
    <t>39059</t>
  </si>
  <si>
    <t>GUERNSEY</t>
  </si>
  <si>
    <t>36310</t>
  </si>
  <si>
    <t>39061</t>
  </si>
  <si>
    <t>36330</t>
  </si>
  <si>
    <t>39063</t>
  </si>
  <si>
    <t>36340</t>
  </si>
  <si>
    <t>39065</t>
  </si>
  <si>
    <t>36350</t>
  </si>
  <si>
    <t>39067</t>
  </si>
  <si>
    <t>36360</t>
  </si>
  <si>
    <t>39069</t>
  </si>
  <si>
    <t>36370</t>
  </si>
  <si>
    <t>39071</t>
  </si>
  <si>
    <t>HIGHLAND</t>
  </si>
  <si>
    <t>36380</t>
  </si>
  <si>
    <t>39073</t>
  </si>
  <si>
    <t>HOCKING</t>
  </si>
  <si>
    <t>36390</t>
  </si>
  <si>
    <t>39075</t>
  </si>
  <si>
    <t>36400</t>
  </si>
  <si>
    <t>39077</t>
  </si>
  <si>
    <t>36410</t>
  </si>
  <si>
    <t>39079</t>
  </si>
  <si>
    <t>36420</t>
  </si>
  <si>
    <t>39081</t>
  </si>
  <si>
    <t>36430</t>
  </si>
  <si>
    <t>39083</t>
  </si>
  <si>
    <t>36440</t>
  </si>
  <si>
    <t>39085</t>
  </si>
  <si>
    <t>36450</t>
  </si>
  <si>
    <t>39087</t>
  </si>
  <si>
    <t>36460</t>
  </si>
  <si>
    <t>39089</t>
  </si>
  <si>
    <t>LICKING</t>
  </si>
  <si>
    <t>36470</t>
  </si>
  <si>
    <t>39091</t>
  </si>
  <si>
    <t>36480</t>
  </si>
  <si>
    <t>39093</t>
  </si>
  <si>
    <t>LORAIN</t>
  </si>
  <si>
    <t>36490</t>
  </si>
  <si>
    <t>39095</t>
  </si>
  <si>
    <t>36500</t>
  </si>
  <si>
    <t>39097</t>
  </si>
  <si>
    <t>36510</t>
  </si>
  <si>
    <t>39099</t>
  </si>
  <si>
    <t>MAHONING</t>
  </si>
  <si>
    <t>36520</t>
  </si>
  <si>
    <t>39101</t>
  </si>
  <si>
    <t>36530</t>
  </si>
  <si>
    <t>39103</t>
  </si>
  <si>
    <t>MEDINA</t>
  </si>
  <si>
    <t>36540</t>
  </si>
  <si>
    <t>39105</t>
  </si>
  <si>
    <t>MEIGS</t>
  </si>
  <si>
    <t>36550</t>
  </si>
  <si>
    <t>39107</t>
  </si>
  <si>
    <t>36560</t>
  </si>
  <si>
    <t>39109</t>
  </si>
  <si>
    <t>36570</t>
  </si>
  <si>
    <t>39111</t>
  </si>
  <si>
    <t>36580</t>
  </si>
  <si>
    <t>39113</t>
  </si>
  <si>
    <t>36590</t>
  </si>
  <si>
    <t>39115</t>
  </si>
  <si>
    <t>36600</t>
  </si>
  <si>
    <t>39117</t>
  </si>
  <si>
    <t>MORROW</t>
  </si>
  <si>
    <t>36610</t>
  </si>
  <si>
    <t>39119</t>
  </si>
  <si>
    <t>MUSKINGUM</t>
  </si>
  <si>
    <t>36620</t>
  </si>
  <si>
    <t>39121</t>
  </si>
  <si>
    <t>36630</t>
  </si>
  <si>
    <t>39123</t>
  </si>
  <si>
    <t>36640</t>
  </si>
  <si>
    <t>39125</t>
  </si>
  <si>
    <t>36650</t>
  </si>
  <si>
    <t>39127</t>
  </si>
  <si>
    <t>36660</t>
  </si>
  <si>
    <t>39129</t>
  </si>
  <si>
    <t>PICKAWAY</t>
  </si>
  <si>
    <t>36670</t>
  </si>
  <si>
    <t>39131</t>
  </si>
  <si>
    <t>36680</t>
  </si>
  <si>
    <t>39133</t>
  </si>
  <si>
    <t>PORTAGE</t>
  </si>
  <si>
    <t>36690</t>
  </si>
  <si>
    <t>39135</t>
  </si>
  <si>
    <t>PREBLE</t>
  </si>
  <si>
    <t>36700</t>
  </si>
  <si>
    <t>39137</t>
  </si>
  <si>
    <t>36710</t>
  </si>
  <si>
    <t>39139</t>
  </si>
  <si>
    <t>36720</t>
  </si>
  <si>
    <t>39141</t>
  </si>
  <si>
    <t>ROSS</t>
  </si>
  <si>
    <t>36730</t>
  </si>
  <si>
    <t>39143</t>
  </si>
  <si>
    <t>SANDUSKY</t>
  </si>
  <si>
    <t>36740</t>
  </si>
  <si>
    <t>39145</t>
  </si>
  <si>
    <t>SCIOTO</t>
  </si>
  <si>
    <t>36750</t>
  </si>
  <si>
    <t>39147</t>
  </si>
  <si>
    <t>36760</t>
  </si>
  <si>
    <t>39149</t>
  </si>
  <si>
    <t>36770</t>
  </si>
  <si>
    <t>39151</t>
  </si>
  <si>
    <t>36780</t>
  </si>
  <si>
    <t>39153</t>
  </si>
  <si>
    <t>36790</t>
  </si>
  <si>
    <t>39155</t>
  </si>
  <si>
    <t>TRUMBULL</t>
  </si>
  <si>
    <t>36800</t>
  </si>
  <si>
    <t>39157</t>
  </si>
  <si>
    <t>TUSCARAWAS</t>
  </si>
  <si>
    <t>36810</t>
  </si>
  <si>
    <t>39159</t>
  </si>
  <si>
    <t>36820</t>
  </si>
  <si>
    <t>39161</t>
  </si>
  <si>
    <t>VAN WERT</t>
  </si>
  <si>
    <t>36830</t>
  </si>
  <si>
    <t>39163</t>
  </si>
  <si>
    <t>VINTON</t>
  </si>
  <si>
    <t>36840</t>
  </si>
  <si>
    <t>39165</t>
  </si>
  <si>
    <t>36850</t>
  </si>
  <si>
    <t>39167</t>
  </si>
  <si>
    <t>36860</t>
  </si>
  <si>
    <t>39169</t>
  </si>
  <si>
    <t>36870</t>
  </si>
  <si>
    <t>39171</t>
  </si>
  <si>
    <t>36880</t>
  </si>
  <si>
    <t>39173</t>
  </si>
  <si>
    <t>WOOD</t>
  </si>
  <si>
    <t>36890</t>
  </si>
  <si>
    <t>39175</t>
  </si>
  <si>
    <t>WYANDOT</t>
  </si>
  <si>
    <t>36999</t>
  </si>
  <si>
    <t>39990</t>
  </si>
  <si>
    <t>37000</t>
  </si>
  <si>
    <t>40001</t>
  </si>
  <si>
    <t>Oklahoma</t>
  </si>
  <si>
    <t>37010</t>
  </si>
  <si>
    <t>40003</t>
  </si>
  <si>
    <t>ALFALFA</t>
  </si>
  <si>
    <t>37020</t>
  </si>
  <si>
    <t>40005</t>
  </si>
  <si>
    <t>ATOKA</t>
  </si>
  <si>
    <t>37030</t>
  </si>
  <si>
    <t>40007</t>
  </si>
  <si>
    <t>BEAVER</t>
  </si>
  <si>
    <t>37040</t>
  </si>
  <si>
    <t>40009</t>
  </si>
  <si>
    <t>BECKHAM</t>
  </si>
  <si>
    <t>37050</t>
  </si>
  <si>
    <t>40011</t>
  </si>
  <si>
    <t>37060</t>
  </si>
  <si>
    <t>40013</t>
  </si>
  <si>
    <t>37070</t>
  </si>
  <si>
    <t>40015</t>
  </si>
  <si>
    <t>37080</t>
  </si>
  <si>
    <t>40017</t>
  </si>
  <si>
    <t>CANADIAN</t>
  </si>
  <si>
    <t>37090</t>
  </si>
  <si>
    <t>40019</t>
  </si>
  <si>
    <t>37100</t>
  </si>
  <si>
    <t>40021</t>
  </si>
  <si>
    <t>37110</t>
  </si>
  <si>
    <t>40023</t>
  </si>
  <si>
    <t>37120</t>
  </si>
  <si>
    <t>40025</t>
  </si>
  <si>
    <t>CIMARRON</t>
  </si>
  <si>
    <t>37130</t>
  </si>
  <si>
    <t>40027</t>
  </si>
  <si>
    <t>37140</t>
  </si>
  <si>
    <t>40029</t>
  </si>
  <si>
    <t>COAL</t>
  </si>
  <si>
    <t>37150</t>
  </si>
  <si>
    <t>40031</t>
  </si>
  <si>
    <t>37160</t>
  </si>
  <si>
    <t>40033</t>
  </si>
  <si>
    <t>COTTON</t>
  </si>
  <si>
    <t>37170</t>
  </si>
  <si>
    <t>40035</t>
  </si>
  <si>
    <t>CRAIG</t>
  </si>
  <si>
    <t>37180</t>
  </si>
  <si>
    <t>40037</t>
  </si>
  <si>
    <t>CREEK</t>
  </si>
  <si>
    <t>37190</t>
  </si>
  <si>
    <t>40039</t>
  </si>
  <si>
    <t>37200</t>
  </si>
  <si>
    <t>40041</t>
  </si>
  <si>
    <t>37210</t>
  </si>
  <si>
    <t>40043</t>
  </si>
  <si>
    <t>DEWEY</t>
  </si>
  <si>
    <t>37220</t>
  </si>
  <si>
    <t>40045</t>
  </si>
  <si>
    <t>37230</t>
  </si>
  <si>
    <t>40047</t>
  </si>
  <si>
    <t>37240</t>
  </si>
  <si>
    <t>40049</t>
  </si>
  <si>
    <t>GARVIN</t>
  </si>
  <si>
    <t>37250</t>
  </si>
  <si>
    <t>40051</t>
  </si>
  <si>
    <t>37260</t>
  </si>
  <si>
    <t>40053</t>
  </si>
  <si>
    <t>37270</t>
  </si>
  <si>
    <t>40055</t>
  </si>
  <si>
    <t>GREER</t>
  </si>
  <si>
    <t>37280</t>
  </si>
  <si>
    <t>40057</t>
  </si>
  <si>
    <t>HARMON</t>
  </si>
  <si>
    <t>37290</t>
  </si>
  <si>
    <t>40059</t>
  </si>
  <si>
    <t>37300</t>
  </si>
  <si>
    <t>40061</t>
  </si>
  <si>
    <t>37310</t>
  </si>
  <si>
    <t>40063</t>
  </si>
  <si>
    <t>HUGHES</t>
  </si>
  <si>
    <t>37320</t>
  </si>
  <si>
    <t>40065</t>
  </si>
  <si>
    <t>37330</t>
  </si>
  <si>
    <t>40067</t>
  </si>
  <si>
    <t>37340</t>
  </si>
  <si>
    <t>40069</t>
  </si>
  <si>
    <t>37350</t>
  </si>
  <si>
    <t>40071</t>
  </si>
  <si>
    <t>KAY</t>
  </si>
  <si>
    <t>37360</t>
  </si>
  <si>
    <t>40073</t>
  </si>
  <si>
    <t>KINGFISHER</t>
  </si>
  <si>
    <t>37370</t>
  </si>
  <si>
    <t>40075</t>
  </si>
  <si>
    <t>37380</t>
  </si>
  <si>
    <t>40077</t>
  </si>
  <si>
    <t>LATIMER</t>
  </si>
  <si>
    <t>37390</t>
  </si>
  <si>
    <t>40079</t>
  </si>
  <si>
    <t>LE FLORE</t>
  </si>
  <si>
    <t>37400</t>
  </si>
  <si>
    <t>40081</t>
  </si>
  <si>
    <t>37410</t>
  </si>
  <si>
    <t>40083</t>
  </si>
  <si>
    <t>37420</t>
  </si>
  <si>
    <t>40085</t>
  </si>
  <si>
    <t>LOVE</t>
  </si>
  <si>
    <t>37430</t>
  </si>
  <si>
    <t>40087</t>
  </si>
  <si>
    <t>MCCLAIN</t>
  </si>
  <si>
    <t>37440</t>
  </si>
  <si>
    <t>40089</t>
  </si>
  <si>
    <t>MCCURTAIN</t>
  </si>
  <si>
    <t>37450</t>
  </si>
  <si>
    <t>40091</t>
  </si>
  <si>
    <t>37460</t>
  </si>
  <si>
    <t>40093</t>
  </si>
  <si>
    <t>MAJOR</t>
  </si>
  <si>
    <t>37470</t>
  </si>
  <si>
    <t>40095</t>
  </si>
  <si>
    <t>37480</t>
  </si>
  <si>
    <t>40097</t>
  </si>
  <si>
    <t>MAYES</t>
  </si>
  <si>
    <t>37490</t>
  </si>
  <si>
    <t>40099</t>
  </si>
  <si>
    <t>37500</t>
  </si>
  <si>
    <t>40101</t>
  </si>
  <si>
    <t>MUSKOGEE</t>
  </si>
  <si>
    <t>37510</t>
  </si>
  <si>
    <t>40103</t>
  </si>
  <si>
    <t>37520</t>
  </si>
  <si>
    <t>40105</t>
  </si>
  <si>
    <t>NOWATA</t>
  </si>
  <si>
    <t>37530</t>
  </si>
  <si>
    <t>40107</t>
  </si>
  <si>
    <t>OKFUSKEE</t>
  </si>
  <si>
    <t>37540</t>
  </si>
  <si>
    <t>40109</t>
  </si>
  <si>
    <t>37550</t>
  </si>
  <si>
    <t>40111</t>
  </si>
  <si>
    <t>OKMULGEE</t>
  </si>
  <si>
    <t>37560</t>
  </si>
  <si>
    <t>40113</t>
  </si>
  <si>
    <t>37570</t>
  </si>
  <si>
    <t>40115</t>
  </si>
  <si>
    <t>37580</t>
  </si>
  <si>
    <t>40117</t>
  </si>
  <si>
    <t>37590</t>
  </si>
  <si>
    <t>40119</t>
  </si>
  <si>
    <t>PAYNE</t>
  </si>
  <si>
    <t>37600</t>
  </si>
  <si>
    <t>40121</t>
  </si>
  <si>
    <t>PITTSBURG</t>
  </si>
  <si>
    <t>37610</t>
  </si>
  <si>
    <t>40123</t>
  </si>
  <si>
    <t>37620</t>
  </si>
  <si>
    <t>40125</t>
  </si>
  <si>
    <t>37630</t>
  </si>
  <si>
    <t>40127</t>
  </si>
  <si>
    <t>PUSHMATAHA</t>
  </si>
  <si>
    <t>37640</t>
  </si>
  <si>
    <t>40129</t>
  </si>
  <si>
    <t>ROGER MILLS</t>
  </si>
  <si>
    <t>37650</t>
  </si>
  <si>
    <t>40131</t>
  </si>
  <si>
    <t>ROGERS</t>
  </si>
  <si>
    <t>37660</t>
  </si>
  <si>
    <t>40133</t>
  </si>
  <si>
    <t>37670</t>
  </si>
  <si>
    <t>40135</t>
  </si>
  <si>
    <t>SEQUOYAH</t>
  </si>
  <si>
    <t>37680</t>
  </si>
  <si>
    <t>40137</t>
  </si>
  <si>
    <t>37690</t>
  </si>
  <si>
    <t>40139</t>
  </si>
  <si>
    <t>37700</t>
  </si>
  <si>
    <t>40141</t>
  </si>
  <si>
    <t>TILLMAN</t>
  </si>
  <si>
    <t>37710</t>
  </si>
  <si>
    <t>40143</t>
  </si>
  <si>
    <t>TULSA</t>
  </si>
  <si>
    <t>37720</t>
  </si>
  <si>
    <t>40145</t>
  </si>
  <si>
    <t>WAGONER</t>
  </si>
  <si>
    <t>37730</t>
  </si>
  <si>
    <t>40147</t>
  </si>
  <si>
    <t>37740</t>
  </si>
  <si>
    <t>40149</t>
  </si>
  <si>
    <t>WASHITA</t>
  </si>
  <si>
    <t>37750</t>
  </si>
  <si>
    <t>40151</t>
  </si>
  <si>
    <t>WOODS</t>
  </si>
  <si>
    <t>37760</t>
  </si>
  <si>
    <t>40153</t>
  </si>
  <si>
    <t>WOODWARD</t>
  </si>
  <si>
    <t>37999</t>
  </si>
  <si>
    <t>40990</t>
  </si>
  <si>
    <t>38000</t>
  </si>
  <si>
    <t>41001</t>
  </si>
  <si>
    <t>Oregon</t>
  </si>
  <si>
    <t>38010</t>
  </si>
  <si>
    <t>41003</t>
  </si>
  <si>
    <t>38020</t>
  </si>
  <si>
    <t>41005</t>
  </si>
  <si>
    <t>CLACKAMAS</t>
  </si>
  <si>
    <t>38030</t>
  </si>
  <si>
    <t>41007</t>
  </si>
  <si>
    <t>CLATSOP</t>
  </si>
  <si>
    <t>38040</t>
  </si>
  <si>
    <t>41009</t>
  </si>
  <si>
    <t>38050</t>
  </si>
  <si>
    <t>41011</t>
  </si>
  <si>
    <t>38060</t>
  </si>
  <si>
    <t>41013</t>
  </si>
  <si>
    <t>CROOK</t>
  </si>
  <si>
    <t>38070</t>
  </si>
  <si>
    <t>41015</t>
  </si>
  <si>
    <t>38080</t>
  </si>
  <si>
    <t>41017</t>
  </si>
  <si>
    <t>DESCHUTES</t>
  </si>
  <si>
    <t>38090</t>
  </si>
  <si>
    <t>41019</t>
  </si>
  <si>
    <t>38100</t>
  </si>
  <si>
    <t>41021</t>
  </si>
  <si>
    <t>GILLIAM</t>
  </si>
  <si>
    <t>38110</t>
  </si>
  <si>
    <t>41023</t>
  </si>
  <si>
    <t>38120</t>
  </si>
  <si>
    <t>41025</t>
  </si>
  <si>
    <t>HARNEY</t>
  </si>
  <si>
    <t>38130</t>
  </si>
  <si>
    <t>41027</t>
  </si>
  <si>
    <t>HOOD RIVER</t>
  </si>
  <si>
    <t>38140</t>
  </si>
  <si>
    <t>41029</t>
  </si>
  <si>
    <t>38150</t>
  </si>
  <si>
    <t>41031</t>
  </si>
  <si>
    <t>38160</t>
  </si>
  <si>
    <t>41033</t>
  </si>
  <si>
    <t>JOSEPHINE</t>
  </si>
  <si>
    <t>38170</t>
  </si>
  <si>
    <t>41035</t>
  </si>
  <si>
    <t>KLAMATH</t>
  </si>
  <si>
    <t>38180</t>
  </si>
  <si>
    <t>41037</t>
  </si>
  <si>
    <t>38190</t>
  </si>
  <si>
    <t>41039</t>
  </si>
  <si>
    <t>38200</t>
  </si>
  <si>
    <t>41041</t>
  </si>
  <si>
    <t>38210</t>
  </si>
  <si>
    <t>41043</t>
  </si>
  <si>
    <t>38220</t>
  </si>
  <si>
    <t>41045</t>
  </si>
  <si>
    <t>MALHEUR</t>
  </si>
  <si>
    <t>38230</t>
  </si>
  <si>
    <t>41047</t>
  </si>
  <si>
    <t>38240</t>
  </si>
  <si>
    <t>41049</t>
  </si>
  <si>
    <t>38250</t>
  </si>
  <si>
    <t>41051</t>
  </si>
  <si>
    <t>MULTNOMAH</t>
  </si>
  <si>
    <t>38260</t>
  </si>
  <si>
    <t>41053</t>
  </si>
  <si>
    <t>38270</t>
  </si>
  <si>
    <t>41055</t>
  </si>
  <si>
    <t>38280</t>
  </si>
  <si>
    <t>41057</t>
  </si>
  <si>
    <t>TILLAMOOK</t>
  </si>
  <si>
    <t>38290</t>
  </si>
  <si>
    <t>41059</t>
  </si>
  <si>
    <t>UMATILLA</t>
  </si>
  <si>
    <t>38300</t>
  </si>
  <si>
    <t>41061</t>
  </si>
  <si>
    <t>38310</t>
  </si>
  <si>
    <t>41063</t>
  </si>
  <si>
    <t>WALLOWA</t>
  </si>
  <si>
    <t>38320</t>
  </si>
  <si>
    <t>41065</t>
  </si>
  <si>
    <t>WASCO</t>
  </si>
  <si>
    <t>38330</t>
  </si>
  <si>
    <t>41067</t>
  </si>
  <si>
    <t>38340</t>
  </si>
  <si>
    <t>41069</t>
  </si>
  <si>
    <t>38350</t>
  </si>
  <si>
    <t>41071</t>
  </si>
  <si>
    <t>YAMHILL</t>
  </si>
  <si>
    <t>38999</t>
  </si>
  <si>
    <t>41990</t>
  </si>
  <si>
    <t>39000</t>
  </si>
  <si>
    <t>42001</t>
  </si>
  <si>
    <t>Pennsylvania</t>
  </si>
  <si>
    <t>39010</t>
  </si>
  <si>
    <t>42003</t>
  </si>
  <si>
    <t>ALLEGHENY</t>
  </si>
  <si>
    <t>39070</t>
  </si>
  <si>
    <t>42005</t>
  </si>
  <si>
    <t>ARMSTRONG</t>
  </si>
  <si>
    <t>39080</t>
  </si>
  <si>
    <t>42007</t>
  </si>
  <si>
    <t>39100</t>
  </si>
  <si>
    <t>42009</t>
  </si>
  <si>
    <t>BEDFORD</t>
  </si>
  <si>
    <t>39110</t>
  </si>
  <si>
    <t>42011</t>
  </si>
  <si>
    <t>BERKS</t>
  </si>
  <si>
    <t>39120</t>
  </si>
  <si>
    <t>42013</t>
  </si>
  <si>
    <t>BLAIR</t>
  </si>
  <si>
    <t>39130</t>
  </si>
  <si>
    <t>42015</t>
  </si>
  <si>
    <t>39140</t>
  </si>
  <si>
    <t>42017</t>
  </si>
  <si>
    <t>Montgomery County-Bucks County-Chester</t>
  </si>
  <si>
    <t>BUCKS</t>
  </si>
  <si>
    <t>39150</t>
  </si>
  <si>
    <t>42019</t>
  </si>
  <si>
    <t>39160</t>
  </si>
  <si>
    <t>42021</t>
  </si>
  <si>
    <t>CAMBRIA</t>
  </si>
  <si>
    <t>39180</t>
  </si>
  <si>
    <t>42023</t>
  </si>
  <si>
    <t>39190</t>
  </si>
  <si>
    <t>42025</t>
  </si>
  <si>
    <t>39200</t>
  </si>
  <si>
    <t>42027</t>
  </si>
  <si>
    <t>CENTRE</t>
  </si>
  <si>
    <t>39210</t>
  </si>
  <si>
    <t>42029</t>
  </si>
  <si>
    <t>CHESTER</t>
  </si>
  <si>
    <t>39220</t>
  </si>
  <si>
    <t>42031</t>
  </si>
  <si>
    <t>CLARION</t>
  </si>
  <si>
    <t>39230</t>
  </si>
  <si>
    <t>42033</t>
  </si>
  <si>
    <t>CLEARFIELD</t>
  </si>
  <si>
    <t>39240</t>
  </si>
  <si>
    <t>42035</t>
  </si>
  <si>
    <t>39250</t>
  </si>
  <si>
    <t>42037</t>
  </si>
  <si>
    <t>39260</t>
  </si>
  <si>
    <t>42039</t>
  </si>
  <si>
    <t>39270</t>
  </si>
  <si>
    <t>42041</t>
  </si>
  <si>
    <t>39280</t>
  </si>
  <si>
    <t>42043</t>
  </si>
  <si>
    <t>DAUPHIN</t>
  </si>
  <si>
    <t>39290</t>
  </si>
  <si>
    <t>42045</t>
  </si>
  <si>
    <t>39310</t>
  </si>
  <si>
    <t>42047</t>
  </si>
  <si>
    <t>39320</t>
  </si>
  <si>
    <t>42049</t>
  </si>
  <si>
    <t>39330</t>
  </si>
  <si>
    <t>42051</t>
  </si>
  <si>
    <t>39340</t>
  </si>
  <si>
    <t>42053</t>
  </si>
  <si>
    <t>FOREST</t>
  </si>
  <si>
    <t>39350</t>
  </si>
  <si>
    <t>42055</t>
  </si>
  <si>
    <t>39360</t>
  </si>
  <si>
    <t>42057</t>
  </si>
  <si>
    <t>39370</t>
  </si>
  <si>
    <t>42059</t>
  </si>
  <si>
    <t>39380</t>
  </si>
  <si>
    <t>42061</t>
  </si>
  <si>
    <t>HUNTINGDON</t>
  </si>
  <si>
    <t>39390</t>
  </si>
  <si>
    <t>42063</t>
  </si>
  <si>
    <t>39400</t>
  </si>
  <si>
    <t>42065</t>
  </si>
  <si>
    <t>39410</t>
  </si>
  <si>
    <t>42067</t>
  </si>
  <si>
    <t>JUNIATA</t>
  </si>
  <si>
    <t>39420</t>
  </si>
  <si>
    <t>42069</t>
  </si>
  <si>
    <t>LACKAWANNA</t>
  </si>
  <si>
    <t>39440</t>
  </si>
  <si>
    <t>42071</t>
  </si>
  <si>
    <t>39450</t>
  </si>
  <si>
    <t>42073</t>
  </si>
  <si>
    <t>39460</t>
  </si>
  <si>
    <t>42075</t>
  </si>
  <si>
    <t>LEBANON</t>
  </si>
  <si>
    <t>39470</t>
  </si>
  <si>
    <t>42077</t>
  </si>
  <si>
    <t>LEHIGH</t>
  </si>
  <si>
    <t>39480</t>
  </si>
  <si>
    <t>42079</t>
  </si>
  <si>
    <t>LUZERNE</t>
  </si>
  <si>
    <t>39510</t>
  </si>
  <si>
    <t>42081</t>
  </si>
  <si>
    <t>LYCOMING</t>
  </si>
  <si>
    <t>39520</t>
  </si>
  <si>
    <t>42083</t>
  </si>
  <si>
    <t>MC KEAN</t>
  </si>
  <si>
    <t>39530</t>
  </si>
  <si>
    <t>42085</t>
  </si>
  <si>
    <t>39540</t>
  </si>
  <si>
    <t>42087</t>
  </si>
  <si>
    <t>MIFFLIN</t>
  </si>
  <si>
    <t>39550</t>
  </si>
  <si>
    <t>42089</t>
  </si>
  <si>
    <t>39560</t>
  </si>
  <si>
    <t>42091</t>
  </si>
  <si>
    <t>39580</t>
  </si>
  <si>
    <t>42093</t>
  </si>
  <si>
    <t>MONTOUR</t>
  </si>
  <si>
    <t>39590</t>
  </si>
  <si>
    <t>42095</t>
  </si>
  <si>
    <t>39600</t>
  </si>
  <si>
    <t>42097</t>
  </si>
  <si>
    <t>NORTHUMBERLND</t>
  </si>
  <si>
    <t>39610</t>
  </si>
  <si>
    <t>42099</t>
  </si>
  <si>
    <t>39620</t>
  </si>
  <si>
    <t>42101</t>
  </si>
  <si>
    <t>PHILADELPHIA</t>
  </si>
  <si>
    <t>39630</t>
  </si>
  <si>
    <t>42103</t>
  </si>
  <si>
    <t>39640</t>
  </si>
  <si>
    <t>42105</t>
  </si>
  <si>
    <t>POTTER</t>
  </si>
  <si>
    <t>39650</t>
  </si>
  <si>
    <t>42107</t>
  </si>
  <si>
    <t>SCHUYLKILL</t>
  </si>
  <si>
    <t>39670</t>
  </si>
  <si>
    <t>42109</t>
  </si>
  <si>
    <t>SNYDER</t>
  </si>
  <si>
    <t>39680</t>
  </si>
  <si>
    <t>42111</t>
  </si>
  <si>
    <t>39690</t>
  </si>
  <si>
    <t>42113</t>
  </si>
  <si>
    <t>39700</t>
  </si>
  <si>
    <t>42115</t>
  </si>
  <si>
    <t>SUSQUEHANNA</t>
  </si>
  <si>
    <t>39710</t>
  </si>
  <si>
    <t>42117</t>
  </si>
  <si>
    <t>39720</t>
  </si>
  <si>
    <t>42119</t>
  </si>
  <si>
    <t>39730</t>
  </si>
  <si>
    <t>42121</t>
  </si>
  <si>
    <t>VENANGO</t>
  </si>
  <si>
    <t>39740</t>
  </si>
  <si>
    <t>42123</t>
  </si>
  <si>
    <t>39750</t>
  </si>
  <si>
    <t>42125</t>
  </si>
  <si>
    <t>39760</t>
  </si>
  <si>
    <t>42127</t>
  </si>
  <si>
    <t>39770</t>
  </si>
  <si>
    <t>42129</t>
  </si>
  <si>
    <t>WESTMORELAND</t>
  </si>
  <si>
    <t>39790</t>
  </si>
  <si>
    <t>42131</t>
  </si>
  <si>
    <t>39800</t>
  </si>
  <si>
    <t>42133</t>
  </si>
  <si>
    <t>39999</t>
  </si>
  <si>
    <t>42990</t>
  </si>
  <si>
    <t>41000</t>
  </si>
  <si>
    <t>44001</t>
  </si>
  <si>
    <t>Rhode Island</t>
  </si>
  <si>
    <t>41010</t>
  </si>
  <si>
    <t>44003</t>
  </si>
  <si>
    <t>41020</t>
  </si>
  <si>
    <t>44005</t>
  </si>
  <si>
    <t>NEWPORT</t>
  </si>
  <si>
    <t>41030</t>
  </si>
  <si>
    <t>44007</t>
  </si>
  <si>
    <t>PROVIDENCE</t>
  </si>
  <si>
    <t>41050</t>
  </si>
  <si>
    <t>44009</t>
  </si>
  <si>
    <t>41999</t>
  </si>
  <si>
    <t>44999</t>
  </si>
  <si>
    <t>42000</t>
  </si>
  <si>
    <t>45001</t>
  </si>
  <si>
    <t>ABBEVILLE</t>
  </si>
  <si>
    <t>South Carolina</t>
  </si>
  <si>
    <t>42010</t>
  </si>
  <si>
    <t>45003</t>
  </si>
  <si>
    <t>AIKEN</t>
  </si>
  <si>
    <t>42020</t>
  </si>
  <si>
    <t>45005</t>
  </si>
  <si>
    <t>ALLENDALE</t>
  </si>
  <si>
    <t>42030</t>
  </si>
  <si>
    <t>45007</t>
  </si>
  <si>
    <t>42040</t>
  </si>
  <si>
    <t>45009</t>
  </si>
  <si>
    <t>BAMBERG</t>
  </si>
  <si>
    <t>42050</t>
  </si>
  <si>
    <t>45011</t>
  </si>
  <si>
    <t>BARNWELL</t>
  </si>
  <si>
    <t>42060</t>
  </si>
  <si>
    <t>45013</t>
  </si>
  <si>
    <t>Hilton Head Island-Bluffton-Beaufort,</t>
  </si>
  <si>
    <t>42070</t>
  </si>
  <si>
    <t>45015</t>
  </si>
  <si>
    <t>BERKELEY</t>
  </si>
  <si>
    <t>42080</t>
  </si>
  <si>
    <t>45017</t>
  </si>
  <si>
    <t>42090</t>
  </si>
  <si>
    <t>45019</t>
  </si>
  <si>
    <t>CHARLESTON</t>
  </si>
  <si>
    <t>42100</t>
  </si>
  <si>
    <t>45021</t>
  </si>
  <si>
    <t>42110</t>
  </si>
  <si>
    <t>45023</t>
  </si>
  <si>
    <t>42120</t>
  </si>
  <si>
    <t>45025</t>
  </si>
  <si>
    <t>CHESTERFIELD</t>
  </si>
  <si>
    <t>42130</t>
  </si>
  <si>
    <t>45027</t>
  </si>
  <si>
    <t>CLARENDON</t>
  </si>
  <si>
    <t>42140</t>
  </si>
  <si>
    <t>45029</t>
  </si>
  <si>
    <t>COLLETON</t>
  </si>
  <si>
    <t>42150</t>
  </si>
  <si>
    <t>45031</t>
  </si>
  <si>
    <t>DARLINGTON</t>
  </si>
  <si>
    <t>42160</t>
  </si>
  <si>
    <t>45033</t>
  </si>
  <si>
    <t>DILLON</t>
  </si>
  <si>
    <t>42170</t>
  </si>
  <si>
    <t>45035</t>
  </si>
  <si>
    <t>42180</t>
  </si>
  <si>
    <t>45037</t>
  </si>
  <si>
    <t>EDGEFIELD</t>
  </si>
  <si>
    <t>42190</t>
  </si>
  <si>
    <t>45039</t>
  </si>
  <si>
    <t>42200</t>
  </si>
  <si>
    <t>45041</t>
  </si>
  <si>
    <t>FLORENCE</t>
  </si>
  <si>
    <t>42210</t>
  </si>
  <si>
    <t>45043</t>
  </si>
  <si>
    <t>GEORGETOWN</t>
  </si>
  <si>
    <t>42220</t>
  </si>
  <si>
    <t>45045</t>
  </si>
  <si>
    <t>GREENVILLE</t>
  </si>
  <si>
    <t>42230</t>
  </si>
  <si>
    <t>45047</t>
  </si>
  <si>
    <t>42240</t>
  </si>
  <si>
    <t>45049</t>
  </si>
  <si>
    <t>HAMPTON</t>
  </si>
  <si>
    <t>42250</t>
  </si>
  <si>
    <t>45051</t>
  </si>
  <si>
    <t>HORRY</t>
  </si>
  <si>
    <t>42260</t>
  </si>
  <si>
    <t>45053</t>
  </si>
  <si>
    <t>42270</t>
  </si>
  <si>
    <t>45055</t>
  </si>
  <si>
    <t>KERSHAW</t>
  </si>
  <si>
    <t>42280</t>
  </si>
  <si>
    <t>45057</t>
  </si>
  <si>
    <t>42290</t>
  </si>
  <si>
    <t>45059</t>
  </si>
  <si>
    <t>42300</t>
  </si>
  <si>
    <t>45061</t>
  </si>
  <si>
    <t>42310</t>
  </si>
  <si>
    <t>45063</t>
  </si>
  <si>
    <t>LEXINGTON</t>
  </si>
  <si>
    <t>42320</t>
  </si>
  <si>
    <t>45065</t>
  </si>
  <si>
    <t>MCCORMICK</t>
  </si>
  <si>
    <t>42330</t>
  </si>
  <si>
    <t>45067</t>
  </si>
  <si>
    <t>42340</t>
  </si>
  <si>
    <t>45069</t>
  </si>
  <si>
    <t>MARLBORO</t>
  </si>
  <si>
    <t>42350</t>
  </si>
  <si>
    <t>45071</t>
  </si>
  <si>
    <t>NEWBERRY</t>
  </si>
  <si>
    <t>42360</t>
  </si>
  <si>
    <t>45073</t>
  </si>
  <si>
    <t>42370</t>
  </si>
  <si>
    <t>45075</t>
  </si>
  <si>
    <t>ORANGEBURG</t>
  </si>
  <si>
    <t>42380</t>
  </si>
  <si>
    <t>45077</t>
  </si>
  <si>
    <t>42390</t>
  </si>
  <si>
    <t>45079</t>
  </si>
  <si>
    <t>42400</t>
  </si>
  <si>
    <t>45081</t>
  </si>
  <si>
    <t>SALUDA</t>
  </si>
  <si>
    <t>42410</t>
  </si>
  <si>
    <t>45083</t>
  </si>
  <si>
    <t>SPARTANBURG</t>
  </si>
  <si>
    <t>42420</t>
  </si>
  <si>
    <t>45085</t>
  </si>
  <si>
    <t>42430</t>
  </si>
  <si>
    <t>45087</t>
  </si>
  <si>
    <t>42440</t>
  </si>
  <si>
    <t>45089</t>
  </si>
  <si>
    <t>WILLIAMSBURG</t>
  </si>
  <si>
    <t>42450</t>
  </si>
  <si>
    <t>45091</t>
  </si>
  <si>
    <t>42999</t>
  </si>
  <si>
    <t>45990</t>
  </si>
  <si>
    <t>43010</t>
  </si>
  <si>
    <t>46003</t>
  </si>
  <si>
    <t>AURORA</t>
  </si>
  <si>
    <t>South Dakota</t>
  </si>
  <si>
    <t>43020</t>
  </si>
  <si>
    <t>46005</t>
  </si>
  <si>
    <t>BEADLE</t>
  </si>
  <si>
    <t>43030</t>
  </si>
  <si>
    <t>46007</t>
  </si>
  <si>
    <t>BENNETT</t>
  </si>
  <si>
    <t>43040</t>
  </si>
  <si>
    <t>46009</t>
  </si>
  <si>
    <t>BON HOMME</t>
  </si>
  <si>
    <t>43050</t>
  </si>
  <si>
    <t>46011</t>
  </si>
  <si>
    <t>BROOKINGS</t>
  </si>
  <si>
    <t>43060</t>
  </si>
  <si>
    <t>46013</t>
  </si>
  <si>
    <t>43070</t>
  </si>
  <si>
    <t>46015</t>
  </si>
  <si>
    <t>BRULE</t>
  </si>
  <si>
    <t>43080</t>
  </si>
  <si>
    <t>46017</t>
  </si>
  <si>
    <t>43090</t>
  </si>
  <si>
    <t>46019</t>
  </si>
  <si>
    <t>43100</t>
  </si>
  <si>
    <t>46021</t>
  </si>
  <si>
    <t>43110</t>
  </si>
  <si>
    <t>46023</t>
  </si>
  <si>
    <t>CHARLES MIX</t>
  </si>
  <si>
    <t>43120</t>
  </si>
  <si>
    <t>46025</t>
  </si>
  <si>
    <t>43130</t>
  </si>
  <si>
    <t>46027</t>
  </si>
  <si>
    <t>43140</t>
  </si>
  <si>
    <t>46029</t>
  </si>
  <si>
    <t>CODINGTON</t>
  </si>
  <si>
    <t>43150</t>
  </si>
  <si>
    <t>46031</t>
  </si>
  <si>
    <t>CORSON</t>
  </si>
  <si>
    <t>43160</t>
  </si>
  <si>
    <t>46033</t>
  </si>
  <si>
    <t>43170</t>
  </si>
  <si>
    <t>46035</t>
  </si>
  <si>
    <t>DAVISON</t>
  </si>
  <si>
    <t>43180</t>
  </si>
  <si>
    <t>46037</t>
  </si>
  <si>
    <t>DAY</t>
  </si>
  <si>
    <t>43190</t>
  </si>
  <si>
    <t>46039</t>
  </si>
  <si>
    <t>43200</t>
  </si>
  <si>
    <t>46041</t>
  </si>
  <si>
    <t>43210</t>
  </si>
  <si>
    <t>46043</t>
  </si>
  <si>
    <t>43220</t>
  </si>
  <si>
    <t>46045</t>
  </si>
  <si>
    <t>EDMUNDS</t>
  </si>
  <si>
    <t>43230</t>
  </si>
  <si>
    <t>46047</t>
  </si>
  <si>
    <t>FALL RIVER</t>
  </si>
  <si>
    <t>43240</t>
  </si>
  <si>
    <t>46049</t>
  </si>
  <si>
    <t>FAULK</t>
  </si>
  <si>
    <t>43250</t>
  </si>
  <si>
    <t>46051</t>
  </si>
  <si>
    <t>43260</t>
  </si>
  <si>
    <t>46053</t>
  </si>
  <si>
    <t>GREGORY</t>
  </si>
  <si>
    <t>43270</t>
  </si>
  <si>
    <t>46055</t>
  </si>
  <si>
    <t>HAAKON</t>
  </si>
  <si>
    <t>43280</t>
  </si>
  <si>
    <t>46057</t>
  </si>
  <si>
    <t>HAMLIN</t>
  </si>
  <si>
    <t>43290</t>
  </si>
  <si>
    <t>46059</t>
  </si>
  <si>
    <t>HAND</t>
  </si>
  <si>
    <t>43300</t>
  </si>
  <si>
    <t>46061</t>
  </si>
  <si>
    <t>HANSON</t>
  </si>
  <si>
    <t>43310</t>
  </si>
  <si>
    <t>46063</t>
  </si>
  <si>
    <t>43320</t>
  </si>
  <si>
    <t>46065</t>
  </si>
  <si>
    <t>43330</t>
  </si>
  <si>
    <t>46067</t>
  </si>
  <si>
    <t>HUTCHINSON</t>
  </si>
  <si>
    <t>43340</t>
  </si>
  <si>
    <t>46069</t>
  </si>
  <si>
    <t>43350</t>
  </si>
  <si>
    <t>46071</t>
  </si>
  <si>
    <t>43360</t>
  </si>
  <si>
    <t>46073</t>
  </si>
  <si>
    <t>JERAULD</t>
  </si>
  <si>
    <t>43370</t>
  </si>
  <si>
    <t>46075</t>
  </si>
  <si>
    <t>43380</t>
  </si>
  <si>
    <t>46077</t>
  </si>
  <si>
    <t>KINGSBURY</t>
  </si>
  <si>
    <t>43390</t>
  </si>
  <si>
    <t>46079</t>
  </si>
  <si>
    <t>43400</t>
  </si>
  <si>
    <t>46081</t>
  </si>
  <si>
    <t>43410</t>
  </si>
  <si>
    <t>46083</t>
  </si>
  <si>
    <t>43420</t>
  </si>
  <si>
    <t>46085</t>
  </si>
  <si>
    <t>LYMAN</t>
  </si>
  <si>
    <t>43430</t>
  </si>
  <si>
    <t>46087</t>
  </si>
  <si>
    <t>MC COOK</t>
  </si>
  <si>
    <t>43440</t>
  </si>
  <si>
    <t>46089</t>
  </si>
  <si>
    <t>43450</t>
  </si>
  <si>
    <t>46091</t>
  </si>
  <si>
    <t>43460</t>
  </si>
  <si>
    <t>46093</t>
  </si>
  <si>
    <t>43470</t>
  </si>
  <si>
    <t>46095</t>
  </si>
  <si>
    <t>MELLETTE</t>
  </si>
  <si>
    <t>43480</t>
  </si>
  <si>
    <t>46097</t>
  </si>
  <si>
    <t>MINER</t>
  </si>
  <si>
    <t>43490</t>
  </si>
  <si>
    <t>46099</t>
  </si>
  <si>
    <t>MINNEHAHA</t>
  </si>
  <si>
    <t>43500</t>
  </si>
  <si>
    <t>46101</t>
  </si>
  <si>
    <t>MOODY</t>
  </si>
  <si>
    <t>43560</t>
  </si>
  <si>
    <t>46102</t>
  </si>
  <si>
    <t>OGLALA LAKOTA</t>
  </si>
  <si>
    <t>43510</t>
  </si>
  <si>
    <t>46103</t>
  </si>
  <si>
    <t>43520</t>
  </si>
  <si>
    <t>46105</t>
  </si>
  <si>
    <t>43530</t>
  </si>
  <si>
    <t>46107</t>
  </si>
  <si>
    <t>43540</t>
  </si>
  <si>
    <t>46109</t>
  </si>
  <si>
    <t>ROBERTS</t>
  </si>
  <si>
    <t>43550</t>
  </si>
  <si>
    <t>46111</t>
  </si>
  <si>
    <t>SANBORN</t>
  </si>
  <si>
    <t>43570</t>
  </si>
  <si>
    <t>46115</t>
  </si>
  <si>
    <t>SPINK</t>
  </si>
  <si>
    <t>43580</t>
  </si>
  <si>
    <t>46117</t>
  </si>
  <si>
    <t>STANLEY</t>
  </si>
  <si>
    <t>43590</t>
  </si>
  <si>
    <t>46119</t>
  </si>
  <si>
    <t>SULLY</t>
  </si>
  <si>
    <t>43600</t>
  </si>
  <si>
    <t>46121</t>
  </si>
  <si>
    <t>43610</t>
  </si>
  <si>
    <t>46123</t>
  </si>
  <si>
    <t>TRIPP</t>
  </si>
  <si>
    <t>43620</t>
  </si>
  <si>
    <t>46125</t>
  </si>
  <si>
    <t>43630</t>
  </si>
  <si>
    <t>46127</t>
  </si>
  <si>
    <t>43640</t>
  </si>
  <si>
    <t>46129</t>
  </si>
  <si>
    <t>WALWORTH</t>
  </si>
  <si>
    <t>43670</t>
  </si>
  <si>
    <t>46135</t>
  </si>
  <si>
    <t>YANKTON</t>
  </si>
  <si>
    <t>43680</t>
  </si>
  <si>
    <t>46137</t>
  </si>
  <si>
    <t>ZIEBACH</t>
  </si>
  <si>
    <t>43999</t>
  </si>
  <si>
    <t>46990</t>
  </si>
  <si>
    <t>44000</t>
  </si>
  <si>
    <t>47001</t>
  </si>
  <si>
    <t>Tennessee</t>
  </si>
  <si>
    <t>44010</t>
  </si>
  <si>
    <t>47003</t>
  </si>
  <si>
    <t>44020</t>
  </si>
  <si>
    <t>47005</t>
  </si>
  <si>
    <t>44030</t>
  </si>
  <si>
    <t>47007</t>
  </si>
  <si>
    <t>BLEDSOE</t>
  </si>
  <si>
    <t>44040</t>
  </si>
  <si>
    <t>47009</t>
  </si>
  <si>
    <t>44050</t>
  </si>
  <si>
    <t>47011</t>
  </si>
  <si>
    <t>44060</t>
  </si>
  <si>
    <t>47013</t>
  </si>
  <si>
    <t>44070</t>
  </si>
  <si>
    <t>47015</t>
  </si>
  <si>
    <t>Nashville-Davidson--Murfreesboro--Fran</t>
  </si>
  <si>
    <t>CANNON</t>
  </si>
  <si>
    <t>44080</t>
  </si>
  <si>
    <t>47017</t>
  </si>
  <si>
    <t>44090</t>
  </si>
  <si>
    <t>47019</t>
  </si>
  <si>
    <t>44100</t>
  </si>
  <si>
    <t>47021</t>
  </si>
  <si>
    <t>CHEATHAM</t>
  </si>
  <si>
    <t>44110</t>
  </si>
  <si>
    <t>47023</t>
  </si>
  <si>
    <t>44120</t>
  </si>
  <si>
    <t>47025</t>
  </si>
  <si>
    <t>44130</t>
  </si>
  <si>
    <t>47027</t>
  </si>
  <si>
    <t>44140</t>
  </si>
  <si>
    <t>47029</t>
  </si>
  <si>
    <t>COCKE</t>
  </si>
  <si>
    <t>44150</t>
  </si>
  <si>
    <t>47031</t>
  </si>
  <si>
    <t>44160</t>
  </si>
  <si>
    <t>47033</t>
  </si>
  <si>
    <t>CROCKETT</t>
  </si>
  <si>
    <t>44170</t>
  </si>
  <si>
    <t>47035</t>
  </si>
  <si>
    <t>44180</t>
  </si>
  <si>
    <t>47037</t>
  </si>
  <si>
    <t>44190</t>
  </si>
  <si>
    <t>47039</t>
  </si>
  <si>
    <t>44200</t>
  </si>
  <si>
    <t>47041</t>
  </si>
  <si>
    <t>44210</t>
  </si>
  <si>
    <t>47043</t>
  </si>
  <si>
    <t>DICKSON</t>
  </si>
  <si>
    <t>44220</t>
  </si>
  <si>
    <t>47045</t>
  </si>
  <si>
    <t>DYER</t>
  </si>
  <si>
    <t>44230</t>
  </si>
  <si>
    <t>47047</t>
  </si>
  <si>
    <t>44240</t>
  </si>
  <si>
    <t>47049</t>
  </si>
  <si>
    <t>FENTRESS</t>
  </si>
  <si>
    <t>44250</t>
  </si>
  <si>
    <t>47051</t>
  </si>
  <si>
    <t>44260</t>
  </si>
  <si>
    <t>47053</t>
  </si>
  <si>
    <t>44270</t>
  </si>
  <si>
    <t>47055</t>
  </si>
  <si>
    <t>GILES</t>
  </si>
  <si>
    <t>44280</t>
  </si>
  <si>
    <t>47057</t>
  </si>
  <si>
    <t>GRAINGER</t>
  </si>
  <si>
    <t>44290</t>
  </si>
  <si>
    <t>47059</t>
  </si>
  <si>
    <t>44300</t>
  </si>
  <si>
    <t>47061</t>
  </si>
  <si>
    <t>44310</t>
  </si>
  <si>
    <t>47063</t>
  </si>
  <si>
    <t>HAMBLEN</t>
  </si>
  <si>
    <t>44320</t>
  </si>
  <si>
    <t>47065</t>
  </si>
  <si>
    <t>44330</t>
  </si>
  <si>
    <t>47067</t>
  </si>
  <si>
    <t>44340</t>
  </si>
  <si>
    <t>47069</t>
  </si>
  <si>
    <t>HARDEMAN</t>
  </si>
  <si>
    <t>44350</t>
  </si>
  <si>
    <t>47071</t>
  </si>
  <si>
    <t>44360</t>
  </si>
  <si>
    <t>47073</t>
  </si>
  <si>
    <t>HAWKINS</t>
  </si>
  <si>
    <t>44370</t>
  </si>
  <si>
    <t>47075</t>
  </si>
  <si>
    <t>44380</t>
  </si>
  <si>
    <t>47077</t>
  </si>
  <si>
    <t>44390</t>
  </si>
  <si>
    <t>47079</t>
  </si>
  <si>
    <t>44400</t>
  </si>
  <si>
    <t>47081</t>
  </si>
  <si>
    <t>44410</t>
  </si>
  <si>
    <t>47083</t>
  </si>
  <si>
    <t>44420</t>
  </si>
  <si>
    <t>47085</t>
  </si>
  <si>
    <t>44430</t>
  </si>
  <si>
    <t>47087</t>
  </si>
  <si>
    <t>44440</t>
  </si>
  <si>
    <t>47089</t>
  </si>
  <si>
    <t>44450</t>
  </si>
  <si>
    <t>47091</t>
  </si>
  <si>
    <t>44460</t>
  </si>
  <si>
    <t>47093</t>
  </si>
  <si>
    <t>44470</t>
  </si>
  <si>
    <t>47095</t>
  </si>
  <si>
    <t>44480</t>
  </si>
  <si>
    <t>47097</t>
  </si>
  <si>
    <t>44490</t>
  </si>
  <si>
    <t>47099</t>
  </si>
  <si>
    <t>44500</t>
  </si>
  <si>
    <t>47101</t>
  </si>
  <si>
    <t>44510</t>
  </si>
  <si>
    <t>47103</t>
  </si>
  <si>
    <t>44520</t>
  </si>
  <si>
    <t>47105</t>
  </si>
  <si>
    <t>LOUDON</t>
  </si>
  <si>
    <t>44530</t>
  </si>
  <si>
    <t>47107</t>
  </si>
  <si>
    <t>MC MINN</t>
  </si>
  <si>
    <t>44540</t>
  </si>
  <si>
    <t>47109</t>
  </si>
  <si>
    <t>MC NAIRY</t>
  </si>
  <si>
    <t>44550</t>
  </si>
  <si>
    <t>47111</t>
  </si>
  <si>
    <t>44560</t>
  </si>
  <si>
    <t>47113</t>
  </si>
  <si>
    <t>44570</t>
  </si>
  <si>
    <t>47115</t>
  </si>
  <si>
    <t>44580</t>
  </si>
  <si>
    <t>47117</t>
  </si>
  <si>
    <t>44590</t>
  </si>
  <si>
    <t>47119</t>
  </si>
  <si>
    <t>MAURY</t>
  </si>
  <si>
    <t>44600</t>
  </si>
  <si>
    <t>47121</t>
  </si>
  <si>
    <t>44610</t>
  </si>
  <si>
    <t>47123</t>
  </si>
  <si>
    <t>44620</t>
  </si>
  <si>
    <t>47125</t>
  </si>
  <si>
    <t>44630</t>
  </si>
  <si>
    <t>47127</t>
  </si>
  <si>
    <t>44640</t>
  </si>
  <si>
    <t>47129</t>
  </si>
  <si>
    <t>44650</t>
  </si>
  <si>
    <t>47131</t>
  </si>
  <si>
    <t>OBION</t>
  </si>
  <si>
    <t>44660</t>
  </si>
  <si>
    <t>47133</t>
  </si>
  <si>
    <t>OVERTON</t>
  </si>
  <si>
    <t>44670</t>
  </si>
  <si>
    <t>47135</t>
  </si>
  <si>
    <t>44680</t>
  </si>
  <si>
    <t>47137</t>
  </si>
  <si>
    <t>PICKETT</t>
  </si>
  <si>
    <t>44690</t>
  </si>
  <si>
    <t>47139</t>
  </si>
  <si>
    <t>44700</t>
  </si>
  <si>
    <t>47141</t>
  </si>
  <si>
    <t>44710</t>
  </si>
  <si>
    <t>47143</t>
  </si>
  <si>
    <t>RHEA</t>
  </si>
  <si>
    <t>44720</t>
  </si>
  <si>
    <t>47145</t>
  </si>
  <si>
    <t>ROANE</t>
  </si>
  <si>
    <t>44730</t>
  </si>
  <si>
    <t>47147</t>
  </si>
  <si>
    <t>44740</t>
  </si>
  <si>
    <t>47149</t>
  </si>
  <si>
    <t>44750</t>
  </si>
  <si>
    <t>47151</t>
  </si>
  <si>
    <t>44760</t>
  </si>
  <si>
    <t>47153</t>
  </si>
  <si>
    <t>SEQUATCHIE</t>
  </si>
  <si>
    <t>44770</t>
  </si>
  <si>
    <t>47155</t>
  </si>
  <si>
    <t>44780</t>
  </si>
  <si>
    <t>47157</t>
  </si>
  <si>
    <t>44790</t>
  </si>
  <si>
    <t>47159</t>
  </si>
  <si>
    <t>44800</t>
  </si>
  <si>
    <t>47161</t>
  </si>
  <si>
    <t>44810</t>
  </si>
  <si>
    <t>47163</t>
  </si>
  <si>
    <t>44820</t>
  </si>
  <si>
    <t>47165</t>
  </si>
  <si>
    <t>44830</t>
  </si>
  <si>
    <t>47167</t>
  </si>
  <si>
    <t>44840</t>
  </si>
  <si>
    <t>47169</t>
  </si>
  <si>
    <t>TROUSDALE</t>
  </si>
  <si>
    <t>44850</t>
  </si>
  <si>
    <t>47171</t>
  </si>
  <si>
    <t>UNICOI</t>
  </si>
  <si>
    <t>44860</t>
  </si>
  <si>
    <t>47173</t>
  </si>
  <si>
    <t>44870</t>
  </si>
  <si>
    <t>47175</t>
  </si>
  <si>
    <t>44880</t>
  </si>
  <si>
    <t>47177</t>
  </si>
  <si>
    <t>44890</t>
  </si>
  <si>
    <t>47179</t>
  </si>
  <si>
    <t>44900</t>
  </si>
  <si>
    <t>47181</t>
  </si>
  <si>
    <t>44910</t>
  </si>
  <si>
    <t>47183</t>
  </si>
  <si>
    <t>WEAKLEY</t>
  </si>
  <si>
    <t>44920</t>
  </si>
  <si>
    <t>47185</t>
  </si>
  <si>
    <t>44930</t>
  </si>
  <si>
    <t>47187</t>
  </si>
  <si>
    <t>44940</t>
  </si>
  <si>
    <t>47189</t>
  </si>
  <si>
    <t>47990</t>
  </si>
  <si>
    <t>45000</t>
  </si>
  <si>
    <t>48001</t>
  </si>
  <si>
    <t>Texas</t>
  </si>
  <si>
    <t>45010</t>
  </si>
  <si>
    <t>48003</t>
  </si>
  <si>
    <t>ANDREWS</t>
  </si>
  <si>
    <t>45020</t>
  </si>
  <si>
    <t>48005</t>
  </si>
  <si>
    <t>ANGELINA</t>
  </si>
  <si>
    <t>45030</t>
  </si>
  <si>
    <t>48007</t>
  </si>
  <si>
    <t>ARANSAS</t>
  </si>
  <si>
    <t>45040</t>
  </si>
  <si>
    <t>48009</t>
  </si>
  <si>
    <t>ARCHER</t>
  </si>
  <si>
    <t>45050</t>
  </si>
  <si>
    <t>48011</t>
  </si>
  <si>
    <t>45060</t>
  </si>
  <si>
    <t>48013</t>
  </si>
  <si>
    <t>ATASCOSA</t>
  </si>
  <si>
    <t>45070</t>
  </si>
  <si>
    <t>48015</t>
  </si>
  <si>
    <t>AUSTIN</t>
  </si>
  <si>
    <t>45080</t>
  </si>
  <si>
    <t>48017</t>
  </si>
  <si>
    <t>BAILEY</t>
  </si>
  <si>
    <t>45090</t>
  </si>
  <si>
    <t>48019</t>
  </si>
  <si>
    <t>BANDERA</t>
  </si>
  <si>
    <t>45100</t>
  </si>
  <si>
    <t>48021</t>
  </si>
  <si>
    <t>BASTROP</t>
  </si>
  <si>
    <t>45110</t>
  </si>
  <si>
    <t>48023</t>
  </si>
  <si>
    <t>BAYLOR</t>
  </si>
  <si>
    <t>45113</t>
  </si>
  <si>
    <t>48025</t>
  </si>
  <si>
    <t>BEE</t>
  </si>
  <si>
    <t>45120</t>
  </si>
  <si>
    <t>48027</t>
  </si>
  <si>
    <t>45130</t>
  </si>
  <si>
    <t>48029</t>
  </si>
  <si>
    <t>BEXAR</t>
  </si>
  <si>
    <t>45140</t>
  </si>
  <si>
    <t>48031</t>
  </si>
  <si>
    <t>BLANCO</t>
  </si>
  <si>
    <t>45150</t>
  </si>
  <si>
    <t>48033</t>
  </si>
  <si>
    <t>BORDEN</t>
  </si>
  <si>
    <t>45160</t>
  </si>
  <si>
    <t>48035</t>
  </si>
  <si>
    <t>BOSQUE</t>
  </si>
  <si>
    <t>45170</t>
  </si>
  <si>
    <t>48037</t>
  </si>
  <si>
    <t>BOWIE</t>
  </si>
  <si>
    <t>45180</t>
  </si>
  <si>
    <t>48039</t>
  </si>
  <si>
    <t>BRAZORIA</t>
  </si>
  <si>
    <t>45190</t>
  </si>
  <si>
    <t>48041</t>
  </si>
  <si>
    <t>BRAZOS</t>
  </si>
  <si>
    <t>45200</t>
  </si>
  <si>
    <t>48043</t>
  </si>
  <si>
    <t>BREWSTER</t>
  </si>
  <si>
    <t>45201</t>
  </si>
  <si>
    <t>48045</t>
  </si>
  <si>
    <t>BRISCOE</t>
  </si>
  <si>
    <t>45210</t>
  </si>
  <si>
    <t>48047</t>
  </si>
  <si>
    <t>45220</t>
  </si>
  <si>
    <t>48049</t>
  </si>
  <si>
    <t>45221</t>
  </si>
  <si>
    <t>48051</t>
  </si>
  <si>
    <t>BURLESON</t>
  </si>
  <si>
    <t>45222</t>
  </si>
  <si>
    <t>48053</t>
  </si>
  <si>
    <t>BURNET</t>
  </si>
  <si>
    <t>45223</t>
  </si>
  <si>
    <t>48055</t>
  </si>
  <si>
    <t>45224</t>
  </si>
  <si>
    <t>48057</t>
  </si>
  <si>
    <t>45230</t>
  </si>
  <si>
    <t>48059</t>
  </si>
  <si>
    <t>CALLAHAN</t>
  </si>
  <si>
    <t>45240</t>
  </si>
  <si>
    <t>48061</t>
  </si>
  <si>
    <t>45250</t>
  </si>
  <si>
    <t>48063</t>
  </si>
  <si>
    <t>CAMP</t>
  </si>
  <si>
    <t>45251</t>
  </si>
  <si>
    <t>48065</t>
  </si>
  <si>
    <t>CARSON</t>
  </si>
  <si>
    <t>45260</t>
  </si>
  <si>
    <t>48067</t>
  </si>
  <si>
    <t>45270</t>
  </si>
  <si>
    <t>48069</t>
  </si>
  <si>
    <t>CASTRO</t>
  </si>
  <si>
    <t>45280</t>
  </si>
  <si>
    <t>48071</t>
  </si>
  <si>
    <t>45281</t>
  </si>
  <si>
    <t>48073</t>
  </si>
  <si>
    <t>45290</t>
  </si>
  <si>
    <t>48075</t>
  </si>
  <si>
    <t>CHILDRESS</t>
  </si>
  <si>
    <t>45291</t>
  </si>
  <si>
    <t>48077</t>
  </si>
  <si>
    <t>45292</t>
  </si>
  <si>
    <t>48079</t>
  </si>
  <si>
    <t>COCHRAN</t>
  </si>
  <si>
    <t>45300</t>
  </si>
  <si>
    <t>48081</t>
  </si>
  <si>
    <t>COKE</t>
  </si>
  <si>
    <t>45301</t>
  </si>
  <si>
    <t>48083</t>
  </si>
  <si>
    <t>COLEMAN</t>
  </si>
  <si>
    <t>45310</t>
  </si>
  <si>
    <t>48085</t>
  </si>
  <si>
    <t>COLLIN</t>
  </si>
  <si>
    <t>45311</t>
  </si>
  <si>
    <t>48087</t>
  </si>
  <si>
    <t>COLLINGSWORTH</t>
  </si>
  <si>
    <t>45312</t>
  </si>
  <si>
    <t>48089</t>
  </si>
  <si>
    <t>45320</t>
  </si>
  <si>
    <t>48091</t>
  </si>
  <si>
    <t>COMAL</t>
  </si>
  <si>
    <t>45321</t>
  </si>
  <si>
    <t>48093</t>
  </si>
  <si>
    <t>45330</t>
  </si>
  <si>
    <t>48095</t>
  </si>
  <si>
    <t>CONCHO</t>
  </si>
  <si>
    <t>45340</t>
  </si>
  <si>
    <t>48097</t>
  </si>
  <si>
    <t>COOKE</t>
  </si>
  <si>
    <t>45341</t>
  </si>
  <si>
    <t>48099</t>
  </si>
  <si>
    <t>CORYELL</t>
  </si>
  <si>
    <t>45350</t>
  </si>
  <si>
    <t>48101</t>
  </si>
  <si>
    <t>COTTLE</t>
  </si>
  <si>
    <t>45360</t>
  </si>
  <si>
    <t>48103</t>
  </si>
  <si>
    <t>CRANE</t>
  </si>
  <si>
    <t>45361</t>
  </si>
  <si>
    <t>48105</t>
  </si>
  <si>
    <t>45362</t>
  </si>
  <si>
    <t>48107</t>
  </si>
  <si>
    <t>CROSBY</t>
  </si>
  <si>
    <t>45370</t>
  </si>
  <si>
    <t>48109</t>
  </si>
  <si>
    <t>CULBERSON</t>
  </si>
  <si>
    <t>45380</t>
  </si>
  <si>
    <t>48111</t>
  </si>
  <si>
    <t>DALLAM</t>
  </si>
  <si>
    <t>45390</t>
  </si>
  <si>
    <t>48113</t>
  </si>
  <si>
    <t>45391</t>
  </si>
  <si>
    <t>48115</t>
  </si>
  <si>
    <t>45392</t>
  </si>
  <si>
    <t>48117</t>
  </si>
  <si>
    <t>DEAF SMITH</t>
  </si>
  <si>
    <t>45400</t>
  </si>
  <si>
    <t>48119</t>
  </si>
  <si>
    <t>45410</t>
  </si>
  <si>
    <t>48121</t>
  </si>
  <si>
    <t>DENTON</t>
  </si>
  <si>
    <t>45420</t>
  </si>
  <si>
    <t>48123</t>
  </si>
  <si>
    <t>45421</t>
  </si>
  <si>
    <t>48125</t>
  </si>
  <si>
    <t>DICKENS</t>
  </si>
  <si>
    <t>45430</t>
  </si>
  <si>
    <t>48127</t>
  </si>
  <si>
    <t>DIMMIT</t>
  </si>
  <si>
    <t>45431</t>
  </si>
  <si>
    <t>48129</t>
  </si>
  <si>
    <t>DONLEY</t>
  </si>
  <si>
    <t>45440</t>
  </si>
  <si>
    <t>48131</t>
  </si>
  <si>
    <t>45450</t>
  </si>
  <si>
    <t>48133</t>
  </si>
  <si>
    <t>EASTLAND</t>
  </si>
  <si>
    <t>45451</t>
  </si>
  <si>
    <t>48135</t>
  </si>
  <si>
    <t>ECTOR</t>
  </si>
  <si>
    <t>45460</t>
  </si>
  <si>
    <t>48137</t>
  </si>
  <si>
    <t>45470</t>
  </si>
  <si>
    <t>48139</t>
  </si>
  <si>
    <t>45480</t>
  </si>
  <si>
    <t>48141</t>
  </si>
  <si>
    <t>45490</t>
  </si>
  <si>
    <t>48143</t>
  </si>
  <si>
    <t>ERATH</t>
  </si>
  <si>
    <t>45500</t>
  </si>
  <si>
    <t>48145</t>
  </si>
  <si>
    <t>FALLS</t>
  </si>
  <si>
    <t>45510</t>
  </si>
  <si>
    <t>48147</t>
  </si>
  <si>
    <t>45511</t>
  </si>
  <si>
    <t>48149</t>
  </si>
  <si>
    <t>45520</t>
  </si>
  <si>
    <t>48151</t>
  </si>
  <si>
    <t>FISHER</t>
  </si>
  <si>
    <t>45521</t>
  </si>
  <si>
    <t>48153</t>
  </si>
  <si>
    <t>45522</t>
  </si>
  <si>
    <t>48155</t>
  </si>
  <si>
    <t>FOARD</t>
  </si>
  <si>
    <t>45530</t>
  </si>
  <si>
    <t>48157</t>
  </si>
  <si>
    <t>FORT BEND</t>
  </si>
  <si>
    <t>45531</t>
  </si>
  <si>
    <t>48159</t>
  </si>
  <si>
    <t>45540</t>
  </si>
  <si>
    <t>48161</t>
  </si>
  <si>
    <t>FREESTONE</t>
  </si>
  <si>
    <t>45541</t>
  </si>
  <si>
    <t>48163</t>
  </si>
  <si>
    <t>FRIO</t>
  </si>
  <si>
    <t>45542</t>
  </si>
  <si>
    <t>48165</t>
  </si>
  <si>
    <t>GAINES</t>
  </si>
  <si>
    <t>45550</t>
  </si>
  <si>
    <t>48167</t>
  </si>
  <si>
    <t>GALVESTON</t>
  </si>
  <si>
    <t>45551</t>
  </si>
  <si>
    <t>48169</t>
  </si>
  <si>
    <t>GARZA</t>
  </si>
  <si>
    <t>45552</t>
  </si>
  <si>
    <t>48171</t>
  </si>
  <si>
    <t>GILLESPIE</t>
  </si>
  <si>
    <t>45560</t>
  </si>
  <si>
    <t>48173</t>
  </si>
  <si>
    <t>GLASSCOCK</t>
  </si>
  <si>
    <t>45561</t>
  </si>
  <si>
    <t>48175</t>
  </si>
  <si>
    <t>GOLIAD</t>
  </si>
  <si>
    <t>45562</t>
  </si>
  <si>
    <t>48177</t>
  </si>
  <si>
    <t>GONZALES</t>
  </si>
  <si>
    <t>45563</t>
  </si>
  <si>
    <t>48179</t>
  </si>
  <si>
    <t>45564</t>
  </si>
  <si>
    <t>48181</t>
  </si>
  <si>
    <t>45570</t>
  </si>
  <si>
    <t>48183</t>
  </si>
  <si>
    <t>GREGG</t>
  </si>
  <si>
    <t>45580</t>
  </si>
  <si>
    <t>48185</t>
  </si>
  <si>
    <t>GRIMES</t>
  </si>
  <si>
    <t>45581</t>
  </si>
  <si>
    <t>48187</t>
  </si>
  <si>
    <t>45582</t>
  </si>
  <si>
    <t>48189</t>
  </si>
  <si>
    <t>45583</t>
  </si>
  <si>
    <t>48191</t>
  </si>
  <si>
    <t>45590</t>
  </si>
  <si>
    <t>48193</t>
  </si>
  <si>
    <t>45591</t>
  </si>
  <si>
    <t>48195</t>
  </si>
  <si>
    <t>HANSFORD</t>
  </si>
  <si>
    <t>45592</t>
  </si>
  <si>
    <t>48197</t>
  </si>
  <si>
    <t>45600</t>
  </si>
  <si>
    <t>48199</t>
  </si>
  <si>
    <t>45610</t>
  </si>
  <si>
    <t>48201</t>
  </si>
  <si>
    <t>45620</t>
  </si>
  <si>
    <t>48203</t>
  </si>
  <si>
    <t>45621</t>
  </si>
  <si>
    <t>48205</t>
  </si>
  <si>
    <t>HARTLEY</t>
  </si>
  <si>
    <t>45630</t>
  </si>
  <si>
    <t>48207</t>
  </si>
  <si>
    <t>45631</t>
  </si>
  <si>
    <t>48209</t>
  </si>
  <si>
    <t>HAYS</t>
  </si>
  <si>
    <t>45632</t>
  </si>
  <si>
    <t>48211</t>
  </si>
  <si>
    <t>HEMPHILL</t>
  </si>
  <si>
    <t>45640</t>
  </si>
  <si>
    <t>48213</t>
  </si>
  <si>
    <t>45650</t>
  </si>
  <si>
    <t>48215</t>
  </si>
  <si>
    <t>45651</t>
  </si>
  <si>
    <t>48217</t>
  </si>
  <si>
    <t>45652</t>
  </si>
  <si>
    <t>48219</t>
  </si>
  <si>
    <t>HOCKLEY</t>
  </si>
  <si>
    <t>45653</t>
  </si>
  <si>
    <t>48221</t>
  </si>
  <si>
    <t>HOOD</t>
  </si>
  <si>
    <t>45654</t>
  </si>
  <si>
    <t>48223</t>
  </si>
  <si>
    <t>45660</t>
  </si>
  <si>
    <t>48225</t>
  </si>
  <si>
    <t>45661</t>
  </si>
  <si>
    <t>48227</t>
  </si>
  <si>
    <t>45662</t>
  </si>
  <si>
    <t>48229</t>
  </si>
  <si>
    <t>HUDSPETH</t>
  </si>
  <si>
    <t>45670</t>
  </si>
  <si>
    <t>48231</t>
  </si>
  <si>
    <t>HUNT</t>
  </si>
  <si>
    <t>45671</t>
  </si>
  <si>
    <t>48233</t>
  </si>
  <si>
    <t>45672</t>
  </si>
  <si>
    <t>48235</t>
  </si>
  <si>
    <t>IRION</t>
  </si>
  <si>
    <t>45680</t>
  </si>
  <si>
    <t>48237</t>
  </si>
  <si>
    <t>JACK</t>
  </si>
  <si>
    <t>45681</t>
  </si>
  <si>
    <t>48239</t>
  </si>
  <si>
    <t>45690</t>
  </si>
  <si>
    <t>48241</t>
  </si>
  <si>
    <t>45691</t>
  </si>
  <si>
    <t>48243</t>
  </si>
  <si>
    <t>45700</t>
  </si>
  <si>
    <t>48245</t>
  </si>
  <si>
    <t>45710</t>
  </si>
  <si>
    <t>48247</t>
  </si>
  <si>
    <t>JIM HOGG</t>
  </si>
  <si>
    <t>45711</t>
  </si>
  <si>
    <t>48249</t>
  </si>
  <si>
    <t>JIM WELLS</t>
  </si>
  <si>
    <t>45720</t>
  </si>
  <si>
    <t>48251</t>
  </si>
  <si>
    <t>45721</t>
  </si>
  <si>
    <t>48253</t>
  </si>
  <si>
    <t>45722</t>
  </si>
  <si>
    <t>48255</t>
  </si>
  <si>
    <t>KARNES</t>
  </si>
  <si>
    <t>45730</t>
  </si>
  <si>
    <t>48257</t>
  </si>
  <si>
    <t>KAUFMAN</t>
  </si>
  <si>
    <t>45731</t>
  </si>
  <si>
    <t>48259</t>
  </si>
  <si>
    <t>45732</t>
  </si>
  <si>
    <t>48261</t>
  </si>
  <si>
    <t>KENEDY</t>
  </si>
  <si>
    <t>45733</t>
  </si>
  <si>
    <t>48263</t>
  </si>
  <si>
    <t>45734</t>
  </si>
  <si>
    <t>48265</t>
  </si>
  <si>
    <t>KERR</t>
  </si>
  <si>
    <t>45740</t>
  </si>
  <si>
    <t>48267</t>
  </si>
  <si>
    <t>KIMBLE</t>
  </si>
  <si>
    <t>45741</t>
  </si>
  <si>
    <t>48269</t>
  </si>
  <si>
    <t>KING</t>
  </si>
  <si>
    <t>45742</t>
  </si>
  <si>
    <t>48271</t>
  </si>
  <si>
    <t>KINNEY</t>
  </si>
  <si>
    <t>45743</t>
  </si>
  <si>
    <t>48273</t>
  </si>
  <si>
    <t>KLEBERG</t>
  </si>
  <si>
    <t>45744</t>
  </si>
  <si>
    <t>48275</t>
  </si>
  <si>
    <t>45750</t>
  </si>
  <si>
    <t>48277</t>
  </si>
  <si>
    <t>45751</t>
  </si>
  <si>
    <t>48279</t>
  </si>
  <si>
    <t>LAMB</t>
  </si>
  <si>
    <t>45752</t>
  </si>
  <si>
    <t>48281</t>
  </si>
  <si>
    <t>LAMPASAS</t>
  </si>
  <si>
    <t>45753</t>
  </si>
  <si>
    <t>48283</t>
  </si>
  <si>
    <t>45754</t>
  </si>
  <si>
    <t>48285</t>
  </si>
  <si>
    <t>LAVACA</t>
  </si>
  <si>
    <t>45755</t>
  </si>
  <si>
    <t>48287</t>
  </si>
  <si>
    <t>45756</t>
  </si>
  <si>
    <t>48289</t>
  </si>
  <si>
    <t>45757</t>
  </si>
  <si>
    <t>48291</t>
  </si>
  <si>
    <t>45758</t>
  </si>
  <si>
    <t>48293</t>
  </si>
  <si>
    <t>45759</t>
  </si>
  <si>
    <t>48295</t>
  </si>
  <si>
    <t>LIPSCOMB</t>
  </si>
  <si>
    <t>45760</t>
  </si>
  <si>
    <t>48297</t>
  </si>
  <si>
    <t>LIVE OAK</t>
  </si>
  <si>
    <t>45761</t>
  </si>
  <si>
    <t>48299</t>
  </si>
  <si>
    <t>LLANO</t>
  </si>
  <si>
    <t>45762</t>
  </si>
  <si>
    <t>48301</t>
  </si>
  <si>
    <t>LOVING</t>
  </si>
  <si>
    <t>45770</t>
  </si>
  <si>
    <t>48303</t>
  </si>
  <si>
    <t>LUBBOCK</t>
  </si>
  <si>
    <t>45771</t>
  </si>
  <si>
    <t>48305</t>
  </si>
  <si>
    <t>LYNN</t>
  </si>
  <si>
    <t>45772</t>
  </si>
  <si>
    <t>48307</t>
  </si>
  <si>
    <t>MC CULLOCH</t>
  </si>
  <si>
    <t>45780</t>
  </si>
  <si>
    <t>48309</t>
  </si>
  <si>
    <t>MC LENNAN</t>
  </si>
  <si>
    <t>45781</t>
  </si>
  <si>
    <t>48311</t>
  </si>
  <si>
    <t>MC MULLEN</t>
  </si>
  <si>
    <t>45782</t>
  </si>
  <si>
    <t>48313</t>
  </si>
  <si>
    <t>45783</t>
  </si>
  <si>
    <t>48315</t>
  </si>
  <si>
    <t>45784</t>
  </si>
  <si>
    <t>48317</t>
  </si>
  <si>
    <t>45785</t>
  </si>
  <si>
    <t>48319</t>
  </si>
  <si>
    <t>45790</t>
  </si>
  <si>
    <t>48321</t>
  </si>
  <si>
    <t>MATAGORDA</t>
  </si>
  <si>
    <t>45791</t>
  </si>
  <si>
    <t>48323</t>
  </si>
  <si>
    <t>MAVERICK</t>
  </si>
  <si>
    <t>45792</t>
  </si>
  <si>
    <t>48325</t>
  </si>
  <si>
    <t>45793</t>
  </si>
  <si>
    <t>48327</t>
  </si>
  <si>
    <t>45794</t>
  </si>
  <si>
    <t>48329</t>
  </si>
  <si>
    <t>45795</t>
  </si>
  <si>
    <t>48331</t>
  </si>
  <si>
    <t>MILAM</t>
  </si>
  <si>
    <t>45796</t>
  </si>
  <si>
    <t>48333</t>
  </si>
  <si>
    <t>45797</t>
  </si>
  <si>
    <t>48335</t>
  </si>
  <si>
    <t>45800</t>
  </si>
  <si>
    <t>48337</t>
  </si>
  <si>
    <t>MONTAGUE</t>
  </si>
  <si>
    <t>45801</t>
  </si>
  <si>
    <t>48339</t>
  </si>
  <si>
    <t>45802</t>
  </si>
  <si>
    <t>48341</t>
  </si>
  <si>
    <t>45803</t>
  </si>
  <si>
    <t>48343</t>
  </si>
  <si>
    <t>45804</t>
  </si>
  <si>
    <t>48345</t>
  </si>
  <si>
    <t>MOTLEY</t>
  </si>
  <si>
    <t>45810</t>
  </si>
  <si>
    <t>48347</t>
  </si>
  <si>
    <t>NACOGDOCHES</t>
  </si>
  <si>
    <t>45820</t>
  </si>
  <si>
    <t>48349</t>
  </si>
  <si>
    <t>NAVARRO</t>
  </si>
  <si>
    <t>45821</t>
  </si>
  <si>
    <t>48351</t>
  </si>
  <si>
    <t>45822</t>
  </si>
  <si>
    <t>48353</t>
  </si>
  <si>
    <t>NOLAN</t>
  </si>
  <si>
    <t>45830</t>
  </si>
  <si>
    <t>48355</t>
  </si>
  <si>
    <t>NUECES</t>
  </si>
  <si>
    <t>45831</t>
  </si>
  <si>
    <t>48357</t>
  </si>
  <si>
    <t>OCHILTREE</t>
  </si>
  <si>
    <t>45832</t>
  </si>
  <si>
    <t>48359</t>
  </si>
  <si>
    <t>45840</t>
  </si>
  <si>
    <t>48361</t>
  </si>
  <si>
    <t>45841</t>
  </si>
  <si>
    <t>48363</t>
  </si>
  <si>
    <t>PALO PINTO</t>
  </si>
  <si>
    <t>45842</t>
  </si>
  <si>
    <t>48365</t>
  </si>
  <si>
    <t>45843</t>
  </si>
  <si>
    <t>48367</t>
  </si>
  <si>
    <t>PARKER</t>
  </si>
  <si>
    <t>45844</t>
  </si>
  <si>
    <t>48369</t>
  </si>
  <si>
    <t>PARMER</t>
  </si>
  <si>
    <t>45845</t>
  </si>
  <si>
    <t>48371</t>
  </si>
  <si>
    <t>PECOS</t>
  </si>
  <si>
    <t>45850</t>
  </si>
  <si>
    <t>48373</t>
  </si>
  <si>
    <t>45860</t>
  </si>
  <si>
    <t>48375</t>
  </si>
  <si>
    <t>45861</t>
  </si>
  <si>
    <t>48377</t>
  </si>
  <si>
    <t>PRESIDIO</t>
  </si>
  <si>
    <t>45870</t>
  </si>
  <si>
    <t>48379</t>
  </si>
  <si>
    <t>RAINS</t>
  </si>
  <si>
    <t>45871</t>
  </si>
  <si>
    <t>48381</t>
  </si>
  <si>
    <t>RANDALL</t>
  </si>
  <si>
    <t>45872</t>
  </si>
  <si>
    <t>48383</t>
  </si>
  <si>
    <t>REAGAN</t>
  </si>
  <si>
    <t>45873</t>
  </si>
  <si>
    <t>48385</t>
  </si>
  <si>
    <t>REAL</t>
  </si>
  <si>
    <t>45874</t>
  </si>
  <si>
    <t>48387</t>
  </si>
  <si>
    <t>45875</t>
  </si>
  <si>
    <t>48389</t>
  </si>
  <si>
    <t>REEVES</t>
  </si>
  <si>
    <t>45876</t>
  </si>
  <si>
    <t>48391</t>
  </si>
  <si>
    <t>REFUGIO</t>
  </si>
  <si>
    <t>45877</t>
  </si>
  <si>
    <t>48393</t>
  </si>
  <si>
    <t>45878</t>
  </si>
  <si>
    <t>48395</t>
  </si>
  <si>
    <t>45879</t>
  </si>
  <si>
    <t>48397</t>
  </si>
  <si>
    <t>ROCKWALL</t>
  </si>
  <si>
    <t>45880</t>
  </si>
  <si>
    <t>48399</t>
  </si>
  <si>
    <t>RUNNELS</t>
  </si>
  <si>
    <t>45881</t>
  </si>
  <si>
    <t>48401</t>
  </si>
  <si>
    <t>RUSK</t>
  </si>
  <si>
    <t>45882</t>
  </si>
  <si>
    <t>48403</t>
  </si>
  <si>
    <t>45883</t>
  </si>
  <si>
    <t>48405</t>
  </si>
  <si>
    <t>SAN AUGUSTINE</t>
  </si>
  <si>
    <t>45884</t>
  </si>
  <si>
    <t>48407</t>
  </si>
  <si>
    <t>SAN JACINTO</t>
  </si>
  <si>
    <t>45885</t>
  </si>
  <si>
    <t>48409</t>
  </si>
  <si>
    <t>SAN PATRICIO</t>
  </si>
  <si>
    <t>45886</t>
  </si>
  <si>
    <t>48411</t>
  </si>
  <si>
    <t>SAN SABA</t>
  </si>
  <si>
    <t>45887</t>
  </si>
  <si>
    <t>48413</t>
  </si>
  <si>
    <t>SCHLEICHER</t>
  </si>
  <si>
    <t>45888</t>
  </si>
  <si>
    <t>48415</t>
  </si>
  <si>
    <t>SCURRY</t>
  </si>
  <si>
    <t>45889</t>
  </si>
  <si>
    <t>48417</t>
  </si>
  <si>
    <t>SHACKELFORD</t>
  </si>
  <si>
    <t>45890</t>
  </si>
  <si>
    <t>48419</t>
  </si>
  <si>
    <t>45891</t>
  </si>
  <si>
    <t>48421</t>
  </si>
  <si>
    <t>45892</t>
  </si>
  <si>
    <t>48423</t>
  </si>
  <si>
    <t>45893</t>
  </si>
  <si>
    <t>48425</t>
  </si>
  <si>
    <t>SOMERVELL</t>
  </si>
  <si>
    <t>45900</t>
  </si>
  <si>
    <t>48427</t>
  </si>
  <si>
    <t>STARR</t>
  </si>
  <si>
    <t>45901</t>
  </si>
  <si>
    <t>48429</t>
  </si>
  <si>
    <t>45902</t>
  </si>
  <si>
    <t>48431</t>
  </si>
  <si>
    <t>STERLING</t>
  </si>
  <si>
    <t>45903</t>
  </si>
  <si>
    <t>48433</t>
  </si>
  <si>
    <t>STONEWALL</t>
  </si>
  <si>
    <t>45904</t>
  </si>
  <si>
    <t>48435</t>
  </si>
  <si>
    <t>SUTTON</t>
  </si>
  <si>
    <t>45905</t>
  </si>
  <si>
    <t>48437</t>
  </si>
  <si>
    <t>SWISHER</t>
  </si>
  <si>
    <t>45910</t>
  </si>
  <si>
    <t>48439</t>
  </si>
  <si>
    <t>TARRANT</t>
  </si>
  <si>
    <t>45911</t>
  </si>
  <si>
    <t>48441</t>
  </si>
  <si>
    <t>45912</t>
  </si>
  <si>
    <t>48443</t>
  </si>
  <si>
    <t>45913</t>
  </si>
  <si>
    <t>48445</t>
  </si>
  <si>
    <t>TERRY</t>
  </si>
  <si>
    <t>45920</t>
  </si>
  <si>
    <t>48447</t>
  </si>
  <si>
    <t>THROCKMORTON</t>
  </si>
  <si>
    <t>45921</t>
  </si>
  <si>
    <t>48449</t>
  </si>
  <si>
    <t>TITUS</t>
  </si>
  <si>
    <t>45930</t>
  </si>
  <si>
    <t>48451</t>
  </si>
  <si>
    <t>TOM GREEN</t>
  </si>
  <si>
    <t>45940</t>
  </si>
  <si>
    <t>48453</t>
  </si>
  <si>
    <t>TRAVIS</t>
  </si>
  <si>
    <t>45941</t>
  </si>
  <si>
    <t>48455</t>
  </si>
  <si>
    <t>45942</t>
  </si>
  <si>
    <t>48457</t>
  </si>
  <si>
    <t>TYLER</t>
  </si>
  <si>
    <t>45943</t>
  </si>
  <si>
    <t>48459</t>
  </si>
  <si>
    <t>UPSHUR</t>
  </si>
  <si>
    <t>45944</t>
  </si>
  <si>
    <t>48461</t>
  </si>
  <si>
    <t>UPTON</t>
  </si>
  <si>
    <t>45945</t>
  </si>
  <si>
    <t>48463</t>
  </si>
  <si>
    <t>UVALDE</t>
  </si>
  <si>
    <t>45946</t>
  </si>
  <si>
    <t>48465</t>
  </si>
  <si>
    <t>VAL VERDE</t>
  </si>
  <si>
    <t>45947</t>
  </si>
  <si>
    <t>48467</t>
  </si>
  <si>
    <t>VAN ZANDT</t>
  </si>
  <si>
    <t>45948</t>
  </si>
  <si>
    <t>48469</t>
  </si>
  <si>
    <t>VICTORIA</t>
  </si>
  <si>
    <t>45949</t>
  </si>
  <si>
    <t>48471</t>
  </si>
  <si>
    <t>45950</t>
  </si>
  <si>
    <t>48473</t>
  </si>
  <si>
    <t>WALLER</t>
  </si>
  <si>
    <t>45951</t>
  </si>
  <si>
    <t>48475</t>
  </si>
  <si>
    <t>45952</t>
  </si>
  <si>
    <t>48477</t>
  </si>
  <si>
    <t>45953</t>
  </si>
  <si>
    <t>48479</t>
  </si>
  <si>
    <t>WEBB</t>
  </si>
  <si>
    <t>45954</t>
  </si>
  <si>
    <t>48481</t>
  </si>
  <si>
    <t>WHARTON</t>
  </si>
  <si>
    <t>45955</t>
  </si>
  <si>
    <t>48483</t>
  </si>
  <si>
    <t>45960</t>
  </si>
  <si>
    <t>48485</t>
  </si>
  <si>
    <t>45961</t>
  </si>
  <si>
    <t>48487</t>
  </si>
  <si>
    <t>WILBARGER</t>
  </si>
  <si>
    <t>45962</t>
  </si>
  <si>
    <t>48489</t>
  </si>
  <si>
    <t>WILLACY</t>
  </si>
  <si>
    <t>45970</t>
  </si>
  <si>
    <t>48491</t>
  </si>
  <si>
    <t>45971</t>
  </si>
  <si>
    <t>48493</t>
  </si>
  <si>
    <t>45972</t>
  </si>
  <si>
    <t>48495</t>
  </si>
  <si>
    <t>WINKLER</t>
  </si>
  <si>
    <t>45973</t>
  </si>
  <si>
    <t>48497</t>
  </si>
  <si>
    <t>WISE</t>
  </si>
  <si>
    <t>45974</t>
  </si>
  <si>
    <t>48499</t>
  </si>
  <si>
    <t>45980</t>
  </si>
  <si>
    <t>48501</t>
  </si>
  <si>
    <t>YOAKUM</t>
  </si>
  <si>
    <t>45981</t>
  </si>
  <si>
    <t>48503</t>
  </si>
  <si>
    <t>YOUNG</t>
  </si>
  <si>
    <t>45982</t>
  </si>
  <si>
    <t>48505</t>
  </si>
  <si>
    <t>ZAPATA</t>
  </si>
  <si>
    <t>45983</t>
  </si>
  <si>
    <t>48507</t>
  </si>
  <si>
    <t>ZAVALA</t>
  </si>
  <si>
    <t>45999</t>
  </si>
  <si>
    <t>48990</t>
  </si>
  <si>
    <t>46000</t>
  </si>
  <si>
    <t>49001</t>
  </si>
  <si>
    <t>Utah</t>
  </si>
  <si>
    <t>46010</t>
  </si>
  <si>
    <t>49003</t>
  </si>
  <si>
    <t>BOX ELDER</t>
  </si>
  <si>
    <t>46020</t>
  </si>
  <si>
    <t>49005</t>
  </si>
  <si>
    <t>CACHE</t>
  </si>
  <si>
    <t>46030</t>
  </si>
  <si>
    <t>49007</t>
  </si>
  <si>
    <t>46040</t>
  </si>
  <si>
    <t>49009</t>
  </si>
  <si>
    <t>DAGGETT</t>
  </si>
  <si>
    <t>46050</t>
  </si>
  <si>
    <t>49011</t>
  </si>
  <si>
    <t>46060</t>
  </si>
  <si>
    <t>49013</t>
  </si>
  <si>
    <t>DUCHESNE</t>
  </si>
  <si>
    <t>46070</t>
  </si>
  <si>
    <t>49015</t>
  </si>
  <si>
    <t>EMERY</t>
  </si>
  <si>
    <t>46080</t>
  </si>
  <si>
    <t>49017</t>
  </si>
  <si>
    <t>46090</t>
  </si>
  <si>
    <t>49019</t>
  </si>
  <si>
    <t>46100</t>
  </si>
  <si>
    <t>49021</t>
  </si>
  <si>
    <t>46110</t>
  </si>
  <si>
    <t>49023</t>
  </si>
  <si>
    <t>JUAB</t>
  </si>
  <si>
    <t>46120</t>
  </si>
  <si>
    <t>49025</t>
  </si>
  <si>
    <t>46130</t>
  </si>
  <si>
    <t>49027</t>
  </si>
  <si>
    <t>MILLARD</t>
  </si>
  <si>
    <t>46140</t>
  </si>
  <si>
    <t>49029</t>
  </si>
  <si>
    <t>46150</t>
  </si>
  <si>
    <t>49031</t>
  </si>
  <si>
    <t>PIUTE</t>
  </si>
  <si>
    <t>46160</t>
  </si>
  <si>
    <t>49033</t>
  </si>
  <si>
    <t>RICH</t>
  </si>
  <si>
    <t>46170</t>
  </si>
  <si>
    <t>49035</t>
  </si>
  <si>
    <t>SALT LAKE</t>
  </si>
  <si>
    <t>46180</t>
  </si>
  <si>
    <t>49037</t>
  </si>
  <si>
    <t>46190</t>
  </si>
  <si>
    <t>49039</t>
  </si>
  <si>
    <t>SANPETE</t>
  </si>
  <si>
    <t>46200</t>
  </si>
  <si>
    <t>49041</t>
  </si>
  <si>
    <t>46210</t>
  </si>
  <si>
    <t>49043</t>
  </si>
  <si>
    <t>46220</t>
  </si>
  <si>
    <t>49045</t>
  </si>
  <si>
    <t>TOOELE</t>
  </si>
  <si>
    <t>46230</t>
  </si>
  <si>
    <t>49047</t>
  </si>
  <si>
    <t>UINTAH</t>
  </si>
  <si>
    <t>46240</t>
  </si>
  <si>
    <t>49049</t>
  </si>
  <si>
    <t>46250</t>
  </si>
  <si>
    <t>49051</t>
  </si>
  <si>
    <t>WASATCH</t>
  </si>
  <si>
    <t>46260</t>
  </si>
  <si>
    <t>49053</t>
  </si>
  <si>
    <t>46270</t>
  </si>
  <si>
    <t>49055</t>
  </si>
  <si>
    <t>46280</t>
  </si>
  <si>
    <t>49057</t>
  </si>
  <si>
    <t>WEBER</t>
  </si>
  <si>
    <t>46999</t>
  </si>
  <si>
    <t>49990</t>
  </si>
  <si>
    <t>47000</t>
  </si>
  <si>
    <t>50001</t>
  </si>
  <si>
    <t>ADDISON</t>
  </si>
  <si>
    <t>Vermont</t>
  </si>
  <si>
    <t>47010</t>
  </si>
  <si>
    <t>50003</t>
  </si>
  <si>
    <t>BENNINGTON</t>
  </si>
  <si>
    <t>47020</t>
  </si>
  <si>
    <t>50005</t>
  </si>
  <si>
    <t>CALEDONIA</t>
  </si>
  <si>
    <t>47030</t>
  </si>
  <si>
    <t>50007</t>
  </si>
  <si>
    <t>CHITTENDEN</t>
  </si>
  <si>
    <t>47040</t>
  </si>
  <si>
    <t>50009</t>
  </si>
  <si>
    <t>47050</t>
  </si>
  <si>
    <t>50011</t>
  </si>
  <si>
    <t>47060</t>
  </si>
  <si>
    <t>50013</t>
  </si>
  <si>
    <t>GRAND ISLE</t>
  </si>
  <si>
    <t>47070</t>
  </si>
  <si>
    <t>50015</t>
  </si>
  <si>
    <t>LAMOILLE</t>
  </si>
  <si>
    <t>47080</t>
  </si>
  <si>
    <t>50017</t>
  </si>
  <si>
    <t>47090</t>
  </si>
  <si>
    <t>50019</t>
  </si>
  <si>
    <t>47100</t>
  </si>
  <si>
    <t>50021</t>
  </si>
  <si>
    <t>RUTLAND</t>
  </si>
  <si>
    <t>47110</t>
  </si>
  <si>
    <t>50023</t>
  </si>
  <si>
    <t>47120</t>
  </si>
  <si>
    <t>50025</t>
  </si>
  <si>
    <t>47130</t>
  </si>
  <si>
    <t>50027</t>
  </si>
  <si>
    <t>WINDSOR</t>
  </si>
  <si>
    <t>47999</t>
  </si>
  <si>
    <t>50990</t>
  </si>
  <si>
    <t>49000</t>
  </si>
  <si>
    <t>51001</t>
  </si>
  <si>
    <t>ACCOMACK</t>
  </si>
  <si>
    <t>Virginia</t>
  </si>
  <si>
    <t>49010</t>
  </si>
  <si>
    <t>51003</t>
  </si>
  <si>
    <t>ALBEMARLE</t>
  </si>
  <si>
    <t>49020</t>
  </si>
  <si>
    <t>51005</t>
  </si>
  <si>
    <t>49030</t>
  </si>
  <si>
    <t>51007</t>
  </si>
  <si>
    <t>AMELIA</t>
  </si>
  <si>
    <t>49040</t>
  </si>
  <si>
    <t>51009</t>
  </si>
  <si>
    <t>AMHERST</t>
  </si>
  <si>
    <t>49050</t>
  </si>
  <si>
    <t>51011</t>
  </si>
  <si>
    <t>APPOMATTOX</t>
  </si>
  <si>
    <t>49060</t>
  </si>
  <si>
    <t>51013</t>
  </si>
  <si>
    <t>ARLINGTON</t>
  </si>
  <si>
    <t>49070</t>
  </si>
  <si>
    <t>51015</t>
  </si>
  <si>
    <t>AUGUSTA</t>
  </si>
  <si>
    <t>49080</t>
  </si>
  <si>
    <t>51017</t>
  </si>
  <si>
    <t>49090</t>
  </si>
  <si>
    <t>51019</t>
  </si>
  <si>
    <t>49100</t>
  </si>
  <si>
    <t>51021</t>
  </si>
  <si>
    <t>BLAND</t>
  </si>
  <si>
    <t>49110</t>
  </si>
  <si>
    <t>51023</t>
  </si>
  <si>
    <t>BOTETOURT</t>
  </si>
  <si>
    <t>49120</t>
  </si>
  <si>
    <t>51025</t>
  </si>
  <si>
    <t>49130</t>
  </si>
  <si>
    <t>51027</t>
  </si>
  <si>
    <t>49140</t>
  </si>
  <si>
    <t>51029</t>
  </si>
  <si>
    <t>BUCKINGHAM</t>
  </si>
  <si>
    <t>49150</t>
  </si>
  <si>
    <t>51031</t>
  </si>
  <si>
    <t>49160</t>
  </si>
  <si>
    <t>51033</t>
  </si>
  <si>
    <t>49170</t>
  </si>
  <si>
    <t>51035</t>
  </si>
  <si>
    <t>49180</t>
  </si>
  <si>
    <t>51036</t>
  </si>
  <si>
    <t>CHARLES CITY</t>
  </si>
  <si>
    <t>49190</t>
  </si>
  <si>
    <t>51037</t>
  </si>
  <si>
    <t>49200</t>
  </si>
  <si>
    <t>51041</t>
  </si>
  <si>
    <t>49210</t>
  </si>
  <si>
    <t>51043</t>
  </si>
  <si>
    <t>49220</t>
  </si>
  <si>
    <t>51045</t>
  </si>
  <si>
    <t>49230</t>
  </si>
  <si>
    <t>51047</t>
  </si>
  <si>
    <t>CULPEPER</t>
  </si>
  <si>
    <t>49240</t>
  </si>
  <si>
    <t>51049</t>
  </si>
  <si>
    <t>49250</t>
  </si>
  <si>
    <t>51051</t>
  </si>
  <si>
    <t>DICKENSON</t>
  </si>
  <si>
    <t>49260</t>
  </si>
  <si>
    <t>51053</t>
  </si>
  <si>
    <t>DINWIDDIE</t>
  </si>
  <si>
    <t>49280</t>
  </si>
  <si>
    <t>51057</t>
  </si>
  <si>
    <t>49290</t>
  </si>
  <si>
    <t>51059</t>
  </si>
  <si>
    <t>FAIRFAX</t>
  </si>
  <si>
    <t>49300</t>
  </si>
  <si>
    <t>51061</t>
  </si>
  <si>
    <t>FAUQUIER</t>
  </si>
  <si>
    <t>49310</t>
  </si>
  <si>
    <t>51063</t>
  </si>
  <si>
    <t>49320</t>
  </si>
  <si>
    <t>51065</t>
  </si>
  <si>
    <t>FLUVANNA</t>
  </si>
  <si>
    <t>49330</t>
  </si>
  <si>
    <t>51067</t>
  </si>
  <si>
    <t>49340</t>
  </si>
  <si>
    <t>51069</t>
  </si>
  <si>
    <t>49350</t>
  </si>
  <si>
    <t>51071</t>
  </si>
  <si>
    <t>49360</t>
  </si>
  <si>
    <t>51073</t>
  </si>
  <si>
    <t>49370</t>
  </si>
  <si>
    <t>51075</t>
  </si>
  <si>
    <t>GOOCHLAND</t>
  </si>
  <si>
    <t>49380</t>
  </si>
  <si>
    <t>51077</t>
  </si>
  <si>
    <t>49390</t>
  </si>
  <si>
    <t>51079</t>
  </si>
  <si>
    <t>49400</t>
  </si>
  <si>
    <t>51081</t>
  </si>
  <si>
    <t>GREENSVILLE</t>
  </si>
  <si>
    <t>49410</t>
  </si>
  <si>
    <t>51083</t>
  </si>
  <si>
    <t>49420</t>
  </si>
  <si>
    <t>51085</t>
  </si>
  <si>
    <t>HANOVER</t>
  </si>
  <si>
    <t>49430</t>
  </si>
  <si>
    <t>51087</t>
  </si>
  <si>
    <t>HENRICO</t>
  </si>
  <si>
    <t>49440</t>
  </si>
  <si>
    <t>51089</t>
  </si>
  <si>
    <t>49450</t>
  </si>
  <si>
    <t>51091</t>
  </si>
  <si>
    <t>49460</t>
  </si>
  <si>
    <t>51093</t>
  </si>
  <si>
    <t>ISLE OF WIGHT</t>
  </si>
  <si>
    <t>49470</t>
  </si>
  <si>
    <t>51095</t>
  </si>
  <si>
    <t>JAMES CITY</t>
  </si>
  <si>
    <t>49480</t>
  </si>
  <si>
    <t>51097</t>
  </si>
  <si>
    <t>KING AND QUEEN</t>
  </si>
  <si>
    <t>49490</t>
  </si>
  <si>
    <t>51099</t>
  </si>
  <si>
    <t>KING GEORGE</t>
  </si>
  <si>
    <t>49500</t>
  </si>
  <si>
    <t>51101</t>
  </si>
  <si>
    <t>KING WILLIAM</t>
  </si>
  <si>
    <t>49510</t>
  </si>
  <si>
    <t>51103</t>
  </si>
  <si>
    <t>49520</t>
  </si>
  <si>
    <t>51105</t>
  </si>
  <si>
    <t>49530</t>
  </si>
  <si>
    <t>51107</t>
  </si>
  <si>
    <t>LOUDOUN</t>
  </si>
  <si>
    <t>49540</t>
  </si>
  <si>
    <t>51109</t>
  </si>
  <si>
    <t>49550</t>
  </si>
  <si>
    <t>51111</t>
  </si>
  <si>
    <t>LUNENBURG</t>
  </si>
  <si>
    <t>49560</t>
  </si>
  <si>
    <t>51113</t>
  </si>
  <si>
    <t>49570</t>
  </si>
  <si>
    <t>51115</t>
  </si>
  <si>
    <t>MATHEWS</t>
  </si>
  <si>
    <t>49580</t>
  </si>
  <si>
    <t>51117</t>
  </si>
  <si>
    <t>49590</t>
  </si>
  <si>
    <t>51119</t>
  </si>
  <si>
    <t>49600</t>
  </si>
  <si>
    <t>51121</t>
  </si>
  <si>
    <t>49620</t>
  </si>
  <si>
    <t>51125</t>
  </si>
  <si>
    <t>49621</t>
  </si>
  <si>
    <t>51127</t>
  </si>
  <si>
    <t>NEW KENT</t>
  </si>
  <si>
    <t>49650</t>
  </si>
  <si>
    <t>51131</t>
  </si>
  <si>
    <t>49660</t>
  </si>
  <si>
    <t>51133</t>
  </si>
  <si>
    <t>49670</t>
  </si>
  <si>
    <t>51135</t>
  </si>
  <si>
    <t>NOTTOWAY</t>
  </si>
  <si>
    <t>49680</t>
  </si>
  <si>
    <t>51137</t>
  </si>
  <si>
    <t>49690</t>
  </si>
  <si>
    <t>51139</t>
  </si>
  <si>
    <t>49700</t>
  </si>
  <si>
    <t>51141</t>
  </si>
  <si>
    <t>PATRICK</t>
  </si>
  <si>
    <t>49710</t>
  </si>
  <si>
    <t>51143</t>
  </si>
  <si>
    <t>PITTSYLVANIA</t>
  </si>
  <si>
    <t>49720</t>
  </si>
  <si>
    <t>51145</t>
  </si>
  <si>
    <t>POWHATAN</t>
  </si>
  <si>
    <t>49730</t>
  </si>
  <si>
    <t>51147</t>
  </si>
  <si>
    <t>PRINCE EDWARD</t>
  </si>
  <si>
    <t>49740</t>
  </si>
  <si>
    <t>51149</t>
  </si>
  <si>
    <t>PRINCE GEORGE</t>
  </si>
  <si>
    <t>49750</t>
  </si>
  <si>
    <t>51153</t>
  </si>
  <si>
    <t>PRINCE WILLIAM</t>
  </si>
  <si>
    <t>49770</t>
  </si>
  <si>
    <t>51155</t>
  </si>
  <si>
    <t>49780</t>
  </si>
  <si>
    <t>51157</t>
  </si>
  <si>
    <t>RAPPAHANNOCK</t>
  </si>
  <si>
    <t>49790</t>
  </si>
  <si>
    <t>51159</t>
  </si>
  <si>
    <t>49800</t>
  </si>
  <si>
    <t>51161</t>
  </si>
  <si>
    <t>ROANOKE</t>
  </si>
  <si>
    <t>49810</t>
  </si>
  <si>
    <t>51163</t>
  </si>
  <si>
    <t>ROCKBRIDGE</t>
  </si>
  <si>
    <t>49820</t>
  </si>
  <si>
    <t>51165</t>
  </si>
  <si>
    <t>49830</t>
  </si>
  <si>
    <t>51167</t>
  </si>
  <si>
    <t>49840</t>
  </si>
  <si>
    <t>51169</t>
  </si>
  <si>
    <t>49850</t>
  </si>
  <si>
    <t>51171</t>
  </si>
  <si>
    <t>SHENANDOAH</t>
  </si>
  <si>
    <t>49860</t>
  </si>
  <si>
    <t>51173</t>
  </si>
  <si>
    <t>SMYTH</t>
  </si>
  <si>
    <t>49870</t>
  </si>
  <si>
    <t>51175</t>
  </si>
  <si>
    <t>SOUTHAMPTON</t>
  </si>
  <si>
    <t>49880</t>
  </si>
  <si>
    <t>51177</t>
  </si>
  <si>
    <t>SPOTSYLVANIA</t>
  </si>
  <si>
    <t>49890</t>
  </si>
  <si>
    <t>51179</t>
  </si>
  <si>
    <t>49900</t>
  </si>
  <si>
    <t>51181</t>
  </si>
  <si>
    <t>49910</t>
  </si>
  <si>
    <t>51183</t>
  </si>
  <si>
    <t>49920</t>
  </si>
  <si>
    <t>51185</t>
  </si>
  <si>
    <t>49930</t>
  </si>
  <si>
    <t>51187</t>
  </si>
  <si>
    <t>49950</t>
  </si>
  <si>
    <t>51191</t>
  </si>
  <si>
    <t>49960</t>
  </si>
  <si>
    <t>51193</t>
  </si>
  <si>
    <t>49970</t>
  </si>
  <si>
    <t>51195</t>
  </si>
  <si>
    <t>49980</t>
  </si>
  <si>
    <t>51197</t>
  </si>
  <si>
    <t>WYTHE</t>
  </si>
  <si>
    <t>49981</t>
  </si>
  <si>
    <t>51199</t>
  </si>
  <si>
    <t>51510</t>
  </si>
  <si>
    <t>ALEXANDRIA CITY</t>
  </si>
  <si>
    <t>49111</t>
  </si>
  <si>
    <t>51520</t>
  </si>
  <si>
    <t>BRISTOL CITY</t>
  </si>
  <si>
    <t>49141</t>
  </si>
  <si>
    <t>51530</t>
  </si>
  <si>
    <t>BUENA VISTA CITY</t>
  </si>
  <si>
    <t>49191</t>
  </si>
  <si>
    <t>51540</t>
  </si>
  <si>
    <t>CHARLOTTESVILLE CITY</t>
  </si>
  <si>
    <t>49194</t>
  </si>
  <si>
    <t>51550</t>
  </si>
  <si>
    <t>CHESAPEAKE CITY</t>
  </si>
  <si>
    <t>49212</t>
  </si>
  <si>
    <t>51570</t>
  </si>
  <si>
    <t>COLONIAL HEIGHTS CITY</t>
  </si>
  <si>
    <t>49213</t>
  </si>
  <si>
    <t>51580</t>
  </si>
  <si>
    <t>COVINGTON CITY</t>
  </si>
  <si>
    <t>49241</t>
  </si>
  <si>
    <t>51590</t>
  </si>
  <si>
    <t>DANVILLE CITY</t>
  </si>
  <si>
    <t>49270</t>
  </si>
  <si>
    <t>51595</t>
  </si>
  <si>
    <t>EMPORIA CITY</t>
  </si>
  <si>
    <t>49288</t>
  </si>
  <si>
    <t>51600</t>
  </si>
  <si>
    <t>FAIRFAX CITY</t>
  </si>
  <si>
    <t>49291</t>
  </si>
  <si>
    <t>51610</t>
  </si>
  <si>
    <t>FALLS CHURCH CITY</t>
  </si>
  <si>
    <t>49328</t>
  </si>
  <si>
    <t>51620</t>
  </si>
  <si>
    <t>FRANKLIN CITY</t>
  </si>
  <si>
    <t>49342</t>
  </si>
  <si>
    <t>51630</t>
  </si>
  <si>
    <t>FREDERICKSBURG CITY</t>
  </si>
  <si>
    <t>49343</t>
  </si>
  <si>
    <t>51640</t>
  </si>
  <si>
    <t>GALAX CITY</t>
  </si>
  <si>
    <t>49411</t>
  </si>
  <si>
    <t>51650</t>
  </si>
  <si>
    <t>HAMPTON CITY</t>
  </si>
  <si>
    <t>49421</t>
  </si>
  <si>
    <t>51660</t>
  </si>
  <si>
    <t>HARRISONBURG CITY</t>
  </si>
  <si>
    <t>49451</t>
  </si>
  <si>
    <t>51670</t>
  </si>
  <si>
    <t>HOPEWELL CITY</t>
  </si>
  <si>
    <t>49522</t>
  </si>
  <si>
    <t>51678</t>
  </si>
  <si>
    <t>LEXINGTON CITY</t>
  </si>
  <si>
    <t>49551</t>
  </si>
  <si>
    <t>51680</t>
  </si>
  <si>
    <t>LYNCHBURG CITY</t>
  </si>
  <si>
    <t>49563</t>
  </si>
  <si>
    <t>51683</t>
  </si>
  <si>
    <t>MANASSAS CITY</t>
  </si>
  <si>
    <t>49565</t>
  </si>
  <si>
    <t>51685</t>
  </si>
  <si>
    <t>MANASSAS PARK CITY</t>
  </si>
  <si>
    <t>49561</t>
  </si>
  <si>
    <t>51690</t>
  </si>
  <si>
    <t>MARTINSVILLE CITY</t>
  </si>
  <si>
    <t>49622</t>
  </si>
  <si>
    <t>51700</t>
  </si>
  <si>
    <t>NEWPORT NEWS CITY</t>
  </si>
  <si>
    <t>49641</t>
  </si>
  <si>
    <t>51710</t>
  </si>
  <si>
    <t>NORFOLK CITY</t>
  </si>
  <si>
    <t>49661</t>
  </si>
  <si>
    <t>51720</t>
  </si>
  <si>
    <t>NORTON CITY</t>
  </si>
  <si>
    <t>49701</t>
  </si>
  <si>
    <t>51730</t>
  </si>
  <si>
    <t>PETERSBURG CITY</t>
  </si>
  <si>
    <t>49712</t>
  </si>
  <si>
    <t>51735</t>
  </si>
  <si>
    <t>POQUOSON</t>
  </si>
  <si>
    <t>49711</t>
  </si>
  <si>
    <t>51740</t>
  </si>
  <si>
    <t>PORTSMOUTH CITY</t>
  </si>
  <si>
    <t>49771</t>
  </si>
  <si>
    <t>51750</t>
  </si>
  <si>
    <t>RADFORD CITY</t>
  </si>
  <si>
    <t>49791</t>
  </si>
  <si>
    <t>51760</t>
  </si>
  <si>
    <t>RICHMOND CITY</t>
  </si>
  <si>
    <t>49801</t>
  </si>
  <si>
    <t>51770</t>
  </si>
  <si>
    <t>ROANOKE CITY</t>
  </si>
  <si>
    <t>49838</t>
  </si>
  <si>
    <t>51775</t>
  </si>
  <si>
    <t>SALEM CITY</t>
  </si>
  <si>
    <t>49891</t>
  </si>
  <si>
    <t>51790</t>
  </si>
  <si>
    <t>STAUNTON CITY</t>
  </si>
  <si>
    <t>49892</t>
  </si>
  <si>
    <t>51800</t>
  </si>
  <si>
    <t>SUFFOLK CITY</t>
  </si>
  <si>
    <t>49921</t>
  </si>
  <si>
    <t>51810</t>
  </si>
  <si>
    <t>VIRGINIA BEACH CITY</t>
  </si>
  <si>
    <t>49951</t>
  </si>
  <si>
    <t>51820</t>
  </si>
  <si>
    <t>WAYNESBORO CITY</t>
  </si>
  <si>
    <t>49961</t>
  </si>
  <si>
    <t>51830</t>
  </si>
  <si>
    <t>WILLIAMSBURG CITY</t>
  </si>
  <si>
    <t>49962</t>
  </si>
  <si>
    <t>51840</t>
  </si>
  <si>
    <t>WINCHESTER CITY</t>
  </si>
  <si>
    <t>49999</t>
  </si>
  <si>
    <t>51990</t>
  </si>
  <si>
    <t>50000</t>
  </si>
  <si>
    <t>53001</t>
  </si>
  <si>
    <t>Washington</t>
  </si>
  <si>
    <t>50010</t>
  </si>
  <si>
    <t>53003</t>
  </si>
  <si>
    <t>ASOTIN</t>
  </si>
  <si>
    <t>50020</t>
  </si>
  <si>
    <t>53005</t>
  </si>
  <si>
    <t>50030</t>
  </si>
  <si>
    <t>53007</t>
  </si>
  <si>
    <t>CHELAN</t>
  </si>
  <si>
    <t>50040</t>
  </si>
  <si>
    <t>53009</t>
  </si>
  <si>
    <t>CLALLAM</t>
  </si>
  <si>
    <t>50050</t>
  </si>
  <si>
    <t>53011</t>
  </si>
  <si>
    <t>50060</t>
  </si>
  <si>
    <t>53013</t>
  </si>
  <si>
    <t>50070</t>
  </si>
  <si>
    <t>53015</t>
  </si>
  <si>
    <t>COWLITZ</t>
  </si>
  <si>
    <t>50080</t>
  </si>
  <si>
    <t>53017</t>
  </si>
  <si>
    <t>50090</t>
  </si>
  <si>
    <t>53019</t>
  </si>
  <si>
    <t>FERRY</t>
  </si>
  <si>
    <t>50100</t>
  </si>
  <si>
    <t>53021</t>
  </si>
  <si>
    <t>50110</t>
  </si>
  <si>
    <t>53023</t>
  </si>
  <si>
    <t>50120</t>
  </si>
  <si>
    <t>53025</t>
  </si>
  <si>
    <t>50130</t>
  </si>
  <si>
    <t>53027</t>
  </si>
  <si>
    <t>GRAYS HARBOR</t>
  </si>
  <si>
    <t>50140</t>
  </si>
  <si>
    <t>53029</t>
  </si>
  <si>
    <t>ISLAND</t>
  </si>
  <si>
    <t>50150</t>
  </si>
  <si>
    <t>53031</t>
  </si>
  <si>
    <t>50160</t>
  </si>
  <si>
    <t>53033</t>
  </si>
  <si>
    <t>50170</t>
  </si>
  <si>
    <t>53035</t>
  </si>
  <si>
    <t>KITSAP</t>
  </si>
  <si>
    <t>50180</t>
  </si>
  <si>
    <t>53037</t>
  </si>
  <si>
    <t>KITTITAS</t>
  </si>
  <si>
    <t>50190</t>
  </si>
  <si>
    <t>53039</t>
  </si>
  <si>
    <t>KLICKITAT</t>
  </si>
  <si>
    <t>50200</t>
  </si>
  <si>
    <t>53041</t>
  </si>
  <si>
    <t>50210</t>
  </si>
  <si>
    <t>53043</t>
  </si>
  <si>
    <t>50220</t>
  </si>
  <si>
    <t>53045</t>
  </si>
  <si>
    <t>50230</t>
  </si>
  <si>
    <t>53047</t>
  </si>
  <si>
    <t>OKANOGAN</t>
  </si>
  <si>
    <t>50240</t>
  </si>
  <si>
    <t>53049</t>
  </si>
  <si>
    <t>PACIFIC</t>
  </si>
  <si>
    <t>50250</t>
  </si>
  <si>
    <t>53051</t>
  </si>
  <si>
    <t>PEND OREILLE</t>
  </si>
  <si>
    <t>50260</t>
  </si>
  <si>
    <t>53053</t>
  </si>
  <si>
    <t>50270</t>
  </si>
  <si>
    <t>53055</t>
  </si>
  <si>
    <t>50280</t>
  </si>
  <si>
    <t>53057</t>
  </si>
  <si>
    <t>SKAGIT</t>
  </si>
  <si>
    <t>50290</t>
  </si>
  <si>
    <t>53059</t>
  </si>
  <si>
    <t>SKAMANIA</t>
  </si>
  <si>
    <t>50300</t>
  </si>
  <si>
    <t>53061</t>
  </si>
  <si>
    <t>SNOHOMISH</t>
  </si>
  <si>
    <t>50310</t>
  </si>
  <si>
    <t>53063</t>
  </si>
  <si>
    <t>SPOKANE</t>
  </si>
  <si>
    <t>50320</t>
  </si>
  <si>
    <t>53065</t>
  </si>
  <si>
    <t>50330</t>
  </si>
  <si>
    <t>53067</t>
  </si>
  <si>
    <t>50340</t>
  </si>
  <si>
    <t>53069</t>
  </si>
  <si>
    <t>WAHKIAKUM</t>
  </si>
  <si>
    <t>50350</t>
  </si>
  <si>
    <t>53071</t>
  </si>
  <si>
    <t>WALLA WALLA</t>
  </si>
  <si>
    <t>50360</t>
  </si>
  <si>
    <t>53073</t>
  </si>
  <si>
    <t>WHATCOM</t>
  </si>
  <si>
    <t>50370</t>
  </si>
  <si>
    <t>53075</t>
  </si>
  <si>
    <t>WHITMAN</t>
  </si>
  <si>
    <t>50380</t>
  </si>
  <si>
    <t>53077</t>
  </si>
  <si>
    <t>YAKIMA</t>
  </si>
  <si>
    <t>50999</t>
  </si>
  <si>
    <t>53990</t>
  </si>
  <si>
    <t>51000</t>
  </si>
  <si>
    <t>54001</t>
  </si>
  <si>
    <t>West Virginia</t>
  </si>
  <si>
    <t>51010</t>
  </si>
  <si>
    <t>54003</t>
  </si>
  <si>
    <t>51020</t>
  </si>
  <si>
    <t>54005</t>
  </si>
  <si>
    <t>51030</t>
  </si>
  <si>
    <t>54007</t>
  </si>
  <si>
    <t>BRAXTON</t>
  </si>
  <si>
    <t>51040</t>
  </si>
  <si>
    <t>54009</t>
  </si>
  <si>
    <t>BROOKE</t>
  </si>
  <si>
    <t>51050</t>
  </si>
  <si>
    <t>54011</t>
  </si>
  <si>
    <t>CABELL</t>
  </si>
  <si>
    <t>51060</t>
  </si>
  <si>
    <t>54013</t>
  </si>
  <si>
    <t>51070</t>
  </si>
  <si>
    <t>54015</t>
  </si>
  <si>
    <t>51080</t>
  </si>
  <si>
    <t>54017</t>
  </si>
  <si>
    <t>DODDRIDGE</t>
  </si>
  <si>
    <t>51090</t>
  </si>
  <si>
    <t>54019</t>
  </si>
  <si>
    <t>51100</t>
  </si>
  <si>
    <t>54021</t>
  </si>
  <si>
    <t>51110</t>
  </si>
  <si>
    <t>54023</t>
  </si>
  <si>
    <t>51120</t>
  </si>
  <si>
    <t>54025</t>
  </si>
  <si>
    <t>GREENBRIER</t>
  </si>
  <si>
    <t>51130</t>
  </si>
  <si>
    <t>54027</t>
  </si>
  <si>
    <t>51140</t>
  </si>
  <si>
    <t>54029</t>
  </si>
  <si>
    <t>51150</t>
  </si>
  <si>
    <t>54031</t>
  </si>
  <si>
    <t>HARDY</t>
  </si>
  <si>
    <t>51160</t>
  </si>
  <si>
    <t>54033</t>
  </si>
  <si>
    <t>51170</t>
  </si>
  <si>
    <t>54035</t>
  </si>
  <si>
    <t>51180</t>
  </si>
  <si>
    <t>54037</t>
  </si>
  <si>
    <t>51190</t>
  </si>
  <si>
    <t>54039</t>
  </si>
  <si>
    <t>KANAWHA</t>
  </si>
  <si>
    <t>51200</t>
  </si>
  <si>
    <t>54041</t>
  </si>
  <si>
    <t>51210</t>
  </si>
  <si>
    <t>54043</t>
  </si>
  <si>
    <t>51220</t>
  </si>
  <si>
    <t>54045</t>
  </si>
  <si>
    <t>51230</t>
  </si>
  <si>
    <t>54047</t>
  </si>
  <si>
    <t>51240</t>
  </si>
  <si>
    <t>54049</t>
  </si>
  <si>
    <t>51250</t>
  </si>
  <si>
    <t>54051</t>
  </si>
  <si>
    <t>51260</t>
  </si>
  <si>
    <t>54053</t>
  </si>
  <si>
    <t>51270</t>
  </si>
  <si>
    <t>54055</t>
  </si>
  <si>
    <t>51280</t>
  </si>
  <si>
    <t>54057</t>
  </si>
  <si>
    <t>51290</t>
  </si>
  <si>
    <t>54059</t>
  </si>
  <si>
    <t>MINGO</t>
  </si>
  <si>
    <t>51300</t>
  </si>
  <si>
    <t>54061</t>
  </si>
  <si>
    <t>MONONGALIA</t>
  </si>
  <si>
    <t>51310</t>
  </si>
  <si>
    <t>54063</t>
  </si>
  <si>
    <t>51320</t>
  </si>
  <si>
    <t>54065</t>
  </si>
  <si>
    <t>51330</t>
  </si>
  <si>
    <t>54067</t>
  </si>
  <si>
    <t>51340</t>
  </si>
  <si>
    <t>54069</t>
  </si>
  <si>
    <t>51350</t>
  </si>
  <si>
    <t>54071</t>
  </si>
  <si>
    <t>51360</t>
  </si>
  <si>
    <t>54073</t>
  </si>
  <si>
    <t>PLEASANTS</t>
  </si>
  <si>
    <t>51370</t>
  </si>
  <si>
    <t>54075</t>
  </si>
  <si>
    <t>51380</t>
  </si>
  <si>
    <t>54077</t>
  </si>
  <si>
    <t>PRESTON</t>
  </si>
  <si>
    <t>51390</t>
  </si>
  <si>
    <t>54079</t>
  </si>
  <si>
    <t>51400</t>
  </si>
  <si>
    <t>54081</t>
  </si>
  <si>
    <t>RALEIGH</t>
  </si>
  <si>
    <t>51410</t>
  </si>
  <si>
    <t>54083</t>
  </si>
  <si>
    <t>51420</t>
  </si>
  <si>
    <t>54085</t>
  </si>
  <si>
    <t>RITCHIE</t>
  </si>
  <si>
    <t>51430</t>
  </si>
  <si>
    <t>54087</t>
  </si>
  <si>
    <t>51440</t>
  </si>
  <si>
    <t>54089</t>
  </si>
  <si>
    <t>SUMMERS</t>
  </si>
  <si>
    <t>51450</t>
  </si>
  <si>
    <t>54091</t>
  </si>
  <si>
    <t>51460</t>
  </si>
  <si>
    <t>54093</t>
  </si>
  <si>
    <t>TUCKER</t>
  </si>
  <si>
    <t>51470</t>
  </si>
  <si>
    <t>54095</t>
  </si>
  <si>
    <t>51480</t>
  </si>
  <si>
    <t>54097</t>
  </si>
  <si>
    <t>51490</t>
  </si>
  <si>
    <t>54099</t>
  </si>
  <si>
    <t>51500</t>
  </si>
  <si>
    <t>54101</t>
  </si>
  <si>
    <t>54103</t>
  </si>
  <si>
    <t>WETZEL</t>
  </si>
  <si>
    <t>54105</t>
  </si>
  <si>
    <t>WIRT</t>
  </si>
  <si>
    <t>54107</t>
  </si>
  <si>
    <t>54109</t>
  </si>
  <si>
    <t>51999</t>
  </si>
  <si>
    <t>54990</t>
  </si>
  <si>
    <t>52000</t>
  </si>
  <si>
    <t>55001</t>
  </si>
  <si>
    <t>Wisconsin</t>
  </si>
  <si>
    <t>52010</t>
  </si>
  <si>
    <t>55003</t>
  </si>
  <si>
    <t>52020</t>
  </si>
  <si>
    <t>55005</t>
  </si>
  <si>
    <t>BARRON</t>
  </si>
  <si>
    <t>52030</t>
  </si>
  <si>
    <t>55007</t>
  </si>
  <si>
    <t>BAYFIELD</t>
  </si>
  <si>
    <t>52040</t>
  </si>
  <si>
    <t>55009</t>
  </si>
  <si>
    <t>52050</t>
  </si>
  <si>
    <t>55011</t>
  </si>
  <si>
    <t>52060</t>
  </si>
  <si>
    <t>55013</t>
  </si>
  <si>
    <t>BURNETT</t>
  </si>
  <si>
    <t>52070</t>
  </si>
  <si>
    <t>55015</t>
  </si>
  <si>
    <t>CALUMET</t>
  </si>
  <si>
    <t>52080</t>
  </si>
  <si>
    <t>55017</t>
  </si>
  <si>
    <t>52090</t>
  </si>
  <si>
    <t>55019</t>
  </si>
  <si>
    <t>52100</t>
  </si>
  <si>
    <t>55021</t>
  </si>
  <si>
    <t>52110</t>
  </si>
  <si>
    <t>55023</t>
  </si>
  <si>
    <t>52120</t>
  </si>
  <si>
    <t>55025</t>
  </si>
  <si>
    <t>DANE</t>
  </si>
  <si>
    <t>52130</t>
  </si>
  <si>
    <t>55027</t>
  </si>
  <si>
    <t>52140</t>
  </si>
  <si>
    <t>55029</t>
  </si>
  <si>
    <t>DOOR</t>
  </si>
  <si>
    <t>52150</t>
  </si>
  <si>
    <t>55031</t>
  </si>
  <si>
    <t>52160</t>
  </si>
  <si>
    <t>55033</t>
  </si>
  <si>
    <t>52170</t>
  </si>
  <si>
    <t>55035</t>
  </si>
  <si>
    <t>EAU CLAIRE</t>
  </si>
  <si>
    <t>52180</t>
  </si>
  <si>
    <t>55037</t>
  </si>
  <si>
    <t>52190</t>
  </si>
  <si>
    <t>55039</t>
  </si>
  <si>
    <t>FOND DU LAC</t>
  </si>
  <si>
    <t>52200</t>
  </si>
  <si>
    <t>55041</t>
  </si>
  <si>
    <t>52210</t>
  </si>
  <si>
    <t>55043</t>
  </si>
  <si>
    <t>52220</t>
  </si>
  <si>
    <t>55045</t>
  </si>
  <si>
    <t>52230</t>
  </si>
  <si>
    <t>55047</t>
  </si>
  <si>
    <t>GREEN LAKE</t>
  </si>
  <si>
    <t>52240</t>
  </si>
  <si>
    <t>55049</t>
  </si>
  <si>
    <t>52250</t>
  </si>
  <si>
    <t>55051</t>
  </si>
  <si>
    <t>52260</t>
  </si>
  <si>
    <t>55053</t>
  </si>
  <si>
    <t>52270</t>
  </si>
  <si>
    <t>55055</t>
  </si>
  <si>
    <t>52280</t>
  </si>
  <si>
    <t>55057</t>
  </si>
  <si>
    <t>52290</t>
  </si>
  <si>
    <t>55059</t>
  </si>
  <si>
    <t>KENOSHA</t>
  </si>
  <si>
    <t>52300</t>
  </si>
  <si>
    <t>55061</t>
  </si>
  <si>
    <t>KEWAUNEE</t>
  </si>
  <si>
    <t>52310</t>
  </si>
  <si>
    <t>55063</t>
  </si>
  <si>
    <t>LA CROSSE</t>
  </si>
  <si>
    <t>52320</t>
  </si>
  <si>
    <t>55065</t>
  </si>
  <si>
    <t>52330</t>
  </si>
  <si>
    <t>55067</t>
  </si>
  <si>
    <t>LANGLADE</t>
  </si>
  <si>
    <t>52340</t>
  </si>
  <si>
    <t>55069</t>
  </si>
  <si>
    <t>52350</t>
  </si>
  <si>
    <t>55071</t>
  </si>
  <si>
    <t>MANITOWOC</t>
  </si>
  <si>
    <t>52360</t>
  </si>
  <si>
    <t>55073</t>
  </si>
  <si>
    <t>MARATHON</t>
  </si>
  <si>
    <t>52370</t>
  </si>
  <si>
    <t>55075</t>
  </si>
  <si>
    <t>MARINETTE</t>
  </si>
  <si>
    <t>52380</t>
  </si>
  <si>
    <t>55077</t>
  </si>
  <si>
    <t>52381</t>
  </si>
  <si>
    <t>55078</t>
  </si>
  <si>
    <t>MENOMONEE</t>
  </si>
  <si>
    <t>52390</t>
  </si>
  <si>
    <t>55079</t>
  </si>
  <si>
    <t>MILWAUKEE</t>
  </si>
  <si>
    <t>52400</t>
  </si>
  <si>
    <t>55081</t>
  </si>
  <si>
    <t>52410</t>
  </si>
  <si>
    <t>55083</t>
  </si>
  <si>
    <t>OCONTO</t>
  </si>
  <si>
    <t>52420</t>
  </si>
  <si>
    <t>55085</t>
  </si>
  <si>
    <t>52430</t>
  </si>
  <si>
    <t>55087</t>
  </si>
  <si>
    <t>OUTAGAMIE</t>
  </si>
  <si>
    <t>52440</t>
  </si>
  <si>
    <t>55089</t>
  </si>
  <si>
    <t>OZAUKEE</t>
  </si>
  <si>
    <t>52450</t>
  </si>
  <si>
    <t>55091</t>
  </si>
  <si>
    <t>PEPIN</t>
  </si>
  <si>
    <t>52460</t>
  </si>
  <si>
    <t>55093</t>
  </si>
  <si>
    <t>52470</t>
  </si>
  <si>
    <t>55095</t>
  </si>
  <si>
    <t>52480</t>
  </si>
  <si>
    <t>55097</t>
  </si>
  <si>
    <t>52490</t>
  </si>
  <si>
    <t>55099</t>
  </si>
  <si>
    <t>PRICE</t>
  </si>
  <si>
    <t>52500</t>
  </si>
  <si>
    <t>55101</t>
  </si>
  <si>
    <t>RACINE</t>
  </si>
  <si>
    <t>52510</t>
  </si>
  <si>
    <t>55103</t>
  </si>
  <si>
    <t>52520</t>
  </si>
  <si>
    <t>55105</t>
  </si>
  <si>
    <t>52530</t>
  </si>
  <si>
    <t>55107</t>
  </si>
  <si>
    <t>52540</t>
  </si>
  <si>
    <t>55109</t>
  </si>
  <si>
    <t>ST. CROIX</t>
  </si>
  <si>
    <t>52550</t>
  </si>
  <si>
    <t>55111</t>
  </si>
  <si>
    <t>SAUK</t>
  </si>
  <si>
    <t>52560</t>
  </si>
  <si>
    <t>55113</t>
  </si>
  <si>
    <t>SAWYER</t>
  </si>
  <si>
    <t>52570</t>
  </si>
  <si>
    <t>55115</t>
  </si>
  <si>
    <t>SHAWANO</t>
  </si>
  <si>
    <t>52580</t>
  </si>
  <si>
    <t>55117</t>
  </si>
  <si>
    <t>SHEBOYGAN</t>
  </si>
  <si>
    <t>52590</t>
  </si>
  <si>
    <t>55119</t>
  </si>
  <si>
    <t>52600</t>
  </si>
  <si>
    <t>55121</t>
  </si>
  <si>
    <t>TREMPEALEAU</t>
  </si>
  <si>
    <t>52610</t>
  </si>
  <si>
    <t>55123</t>
  </si>
  <si>
    <t>52620</t>
  </si>
  <si>
    <t>55125</t>
  </si>
  <si>
    <t>VILAS</t>
  </si>
  <si>
    <t>52630</t>
  </si>
  <si>
    <t>55127</t>
  </si>
  <si>
    <t>52640</t>
  </si>
  <si>
    <t>55129</t>
  </si>
  <si>
    <t>WASHBURN</t>
  </si>
  <si>
    <t>52650</t>
  </si>
  <si>
    <t>55131</t>
  </si>
  <si>
    <t>52660</t>
  </si>
  <si>
    <t>55133</t>
  </si>
  <si>
    <t>WAUKESHA</t>
  </si>
  <si>
    <t>52670</t>
  </si>
  <si>
    <t>55135</t>
  </si>
  <si>
    <t>WAUPACA</t>
  </si>
  <si>
    <t>52680</t>
  </si>
  <si>
    <t>55137</t>
  </si>
  <si>
    <t>WAUSHARA</t>
  </si>
  <si>
    <t>52690</t>
  </si>
  <si>
    <t>55139</t>
  </si>
  <si>
    <t>52700</t>
  </si>
  <si>
    <t>55141</t>
  </si>
  <si>
    <t>52999</t>
  </si>
  <si>
    <t>55990</t>
  </si>
  <si>
    <t>53000</t>
  </si>
  <si>
    <t>56001</t>
  </si>
  <si>
    <t>Wyoming</t>
  </si>
  <si>
    <t>53010</t>
  </si>
  <si>
    <t>56003</t>
  </si>
  <si>
    <t>53020</t>
  </si>
  <si>
    <t>56005</t>
  </si>
  <si>
    <t>53030</t>
  </si>
  <si>
    <t>56007</t>
  </si>
  <si>
    <t>53040</t>
  </si>
  <si>
    <t>56009</t>
  </si>
  <si>
    <t>CONVERSE</t>
  </si>
  <si>
    <t>53050</t>
  </si>
  <si>
    <t>56011</t>
  </si>
  <si>
    <t>53060</t>
  </si>
  <si>
    <t>56013</t>
  </si>
  <si>
    <t>53070</t>
  </si>
  <si>
    <t>56015</t>
  </si>
  <si>
    <t>GOSHEN</t>
  </si>
  <si>
    <t>53080</t>
  </si>
  <si>
    <t>56017</t>
  </si>
  <si>
    <t>HOT SPRINGS</t>
  </si>
  <si>
    <t>53090</t>
  </si>
  <si>
    <t>56019</t>
  </si>
  <si>
    <t>53100</t>
  </si>
  <si>
    <t>56021</t>
  </si>
  <si>
    <t>LARAMIE</t>
  </si>
  <si>
    <t>53110</t>
  </si>
  <si>
    <t>56023</t>
  </si>
  <si>
    <t>53120</t>
  </si>
  <si>
    <t>56025</t>
  </si>
  <si>
    <t>NATRONA</t>
  </si>
  <si>
    <t>53130</t>
  </si>
  <si>
    <t>56027</t>
  </si>
  <si>
    <t>NIOBRARA</t>
  </si>
  <si>
    <t>53140</t>
  </si>
  <si>
    <t>56029</t>
  </si>
  <si>
    <t>53150</t>
  </si>
  <si>
    <t>56031</t>
  </si>
  <si>
    <t>53160</t>
  </si>
  <si>
    <t>56033</t>
  </si>
  <si>
    <t>53170</t>
  </si>
  <si>
    <t>56035</t>
  </si>
  <si>
    <t>SUBLETTE</t>
  </si>
  <si>
    <t>53180</t>
  </si>
  <si>
    <t>56037</t>
  </si>
  <si>
    <t>SWEETWATER</t>
  </si>
  <si>
    <t>53190</t>
  </si>
  <si>
    <t>56039</t>
  </si>
  <si>
    <t>53200</t>
  </si>
  <si>
    <t>56041</t>
  </si>
  <si>
    <t>UINTA</t>
  </si>
  <si>
    <t>53210</t>
  </si>
  <si>
    <t>56043</t>
  </si>
  <si>
    <t>WASHAKIE</t>
  </si>
  <si>
    <t>53220</t>
  </si>
  <si>
    <t>56045</t>
  </si>
  <si>
    <t>WESTON</t>
  </si>
  <si>
    <t>53999</t>
  </si>
  <si>
    <t>56990</t>
  </si>
  <si>
    <t>Guam</t>
  </si>
  <si>
    <t>40010</t>
  </si>
  <si>
    <t>72001</t>
  </si>
  <si>
    <t>ADJUNTAS</t>
  </si>
  <si>
    <t>Puerto Rico</t>
  </si>
  <si>
    <t>40020</t>
  </si>
  <si>
    <t>72003</t>
  </si>
  <si>
    <t>AGUADA</t>
  </si>
  <si>
    <t>40030</t>
  </si>
  <si>
    <t>72005</t>
  </si>
  <si>
    <t>AGUADILLA</t>
  </si>
  <si>
    <t>40040</t>
  </si>
  <si>
    <t>72007</t>
  </si>
  <si>
    <t>AGUAS BUENAS</t>
  </si>
  <si>
    <t>40050</t>
  </si>
  <si>
    <t>72009</t>
  </si>
  <si>
    <t>AIBONITO</t>
  </si>
  <si>
    <t>40060</t>
  </si>
  <si>
    <t>72011</t>
  </si>
  <si>
    <t>ANASCO</t>
  </si>
  <si>
    <t>40070</t>
  </si>
  <si>
    <t>72013</t>
  </si>
  <si>
    <t>ARECIBO</t>
  </si>
  <si>
    <t>40080</t>
  </si>
  <si>
    <t>72015</t>
  </si>
  <si>
    <t>ARROYO</t>
  </si>
  <si>
    <t>40090</t>
  </si>
  <si>
    <t>72017</t>
  </si>
  <si>
    <t>BARCELONETA</t>
  </si>
  <si>
    <t>40100</t>
  </si>
  <si>
    <t>72019</t>
  </si>
  <si>
    <t>BARRANQUITAS</t>
  </si>
  <si>
    <t>40110</t>
  </si>
  <si>
    <t>72021</t>
  </si>
  <si>
    <t>BAYAMON</t>
  </si>
  <si>
    <t>40120</t>
  </si>
  <si>
    <t>72023</t>
  </si>
  <si>
    <t>CABO ROJO</t>
  </si>
  <si>
    <t>40130</t>
  </si>
  <si>
    <t>72025</t>
  </si>
  <si>
    <t>CAGUAS</t>
  </si>
  <si>
    <t>40140</t>
  </si>
  <si>
    <t>72027</t>
  </si>
  <si>
    <t>CAMUY</t>
  </si>
  <si>
    <t>72029</t>
  </si>
  <si>
    <t>CANOVANAS</t>
  </si>
  <si>
    <t>40150</t>
  </si>
  <si>
    <t>72031</t>
  </si>
  <si>
    <t>CAROLINA</t>
  </si>
  <si>
    <t>40160</t>
  </si>
  <si>
    <t>72033</t>
  </si>
  <si>
    <t>CATANO</t>
  </si>
  <si>
    <t>40170</t>
  </si>
  <si>
    <t>72035</t>
  </si>
  <si>
    <t>CAYEY</t>
  </si>
  <si>
    <t>40180</t>
  </si>
  <si>
    <t>72037</t>
  </si>
  <si>
    <t>CEIBA</t>
  </si>
  <si>
    <t>40190</t>
  </si>
  <si>
    <t>72039</t>
  </si>
  <si>
    <t>CIALES</t>
  </si>
  <si>
    <t>40200</t>
  </si>
  <si>
    <t>72041</t>
  </si>
  <si>
    <t>CIDRA</t>
  </si>
  <si>
    <t>40210</t>
  </si>
  <si>
    <t>72043</t>
  </si>
  <si>
    <t>COAMO</t>
  </si>
  <si>
    <t>40220</t>
  </si>
  <si>
    <t>72045</t>
  </si>
  <si>
    <t>COMERIO</t>
  </si>
  <si>
    <t>40230</t>
  </si>
  <si>
    <t>72047</t>
  </si>
  <si>
    <t>COROZAL</t>
  </si>
  <si>
    <t>40240</t>
  </si>
  <si>
    <t>72049</t>
  </si>
  <si>
    <t>CULEBRA</t>
  </si>
  <si>
    <t>40250</t>
  </si>
  <si>
    <t>72051</t>
  </si>
  <si>
    <t>DORADO</t>
  </si>
  <si>
    <t>40260</t>
  </si>
  <si>
    <t>72053</t>
  </si>
  <si>
    <t>FAJARDO</t>
  </si>
  <si>
    <t>40265</t>
  </si>
  <si>
    <t>72054</t>
  </si>
  <si>
    <t>40270</t>
  </si>
  <si>
    <t>72055</t>
  </si>
  <si>
    <t>GUANICA</t>
  </si>
  <si>
    <t>40280</t>
  </si>
  <si>
    <t>72057</t>
  </si>
  <si>
    <t>GUAYAMA</t>
  </si>
  <si>
    <t>40290</t>
  </si>
  <si>
    <t>72059</t>
  </si>
  <si>
    <t>GUAYANILLA</t>
  </si>
  <si>
    <t>40300</t>
  </si>
  <si>
    <t>72061</t>
  </si>
  <si>
    <t>GUAYNABO</t>
  </si>
  <si>
    <t>40310</t>
  </si>
  <si>
    <t>72063</t>
  </si>
  <si>
    <t>GURABO</t>
  </si>
  <si>
    <t>40320</t>
  </si>
  <si>
    <t>72065</t>
  </si>
  <si>
    <t>HATILLO</t>
  </si>
  <si>
    <t>40330</t>
  </si>
  <si>
    <t>72067</t>
  </si>
  <si>
    <t>HORMIGUEROS</t>
  </si>
  <si>
    <t>40340</t>
  </si>
  <si>
    <t>72069</t>
  </si>
  <si>
    <t>HUMACAO</t>
  </si>
  <si>
    <t>40350</t>
  </si>
  <si>
    <t>72071</t>
  </si>
  <si>
    <t>ISABELA</t>
  </si>
  <si>
    <t>40360</t>
  </si>
  <si>
    <t>72073</t>
  </si>
  <si>
    <t>JAYUYA</t>
  </si>
  <si>
    <t>40370</t>
  </si>
  <si>
    <t>72075</t>
  </si>
  <si>
    <t>JUANA DIAZ</t>
  </si>
  <si>
    <t>40380</t>
  </si>
  <si>
    <t>72077</t>
  </si>
  <si>
    <t>JUNCOS</t>
  </si>
  <si>
    <t>40390</t>
  </si>
  <si>
    <t>72079</t>
  </si>
  <si>
    <t>LAJAS</t>
  </si>
  <si>
    <t>40400</t>
  </si>
  <si>
    <t>72081</t>
  </si>
  <si>
    <t>LARES</t>
  </si>
  <si>
    <t>40410</t>
  </si>
  <si>
    <t>72083</t>
  </si>
  <si>
    <t>LAS MARIAS</t>
  </si>
  <si>
    <t>40420</t>
  </si>
  <si>
    <t>72085</t>
  </si>
  <si>
    <t>LAS PIEDRAS</t>
  </si>
  <si>
    <t>40430</t>
  </si>
  <si>
    <t>72087</t>
  </si>
  <si>
    <t>LOIZA</t>
  </si>
  <si>
    <t>40440</t>
  </si>
  <si>
    <t>72089</t>
  </si>
  <si>
    <t>LUQUILLO</t>
  </si>
  <si>
    <t>40450</t>
  </si>
  <si>
    <t>72091</t>
  </si>
  <si>
    <t>MANATI</t>
  </si>
  <si>
    <t>40460</t>
  </si>
  <si>
    <t>72093</t>
  </si>
  <si>
    <t>MARICAO</t>
  </si>
  <si>
    <t>40470</t>
  </si>
  <si>
    <t>72095</t>
  </si>
  <si>
    <t>MAUNABO</t>
  </si>
  <si>
    <t>40480</t>
  </si>
  <si>
    <t>72097</t>
  </si>
  <si>
    <t>MAYAGUEZ</t>
  </si>
  <si>
    <t>40490</t>
  </si>
  <si>
    <t>72099</t>
  </si>
  <si>
    <t>MOCA</t>
  </si>
  <si>
    <t>40500</t>
  </si>
  <si>
    <t>72101</t>
  </si>
  <si>
    <t>MOROVIS</t>
  </si>
  <si>
    <t>40510</t>
  </si>
  <si>
    <t>72103</t>
  </si>
  <si>
    <t>MAGUABO</t>
  </si>
  <si>
    <t>40520</t>
  </si>
  <si>
    <t>72105</t>
  </si>
  <si>
    <t>NARANJITO</t>
  </si>
  <si>
    <t>40530</t>
  </si>
  <si>
    <t>72107</t>
  </si>
  <si>
    <t>OROCOVIS</t>
  </si>
  <si>
    <t>40540</t>
  </si>
  <si>
    <t>72109</t>
  </si>
  <si>
    <t>PATILLAS</t>
  </si>
  <si>
    <t>40550</t>
  </si>
  <si>
    <t>72111</t>
  </si>
  <si>
    <t>PENUELAS</t>
  </si>
  <si>
    <t>40560</t>
  </si>
  <si>
    <t>72113</t>
  </si>
  <si>
    <t>PONCE</t>
  </si>
  <si>
    <t>40570</t>
  </si>
  <si>
    <t>72115</t>
  </si>
  <si>
    <t>QUEBRADILLAS</t>
  </si>
  <si>
    <t>40580</t>
  </si>
  <si>
    <t>72117</t>
  </si>
  <si>
    <t>RINCON</t>
  </si>
  <si>
    <t>40590</t>
  </si>
  <si>
    <t>72119</t>
  </si>
  <si>
    <t>40610</t>
  </si>
  <si>
    <t>72121</t>
  </si>
  <si>
    <t>SABANA GRANDE</t>
  </si>
  <si>
    <t>40620</t>
  </si>
  <si>
    <t>72123</t>
  </si>
  <si>
    <t>SALINAS</t>
  </si>
  <si>
    <t>40630</t>
  </si>
  <si>
    <t>72125</t>
  </si>
  <si>
    <t>SAN GERMAN</t>
  </si>
  <si>
    <t>40640</t>
  </si>
  <si>
    <t>72127</t>
  </si>
  <si>
    <t>40650</t>
  </si>
  <si>
    <t>72129</t>
  </si>
  <si>
    <t>SAN LORENZO</t>
  </si>
  <si>
    <t>40660</t>
  </si>
  <si>
    <t>72131</t>
  </si>
  <si>
    <t>SAN SEBASTIAN</t>
  </si>
  <si>
    <t>40670</t>
  </si>
  <si>
    <t>72133</t>
  </si>
  <si>
    <t>SANTA ISABEL</t>
  </si>
  <si>
    <t>40680</t>
  </si>
  <si>
    <t>72135</t>
  </si>
  <si>
    <t>TOA ALTA</t>
  </si>
  <si>
    <t>40690</t>
  </si>
  <si>
    <t>72137</t>
  </si>
  <si>
    <t>TOA BAJA</t>
  </si>
  <si>
    <t>40700</t>
  </si>
  <si>
    <t>72139</t>
  </si>
  <si>
    <t>TRUJILLO ALTO</t>
  </si>
  <si>
    <t>40710</t>
  </si>
  <si>
    <t>72141</t>
  </si>
  <si>
    <t>UTUADO</t>
  </si>
  <si>
    <t>40720</t>
  </si>
  <si>
    <t>72143</t>
  </si>
  <si>
    <t>VEGA ALTA</t>
  </si>
  <si>
    <t>40730</t>
  </si>
  <si>
    <t>72145</t>
  </si>
  <si>
    <t>VEGA BAJA</t>
  </si>
  <si>
    <t>40740</t>
  </si>
  <si>
    <t>72147</t>
  </si>
  <si>
    <t>VIEQUES</t>
  </si>
  <si>
    <t>40750</t>
  </si>
  <si>
    <t>72149</t>
  </si>
  <si>
    <t>VILLALBA</t>
  </si>
  <si>
    <t>40760</t>
  </si>
  <si>
    <t>72151</t>
  </si>
  <si>
    <t>YABUCOA</t>
  </si>
  <si>
    <t>40770</t>
  </si>
  <si>
    <t>72153</t>
  </si>
  <si>
    <t>YAUCO</t>
  </si>
  <si>
    <t>40999</t>
  </si>
  <si>
    <t>72990</t>
  </si>
  <si>
    <t>Statewide</t>
  </si>
  <si>
    <t>Monthly Admin. Fee</t>
  </si>
  <si>
    <t>County and State Name</t>
  </si>
  <si>
    <t>Days in Month - Start</t>
  </si>
  <si>
    <t>Days in Month - End</t>
  </si>
  <si>
    <t>Months in authorization for Admin Fee</t>
  </si>
  <si>
    <t>VAMCs</t>
  </si>
  <si>
    <t>States - Short</t>
  </si>
  <si>
    <t>States - Long</t>
  </si>
  <si>
    <t>Counties</t>
  </si>
  <si>
    <t>Months</t>
  </si>
  <si>
    <t>Days in Month</t>
  </si>
  <si>
    <t>Florida County Wage Indices</t>
  </si>
  <si>
    <t>(1V01) (402) Togus, ME HCS</t>
  </si>
  <si>
    <t>AL</t>
  </si>
  <si>
    <t>(1V01) (405) White River Junction, VT HCS</t>
  </si>
  <si>
    <t>AK</t>
  </si>
  <si>
    <t>(1V01) (518) Bedford, MA HCS</t>
  </si>
  <si>
    <t>AZ</t>
  </si>
  <si>
    <t>(1V01) (523) Boston, MA HCS</t>
  </si>
  <si>
    <t>AR</t>
  </si>
  <si>
    <t>(1V01) (608) Manchester, NH HCS</t>
  </si>
  <si>
    <t>CA</t>
  </si>
  <si>
    <t>(1V01) (631) Central Western Massachusetts HCS</t>
  </si>
  <si>
    <t>CO</t>
  </si>
  <si>
    <t>(1V01) (650) Providence, RI HCS</t>
  </si>
  <si>
    <t>CT</t>
  </si>
  <si>
    <t>(1V01) (689) Connecticut HCS</t>
  </si>
  <si>
    <t>DC</t>
  </si>
  <si>
    <t>District of Columbia</t>
  </si>
  <si>
    <t>(1V02) (526) Bronx, NY HCS</t>
  </si>
  <si>
    <t>DE</t>
  </si>
  <si>
    <t>(1V02) (528) Western New York HCS</t>
  </si>
  <si>
    <t>FL</t>
  </si>
  <si>
    <t>(1V02) (528A6) Bath, NY HCS</t>
  </si>
  <si>
    <t>GA</t>
  </si>
  <si>
    <t>(1V02) (528A7) Syracuse, NY HCS</t>
  </si>
  <si>
    <t>GM</t>
  </si>
  <si>
    <t>(1V02) (528A8) Albany, NY HCS</t>
  </si>
  <si>
    <t>HI</t>
  </si>
  <si>
    <t>(1V02) (561) New Jersey HCS</t>
  </si>
  <si>
    <t>ID</t>
  </si>
  <si>
    <t>(1V02) (620) Hudson Valley, NY HCS</t>
  </si>
  <si>
    <t>IL</t>
  </si>
  <si>
    <t>(1V02) (630) New York Harbor HCS</t>
  </si>
  <si>
    <t>IN</t>
  </si>
  <si>
    <t>(1V02) (632) Northport, NY HCS</t>
  </si>
  <si>
    <t>IA</t>
  </si>
  <si>
    <t>(1V04) (460) Wilmington, DE HCS</t>
  </si>
  <si>
    <t>KS</t>
  </si>
  <si>
    <t>(1V04) (503) Altoona, PA HCS</t>
  </si>
  <si>
    <t>KY</t>
  </si>
  <si>
    <t>(1V04) (529) Butler, PA HCS</t>
  </si>
  <si>
    <t>LA</t>
  </si>
  <si>
    <t>(1V04) (542) Coatesville, PA HCS</t>
  </si>
  <si>
    <t>ME</t>
  </si>
  <si>
    <t>(1V04) (562) Erie, PA HCS</t>
  </si>
  <si>
    <t>MD</t>
  </si>
  <si>
    <t>(1V04) (595) Lebanon, PA HCS</t>
  </si>
  <si>
    <t>MA</t>
  </si>
  <si>
    <t>(1V04) (642) Philadelphia, PA HCS</t>
  </si>
  <si>
    <t>MI</t>
  </si>
  <si>
    <t>(1V04) (646) Pittsburgh, PA HCS</t>
  </si>
  <si>
    <t>MN</t>
  </si>
  <si>
    <t>(1V04) (693) Wilkes-Barre, PA HCS</t>
  </si>
  <si>
    <t>MS</t>
  </si>
  <si>
    <t>(1V05) (512) Baltimore, MD HCS</t>
  </si>
  <si>
    <t>MO</t>
  </si>
  <si>
    <t>(1V05) (517) Beckley, WV HCS</t>
  </si>
  <si>
    <t>MT</t>
  </si>
  <si>
    <t>(1V05) (540) Clarksburg, WV HCS</t>
  </si>
  <si>
    <t>NE</t>
  </si>
  <si>
    <t>(1V05) (581) Huntington, WV HCS</t>
  </si>
  <si>
    <t>NV</t>
  </si>
  <si>
    <t>(1V05) (613) Martinsburg, WV HCS</t>
  </si>
  <si>
    <t>NH</t>
  </si>
  <si>
    <t>(1V05) (688) Washington, DC HCS</t>
  </si>
  <si>
    <t>NJ</t>
  </si>
  <si>
    <t>(1V06) (558) Durham, NC HCS</t>
  </si>
  <si>
    <t>NM</t>
  </si>
  <si>
    <t>(1V06) (565) Fayetteville, NC HCS</t>
  </si>
  <si>
    <t>NY</t>
  </si>
  <si>
    <t>(1V06) (590) Hampton, VA HCS</t>
  </si>
  <si>
    <t>NC</t>
  </si>
  <si>
    <t>(1V06) (637) Asheville, NC HCS</t>
  </si>
  <si>
    <t>ND</t>
  </si>
  <si>
    <t>(1V06) (652) Richmond, VA HCS</t>
  </si>
  <si>
    <t>OH</t>
  </si>
  <si>
    <t>(1V06) (658) Salem, VA HCS</t>
  </si>
  <si>
    <t>OK</t>
  </si>
  <si>
    <t>(1V06) (659) Salisbury, NC HCS</t>
  </si>
  <si>
    <t>OR</t>
  </si>
  <si>
    <t>(2V07) (508) Atlanta, GA HCS</t>
  </si>
  <si>
    <t>PA</t>
  </si>
  <si>
    <t>(2V07) (509) Augusta, GA HCS</t>
  </si>
  <si>
    <t>PR</t>
  </si>
  <si>
    <t>(2V07) (521) Birmingham, AL HCS</t>
  </si>
  <si>
    <t>RI</t>
  </si>
  <si>
    <t>(2V07) (534) Charleston, SC HCS</t>
  </si>
  <si>
    <t>SC</t>
  </si>
  <si>
    <t>(2V07) (544) Columbia, SC HCS</t>
  </si>
  <si>
    <t>SD</t>
  </si>
  <si>
    <t>(2V07) (557) Dublin, GA HCS</t>
  </si>
  <si>
    <t>TN</t>
  </si>
  <si>
    <t>(2V07) (619) Central Alabama HCS</t>
  </si>
  <si>
    <t>TX</t>
  </si>
  <si>
    <t>(2V07) (679) Tuscaloosa, AL HCS</t>
  </si>
  <si>
    <t>UT</t>
  </si>
  <si>
    <t>(2V08) (516) Bay Pines, FL HCS</t>
  </si>
  <si>
    <t>VT</t>
  </si>
  <si>
    <t>(2V08) (546) Miami, FL HCS</t>
  </si>
  <si>
    <t>VA</t>
  </si>
  <si>
    <t>(2V08) (548) West Palm Beach, FL HCS</t>
  </si>
  <si>
    <t>VI</t>
  </si>
  <si>
    <t>(2V08) (573) Gainesville, FL HCS</t>
  </si>
  <si>
    <t>WA</t>
  </si>
  <si>
    <t>(2V08) (672) San Juan, PR HCS</t>
  </si>
  <si>
    <t>WV</t>
  </si>
  <si>
    <t>(2V08) (673) Tampa, FL HCS</t>
  </si>
  <si>
    <t>WI</t>
  </si>
  <si>
    <t>(2V08) (675) Orlando, FL HCS</t>
  </si>
  <si>
    <t>WY</t>
  </si>
  <si>
    <t>(2V09) (596) Lexington, KY HCS</t>
  </si>
  <si>
    <t>(2V09) (603) Louisville, KY HCS</t>
  </si>
  <si>
    <t>(2V09) (614) Memphis, TN HCS</t>
  </si>
  <si>
    <t>(2V09) (621) Mountain Home, TN HCS</t>
  </si>
  <si>
    <t>(2V09) (626) Middle Tennessee HCS</t>
  </si>
  <si>
    <t>(3V10) (506) Ann Arbor, MI HCS</t>
  </si>
  <si>
    <t>(3V10) (515) Battle Creek, MI HCS</t>
  </si>
  <si>
    <t>(3V10) (538) Chillicothe, OH HCS</t>
  </si>
  <si>
    <t>(3V10) (539) Cincinnati, OH HCS</t>
  </si>
  <si>
    <t>(3V10) (541) Cleveland, OH HCS</t>
  </si>
  <si>
    <t>(3V10) (552) Dayton, OH HCS</t>
  </si>
  <si>
    <t>(3V10) (553) Detroit, MI HCS</t>
  </si>
  <si>
    <t>(3V10) (583) Indianapolis, IN HCS</t>
  </si>
  <si>
    <t>(3V10) (610) Northern Indiana HCS</t>
  </si>
  <si>
    <t>(3V10) (655) Saginaw, MI HCS</t>
  </si>
  <si>
    <t>(3V10) (757) Columbus, OH HCS</t>
  </si>
  <si>
    <t>(3V12) (537) Chicago, IL HCS</t>
  </si>
  <si>
    <t>(3V12) (550) Danville, IL HCS</t>
  </si>
  <si>
    <t>(3V12) (556) North Chicago, IL HCS</t>
  </si>
  <si>
    <t>(3V12) (578) Hines, IL HCS</t>
  </si>
  <si>
    <t>(3V12) (585) Iron Mountain, MI HCS</t>
  </si>
  <si>
    <t>(3V12) (607) Madison, WI HCS</t>
  </si>
  <si>
    <t>(3V12) (676) Tomah, WI HCS</t>
  </si>
  <si>
    <t>(3V12) (695) Milwaukee, WI HCS</t>
  </si>
  <si>
    <t>(3V15) (589) Kansas City, MO HCS</t>
  </si>
  <si>
    <t>(3V15) (589A4) Columbia, MO HCS</t>
  </si>
  <si>
    <t>(3V15) (589A5) Eastern Kansas HCS</t>
  </si>
  <si>
    <t>(3V15) (589A7) Wichita, KS HCS</t>
  </si>
  <si>
    <t>(3V15) (657) St. Louis, MO HCS</t>
  </si>
  <si>
    <t>(3V15) (657A4) Poplar Bluff, MO HCS</t>
  </si>
  <si>
    <t>(3V15) (657A5) Marion, IL HCS</t>
  </si>
  <si>
    <t>(3V23) (437) Fargo, ND HCS</t>
  </si>
  <si>
    <t>(3V23) (438) Sioux Falls, SD HCS</t>
  </si>
  <si>
    <t>(3V23) (568) Black Hills, SD HCS</t>
  </si>
  <si>
    <t>(3V23) (618) Minneapolis, MN HCS</t>
  </si>
  <si>
    <t>(3V23) (636) Nebraska-W Iowa HCS</t>
  </si>
  <si>
    <t>(3V23) (636A6) Central Iowa HCS</t>
  </si>
  <si>
    <t>(3V23) (636A8) Iowa City, IA HCS</t>
  </si>
  <si>
    <t>(3V23) (656) St. Cloud, MN HCS</t>
  </si>
  <si>
    <t>(4V16) (502) Alexandria, LA HCS</t>
  </si>
  <si>
    <t>(4V16) (520) Gulf Coast, MS HCS</t>
  </si>
  <si>
    <t>(4V16) (564) Fayetteville, AR HCS</t>
  </si>
  <si>
    <t>(4V16) (580) Houston, TX HCS</t>
  </si>
  <si>
    <t>(4V16) (586) Jackson, MS HCS</t>
  </si>
  <si>
    <t>(4V16) (598) Little Rock, AR HCS</t>
  </si>
  <si>
    <t>(4V16) (629) New Orleans, LA HCS</t>
  </si>
  <si>
    <t>(4V16) (667) Shreveport, LA HCS</t>
  </si>
  <si>
    <t>(4V17) (504) Amarillo, TX HCS</t>
  </si>
  <si>
    <t>(4V17) (519) Big Spring, TX HCS</t>
  </si>
  <si>
    <t>(4V17) (549) Dallas, TX HCS</t>
  </si>
  <si>
    <t>(4V17) (671) San Antonio, TX HCS</t>
  </si>
  <si>
    <t>(4V17) (674) Temple, TX HCS</t>
  </si>
  <si>
    <t>(4V17) (740) Texas Valley Coastal Bend HCS</t>
  </si>
  <si>
    <t>(4V17) (756) El Paso, TX HCS</t>
  </si>
  <si>
    <t>(4V19) (436) Montana HCS</t>
  </si>
  <si>
    <t>(4V19) (442) Cheyenne, WY HCS</t>
  </si>
  <si>
    <t>(4V19) (554) Aurora, CO HCS</t>
  </si>
  <si>
    <t>(4V19) (575) Grand Junction, CO HCS</t>
  </si>
  <si>
    <t>(4V19) (623) Muskogee, OK HCS</t>
  </si>
  <si>
    <t>(4V19) (635) Oklahoma City, OK HCS</t>
  </si>
  <si>
    <t>(4V19) (660) Salt Lake City, UT HCS</t>
  </si>
  <si>
    <t>(4V19) (666) Sheridan, WY HCS</t>
  </si>
  <si>
    <t>(5V20) (463) Anchorage, AK HCS</t>
  </si>
  <si>
    <t>(5V20) (531) Boise, ID HCS</t>
  </si>
  <si>
    <t>(5V20) (648) Portland, OR HCS</t>
  </si>
  <si>
    <t>(5V20) (653) Roseburg, OR HCS</t>
  </si>
  <si>
    <t>(5V20) (663) Puget Sound, WA HCS</t>
  </si>
  <si>
    <t>(5V20) (668) Spokane, WA HCS</t>
  </si>
  <si>
    <t>(5V20) (687) Walla Walla, WA HCS</t>
  </si>
  <si>
    <t>(5V20) (692) White City, OR HCS</t>
  </si>
  <si>
    <t>(5V21) (459) Honolulu, HI HCS</t>
  </si>
  <si>
    <t>(5V21) (570) Fresno, CA HCS</t>
  </si>
  <si>
    <t>(5V21) (593) Las Vegas, NV HCS</t>
  </si>
  <si>
    <t>(5V21) (612A4) N. California HCS</t>
  </si>
  <si>
    <t>(5V21) (640) Palo Alto, CA HCS</t>
  </si>
  <si>
    <t>(5V21) (654) Reno, NV HCS</t>
  </si>
  <si>
    <t>(5V21) (662) San Francisco, CA HCS</t>
  </si>
  <si>
    <t>(5V22) (501) New Mexico HCS</t>
  </si>
  <si>
    <t>(5V22) (600) Long Beach, CA HCS</t>
  </si>
  <si>
    <t>(5V22) (605) Loma Linda, CA HCS</t>
  </si>
  <si>
    <t>(5V22) (644) Phoenix, AZ HCS</t>
  </si>
  <si>
    <t>(5V22) (649) Northern Arizona HCS</t>
  </si>
  <si>
    <t>(5V22) (664) San Diego, CA HCS</t>
  </si>
  <si>
    <t>(5V22) (678) Southern Arizona HCS</t>
  </si>
  <si>
    <t>(5V22) (691) Greater Los Angeles, CA HCS</t>
  </si>
  <si>
    <t>RHODE ISLAND</t>
  </si>
  <si>
    <t>NEW JERSEY</t>
  </si>
  <si>
    <t>Notes:</t>
  </si>
  <si>
    <t>-If you have trouble with this tool, you can still use the "Rates" tab to manually search for specific county based rates and fees.</t>
  </si>
  <si>
    <r>
      <t>-</t>
    </r>
    <r>
      <rPr>
        <b/>
        <sz val="11"/>
        <color rgb="FF000000"/>
        <rFont val="Calibri"/>
        <family val="2"/>
        <scheme val="minor"/>
      </rPr>
      <t>Number of Months in Standard Episode of Care (SEOC):</t>
    </r>
    <r>
      <rPr>
        <sz val="11"/>
        <color rgb="FF000000"/>
        <rFont val="Calibri"/>
        <family val="2"/>
        <scheme val="minor"/>
      </rPr>
      <t xml:space="preserve"> Exact number of months in standard episode of care - usually 12 months.</t>
    </r>
  </si>
  <si>
    <r>
      <t>-Prorated First Month Veteran Budget:</t>
    </r>
    <r>
      <rPr>
        <sz val="11"/>
        <color rgb="FF000000"/>
        <rFont val="Calibri"/>
        <family val="2"/>
        <scheme val="minor"/>
      </rPr>
      <t xml:space="preserve"> This represents the prorated Veteran budget for the first month of the SEOC period based on the actual amount of days in the first month with an approved Spending Plan.  To calculate manually, first create the ratio of days enrolled to days in the month by dividing the remaining days in the first month of the SEOC by the total amount of days in the first month of the authorization.  Then, multiply that ratio by the Average Monthly VA Expense.  Last, subtract the Monthly Administrative Fee from that product.</t>
    </r>
  </si>
  <si>
    <r>
      <t>-</t>
    </r>
    <r>
      <rPr>
        <b/>
        <sz val="11"/>
        <color rgb="FF000000"/>
        <rFont val="Calibri"/>
        <family val="2"/>
        <scheme val="minor"/>
      </rPr>
      <t>Average Monthly Veteran Budget:</t>
    </r>
    <r>
      <rPr>
        <sz val="11"/>
        <color rgb="FF000000"/>
        <rFont val="Calibri"/>
        <family val="2"/>
        <scheme val="minor"/>
      </rPr>
      <t xml:space="preserve"> Average monthly amount of money available to Veteran to spend on services and goods.  This does not include the Monthly Administrative Fee.</t>
    </r>
  </si>
  <si>
    <r>
      <t>-</t>
    </r>
    <r>
      <rPr>
        <b/>
        <sz val="11"/>
        <color rgb="FF000000"/>
        <rFont val="Calibri"/>
        <family val="2"/>
        <scheme val="minor"/>
      </rPr>
      <t>Monthly Administrative Fee:</t>
    </r>
    <r>
      <rPr>
        <sz val="11"/>
        <color rgb="FF000000"/>
        <rFont val="Calibri"/>
        <family val="2"/>
        <scheme val="minor"/>
      </rPr>
      <t xml:space="preserve"> Monthly fee paid to VDC provider for person-centered counseling services and financial management services (FMS), and program administration provided to the Veteran.  This is set at 22% of case mix level D.</t>
    </r>
  </si>
  <si>
    <r>
      <t>-</t>
    </r>
    <r>
      <rPr>
        <b/>
        <sz val="11"/>
        <color rgb="FF000000"/>
        <rFont val="Calibri"/>
        <family val="2"/>
        <scheme val="minor"/>
      </rPr>
      <t>Average Monthly VA Obligation:</t>
    </r>
    <r>
      <rPr>
        <sz val="11"/>
        <color rgb="FF000000"/>
        <rFont val="Calibri"/>
        <family val="2"/>
        <scheme val="minor"/>
      </rPr>
      <t xml:space="preserve"> Average monthly amount of money spent by VA on Veteran for VDC.  This includes Average Monthly Veteran Budget and Monthly Administrative Fee.</t>
    </r>
  </si>
  <si>
    <r>
      <t>-Full Assessment Fee:</t>
    </r>
    <r>
      <rPr>
        <sz val="11"/>
        <color rgb="FF000000"/>
        <rFont val="Calibri"/>
        <family val="2"/>
        <scheme val="minor"/>
      </rPr>
      <t xml:space="preserve"> One-time fee paid to VDC provider to cover the costs associated with enrolling Veteran in VDC.  If Veteran is already enrolled in VDC, this fee should not be paid.  This is set at 31% of case mix level D.</t>
    </r>
  </si>
  <si>
    <r>
      <t>-</t>
    </r>
    <r>
      <rPr>
        <b/>
        <sz val="11"/>
        <color rgb="FF000000"/>
        <rFont val="Calibri"/>
        <family val="2"/>
        <scheme val="minor"/>
      </rPr>
      <t>Partial Assessment Fee:</t>
    </r>
    <r>
      <rPr>
        <sz val="11"/>
        <color rgb="FF000000"/>
        <rFont val="Calibri"/>
        <family val="2"/>
        <scheme val="minor"/>
      </rPr>
      <t xml:space="preserve"> One-time fee paid to VDC provider if Veteran is consulted by provider about VDC, but does not enroll.  This is set at 50% the Full Assessment Fee.</t>
    </r>
  </si>
  <si>
    <t>-See "Calculator" tab for easy to use tool identifying rates and fees to use in authorization.  Otherwise follow steps below for standard way to find rates and fees</t>
  </si>
  <si>
    <r>
      <t xml:space="preserve">-The </t>
    </r>
    <r>
      <rPr>
        <b/>
        <u/>
        <sz val="11"/>
        <color rgb="FF000000"/>
        <rFont val="Calibri"/>
        <family val="2"/>
        <scheme val="minor"/>
      </rPr>
      <t xml:space="preserve">Average Monthly Veteran Budget by Case Mix Level </t>
    </r>
    <r>
      <rPr>
        <sz val="11"/>
        <color rgb="FF000000"/>
        <rFont val="Calibri"/>
        <family val="2"/>
        <scheme val="minor"/>
      </rPr>
      <t>is listed in columns H-T.  The Monthly Administrative Fee in column U is the same within a county regardless of case mix level.  The Average Monthly VA Expense is equal to the sum of the Average Monthly Veteran Budget and the Monthly Administrative Fee.</t>
    </r>
  </si>
  <si>
    <t>-Multiply Average Monthly VA Expense by months in the authorization to represent Total VA Obligation for Authorization (without Assessment Fee included)</t>
  </si>
  <si>
    <t>-Includes both Urban and Rural counties.  Search for county of interest using ctrl+"F"</t>
  </si>
  <si>
    <r>
      <t>Steps to determine VDC rates and fees</t>
    </r>
    <r>
      <rPr>
        <b/>
        <sz val="11"/>
        <color rgb="FF000000"/>
        <rFont val="Calibri"/>
        <family val="2"/>
        <scheme val="minor"/>
      </rPr>
      <t>:</t>
    </r>
  </si>
  <si>
    <t>Labor Percentage (CY23)</t>
  </si>
  <si>
    <t>Non-Labor Percentage (CY23)</t>
  </si>
  <si>
    <t>Mean MN Wage Index (CY23)</t>
  </si>
  <si>
    <t>Mean MN Wage Index % Change 2023-2022</t>
  </si>
  <si>
    <t>MN Rate - Elderly Waiver w/ Admin Fee (July 2022)</t>
  </si>
  <si>
    <t>National Rate - 60% w/o Admin Fee (FY23)</t>
  </si>
  <si>
    <t>MN County Wage Indices (List!H1351:H1438)</t>
  </si>
  <si>
    <t>MN County Wage Indices CY2024</t>
  </si>
  <si>
    <r>
      <t>DELAWARE</t>
    </r>
    <r>
      <rPr>
        <vertAlign val="superscript"/>
        <sz val="11"/>
        <color rgb="FF000000"/>
        <rFont val="Calibri"/>
        <family val="2"/>
        <scheme val="minor"/>
      </rPr>
      <t>1</t>
    </r>
  </si>
  <si>
    <r>
      <t>NEW JERSEY</t>
    </r>
    <r>
      <rPr>
        <vertAlign val="superscript"/>
        <sz val="11"/>
        <color rgb="FF000000"/>
        <rFont val="Calibri"/>
        <family val="2"/>
        <scheme val="minor"/>
      </rPr>
      <t>1</t>
    </r>
  </si>
  <si>
    <r>
      <t>RHODE ISLAND</t>
    </r>
    <r>
      <rPr>
        <vertAlign val="superscript"/>
        <sz val="11"/>
        <color rgb="FF000000"/>
        <rFont val="Arial"/>
        <family val="2"/>
      </rPr>
      <t>1</t>
    </r>
  </si>
  <si>
    <t>Mean MN Wage Index (CY24)</t>
  </si>
  <si>
    <t>MN Rate - Elderly Waiver w/ Admin Fee (July 2023)</t>
  </si>
  <si>
    <t>MN Rate - Elderly Waiver w/ Admin Fee % Change July 2023-2022</t>
  </si>
  <si>
    <t>MN Rate - Elderly Waiver w/o Admin Fee (July 2023)</t>
  </si>
  <si>
    <t>MN-based National Rate - Labor Share w/o Admin Fee (July 2023)</t>
  </si>
  <si>
    <t>MN-based National Rate - Non-Labor Share w/o Admin Fee (July 2023)</t>
  </si>
  <si>
    <t>MN-based National Rate w/o Admin Fee (July 2023)</t>
  </si>
  <si>
    <t>National Rate - 60% w/ Admin Fee (FY24)</t>
  </si>
  <si>
    <t>National Rate - Non-Labor - 60% w/ Admin Fee (FY24)</t>
  </si>
  <si>
    <t>National Rate - Labor - 60% w/ Admin Fee (FY24)</t>
  </si>
  <si>
    <t>National Rate - 60% w/o Admin Fee (FY24)</t>
  </si>
  <si>
    <t>National Rate - Non-Labor - 60% w/o Admin Fee (FY24)</t>
  </si>
  <si>
    <t>National Rate - Labor - 60% w/o Admin Fee (FY24)</t>
  </si>
  <si>
    <t>National Rate - 60% w/o Admin Fee % Change FY24-FY23</t>
  </si>
  <si>
    <t>If a VA VDC Coordinator has concerns about previously having or needing an exempted rate, please contact Andres Rodriguez (Andres.RodriguezLugo@va.gov) and Dan Schoeps (daniel.schoeps@va.gov).  If a provider has concerns about their reimbursement rate, they can contact to the local VA VDC Coordinator or local Veterans Care Agreement point of contact in the Office of Community Care.</t>
  </si>
  <si>
    <t>Veteran Directed Care Case Mix Rate Calculator Reference Sheet FY2024</t>
  </si>
  <si>
    <t>The wage index for Puerto Rico is set at the average of all florida county wage indicies: 0.82265</t>
  </si>
  <si>
    <t>This document references the most recent Minnesota Elderly Waiver Case Mix Rates published 1 July 2023 (found here: https://mn.gov/dhs/partners-and-providers/news-initiatives-reports-workgroups/long-term-services-and-supports/ltss-rates/), and the most recent Centers for Medicare and Medicaid Services Final Home Health Wage Indices and Labor-Related Share published 13 November 2022 (found here: https://www.cms.gov/medicare/home-health-pps/home-health-pps-wage-index).</t>
  </si>
  <si>
    <t>CY 2024 Wage Index</t>
  </si>
  <si>
    <t>Table 2. FY 2024 VDC Case Mix Rate Calculator steps to determine VDC rates and fees</t>
  </si>
  <si>
    <t>Table 3. Notes:</t>
  </si>
  <si>
    <r>
      <t>Table 4. Glossary</t>
    </r>
    <r>
      <rPr>
        <b/>
        <sz val="11"/>
        <color rgb="FF000000"/>
        <rFont val="Calibri"/>
        <family val="2"/>
        <scheme val="minor"/>
      </rPr>
      <t>:</t>
    </r>
  </si>
  <si>
    <t>The VDC Case Mix Rate Calculator for FY2024 was published on 15 August 2023</t>
  </si>
  <si>
    <t>Table 5. Veteran Directed Care Monthly Average Case Mix Budget, Administrative Fee, and Assessment Fee List</t>
  </si>
  <si>
    <t>Table 6. Case Mix Level Reference Sheet</t>
  </si>
  <si>
    <t>Table 7. VAMCs, States, Counties, Case Mix Levels, Months, County Wage Indices</t>
  </si>
  <si>
    <t>Effective for new referrals from 1 October 2023 through 30 September 2024</t>
  </si>
  <si>
    <t>The labor-share of the Minnesota Rates is divided by the average wage index of all Minnesota counties then added to the non-labor share of the Minnesota Rates to create a Minnesota-based National Rate.  This rate is multiplied by 60% to create the VDC National Rate.  Individual county-based VDC rates are calculated by multiplying the labor-share of the VDC National Rate by the county of choice's wage index, and adding it to the non-labor share of the VDC National Rate.</t>
  </si>
  <si>
    <r>
      <t xml:space="preserve">Table 1. Veteran Directed Care (VDC) Case Mix Budget, Administrative Fee, and Assessment Fee Calculator Fiscal Year (FY) 2024
</t>
    </r>
    <r>
      <rPr>
        <sz val="11"/>
        <color theme="1"/>
        <rFont val="Calibri"/>
        <family val="2"/>
        <scheme val="minor"/>
      </rPr>
      <t>Effective for new referrals from 1 October 2023 through 30 September 2024</t>
    </r>
    <r>
      <rPr>
        <b/>
        <sz val="11"/>
        <color theme="1"/>
        <rFont val="Calibri"/>
        <family val="2"/>
        <scheme val="minor"/>
      </rPr>
      <t xml:space="preserve">
These rates do not apply in Washington State, a separate calculator will be developed for Washington State.</t>
    </r>
  </si>
  <si>
    <t>Start Date of Standard Episode of Care (SEOC) (MM/DD/YYYY)</t>
  </si>
  <si>
    <t xml:space="preserve">Please reference the 2023 VDC Field Guidebook for guidance and responsibilities surrounding Case Mix Rates. (Found here: https://dvagov.sharepoint.com/:w:/s/vhapurchased-home-and-community-based-services/EdJ6S1EdL2lIndXCoZoOcPUBv9YXdMM85HZAFsv4aatfAw?e=XLobpj) </t>
  </si>
  <si>
    <t>Once rows 1-3 (State, County/City, and Case Mix Level) are filled out, the Average Monthly Rates, Administrative Fee, and Assessment Fee will be populated.  Entering the SEOC dates (rows 4-5) will populate the Total Budgets, Total Months, and Prorated First Month Budget.</t>
  </si>
  <si>
    <t>This tool is effective with SEOCs which were established in FY2020 for medical center level budgeting purposes, but SEOCs are not bound by fiscal years.</t>
  </si>
  <si>
    <r>
      <rPr>
        <b/>
        <sz val="11"/>
        <color rgb="FF000000"/>
        <rFont val="Calibri"/>
        <family val="2"/>
        <scheme val="minor"/>
      </rPr>
      <t>Total VA Obligation for SEOC (if DOES NOT include Initial Assessment Fee)</t>
    </r>
    <r>
      <rPr>
        <sz val="11"/>
        <color rgb="FF000000"/>
        <rFont val="Calibri"/>
        <family val="2"/>
        <scheme val="minor"/>
      </rPr>
      <t>: Total amount of money to list in referral packet to cover all associated expenses for Veteran ALREADY enrolled in VDC for entire authorization period.</t>
    </r>
  </si>
  <si>
    <r>
      <rPr>
        <b/>
        <sz val="11"/>
        <color rgb="FF000000"/>
        <rFont val="Calibri"/>
        <family val="2"/>
        <scheme val="minor"/>
      </rPr>
      <t>Total VA Obligation for SEOC (if includes Initial Assessment Fee):</t>
    </r>
    <r>
      <rPr>
        <sz val="11"/>
        <color rgb="FF000000"/>
        <rFont val="Calibri"/>
        <family val="2"/>
        <scheme val="minor"/>
      </rPr>
      <t xml:space="preserve"> Total amount of money to list in referral packet to cover all associated expenses for Veteran NEWLY enrolled in VDC for entire authorization period.</t>
    </r>
  </si>
  <si>
    <r>
      <rPr>
        <b/>
        <sz val="11"/>
        <color rgb="FF000000"/>
        <rFont val="Calibri"/>
        <family val="2"/>
        <scheme val="minor"/>
      </rPr>
      <t>Total Veteran Budget for SEOC:</t>
    </r>
    <r>
      <rPr>
        <sz val="11"/>
        <color rgb="FF000000"/>
        <rFont val="Calibri"/>
        <family val="2"/>
        <scheme val="minor"/>
      </rPr>
      <t xml:space="preserve"> Total amount of money available to Veteran to spend on services and goods for entire SEOC.  This does not include the Monthly Administrative Fees or Assessment Fee.</t>
    </r>
  </si>
  <si>
    <t>Federal Information Processing System (FIPS)</t>
  </si>
  <si>
    <t>Core Based Statistical Area (CBSA) Code</t>
  </si>
  <si>
    <t>Social Security Administration (SSA) State/ County Code</t>
  </si>
  <si>
    <t>The Commonwealth of the Northern Mariana Islands' rate will be the same rate as Hawaii County.</t>
  </si>
  <si>
    <r>
      <t xml:space="preserve">1. Click on </t>
    </r>
    <r>
      <rPr>
        <sz val="11"/>
        <rFont val="Calibri"/>
        <family val="2"/>
        <scheme val="minor"/>
      </rPr>
      <t>green colored cell</t>
    </r>
    <r>
      <rPr>
        <sz val="11"/>
        <color theme="9" tint="-0.249977111117893"/>
        <rFont val="Calibri"/>
        <family val="2"/>
        <scheme val="minor"/>
      </rPr>
      <t xml:space="preserve"> </t>
    </r>
    <r>
      <rPr>
        <sz val="11"/>
        <color theme="1"/>
        <rFont val="Calibri"/>
        <family val="2"/>
        <scheme val="minor"/>
      </rPr>
      <t>that lists the specific state (B1).  Click on drop-down arrow next to selected cell.  Scroll through list to find and select state of choice.  You may also type the state in the cell (B1), but spelling must be correct (not case sensitive).</t>
    </r>
  </si>
  <si>
    <r>
      <t>2. Click o</t>
    </r>
    <r>
      <rPr>
        <sz val="11"/>
        <rFont val="Calibri"/>
        <family val="2"/>
        <scheme val="minor"/>
      </rPr>
      <t>n blue colored cell t</t>
    </r>
    <r>
      <rPr>
        <sz val="11"/>
        <color theme="1"/>
        <rFont val="Calibri"/>
        <family val="2"/>
        <scheme val="minor"/>
      </rPr>
      <t>hat lists the specific county or city (B2).  Click on drop-down arrow next to selected cell.  Scroll through list to find and select county or city of choice.  You may also type the county or city in the cell (B2), but spelling must be correct (not case sensitive).  Note: all county and city names in USA are listed, not just those in selected state.</t>
    </r>
  </si>
  <si>
    <r>
      <t xml:space="preserve">3. Click on </t>
    </r>
    <r>
      <rPr>
        <sz val="11"/>
        <rFont val="Calibri"/>
        <family val="2"/>
        <scheme val="minor"/>
      </rPr>
      <t xml:space="preserve">orange colored cell </t>
    </r>
    <r>
      <rPr>
        <sz val="11"/>
        <color theme="1"/>
        <rFont val="Calibri"/>
        <family val="2"/>
        <scheme val="minor"/>
      </rPr>
      <t>that lists the specific case mix level (B3).  Click on drop-down arrow next to selected cell.  Scroll through list to find and select case mix level of choice.  You may also type the case mix level in the cell (B3, not case sensitive). *Case Mix "V" is a maximum rate for ventilator-dependent Veterans. Please contact the VACO PLTSS Quad (VHAPurchasedLTSSSupportGroup@va.gov) if attempting to enroll a Veteran at this Case Mix Level. Also note that while Case Mix Level "V" continues to exist as maximum rate available for these cases, the cost of all home and community-based services cannot exceed 65% of what it would cost to care for the Veteran in a VA Nursing Home (Community Living Center, CLC), per 38 USC 1720C(d).  This could be estimated more accurately at a local level, but the national projected average cap of 65% of a full year of CLC care in FY22 is $343,372.</t>
    </r>
  </si>
  <si>
    <r>
      <t xml:space="preserve">4. Click on </t>
    </r>
    <r>
      <rPr>
        <sz val="11"/>
        <rFont val="Calibri"/>
        <family val="2"/>
        <scheme val="minor"/>
      </rPr>
      <t>yellow colored cell</t>
    </r>
    <r>
      <rPr>
        <sz val="11"/>
        <color theme="1"/>
        <rFont val="Calibri"/>
        <family val="2"/>
        <scheme val="minor"/>
      </rPr>
      <t xml:space="preserve"> that lists the specific start date of the standard episode of care or SEOC (B4).  Enter the start date of the SEOC using the format MM/DD/YYYY.  ^If this is the Veteran's first VDC SEOC, enter the date the first spending plan is signed (the date the Veteran can start paying their workers) - this will give you the proper Prorated First Month Veteran Budget, Total Veteran Budget for SEOC, and Total VA Obligation for SEOC.</t>
    </r>
  </si>
  <si>
    <r>
      <t>5. Click on</t>
    </r>
    <r>
      <rPr>
        <sz val="11"/>
        <rFont val="Calibri"/>
        <family val="2"/>
        <scheme val="minor"/>
      </rPr>
      <t xml:space="preserve"> the light blue colored cell</t>
    </r>
    <r>
      <rPr>
        <b/>
        <sz val="11"/>
        <color theme="8"/>
        <rFont val="Calibri"/>
        <family val="2"/>
        <scheme val="minor"/>
      </rPr>
      <t xml:space="preserve"> </t>
    </r>
    <r>
      <rPr>
        <sz val="11"/>
        <color theme="1"/>
        <rFont val="Calibri"/>
        <family val="2"/>
        <scheme val="minor"/>
      </rPr>
      <t>that lists the specific end date of the standard episode of care or SEOC (B5).  Enter the end date of the SEOC using the format MM/DD/YYYY.  SEOCs that do not end at the last day of the month will have the final month prorated.  This will be reflected in the Total Veteran Budget for SEOC and Total VA Obligation for SEOC.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</si>
</sst>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quot;$&quot;#,##0"/>
    <numFmt numFmtId="165" formatCode="&quot;$&quot;#,##0.00"/>
    <numFmt numFmtId="166" formatCode="0.0000"/>
    <numFmt numFmtId="167" formatCode="0.0%"/>
  </numFmts>
  <fonts count="20">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font>
    <font>
      <b/>
      <sz val="11"/>
      <color rgb="FFFF0000"/>
      <name val="Calibri"/>
      <family val="2"/>
    </font>
    <font>
      <sz val="11"/>
      <color rgb="FF000000"/>
      <name val="Calibri"/>
      <family val="2"/>
    </font>
    <font>
      <b/>
      <sz val="11"/>
      <color rgb="FF000000"/>
      <name val="Calibri"/>
      <family val="2"/>
    </font>
    <font>
      <sz val="8"/>
      <color theme="1"/>
      <name val="Times New Roman"/>
      <family val="1"/>
    </font>
    <font>
      <sz val="10"/>
      <name val="Arial"/>
      <family val="2"/>
    </font>
    <font>
      <sz val="11"/>
      <name val="Calibri"/>
      <family val="2"/>
    </font>
    <font>
      <sz val="11"/>
      <color rgb="FF000000"/>
      <name val="Calibri"/>
      <family val="2"/>
      <scheme val="minor"/>
    </font>
    <font>
      <b/>
      <sz val="11"/>
      <color rgb="FF000000"/>
      <name val="Calibri"/>
      <family val="2"/>
      <scheme val="minor"/>
    </font>
    <font>
      <b/>
      <u/>
      <sz val="11"/>
      <color rgb="FF000000"/>
      <name val="Calibri"/>
      <family val="2"/>
      <scheme val="minor"/>
    </font>
    <font>
      <b/>
      <sz val="11"/>
      <color theme="8"/>
      <name val="Calibri"/>
      <family val="2"/>
      <scheme val="minor"/>
    </font>
    <font>
      <b/>
      <u/>
      <sz val="11"/>
      <color theme="1"/>
      <name val="Calibri"/>
      <family val="2"/>
      <scheme val="minor"/>
    </font>
    <font>
      <sz val="11"/>
      <color theme="1"/>
      <name val="Calibri "/>
    </font>
    <font>
      <vertAlign val="superscript"/>
      <sz val="11"/>
      <color rgb="FF000000"/>
      <name val="Calibri"/>
      <family val="2"/>
      <scheme val="minor"/>
    </font>
    <font>
      <vertAlign val="superscript"/>
      <sz val="11"/>
      <color rgb="FF000000"/>
      <name val="Arial"/>
      <family val="2"/>
    </font>
    <font>
      <sz val="11"/>
      <name val="Calibri"/>
      <family val="2"/>
      <scheme val="minor"/>
    </font>
    <font>
      <sz val="11"/>
      <color theme="9" tint="-0.249977111117893"/>
      <name val="Calibri"/>
      <family val="2"/>
      <scheme val="minor"/>
    </font>
  </fonts>
  <fills count="9">
    <fill>
      <patternFill patternType="none"/>
    </fill>
    <fill>
      <patternFill patternType="gray125"/>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s>
  <borders count="1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8" fillId="0" borderId="0"/>
  </cellStyleXfs>
  <cellXfs count="98">
    <xf numFmtId="0" fontId="0" fillId="0" borderId="0" xfId="0"/>
    <xf numFmtId="0" fontId="2" fillId="0" borderId="0" xfId="0" applyFont="1"/>
    <xf numFmtId="164" fontId="0" fillId="0" borderId="0" xfId="1" applyNumberFormat="1" applyFont="1"/>
    <xf numFmtId="165" fontId="0" fillId="0" borderId="0" xfId="0" applyNumberFormat="1"/>
    <xf numFmtId="0" fontId="3" fillId="0" borderId="0" xfId="0" applyFont="1"/>
    <xf numFmtId="0" fontId="4" fillId="0" borderId="0" xfId="0" applyFont="1"/>
    <xf numFmtId="0" fontId="5" fillId="0" borderId="0" xfId="0" applyFont="1" applyAlignment="1">
      <alignment horizontal="center" vertical="center"/>
    </xf>
    <xf numFmtId="166" fontId="5" fillId="0" borderId="0" xfId="0" applyNumberFormat="1" applyFont="1"/>
    <xf numFmtId="165" fontId="3" fillId="0" borderId="0" xfId="0" applyNumberFormat="1" applyFont="1"/>
    <xf numFmtId="0" fontId="7" fillId="0" borderId="0" xfId="0" applyFont="1"/>
    <xf numFmtId="0" fontId="6" fillId="0" borderId="4" xfId="0" applyFont="1" applyBorder="1" applyAlignment="1">
      <alignment horizontal="left" wrapText="1"/>
    </xf>
    <xf numFmtId="0" fontId="6" fillId="3" borderId="4" xfId="0" applyFont="1" applyFill="1" applyBorder="1" applyAlignment="1">
      <alignment horizontal="left" wrapText="1"/>
    </xf>
    <xf numFmtId="166" fontId="6" fillId="0" borderId="4" xfId="0" applyNumberFormat="1" applyFont="1" applyBorder="1" applyAlignment="1">
      <alignment horizontal="left" wrapText="1"/>
    </xf>
    <xf numFmtId="0" fontId="6" fillId="4" borderId="4" xfId="0" applyFont="1" applyFill="1" applyBorder="1" applyAlignment="1">
      <alignment horizontal="left" wrapText="1"/>
    </xf>
    <xf numFmtId="0" fontId="6" fillId="4" borderId="5" xfId="0" applyFont="1" applyFill="1" applyBorder="1" applyAlignment="1">
      <alignment horizontal="left" wrapText="1"/>
    </xf>
    <xf numFmtId="0" fontId="6" fillId="4" borderId="6" xfId="0" applyFont="1" applyFill="1" applyBorder="1" applyAlignment="1">
      <alignment horizontal="left" wrapText="1"/>
    </xf>
    <xf numFmtId="0" fontId="6" fillId="0" borderId="0" xfId="0" applyFont="1" applyAlignment="1">
      <alignment horizontal="left" wrapText="1"/>
    </xf>
    <xf numFmtId="0" fontId="0" fillId="0" borderId="0" xfId="0" applyAlignment="1">
      <alignment horizontal="center" wrapText="1"/>
    </xf>
    <xf numFmtId="164" fontId="6" fillId="0" borderId="4" xfId="1" applyNumberFormat="1" applyFont="1" applyFill="1" applyBorder="1" applyAlignment="1">
      <alignment horizontal="right"/>
    </xf>
    <xf numFmtId="164" fontId="6" fillId="0" borderId="4" xfId="1" applyNumberFormat="1" applyFont="1" applyFill="1" applyBorder="1" applyAlignment="1">
      <alignment horizontal="left"/>
    </xf>
    <xf numFmtId="0" fontId="6" fillId="3" borderId="4" xfId="0" applyFont="1" applyFill="1" applyBorder="1" applyAlignment="1">
      <alignment horizontal="left"/>
    </xf>
    <xf numFmtId="166" fontId="6" fillId="0" borderId="4" xfId="0" applyNumberFormat="1" applyFont="1" applyBorder="1" applyAlignment="1">
      <alignment horizontal="right"/>
    </xf>
    <xf numFmtId="164" fontId="6" fillId="4" borderId="4" xfId="1" applyNumberFormat="1" applyFont="1" applyFill="1" applyBorder="1" applyAlignment="1">
      <alignment horizontal="right"/>
    </xf>
    <xf numFmtId="164" fontId="6" fillId="4" borderId="4" xfId="0" applyNumberFormat="1" applyFont="1" applyFill="1" applyBorder="1" applyAlignment="1">
      <alignment horizontal="right" wrapText="1"/>
    </xf>
    <xf numFmtId="164" fontId="6" fillId="4" borderId="1" xfId="0" applyNumberFormat="1" applyFont="1" applyFill="1" applyBorder="1" applyAlignment="1">
      <alignment horizontal="right" wrapText="1"/>
    </xf>
    <xf numFmtId="164" fontId="6" fillId="0" borderId="4" xfId="0" applyNumberFormat="1" applyFont="1" applyBorder="1" applyAlignment="1">
      <alignment horizontal="right" wrapText="1"/>
    </xf>
    <xf numFmtId="164" fontId="6" fillId="0" borderId="0" xfId="0" applyNumberFormat="1" applyFont="1" applyAlignment="1">
      <alignment horizontal="right" wrapText="1"/>
    </xf>
    <xf numFmtId="166" fontId="0" fillId="0" borderId="0" xfId="0" applyNumberFormat="1"/>
    <xf numFmtId="1" fontId="5" fillId="0" borderId="7" xfId="0" applyNumberFormat="1" applyFont="1" applyBorder="1" applyAlignment="1">
      <alignment horizontal="right"/>
    </xf>
    <xf numFmtId="0" fontId="5" fillId="0" borderId="7" xfId="0" applyFont="1" applyBorder="1" applyAlignment="1">
      <alignment horizontal="left"/>
    </xf>
    <xf numFmtId="164" fontId="5" fillId="0" borderId="7" xfId="0" applyNumberFormat="1" applyFont="1" applyBorder="1" applyAlignment="1">
      <alignment horizontal="left"/>
    </xf>
    <xf numFmtId="49" fontId="5" fillId="3" borderId="7" xfId="0" applyNumberFormat="1" applyFont="1" applyFill="1" applyBorder="1" applyAlignment="1">
      <alignment horizontal="left"/>
    </xf>
    <xf numFmtId="49" fontId="5" fillId="2" borderId="8" xfId="0" applyNumberFormat="1" applyFont="1" applyFill="1" applyBorder="1" applyAlignment="1">
      <alignment horizontal="left"/>
    </xf>
    <xf numFmtId="49" fontId="5" fillId="0" borderId="8" xfId="0" applyNumberFormat="1" applyFont="1" applyBorder="1" applyAlignment="1">
      <alignment horizontal="left"/>
    </xf>
    <xf numFmtId="164" fontId="5" fillId="4" borderId="7" xfId="0" applyNumberFormat="1" applyFont="1" applyFill="1" applyBorder="1" applyAlignment="1">
      <alignment horizontal="right"/>
    </xf>
    <xf numFmtId="164" fontId="5" fillId="0" borderId="7" xfId="0" applyNumberFormat="1" applyFont="1" applyBorder="1" applyAlignment="1">
      <alignment horizontal="right"/>
    </xf>
    <xf numFmtId="164" fontId="5" fillId="0" borderId="0" xfId="0" applyNumberFormat="1" applyFont="1" applyAlignment="1">
      <alignment horizontal="right"/>
    </xf>
    <xf numFmtId="49" fontId="5" fillId="3" borderId="8" xfId="0" applyNumberFormat="1" applyFont="1" applyFill="1" applyBorder="1" applyAlignment="1">
      <alignment horizontal="left"/>
    </xf>
    <xf numFmtId="49" fontId="5" fillId="2" borderId="0" xfId="0" applyNumberFormat="1" applyFont="1" applyFill="1" applyAlignment="1">
      <alignment horizontal="left"/>
    </xf>
    <xf numFmtId="0" fontId="9" fillId="0" borderId="7" xfId="3" applyFont="1" applyBorder="1" applyAlignment="1">
      <alignment horizontal="left"/>
    </xf>
    <xf numFmtId="0" fontId="9" fillId="3" borderId="7" xfId="3" applyFont="1" applyFill="1" applyBorder="1" applyAlignment="1">
      <alignment horizontal="left"/>
    </xf>
    <xf numFmtId="0" fontId="9" fillId="2" borderId="8" xfId="3" applyFont="1" applyFill="1" applyBorder="1" applyAlignment="1">
      <alignment horizontal="left"/>
    </xf>
    <xf numFmtId="0" fontId="9" fillId="2" borderId="0" xfId="3" applyFont="1" applyFill="1" applyAlignment="1">
      <alignment horizontal="left"/>
    </xf>
    <xf numFmtId="0" fontId="10" fillId="0" borderId="0" xfId="0" applyFont="1" applyAlignment="1">
      <alignment vertical="top" wrapText="1"/>
    </xf>
    <xf numFmtId="1" fontId="5" fillId="0" borderId="8" xfId="0" applyNumberFormat="1" applyFont="1" applyBorder="1" applyAlignment="1">
      <alignment horizontal="right"/>
    </xf>
    <xf numFmtId="0" fontId="9" fillId="0" borderId="8" xfId="3" applyFont="1" applyBorder="1" applyAlignment="1">
      <alignment horizontal="left"/>
    </xf>
    <xf numFmtId="0" fontId="9" fillId="3" borderId="8" xfId="3" applyFont="1" applyFill="1" applyBorder="1" applyAlignment="1">
      <alignment horizontal="left"/>
    </xf>
    <xf numFmtId="0" fontId="5" fillId="0" borderId="8" xfId="0" applyFont="1" applyBorder="1" applyAlignment="1">
      <alignment horizontal="left"/>
    </xf>
    <xf numFmtId="0" fontId="6" fillId="7" borderId="4" xfId="0" applyFont="1" applyFill="1" applyBorder="1" applyAlignment="1">
      <alignment horizontal="left"/>
    </xf>
    <xf numFmtId="49" fontId="5" fillId="7" borderId="8" xfId="0" applyNumberFormat="1" applyFont="1" applyFill="1" applyBorder="1" applyAlignment="1">
      <alignment horizontal="left"/>
    </xf>
    <xf numFmtId="0" fontId="9" fillId="7" borderId="8" xfId="3" applyFont="1" applyFill="1" applyBorder="1" applyAlignment="1">
      <alignment horizontal="left"/>
    </xf>
    <xf numFmtId="165" fontId="0" fillId="0" borderId="0" xfId="0" applyNumberFormat="1" applyProtection="1">
      <protection locked="0"/>
    </xf>
    <xf numFmtId="0" fontId="0" fillId="0" borderId="0" xfId="0" applyProtection="1">
      <protection locked="0"/>
    </xf>
    <xf numFmtId="0" fontId="0" fillId="0" borderId="0" xfId="0" applyAlignment="1">
      <alignment wrapText="1"/>
    </xf>
    <xf numFmtId="167" fontId="0" fillId="0" borderId="0" xfId="2" applyNumberFormat="1" applyFont="1"/>
    <xf numFmtId="0" fontId="0" fillId="0" borderId="0" xfId="0" applyAlignment="1">
      <alignment vertical="center" wrapText="1"/>
    </xf>
    <xf numFmtId="0" fontId="10" fillId="0" borderId="0" xfId="0" applyFont="1"/>
    <xf numFmtId="0" fontId="6" fillId="4" borderId="1" xfId="0" applyFont="1" applyFill="1" applyBorder="1"/>
    <xf numFmtId="0" fontId="6" fillId="4" borderId="2" xfId="0" applyFont="1" applyFill="1" applyBorder="1"/>
    <xf numFmtId="0" fontId="6" fillId="4" borderId="3" xfId="0" applyFont="1" applyFill="1" applyBorder="1"/>
    <xf numFmtId="0" fontId="6" fillId="4" borderId="14" xfId="0" applyFont="1" applyFill="1" applyBorder="1" applyAlignment="1">
      <alignment horizontal="left" wrapText="1"/>
    </xf>
    <xf numFmtId="0" fontId="2" fillId="8" borderId="0" xfId="0" applyFont="1" applyFill="1"/>
    <xf numFmtId="0" fontId="0" fillId="8" borderId="0" xfId="0" applyFill="1"/>
    <xf numFmtId="165" fontId="2" fillId="0" borderId="0" xfId="0" applyNumberFormat="1" applyFont="1" applyProtection="1">
      <protection locked="0"/>
    </xf>
    <xf numFmtId="166" fontId="15" fillId="0" borderId="0" xfId="0" applyNumberFormat="1" applyFont="1"/>
    <xf numFmtId="1" fontId="0" fillId="0" borderId="0" xfId="0" applyNumberFormat="1"/>
    <xf numFmtId="164" fontId="0" fillId="0" borderId="0" xfId="0" applyNumberFormat="1"/>
    <xf numFmtId="164" fontId="0" fillId="0" borderId="0" xfId="1" applyNumberFormat="1" applyFont="1" applyFill="1"/>
    <xf numFmtId="0" fontId="0" fillId="0" borderId="3" xfId="0" applyBorder="1" applyProtection="1">
      <protection locked="0"/>
    </xf>
    <xf numFmtId="2" fontId="0" fillId="0" borderId="10" xfId="0" applyNumberFormat="1" applyBorder="1"/>
    <xf numFmtId="164" fontId="0" fillId="0" borderId="10" xfId="1" applyNumberFormat="1" applyFont="1" applyBorder="1" applyProtection="1"/>
    <xf numFmtId="164" fontId="0" fillId="0" borderId="10" xfId="0" applyNumberFormat="1" applyBorder="1"/>
    <xf numFmtId="0" fontId="0" fillId="0" borderId="10" xfId="0" applyBorder="1"/>
    <xf numFmtId="164" fontId="0" fillId="0" borderId="12" xfId="0" applyNumberFormat="1" applyBorder="1"/>
    <xf numFmtId="0" fontId="2" fillId="0" borderId="1" xfId="0" applyFont="1" applyBorder="1" applyAlignment="1">
      <alignment wrapText="1"/>
    </xf>
    <xf numFmtId="0" fontId="2" fillId="7" borderId="6" xfId="0" applyFont="1" applyFill="1" applyBorder="1"/>
    <xf numFmtId="0" fontId="2" fillId="3" borderId="9" xfId="0" applyFont="1" applyFill="1" applyBorder="1"/>
    <xf numFmtId="0" fontId="2" fillId="4" borderId="9" xfId="0" applyFont="1" applyFill="1" applyBorder="1"/>
    <xf numFmtId="0" fontId="2" fillId="5" borderId="9" xfId="0" applyFont="1" applyFill="1" applyBorder="1"/>
    <xf numFmtId="0" fontId="2" fillId="6" borderId="9" xfId="0" applyFont="1" applyFill="1" applyBorder="1"/>
    <xf numFmtId="0" fontId="2" fillId="0" borderId="9" xfId="0" applyFont="1" applyBorder="1"/>
    <xf numFmtId="0" fontId="2" fillId="0" borderId="9" xfId="0" applyFont="1" applyBorder="1" applyAlignment="1">
      <alignment wrapText="1"/>
    </xf>
    <xf numFmtId="0" fontId="2" fillId="0" borderId="11" xfId="0" applyFont="1" applyBorder="1" applyAlignment="1">
      <alignment wrapText="1"/>
    </xf>
    <xf numFmtId="0" fontId="0" fillId="7" borderId="15" xfId="0" applyFill="1" applyBorder="1" applyProtection="1">
      <protection locked="0"/>
    </xf>
    <xf numFmtId="0" fontId="0" fillId="3" borderId="10" xfId="0" applyFill="1" applyBorder="1" applyProtection="1">
      <protection locked="0"/>
    </xf>
    <xf numFmtId="0" fontId="0" fillId="4" borderId="10" xfId="0" applyFill="1" applyBorder="1" applyProtection="1">
      <protection locked="0"/>
    </xf>
    <xf numFmtId="14" fontId="0" fillId="5" borderId="10" xfId="0" applyNumberFormat="1" applyFill="1" applyBorder="1" applyProtection="1">
      <protection locked="0"/>
    </xf>
    <xf numFmtId="14" fontId="0" fillId="6" borderId="10" xfId="0" applyNumberFormat="1" applyFill="1" applyBorder="1" applyProtection="1">
      <protection locked="0"/>
    </xf>
    <xf numFmtId="0" fontId="2" fillId="0" borderId="5" xfId="0" applyFont="1" applyBorder="1" applyAlignment="1">
      <alignment wrapText="1"/>
    </xf>
    <xf numFmtId="0" fontId="12" fillId="0" borderId="5" xfId="0" applyFont="1" applyBorder="1" applyAlignment="1">
      <alignment wrapText="1"/>
    </xf>
    <xf numFmtId="0" fontId="0" fillId="0" borderId="13" xfId="0" applyBorder="1" applyAlignment="1">
      <alignment wrapText="1"/>
    </xf>
    <xf numFmtId="0" fontId="0" fillId="0" borderId="13" xfId="0" applyBorder="1" applyAlignment="1">
      <alignment vertical="top" wrapText="1"/>
    </xf>
    <xf numFmtId="0" fontId="0" fillId="0" borderId="14" xfId="0" applyBorder="1" applyAlignment="1">
      <alignment wrapText="1"/>
    </xf>
    <xf numFmtId="0" fontId="14" fillId="0" borderId="5" xfId="0" applyFont="1" applyBorder="1" applyAlignment="1">
      <alignment wrapText="1"/>
    </xf>
    <xf numFmtId="0" fontId="10" fillId="0" borderId="13" xfId="0" applyFont="1" applyBorder="1" applyAlignment="1">
      <alignment wrapText="1"/>
    </xf>
    <xf numFmtId="0" fontId="10" fillId="0" borderId="14" xfId="0" applyFont="1" applyBorder="1" applyAlignment="1">
      <alignment wrapText="1"/>
    </xf>
    <xf numFmtId="0" fontId="0" fillId="0" borderId="4" xfId="0" applyBorder="1"/>
    <xf numFmtId="0" fontId="11" fillId="0" borderId="13" xfId="0" applyFont="1" applyBorder="1" applyAlignment="1">
      <alignment wrapText="1"/>
    </xf>
  </cellXfs>
  <cellStyles count="4">
    <cellStyle name="Currency" xfId="1" builtinId="4"/>
    <cellStyle name="Normal" xfId="0" builtinId="0"/>
    <cellStyle name="Normal 2" xfId="3" xr:uid="{00000000-0005-0000-0000-000002000000}"/>
    <cellStyle name="Percent" xfId="2" builtinId="5"/>
  </cellStyles>
  <dxfs count="0"/>
  <tableStyles count="0" defaultTableStyle="TableStyleMedium2" defaultPivotStyle="PivotStyleLight16"/>
  <colors>
    <mruColors>
      <color rgb="FFD5B5E1"/>
      <color rgb="FFC89D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ACORodriA3\AppData\Local\Temp\1\Temp1_CY%202024%20Proposed%20Home%20Health%20Wage%20Index.zip\CY%202024%20Proposed%20Home%20Health%20Wage%20Inde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ural Areas"/>
      <sheetName val="Urban Areas"/>
      <sheetName val="All areas- no counties listed"/>
    </sheetNames>
    <sheetDataSet>
      <sheetData sheetId="0" refreshError="1"/>
      <sheetData sheetId="1" refreshError="1"/>
      <sheetData sheetId="2" refreshError="1">
        <row r="5">
          <cell r="A5">
            <v>99901</v>
          </cell>
          <cell r="B5" t="str">
            <v>ALABAMA</v>
          </cell>
          <cell r="C5">
            <v>0.66039999999999999</v>
          </cell>
        </row>
        <row r="6">
          <cell r="A6">
            <v>99902</v>
          </cell>
          <cell r="B6" t="str">
            <v>ALASKA</v>
          </cell>
          <cell r="C6">
            <v>1.1890000000000001</v>
          </cell>
        </row>
        <row r="7">
          <cell r="A7">
            <v>99903</v>
          </cell>
          <cell r="B7" t="str">
            <v>ARIZONA</v>
          </cell>
          <cell r="C7">
            <v>0.81640000000000001</v>
          </cell>
        </row>
        <row r="8">
          <cell r="A8">
            <v>99904</v>
          </cell>
          <cell r="B8" t="str">
            <v>ARKANSAS</v>
          </cell>
          <cell r="C8">
            <v>0.72820000000000007</v>
          </cell>
        </row>
        <row r="9">
          <cell r="A9">
            <v>99905</v>
          </cell>
          <cell r="B9" t="str">
            <v>CALIFORNIA</v>
          </cell>
          <cell r="C9">
            <v>1.266</v>
          </cell>
        </row>
        <row r="10">
          <cell r="A10">
            <v>99906</v>
          </cell>
          <cell r="B10" t="str">
            <v>COLORADO</v>
          </cell>
          <cell r="C10">
            <v>1.0487</v>
          </cell>
        </row>
        <row r="11">
          <cell r="A11">
            <v>99907</v>
          </cell>
          <cell r="B11" t="str">
            <v>CONNECTICUT</v>
          </cell>
          <cell r="C11">
            <v>1.0087000000000002</v>
          </cell>
        </row>
        <row r="12">
          <cell r="A12">
            <v>99908</v>
          </cell>
          <cell r="B12" t="str">
            <v>DELAWARE1</v>
          </cell>
          <cell r="C12" t="str">
            <v>----------</v>
          </cell>
        </row>
        <row r="13">
          <cell r="A13">
            <v>99910</v>
          </cell>
          <cell r="B13" t="str">
            <v>FLORIDA</v>
          </cell>
          <cell r="C13">
            <v>0.81640000000000001</v>
          </cell>
        </row>
        <row r="14">
          <cell r="A14">
            <v>99911</v>
          </cell>
          <cell r="B14" t="str">
            <v>GEORGIA</v>
          </cell>
          <cell r="C14">
            <v>0.76850000000000007</v>
          </cell>
        </row>
        <row r="15">
          <cell r="A15">
            <v>99912</v>
          </cell>
          <cell r="B15" t="str">
            <v>HAWAII</v>
          </cell>
          <cell r="C15">
            <v>1.1695</v>
          </cell>
        </row>
        <row r="16">
          <cell r="A16">
            <v>99913</v>
          </cell>
          <cell r="B16" t="str">
            <v>IDAHO</v>
          </cell>
          <cell r="C16">
            <v>0.76080000000000003</v>
          </cell>
        </row>
        <row r="17">
          <cell r="A17">
            <v>99914</v>
          </cell>
          <cell r="B17" t="str">
            <v>ILLINOIS</v>
          </cell>
          <cell r="C17">
            <v>0.83350000000000002</v>
          </cell>
        </row>
        <row r="18">
          <cell r="A18">
            <v>99915</v>
          </cell>
          <cell r="B18" t="str">
            <v>INDIANA</v>
          </cell>
          <cell r="C18">
            <v>0.83530000000000004</v>
          </cell>
        </row>
        <row r="19">
          <cell r="A19">
            <v>99916</v>
          </cell>
          <cell r="B19" t="str">
            <v>IOWA</v>
          </cell>
          <cell r="C19">
            <v>0.78239999999999998</v>
          </cell>
        </row>
        <row r="20">
          <cell r="A20">
            <v>99917</v>
          </cell>
          <cell r="B20" t="str">
            <v>KANSAS</v>
          </cell>
          <cell r="C20">
            <v>0.78739999999999999</v>
          </cell>
        </row>
        <row r="21">
          <cell r="A21">
            <v>99918</v>
          </cell>
          <cell r="B21" t="str">
            <v>KENTUCKY</v>
          </cell>
          <cell r="C21">
            <v>0.78500000000000003</v>
          </cell>
        </row>
        <row r="22">
          <cell r="A22">
            <v>99919</v>
          </cell>
          <cell r="B22" t="str">
            <v>LOUISIANA</v>
          </cell>
          <cell r="C22">
            <v>0.67380000000000007</v>
          </cell>
        </row>
        <row r="23">
          <cell r="A23">
            <v>99920</v>
          </cell>
          <cell r="B23" t="str">
            <v>MAINE</v>
          </cell>
          <cell r="C23">
            <v>0.82910000000000006</v>
          </cell>
        </row>
        <row r="24">
          <cell r="A24">
            <v>99921</v>
          </cell>
          <cell r="B24" t="str">
            <v>MARYLAND</v>
          </cell>
          <cell r="C24">
            <v>0.82910000000000006</v>
          </cell>
        </row>
        <row r="25">
          <cell r="A25">
            <v>99922</v>
          </cell>
          <cell r="B25" t="str">
            <v>MASSACHUSETTS</v>
          </cell>
          <cell r="C25">
            <v>1.2615000000000001</v>
          </cell>
        </row>
        <row r="26">
          <cell r="A26">
            <v>99923</v>
          </cell>
          <cell r="B26" t="str">
            <v>MICHIGAN</v>
          </cell>
          <cell r="C26">
            <v>0.83030000000000004</v>
          </cell>
        </row>
        <row r="27">
          <cell r="A27">
            <v>99924</v>
          </cell>
          <cell r="B27" t="str">
            <v>MINNESOTA</v>
          </cell>
          <cell r="C27">
            <v>0.90680000000000005</v>
          </cell>
        </row>
        <row r="28">
          <cell r="A28">
            <v>99925</v>
          </cell>
          <cell r="B28" t="str">
            <v>MISSISSIPPI</v>
          </cell>
          <cell r="C28">
            <v>0.68890000000000007</v>
          </cell>
        </row>
        <row r="29">
          <cell r="A29">
            <v>99926</v>
          </cell>
          <cell r="B29" t="str">
            <v>MISSOURI</v>
          </cell>
          <cell r="C29">
            <v>0.76200000000000001</v>
          </cell>
        </row>
        <row r="30">
          <cell r="A30">
            <v>99927</v>
          </cell>
          <cell r="B30" t="str">
            <v>MONTANA</v>
          </cell>
          <cell r="C30">
            <v>0.82830000000000004</v>
          </cell>
        </row>
        <row r="31">
          <cell r="A31">
            <v>99928</v>
          </cell>
          <cell r="B31" t="str">
            <v>NEBRASKA</v>
          </cell>
          <cell r="C31">
            <v>0.85100000000000009</v>
          </cell>
        </row>
        <row r="32">
          <cell r="A32">
            <v>99929</v>
          </cell>
          <cell r="B32" t="str">
            <v>NEVADA</v>
          </cell>
          <cell r="C32">
            <v>1.0723</v>
          </cell>
        </row>
        <row r="33">
          <cell r="A33">
            <v>99930</v>
          </cell>
          <cell r="B33" t="str">
            <v>NEW HAMPSHIRE</v>
          </cell>
          <cell r="C33">
            <v>0.98089999999999999</v>
          </cell>
        </row>
        <row r="34">
          <cell r="A34">
            <v>99931</v>
          </cell>
          <cell r="B34" t="str">
            <v>NEW JERSEY1</v>
          </cell>
          <cell r="C34" t="str">
            <v>----------</v>
          </cell>
        </row>
        <row r="35">
          <cell r="A35">
            <v>99932</v>
          </cell>
          <cell r="B35" t="str">
            <v>NEW MEXICO</v>
          </cell>
          <cell r="C35">
            <v>0.83790000000000009</v>
          </cell>
        </row>
        <row r="36">
          <cell r="A36">
            <v>99933</v>
          </cell>
          <cell r="B36" t="str">
            <v>NEW YORK</v>
          </cell>
          <cell r="C36">
            <v>0.84760000000000002</v>
          </cell>
        </row>
        <row r="37">
          <cell r="A37">
            <v>99934</v>
          </cell>
          <cell r="B37" t="str">
            <v>NORTH CAROLINA</v>
          </cell>
          <cell r="C37">
            <v>0.79480000000000006</v>
          </cell>
        </row>
        <row r="38">
          <cell r="A38">
            <v>99935</v>
          </cell>
          <cell r="B38" t="str">
            <v>NORTH DAKOTA</v>
          </cell>
          <cell r="C38">
            <v>0.89270000000000005</v>
          </cell>
        </row>
        <row r="39">
          <cell r="A39">
            <v>99936</v>
          </cell>
          <cell r="B39" t="str">
            <v>OHIO</v>
          </cell>
          <cell r="C39">
            <v>0.78739999999999999</v>
          </cell>
        </row>
        <row r="40">
          <cell r="A40">
            <v>99937</v>
          </cell>
          <cell r="B40" t="str">
            <v>OKLAHOMA</v>
          </cell>
          <cell r="C40">
            <v>0.77170000000000005</v>
          </cell>
        </row>
        <row r="41">
          <cell r="A41">
            <v>99938</v>
          </cell>
          <cell r="B41" t="str">
            <v>OREGON</v>
          </cell>
          <cell r="C41">
            <v>1.0131000000000001</v>
          </cell>
        </row>
        <row r="42">
          <cell r="A42">
            <v>99939</v>
          </cell>
          <cell r="B42" t="str">
            <v>PENNSYLVANIA</v>
          </cell>
          <cell r="C42">
            <v>0.79890000000000005</v>
          </cell>
        </row>
        <row r="43">
          <cell r="A43">
            <v>99940</v>
          </cell>
          <cell r="B43" t="str">
            <v>PUERTO RICO</v>
          </cell>
          <cell r="C43">
            <v>0.4047</v>
          </cell>
        </row>
        <row r="44">
          <cell r="A44">
            <v>99941</v>
          </cell>
          <cell r="B44" t="str">
            <v>RHODE ISLAND1</v>
          </cell>
          <cell r="C44" t="str">
            <v>----------</v>
          </cell>
        </row>
        <row r="45">
          <cell r="A45">
            <v>99942</v>
          </cell>
          <cell r="B45" t="str">
            <v>SOUTH CAROLINA</v>
          </cell>
          <cell r="C45">
            <v>0.80570000000000008</v>
          </cell>
        </row>
        <row r="46">
          <cell r="A46">
            <v>99943</v>
          </cell>
          <cell r="B46" t="str">
            <v>SOUTH DAKOTA</v>
          </cell>
          <cell r="C46">
            <v>0.80730000000000002</v>
          </cell>
        </row>
        <row r="47">
          <cell r="A47">
            <v>99944</v>
          </cell>
          <cell r="B47" t="str">
            <v>TENNESSEE</v>
          </cell>
          <cell r="C47">
            <v>0.73120000000000007</v>
          </cell>
        </row>
        <row r="48">
          <cell r="A48">
            <v>99945</v>
          </cell>
          <cell r="B48" t="str">
            <v>TEXAS</v>
          </cell>
          <cell r="C48">
            <v>0.83110000000000006</v>
          </cell>
        </row>
        <row r="49">
          <cell r="A49">
            <v>99946</v>
          </cell>
          <cell r="B49" t="str">
            <v>UTAH</v>
          </cell>
          <cell r="C49">
            <v>0.86890000000000001</v>
          </cell>
        </row>
        <row r="50">
          <cell r="A50">
            <v>99947</v>
          </cell>
          <cell r="B50" t="str">
            <v>VERMONT</v>
          </cell>
          <cell r="C50">
            <v>0.93580000000000008</v>
          </cell>
        </row>
        <row r="51">
          <cell r="A51">
            <v>99948</v>
          </cell>
          <cell r="B51" t="str">
            <v>Virgin Islands</v>
          </cell>
          <cell r="C51">
            <v>0.58720000000000006</v>
          </cell>
        </row>
        <row r="52">
          <cell r="A52">
            <v>99949</v>
          </cell>
          <cell r="B52" t="str">
            <v>VIRGINIA</v>
          </cell>
          <cell r="C52">
            <v>0.81880000000000008</v>
          </cell>
        </row>
        <row r="53">
          <cell r="A53">
            <v>99950</v>
          </cell>
          <cell r="B53" t="str">
            <v>WASHINGTON</v>
          </cell>
          <cell r="C53">
            <v>0.97529999999999994</v>
          </cell>
        </row>
        <row r="54">
          <cell r="A54">
            <v>99951</v>
          </cell>
          <cell r="B54" t="str">
            <v>WEST VIRGINIA</v>
          </cell>
          <cell r="C54">
            <v>0.70320000000000005</v>
          </cell>
        </row>
        <row r="55">
          <cell r="A55">
            <v>99952</v>
          </cell>
          <cell r="B55" t="str">
            <v>WISCONSIN</v>
          </cell>
          <cell r="C55">
            <v>0.85420000000000007</v>
          </cell>
        </row>
        <row r="56">
          <cell r="A56">
            <v>99953</v>
          </cell>
          <cell r="B56" t="str">
            <v>WYOMING</v>
          </cell>
          <cell r="C56">
            <v>0.95330000000000004</v>
          </cell>
        </row>
        <row r="57">
          <cell r="A57">
            <v>99965</v>
          </cell>
          <cell r="B57" t="str">
            <v>GUAM</v>
          </cell>
          <cell r="C57">
            <v>0.96109999999999995</v>
          </cell>
        </row>
        <row r="59">
          <cell r="A59" t="str">
            <v xml:space="preserve">1There are no rural areas in the State. </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49"/>
  <sheetViews>
    <sheetView showRowColHeaders="0" tabSelected="1" topLeftCell="B1" zoomScaleNormal="100" workbookViewId="0">
      <selection activeCell="B6" sqref="B6"/>
    </sheetView>
  </sheetViews>
  <sheetFormatPr defaultRowHeight="14.5"/>
  <cols>
    <col min="1" max="1" width="64.36328125" customWidth="1"/>
    <col min="2" max="2" width="24.1796875" style="52" bestFit="1" customWidth="1"/>
    <col min="3" max="3" width="121.81640625" style="53" customWidth="1"/>
  </cols>
  <sheetData>
    <row r="1" spans="1:2" ht="73" customHeight="1" thickBot="1">
      <c r="A1" s="74" t="s">
        <v>9256</v>
      </c>
      <c r="B1" s="68"/>
    </row>
    <row r="2" spans="1:2">
      <c r="A2" s="75" t="s">
        <v>0</v>
      </c>
      <c r="B2" s="83" t="s">
        <v>775</v>
      </c>
    </row>
    <row r="3" spans="1:2">
      <c r="A3" s="76" t="s">
        <v>2</v>
      </c>
      <c r="B3" s="84" t="s">
        <v>849</v>
      </c>
    </row>
    <row r="4" spans="1:2">
      <c r="A4" s="77" t="s">
        <v>4</v>
      </c>
      <c r="B4" s="85" t="s">
        <v>22</v>
      </c>
    </row>
    <row r="5" spans="1:2">
      <c r="A5" s="78" t="s">
        <v>9257</v>
      </c>
      <c r="B5" s="86">
        <v>45200</v>
      </c>
    </row>
    <row r="6" spans="1:2">
      <c r="A6" s="79" t="s">
        <v>6</v>
      </c>
      <c r="B6" s="87">
        <v>45565</v>
      </c>
    </row>
    <row r="7" spans="1:2">
      <c r="A7" s="80" t="s">
        <v>7</v>
      </c>
      <c r="B7" s="69">
        <f>ROUND(IF(AND(B5&gt;0,B6&gt;0),(B6-B5+1)/(365/12),"Enter Authorization Dates"),2)</f>
        <v>12.03</v>
      </c>
    </row>
    <row r="8" spans="1:2">
      <c r="A8" s="80" t="s">
        <v>8</v>
      </c>
      <c r="B8" s="70">
        <f>ROUND(IF(AND(B5&gt;0,B6&gt;0),((('NEW Reference'!T4+1-DAY(' NEW Calculator'!B5))/'NEW Reference'!T4)*B9),"Enter Authorization Dates"),0)</f>
        <v>1523</v>
      </c>
    </row>
    <row r="9" spans="1:2">
      <c r="A9" s="80" t="s">
        <v>9</v>
      </c>
      <c r="B9" s="71">
        <f>ROUND(IFERROR(INDEX(List!I:U,MATCH('NEW Reference'!$S$4,List!Z:Z,0),MATCH(' NEW Calculator'!$B$4,List!$I$12:$U$12,0)),"Check the County"),0)</f>
        <v>1523</v>
      </c>
    </row>
    <row r="10" spans="1:2">
      <c r="A10" s="80" t="s">
        <v>10</v>
      </c>
      <c r="B10" s="71">
        <f>ROUND(IFERROR(INDEX(List!V:V,MATCH('NEW Reference'!$S$4,List!Z:Z,0)),"Check the County"),0)</f>
        <v>988</v>
      </c>
    </row>
    <row r="11" spans="1:2">
      <c r="A11" s="80" t="s">
        <v>11</v>
      </c>
      <c r="B11" s="71">
        <f>ROUND(B9+B10,0)</f>
        <v>2511</v>
      </c>
    </row>
    <row r="12" spans="1:2">
      <c r="A12" s="80"/>
      <c r="B12" s="71"/>
    </row>
    <row r="13" spans="1:2">
      <c r="A13" s="80" t="s">
        <v>12</v>
      </c>
      <c r="B13" s="71">
        <f>ROUND(IF(AND(B5&gt;0,B6&gt;0),B9*B7,"Enter Authorization Dates"),0)</f>
        <v>18322</v>
      </c>
    </row>
    <row r="14" spans="1:2">
      <c r="A14" s="80"/>
      <c r="B14" s="71"/>
    </row>
    <row r="15" spans="1:2">
      <c r="A15" s="80" t="s">
        <v>13</v>
      </c>
      <c r="B15" s="71">
        <f>ROUND(IFERROR(INDEX(List!W:W,MATCH('NEW Reference'!S4,List!Z:Z,0)),"Check the County"),0)</f>
        <v>1393</v>
      </c>
    </row>
    <row r="16" spans="1:2">
      <c r="A16" s="80" t="s">
        <v>14</v>
      </c>
      <c r="B16" s="71">
        <f>ROUND(B15/2,0)</f>
        <v>697</v>
      </c>
    </row>
    <row r="17" spans="1:3">
      <c r="A17" s="80"/>
      <c r="B17" s="71"/>
    </row>
    <row r="18" spans="1:3">
      <c r="A18" s="81" t="s">
        <v>15</v>
      </c>
      <c r="B18" s="71">
        <f>ROUND(IF(AND(B5&gt;0,B6&gt;0),B20+B15,"Enter Authorization Dates"),0)</f>
        <v>31571</v>
      </c>
    </row>
    <row r="19" spans="1:3">
      <c r="A19" s="80"/>
      <c r="B19" s="72"/>
    </row>
    <row r="20" spans="1:3" ht="15" thickBot="1">
      <c r="A20" s="82" t="s">
        <v>16</v>
      </c>
      <c r="B20" s="73">
        <f>ROUND(IF(AND(B5&gt;0,B6&gt;0),B13+('NEW Reference'!V4*B10),"Enter Authorization Dates"),0)</f>
        <v>30178</v>
      </c>
    </row>
    <row r="21" spans="1:3" ht="15" thickBot="1">
      <c r="C21" s="88" t="s">
        <v>9247</v>
      </c>
    </row>
    <row r="22" spans="1:3">
      <c r="B22" s="51"/>
      <c r="C22" s="89" t="s">
        <v>9216</v>
      </c>
    </row>
    <row r="23" spans="1:3" ht="29">
      <c r="C23" s="90" t="s">
        <v>9268</v>
      </c>
    </row>
    <row r="24" spans="1:3" ht="43.5">
      <c r="C24" s="90" t="s">
        <v>9269</v>
      </c>
    </row>
    <row r="25" spans="1:3" ht="101.5">
      <c r="B25" s="51"/>
      <c r="C25" s="90" t="s">
        <v>9270</v>
      </c>
    </row>
    <row r="26" spans="1:3" ht="58">
      <c r="C26" s="91" t="s">
        <v>9271</v>
      </c>
    </row>
    <row r="27" spans="1:3" ht="44" thickBot="1">
      <c r="C27" s="92" t="s">
        <v>9272</v>
      </c>
    </row>
    <row r="28" spans="1:3">
      <c r="C28" s="93" t="s">
        <v>9248</v>
      </c>
    </row>
    <row r="29" spans="1:3">
      <c r="C29" s="94" t="s">
        <v>9204</v>
      </c>
    </row>
    <row r="30" spans="1:3" ht="43.5">
      <c r="C30" s="94" t="s">
        <v>9258</v>
      </c>
    </row>
    <row r="31" spans="1:3" ht="29">
      <c r="C31" s="94" t="s">
        <v>9259</v>
      </c>
    </row>
    <row r="32" spans="1:3" ht="29">
      <c r="C32" s="94" t="s">
        <v>9260</v>
      </c>
    </row>
    <row r="33" spans="3:3" ht="58">
      <c r="C33" s="94" t="s">
        <v>9245</v>
      </c>
    </row>
    <row r="34" spans="3:3">
      <c r="C34" s="94" t="s">
        <v>9250</v>
      </c>
    </row>
    <row r="35" spans="3:3" ht="58">
      <c r="C35" s="94" t="s">
        <v>9255</v>
      </c>
    </row>
    <row r="36" spans="3:3">
      <c r="C36" s="94" t="s">
        <v>9244</v>
      </c>
    </row>
    <row r="37" spans="3:3" ht="44" thickBot="1">
      <c r="C37" s="95" t="s">
        <v>9242</v>
      </c>
    </row>
    <row r="38" spans="3:3" ht="15" thickBot="1">
      <c r="C38" s="96" t="s">
        <v>9267</v>
      </c>
    </row>
    <row r="39" spans="3:3">
      <c r="C39" s="89" t="s">
        <v>9249</v>
      </c>
    </row>
    <row r="40" spans="3:3">
      <c r="C40" s="94" t="s">
        <v>9205</v>
      </c>
    </row>
    <row r="41" spans="3:3" ht="58">
      <c r="C41" s="97" t="s">
        <v>9206</v>
      </c>
    </row>
    <row r="42" spans="3:3" ht="29">
      <c r="C42" s="94" t="s">
        <v>9207</v>
      </c>
    </row>
    <row r="43" spans="3:3" ht="29">
      <c r="C43" s="94" t="s">
        <v>9208</v>
      </c>
    </row>
    <row r="44" spans="3:3" ht="29">
      <c r="C44" s="94" t="s">
        <v>9209</v>
      </c>
    </row>
    <row r="45" spans="3:3" ht="29">
      <c r="C45" s="94" t="s">
        <v>9263</v>
      </c>
    </row>
    <row r="46" spans="3:3" ht="29">
      <c r="C46" s="97" t="s">
        <v>9210</v>
      </c>
    </row>
    <row r="47" spans="3:3" ht="29">
      <c r="C47" s="94" t="s">
        <v>9211</v>
      </c>
    </row>
    <row r="48" spans="3:3" ht="29">
      <c r="C48" s="94" t="s">
        <v>9262</v>
      </c>
    </row>
    <row r="49" spans="3:3" ht="29.5" thickBot="1">
      <c r="C49" s="95" t="s">
        <v>9261</v>
      </c>
    </row>
  </sheetData>
  <sheetProtection algorithmName="SHA-512" hashValue="Z8JyuazL3XkHN6OIt2VWdR9xFyn6mvYB2h4a8QSRNrqceXtnLeuTkOfROEkvNEtVsGPW9ZbTItpopuPeW4qKqA==" saltValue="jp77+p5FBcnnoQA1hFGUPQ==" spinCount="100000" sheet="1" objects="1" scenarios="1"/>
  <dataValidations count="2">
    <dataValidation allowBlank="1" showInputMessage="1" showErrorMessage="1" prompt="Enter end date of SEOC in MM/DD/YYYY format." sqref="B6" xr:uid="{00000000-0002-0000-0000-000000000000}"/>
    <dataValidation allowBlank="1" showInputMessage="1" showErrorMessage="1" prompt="Enter start date of SEOC, or (if Veteran's first VDC SEOC) date first spending plan is signed in MM/DD/YYYY format." sqref="B5" xr:uid="{00000000-0002-0000-0000-000001000000}"/>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prompt="Type full name of state or select state from drop down menu" xr:uid="{00000000-0002-0000-0000-000002000000}">
          <x14:formula1>
            <xm:f>'NEW Reference'!$C$26:$C$79</xm:f>
          </x14:formula1>
          <xm:sqref>B2</xm:sqref>
        </x14:dataValidation>
        <x14:dataValidation type="list" allowBlank="1" showInputMessage="1" showErrorMessage="1" prompt="Type full name of county or city, or select county or city from drop down menu" xr:uid="{00000000-0002-0000-0000-000003000000}">
          <x14:formula1>
            <xm:f>'NEW Reference'!$D$26:$D$1956</xm:f>
          </x14:formula1>
          <xm:sqref>B3</xm:sqref>
        </x14:dataValidation>
        <x14:dataValidation type="list" allowBlank="1" showInputMessage="1" showErrorMessage="1" prompt="Type case mix level, or select case mix level from drop down menu" xr:uid="{00000000-0002-0000-0000-000004000000}">
          <x14:formula1>
            <xm:f>'NEW Reference'!$E$26:$E$38</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3287"/>
  <sheetViews>
    <sheetView showRowColHeaders="0" zoomScaleNormal="100" workbookViewId="0">
      <pane xSplit="8" ySplit="13" topLeftCell="Q14" activePane="bottomRight" state="frozen"/>
      <selection pane="topRight" activeCell="I1" sqref="I1"/>
      <selection pane="bottomLeft" activeCell="A14" sqref="A14"/>
      <selection pane="bottomRight" activeCell="Q14" sqref="Q14"/>
    </sheetView>
  </sheetViews>
  <sheetFormatPr defaultRowHeight="14.5"/>
  <cols>
    <col min="2" max="2" width="11.36328125" customWidth="1"/>
    <col min="4" max="5" width="32.6328125" customWidth="1"/>
    <col min="7" max="7" width="7.26953125" bestFit="1" customWidth="1"/>
    <col min="8" max="8" width="8.1796875" bestFit="1" customWidth="1"/>
    <col min="9" max="21" width="8.453125" bestFit="1" customWidth="1"/>
    <col min="22" max="22" width="8.54296875" bestFit="1" customWidth="1"/>
    <col min="23" max="24" width="8.453125" bestFit="1" customWidth="1"/>
    <col min="26" max="32" width="9.1796875" customWidth="1"/>
    <col min="33" max="33" width="50.7265625" customWidth="1"/>
    <col min="34" max="34" width="9.1796875" customWidth="1"/>
  </cols>
  <sheetData>
    <row r="1" spans="1:34">
      <c r="A1" s="61" t="s">
        <v>9251</v>
      </c>
      <c r="B1" s="62"/>
      <c r="C1" s="62"/>
      <c r="D1" s="62"/>
      <c r="E1" s="62"/>
      <c r="F1" s="62"/>
      <c r="G1" s="62"/>
      <c r="H1" s="62"/>
      <c r="I1" s="62"/>
      <c r="J1" s="62"/>
      <c r="K1" s="62"/>
      <c r="L1" s="62"/>
    </row>
    <row r="2" spans="1:34">
      <c r="A2" t="s">
        <v>9254</v>
      </c>
    </row>
    <row r="3" spans="1:34">
      <c r="A3" t="s">
        <v>9203</v>
      </c>
    </row>
    <row r="4" spans="1:34">
      <c r="A4" s="56" t="s">
        <v>9212</v>
      </c>
    </row>
    <row r="5" spans="1:34">
      <c r="A5" s="56" t="s">
        <v>9213</v>
      </c>
    </row>
    <row r="6" spans="1:34">
      <c r="A6" s="56" t="s">
        <v>9214</v>
      </c>
    </row>
    <row r="7" spans="1:34" ht="15" thickBot="1">
      <c r="A7" s="56" t="s">
        <v>9215</v>
      </c>
    </row>
    <row r="8" spans="1:34" hidden="1"/>
    <row r="9" spans="1:34" hidden="1"/>
    <row r="10" spans="1:34" ht="15" hidden="1" thickBot="1"/>
    <row r="11" spans="1:34" ht="15" thickBot="1">
      <c r="A11" s="4"/>
      <c r="B11" s="4"/>
      <c r="C11" s="5"/>
      <c r="D11" s="5"/>
      <c r="E11" s="6"/>
      <c r="F11" s="6"/>
      <c r="G11" s="6"/>
      <c r="H11" s="7"/>
      <c r="I11" s="57"/>
      <c r="J11" s="58"/>
      <c r="K11" s="58"/>
      <c r="L11" s="58"/>
      <c r="M11" s="58" t="s">
        <v>17</v>
      </c>
      <c r="N11" s="58"/>
      <c r="O11" s="58"/>
      <c r="P11" s="58"/>
      <c r="Q11" s="58"/>
      <c r="R11" s="58"/>
      <c r="S11" s="58"/>
      <c r="T11" s="58"/>
      <c r="U11" s="59"/>
      <c r="V11" s="4"/>
      <c r="W11" s="4"/>
      <c r="X11" s="4"/>
      <c r="Y11" s="4"/>
      <c r="Z11" s="4"/>
      <c r="AA11" s="8"/>
      <c r="AB11" s="8"/>
      <c r="AC11" s="4"/>
      <c r="AD11" s="4"/>
      <c r="AE11" s="9"/>
      <c r="AF11" s="9"/>
      <c r="AG11" s="9"/>
      <c r="AH11" s="9"/>
    </row>
    <row r="12" spans="1:34" ht="87" customHeight="1" thickBot="1">
      <c r="A12" s="10" t="s">
        <v>9266</v>
      </c>
      <c r="B12" s="10" t="s">
        <v>9264</v>
      </c>
      <c r="C12" s="10" t="s">
        <v>9265</v>
      </c>
      <c r="D12" s="10" t="s">
        <v>18</v>
      </c>
      <c r="E12" s="11" t="s">
        <v>19</v>
      </c>
      <c r="F12" s="48" t="s">
        <v>0</v>
      </c>
      <c r="G12" s="10" t="s">
        <v>20</v>
      </c>
      <c r="H12" s="12" t="s">
        <v>21</v>
      </c>
      <c r="I12" s="13" t="s">
        <v>22</v>
      </c>
      <c r="J12" s="13" t="s">
        <v>23</v>
      </c>
      <c r="K12" s="13" t="s">
        <v>24</v>
      </c>
      <c r="L12" s="60" t="s">
        <v>25</v>
      </c>
      <c r="M12" s="13" t="s">
        <v>5</v>
      </c>
      <c r="N12" s="13" t="s">
        <v>26</v>
      </c>
      <c r="O12" s="13" t="s">
        <v>27</v>
      </c>
      <c r="P12" s="14" t="s">
        <v>28</v>
      </c>
      <c r="Q12" s="14" t="s">
        <v>29</v>
      </c>
      <c r="R12" s="14" t="s">
        <v>30</v>
      </c>
      <c r="S12" s="14" t="s">
        <v>31</v>
      </c>
      <c r="T12" s="15" t="s">
        <v>32</v>
      </c>
      <c r="U12" s="15" t="s">
        <v>33</v>
      </c>
      <c r="V12" s="10" t="s">
        <v>34</v>
      </c>
      <c r="W12" s="10" t="s">
        <v>35</v>
      </c>
      <c r="X12" s="10" t="s">
        <v>36</v>
      </c>
      <c r="Y12" s="16"/>
      <c r="Z12" s="4"/>
      <c r="AA12" s="8"/>
      <c r="AB12" s="8"/>
      <c r="AC12" s="4"/>
      <c r="AD12" s="4"/>
      <c r="AE12" s="17" t="s">
        <v>37</v>
      </c>
      <c r="AF12" s="17" t="s">
        <v>38</v>
      </c>
      <c r="AG12" s="17" t="s">
        <v>18</v>
      </c>
      <c r="AH12" s="17" t="s">
        <v>9246</v>
      </c>
    </row>
    <row r="13" spans="1:34" ht="15" thickBot="1">
      <c r="A13" s="18" t="s">
        <v>39</v>
      </c>
      <c r="B13" s="18"/>
      <c r="C13" s="10" t="s">
        <v>40</v>
      </c>
      <c r="D13" s="19" t="s">
        <v>39</v>
      </c>
      <c r="E13" s="20" t="s">
        <v>41</v>
      </c>
      <c r="F13" s="48"/>
      <c r="G13" s="10"/>
      <c r="H13" s="21">
        <v>1</v>
      </c>
      <c r="I13" s="22">
        <f>ROUND(('NEW Reference'!B$16*List!$H13)+'NEW Reference'!B$17,0)</f>
        <v>1215</v>
      </c>
      <c r="J13" s="23">
        <f>ROUND(('NEW Reference'!C$16*List!$H13)+'NEW Reference'!C$17,0)</f>
        <v>1812</v>
      </c>
      <c r="K13" s="23">
        <f>ROUND(('NEW Reference'!D$16*List!$H13)+'NEW Reference'!D$17,0)</f>
        <v>2171</v>
      </c>
      <c r="L13" s="23">
        <f>ROUND(('NEW Reference'!E$16*List!$H13)+'NEW Reference'!E$17,0)</f>
        <v>2685</v>
      </c>
      <c r="M13" s="23">
        <f>ROUND(('NEW Reference'!F$16*List!$H13)+'NEW Reference'!F$17,0)</f>
        <v>2797</v>
      </c>
      <c r="N13" s="23">
        <f>ROUND(('NEW Reference'!G$16*List!$H13)+'NEW Reference'!G$17,0)</f>
        <v>3166</v>
      </c>
      <c r="O13" s="23">
        <f>ROUND(('NEW Reference'!H$16*List!$H13)+'NEW Reference'!H$17,0)</f>
        <v>3287</v>
      </c>
      <c r="P13" s="23">
        <f>ROUND(('NEW Reference'!I$16*List!$H13)+'NEW Reference'!I$17,0)</f>
        <v>3416</v>
      </c>
      <c r="Q13" s="23">
        <f>ROUND(('NEW Reference'!J$16*List!$H13)+'NEW Reference'!J$17,0)</f>
        <v>3956</v>
      </c>
      <c r="R13" s="23">
        <f>ROUND(('NEW Reference'!K$16*List!$H13)+'NEW Reference'!K$17,0)</f>
        <v>4081</v>
      </c>
      <c r="S13" s="23">
        <f>ROUND(('NEW Reference'!L$16*List!$H13)+'NEW Reference'!L$17,0)</f>
        <v>4403</v>
      </c>
      <c r="T13" s="24">
        <f>ROUND(('NEW Reference'!M$16*List!$H13)+'NEW Reference'!M$17,0)</f>
        <v>5259</v>
      </c>
      <c r="U13" s="24">
        <f>ROUND(('NEW Reference'!N$16*List!$H13)+'NEW Reference'!N$17,0)</f>
        <v>21219</v>
      </c>
      <c r="V13" s="25">
        <f>ROUND(('NEW Reference'!O$16*List!$H13)+'NEW Reference'!O$17,0)</f>
        <v>789</v>
      </c>
      <c r="W13" s="25">
        <f>ROUND(('NEW Reference'!P$16*List!$H13)+'NEW Reference'!P$17,0)</f>
        <v>1112</v>
      </c>
      <c r="X13" s="25">
        <f>ROUND(('NEW Reference'!Q$16*List!$H13)+'NEW Reference'!Q$17,0)</f>
        <v>556</v>
      </c>
      <c r="Y13" s="26"/>
      <c r="Z13" s="4"/>
      <c r="AA13" s="8"/>
      <c r="AB13" s="8"/>
      <c r="AC13" s="4"/>
      <c r="AD13" s="4"/>
      <c r="AE13" t="str">
        <f t="shared" ref="AE13" si="0">IFERROR(INDEX($AH$12:$AH$3255,MATCH($C13,$AF$12:$AF$3255,0)),"")</f>
        <v/>
      </c>
      <c r="AF13" s="65">
        <v>99901</v>
      </c>
      <c r="AG13" t="s">
        <v>42</v>
      </c>
      <c r="AH13" s="27">
        <f>VLOOKUP(AF13,'[1]All areas- no counties listed'!$A$5:$C$59,3,FALSE)</f>
        <v>0.66039999999999999</v>
      </c>
    </row>
    <row r="14" spans="1:34">
      <c r="A14" s="28" t="s">
        <v>43</v>
      </c>
      <c r="B14" s="28" t="s">
        <v>44</v>
      </c>
      <c r="C14" s="29">
        <v>33860</v>
      </c>
      <c r="D14" s="30" t="s">
        <v>45</v>
      </c>
      <c r="E14" s="31" t="s">
        <v>46</v>
      </c>
      <c r="F14" s="49" t="s">
        <v>47</v>
      </c>
      <c r="G14" s="33" t="s">
        <v>48</v>
      </c>
      <c r="H14">
        <f>IFERROR(INDEX($AH:$AH,MATCH($C14,$AF:$AF,0)),"")</f>
        <v>0.79280000000000006</v>
      </c>
      <c r="I14" s="34">
        <f>ROUND(('NEW Reference'!B$16*List!$H14)+'NEW Reference'!B$17,0)</f>
        <v>1024</v>
      </c>
      <c r="J14" s="34">
        <f>ROUND(('NEW Reference'!C$16*List!$H14)+'NEW Reference'!C$17,0)</f>
        <v>1526</v>
      </c>
      <c r="K14" s="34">
        <f>ROUND(('NEW Reference'!D$16*List!$H14)+'NEW Reference'!D$17,0)</f>
        <v>1829</v>
      </c>
      <c r="L14" s="34">
        <f>ROUND(('NEW Reference'!E$16*List!$H14)+'NEW Reference'!E$17,0)</f>
        <v>2261</v>
      </c>
      <c r="M14" s="34">
        <f>ROUND(('NEW Reference'!F$16*List!$H14)+'NEW Reference'!F$17,0)</f>
        <v>2356</v>
      </c>
      <c r="N14" s="34">
        <f>ROUND(('NEW Reference'!G$16*List!$H14)+'NEW Reference'!G$17,0)</f>
        <v>2667</v>
      </c>
      <c r="O14" s="34">
        <f>ROUND(('NEW Reference'!H$16*List!$H14)+'NEW Reference'!H$17,0)</f>
        <v>2769</v>
      </c>
      <c r="P14" s="34">
        <f>ROUND(('NEW Reference'!I$16*List!$H14)+'NEW Reference'!I$17,0)</f>
        <v>2877</v>
      </c>
      <c r="Q14" s="34">
        <f>ROUND(('NEW Reference'!J$16*List!$H14)+'NEW Reference'!J$17,0)</f>
        <v>3332</v>
      </c>
      <c r="R14" s="34">
        <f>ROUND(('NEW Reference'!K$16*List!$H14)+'NEW Reference'!K$17,0)</f>
        <v>3437</v>
      </c>
      <c r="S14" s="34">
        <f>ROUND(('NEW Reference'!L$16*List!$H14)+'NEW Reference'!L$17,0)</f>
        <v>3709</v>
      </c>
      <c r="T14" s="34">
        <f>ROUND(('NEW Reference'!M$16*List!$H14)+'NEW Reference'!M$17,0)</f>
        <v>4430</v>
      </c>
      <c r="U14" s="34">
        <f>ROUND(('NEW Reference'!N$16*List!$H14)+'NEW Reference'!N$17,0)</f>
        <v>17873</v>
      </c>
      <c r="V14" s="35">
        <f>ROUND(('NEW Reference'!O$16*List!$H14)+'NEW Reference'!O$17,0)</f>
        <v>664</v>
      </c>
      <c r="W14" s="35">
        <f>ROUND(('NEW Reference'!P$16*List!$H14)+'NEW Reference'!P$17,0)</f>
        <v>936</v>
      </c>
      <c r="X14" s="35">
        <f>ROUND(('NEW Reference'!Q$16*List!$H14)+'NEW Reference'!Q$17,0)</f>
        <v>468</v>
      </c>
      <c r="Y14" s="36"/>
      <c r="Z14" s="4" t="str">
        <f>CONCATENATE(AA14, AB14, AC14)</f>
        <v>AUTAUGA, Alabama</v>
      </c>
      <c r="AA14" s="31" t="s">
        <v>46</v>
      </c>
      <c r="AB14" s="37" t="s">
        <v>49</v>
      </c>
      <c r="AC14" s="32" t="s">
        <v>47</v>
      </c>
      <c r="AD14" s="38"/>
      <c r="AE14">
        <f>IFERROR(INDEX($AH:$AH,MATCH($C14,$AF:$AF,0)),"")</f>
        <v>0.79280000000000006</v>
      </c>
      <c r="AF14" s="65">
        <v>99902</v>
      </c>
      <c r="AG14" t="s">
        <v>50</v>
      </c>
      <c r="AH14" s="27">
        <f>VLOOKUP(AF14,'[1]All areas- no counties listed'!$A$5:$C$59,3,FALSE)</f>
        <v>1.1890000000000001</v>
      </c>
    </row>
    <row r="15" spans="1:34">
      <c r="A15" s="28" t="s">
        <v>51</v>
      </c>
      <c r="B15" s="28" t="s">
        <v>52</v>
      </c>
      <c r="C15" s="29">
        <v>19300</v>
      </c>
      <c r="D15" s="30" t="s">
        <v>53</v>
      </c>
      <c r="E15" s="31" t="s">
        <v>54</v>
      </c>
      <c r="F15" s="49" t="s">
        <v>47</v>
      </c>
      <c r="G15" s="33" t="s">
        <v>48</v>
      </c>
      <c r="H15">
        <f t="shared" ref="H15:H78" si="1">IFERROR(INDEX($AH:$AH,MATCH($C15,$AF:$AF,0)),"")</f>
        <v>0.755</v>
      </c>
      <c r="I15" s="34">
        <f>ROUND(('NEW Reference'!B$16*List!$H15)+'NEW Reference'!B$17,0)</f>
        <v>989</v>
      </c>
      <c r="J15" s="34">
        <f>ROUND(('NEW Reference'!C$16*List!$H15)+'NEW Reference'!C$17,0)</f>
        <v>1474</v>
      </c>
      <c r="K15" s="34">
        <f>ROUND(('NEW Reference'!D$16*List!$H15)+'NEW Reference'!D$17,0)</f>
        <v>1767</v>
      </c>
      <c r="L15" s="34">
        <f>ROUND(('NEW Reference'!E$16*List!$H15)+'NEW Reference'!E$17,0)</f>
        <v>2184</v>
      </c>
      <c r="M15" s="34">
        <f>ROUND(('NEW Reference'!F$16*List!$H15)+'NEW Reference'!F$17,0)</f>
        <v>2275</v>
      </c>
      <c r="N15" s="34">
        <f>ROUND(('NEW Reference'!G$16*List!$H15)+'NEW Reference'!G$17,0)</f>
        <v>2576</v>
      </c>
      <c r="O15" s="34">
        <f>ROUND(('NEW Reference'!H$16*List!$H15)+'NEW Reference'!H$17,0)</f>
        <v>2674</v>
      </c>
      <c r="P15" s="34">
        <f>ROUND(('NEW Reference'!I$16*List!$H15)+'NEW Reference'!I$17,0)</f>
        <v>2779</v>
      </c>
      <c r="Q15" s="34">
        <f>ROUND(('NEW Reference'!J$16*List!$H15)+'NEW Reference'!J$17,0)</f>
        <v>3218</v>
      </c>
      <c r="R15" s="34">
        <f>ROUND(('NEW Reference'!K$16*List!$H15)+'NEW Reference'!K$17,0)</f>
        <v>3320</v>
      </c>
      <c r="S15" s="34">
        <f>ROUND(('NEW Reference'!L$16*List!$H15)+'NEW Reference'!L$17,0)</f>
        <v>3582</v>
      </c>
      <c r="T15" s="34">
        <f>ROUND(('NEW Reference'!M$16*List!$H15)+'NEW Reference'!M$17,0)</f>
        <v>4278</v>
      </c>
      <c r="U15" s="34">
        <f>ROUND(('NEW Reference'!N$16*List!$H15)+'NEW Reference'!N$17,0)</f>
        <v>17263</v>
      </c>
      <c r="V15" s="35">
        <f>ROUND(('NEW Reference'!O$16*List!$H15)+'NEW Reference'!O$17,0)</f>
        <v>642</v>
      </c>
      <c r="W15" s="35">
        <f>ROUND(('NEW Reference'!P$16*List!$H15)+'NEW Reference'!P$17,0)</f>
        <v>904</v>
      </c>
      <c r="X15" s="35">
        <f>ROUND(('NEW Reference'!Q$16*List!$H15)+'NEW Reference'!Q$17,0)</f>
        <v>452</v>
      </c>
      <c r="Y15" s="36"/>
      <c r="Z15" s="4" t="str">
        <f t="shared" ref="Z15:Z78" si="2">CONCATENATE(AA15, AB15, AC15)</f>
        <v>BALDWIN, Alabama</v>
      </c>
      <c r="AA15" s="31" t="s">
        <v>54</v>
      </c>
      <c r="AB15" s="37" t="s">
        <v>49</v>
      </c>
      <c r="AC15" s="32" t="s">
        <v>47</v>
      </c>
      <c r="AD15" s="38"/>
      <c r="AE15">
        <f t="shared" ref="AE15:AE78" si="3">IFERROR(INDEX($AH:$AH,MATCH($C15,$AF:$AF,0)),"")</f>
        <v>0.755</v>
      </c>
      <c r="AF15" s="65">
        <v>99903</v>
      </c>
      <c r="AG15" t="s">
        <v>55</v>
      </c>
      <c r="AH15" s="27">
        <f>VLOOKUP(AF15,'[1]All areas- no counties listed'!$A$5:$C$59,3,FALSE)</f>
        <v>0.81640000000000001</v>
      </c>
    </row>
    <row r="16" spans="1:34">
      <c r="A16" s="28" t="s">
        <v>56</v>
      </c>
      <c r="B16" s="28" t="s">
        <v>57</v>
      </c>
      <c r="C16" s="39">
        <v>99901</v>
      </c>
      <c r="D16" s="30" t="s">
        <v>42</v>
      </c>
      <c r="E16" s="40" t="s">
        <v>58</v>
      </c>
      <c r="F16" s="50" t="s">
        <v>47</v>
      </c>
      <c r="G16" s="33" t="s">
        <v>59</v>
      </c>
      <c r="H16">
        <f t="shared" si="1"/>
        <v>0.66039999999999999</v>
      </c>
      <c r="I16" s="34">
        <f>ROUND(('NEW Reference'!B$16*List!$H16)+'NEW Reference'!B$17,0)</f>
        <v>901</v>
      </c>
      <c r="J16" s="34">
        <f>ROUND(('NEW Reference'!C$16*List!$H16)+'NEW Reference'!C$17,0)</f>
        <v>1344</v>
      </c>
      <c r="K16" s="34">
        <f>ROUND(('NEW Reference'!D$16*List!$H16)+'NEW Reference'!D$17,0)</f>
        <v>1610</v>
      </c>
      <c r="L16" s="34">
        <f>ROUND(('NEW Reference'!E$16*List!$H16)+'NEW Reference'!E$17,0)</f>
        <v>1991</v>
      </c>
      <c r="M16" s="34">
        <f>ROUND(('NEW Reference'!F$16*List!$H16)+'NEW Reference'!F$17,0)</f>
        <v>2074</v>
      </c>
      <c r="N16" s="34">
        <f>ROUND(('NEW Reference'!G$16*List!$H16)+'NEW Reference'!G$17,0)</f>
        <v>2348</v>
      </c>
      <c r="O16" s="34">
        <f>ROUND(('NEW Reference'!H$16*List!$H16)+'NEW Reference'!H$17,0)</f>
        <v>2438</v>
      </c>
      <c r="P16" s="34">
        <f>ROUND(('NEW Reference'!I$16*List!$H16)+'NEW Reference'!I$17,0)</f>
        <v>2533</v>
      </c>
      <c r="Q16" s="34">
        <f>ROUND(('NEW Reference'!J$16*List!$H16)+'NEW Reference'!J$17,0)</f>
        <v>2934</v>
      </c>
      <c r="R16" s="34">
        <f>ROUND(('NEW Reference'!K$16*List!$H16)+'NEW Reference'!K$17,0)</f>
        <v>3026</v>
      </c>
      <c r="S16" s="34">
        <f>ROUND(('NEW Reference'!L$16*List!$H16)+'NEW Reference'!L$17,0)</f>
        <v>3265</v>
      </c>
      <c r="T16" s="34">
        <f>ROUND(('NEW Reference'!M$16*List!$H16)+'NEW Reference'!M$17,0)</f>
        <v>3900</v>
      </c>
      <c r="U16" s="34">
        <f>ROUND(('NEW Reference'!N$16*List!$H16)+'NEW Reference'!N$17,0)</f>
        <v>15735</v>
      </c>
      <c r="V16" s="35">
        <f>ROUND(('NEW Reference'!O$16*List!$H16)+'NEW Reference'!O$17,0)</f>
        <v>585</v>
      </c>
      <c r="W16" s="35">
        <f>ROUND(('NEW Reference'!P$16*List!$H16)+'NEW Reference'!P$17,0)</f>
        <v>824</v>
      </c>
      <c r="X16" s="35">
        <f>ROUND(('NEW Reference'!Q$16*List!$H16)+'NEW Reference'!Q$17,0)</f>
        <v>412</v>
      </c>
      <c r="Y16" s="36"/>
      <c r="Z16" s="4" t="str">
        <f t="shared" si="2"/>
        <v>BARBOUR, Alabama</v>
      </c>
      <c r="AA16" s="40" t="s">
        <v>58</v>
      </c>
      <c r="AB16" s="37" t="s">
        <v>49</v>
      </c>
      <c r="AC16" s="41" t="s">
        <v>47</v>
      </c>
      <c r="AD16" s="42"/>
      <c r="AE16">
        <f t="shared" si="3"/>
        <v>0.66039999999999999</v>
      </c>
      <c r="AF16" s="65">
        <v>99904</v>
      </c>
      <c r="AG16" t="s">
        <v>60</v>
      </c>
      <c r="AH16" s="27">
        <f>VLOOKUP(AF16,'[1]All areas- no counties listed'!$A$5:$C$59,3,FALSE)</f>
        <v>0.72820000000000007</v>
      </c>
    </row>
    <row r="17" spans="1:34">
      <c r="A17" s="28" t="s">
        <v>61</v>
      </c>
      <c r="B17" s="28" t="s">
        <v>62</v>
      </c>
      <c r="C17" s="29">
        <v>13820</v>
      </c>
      <c r="D17" s="30" t="s">
        <v>63</v>
      </c>
      <c r="E17" s="31" t="s">
        <v>64</v>
      </c>
      <c r="F17" s="49" t="s">
        <v>47</v>
      </c>
      <c r="G17" s="33" t="s">
        <v>48</v>
      </c>
      <c r="H17">
        <f t="shared" si="1"/>
        <v>0.79260000000000008</v>
      </c>
      <c r="I17" s="34">
        <f>ROUND(('NEW Reference'!B$16*List!$H17)+'NEW Reference'!B$17,0)</f>
        <v>1023</v>
      </c>
      <c r="J17" s="34">
        <f>ROUND(('NEW Reference'!C$16*List!$H17)+'NEW Reference'!C$17,0)</f>
        <v>1526</v>
      </c>
      <c r="K17" s="34">
        <f>ROUND(('NEW Reference'!D$16*List!$H17)+'NEW Reference'!D$17,0)</f>
        <v>1829</v>
      </c>
      <c r="L17" s="34">
        <f>ROUND(('NEW Reference'!E$16*List!$H17)+'NEW Reference'!E$17,0)</f>
        <v>2261</v>
      </c>
      <c r="M17" s="34">
        <f>ROUND(('NEW Reference'!F$16*List!$H17)+'NEW Reference'!F$17,0)</f>
        <v>2355</v>
      </c>
      <c r="N17" s="34">
        <f>ROUND(('NEW Reference'!G$16*List!$H17)+'NEW Reference'!G$17,0)</f>
        <v>2666</v>
      </c>
      <c r="O17" s="34">
        <f>ROUND(('NEW Reference'!H$16*List!$H17)+'NEW Reference'!H$17,0)</f>
        <v>2768</v>
      </c>
      <c r="P17" s="34">
        <f>ROUND(('NEW Reference'!I$16*List!$H17)+'NEW Reference'!I$17,0)</f>
        <v>2877</v>
      </c>
      <c r="Q17" s="34">
        <f>ROUND(('NEW Reference'!J$16*List!$H17)+'NEW Reference'!J$17,0)</f>
        <v>3331</v>
      </c>
      <c r="R17" s="34">
        <f>ROUND(('NEW Reference'!K$16*List!$H17)+'NEW Reference'!K$17,0)</f>
        <v>3437</v>
      </c>
      <c r="S17" s="34">
        <f>ROUND(('NEW Reference'!L$16*List!$H17)+'NEW Reference'!L$17,0)</f>
        <v>3708</v>
      </c>
      <c r="T17" s="34">
        <f>ROUND(('NEW Reference'!M$16*List!$H17)+'NEW Reference'!M$17,0)</f>
        <v>4429</v>
      </c>
      <c r="U17" s="34">
        <f>ROUND(('NEW Reference'!N$16*List!$H17)+'NEW Reference'!N$17,0)</f>
        <v>17870</v>
      </c>
      <c r="V17" s="35">
        <f>ROUND(('NEW Reference'!O$16*List!$H17)+'NEW Reference'!O$17,0)</f>
        <v>664</v>
      </c>
      <c r="W17" s="35">
        <f>ROUND(('NEW Reference'!P$16*List!$H17)+'NEW Reference'!P$17,0)</f>
        <v>936</v>
      </c>
      <c r="X17" s="35">
        <f>ROUND(('NEW Reference'!Q$16*List!$H17)+'NEW Reference'!Q$17,0)</f>
        <v>468</v>
      </c>
      <c r="Y17" s="36"/>
      <c r="Z17" s="4" t="str">
        <f t="shared" si="2"/>
        <v>BIBB, Alabama</v>
      </c>
      <c r="AA17" s="31" t="s">
        <v>64</v>
      </c>
      <c r="AB17" s="37" t="s">
        <v>49</v>
      </c>
      <c r="AC17" s="32" t="s">
        <v>47</v>
      </c>
      <c r="AD17" s="38"/>
      <c r="AE17">
        <f t="shared" si="3"/>
        <v>0.79260000000000008</v>
      </c>
      <c r="AF17" s="65">
        <v>99905</v>
      </c>
      <c r="AG17" t="s">
        <v>65</v>
      </c>
      <c r="AH17" s="27">
        <f>VLOOKUP(AF17,'[1]All areas- no counties listed'!$A$5:$C$59,3,FALSE)</f>
        <v>1.266</v>
      </c>
    </row>
    <row r="18" spans="1:34">
      <c r="A18" s="28" t="s">
        <v>66</v>
      </c>
      <c r="B18" s="28" t="s">
        <v>67</v>
      </c>
      <c r="C18" s="29">
        <v>13820</v>
      </c>
      <c r="D18" s="30" t="s">
        <v>63</v>
      </c>
      <c r="E18" s="31" t="s">
        <v>68</v>
      </c>
      <c r="F18" s="49" t="s">
        <v>47</v>
      </c>
      <c r="G18" s="33" t="s">
        <v>48</v>
      </c>
      <c r="H18">
        <f t="shared" si="1"/>
        <v>0.79260000000000008</v>
      </c>
      <c r="I18" s="34">
        <f>ROUND(('NEW Reference'!B$16*List!$H18)+'NEW Reference'!B$17,0)</f>
        <v>1023</v>
      </c>
      <c r="J18" s="34">
        <f>ROUND(('NEW Reference'!C$16*List!$H18)+'NEW Reference'!C$17,0)</f>
        <v>1526</v>
      </c>
      <c r="K18" s="34">
        <f>ROUND(('NEW Reference'!D$16*List!$H18)+'NEW Reference'!D$17,0)</f>
        <v>1829</v>
      </c>
      <c r="L18" s="34">
        <f>ROUND(('NEW Reference'!E$16*List!$H18)+'NEW Reference'!E$17,0)</f>
        <v>2261</v>
      </c>
      <c r="M18" s="34">
        <f>ROUND(('NEW Reference'!F$16*List!$H18)+'NEW Reference'!F$17,0)</f>
        <v>2355</v>
      </c>
      <c r="N18" s="34">
        <f>ROUND(('NEW Reference'!G$16*List!$H18)+'NEW Reference'!G$17,0)</f>
        <v>2666</v>
      </c>
      <c r="O18" s="34">
        <f>ROUND(('NEW Reference'!H$16*List!$H18)+'NEW Reference'!H$17,0)</f>
        <v>2768</v>
      </c>
      <c r="P18" s="34">
        <f>ROUND(('NEW Reference'!I$16*List!$H18)+'NEW Reference'!I$17,0)</f>
        <v>2877</v>
      </c>
      <c r="Q18" s="34">
        <f>ROUND(('NEW Reference'!J$16*List!$H18)+'NEW Reference'!J$17,0)</f>
        <v>3331</v>
      </c>
      <c r="R18" s="34">
        <f>ROUND(('NEW Reference'!K$16*List!$H18)+'NEW Reference'!K$17,0)</f>
        <v>3437</v>
      </c>
      <c r="S18" s="34">
        <f>ROUND(('NEW Reference'!L$16*List!$H18)+'NEW Reference'!L$17,0)</f>
        <v>3708</v>
      </c>
      <c r="T18" s="34">
        <f>ROUND(('NEW Reference'!M$16*List!$H18)+'NEW Reference'!M$17,0)</f>
        <v>4429</v>
      </c>
      <c r="U18" s="34">
        <f>ROUND(('NEW Reference'!N$16*List!$H18)+'NEW Reference'!N$17,0)</f>
        <v>17870</v>
      </c>
      <c r="V18" s="35">
        <f>ROUND(('NEW Reference'!O$16*List!$H18)+'NEW Reference'!O$17,0)</f>
        <v>664</v>
      </c>
      <c r="W18" s="35">
        <f>ROUND(('NEW Reference'!P$16*List!$H18)+'NEW Reference'!P$17,0)</f>
        <v>936</v>
      </c>
      <c r="X18" s="35">
        <f>ROUND(('NEW Reference'!Q$16*List!$H18)+'NEW Reference'!Q$17,0)</f>
        <v>468</v>
      </c>
      <c r="Y18" s="36"/>
      <c r="Z18" s="4" t="str">
        <f t="shared" si="2"/>
        <v>BLOUNT, Alabama</v>
      </c>
      <c r="AA18" s="31" t="s">
        <v>68</v>
      </c>
      <c r="AB18" s="37" t="s">
        <v>49</v>
      </c>
      <c r="AC18" s="32" t="s">
        <v>47</v>
      </c>
      <c r="AD18" s="38"/>
      <c r="AE18">
        <f t="shared" si="3"/>
        <v>0.79260000000000008</v>
      </c>
      <c r="AF18" s="65">
        <v>99906</v>
      </c>
      <c r="AG18" t="s">
        <v>69</v>
      </c>
      <c r="AH18" s="27">
        <f>VLOOKUP(AF18,'[1]All areas- no counties listed'!$A$5:$C$59,3,FALSE)</f>
        <v>1.0487</v>
      </c>
    </row>
    <row r="19" spans="1:34">
      <c r="A19" s="28" t="s">
        <v>70</v>
      </c>
      <c r="B19" s="28" t="s">
        <v>71</v>
      </c>
      <c r="C19" s="39">
        <v>99901</v>
      </c>
      <c r="D19" s="30" t="s">
        <v>42</v>
      </c>
      <c r="E19" s="40" t="s">
        <v>72</v>
      </c>
      <c r="F19" s="50" t="s">
        <v>47</v>
      </c>
      <c r="G19" s="33" t="s">
        <v>59</v>
      </c>
      <c r="H19">
        <f t="shared" si="1"/>
        <v>0.66039999999999999</v>
      </c>
      <c r="I19" s="34">
        <f>ROUND(('NEW Reference'!B$16*List!$H19)+'NEW Reference'!B$17,0)</f>
        <v>901</v>
      </c>
      <c r="J19" s="34">
        <f>ROUND(('NEW Reference'!C$16*List!$H19)+'NEW Reference'!C$17,0)</f>
        <v>1344</v>
      </c>
      <c r="K19" s="34">
        <f>ROUND(('NEW Reference'!D$16*List!$H19)+'NEW Reference'!D$17,0)</f>
        <v>1610</v>
      </c>
      <c r="L19" s="34">
        <f>ROUND(('NEW Reference'!E$16*List!$H19)+'NEW Reference'!E$17,0)</f>
        <v>1991</v>
      </c>
      <c r="M19" s="34">
        <f>ROUND(('NEW Reference'!F$16*List!$H19)+'NEW Reference'!F$17,0)</f>
        <v>2074</v>
      </c>
      <c r="N19" s="34">
        <f>ROUND(('NEW Reference'!G$16*List!$H19)+'NEW Reference'!G$17,0)</f>
        <v>2348</v>
      </c>
      <c r="O19" s="34">
        <f>ROUND(('NEW Reference'!H$16*List!$H19)+'NEW Reference'!H$17,0)</f>
        <v>2438</v>
      </c>
      <c r="P19" s="34">
        <f>ROUND(('NEW Reference'!I$16*List!$H19)+'NEW Reference'!I$17,0)</f>
        <v>2533</v>
      </c>
      <c r="Q19" s="34">
        <f>ROUND(('NEW Reference'!J$16*List!$H19)+'NEW Reference'!J$17,0)</f>
        <v>2934</v>
      </c>
      <c r="R19" s="34">
        <f>ROUND(('NEW Reference'!K$16*List!$H19)+'NEW Reference'!K$17,0)</f>
        <v>3026</v>
      </c>
      <c r="S19" s="34">
        <f>ROUND(('NEW Reference'!L$16*List!$H19)+'NEW Reference'!L$17,0)</f>
        <v>3265</v>
      </c>
      <c r="T19" s="34">
        <f>ROUND(('NEW Reference'!M$16*List!$H19)+'NEW Reference'!M$17,0)</f>
        <v>3900</v>
      </c>
      <c r="U19" s="34">
        <f>ROUND(('NEW Reference'!N$16*List!$H19)+'NEW Reference'!N$17,0)</f>
        <v>15735</v>
      </c>
      <c r="V19" s="35">
        <f>ROUND(('NEW Reference'!O$16*List!$H19)+'NEW Reference'!O$17,0)</f>
        <v>585</v>
      </c>
      <c r="W19" s="35">
        <f>ROUND(('NEW Reference'!P$16*List!$H19)+'NEW Reference'!P$17,0)</f>
        <v>824</v>
      </c>
      <c r="X19" s="35">
        <f>ROUND(('NEW Reference'!Q$16*List!$H19)+'NEW Reference'!Q$17,0)</f>
        <v>412</v>
      </c>
      <c r="Y19" s="36"/>
      <c r="Z19" s="4" t="str">
        <f t="shared" si="2"/>
        <v>BULLOCK, Alabama</v>
      </c>
      <c r="AA19" s="40" t="s">
        <v>72</v>
      </c>
      <c r="AB19" s="37" t="s">
        <v>49</v>
      </c>
      <c r="AC19" s="41" t="s">
        <v>47</v>
      </c>
      <c r="AD19" s="42"/>
      <c r="AE19">
        <f t="shared" si="3"/>
        <v>0.66039999999999999</v>
      </c>
      <c r="AF19" s="65">
        <v>99907</v>
      </c>
      <c r="AG19" t="s">
        <v>73</v>
      </c>
      <c r="AH19" s="27">
        <f>VLOOKUP(AF19,'[1]All areas- no counties listed'!$A$5:$C$59,3,FALSE)</f>
        <v>1.0087000000000002</v>
      </c>
    </row>
    <row r="20" spans="1:34" ht="16.5">
      <c r="A20" s="28" t="s">
        <v>74</v>
      </c>
      <c r="B20" s="28" t="s">
        <v>75</v>
      </c>
      <c r="C20" s="39">
        <v>99901</v>
      </c>
      <c r="D20" s="30" t="s">
        <v>42</v>
      </c>
      <c r="E20" s="40" t="s">
        <v>76</v>
      </c>
      <c r="F20" s="50" t="s">
        <v>47</v>
      </c>
      <c r="G20" s="33" t="s">
        <v>59</v>
      </c>
      <c r="H20">
        <f t="shared" si="1"/>
        <v>0.66039999999999999</v>
      </c>
      <c r="I20" s="34">
        <f>ROUND(('NEW Reference'!B$16*List!$H20)+'NEW Reference'!B$17,0)</f>
        <v>901</v>
      </c>
      <c r="J20" s="34">
        <f>ROUND(('NEW Reference'!C$16*List!$H20)+'NEW Reference'!C$17,0)</f>
        <v>1344</v>
      </c>
      <c r="K20" s="34">
        <f>ROUND(('NEW Reference'!D$16*List!$H20)+'NEW Reference'!D$17,0)</f>
        <v>1610</v>
      </c>
      <c r="L20" s="34">
        <f>ROUND(('NEW Reference'!E$16*List!$H20)+'NEW Reference'!E$17,0)</f>
        <v>1991</v>
      </c>
      <c r="M20" s="34">
        <f>ROUND(('NEW Reference'!F$16*List!$H20)+'NEW Reference'!F$17,0)</f>
        <v>2074</v>
      </c>
      <c r="N20" s="34">
        <f>ROUND(('NEW Reference'!G$16*List!$H20)+'NEW Reference'!G$17,0)</f>
        <v>2348</v>
      </c>
      <c r="O20" s="34">
        <f>ROUND(('NEW Reference'!H$16*List!$H20)+'NEW Reference'!H$17,0)</f>
        <v>2438</v>
      </c>
      <c r="P20" s="34">
        <f>ROUND(('NEW Reference'!I$16*List!$H20)+'NEW Reference'!I$17,0)</f>
        <v>2533</v>
      </c>
      <c r="Q20" s="34">
        <f>ROUND(('NEW Reference'!J$16*List!$H20)+'NEW Reference'!J$17,0)</f>
        <v>2934</v>
      </c>
      <c r="R20" s="34">
        <f>ROUND(('NEW Reference'!K$16*List!$H20)+'NEW Reference'!K$17,0)</f>
        <v>3026</v>
      </c>
      <c r="S20" s="34">
        <f>ROUND(('NEW Reference'!L$16*List!$H20)+'NEW Reference'!L$17,0)</f>
        <v>3265</v>
      </c>
      <c r="T20" s="34">
        <f>ROUND(('NEW Reference'!M$16*List!$H20)+'NEW Reference'!M$17,0)</f>
        <v>3900</v>
      </c>
      <c r="U20" s="34">
        <f>ROUND(('NEW Reference'!N$16*List!$H20)+'NEW Reference'!N$17,0)</f>
        <v>15735</v>
      </c>
      <c r="V20" s="35">
        <f>ROUND(('NEW Reference'!O$16*List!$H20)+'NEW Reference'!O$17,0)</f>
        <v>585</v>
      </c>
      <c r="W20" s="35">
        <f>ROUND(('NEW Reference'!P$16*List!$H20)+'NEW Reference'!P$17,0)</f>
        <v>824</v>
      </c>
      <c r="X20" s="35">
        <f>ROUND(('NEW Reference'!Q$16*List!$H20)+'NEW Reference'!Q$17,0)</f>
        <v>412</v>
      </c>
      <c r="Y20" s="36"/>
      <c r="Z20" s="4" t="str">
        <f t="shared" si="2"/>
        <v>BUTLER, Alabama</v>
      </c>
      <c r="AA20" s="40" t="s">
        <v>76</v>
      </c>
      <c r="AB20" s="37" t="s">
        <v>49</v>
      </c>
      <c r="AC20" s="41" t="s">
        <v>47</v>
      </c>
      <c r="AD20" s="42"/>
      <c r="AE20">
        <f t="shared" si="3"/>
        <v>0.66039999999999999</v>
      </c>
      <c r="AF20" s="65">
        <v>99908</v>
      </c>
      <c r="AG20" s="43" t="s">
        <v>9225</v>
      </c>
      <c r="AH20" s="27" t="str">
        <f>VLOOKUP(AF20,'[1]All areas- no counties listed'!$A$5:$C$59,3,FALSE)</f>
        <v>----------</v>
      </c>
    </row>
    <row r="21" spans="1:34">
      <c r="A21" s="28" t="s">
        <v>78</v>
      </c>
      <c r="B21" s="28" t="s">
        <v>79</v>
      </c>
      <c r="C21" s="29">
        <v>11500</v>
      </c>
      <c r="D21" s="30" t="s">
        <v>80</v>
      </c>
      <c r="E21" s="31" t="s">
        <v>81</v>
      </c>
      <c r="F21" s="49" t="s">
        <v>47</v>
      </c>
      <c r="G21" s="33" t="s">
        <v>48</v>
      </c>
      <c r="H21">
        <f t="shared" si="1"/>
        <v>0.65510000000000002</v>
      </c>
      <c r="I21" s="34">
        <f>ROUND(('NEW Reference'!B$16*List!$H21)+'NEW Reference'!B$17,0)</f>
        <v>896</v>
      </c>
      <c r="J21" s="34">
        <f>ROUND(('NEW Reference'!C$16*List!$H21)+'NEW Reference'!C$17,0)</f>
        <v>1337</v>
      </c>
      <c r="K21" s="34">
        <f>ROUND(('NEW Reference'!D$16*List!$H21)+'NEW Reference'!D$17,0)</f>
        <v>1601</v>
      </c>
      <c r="L21" s="34">
        <f>ROUND(('NEW Reference'!E$16*List!$H21)+'NEW Reference'!E$17,0)</f>
        <v>1980</v>
      </c>
      <c r="M21" s="34">
        <f>ROUND(('NEW Reference'!F$16*List!$H21)+'NEW Reference'!F$17,0)</f>
        <v>2063</v>
      </c>
      <c r="N21" s="34">
        <f>ROUND(('NEW Reference'!G$16*List!$H21)+'NEW Reference'!G$17,0)</f>
        <v>2335</v>
      </c>
      <c r="O21" s="34">
        <f>ROUND(('NEW Reference'!H$16*List!$H21)+'NEW Reference'!H$17,0)</f>
        <v>2424</v>
      </c>
      <c r="P21" s="34">
        <f>ROUND(('NEW Reference'!I$16*List!$H21)+'NEW Reference'!I$17,0)</f>
        <v>2519</v>
      </c>
      <c r="Q21" s="34">
        <f>ROUND(('NEW Reference'!J$16*List!$H21)+'NEW Reference'!J$17,0)</f>
        <v>2918</v>
      </c>
      <c r="R21" s="34">
        <f>ROUND(('NEW Reference'!K$16*List!$H21)+'NEW Reference'!K$17,0)</f>
        <v>3010</v>
      </c>
      <c r="S21" s="34">
        <f>ROUND(('NEW Reference'!L$16*List!$H21)+'NEW Reference'!L$17,0)</f>
        <v>3248</v>
      </c>
      <c r="T21" s="34">
        <f>ROUND(('NEW Reference'!M$16*List!$H21)+'NEW Reference'!M$17,0)</f>
        <v>3879</v>
      </c>
      <c r="U21" s="34">
        <f>ROUND(('NEW Reference'!N$16*List!$H21)+'NEW Reference'!N$17,0)</f>
        <v>15650</v>
      </c>
      <c r="V21" s="35">
        <f>ROUND(('NEW Reference'!O$16*List!$H21)+'NEW Reference'!O$17,0)</f>
        <v>582</v>
      </c>
      <c r="W21" s="35">
        <f>ROUND(('NEW Reference'!P$16*List!$H21)+'NEW Reference'!P$17,0)</f>
        <v>820</v>
      </c>
      <c r="X21" s="35">
        <f>ROUND(('NEW Reference'!Q$16*List!$H21)+'NEW Reference'!Q$17,0)</f>
        <v>410</v>
      </c>
      <c r="Y21" s="36"/>
      <c r="Z21" s="4" t="str">
        <f t="shared" si="2"/>
        <v>CALHOUN, Alabama</v>
      </c>
      <c r="AA21" s="31" t="s">
        <v>81</v>
      </c>
      <c r="AB21" s="37" t="s">
        <v>49</v>
      </c>
      <c r="AC21" s="32" t="s">
        <v>47</v>
      </c>
      <c r="AD21" s="38"/>
      <c r="AE21">
        <f t="shared" si="3"/>
        <v>0.65510000000000002</v>
      </c>
      <c r="AF21" s="65">
        <v>99910</v>
      </c>
      <c r="AG21" t="s">
        <v>77</v>
      </c>
      <c r="AH21" s="27">
        <f>VLOOKUP(AF21,'[1]All areas- no counties listed'!$A$5:$C$59,3,FALSE)</f>
        <v>0.81640000000000001</v>
      </c>
    </row>
    <row r="22" spans="1:34">
      <c r="A22" s="28" t="s">
        <v>82</v>
      </c>
      <c r="B22" s="28" t="s">
        <v>83</v>
      </c>
      <c r="C22" s="39">
        <v>99901</v>
      </c>
      <c r="D22" s="30" t="s">
        <v>42</v>
      </c>
      <c r="E22" s="40" t="s">
        <v>84</v>
      </c>
      <c r="F22" s="50" t="s">
        <v>47</v>
      </c>
      <c r="G22" s="33" t="s">
        <v>59</v>
      </c>
      <c r="H22">
        <f t="shared" si="1"/>
        <v>0.66039999999999999</v>
      </c>
      <c r="I22" s="34">
        <f>ROUND(('NEW Reference'!B$16*List!$H22)+'NEW Reference'!B$17,0)</f>
        <v>901</v>
      </c>
      <c r="J22" s="34">
        <f>ROUND(('NEW Reference'!C$16*List!$H22)+'NEW Reference'!C$17,0)</f>
        <v>1344</v>
      </c>
      <c r="K22" s="34">
        <f>ROUND(('NEW Reference'!D$16*List!$H22)+'NEW Reference'!D$17,0)</f>
        <v>1610</v>
      </c>
      <c r="L22" s="34">
        <f>ROUND(('NEW Reference'!E$16*List!$H22)+'NEW Reference'!E$17,0)</f>
        <v>1991</v>
      </c>
      <c r="M22" s="34">
        <f>ROUND(('NEW Reference'!F$16*List!$H22)+'NEW Reference'!F$17,0)</f>
        <v>2074</v>
      </c>
      <c r="N22" s="34">
        <f>ROUND(('NEW Reference'!G$16*List!$H22)+'NEW Reference'!G$17,0)</f>
        <v>2348</v>
      </c>
      <c r="O22" s="34">
        <f>ROUND(('NEW Reference'!H$16*List!$H22)+'NEW Reference'!H$17,0)</f>
        <v>2438</v>
      </c>
      <c r="P22" s="34">
        <f>ROUND(('NEW Reference'!I$16*List!$H22)+'NEW Reference'!I$17,0)</f>
        <v>2533</v>
      </c>
      <c r="Q22" s="34">
        <f>ROUND(('NEW Reference'!J$16*List!$H22)+'NEW Reference'!J$17,0)</f>
        <v>2934</v>
      </c>
      <c r="R22" s="34">
        <f>ROUND(('NEW Reference'!K$16*List!$H22)+'NEW Reference'!K$17,0)</f>
        <v>3026</v>
      </c>
      <c r="S22" s="34">
        <f>ROUND(('NEW Reference'!L$16*List!$H22)+'NEW Reference'!L$17,0)</f>
        <v>3265</v>
      </c>
      <c r="T22" s="34">
        <f>ROUND(('NEW Reference'!M$16*List!$H22)+'NEW Reference'!M$17,0)</f>
        <v>3900</v>
      </c>
      <c r="U22" s="34">
        <f>ROUND(('NEW Reference'!N$16*List!$H22)+'NEW Reference'!N$17,0)</f>
        <v>15735</v>
      </c>
      <c r="V22" s="35">
        <f>ROUND(('NEW Reference'!O$16*List!$H22)+'NEW Reference'!O$17,0)</f>
        <v>585</v>
      </c>
      <c r="W22" s="35">
        <f>ROUND(('NEW Reference'!P$16*List!$H22)+'NEW Reference'!P$17,0)</f>
        <v>824</v>
      </c>
      <c r="X22" s="35">
        <f>ROUND(('NEW Reference'!Q$16*List!$H22)+'NEW Reference'!Q$17,0)</f>
        <v>412</v>
      </c>
      <c r="Y22" s="36"/>
      <c r="Z22" s="4" t="str">
        <f t="shared" si="2"/>
        <v>CHAMBERS, Alabama</v>
      </c>
      <c r="AA22" s="40" t="s">
        <v>84</v>
      </c>
      <c r="AB22" s="37" t="s">
        <v>49</v>
      </c>
      <c r="AC22" s="41" t="s">
        <v>47</v>
      </c>
      <c r="AD22" s="42"/>
      <c r="AE22">
        <f t="shared" si="3"/>
        <v>0.66039999999999999</v>
      </c>
      <c r="AF22" s="65">
        <v>99911</v>
      </c>
      <c r="AG22" t="s">
        <v>88</v>
      </c>
      <c r="AH22" s="27">
        <f>VLOOKUP(AF22,'[1]All areas- no counties listed'!$A$5:$C$59,3,FALSE)</f>
        <v>0.76850000000000007</v>
      </c>
    </row>
    <row r="23" spans="1:34">
      <c r="A23" s="28" t="s">
        <v>85</v>
      </c>
      <c r="B23" s="28" t="s">
        <v>86</v>
      </c>
      <c r="C23" s="39">
        <v>99901</v>
      </c>
      <c r="D23" s="30" t="s">
        <v>42</v>
      </c>
      <c r="E23" s="40" t="s">
        <v>87</v>
      </c>
      <c r="F23" s="50" t="s">
        <v>47</v>
      </c>
      <c r="G23" s="33" t="s">
        <v>59</v>
      </c>
      <c r="H23">
        <f t="shared" si="1"/>
        <v>0.66039999999999999</v>
      </c>
      <c r="I23" s="34">
        <f>ROUND(('NEW Reference'!B$16*List!$H23)+'NEW Reference'!B$17,0)</f>
        <v>901</v>
      </c>
      <c r="J23" s="34">
        <f>ROUND(('NEW Reference'!C$16*List!$H23)+'NEW Reference'!C$17,0)</f>
        <v>1344</v>
      </c>
      <c r="K23" s="34">
        <f>ROUND(('NEW Reference'!D$16*List!$H23)+'NEW Reference'!D$17,0)</f>
        <v>1610</v>
      </c>
      <c r="L23" s="34">
        <f>ROUND(('NEW Reference'!E$16*List!$H23)+'NEW Reference'!E$17,0)</f>
        <v>1991</v>
      </c>
      <c r="M23" s="34">
        <f>ROUND(('NEW Reference'!F$16*List!$H23)+'NEW Reference'!F$17,0)</f>
        <v>2074</v>
      </c>
      <c r="N23" s="34">
        <f>ROUND(('NEW Reference'!G$16*List!$H23)+'NEW Reference'!G$17,0)</f>
        <v>2348</v>
      </c>
      <c r="O23" s="34">
        <f>ROUND(('NEW Reference'!H$16*List!$H23)+'NEW Reference'!H$17,0)</f>
        <v>2438</v>
      </c>
      <c r="P23" s="34">
        <f>ROUND(('NEW Reference'!I$16*List!$H23)+'NEW Reference'!I$17,0)</f>
        <v>2533</v>
      </c>
      <c r="Q23" s="34">
        <f>ROUND(('NEW Reference'!J$16*List!$H23)+'NEW Reference'!J$17,0)</f>
        <v>2934</v>
      </c>
      <c r="R23" s="34">
        <f>ROUND(('NEW Reference'!K$16*List!$H23)+'NEW Reference'!K$17,0)</f>
        <v>3026</v>
      </c>
      <c r="S23" s="34">
        <f>ROUND(('NEW Reference'!L$16*List!$H23)+'NEW Reference'!L$17,0)</f>
        <v>3265</v>
      </c>
      <c r="T23" s="34">
        <f>ROUND(('NEW Reference'!M$16*List!$H23)+'NEW Reference'!M$17,0)</f>
        <v>3900</v>
      </c>
      <c r="U23" s="34">
        <f>ROUND(('NEW Reference'!N$16*List!$H23)+'NEW Reference'!N$17,0)</f>
        <v>15735</v>
      </c>
      <c r="V23" s="35">
        <f>ROUND(('NEW Reference'!O$16*List!$H23)+'NEW Reference'!O$17,0)</f>
        <v>585</v>
      </c>
      <c r="W23" s="35">
        <f>ROUND(('NEW Reference'!P$16*List!$H23)+'NEW Reference'!P$17,0)</f>
        <v>824</v>
      </c>
      <c r="X23" s="35">
        <f>ROUND(('NEW Reference'!Q$16*List!$H23)+'NEW Reference'!Q$17,0)</f>
        <v>412</v>
      </c>
      <c r="Y23" s="36"/>
      <c r="Z23" s="4" t="str">
        <f t="shared" si="2"/>
        <v>CHEROKEE, Alabama</v>
      </c>
      <c r="AA23" s="40" t="s">
        <v>87</v>
      </c>
      <c r="AB23" s="37" t="s">
        <v>49</v>
      </c>
      <c r="AC23" s="41" t="s">
        <v>47</v>
      </c>
      <c r="AD23" s="42"/>
      <c r="AE23">
        <f t="shared" si="3"/>
        <v>0.66039999999999999</v>
      </c>
      <c r="AF23" s="65">
        <v>99912</v>
      </c>
      <c r="AG23" t="s">
        <v>92</v>
      </c>
      <c r="AH23" s="27">
        <f>VLOOKUP(AF23,'[1]All areas- no counties listed'!$A$5:$C$59,3,FALSE)</f>
        <v>1.1695</v>
      </c>
    </row>
    <row r="24" spans="1:34">
      <c r="A24" s="28" t="s">
        <v>89</v>
      </c>
      <c r="B24" s="28" t="s">
        <v>90</v>
      </c>
      <c r="C24" s="29">
        <v>13820</v>
      </c>
      <c r="D24" s="30" t="s">
        <v>63</v>
      </c>
      <c r="E24" s="31" t="s">
        <v>91</v>
      </c>
      <c r="F24" s="49" t="s">
        <v>47</v>
      </c>
      <c r="G24" s="33" t="s">
        <v>48</v>
      </c>
      <c r="H24">
        <f t="shared" si="1"/>
        <v>0.79260000000000008</v>
      </c>
      <c r="I24" s="34">
        <f>ROUND(('NEW Reference'!B$16*List!$H24)+'NEW Reference'!B$17,0)</f>
        <v>1023</v>
      </c>
      <c r="J24" s="34">
        <f>ROUND(('NEW Reference'!C$16*List!$H24)+'NEW Reference'!C$17,0)</f>
        <v>1526</v>
      </c>
      <c r="K24" s="34">
        <f>ROUND(('NEW Reference'!D$16*List!$H24)+'NEW Reference'!D$17,0)</f>
        <v>1829</v>
      </c>
      <c r="L24" s="34">
        <f>ROUND(('NEW Reference'!E$16*List!$H24)+'NEW Reference'!E$17,0)</f>
        <v>2261</v>
      </c>
      <c r="M24" s="34">
        <f>ROUND(('NEW Reference'!F$16*List!$H24)+'NEW Reference'!F$17,0)</f>
        <v>2355</v>
      </c>
      <c r="N24" s="34">
        <f>ROUND(('NEW Reference'!G$16*List!$H24)+'NEW Reference'!G$17,0)</f>
        <v>2666</v>
      </c>
      <c r="O24" s="34">
        <f>ROUND(('NEW Reference'!H$16*List!$H24)+'NEW Reference'!H$17,0)</f>
        <v>2768</v>
      </c>
      <c r="P24" s="34">
        <f>ROUND(('NEW Reference'!I$16*List!$H24)+'NEW Reference'!I$17,0)</f>
        <v>2877</v>
      </c>
      <c r="Q24" s="34">
        <f>ROUND(('NEW Reference'!J$16*List!$H24)+'NEW Reference'!J$17,0)</f>
        <v>3331</v>
      </c>
      <c r="R24" s="34">
        <f>ROUND(('NEW Reference'!K$16*List!$H24)+'NEW Reference'!K$17,0)</f>
        <v>3437</v>
      </c>
      <c r="S24" s="34">
        <f>ROUND(('NEW Reference'!L$16*List!$H24)+'NEW Reference'!L$17,0)</f>
        <v>3708</v>
      </c>
      <c r="T24" s="34">
        <f>ROUND(('NEW Reference'!M$16*List!$H24)+'NEW Reference'!M$17,0)</f>
        <v>4429</v>
      </c>
      <c r="U24" s="34">
        <f>ROUND(('NEW Reference'!N$16*List!$H24)+'NEW Reference'!N$17,0)</f>
        <v>17870</v>
      </c>
      <c r="V24" s="35">
        <f>ROUND(('NEW Reference'!O$16*List!$H24)+'NEW Reference'!O$17,0)</f>
        <v>664</v>
      </c>
      <c r="W24" s="35">
        <f>ROUND(('NEW Reference'!P$16*List!$H24)+'NEW Reference'!P$17,0)</f>
        <v>936</v>
      </c>
      <c r="X24" s="35">
        <f>ROUND(('NEW Reference'!Q$16*List!$H24)+'NEW Reference'!Q$17,0)</f>
        <v>468</v>
      </c>
      <c r="Y24" s="36"/>
      <c r="Z24" s="4" t="str">
        <f t="shared" si="2"/>
        <v>CHILTON, Alabama</v>
      </c>
      <c r="AA24" s="31" t="s">
        <v>91</v>
      </c>
      <c r="AB24" s="37" t="s">
        <v>49</v>
      </c>
      <c r="AC24" s="32" t="s">
        <v>47</v>
      </c>
      <c r="AD24" s="38"/>
      <c r="AE24">
        <f t="shared" si="3"/>
        <v>0.79260000000000008</v>
      </c>
      <c r="AF24" s="65">
        <v>99913</v>
      </c>
      <c r="AG24" t="s">
        <v>96</v>
      </c>
      <c r="AH24" s="27">
        <f>VLOOKUP(AF24,'[1]All areas- no counties listed'!$A$5:$C$59,3,FALSE)</f>
        <v>0.76080000000000003</v>
      </c>
    </row>
    <row r="25" spans="1:34">
      <c r="A25" s="28" t="s">
        <v>93</v>
      </c>
      <c r="B25" s="28" t="s">
        <v>94</v>
      </c>
      <c r="C25" s="39">
        <v>99901</v>
      </c>
      <c r="D25" s="30" t="s">
        <v>42</v>
      </c>
      <c r="E25" s="40" t="s">
        <v>95</v>
      </c>
      <c r="F25" s="50" t="s">
        <v>47</v>
      </c>
      <c r="G25" s="33" t="s">
        <v>59</v>
      </c>
      <c r="H25">
        <f t="shared" si="1"/>
        <v>0.66039999999999999</v>
      </c>
      <c r="I25" s="34">
        <f>ROUND(('NEW Reference'!B$16*List!$H25)+'NEW Reference'!B$17,0)</f>
        <v>901</v>
      </c>
      <c r="J25" s="34">
        <f>ROUND(('NEW Reference'!C$16*List!$H25)+'NEW Reference'!C$17,0)</f>
        <v>1344</v>
      </c>
      <c r="K25" s="34">
        <f>ROUND(('NEW Reference'!D$16*List!$H25)+'NEW Reference'!D$17,0)</f>
        <v>1610</v>
      </c>
      <c r="L25" s="34">
        <f>ROUND(('NEW Reference'!E$16*List!$H25)+'NEW Reference'!E$17,0)</f>
        <v>1991</v>
      </c>
      <c r="M25" s="34">
        <f>ROUND(('NEW Reference'!F$16*List!$H25)+'NEW Reference'!F$17,0)</f>
        <v>2074</v>
      </c>
      <c r="N25" s="34">
        <f>ROUND(('NEW Reference'!G$16*List!$H25)+'NEW Reference'!G$17,0)</f>
        <v>2348</v>
      </c>
      <c r="O25" s="34">
        <f>ROUND(('NEW Reference'!H$16*List!$H25)+'NEW Reference'!H$17,0)</f>
        <v>2438</v>
      </c>
      <c r="P25" s="34">
        <f>ROUND(('NEW Reference'!I$16*List!$H25)+'NEW Reference'!I$17,0)</f>
        <v>2533</v>
      </c>
      <c r="Q25" s="34">
        <f>ROUND(('NEW Reference'!J$16*List!$H25)+'NEW Reference'!J$17,0)</f>
        <v>2934</v>
      </c>
      <c r="R25" s="34">
        <f>ROUND(('NEW Reference'!K$16*List!$H25)+'NEW Reference'!K$17,0)</f>
        <v>3026</v>
      </c>
      <c r="S25" s="34">
        <f>ROUND(('NEW Reference'!L$16*List!$H25)+'NEW Reference'!L$17,0)</f>
        <v>3265</v>
      </c>
      <c r="T25" s="34">
        <f>ROUND(('NEW Reference'!M$16*List!$H25)+'NEW Reference'!M$17,0)</f>
        <v>3900</v>
      </c>
      <c r="U25" s="34">
        <f>ROUND(('NEW Reference'!N$16*List!$H25)+'NEW Reference'!N$17,0)</f>
        <v>15735</v>
      </c>
      <c r="V25" s="35">
        <f>ROUND(('NEW Reference'!O$16*List!$H25)+'NEW Reference'!O$17,0)</f>
        <v>585</v>
      </c>
      <c r="W25" s="35">
        <f>ROUND(('NEW Reference'!P$16*List!$H25)+'NEW Reference'!P$17,0)</f>
        <v>824</v>
      </c>
      <c r="X25" s="35">
        <f>ROUND(('NEW Reference'!Q$16*List!$H25)+'NEW Reference'!Q$17,0)</f>
        <v>412</v>
      </c>
      <c r="Y25" s="36"/>
      <c r="Z25" s="4" t="str">
        <f t="shared" si="2"/>
        <v>CHOCTAW, Alabama</v>
      </c>
      <c r="AA25" s="40" t="s">
        <v>95</v>
      </c>
      <c r="AB25" s="37" t="s">
        <v>49</v>
      </c>
      <c r="AC25" s="41" t="s">
        <v>47</v>
      </c>
      <c r="AD25" s="42"/>
      <c r="AE25">
        <f t="shared" si="3"/>
        <v>0.66039999999999999</v>
      </c>
      <c r="AF25" s="65">
        <v>99914</v>
      </c>
      <c r="AG25" t="s">
        <v>100</v>
      </c>
      <c r="AH25" s="27">
        <f>VLOOKUP(AF25,'[1]All areas- no counties listed'!$A$5:$C$59,3,FALSE)</f>
        <v>0.83350000000000002</v>
      </c>
    </row>
    <row r="26" spans="1:34">
      <c r="A26" s="28" t="s">
        <v>97</v>
      </c>
      <c r="B26" s="28" t="s">
        <v>98</v>
      </c>
      <c r="C26" s="39">
        <v>99901</v>
      </c>
      <c r="D26" s="30" t="s">
        <v>42</v>
      </c>
      <c r="E26" s="40" t="s">
        <v>99</v>
      </c>
      <c r="F26" s="50" t="s">
        <v>47</v>
      </c>
      <c r="G26" s="33" t="s">
        <v>59</v>
      </c>
      <c r="H26">
        <f t="shared" si="1"/>
        <v>0.66039999999999999</v>
      </c>
      <c r="I26" s="34">
        <f>ROUND(('NEW Reference'!B$16*List!$H26)+'NEW Reference'!B$17,0)</f>
        <v>901</v>
      </c>
      <c r="J26" s="34">
        <f>ROUND(('NEW Reference'!C$16*List!$H26)+'NEW Reference'!C$17,0)</f>
        <v>1344</v>
      </c>
      <c r="K26" s="34">
        <f>ROUND(('NEW Reference'!D$16*List!$H26)+'NEW Reference'!D$17,0)</f>
        <v>1610</v>
      </c>
      <c r="L26" s="34">
        <f>ROUND(('NEW Reference'!E$16*List!$H26)+'NEW Reference'!E$17,0)</f>
        <v>1991</v>
      </c>
      <c r="M26" s="34">
        <f>ROUND(('NEW Reference'!F$16*List!$H26)+'NEW Reference'!F$17,0)</f>
        <v>2074</v>
      </c>
      <c r="N26" s="34">
        <f>ROUND(('NEW Reference'!G$16*List!$H26)+'NEW Reference'!G$17,0)</f>
        <v>2348</v>
      </c>
      <c r="O26" s="34">
        <f>ROUND(('NEW Reference'!H$16*List!$H26)+'NEW Reference'!H$17,0)</f>
        <v>2438</v>
      </c>
      <c r="P26" s="34">
        <f>ROUND(('NEW Reference'!I$16*List!$H26)+'NEW Reference'!I$17,0)</f>
        <v>2533</v>
      </c>
      <c r="Q26" s="34">
        <f>ROUND(('NEW Reference'!J$16*List!$H26)+'NEW Reference'!J$17,0)</f>
        <v>2934</v>
      </c>
      <c r="R26" s="34">
        <f>ROUND(('NEW Reference'!K$16*List!$H26)+'NEW Reference'!K$17,0)</f>
        <v>3026</v>
      </c>
      <c r="S26" s="34">
        <f>ROUND(('NEW Reference'!L$16*List!$H26)+'NEW Reference'!L$17,0)</f>
        <v>3265</v>
      </c>
      <c r="T26" s="34">
        <f>ROUND(('NEW Reference'!M$16*List!$H26)+'NEW Reference'!M$17,0)</f>
        <v>3900</v>
      </c>
      <c r="U26" s="34">
        <f>ROUND(('NEW Reference'!N$16*List!$H26)+'NEW Reference'!N$17,0)</f>
        <v>15735</v>
      </c>
      <c r="V26" s="35">
        <f>ROUND(('NEW Reference'!O$16*List!$H26)+'NEW Reference'!O$17,0)</f>
        <v>585</v>
      </c>
      <c r="W26" s="35">
        <f>ROUND(('NEW Reference'!P$16*List!$H26)+'NEW Reference'!P$17,0)</f>
        <v>824</v>
      </c>
      <c r="X26" s="35">
        <f>ROUND(('NEW Reference'!Q$16*List!$H26)+'NEW Reference'!Q$17,0)</f>
        <v>412</v>
      </c>
      <c r="Y26" s="36"/>
      <c r="Z26" s="4" t="str">
        <f t="shared" si="2"/>
        <v>CLARKE, Alabama</v>
      </c>
      <c r="AA26" s="40" t="s">
        <v>99</v>
      </c>
      <c r="AB26" s="37" t="s">
        <v>49</v>
      </c>
      <c r="AC26" s="41" t="s">
        <v>47</v>
      </c>
      <c r="AD26" s="42"/>
      <c r="AE26">
        <f t="shared" si="3"/>
        <v>0.66039999999999999</v>
      </c>
      <c r="AF26" s="65">
        <v>99915</v>
      </c>
      <c r="AG26" t="s">
        <v>104</v>
      </c>
      <c r="AH26" s="27">
        <f>VLOOKUP(AF26,'[1]All areas- no counties listed'!$A$5:$C$59,3,FALSE)</f>
        <v>0.83530000000000004</v>
      </c>
    </row>
    <row r="27" spans="1:34">
      <c r="A27" s="28" t="s">
        <v>101</v>
      </c>
      <c r="B27" s="28" t="s">
        <v>102</v>
      </c>
      <c r="C27" s="39">
        <v>99901</v>
      </c>
      <c r="D27" s="30" t="s">
        <v>42</v>
      </c>
      <c r="E27" s="40" t="s">
        <v>103</v>
      </c>
      <c r="F27" s="50" t="s">
        <v>47</v>
      </c>
      <c r="G27" s="33" t="s">
        <v>59</v>
      </c>
      <c r="H27">
        <f t="shared" si="1"/>
        <v>0.66039999999999999</v>
      </c>
      <c r="I27" s="34">
        <f>ROUND(('NEW Reference'!B$16*List!$H27)+'NEW Reference'!B$17,0)</f>
        <v>901</v>
      </c>
      <c r="J27" s="34">
        <f>ROUND(('NEW Reference'!C$16*List!$H27)+'NEW Reference'!C$17,0)</f>
        <v>1344</v>
      </c>
      <c r="K27" s="34">
        <f>ROUND(('NEW Reference'!D$16*List!$H27)+'NEW Reference'!D$17,0)</f>
        <v>1610</v>
      </c>
      <c r="L27" s="34">
        <f>ROUND(('NEW Reference'!E$16*List!$H27)+'NEW Reference'!E$17,0)</f>
        <v>1991</v>
      </c>
      <c r="M27" s="34">
        <f>ROUND(('NEW Reference'!F$16*List!$H27)+'NEW Reference'!F$17,0)</f>
        <v>2074</v>
      </c>
      <c r="N27" s="34">
        <f>ROUND(('NEW Reference'!G$16*List!$H27)+'NEW Reference'!G$17,0)</f>
        <v>2348</v>
      </c>
      <c r="O27" s="34">
        <f>ROUND(('NEW Reference'!H$16*List!$H27)+'NEW Reference'!H$17,0)</f>
        <v>2438</v>
      </c>
      <c r="P27" s="34">
        <f>ROUND(('NEW Reference'!I$16*List!$H27)+'NEW Reference'!I$17,0)</f>
        <v>2533</v>
      </c>
      <c r="Q27" s="34">
        <f>ROUND(('NEW Reference'!J$16*List!$H27)+'NEW Reference'!J$17,0)</f>
        <v>2934</v>
      </c>
      <c r="R27" s="34">
        <f>ROUND(('NEW Reference'!K$16*List!$H27)+'NEW Reference'!K$17,0)</f>
        <v>3026</v>
      </c>
      <c r="S27" s="34">
        <f>ROUND(('NEW Reference'!L$16*List!$H27)+'NEW Reference'!L$17,0)</f>
        <v>3265</v>
      </c>
      <c r="T27" s="34">
        <f>ROUND(('NEW Reference'!M$16*List!$H27)+'NEW Reference'!M$17,0)</f>
        <v>3900</v>
      </c>
      <c r="U27" s="34">
        <f>ROUND(('NEW Reference'!N$16*List!$H27)+'NEW Reference'!N$17,0)</f>
        <v>15735</v>
      </c>
      <c r="V27" s="35">
        <f>ROUND(('NEW Reference'!O$16*List!$H27)+'NEW Reference'!O$17,0)</f>
        <v>585</v>
      </c>
      <c r="W27" s="35">
        <f>ROUND(('NEW Reference'!P$16*List!$H27)+'NEW Reference'!P$17,0)</f>
        <v>824</v>
      </c>
      <c r="X27" s="35">
        <f>ROUND(('NEW Reference'!Q$16*List!$H27)+'NEW Reference'!Q$17,0)</f>
        <v>412</v>
      </c>
      <c r="Y27" s="36"/>
      <c r="Z27" s="4" t="str">
        <f t="shared" si="2"/>
        <v>CLAY, Alabama</v>
      </c>
      <c r="AA27" s="40" t="s">
        <v>103</v>
      </c>
      <c r="AB27" s="37" t="s">
        <v>49</v>
      </c>
      <c r="AC27" s="41" t="s">
        <v>47</v>
      </c>
      <c r="AD27" s="42"/>
      <c r="AE27">
        <f t="shared" si="3"/>
        <v>0.66039999999999999</v>
      </c>
      <c r="AF27" s="65">
        <v>99916</v>
      </c>
      <c r="AG27" t="s">
        <v>108</v>
      </c>
      <c r="AH27" s="27">
        <f>VLOOKUP(AF27,'[1]All areas- no counties listed'!$A$5:$C$59,3,FALSE)</f>
        <v>0.78239999999999998</v>
      </c>
    </row>
    <row r="28" spans="1:34">
      <c r="A28" s="28" t="s">
        <v>105</v>
      </c>
      <c r="B28" s="28" t="s">
        <v>106</v>
      </c>
      <c r="C28" s="39">
        <v>99901</v>
      </c>
      <c r="D28" s="30" t="s">
        <v>42</v>
      </c>
      <c r="E28" s="40" t="s">
        <v>107</v>
      </c>
      <c r="F28" s="50" t="s">
        <v>47</v>
      </c>
      <c r="G28" s="33" t="s">
        <v>59</v>
      </c>
      <c r="H28">
        <f t="shared" si="1"/>
        <v>0.66039999999999999</v>
      </c>
      <c r="I28" s="34">
        <f>ROUND(('NEW Reference'!B$16*List!$H28)+'NEW Reference'!B$17,0)</f>
        <v>901</v>
      </c>
      <c r="J28" s="34">
        <f>ROUND(('NEW Reference'!C$16*List!$H28)+'NEW Reference'!C$17,0)</f>
        <v>1344</v>
      </c>
      <c r="K28" s="34">
        <f>ROUND(('NEW Reference'!D$16*List!$H28)+'NEW Reference'!D$17,0)</f>
        <v>1610</v>
      </c>
      <c r="L28" s="34">
        <f>ROUND(('NEW Reference'!E$16*List!$H28)+'NEW Reference'!E$17,0)</f>
        <v>1991</v>
      </c>
      <c r="M28" s="34">
        <f>ROUND(('NEW Reference'!F$16*List!$H28)+'NEW Reference'!F$17,0)</f>
        <v>2074</v>
      </c>
      <c r="N28" s="34">
        <f>ROUND(('NEW Reference'!G$16*List!$H28)+'NEW Reference'!G$17,0)</f>
        <v>2348</v>
      </c>
      <c r="O28" s="34">
        <f>ROUND(('NEW Reference'!H$16*List!$H28)+'NEW Reference'!H$17,0)</f>
        <v>2438</v>
      </c>
      <c r="P28" s="34">
        <f>ROUND(('NEW Reference'!I$16*List!$H28)+'NEW Reference'!I$17,0)</f>
        <v>2533</v>
      </c>
      <c r="Q28" s="34">
        <f>ROUND(('NEW Reference'!J$16*List!$H28)+'NEW Reference'!J$17,0)</f>
        <v>2934</v>
      </c>
      <c r="R28" s="34">
        <f>ROUND(('NEW Reference'!K$16*List!$H28)+'NEW Reference'!K$17,0)</f>
        <v>3026</v>
      </c>
      <c r="S28" s="34">
        <f>ROUND(('NEW Reference'!L$16*List!$H28)+'NEW Reference'!L$17,0)</f>
        <v>3265</v>
      </c>
      <c r="T28" s="34">
        <f>ROUND(('NEW Reference'!M$16*List!$H28)+'NEW Reference'!M$17,0)</f>
        <v>3900</v>
      </c>
      <c r="U28" s="34">
        <f>ROUND(('NEW Reference'!N$16*List!$H28)+'NEW Reference'!N$17,0)</f>
        <v>15735</v>
      </c>
      <c r="V28" s="35">
        <f>ROUND(('NEW Reference'!O$16*List!$H28)+'NEW Reference'!O$17,0)</f>
        <v>585</v>
      </c>
      <c r="W28" s="35">
        <f>ROUND(('NEW Reference'!P$16*List!$H28)+'NEW Reference'!P$17,0)</f>
        <v>824</v>
      </c>
      <c r="X28" s="35">
        <f>ROUND(('NEW Reference'!Q$16*List!$H28)+'NEW Reference'!Q$17,0)</f>
        <v>412</v>
      </c>
      <c r="Y28" s="36"/>
      <c r="Z28" s="4" t="str">
        <f t="shared" si="2"/>
        <v>CLEBURNE, Alabama</v>
      </c>
      <c r="AA28" s="40" t="s">
        <v>107</v>
      </c>
      <c r="AB28" s="37" t="s">
        <v>49</v>
      </c>
      <c r="AC28" s="41" t="s">
        <v>47</v>
      </c>
      <c r="AD28" s="42"/>
      <c r="AE28">
        <f t="shared" si="3"/>
        <v>0.66039999999999999</v>
      </c>
      <c r="AF28" s="65">
        <v>99917</v>
      </c>
      <c r="AG28" t="s">
        <v>112</v>
      </c>
      <c r="AH28" s="27">
        <f>VLOOKUP(AF28,'[1]All areas- no counties listed'!$A$5:$C$59,3,FALSE)</f>
        <v>0.78739999999999999</v>
      </c>
    </row>
    <row r="29" spans="1:34">
      <c r="A29" s="28" t="s">
        <v>109</v>
      </c>
      <c r="B29" s="28" t="s">
        <v>110</v>
      </c>
      <c r="C29" s="39">
        <v>99901</v>
      </c>
      <c r="D29" s="30" t="s">
        <v>42</v>
      </c>
      <c r="E29" s="40" t="s">
        <v>111</v>
      </c>
      <c r="F29" s="50" t="s">
        <v>47</v>
      </c>
      <c r="G29" s="33" t="s">
        <v>59</v>
      </c>
      <c r="H29">
        <f t="shared" si="1"/>
        <v>0.66039999999999999</v>
      </c>
      <c r="I29" s="34">
        <f>ROUND(('NEW Reference'!B$16*List!$H29)+'NEW Reference'!B$17,0)</f>
        <v>901</v>
      </c>
      <c r="J29" s="34">
        <f>ROUND(('NEW Reference'!C$16*List!$H29)+'NEW Reference'!C$17,0)</f>
        <v>1344</v>
      </c>
      <c r="K29" s="34">
        <f>ROUND(('NEW Reference'!D$16*List!$H29)+'NEW Reference'!D$17,0)</f>
        <v>1610</v>
      </c>
      <c r="L29" s="34">
        <f>ROUND(('NEW Reference'!E$16*List!$H29)+'NEW Reference'!E$17,0)</f>
        <v>1991</v>
      </c>
      <c r="M29" s="34">
        <f>ROUND(('NEW Reference'!F$16*List!$H29)+'NEW Reference'!F$17,0)</f>
        <v>2074</v>
      </c>
      <c r="N29" s="34">
        <f>ROUND(('NEW Reference'!G$16*List!$H29)+'NEW Reference'!G$17,0)</f>
        <v>2348</v>
      </c>
      <c r="O29" s="34">
        <f>ROUND(('NEW Reference'!H$16*List!$H29)+'NEW Reference'!H$17,0)</f>
        <v>2438</v>
      </c>
      <c r="P29" s="34">
        <f>ROUND(('NEW Reference'!I$16*List!$H29)+'NEW Reference'!I$17,0)</f>
        <v>2533</v>
      </c>
      <c r="Q29" s="34">
        <f>ROUND(('NEW Reference'!J$16*List!$H29)+'NEW Reference'!J$17,0)</f>
        <v>2934</v>
      </c>
      <c r="R29" s="34">
        <f>ROUND(('NEW Reference'!K$16*List!$H29)+'NEW Reference'!K$17,0)</f>
        <v>3026</v>
      </c>
      <c r="S29" s="34">
        <f>ROUND(('NEW Reference'!L$16*List!$H29)+'NEW Reference'!L$17,0)</f>
        <v>3265</v>
      </c>
      <c r="T29" s="34">
        <f>ROUND(('NEW Reference'!M$16*List!$H29)+'NEW Reference'!M$17,0)</f>
        <v>3900</v>
      </c>
      <c r="U29" s="34">
        <f>ROUND(('NEW Reference'!N$16*List!$H29)+'NEW Reference'!N$17,0)</f>
        <v>15735</v>
      </c>
      <c r="V29" s="35">
        <f>ROUND(('NEW Reference'!O$16*List!$H29)+'NEW Reference'!O$17,0)</f>
        <v>585</v>
      </c>
      <c r="W29" s="35">
        <f>ROUND(('NEW Reference'!P$16*List!$H29)+'NEW Reference'!P$17,0)</f>
        <v>824</v>
      </c>
      <c r="X29" s="35">
        <f>ROUND(('NEW Reference'!Q$16*List!$H29)+'NEW Reference'!Q$17,0)</f>
        <v>412</v>
      </c>
      <c r="Y29" s="36"/>
      <c r="Z29" s="4" t="str">
        <f t="shared" si="2"/>
        <v>COFFEE, Alabama</v>
      </c>
      <c r="AA29" s="40" t="s">
        <v>111</v>
      </c>
      <c r="AB29" s="37" t="s">
        <v>49</v>
      </c>
      <c r="AC29" s="41" t="s">
        <v>47</v>
      </c>
      <c r="AD29" s="42"/>
      <c r="AE29">
        <f t="shared" si="3"/>
        <v>0.66039999999999999</v>
      </c>
      <c r="AF29" s="65">
        <v>99918</v>
      </c>
      <c r="AG29" t="s">
        <v>117</v>
      </c>
      <c r="AH29" s="27">
        <f>VLOOKUP(AF29,'[1]All areas- no counties listed'!$A$5:$C$59,3,FALSE)</f>
        <v>0.78500000000000003</v>
      </c>
    </row>
    <row r="30" spans="1:34">
      <c r="A30" s="28" t="s">
        <v>113</v>
      </c>
      <c r="B30" s="28" t="s">
        <v>114</v>
      </c>
      <c r="C30" s="29">
        <v>22520</v>
      </c>
      <c r="D30" s="30" t="s">
        <v>115</v>
      </c>
      <c r="E30" s="31" t="s">
        <v>116</v>
      </c>
      <c r="F30" s="49" t="s">
        <v>47</v>
      </c>
      <c r="G30" s="33" t="s">
        <v>48</v>
      </c>
      <c r="H30">
        <f t="shared" si="1"/>
        <v>0.66220000000000001</v>
      </c>
      <c r="I30" s="34">
        <f>ROUND(('NEW Reference'!B$16*List!$H30)+'NEW Reference'!B$17,0)</f>
        <v>903</v>
      </c>
      <c r="J30" s="34">
        <f>ROUND(('NEW Reference'!C$16*List!$H30)+'NEW Reference'!C$17,0)</f>
        <v>1346</v>
      </c>
      <c r="K30" s="34">
        <f>ROUND(('NEW Reference'!D$16*List!$H30)+'NEW Reference'!D$17,0)</f>
        <v>1613</v>
      </c>
      <c r="L30" s="34">
        <f>ROUND(('NEW Reference'!E$16*List!$H30)+'NEW Reference'!E$17,0)</f>
        <v>1994</v>
      </c>
      <c r="M30" s="34">
        <f>ROUND(('NEW Reference'!F$16*List!$H30)+'NEW Reference'!F$17,0)</f>
        <v>2078</v>
      </c>
      <c r="N30" s="34">
        <f>ROUND(('NEW Reference'!G$16*List!$H30)+'NEW Reference'!G$17,0)</f>
        <v>2352</v>
      </c>
      <c r="O30" s="34">
        <f>ROUND(('NEW Reference'!H$16*List!$H30)+'NEW Reference'!H$17,0)</f>
        <v>2442</v>
      </c>
      <c r="P30" s="34">
        <f>ROUND(('NEW Reference'!I$16*List!$H30)+'NEW Reference'!I$17,0)</f>
        <v>2538</v>
      </c>
      <c r="Q30" s="34">
        <f>ROUND(('NEW Reference'!J$16*List!$H30)+'NEW Reference'!J$17,0)</f>
        <v>2939</v>
      </c>
      <c r="R30" s="34">
        <f>ROUND(('NEW Reference'!K$16*List!$H30)+'NEW Reference'!K$17,0)</f>
        <v>3032</v>
      </c>
      <c r="S30" s="34">
        <f>ROUND(('NEW Reference'!L$16*List!$H30)+'NEW Reference'!L$17,0)</f>
        <v>3271</v>
      </c>
      <c r="T30" s="34">
        <f>ROUND(('NEW Reference'!M$16*List!$H30)+'NEW Reference'!M$17,0)</f>
        <v>3907</v>
      </c>
      <c r="U30" s="34">
        <f>ROUND(('NEW Reference'!N$16*List!$H30)+'NEW Reference'!N$17,0)</f>
        <v>15764</v>
      </c>
      <c r="V30" s="35">
        <f>ROUND(('NEW Reference'!O$16*List!$H30)+'NEW Reference'!O$17,0)</f>
        <v>586</v>
      </c>
      <c r="W30" s="35">
        <f>ROUND(('NEW Reference'!P$16*List!$H30)+'NEW Reference'!P$17,0)</f>
        <v>826</v>
      </c>
      <c r="X30" s="35">
        <f>ROUND(('NEW Reference'!Q$16*List!$H30)+'NEW Reference'!Q$17,0)</f>
        <v>413</v>
      </c>
      <c r="Y30" s="36"/>
      <c r="Z30" s="4" t="str">
        <f t="shared" si="2"/>
        <v>COLBERT, Alabama</v>
      </c>
      <c r="AA30" s="31" t="s">
        <v>116</v>
      </c>
      <c r="AB30" s="37" t="s">
        <v>49</v>
      </c>
      <c r="AC30" s="32" t="s">
        <v>47</v>
      </c>
      <c r="AD30" s="38"/>
      <c r="AE30">
        <f t="shared" si="3"/>
        <v>0.66220000000000001</v>
      </c>
      <c r="AF30" s="65">
        <v>99919</v>
      </c>
      <c r="AG30" t="s">
        <v>121</v>
      </c>
      <c r="AH30" s="27">
        <f>VLOOKUP(AF30,'[1]All areas- no counties listed'!$A$5:$C$59,3,FALSE)</f>
        <v>0.67380000000000007</v>
      </c>
    </row>
    <row r="31" spans="1:34">
      <c r="A31" s="28" t="s">
        <v>118</v>
      </c>
      <c r="B31" s="28" t="s">
        <v>119</v>
      </c>
      <c r="C31" s="39">
        <v>99901</v>
      </c>
      <c r="D31" s="30" t="s">
        <v>42</v>
      </c>
      <c r="E31" s="40" t="s">
        <v>120</v>
      </c>
      <c r="F31" s="50" t="s">
        <v>47</v>
      </c>
      <c r="G31" s="33" t="s">
        <v>59</v>
      </c>
      <c r="H31">
        <f t="shared" si="1"/>
        <v>0.66039999999999999</v>
      </c>
      <c r="I31" s="34">
        <f>ROUND(('NEW Reference'!B$16*List!$H31)+'NEW Reference'!B$17,0)</f>
        <v>901</v>
      </c>
      <c r="J31" s="34">
        <f>ROUND(('NEW Reference'!C$16*List!$H31)+'NEW Reference'!C$17,0)</f>
        <v>1344</v>
      </c>
      <c r="K31" s="34">
        <f>ROUND(('NEW Reference'!D$16*List!$H31)+'NEW Reference'!D$17,0)</f>
        <v>1610</v>
      </c>
      <c r="L31" s="34">
        <f>ROUND(('NEW Reference'!E$16*List!$H31)+'NEW Reference'!E$17,0)</f>
        <v>1991</v>
      </c>
      <c r="M31" s="34">
        <f>ROUND(('NEW Reference'!F$16*List!$H31)+'NEW Reference'!F$17,0)</f>
        <v>2074</v>
      </c>
      <c r="N31" s="34">
        <f>ROUND(('NEW Reference'!G$16*List!$H31)+'NEW Reference'!G$17,0)</f>
        <v>2348</v>
      </c>
      <c r="O31" s="34">
        <f>ROUND(('NEW Reference'!H$16*List!$H31)+'NEW Reference'!H$17,0)</f>
        <v>2438</v>
      </c>
      <c r="P31" s="34">
        <f>ROUND(('NEW Reference'!I$16*List!$H31)+'NEW Reference'!I$17,0)</f>
        <v>2533</v>
      </c>
      <c r="Q31" s="34">
        <f>ROUND(('NEW Reference'!J$16*List!$H31)+'NEW Reference'!J$17,0)</f>
        <v>2934</v>
      </c>
      <c r="R31" s="34">
        <f>ROUND(('NEW Reference'!K$16*List!$H31)+'NEW Reference'!K$17,0)</f>
        <v>3026</v>
      </c>
      <c r="S31" s="34">
        <f>ROUND(('NEW Reference'!L$16*List!$H31)+'NEW Reference'!L$17,0)</f>
        <v>3265</v>
      </c>
      <c r="T31" s="34">
        <f>ROUND(('NEW Reference'!M$16*List!$H31)+'NEW Reference'!M$17,0)</f>
        <v>3900</v>
      </c>
      <c r="U31" s="34">
        <f>ROUND(('NEW Reference'!N$16*List!$H31)+'NEW Reference'!N$17,0)</f>
        <v>15735</v>
      </c>
      <c r="V31" s="35">
        <f>ROUND(('NEW Reference'!O$16*List!$H31)+'NEW Reference'!O$17,0)</f>
        <v>585</v>
      </c>
      <c r="W31" s="35">
        <f>ROUND(('NEW Reference'!P$16*List!$H31)+'NEW Reference'!P$17,0)</f>
        <v>824</v>
      </c>
      <c r="X31" s="35">
        <f>ROUND(('NEW Reference'!Q$16*List!$H31)+'NEW Reference'!Q$17,0)</f>
        <v>412</v>
      </c>
      <c r="Y31" s="36"/>
      <c r="Z31" s="4" t="str">
        <f t="shared" si="2"/>
        <v>CONECUH, Alabama</v>
      </c>
      <c r="AA31" s="40" t="s">
        <v>120</v>
      </c>
      <c r="AB31" s="37" t="s">
        <v>49</v>
      </c>
      <c r="AC31" s="41" t="s">
        <v>47</v>
      </c>
      <c r="AD31" s="42"/>
      <c r="AE31">
        <f t="shared" si="3"/>
        <v>0.66039999999999999</v>
      </c>
      <c r="AF31" s="65">
        <v>99920</v>
      </c>
      <c r="AG31" t="s">
        <v>125</v>
      </c>
      <c r="AH31" s="27">
        <f>VLOOKUP(AF31,'[1]All areas- no counties listed'!$A$5:$C$59,3,FALSE)</f>
        <v>0.82910000000000006</v>
      </c>
    </row>
    <row r="32" spans="1:34">
      <c r="A32" s="28" t="s">
        <v>122</v>
      </c>
      <c r="B32" s="28" t="s">
        <v>123</v>
      </c>
      <c r="C32" s="39">
        <v>99901</v>
      </c>
      <c r="D32" s="30" t="s">
        <v>42</v>
      </c>
      <c r="E32" s="40" t="s">
        <v>124</v>
      </c>
      <c r="F32" s="50" t="s">
        <v>47</v>
      </c>
      <c r="G32" s="33" t="s">
        <v>59</v>
      </c>
      <c r="H32">
        <f t="shared" si="1"/>
        <v>0.66039999999999999</v>
      </c>
      <c r="I32" s="34">
        <f>ROUND(('NEW Reference'!B$16*List!$H32)+'NEW Reference'!B$17,0)</f>
        <v>901</v>
      </c>
      <c r="J32" s="34">
        <f>ROUND(('NEW Reference'!C$16*List!$H32)+'NEW Reference'!C$17,0)</f>
        <v>1344</v>
      </c>
      <c r="K32" s="34">
        <f>ROUND(('NEW Reference'!D$16*List!$H32)+'NEW Reference'!D$17,0)</f>
        <v>1610</v>
      </c>
      <c r="L32" s="34">
        <f>ROUND(('NEW Reference'!E$16*List!$H32)+'NEW Reference'!E$17,0)</f>
        <v>1991</v>
      </c>
      <c r="M32" s="34">
        <f>ROUND(('NEW Reference'!F$16*List!$H32)+'NEW Reference'!F$17,0)</f>
        <v>2074</v>
      </c>
      <c r="N32" s="34">
        <f>ROUND(('NEW Reference'!G$16*List!$H32)+'NEW Reference'!G$17,0)</f>
        <v>2348</v>
      </c>
      <c r="O32" s="34">
        <f>ROUND(('NEW Reference'!H$16*List!$H32)+'NEW Reference'!H$17,0)</f>
        <v>2438</v>
      </c>
      <c r="P32" s="34">
        <f>ROUND(('NEW Reference'!I$16*List!$H32)+'NEW Reference'!I$17,0)</f>
        <v>2533</v>
      </c>
      <c r="Q32" s="34">
        <f>ROUND(('NEW Reference'!J$16*List!$H32)+'NEW Reference'!J$17,0)</f>
        <v>2934</v>
      </c>
      <c r="R32" s="34">
        <f>ROUND(('NEW Reference'!K$16*List!$H32)+'NEW Reference'!K$17,0)</f>
        <v>3026</v>
      </c>
      <c r="S32" s="34">
        <f>ROUND(('NEW Reference'!L$16*List!$H32)+'NEW Reference'!L$17,0)</f>
        <v>3265</v>
      </c>
      <c r="T32" s="34">
        <f>ROUND(('NEW Reference'!M$16*List!$H32)+'NEW Reference'!M$17,0)</f>
        <v>3900</v>
      </c>
      <c r="U32" s="34">
        <f>ROUND(('NEW Reference'!N$16*List!$H32)+'NEW Reference'!N$17,0)</f>
        <v>15735</v>
      </c>
      <c r="V32" s="35">
        <f>ROUND(('NEW Reference'!O$16*List!$H32)+'NEW Reference'!O$17,0)</f>
        <v>585</v>
      </c>
      <c r="W32" s="35">
        <f>ROUND(('NEW Reference'!P$16*List!$H32)+'NEW Reference'!P$17,0)</f>
        <v>824</v>
      </c>
      <c r="X32" s="35">
        <f>ROUND(('NEW Reference'!Q$16*List!$H32)+'NEW Reference'!Q$17,0)</f>
        <v>412</v>
      </c>
      <c r="Y32" s="36"/>
      <c r="Z32" s="4" t="str">
        <f t="shared" si="2"/>
        <v>COOSA, Alabama</v>
      </c>
      <c r="AA32" s="40" t="s">
        <v>124</v>
      </c>
      <c r="AB32" s="37" t="s">
        <v>49</v>
      </c>
      <c r="AC32" s="41" t="s">
        <v>47</v>
      </c>
      <c r="AD32" s="42"/>
      <c r="AE32">
        <f t="shared" si="3"/>
        <v>0.66039999999999999</v>
      </c>
      <c r="AF32" s="65">
        <v>99921</v>
      </c>
      <c r="AG32" t="s">
        <v>129</v>
      </c>
      <c r="AH32" s="27">
        <f>VLOOKUP(AF32,'[1]All areas- no counties listed'!$A$5:$C$59,3,FALSE)</f>
        <v>0.82910000000000006</v>
      </c>
    </row>
    <row r="33" spans="1:34">
      <c r="A33" s="28" t="s">
        <v>126</v>
      </c>
      <c r="B33" s="28" t="s">
        <v>127</v>
      </c>
      <c r="C33" s="39">
        <v>99901</v>
      </c>
      <c r="D33" s="30" t="s">
        <v>42</v>
      </c>
      <c r="E33" s="40" t="s">
        <v>128</v>
      </c>
      <c r="F33" s="50" t="s">
        <v>47</v>
      </c>
      <c r="G33" s="33" t="s">
        <v>59</v>
      </c>
      <c r="H33">
        <f t="shared" si="1"/>
        <v>0.66039999999999999</v>
      </c>
      <c r="I33" s="34">
        <f>ROUND(('NEW Reference'!B$16*List!$H33)+'NEW Reference'!B$17,0)</f>
        <v>901</v>
      </c>
      <c r="J33" s="34">
        <f>ROUND(('NEW Reference'!C$16*List!$H33)+'NEW Reference'!C$17,0)</f>
        <v>1344</v>
      </c>
      <c r="K33" s="34">
        <f>ROUND(('NEW Reference'!D$16*List!$H33)+'NEW Reference'!D$17,0)</f>
        <v>1610</v>
      </c>
      <c r="L33" s="34">
        <f>ROUND(('NEW Reference'!E$16*List!$H33)+'NEW Reference'!E$17,0)</f>
        <v>1991</v>
      </c>
      <c r="M33" s="34">
        <f>ROUND(('NEW Reference'!F$16*List!$H33)+'NEW Reference'!F$17,0)</f>
        <v>2074</v>
      </c>
      <c r="N33" s="34">
        <f>ROUND(('NEW Reference'!G$16*List!$H33)+'NEW Reference'!G$17,0)</f>
        <v>2348</v>
      </c>
      <c r="O33" s="34">
        <f>ROUND(('NEW Reference'!H$16*List!$H33)+'NEW Reference'!H$17,0)</f>
        <v>2438</v>
      </c>
      <c r="P33" s="34">
        <f>ROUND(('NEW Reference'!I$16*List!$H33)+'NEW Reference'!I$17,0)</f>
        <v>2533</v>
      </c>
      <c r="Q33" s="34">
        <f>ROUND(('NEW Reference'!J$16*List!$H33)+'NEW Reference'!J$17,0)</f>
        <v>2934</v>
      </c>
      <c r="R33" s="34">
        <f>ROUND(('NEW Reference'!K$16*List!$H33)+'NEW Reference'!K$17,0)</f>
        <v>3026</v>
      </c>
      <c r="S33" s="34">
        <f>ROUND(('NEW Reference'!L$16*List!$H33)+'NEW Reference'!L$17,0)</f>
        <v>3265</v>
      </c>
      <c r="T33" s="34">
        <f>ROUND(('NEW Reference'!M$16*List!$H33)+'NEW Reference'!M$17,0)</f>
        <v>3900</v>
      </c>
      <c r="U33" s="34">
        <f>ROUND(('NEW Reference'!N$16*List!$H33)+'NEW Reference'!N$17,0)</f>
        <v>15735</v>
      </c>
      <c r="V33" s="35">
        <f>ROUND(('NEW Reference'!O$16*List!$H33)+'NEW Reference'!O$17,0)</f>
        <v>585</v>
      </c>
      <c r="W33" s="35">
        <f>ROUND(('NEW Reference'!P$16*List!$H33)+'NEW Reference'!P$17,0)</f>
        <v>824</v>
      </c>
      <c r="X33" s="35">
        <f>ROUND(('NEW Reference'!Q$16*List!$H33)+'NEW Reference'!Q$17,0)</f>
        <v>412</v>
      </c>
      <c r="Y33" s="36"/>
      <c r="Z33" s="4" t="str">
        <f t="shared" si="2"/>
        <v>COVINGTON, Alabama</v>
      </c>
      <c r="AA33" s="40" t="s">
        <v>128</v>
      </c>
      <c r="AB33" s="37" t="s">
        <v>49</v>
      </c>
      <c r="AC33" s="41" t="s">
        <v>47</v>
      </c>
      <c r="AD33" s="42"/>
      <c r="AE33">
        <f t="shared" si="3"/>
        <v>0.66039999999999999</v>
      </c>
      <c r="AF33" s="65">
        <v>99922</v>
      </c>
      <c r="AG33" t="s">
        <v>133</v>
      </c>
      <c r="AH33" s="27">
        <f>VLOOKUP(AF33,'[1]All areas- no counties listed'!$A$5:$C$59,3,FALSE)</f>
        <v>1.2615000000000001</v>
      </c>
    </row>
    <row r="34" spans="1:34">
      <c r="A34" s="28" t="s">
        <v>130</v>
      </c>
      <c r="B34" s="28" t="s">
        <v>131</v>
      </c>
      <c r="C34" s="39">
        <v>99901</v>
      </c>
      <c r="D34" s="30" t="s">
        <v>42</v>
      </c>
      <c r="E34" s="40" t="s">
        <v>132</v>
      </c>
      <c r="F34" s="50" t="s">
        <v>47</v>
      </c>
      <c r="G34" s="33" t="s">
        <v>59</v>
      </c>
      <c r="H34">
        <f t="shared" si="1"/>
        <v>0.66039999999999999</v>
      </c>
      <c r="I34" s="34">
        <f>ROUND(('NEW Reference'!B$16*List!$H34)+'NEW Reference'!B$17,0)</f>
        <v>901</v>
      </c>
      <c r="J34" s="34">
        <f>ROUND(('NEW Reference'!C$16*List!$H34)+'NEW Reference'!C$17,0)</f>
        <v>1344</v>
      </c>
      <c r="K34" s="34">
        <f>ROUND(('NEW Reference'!D$16*List!$H34)+'NEW Reference'!D$17,0)</f>
        <v>1610</v>
      </c>
      <c r="L34" s="34">
        <f>ROUND(('NEW Reference'!E$16*List!$H34)+'NEW Reference'!E$17,0)</f>
        <v>1991</v>
      </c>
      <c r="M34" s="34">
        <f>ROUND(('NEW Reference'!F$16*List!$H34)+'NEW Reference'!F$17,0)</f>
        <v>2074</v>
      </c>
      <c r="N34" s="34">
        <f>ROUND(('NEW Reference'!G$16*List!$H34)+'NEW Reference'!G$17,0)</f>
        <v>2348</v>
      </c>
      <c r="O34" s="34">
        <f>ROUND(('NEW Reference'!H$16*List!$H34)+'NEW Reference'!H$17,0)</f>
        <v>2438</v>
      </c>
      <c r="P34" s="34">
        <f>ROUND(('NEW Reference'!I$16*List!$H34)+'NEW Reference'!I$17,0)</f>
        <v>2533</v>
      </c>
      <c r="Q34" s="34">
        <f>ROUND(('NEW Reference'!J$16*List!$H34)+'NEW Reference'!J$17,0)</f>
        <v>2934</v>
      </c>
      <c r="R34" s="34">
        <f>ROUND(('NEW Reference'!K$16*List!$H34)+'NEW Reference'!K$17,0)</f>
        <v>3026</v>
      </c>
      <c r="S34" s="34">
        <f>ROUND(('NEW Reference'!L$16*List!$H34)+'NEW Reference'!L$17,0)</f>
        <v>3265</v>
      </c>
      <c r="T34" s="34">
        <f>ROUND(('NEW Reference'!M$16*List!$H34)+'NEW Reference'!M$17,0)</f>
        <v>3900</v>
      </c>
      <c r="U34" s="34">
        <f>ROUND(('NEW Reference'!N$16*List!$H34)+'NEW Reference'!N$17,0)</f>
        <v>15735</v>
      </c>
      <c r="V34" s="35">
        <f>ROUND(('NEW Reference'!O$16*List!$H34)+'NEW Reference'!O$17,0)</f>
        <v>585</v>
      </c>
      <c r="W34" s="35">
        <f>ROUND(('NEW Reference'!P$16*List!$H34)+'NEW Reference'!P$17,0)</f>
        <v>824</v>
      </c>
      <c r="X34" s="35">
        <f>ROUND(('NEW Reference'!Q$16*List!$H34)+'NEW Reference'!Q$17,0)</f>
        <v>412</v>
      </c>
      <c r="Y34" s="36"/>
      <c r="Z34" s="4" t="str">
        <f t="shared" si="2"/>
        <v>CRENSHAW, Alabama</v>
      </c>
      <c r="AA34" s="40" t="s">
        <v>132</v>
      </c>
      <c r="AB34" s="37" t="s">
        <v>49</v>
      </c>
      <c r="AC34" s="41" t="s">
        <v>47</v>
      </c>
      <c r="AD34" s="42"/>
      <c r="AE34">
        <f t="shared" si="3"/>
        <v>0.66039999999999999</v>
      </c>
      <c r="AF34" s="65">
        <v>99923</v>
      </c>
      <c r="AG34" t="s">
        <v>137</v>
      </c>
      <c r="AH34" s="27">
        <f>VLOOKUP(AF34,'[1]All areas- no counties listed'!$A$5:$C$59,3,FALSE)</f>
        <v>0.83030000000000004</v>
      </c>
    </row>
    <row r="35" spans="1:34">
      <c r="A35" s="28" t="s">
        <v>134</v>
      </c>
      <c r="B35" s="28" t="s">
        <v>135</v>
      </c>
      <c r="C35" s="39">
        <v>99901</v>
      </c>
      <c r="D35" s="30" t="s">
        <v>42</v>
      </c>
      <c r="E35" s="40" t="s">
        <v>136</v>
      </c>
      <c r="F35" s="50" t="s">
        <v>47</v>
      </c>
      <c r="G35" s="33" t="s">
        <v>59</v>
      </c>
      <c r="H35">
        <f t="shared" si="1"/>
        <v>0.66039999999999999</v>
      </c>
      <c r="I35" s="34">
        <f>ROUND(('NEW Reference'!B$16*List!$H35)+'NEW Reference'!B$17,0)</f>
        <v>901</v>
      </c>
      <c r="J35" s="34">
        <f>ROUND(('NEW Reference'!C$16*List!$H35)+'NEW Reference'!C$17,0)</f>
        <v>1344</v>
      </c>
      <c r="K35" s="34">
        <f>ROUND(('NEW Reference'!D$16*List!$H35)+'NEW Reference'!D$17,0)</f>
        <v>1610</v>
      </c>
      <c r="L35" s="34">
        <f>ROUND(('NEW Reference'!E$16*List!$H35)+'NEW Reference'!E$17,0)</f>
        <v>1991</v>
      </c>
      <c r="M35" s="34">
        <f>ROUND(('NEW Reference'!F$16*List!$H35)+'NEW Reference'!F$17,0)</f>
        <v>2074</v>
      </c>
      <c r="N35" s="34">
        <f>ROUND(('NEW Reference'!G$16*List!$H35)+'NEW Reference'!G$17,0)</f>
        <v>2348</v>
      </c>
      <c r="O35" s="34">
        <f>ROUND(('NEW Reference'!H$16*List!$H35)+'NEW Reference'!H$17,0)</f>
        <v>2438</v>
      </c>
      <c r="P35" s="34">
        <f>ROUND(('NEW Reference'!I$16*List!$H35)+'NEW Reference'!I$17,0)</f>
        <v>2533</v>
      </c>
      <c r="Q35" s="34">
        <f>ROUND(('NEW Reference'!J$16*List!$H35)+'NEW Reference'!J$17,0)</f>
        <v>2934</v>
      </c>
      <c r="R35" s="34">
        <f>ROUND(('NEW Reference'!K$16*List!$H35)+'NEW Reference'!K$17,0)</f>
        <v>3026</v>
      </c>
      <c r="S35" s="34">
        <f>ROUND(('NEW Reference'!L$16*List!$H35)+'NEW Reference'!L$17,0)</f>
        <v>3265</v>
      </c>
      <c r="T35" s="34">
        <f>ROUND(('NEW Reference'!M$16*List!$H35)+'NEW Reference'!M$17,0)</f>
        <v>3900</v>
      </c>
      <c r="U35" s="34">
        <f>ROUND(('NEW Reference'!N$16*List!$H35)+'NEW Reference'!N$17,0)</f>
        <v>15735</v>
      </c>
      <c r="V35" s="35">
        <f>ROUND(('NEW Reference'!O$16*List!$H35)+'NEW Reference'!O$17,0)</f>
        <v>585</v>
      </c>
      <c r="W35" s="35">
        <f>ROUND(('NEW Reference'!P$16*List!$H35)+'NEW Reference'!P$17,0)</f>
        <v>824</v>
      </c>
      <c r="X35" s="35">
        <f>ROUND(('NEW Reference'!Q$16*List!$H35)+'NEW Reference'!Q$17,0)</f>
        <v>412</v>
      </c>
      <c r="Y35" s="36"/>
      <c r="Z35" s="4" t="str">
        <f t="shared" si="2"/>
        <v>CULLMAN, Alabama</v>
      </c>
      <c r="AA35" s="40" t="s">
        <v>136</v>
      </c>
      <c r="AB35" s="37" t="s">
        <v>49</v>
      </c>
      <c r="AC35" s="41" t="s">
        <v>47</v>
      </c>
      <c r="AD35" s="42"/>
      <c r="AE35">
        <f t="shared" si="3"/>
        <v>0.66039999999999999</v>
      </c>
      <c r="AF35" s="65">
        <v>99924</v>
      </c>
      <c r="AG35" t="s">
        <v>141</v>
      </c>
      <c r="AH35" s="27">
        <f>VLOOKUP(AF35,'[1]All areas- no counties listed'!$A$5:$C$59,3,FALSE)</f>
        <v>0.90680000000000005</v>
      </c>
    </row>
    <row r="36" spans="1:34">
      <c r="A36" s="28" t="s">
        <v>138</v>
      </c>
      <c r="B36" s="28" t="s">
        <v>139</v>
      </c>
      <c r="C36" s="39">
        <v>99901</v>
      </c>
      <c r="D36" s="30" t="s">
        <v>42</v>
      </c>
      <c r="E36" s="40" t="s">
        <v>140</v>
      </c>
      <c r="F36" s="50" t="s">
        <v>47</v>
      </c>
      <c r="G36" s="33" t="s">
        <v>59</v>
      </c>
      <c r="H36">
        <f t="shared" si="1"/>
        <v>0.66039999999999999</v>
      </c>
      <c r="I36" s="34">
        <f>ROUND(('NEW Reference'!B$16*List!$H36)+'NEW Reference'!B$17,0)</f>
        <v>901</v>
      </c>
      <c r="J36" s="34">
        <f>ROUND(('NEW Reference'!C$16*List!$H36)+'NEW Reference'!C$17,0)</f>
        <v>1344</v>
      </c>
      <c r="K36" s="34">
        <f>ROUND(('NEW Reference'!D$16*List!$H36)+'NEW Reference'!D$17,0)</f>
        <v>1610</v>
      </c>
      <c r="L36" s="34">
        <f>ROUND(('NEW Reference'!E$16*List!$H36)+'NEW Reference'!E$17,0)</f>
        <v>1991</v>
      </c>
      <c r="M36" s="34">
        <f>ROUND(('NEW Reference'!F$16*List!$H36)+'NEW Reference'!F$17,0)</f>
        <v>2074</v>
      </c>
      <c r="N36" s="34">
        <f>ROUND(('NEW Reference'!G$16*List!$H36)+'NEW Reference'!G$17,0)</f>
        <v>2348</v>
      </c>
      <c r="O36" s="34">
        <f>ROUND(('NEW Reference'!H$16*List!$H36)+'NEW Reference'!H$17,0)</f>
        <v>2438</v>
      </c>
      <c r="P36" s="34">
        <f>ROUND(('NEW Reference'!I$16*List!$H36)+'NEW Reference'!I$17,0)</f>
        <v>2533</v>
      </c>
      <c r="Q36" s="34">
        <f>ROUND(('NEW Reference'!J$16*List!$H36)+'NEW Reference'!J$17,0)</f>
        <v>2934</v>
      </c>
      <c r="R36" s="34">
        <f>ROUND(('NEW Reference'!K$16*List!$H36)+'NEW Reference'!K$17,0)</f>
        <v>3026</v>
      </c>
      <c r="S36" s="34">
        <f>ROUND(('NEW Reference'!L$16*List!$H36)+'NEW Reference'!L$17,0)</f>
        <v>3265</v>
      </c>
      <c r="T36" s="34">
        <f>ROUND(('NEW Reference'!M$16*List!$H36)+'NEW Reference'!M$17,0)</f>
        <v>3900</v>
      </c>
      <c r="U36" s="34">
        <f>ROUND(('NEW Reference'!N$16*List!$H36)+'NEW Reference'!N$17,0)</f>
        <v>15735</v>
      </c>
      <c r="V36" s="35">
        <f>ROUND(('NEW Reference'!O$16*List!$H36)+'NEW Reference'!O$17,0)</f>
        <v>585</v>
      </c>
      <c r="W36" s="35">
        <f>ROUND(('NEW Reference'!P$16*List!$H36)+'NEW Reference'!P$17,0)</f>
        <v>824</v>
      </c>
      <c r="X36" s="35">
        <f>ROUND(('NEW Reference'!Q$16*List!$H36)+'NEW Reference'!Q$17,0)</f>
        <v>412</v>
      </c>
      <c r="Y36" s="36"/>
      <c r="Z36" s="4" t="str">
        <f t="shared" si="2"/>
        <v>DALE, Alabama</v>
      </c>
      <c r="AA36" s="40" t="s">
        <v>140</v>
      </c>
      <c r="AB36" s="37" t="s">
        <v>49</v>
      </c>
      <c r="AC36" s="41" t="s">
        <v>47</v>
      </c>
      <c r="AD36" s="42"/>
      <c r="AE36">
        <f t="shared" si="3"/>
        <v>0.66039999999999999</v>
      </c>
      <c r="AF36" s="65">
        <v>99925</v>
      </c>
      <c r="AG36" t="s">
        <v>145</v>
      </c>
      <c r="AH36" s="27">
        <f>VLOOKUP(AF36,'[1]All areas- no counties listed'!$A$5:$C$59,3,FALSE)</f>
        <v>0.68890000000000007</v>
      </c>
    </row>
    <row r="37" spans="1:34">
      <c r="A37" s="28" t="s">
        <v>142</v>
      </c>
      <c r="B37" s="28" t="s">
        <v>143</v>
      </c>
      <c r="C37" s="39">
        <v>99901</v>
      </c>
      <c r="D37" s="30" t="s">
        <v>42</v>
      </c>
      <c r="E37" s="40" t="s">
        <v>144</v>
      </c>
      <c r="F37" s="50" t="s">
        <v>47</v>
      </c>
      <c r="G37" s="33" t="s">
        <v>59</v>
      </c>
      <c r="H37">
        <f t="shared" si="1"/>
        <v>0.66039999999999999</v>
      </c>
      <c r="I37" s="34">
        <f>ROUND(('NEW Reference'!B$16*List!$H37)+'NEW Reference'!B$17,0)</f>
        <v>901</v>
      </c>
      <c r="J37" s="34">
        <f>ROUND(('NEW Reference'!C$16*List!$H37)+'NEW Reference'!C$17,0)</f>
        <v>1344</v>
      </c>
      <c r="K37" s="34">
        <f>ROUND(('NEW Reference'!D$16*List!$H37)+'NEW Reference'!D$17,0)</f>
        <v>1610</v>
      </c>
      <c r="L37" s="34">
        <f>ROUND(('NEW Reference'!E$16*List!$H37)+'NEW Reference'!E$17,0)</f>
        <v>1991</v>
      </c>
      <c r="M37" s="34">
        <f>ROUND(('NEW Reference'!F$16*List!$H37)+'NEW Reference'!F$17,0)</f>
        <v>2074</v>
      </c>
      <c r="N37" s="34">
        <f>ROUND(('NEW Reference'!G$16*List!$H37)+'NEW Reference'!G$17,0)</f>
        <v>2348</v>
      </c>
      <c r="O37" s="34">
        <f>ROUND(('NEW Reference'!H$16*List!$H37)+'NEW Reference'!H$17,0)</f>
        <v>2438</v>
      </c>
      <c r="P37" s="34">
        <f>ROUND(('NEW Reference'!I$16*List!$H37)+'NEW Reference'!I$17,0)</f>
        <v>2533</v>
      </c>
      <c r="Q37" s="34">
        <f>ROUND(('NEW Reference'!J$16*List!$H37)+'NEW Reference'!J$17,0)</f>
        <v>2934</v>
      </c>
      <c r="R37" s="34">
        <f>ROUND(('NEW Reference'!K$16*List!$H37)+'NEW Reference'!K$17,0)</f>
        <v>3026</v>
      </c>
      <c r="S37" s="34">
        <f>ROUND(('NEW Reference'!L$16*List!$H37)+'NEW Reference'!L$17,0)</f>
        <v>3265</v>
      </c>
      <c r="T37" s="34">
        <f>ROUND(('NEW Reference'!M$16*List!$H37)+'NEW Reference'!M$17,0)</f>
        <v>3900</v>
      </c>
      <c r="U37" s="34">
        <f>ROUND(('NEW Reference'!N$16*List!$H37)+'NEW Reference'!N$17,0)</f>
        <v>15735</v>
      </c>
      <c r="V37" s="35">
        <f>ROUND(('NEW Reference'!O$16*List!$H37)+'NEW Reference'!O$17,0)</f>
        <v>585</v>
      </c>
      <c r="W37" s="35">
        <f>ROUND(('NEW Reference'!P$16*List!$H37)+'NEW Reference'!P$17,0)</f>
        <v>824</v>
      </c>
      <c r="X37" s="35">
        <f>ROUND(('NEW Reference'!Q$16*List!$H37)+'NEW Reference'!Q$17,0)</f>
        <v>412</v>
      </c>
      <c r="Y37" s="36"/>
      <c r="Z37" s="4" t="str">
        <f t="shared" si="2"/>
        <v>DALLAS, Alabama</v>
      </c>
      <c r="AA37" s="40" t="s">
        <v>144</v>
      </c>
      <c r="AB37" s="37" t="s">
        <v>49</v>
      </c>
      <c r="AC37" s="41" t="s">
        <v>47</v>
      </c>
      <c r="AD37" s="42"/>
      <c r="AE37">
        <f t="shared" si="3"/>
        <v>0.66039999999999999</v>
      </c>
      <c r="AF37" s="65">
        <v>99926</v>
      </c>
      <c r="AG37" t="s">
        <v>149</v>
      </c>
      <c r="AH37" s="27">
        <f>VLOOKUP(AF37,'[1]All areas- no counties listed'!$A$5:$C$59,3,FALSE)</f>
        <v>0.76200000000000001</v>
      </c>
    </row>
    <row r="38" spans="1:34">
      <c r="A38" s="28" t="s">
        <v>146</v>
      </c>
      <c r="B38" s="28" t="s">
        <v>147</v>
      </c>
      <c r="C38" s="39">
        <v>99901</v>
      </c>
      <c r="D38" s="30" t="s">
        <v>42</v>
      </c>
      <c r="E38" s="40" t="s">
        <v>148</v>
      </c>
      <c r="F38" s="50" t="s">
        <v>47</v>
      </c>
      <c r="G38" s="33" t="s">
        <v>59</v>
      </c>
      <c r="H38">
        <f t="shared" si="1"/>
        <v>0.66039999999999999</v>
      </c>
      <c r="I38" s="34">
        <f>ROUND(('NEW Reference'!B$16*List!$H38)+'NEW Reference'!B$17,0)</f>
        <v>901</v>
      </c>
      <c r="J38" s="34">
        <f>ROUND(('NEW Reference'!C$16*List!$H38)+'NEW Reference'!C$17,0)</f>
        <v>1344</v>
      </c>
      <c r="K38" s="34">
        <f>ROUND(('NEW Reference'!D$16*List!$H38)+'NEW Reference'!D$17,0)</f>
        <v>1610</v>
      </c>
      <c r="L38" s="34">
        <f>ROUND(('NEW Reference'!E$16*List!$H38)+'NEW Reference'!E$17,0)</f>
        <v>1991</v>
      </c>
      <c r="M38" s="34">
        <f>ROUND(('NEW Reference'!F$16*List!$H38)+'NEW Reference'!F$17,0)</f>
        <v>2074</v>
      </c>
      <c r="N38" s="34">
        <f>ROUND(('NEW Reference'!G$16*List!$H38)+'NEW Reference'!G$17,0)</f>
        <v>2348</v>
      </c>
      <c r="O38" s="34">
        <f>ROUND(('NEW Reference'!H$16*List!$H38)+'NEW Reference'!H$17,0)</f>
        <v>2438</v>
      </c>
      <c r="P38" s="34">
        <f>ROUND(('NEW Reference'!I$16*List!$H38)+'NEW Reference'!I$17,0)</f>
        <v>2533</v>
      </c>
      <c r="Q38" s="34">
        <f>ROUND(('NEW Reference'!J$16*List!$H38)+'NEW Reference'!J$17,0)</f>
        <v>2934</v>
      </c>
      <c r="R38" s="34">
        <f>ROUND(('NEW Reference'!K$16*List!$H38)+'NEW Reference'!K$17,0)</f>
        <v>3026</v>
      </c>
      <c r="S38" s="34">
        <f>ROUND(('NEW Reference'!L$16*List!$H38)+'NEW Reference'!L$17,0)</f>
        <v>3265</v>
      </c>
      <c r="T38" s="34">
        <f>ROUND(('NEW Reference'!M$16*List!$H38)+'NEW Reference'!M$17,0)</f>
        <v>3900</v>
      </c>
      <c r="U38" s="34">
        <f>ROUND(('NEW Reference'!N$16*List!$H38)+'NEW Reference'!N$17,0)</f>
        <v>15735</v>
      </c>
      <c r="V38" s="35">
        <f>ROUND(('NEW Reference'!O$16*List!$H38)+'NEW Reference'!O$17,0)</f>
        <v>585</v>
      </c>
      <c r="W38" s="35">
        <f>ROUND(('NEW Reference'!P$16*List!$H38)+'NEW Reference'!P$17,0)</f>
        <v>824</v>
      </c>
      <c r="X38" s="35">
        <f>ROUND(('NEW Reference'!Q$16*List!$H38)+'NEW Reference'!Q$17,0)</f>
        <v>412</v>
      </c>
      <c r="Y38" s="36"/>
      <c r="Z38" s="4" t="str">
        <f t="shared" si="2"/>
        <v>DE KALB, Alabama</v>
      </c>
      <c r="AA38" s="40" t="s">
        <v>148</v>
      </c>
      <c r="AB38" s="37" t="s">
        <v>49</v>
      </c>
      <c r="AC38" s="41" t="s">
        <v>47</v>
      </c>
      <c r="AD38" s="42"/>
      <c r="AE38">
        <f t="shared" si="3"/>
        <v>0.66039999999999999</v>
      </c>
      <c r="AF38" s="65">
        <v>99927</v>
      </c>
      <c r="AG38" t="s">
        <v>153</v>
      </c>
      <c r="AH38" s="27">
        <f>VLOOKUP(AF38,'[1]All areas- no counties listed'!$A$5:$C$59,3,FALSE)</f>
        <v>0.82830000000000004</v>
      </c>
    </row>
    <row r="39" spans="1:34">
      <c r="A39" s="28" t="s">
        <v>150</v>
      </c>
      <c r="B39" s="28" t="s">
        <v>151</v>
      </c>
      <c r="C39" s="29">
        <v>33860</v>
      </c>
      <c r="D39" s="30" t="s">
        <v>45</v>
      </c>
      <c r="E39" s="31" t="s">
        <v>152</v>
      </c>
      <c r="F39" s="49" t="s">
        <v>47</v>
      </c>
      <c r="G39" s="33" t="s">
        <v>48</v>
      </c>
      <c r="H39">
        <f t="shared" si="1"/>
        <v>0.79280000000000006</v>
      </c>
      <c r="I39" s="34">
        <f>ROUND(('NEW Reference'!B$16*List!$H39)+'NEW Reference'!B$17,0)</f>
        <v>1024</v>
      </c>
      <c r="J39" s="34">
        <f>ROUND(('NEW Reference'!C$16*List!$H39)+'NEW Reference'!C$17,0)</f>
        <v>1526</v>
      </c>
      <c r="K39" s="34">
        <f>ROUND(('NEW Reference'!D$16*List!$H39)+'NEW Reference'!D$17,0)</f>
        <v>1829</v>
      </c>
      <c r="L39" s="34">
        <f>ROUND(('NEW Reference'!E$16*List!$H39)+'NEW Reference'!E$17,0)</f>
        <v>2261</v>
      </c>
      <c r="M39" s="34">
        <f>ROUND(('NEW Reference'!F$16*List!$H39)+'NEW Reference'!F$17,0)</f>
        <v>2356</v>
      </c>
      <c r="N39" s="34">
        <f>ROUND(('NEW Reference'!G$16*List!$H39)+'NEW Reference'!G$17,0)</f>
        <v>2667</v>
      </c>
      <c r="O39" s="34">
        <f>ROUND(('NEW Reference'!H$16*List!$H39)+'NEW Reference'!H$17,0)</f>
        <v>2769</v>
      </c>
      <c r="P39" s="34">
        <f>ROUND(('NEW Reference'!I$16*List!$H39)+'NEW Reference'!I$17,0)</f>
        <v>2877</v>
      </c>
      <c r="Q39" s="34">
        <f>ROUND(('NEW Reference'!J$16*List!$H39)+'NEW Reference'!J$17,0)</f>
        <v>3332</v>
      </c>
      <c r="R39" s="34">
        <f>ROUND(('NEW Reference'!K$16*List!$H39)+'NEW Reference'!K$17,0)</f>
        <v>3437</v>
      </c>
      <c r="S39" s="34">
        <f>ROUND(('NEW Reference'!L$16*List!$H39)+'NEW Reference'!L$17,0)</f>
        <v>3709</v>
      </c>
      <c r="T39" s="34">
        <f>ROUND(('NEW Reference'!M$16*List!$H39)+'NEW Reference'!M$17,0)</f>
        <v>4430</v>
      </c>
      <c r="U39" s="34">
        <f>ROUND(('NEW Reference'!N$16*List!$H39)+'NEW Reference'!N$17,0)</f>
        <v>17873</v>
      </c>
      <c r="V39" s="35">
        <f>ROUND(('NEW Reference'!O$16*List!$H39)+'NEW Reference'!O$17,0)</f>
        <v>664</v>
      </c>
      <c r="W39" s="35">
        <f>ROUND(('NEW Reference'!P$16*List!$H39)+'NEW Reference'!P$17,0)</f>
        <v>936</v>
      </c>
      <c r="X39" s="35">
        <f>ROUND(('NEW Reference'!Q$16*List!$H39)+'NEW Reference'!Q$17,0)</f>
        <v>468</v>
      </c>
      <c r="Y39" s="36"/>
      <c r="Z39" s="4" t="str">
        <f t="shared" si="2"/>
        <v>ELMORE, Alabama</v>
      </c>
      <c r="AA39" s="31" t="s">
        <v>152</v>
      </c>
      <c r="AB39" s="37" t="s">
        <v>49</v>
      </c>
      <c r="AC39" s="32" t="s">
        <v>47</v>
      </c>
      <c r="AD39" s="38"/>
      <c r="AE39">
        <f t="shared" si="3"/>
        <v>0.79280000000000006</v>
      </c>
      <c r="AF39" s="65">
        <v>99928</v>
      </c>
      <c r="AG39" t="s">
        <v>157</v>
      </c>
      <c r="AH39" s="27">
        <f>VLOOKUP(AF39,'[1]All areas- no counties listed'!$A$5:$C$59,3,FALSE)</f>
        <v>0.85100000000000009</v>
      </c>
    </row>
    <row r="40" spans="1:34">
      <c r="A40" s="28" t="s">
        <v>154</v>
      </c>
      <c r="B40" s="28" t="s">
        <v>155</v>
      </c>
      <c r="C40" s="39">
        <v>99901</v>
      </c>
      <c r="D40" s="30" t="s">
        <v>42</v>
      </c>
      <c r="E40" s="40" t="s">
        <v>156</v>
      </c>
      <c r="F40" s="50" t="s">
        <v>47</v>
      </c>
      <c r="G40" s="33" t="s">
        <v>59</v>
      </c>
      <c r="H40">
        <f t="shared" si="1"/>
        <v>0.66039999999999999</v>
      </c>
      <c r="I40" s="34">
        <f>ROUND(('NEW Reference'!B$16*List!$H40)+'NEW Reference'!B$17,0)</f>
        <v>901</v>
      </c>
      <c r="J40" s="34">
        <f>ROUND(('NEW Reference'!C$16*List!$H40)+'NEW Reference'!C$17,0)</f>
        <v>1344</v>
      </c>
      <c r="K40" s="34">
        <f>ROUND(('NEW Reference'!D$16*List!$H40)+'NEW Reference'!D$17,0)</f>
        <v>1610</v>
      </c>
      <c r="L40" s="34">
        <f>ROUND(('NEW Reference'!E$16*List!$H40)+'NEW Reference'!E$17,0)</f>
        <v>1991</v>
      </c>
      <c r="M40" s="34">
        <f>ROUND(('NEW Reference'!F$16*List!$H40)+'NEW Reference'!F$17,0)</f>
        <v>2074</v>
      </c>
      <c r="N40" s="34">
        <f>ROUND(('NEW Reference'!G$16*List!$H40)+'NEW Reference'!G$17,0)</f>
        <v>2348</v>
      </c>
      <c r="O40" s="34">
        <f>ROUND(('NEW Reference'!H$16*List!$H40)+'NEW Reference'!H$17,0)</f>
        <v>2438</v>
      </c>
      <c r="P40" s="34">
        <f>ROUND(('NEW Reference'!I$16*List!$H40)+'NEW Reference'!I$17,0)</f>
        <v>2533</v>
      </c>
      <c r="Q40" s="34">
        <f>ROUND(('NEW Reference'!J$16*List!$H40)+'NEW Reference'!J$17,0)</f>
        <v>2934</v>
      </c>
      <c r="R40" s="34">
        <f>ROUND(('NEW Reference'!K$16*List!$H40)+'NEW Reference'!K$17,0)</f>
        <v>3026</v>
      </c>
      <c r="S40" s="34">
        <f>ROUND(('NEW Reference'!L$16*List!$H40)+'NEW Reference'!L$17,0)</f>
        <v>3265</v>
      </c>
      <c r="T40" s="34">
        <f>ROUND(('NEW Reference'!M$16*List!$H40)+'NEW Reference'!M$17,0)</f>
        <v>3900</v>
      </c>
      <c r="U40" s="34">
        <f>ROUND(('NEW Reference'!N$16*List!$H40)+'NEW Reference'!N$17,0)</f>
        <v>15735</v>
      </c>
      <c r="V40" s="35">
        <f>ROUND(('NEW Reference'!O$16*List!$H40)+'NEW Reference'!O$17,0)</f>
        <v>585</v>
      </c>
      <c r="W40" s="35">
        <f>ROUND(('NEW Reference'!P$16*List!$H40)+'NEW Reference'!P$17,0)</f>
        <v>824</v>
      </c>
      <c r="X40" s="35">
        <f>ROUND(('NEW Reference'!Q$16*List!$H40)+'NEW Reference'!Q$17,0)</f>
        <v>412</v>
      </c>
      <c r="Y40" s="36"/>
      <c r="Z40" s="4" t="str">
        <f t="shared" si="2"/>
        <v>ESCAMBIA, Alabama</v>
      </c>
      <c r="AA40" s="40" t="s">
        <v>156</v>
      </c>
      <c r="AB40" s="37" t="s">
        <v>49</v>
      </c>
      <c r="AC40" s="41" t="s">
        <v>47</v>
      </c>
      <c r="AD40" s="42"/>
      <c r="AE40">
        <f t="shared" si="3"/>
        <v>0.66039999999999999</v>
      </c>
      <c r="AF40" s="65">
        <v>99929</v>
      </c>
      <c r="AG40" t="s">
        <v>162</v>
      </c>
      <c r="AH40" s="27">
        <f>VLOOKUP(AF40,'[1]All areas- no counties listed'!$A$5:$C$59,3,FALSE)</f>
        <v>1.0723</v>
      </c>
    </row>
    <row r="41" spans="1:34">
      <c r="A41" s="28" t="s">
        <v>158</v>
      </c>
      <c r="B41" s="28" t="s">
        <v>159</v>
      </c>
      <c r="C41" s="29">
        <v>23460</v>
      </c>
      <c r="D41" s="30" t="s">
        <v>160</v>
      </c>
      <c r="E41" s="31" t="s">
        <v>161</v>
      </c>
      <c r="F41" s="49" t="s">
        <v>47</v>
      </c>
      <c r="G41" s="33" t="s">
        <v>48</v>
      </c>
      <c r="H41">
        <f t="shared" si="1"/>
        <v>0.70140000000000002</v>
      </c>
      <c r="I41" s="34">
        <f>ROUND(('NEW Reference'!B$16*List!$H41)+'NEW Reference'!B$17,0)</f>
        <v>939</v>
      </c>
      <c r="J41" s="34">
        <f>ROUND(('NEW Reference'!C$16*List!$H41)+'NEW Reference'!C$17,0)</f>
        <v>1400</v>
      </c>
      <c r="K41" s="34">
        <f>ROUND(('NEW Reference'!D$16*List!$H41)+'NEW Reference'!D$17,0)</f>
        <v>1678</v>
      </c>
      <c r="L41" s="34">
        <f>ROUND(('NEW Reference'!E$16*List!$H41)+'NEW Reference'!E$17,0)</f>
        <v>2075</v>
      </c>
      <c r="M41" s="34">
        <f>ROUND(('NEW Reference'!F$16*List!$H41)+'NEW Reference'!F$17,0)</f>
        <v>2161</v>
      </c>
      <c r="N41" s="34">
        <f>ROUND(('NEW Reference'!G$16*List!$H41)+'NEW Reference'!G$17,0)</f>
        <v>2447</v>
      </c>
      <c r="O41" s="34">
        <f>ROUND(('NEW Reference'!H$16*List!$H41)+'NEW Reference'!H$17,0)</f>
        <v>2540</v>
      </c>
      <c r="P41" s="34">
        <f>ROUND(('NEW Reference'!I$16*List!$H41)+'NEW Reference'!I$17,0)</f>
        <v>2640</v>
      </c>
      <c r="Q41" s="34">
        <f>ROUND(('NEW Reference'!J$16*List!$H41)+'NEW Reference'!J$17,0)</f>
        <v>3057</v>
      </c>
      <c r="R41" s="34">
        <f>ROUND(('NEW Reference'!K$16*List!$H41)+'NEW Reference'!K$17,0)</f>
        <v>3153</v>
      </c>
      <c r="S41" s="34">
        <f>ROUND(('NEW Reference'!L$16*List!$H41)+'NEW Reference'!L$17,0)</f>
        <v>3403</v>
      </c>
      <c r="T41" s="34">
        <f>ROUND(('NEW Reference'!M$16*List!$H41)+'NEW Reference'!M$17,0)</f>
        <v>4064</v>
      </c>
      <c r="U41" s="34">
        <f>ROUND(('NEW Reference'!N$16*List!$H41)+'NEW Reference'!N$17,0)</f>
        <v>16397</v>
      </c>
      <c r="V41" s="35">
        <f>ROUND(('NEW Reference'!O$16*List!$H41)+'NEW Reference'!O$17,0)</f>
        <v>610</v>
      </c>
      <c r="W41" s="35">
        <f>ROUND(('NEW Reference'!P$16*List!$H41)+'NEW Reference'!P$17,0)</f>
        <v>859</v>
      </c>
      <c r="X41" s="35">
        <f>ROUND(('NEW Reference'!Q$16*List!$H41)+'NEW Reference'!Q$17,0)</f>
        <v>429</v>
      </c>
      <c r="Y41" s="36"/>
      <c r="Z41" s="4" t="str">
        <f t="shared" si="2"/>
        <v>ETOWAH, Alabama</v>
      </c>
      <c r="AA41" s="31" t="s">
        <v>161</v>
      </c>
      <c r="AB41" s="37" t="s">
        <v>49</v>
      </c>
      <c r="AC41" s="32" t="s">
        <v>47</v>
      </c>
      <c r="AD41" s="38"/>
      <c r="AE41">
        <f t="shared" si="3"/>
        <v>0.70140000000000002</v>
      </c>
      <c r="AF41" s="65">
        <v>99930</v>
      </c>
      <c r="AG41" t="s">
        <v>166</v>
      </c>
      <c r="AH41" s="27">
        <f>VLOOKUP(AF41,'[1]All areas- no counties listed'!$A$5:$C$59,3,FALSE)</f>
        <v>0.98089999999999999</v>
      </c>
    </row>
    <row r="42" spans="1:34" ht="16.5">
      <c r="A42" s="28" t="s">
        <v>163</v>
      </c>
      <c r="B42" s="28" t="s">
        <v>164</v>
      </c>
      <c r="C42" s="39">
        <v>99901</v>
      </c>
      <c r="D42" s="30" t="s">
        <v>42</v>
      </c>
      <c r="E42" s="40" t="s">
        <v>165</v>
      </c>
      <c r="F42" s="50" t="s">
        <v>47</v>
      </c>
      <c r="G42" s="33" t="s">
        <v>59</v>
      </c>
      <c r="H42">
        <f t="shared" si="1"/>
        <v>0.66039999999999999</v>
      </c>
      <c r="I42" s="34">
        <f>ROUND(('NEW Reference'!B$16*List!$H42)+'NEW Reference'!B$17,0)</f>
        <v>901</v>
      </c>
      <c r="J42" s="34">
        <f>ROUND(('NEW Reference'!C$16*List!$H42)+'NEW Reference'!C$17,0)</f>
        <v>1344</v>
      </c>
      <c r="K42" s="34">
        <f>ROUND(('NEW Reference'!D$16*List!$H42)+'NEW Reference'!D$17,0)</f>
        <v>1610</v>
      </c>
      <c r="L42" s="34">
        <f>ROUND(('NEW Reference'!E$16*List!$H42)+'NEW Reference'!E$17,0)</f>
        <v>1991</v>
      </c>
      <c r="M42" s="34">
        <f>ROUND(('NEW Reference'!F$16*List!$H42)+'NEW Reference'!F$17,0)</f>
        <v>2074</v>
      </c>
      <c r="N42" s="34">
        <f>ROUND(('NEW Reference'!G$16*List!$H42)+'NEW Reference'!G$17,0)</f>
        <v>2348</v>
      </c>
      <c r="O42" s="34">
        <f>ROUND(('NEW Reference'!H$16*List!$H42)+'NEW Reference'!H$17,0)</f>
        <v>2438</v>
      </c>
      <c r="P42" s="34">
        <f>ROUND(('NEW Reference'!I$16*List!$H42)+'NEW Reference'!I$17,0)</f>
        <v>2533</v>
      </c>
      <c r="Q42" s="34">
        <f>ROUND(('NEW Reference'!J$16*List!$H42)+'NEW Reference'!J$17,0)</f>
        <v>2934</v>
      </c>
      <c r="R42" s="34">
        <f>ROUND(('NEW Reference'!K$16*List!$H42)+'NEW Reference'!K$17,0)</f>
        <v>3026</v>
      </c>
      <c r="S42" s="34">
        <f>ROUND(('NEW Reference'!L$16*List!$H42)+'NEW Reference'!L$17,0)</f>
        <v>3265</v>
      </c>
      <c r="T42" s="34">
        <f>ROUND(('NEW Reference'!M$16*List!$H42)+'NEW Reference'!M$17,0)</f>
        <v>3900</v>
      </c>
      <c r="U42" s="34">
        <f>ROUND(('NEW Reference'!N$16*List!$H42)+'NEW Reference'!N$17,0)</f>
        <v>15735</v>
      </c>
      <c r="V42" s="35">
        <f>ROUND(('NEW Reference'!O$16*List!$H42)+'NEW Reference'!O$17,0)</f>
        <v>585</v>
      </c>
      <c r="W42" s="35">
        <f>ROUND(('NEW Reference'!P$16*List!$H42)+'NEW Reference'!P$17,0)</f>
        <v>824</v>
      </c>
      <c r="X42" s="35">
        <f>ROUND(('NEW Reference'!Q$16*List!$H42)+'NEW Reference'!Q$17,0)</f>
        <v>412</v>
      </c>
      <c r="Y42" s="36"/>
      <c r="Z42" s="4" t="str">
        <f t="shared" si="2"/>
        <v>FAYETTE, Alabama</v>
      </c>
      <c r="AA42" s="40" t="s">
        <v>165</v>
      </c>
      <c r="AB42" s="37" t="s">
        <v>49</v>
      </c>
      <c r="AC42" s="41" t="s">
        <v>47</v>
      </c>
      <c r="AD42" s="42"/>
      <c r="AE42">
        <f t="shared" si="3"/>
        <v>0.66039999999999999</v>
      </c>
      <c r="AF42" s="65">
        <v>99931</v>
      </c>
      <c r="AG42" s="43" t="s">
        <v>9226</v>
      </c>
      <c r="AH42" s="27" t="str">
        <f>VLOOKUP(AF42,'[1]All areas- no counties listed'!$A$5:$C$59,3,FALSE)</f>
        <v>----------</v>
      </c>
    </row>
    <row r="43" spans="1:34">
      <c r="A43" s="28" t="s">
        <v>167</v>
      </c>
      <c r="B43" s="28" t="s">
        <v>168</v>
      </c>
      <c r="C43" s="39">
        <v>99901</v>
      </c>
      <c r="D43" s="30" t="s">
        <v>42</v>
      </c>
      <c r="E43" s="40" t="s">
        <v>169</v>
      </c>
      <c r="F43" s="50" t="s">
        <v>47</v>
      </c>
      <c r="G43" s="33" t="s">
        <v>59</v>
      </c>
      <c r="H43">
        <f t="shared" si="1"/>
        <v>0.66039999999999999</v>
      </c>
      <c r="I43" s="34">
        <f>ROUND(('NEW Reference'!B$16*List!$H43)+'NEW Reference'!B$17,0)</f>
        <v>901</v>
      </c>
      <c r="J43" s="34">
        <f>ROUND(('NEW Reference'!C$16*List!$H43)+'NEW Reference'!C$17,0)</f>
        <v>1344</v>
      </c>
      <c r="K43" s="34">
        <f>ROUND(('NEW Reference'!D$16*List!$H43)+'NEW Reference'!D$17,0)</f>
        <v>1610</v>
      </c>
      <c r="L43" s="34">
        <f>ROUND(('NEW Reference'!E$16*List!$H43)+'NEW Reference'!E$17,0)</f>
        <v>1991</v>
      </c>
      <c r="M43" s="34">
        <f>ROUND(('NEW Reference'!F$16*List!$H43)+'NEW Reference'!F$17,0)</f>
        <v>2074</v>
      </c>
      <c r="N43" s="34">
        <f>ROUND(('NEW Reference'!G$16*List!$H43)+'NEW Reference'!G$17,0)</f>
        <v>2348</v>
      </c>
      <c r="O43" s="34">
        <f>ROUND(('NEW Reference'!H$16*List!$H43)+'NEW Reference'!H$17,0)</f>
        <v>2438</v>
      </c>
      <c r="P43" s="34">
        <f>ROUND(('NEW Reference'!I$16*List!$H43)+'NEW Reference'!I$17,0)</f>
        <v>2533</v>
      </c>
      <c r="Q43" s="34">
        <f>ROUND(('NEW Reference'!J$16*List!$H43)+'NEW Reference'!J$17,0)</f>
        <v>2934</v>
      </c>
      <c r="R43" s="34">
        <f>ROUND(('NEW Reference'!K$16*List!$H43)+'NEW Reference'!K$17,0)</f>
        <v>3026</v>
      </c>
      <c r="S43" s="34">
        <f>ROUND(('NEW Reference'!L$16*List!$H43)+'NEW Reference'!L$17,0)</f>
        <v>3265</v>
      </c>
      <c r="T43" s="34">
        <f>ROUND(('NEW Reference'!M$16*List!$H43)+'NEW Reference'!M$17,0)</f>
        <v>3900</v>
      </c>
      <c r="U43" s="34">
        <f>ROUND(('NEW Reference'!N$16*List!$H43)+'NEW Reference'!N$17,0)</f>
        <v>15735</v>
      </c>
      <c r="V43" s="35">
        <f>ROUND(('NEW Reference'!O$16*List!$H43)+'NEW Reference'!O$17,0)</f>
        <v>585</v>
      </c>
      <c r="W43" s="35">
        <f>ROUND(('NEW Reference'!P$16*List!$H43)+'NEW Reference'!P$17,0)</f>
        <v>824</v>
      </c>
      <c r="X43" s="35">
        <f>ROUND(('NEW Reference'!Q$16*List!$H43)+'NEW Reference'!Q$17,0)</f>
        <v>412</v>
      </c>
      <c r="Y43" s="36"/>
      <c r="Z43" s="4" t="str">
        <f t="shared" si="2"/>
        <v>FRANKLIN, Alabama</v>
      </c>
      <c r="AA43" s="40" t="s">
        <v>169</v>
      </c>
      <c r="AB43" s="37" t="s">
        <v>49</v>
      </c>
      <c r="AC43" s="41" t="s">
        <v>47</v>
      </c>
      <c r="AD43" s="42"/>
      <c r="AE43">
        <f t="shared" si="3"/>
        <v>0.66039999999999999</v>
      </c>
      <c r="AF43" s="65">
        <v>99932</v>
      </c>
      <c r="AG43" t="s">
        <v>174</v>
      </c>
      <c r="AH43" s="27">
        <f>VLOOKUP(AF43,'[1]All areas- no counties listed'!$A$5:$C$59,3,FALSE)</f>
        <v>0.83790000000000009</v>
      </c>
    </row>
    <row r="44" spans="1:34">
      <c r="A44" s="28" t="s">
        <v>170</v>
      </c>
      <c r="B44" s="28" t="s">
        <v>171</v>
      </c>
      <c r="C44" s="29">
        <v>20020</v>
      </c>
      <c r="D44" s="30" t="s">
        <v>172</v>
      </c>
      <c r="E44" s="31" t="s">
        <v>173</v>
      </c>
      <c r="F44" s="49" t="s">
        <v>47</v>
      </c>
      <c r="G44" s="33" t="s">
        <v>48</v>
      </c>
      <c r="H44">
        <f t="shared" si="1"/>
        <v>0.65029999999999999</v>
      </c>
      <c r="I44" s="34">
        <f>ROUND(('NEW Reference'!B$16*List!$H44)+'NEW Reference'!B$17,0)</f>
        <v>892</v>
      </c>
      <c r="J44" s="34">
        <f>ROUND(('NEW Reference'!C$16*List!$H44)+'NEW Reference'!C$17,0)</f>
        <v>1330</v>
      </c>
      <c r="K44" s="34">
        <f>ROUND(('NEW Reference'!D$16*List!$H44)+'NEW Reference'!D$17,0)</f>
        <v>1594</v>
      </c>
      <c r="L44" s="34">
        <f>ROUND(('NEW Reference'!E$16*List!$H44)+'NEW Reference'!E$17,0)</f>
        <v>1970</v>
      </c>
      <c r="M44" s="34">
        <f>ROUND(('NEW Reference'!F$16*List!$H44)+'NEW Reference'!F$17,0)</f>
        <v>2053</v>
      </c>
      <c r="N44" s="34">
        <f>ROUND(('NEW Reference'!G$16*List!$H44)+'NEW Reference'!G$17,0)</f>
        <v>2323</v>
      </c>
      <c r="O44" s="34">
        <f>ROUND(('NEW Reference'!H$16*List!$H44)+'NEW Reference'!H$17,0)</f>
        <v>2412</v>
      </c>
      <c r="P44" s="34">
        <f>ROUND(('NEW Reference'!I$16*List!$H44)+'NEW Reference'!I$17,0)</f>
        <v>2507</v>
      </c>
      <c r="Q44" s="34">
        <f>ROUND(('NEW Reference'!J$16*List!$H44)+'NEW Reference'!J$17,0)</f>
        <v>2903</v>
      </c>
      <c r="R44" s="34">
        <f>ROUND(('NEW Reference'!K$16*List!$H44)+'NEW Reference'!K$17,0)</f>
        <v>2995</v>
      </c>
      <c r="S44" s="34">
        <f>ROUND(('NEW Reference'!L$16*List!$H44)+'NEW Reference'!L$17,0)</f>
        <v>3231</v>
      </c>
      <c r="T44" s="34">
        <f>ROUND(('NEW Reference'!M$16*List!$H44)+'NEW Reference'!M$17,0)</f>
        <v>3859</v>
      </c>
      <c r="U44" s="34">
        <f>ROUND(('NEW Reference'!N$16*List!$H44)+'NEW Reference'!N$17,0)</f>
        <v>15572</v>
      </c>
      <c r="V44" s="35">
        <f>ROUND(('NEW Reference'!O$16*List!$H44)+'NEW Reference'!O$17,0)</f>
        <v>579</v>
      </c>
      <c r="W44" s="35">
        <f>ROUND(('NEW Reference'!P$16*List!$H44)+'NEW Reference'!P$17,0)</f>
        <v>816</v>
      </c>
      <c r="X44" s="35">
        <f>ROUND(('NEW Reference'!Q$16*List!$H44)+'NEW Reference'!Q$17,0)</f>
        <v>408</v>
      </c>
      <c r="Y44" s="36"/>
      <c r="Z44" s="4" t="str">
        <f t="shared" si="2"/>
        <v>GENEVA, Alabama</v>
      </c>
      <c r="AA44" s="31" t="s">
        <v>173</v>
      </c>
      <c r="AB44" s="37" t="s">
        <v>49</v>
      </c>
      <c r="AC44" s="32" t="s">
        <v>47</v>
      </c>
      <c r="AD44" s="38"/>
      <c r="AE44">
        <f t="shared" si="3"/>
        <v>0.65029999999999999</v>
      </c>
      <c r="AF44" s="65">
        <v>99933</v>
      </c>
      <c r="AG44" t="s">
        <v>179</v>
      </c>
      <c r="AH44" s="27">
        <f>VLOOKUP(AF44,'[1]All areas- no counties listed'!$A$5:$C$59,3,FALSE)</f>
        <v>0.84760000000000002</v>
      </c>
    </row>
    <row r="45" spans="1:34">
      <c r="A45" s="28" t="s">
        <v>175</v>
      </c>
      <c r="B45" s="28" t="s">
        <v>176</v>
      </c>
      <c r="C45" s="39">
        <v>46220</v>
      </c>
      <c r="D45" s="30" t="s">
        <v>177</v>
      </c>
      <c r="E45" s="40" t="s">
        <v>178</v>
      </c>
      <c r="F45" s="50" t="s">
        <v>47</v>
      </c>
      <c r="G45" s="33" t="s">
        <v>48</v>
      </c>
      <c r="H45">
        <f t="shared" si="1"/>
        <v>0.79520000000000002</v>
      </c>
      <c r="I45" s="34">
        <f>ROUND(('NEW Reference'!B$16*List!$H45)+'NEW Reference'!B$17,0)</f>
        <v>1026</v>
      </c>
      <c r="J45" s="34">
        <f>ROUND(('NEW Reference'!C$16*List!$H45)+'NEW Reference'!C$17,0)</f>
        <v>1530</v>
      </c>
      <c r="K45" s="34">
        <f>ROUND(('NEW Reference'!D$16*List!$H45)+'NEW Reference'!D$17,0)</f>
        <v>1833</v>
      </c>
      <c r="L45" s="34">
        <f>ROUND(('NEW Reference'!E$16*List!$H45)+'NEW Reference'!E$17,0)</f>
        <v>2266</v>
      </c>
      <c r="M45" s="34">
        <f>ROUND(('NEW Reference'!F$16*List!$H45)+'NEW Reference'!F$17,0)</f>
        <v>2361</v>
      </c>
      <c r="N45" s="34">
        <f>ROUND(('NEW Reference'!G$16*List!$H45)+'NEW Reference'!G$17,0)</f>
        <v>2673</v>
      </c>
      <c r="O45" s="34">
        <f>ROUND(('NEW Reference'!H$16*List!$H45)+'NEW Reference'!H$17,0)</f>
        <v>2775</v>
      </c>
      <c r="P45" s="34">
        <f>ROUND(('NEW Reference'!I$16*List!$H45)+'NEW Reference'!I$17,0)</f>
        <v>2884</v>
      </c>
      <c r="Q45" s="34">
        <f>ROUND(('NEW Reference'!J$16*List!$H45)+'NEW Reference'!J$17,0)</f>
        <v>3339</v>
      </c>
      <c r="R45" s="34">
        <f>ROUND(('NEW Reference'!K$16*List!$H45)+'NEW Reference'!K$17,0)</f>
        <v>3445</v>
      </c>
      <c r="S45" s="34">
        <f>ROUND(('NEW Reference'!L$16*List!$H45)+'NEW Reference'!L$17,0)</f>
        <v>3717</v>
      </c>
      <c r="T45" s="34">
        <f>ROUND(('NEW Reference'!M$16*List!$H45)+'NEW Reference'!M$17,0)</f>
        <v>4439</v>
      </c>
      <c r="U45" s="34">
        <f>ROUND(('NEW Reference'!N$16*List!$H45)+'NEW Reference'!N$17,0)</f>
        <v>17912</v>
      </c>
      <c r="V45" s="35">
        <f>ROUND(('NEW Reference'!O$16*List!$H45)+'NEW Reference'!O$17,0)</f>
        <v>666</v>
      </c>
      <c r="W45" s="35">
        <f>ROUND(('NEW Reference'!P$16*List!$H45)+'NEW Reference'!P$17,0)</f>
        <v>938</v>
      </c>
      <c r="X45" s="35">
        <f>ROUND(('NEW Reference'!Q$16*List!$H45)+'NEW Reference'!Q$17,0)</f>
        <v>469</v>
      </c>
      <c r="Y45" s="36"/>
      <c r="Z45" s="4" t="str">
        <f t="shared" si="2"/>
        <v>GREENE, Alabama</v>
      </c>
      <c r="AA45" s="40" t="s">
        <v>178</v>
      </c>
      <c r="AB45" s="37" t="s">
        <v>49</v>
      </c>
      <c r="AC45" s="41" t="s">
        <v>47</v>
      </c>
      <c r="AD45" s="42"/>
      <c r="AE45">
        <f t="shared" si="3"/>
        <v>0.79520000000000002</v>
      </c>
      <c r="AF45" s="65">
        <v>99934</v>
      </c>
      <c r="AG45" t="s">
        <v>183</v>
      </c>
      <c r="AH45" s="27">
        <f>VLOOKUP(AF45,'[1]All areas- no counties listed'!$A$5:$C$59,3,FALSE)</f>
        <v>0.79480000000000006</v>
      </c>
    </row>
    <row r="46" spans="1:34">
      <c r="A46" s="28" t="s">
        <v>180</v>
      </c>
      <c r="B46" s="28" t="s">
        <v>181</v>
      </c>
      <c r="C46" s="29">
        <v>46220</v>
      </c>
      <c r="D46" s="30" t="s">
        <v>177</v>
      </c>
      <c r="E46" s="31" t="s">
        <v>182</v>
      </c>
      <c r="F46" s="49" t="s">
        <v>47</v>
      </c>
      <c r="G46" s="33" t="s">
        <v>48</v>
      </c>
      <c r="H46">
        <f t="shared" si="1"/>
        <v>0.79520000000000002</v>
      </c>
      <c r="I46" s="34">
        <f>ROUND(('NEW Reference'!B$16*List!$H46)+'NEW Reference'!B$17,0)</f>
        <v>1026</v>
      </c>
      <c r="J46" s="34">
        <f>ROUND(('NEW Reference'!C$16*List!$H46)+'NEW Reference'!C$17,0)</f>
        <v>1530</v>
      </c>
      <c r="K46" s="34">
        <f>ROUND(('NEW Reference'!D$16*List!$H46)+'NEW Reference'!D$17,0)</f>
        <v>1833</v>
      </c>
      <c r="L46" s="34">
        <f>ROUND(('NEW Reference'!E$16*List!$H46)+'NEW Reference'!E$17,0)</f>
        <v>2266</v>
      </c>
      <c r="M46" s="34">
        <f>ROUND(('NEW Reference'!F$16*List!$H46)+'NEW Reference'!F$17,0)</f>
        <v>2361</v>
      </c>
      <c r="N46" s="34">
        <f>ROUND(('NEW Reference'!G$16*List!$H46)+'NEW Reference'!G$17,0)</f>
        <v>2673</v>
      </c>
      <c r="O46" s="34">
        <f>ROUND(('NEW Reference'!H$16*List!$H46)+'NEW Reference'!H$17,0)</f>
        <v>2775</v>
      </c>
      <c r="P46" s="34">
        <f>ROUND(('NEW Reference'!I$16*List!$H46)+'NEW Reference'!I$17,0)</f>
        <v>2884</v>
      </c>
      <c r="Q46" s="34">
        <f>ROUND(('NEW Reference'!J$16*List!$H46)+'NEW Reference'!J$17,0)</f>
        <v>3339</v>
      </c>
      <c r="R46" s="34">
        <f>ROUND(('NEW Reference'!K$16*List!$H46)+'NEW Reference'!K$17,0)</f>
        <v>3445</v>
      </c>
      <c r="S46" s="34">
        <f>ROUND(('NEW Reference'!L$16*List!$H46)+'NEW Reference'!L$17,0)</f>
        <v>3717</v>
      </c>
      <c r="T46" s="34">
        <f>ROUND(('NEW Reference'!M$16*List!$H46)+'NEW Reference'!M$17,0)</f>
        <v>4439</v>
      </c>
      <c r="U46" s="34">
        <f>ROUND(('NEW Reference'!N$16*List!$H46)+'NEW Reference'!N$17,0)</f>
        <v>17912</v>
      </c>
      <c r="V46" s="35">
        <f>ROUND(('NEW Reference'!O$16*List!$H46)+'NEW Reference'!O$17,0)</f>
        <v>666</v>
      </c>
      <c r="W46" s="35">
        <f>ROUND(('NEW Reference'!P$16*List!$H46)+'NEW Reference'!P$17,0)</f>
        <v>938</v>
      </c>
      <c r="X46" s="35">
        <f>ROUND(('NEW Reference'!Q$16*List!$H46)+'NEW Reference'!Q$17,0)</f>
        <v>469</v>
      </c>
      <c r="Y46" s="36"/>
      <c r="Z46" s="4" t="str">
        <f t="shared" si="2"/>
        <v>HALE, Alabama</v>
      </c>
      <c r="AA46" s="31" t="s">
        <v>182</v>
      </c>
      <c r="AB46" s="37" t="s">
        <v>49</v>
      </c>
      <c r="AC46" s="32" t="s">
        <v>47</v>
      </c>
      <c r="AD46" s="38"/>
      <c r="AE46">
        <f t="shared" si="3"/>
        <v>0.79520000000000002</v>
      </c>
      <c r="AF46" s="65">
        <v>99935</v>
      </c>
      <c r="AG46" t="s">
        <v>187</v>
      </c>
      <c r="AH46" s="27">
        <f>VLOOKUP(AF46,'[1]All areas- no counties listed'!$A$5:$C$59,3,FALSE)</f>
        <v>0.89270000000000005</v>
      </c>
    </row>
    <row r="47" spans="1:34">
      <c r="A47" s="28" t="s">
        <v>184</v>
      </c>
      <c r="B47" s="28" t="s">
        <v>185</v>
      </c>
      <c r="C47" s="29">
        <v>20020</v>
      </c>
      <c r="D47" s="30" t="s">
        <v>172</v>
      </c>
      <c r="E47" s="31" t="s">
        <v>186</v>
      </c>
      <c r="F47" s="49" t="s">
        <v>47</v>
      </c>
      <c r="G47" s="33" t="s">
        <v>48</v>
      </c>
      <c r="H47">
        <f t="shared" si="1"/>
        <v>0.65029999999999999</v>
      </c>
      <c r="I47" s="34">
        <f>ROUND(('NEW Reference'!B$16*List!$H47)+'NEW Reference'!B$17,0)</f>
        <v>892</v>
      </c>
      <c r="J47" s="34">
        <f>ROUND(('NEW Reference'!C$16*List!$H47)+'NEW Reference'!C$17,0)</f>
        <v>1330</v>
      </c>
      <c r="K47" s="34">
        <f>ROUND(('NEW Reference'!D$16*List!$H47)+'NEW Reference'!D$17,0)</f>
        <v>1594</v>
      </c>
      <c r="L47" s="34">
        <f>ROUND(('NEW Reference'!E$16*List!$H47)+'NEW Reference'!E$17,0)</f>
        <v>1970</v>
      </c>
      <c r="M47" s="34">
        <f>ROUND(('NEW Reference'!F$16*List!$H47)+'NEW Reference'!F$17,0)</f>
        <v>2053</v>
      </c>
      <c r="N47" s="34">
        <f>ROUND(('NEW Reference'!G$16*List!$H47)+'NEW Reference'!G$17,0)</f>
        <v>2323</v>
      </c>
      <c r="O47" s="34">
        <f>ROUND(('NEW Reference'!H$16*List!$H47)+'NEW Reference'!H$17,0)</f>
        <v>2412</v>
      </c>
      <c r="P47" s="34">
        <f>ROUND(('NEW Reference'!I$16*List!$H47)+'NEW Reference'!I$17,0)</f>
        <v>2507</v>
      </c>
      <c r="Q47" s="34">
        <f>ROUND(('NEW Reference'!J$16*List!$H47)+'NEW Reference'!J$17,0)</f>
        <v>2903</v>
      </c>
      <c r="R47" s="34">
        <f>ROUND(('NEW Reference'!K$16*List!$H47)+'NEW Reference'!K$17,0)</f>
        <v>2995</v>
      </c>
      <c r="S47" s="34">
        <f>ROUND(('NEW Reference'!L$16*List!$H47)+'NEW Reference'!L$17,0)</f>
        <v>3231</v>
      </c>
      <c r="T47" s="34">
        <f>ROUND(('NEW Reference'!M$16*List!$H47)+'NEW Reference'!M$17,0)</f>
        <v>3859</v>
      </c>
      <c r="U47" s="34">
        <f>ROUND(('NEW Reference'!N$16*List!$H47)+'NEW Reference'!N$17,0)</f>
        <v>15572</v>
      </c>
      <c r="V47" s="35">
        <f>ROUND(('NEW Reference'!O$16*List!$H47)+'NEW Reference'!O$17,0)</f>
        <v>579</v>
      </c>
      <c r="W47" s="35">
        <f>ROUND(('NEW Reference'!P$16*List!$H47)+'NEW Reference'!P$17,0)</f>
        <v>816</v>
      </c>
      <c r="X47" s="35">
        <f>ROUND(('NEW Reference'!Q$16*List!$H47)+'NEW Reference'!Q$17,0)</f>
        <v>408</v>
      </c>
      <c r="Y47" s="36"/>
      <c r="Z47" s="4" t="str">
        <f t="shared" si="2"/>
        <v>HENRY, Alabama</v>
      </c>
      <c r="AA47" s="31" t="s">
        <v>186</v>
      </c>
      <c r="AB47" s="37" t="s">
        <v>49</v>
      </c>
      <c r="AC47" s="32" t="s">
        <v>47</v>
      </c>
      <c r="AD47" s="38"/>
      <c r="AE47">
        <f t="shared" si="3"/>
        <v>0.65029999999999999</v>
      </c>
      <c r="AF47" s="65">
        <v>99936</v>
      </c>
      <c r="AG47" t="s">
        <v>191</v>
      </c>
      <c r="AH47" s="27">
        <f>VLOOKUP(AF47,'[1]All areas- no counties listed'!$A$5:$C$59,3,FALSE)</f>
        <v>0.78739999999999999</v>
      </c>
    </row>
    <row r="48" spans="1:34">
      <c r="A48" s="28" t="s">
        <v>188</v>
      </c>
      <c r="B48" s="28" t="s">
        <v>189</v>
      </c>
      <c r="C48" s="29">
        <v>20020</v>
      </c>
      <c r="D48" s="30" t="s">
        <v>172</v>
      </c>
      <c r="E48" s="31" t="s">
        <v>190</v>
      </c>
      <c r="F48" s="49" t="s">
        <v>47</v>
      </c>
      <c r="G48" s="33" t="s">
        <v>48</v>
      </c>
      <c r="H48">
        <f t="shared" si="1"/>
        <v>0.65029999999999999</v>
      </c>
      <c r="I48" s="34">
        <f>ROUND(('NEW Reference'!B$16*List!$H48)+'NEW Reference'!B$17,0)</f>
        <v>892</v>
      </c>
      <c r="J48" s="34">
        <f>ROUND(('NEW Reference'!C$16*List!$H48)+'NEW Reference'!C$17,0)</f>
        <v>1330</v>
      </c>
      <c r="K48" s="34">
        <f>ROUND(('NEW Reference'!D$16*List!$H48)+'NEW Reference'!D$17,0)</f>
        <v>1594</v>
      </c>
      <c r="L48" s="34">
        <f>ROUND(('NEW Reference'!E$16*List!$H48)+'NEW Reference'!E$17,0)</f>
        <v>1970</v>
      </c>
      <c r="M48" s="34">
        <f>ROUND(('NEW Reference'!F$16*List!$H48)+'NEW Reference'!F$17,0)</f>
        <v>2053</v>
      </c>
      <c r="N48" s="34">
        <f>ROUND(('NEW Reference'!G$16*List!$H48)+'NEW Reference'!G$17,0)</f>
        <v>2323</v>
      </c>
      <c r="O48" s="34">
        <f>ROUND(('NEW Reference'!H$16*List!$H48)+'NEW Reference'!H$17,0)</f>
        <v>2412</v>
      </c>
      <c r="P48" s="34">
        <f>ROUND(('NEW Reference'!I$16*List!$H48)+'NEW Reference'!I$17,0)</f>
        <v>2507</v>
      </c>
      <c r="Q48" s="34">
        <f>ROUND(('NEW Reference'!J$16*List!$H48)+'NEW Reference'!J$17,0)</f>
        <v>2903</v>
      </c>
      <c r="R48" s="34">
        <f>ROUND(('NEW Reference'!K$16*List!$H48)+'NEW Reference'!K$17,0)</f>
        <v>2995</v>
      </c>
      <c r="S48" s="34">
        <f>ROUND(('NEW Reference'!L$16*List!$H48)+'NEW Reference'!L$17,0)</f>
        <v>3231</v>
      </c>
      <c r="T48" s="34">
        <f>ROUND(('NEW Reference'!M$16*List!$H48)+'NEW Reference'!M$17,0)</f>
        <v>3859</v>
      </c>
      <c r="U48" s="34">
        <f>ROUND(('NEW Reference'!N$16*List!$H48)+'NEW Reference'!N$17,0)</f>
        <v>15572</v>
      </c>
      <c r="V48" s="35">
        <f>ROUND(('NEW Reference'!O$16*List!$H48)+'NEW Reference'!O$17,0)</f>
        <v>579</v>
      </c>
      <c r="W48" s="35">
        <f>ROUND(('NEW Reference'!P$16*List!$H48)+'NEW Reference'!P$17,0)</f>
        <v>816</v>
      </c>
      <c r="X48" s="35">
        <f>ROUND(('NEW Reference'!Q$16*List!$H48)+'NEW Reference'!Q$17,0)</f>
        <v>408</v>
      </c>
      <c r="Y48" s="36"/>
      <c r="Z48" s="4" t="str">
        <f t="shared" si="2"/>
        <v>HOUSTON, Alabama</v>
      </c>
      <c r="AA48" s="31" t="s">
        <v>190</v>
      </c>
      <c r="AB48" s="37" t="s">
        <v>49</v>
      </c>
      <c r="AC48" s="32" t="s">
        <v>47</v>
      </c>
      <c r="AD48" s="38"/>
      <c r="AE48">
        <f t="shared" si="3"/>
        <v>0.65029999999999999</v>
      </c>
      <c r="AF48" s="65">
        <v>99937</v>
      </c>
      <c r="AG48" t="s">
        <v>195</v>
      </c>
      <c r="AH48" s="27">
        <f>VLOOKUP(AF48,'[1]All areas- no counties listed'!$A$5:$C$59,3,FALSE)</f>
        <v>0.77170000000000005</v>
      </c>
    </row>
    <row r="49" spans="1:34">
      <c r="A49" s="28" t="s">
        <v>192</v>
      </c>
      <c r="B49" s="28" t="s">
        <v>193</v>
      </c>
      <c r="C49" s="39">
        <v>99901</v>
      </c>
      <c r="D49" s="30" t="s">
        <v>42</v>
      </c>
      <c r="E49" s="40" t="s">
        <v>194</v>
      </c>
      <c r="F49" s="50" t="s">
        <v>47</v>
      </c>
      <c r="G49" s="33" t="s">
        <v>59</v>
      </c>
      <c r="H49">
        <f t="shared" si="1"/>
        <v>0.66039999999999999</v>
      </c>
      <c r="I49" s="34">
        <f>ROUND(('NEW Reference'!B$16*List!$H49)+'NEW Reference'!B$17,0)</f>
        <v>901</v>
      </c>
      <c r="J49" s="34">
        <f>ROUND(('NEW Reference'!C$16*List!$H49)+'NEW Reference'!C$17,0)</f>
        <v>1344</v>
      </c>
      <c r="K49" s="34">
        <f>ROUND(('NEW Reference'!D$16*List!$H49)+'NEW Reference'!D$17,0)</f>
        <v>1610</v>
      </c>
      <c r="L49" s="34">
        <f>ROUND(('NEW Reference'!E$16*List!$H49)+'NEW Reference'!E$17,0)</f>
        <v>1991</v>
      </c>
      <c r="M49" s="34">
        <f>ROUND(('NEW Reference'!F$16*List!$H49)+'NEW Reference'!F$17,0)</f>
        <v>2074</v>
      </c>
      <c r="N49" s="34">
        <f>ROUND(('NEW Reference'!G$16*List!$H49)+'NEW Reference'!G$17,0)</f>
        <v>2348</v>
      </c>
      <c r="O49" s="34">
        <f>ROUND(('NEW Reference'!H$16*List!$H49)+'NEW Reference'!H$17,0)</f>
        <v>2438</v>
      </c>
      <c r="P49" s="34">
        <f>ROUND(('NEW Reference'!I$16*List!$H49)+'NEW Reference'!I$17,0)</f>
        <v>2533</v>
      </c>
      <c r="Q49" s="34">
        <f>ROUND(('NEW Reference'!J$16*List!$H49)+'NEW Reference'!J$17,0)</f>
        <v>2934</v>
      </c>
      <c r="R49" s="34">
        <f>ROUND(('NEW Reference'!K$16*List!$H49)+'NEW Reference'!K$17,0)</f>
        <v>3026</v>
      </c>
      <c r="S49" s="34">
        <f>ROUND(('NEW Reference'!L$16*List!$H49)+'NEW Reference'!L$17,0)</f>
        <v>3265</v>
      </c>
      <c r="T49" s="34">
        <f>ROUND(('NEW Reference'!M$16*List!$H49)+'NEW Reference'!M$17,0)</f>
        <v>3900</v>
      </c>
      <c r="U49" s="34">
        <f>ROUND(('NEW Reference'!N$16*List!$H49)+'NEW Reference'!N$17,0)</f>
        <v>15735</v>
      </c>
      <c r="V49" s="35">
        <f>ROUND(('NEW Reference'!O$16*List!$H49)+'NEW Reference'!O$17,0)</f>
        <v>585</v>
      </c>
      <c r="W49" s="35">
        <f>ROUND(('NEW Reference'!P$16*List!$H49)+'NEW Reference'!P$17,0)</f>
        <v>824</v>
      </c>
      <c r="X49" s="35">
        <f>ROUND(('NEW Reference'!Q$16*List!$H49)+'NEW Reference'!Q$17,0)</f>
        <v>412</v>
      </c>
      <c r="Y49" s="36"/>
      <c r="Z49" s="4" t="str">
        <f t="shared" si="2"/>
        <v>JACKSON, Alabama</v>
      </c>
      <c r="AA49" s="40" t="s">
        <v>194</v>
      </c>
      <c r="AB49" s="37" t="s">
        <v>49</v>
      </c>
      <c r="AC49" s="41" t="s">
        <v>47</v>
      </c>
      <c r="AD49" s="42"/>
      <c r="AE49">
        <f t="shared" si="3"/>
        <v>0.66039999999999999</v>
      </c>
      <c r="AF49" s="65">
        <v>99938</v>
      </c>
      <c r="AG49" t="s">
        <v>199</v>
      </c>
      <c r="AH49" s="27">
        <f>VLOOKUP(AF49,'[1]All areas- no counties listed'!$A$5:$C$59,3,FALSE)</f>
        <v>1.0131000000000001</v>
      </c>
    </row>
    <row r="50" spans="1:34">
      <c r="A50" s="28" t="s">
        <v>196</v>
      </c>
      <c r="B50" s="28" t="s">
        <v>197</v>
      </c>
      <c r="C50" s="29">
        <v>13820</v>
      </c>
      <c r="D50" s="30" t="s">
        <v>63</v>
      </c>
      <c r="E50" s="31" t="s">
        <v>198</v>
      </c>
      <c r="F50" s="49" t="s">
        <v>47</v>
      </c>
      <c r="G50" s="33" t="s">
        <v>48</v>
      </c>
      <c r="H50">
        <f t="shared" si="1"/>
        <v>0.79260000000000008</v>
      </c>
      <c r="I50" s="34">
        <f>ROUND(('NEW Reference'!B$16*List!$H50)+'NEW Reference'!B$17,0)</f>
        <v>1023</v>
      </c>
      <c r="J50" s="34">
        <f>ROUND(('NEW Reference'!C$16*List!$H50)+'NEW Reference'!C$17,0)</f>
        <v>1526</v>
      </c>
      <c r="K50" s="34">
        <f>ROUND(('NEW Reference'!D$16*List!$H50)+'NEW Reference'!D$17,0)</f>
        <v>1829</v>
      </c>
      <c r="L50" s="34">
        <f>ROUND(('NEW Reference'!E$16*List!$H50)+'NEW Reference'!E$17,0)</f>
        <v>2261</v>
      </c>
      <c r="M50" s="34">
        <f>ROUND(('NEW Reference'!F$16*List!$H50)+'NEW Reference'!F$17,0)</f>
        <v>2355</v>
      </c>
      <c r="N50" s="34">
        <f>ROUND(('NEW Reference'!G$16*List!$H50)+'NEW Reference'!G$17,0)</f>
        <v>2666</v>
      </c>
      <c r="O50" s="34">
        <f>ROUND(('NEW Reference'!H$16*List!$H50)+'NEW Reference'!H$17,0)</f>
        <v>2768</v>
      </c>
      <c r="P50" s="34">
        <f>ROUND(('NEW Reference'!I$16*List!$H50)+'NEW Reference'!I$17,0)</f>
        <v>2877</v>
      </c>
      <c r="Q50" s="34">
        <f>ROUND(('NEW Reference'!J$16*List!$H50)+'NEW Reference'!J$17,0)</f>
        <v>3331</v>
      </c>
      <c r="R50" s="34">
        <f>ROUND(('NEW Reference'!K$16*List!$H50)+'NEW Reference'!K$17,0)</f>
        <v>3437</v>
      </c>
      <c r="S50" s="34">
        <f>ROUND(('NEW Reference'!L$16*List!$H50)+'NEW Reference'!L$17,0)</f>
        <v>3708</v>
      </c>
      <c r="T50" s="34">
        <f>ROUND(('NEW Reference'!M$16*List!$H50)+'NEW Reference'!M$17,0)</f>
        <v>4429</v>
      </c>
      <c r="U50" s="34">
        <f>ROUND(('NEW Reference'!N$16*List!$H50)+'NEW Reference'!N$17,0)</f>
        <v>17870</v>
      </c>
      <c r="V50" s="35">
        <f>ROUND(('NEW Reference'!O$16*List!$H50)+'NEW Reference'!O$17,0)</f>
        <v>664</v>
      </c>
      <c r="W50" s="35">
        <f>ROUND(('NEW Reference'!P$16*List!$H50)+'NEW Reference'!P$17,0)</f>
        <v>936</v>
      </c>
      <c r="X50" s="35">
        <f>ROUND(('NEW Reference'!Q$16*List!$H50)+'NEW Reference'!Q$17,0)</f>
        <v>468</v>
      </c>
      <c r="Y50" s="36"/>
      <c r="Z50" s="4" t="str">
        <f t="shared" si="2"/>
        <v>JEFFERSON, Alabama</v>
      </c>
      <c r="AA50" s="31" t="s">
        <v>198</v>
      </c>
      <c r="AB50" s="37" t="s">
        <v>49</v>
      </c>
      <c r="AC50" s="32" t="s">
        <v>47</v>
      </c>
      <c r="AD50" s="38"/>
      <c r="AE50">
        <f t="shared" si="3"/>
        <v>0.79260000000000008</v>
      </c>
      <c r="AF50" s="65">
        <v>99939</v>
      </c>
      <c r="AG50" t="s">
        <v>203</v>
      </c>
      <c r="AH50" s="27">
        <f>VLOOKUP(AF50,'[1]All areas- no counties listed'!$A$5:$C$59,3,FALSE)</f>
        <v>0.79890000000000005</v>
      </c>
    </row>
    <row r="51" spans="1:34">
      <c r="A51" s="28" t="s">
        <v>200</v>
      </c>
      <c r="B51" s="28" t="s">
        <v>201</v>
      </c>
      <c r="C51" s="39">
        <v>99901</v>
      </c>
      <c r="D51" s="30" t="s">
        <v>42</v>
      </c>
      <c r="E51" s="40" t="s">
        <v>202</v>
      </c>
      <c r="F51" s="50" t="s">
        <v>47</v>
      </c>
      <c r="G51" s="33" t="s">
        <v>59</v>
      </c>
      <c r="H51">
        <f t="shared" si="1"/>
        <v>0.66039999999999999</v>
      </c>
      <c r="I51" s="34">
        <f>ROUND(('NEW Reference'!B$16*List!$H51)+'NEW Reference'!B$17,0)</f>
        <v>901</v>
      </c>
      <c r="J51" s="34">
        <f>ROUND(('NEW Reference'!C$16*List!$H51)+'NEW Reference'!C$17,0)</f>
        <v>1344</v>
      </c>
      <c r="K51" s="34">
        <f>ROUND(('NEW Reference'!D$16*List!$H51)+'NEW Reference'!D$17,0)</f>
        <v>1610</v>
      </c>
      <c r="L51" s="34">
        <f>ROUND(('NEW Reference'!E$16*List!$H51)+'NEW Reference'!E$17,0)</f>
        <v>1991</v>
      </c>
      <c r="M51" s="34">
        <f>ROUND(('NEW Reference'!F$16*List!$H51)+'NEW Reference'!F$17,0)</f>
        <v>2074</v>
      </c>
      <c r="N51" s="34">
        <f>ROUND(('NEW Reference'!G$16*List!$H51)+'NEW Reference'!G$17,0)</f>
        <v>2348</v>
      </c>
      <c r="O51" s="34">
        <f>ROUND(('NEW Reference'!H$16*List!$H51)+'NEW Reference'!H$17,0)</f>
        <v>2438</v>
      </c>
      <c r="P51" s="34">
        <f>ROUND(('NEW Reference'!I$16*List!$H51)+'NEW Reference'!I$17,0)</f>
        <v>2533</v>
      </c>
      <c r="Q51" s="34">
        <f>ROUND(('NEW Reference'!J$16*List!$H51)+'NEW Reference'!J$17,0)</f>
        <v>2934</v>
      </c>
      <c r="R51" s="34">
        <f>ROUND(('NEW Reference'!K$16*List!$H51)+'NEW Reference'!K$17,0)</f>
        <v>3026</v>
      </c>
      <c r="S51" s="34">
        <f>ROUND(('NEW Reference'!L$16*List!$H51)+'NEW Reference'!L$17,0)</f>
        <v>3265</v>
      </c>
      <c r="T51" s="34">
        <f>ROUND(('NEW Reference'!M$16*List!$H51)+'NEW Reference'!M$17,0)</f>
        <v>3900</v>
      </c>
      <c r="U51" s="34">
        <f>ROUND(('NEW Reference'!N$16*List!$H51)+'NEW Reference'!N$17,0)</f>
        <v>15735</v>
      </c>
      <c r="V51" s="35">
        <f>ROUND(('NEW Reference'!O$16*List!$H51)+'NEW Reference'!O$17,0)</f>
        <v>585</v>
      </c>
      <c r="W51" s="35">
        <f>ROUND(('NEW Reference'!P$16*List!$H51)+'NEW Reference'!P$17,0)</f>
        <v>824</v>
      </c>
      <c r="X51" s="35">
        <f>ROUND(('NEW Reference'!Q$16*List!$H51)+'NEW Reference'!Q$17,0)</f>
        <v>412</v>
      </c>
      <c r="Y51" s="36"/>
      <c r="Z51" s="4" t="str">
        <f t="shared" si="2"/>
        <v>LAMAR, Alabama</v>
      </c>
      <c r="AA51" s="40" t="s">
        <v>202</v>
      </c>
      <c r="AB51" s="37" t="s">
        <v>49</v>
      </c>
      <c r="AC51" s="41" t="s">
        <v>47</v>
      </c>
      <c r="AD51" s="42"/>
      <c r="AE51">
        <f t="shared" si="3"/>
        <v>0.66039999999999999</v>
      </c>
      <c r="AF51">
        <v>99940</v>
      </c>
      <c r="AG51" t="s">
        <v>207</v>
      </c>
      <c r="AH51" s="27">
        <f>VLOOKUP(AF51,'[1]All areas- no counties listed'!$A$5:$C$59,3,FALSE)</f>
        <v>0.4047</v>
      </c>
    </row>
    <row r="52" spans="1:34" ht="17">
      <c r="A52" s="28" t="s">
        <v>204</v>
      </c>
      <c r="B52" s="28" t="s">
        <v>205</v>
      </c>
      <c r="C52" s="29">
        <v>22520</v>
      </c>
      <c r="D52" s="30" t="s">
        <v>115</v>
      </c>
      <c r="E52" s="31" t="s">
        <v>206</v>
      </c>
      <c r="F52" s="49" t="s">
        <v>47</v>
      </c>
      <c r="G52" s="33" t="s">
        <v>48</v>
      </c>
      <c r="H52">
        <f t="shared" si="1"/>
        <v>0.66220000000000001</v>
      </c>
      <c r="I52" s="34">
        <f>ROUND(('NEW Reference'!B$16*List!$H52)+'NEW Reference'!B$17,0)</f>
        <v>903</v>
      </c>
      <c r="J52" s="34">
        <f>ROUND(('NEW Reference'!C$16*List!$H52)+'NEW Reference'!C$17,0)</f>
        <v>1346</v>
      </c>
      <c r="K52" s="34">
        <f>ROUND(('NEW Reference'!D$16*List!$H52)+'NEW Reference'!D$17,0)</f>
        <v>1613</v>
      </c>
      <c r="L52" s="34">
        <f>ROUND(('NEW Reference'!E$16*List!$H52)+'NEW Reference'!E$17,0)</f>
        <v>1994</v>
      </c>
      <c r="M52" s="34">
        <f>ROUND(('NEW Reference'!F$16*List!$H52)+'NEW Reference'!F$17,0)</f>
        <v>2078</v>
      </c>
      <c r="N52" s="34">
        <f>ROUND(('NEW Reference'!G$16*List!$H52)+'NEW Reference'!G$17,0)</f>
        <v>2352</v>
      </c>
      <c r="O52" s="34">
        <f>ROUND(('NEW Reference'!H$16*List!$H52)+'NEW Reference'!H$17,0)</f>
        <v>2442</v>
      </c>
      <c r="P52" s="34">
        <f>ROUND(('NEW Reference'!I$16*List!$H52)+'NEW Reference'!I$17,0)</f>
        <v>2538</v>
      </c>
      <c r="Q52" s="34">
        <f>ROUND(('NEW Reference'!J$16*List!$H52)+'NEW Reference'!J$17,0)</f>
        <v>2939</v>
      </c>
      <c r="R52" s="34">
        <f>ROUND(('NEW Reference'!K$16*List!$H52)+'NEW Reference'!K$17,0)</f>
        <v>3032</v>
      </c>
      <c r="S52" s="34">
        <f>ROUND(('NEW Reference'!L$16*List!$H52)+'NEW Reference'!L$17,0)</f>
        <v>3271</v>
      </c>
      <c r="T52" s="34">
        <f>ROUND(('NEW Reference'!M$16*List!$H52)+'NEW Reference'!M$17,0)</f>
        <v>3907</v>
      </c>
      <c r="U52" s="34">
        <f>ROUND(('NEW Reference'!N$16*List!$H52)+'NEW Reference'!N$17,0)</f>
        <v>15764</v>
      </c>
      <c r="V52" s="35">
        <f>ROUND(('NEW Reference'!O$16*List!$H52)+'NEW Reference'!O$17,0)</f>
        <v>586</v>
      </c>
      <c r="W52" s="35">
        <f>ROUND(('NEW Reference'!P$16*List!$H52)+'NEW Reference'!P$17,0)</f>
        <v>826</v>
      </c>
      <c r="X52" s="35">
        <f>ROUND(('NEW Reference'!Q$16*List!$H52)+'NEW Reference'!Q$17,0)</f>
        <v>413</v>
      </c>
      <c r="Y52" s="36"/>
      <c r="Z52" s="4" t="str">
        <f t="shared" si="2"/>
        <v>LAUDERDALE, Alabama</v>
      </c>
      <c r="AA52" s="31" t="s">
        <v>206</v>
      </c>
      <c r="AB52" s="37" t="s">
        <v>49</v>
      </c>
      <c r="AC52" s="32" t="s">
        <v>47</v>
      </c>
      <c r="AD52" s="38"/>
      <c r="AE52">
        <f t="shared" si="3"/>
        <v>0.66220000000000001</v>
      </c>
      <c r="AF52" s="65">
        <v>99941</v>
      </c>
      <c r="AG52" t="s">
        <v>9227</v>
      </c>
      <c r="AH52" s="27" t="str">
        <f>VLOOKUP(AF52,'[1]All areas- no counties listed'!$A$5:$C$59,3,FALSE)</f>
        <v>----------</v>
      </c>
    </row>
    <row r="53" spans="1:34">
      <c r="A53" s="28" t="s">
        <v>208</v>
      </c>
      <c r="B53" s="28" t="s">
        <v>209</v>
      </c>
      <c r="C53" s="29">
        <v>19460</v>
      </c>
      <c r="D53" s="30" t="s">
        <v>210</v>
      </c>
      <c r="E53" s="31" t="s">
        <v>211</v>
      </c>
      <c r="F53" s="49" t="s">
        <v>47</v>
      </c>
      <c r="G53" s="33" t="s">
        <v>48</v>
      </c>
      <c r="H53">
        <f t="shared" si="1"/>
        <v>0.67160000000000009</v>
      </c>
      <c r="I53" s="34">
        <f>ROUND(('NEW Reference'!B$16*List!$H53)+'NEW Reference'!B$17,0)</f>
        <v>912</v>
      </c>
      <c r="J53" s="34">
        <f>ROUND(('NEW Reference'!C$16*List!$H53)+'NEW Reference'!C$17,0)</f>
        <v>1359</v>
      </c>
      <c r="K53" s="34">
        <f>ROUND(('NEW Reference'!D$16*List!$H53)+'NEW Reference'!D$17,0)</f>
        <v>1629</v>
      </c>
      <c r="L53" s="34">
        <f>ROUND(('NEW Reference'!E$16*List!$H53)+'NEW Reference'!E$17,0)</f>
        <v>2014</v>
      </c>
      <c r="M53" s="34">
        <f>ROUND(('NEW Reference'!F$16*List!$H53)+'NEW Reference'!F$17,0)</f>
        <v>2098</v>
      </c>
      <c r="N53" s="34">
        <f>ROUND(('NEW Reference'!G$16*List!$H53)+'NEW Reference'!G$17,0)</f>
        <v>2375</v>
      </c>
      <c r="O53" s="34">
        <f>ROUND(('NEW Reference'!H$16*List!$H53)+'NEW Reference'!H$17,0)</f>
        <v>2466</v>
      </c>
      <c r="P53" s="34">
        <f>ROUND(('NEW Reference'!I$16*List!$H53)+'NEW Reference'!I$17,0)</f>
        <v>2562</v>
      </c>
      <c r="Q53" s="34">
        <f>ROUND(('NEW Reference'!J$16*List!$H53)+'NEW Reference'!J$17,0)</f>
        <v>2967</v>
      </c>
      <c r="R53" s="34">
        <f>ROUND(('NEW Reference'!K$16*List!$H53)+'NEW Reference'!K$17,0)</f>
        <v>3061</v>
      </c>
      <c r="S53" s="34">
        <f>ROUND(('NEW Reference'!L$16*List!$H53)+'NEW Reference'!L$17,0)</f>
        <v>3303</v>
      </c>
      <c r="T53" s="34">
        <f>ROUND(('NEW Reference'!M$16*List!$H53)+'NEW Reference'!M$17,0)</f>
        <v>3945</v>
      </c>
      <c r="U53" s="34">
        <f>ROUND(('NEW Reference'!N$16*List!$H53)+'NEW Reference'!N$17,0)</f>
        <v>15916</v>
      </c>
      <c r="V53" s="35">
        <f>ROUND(('NEW Reference'!O$16*List!$H53)+'NEW Reference'!O$17,0)</f>
        <v>592</v>
      </c>
      <c r="W53" s="35">
        <f>ROUND(('NEW Reference'!P$16*List!$H53)+'NEW Reference'!P$17,0)</f>
        <v>834</v>
      </c>
      <c r="X53" s="35">
        <f>ROUND(('NEW Reference'!Q$16*List!$H53)+'NEW Reference'!Q$17,0)</f>
        <v>417</v>
      </c>
      <c r="Y53" s="36"/>
      <c r="Z53" s="4" t="str">
        <f t="shared" si="2"/>
        <v>LAWRENCE, Alabama</v>
      </c>
      <c r="AA53" s="31" t="s">
        <v>211</v>
      </c>
      <c r="AB53" s="37" t="s">
        <v>49</v>
      </c>
      <c r="AC53" s="32" t="s">
        <v>47</v>
      </c>
      <c r="AD53" s="38"/>
      <c r="AE53">
        <f t="shared" si="3"/>
        <v>0.67160000000000009</v>
      </c>
      <c r="AF53" s="65">
        <v>99942</v>
      </c>
      <c r="AG53" t="s">
        <v>216</v>
      </c>
      <c r="AH53" s="27">
        <f>VLOOKUP(AF53,'[1]All areas- no counties listed'!$A$5:$C$59,3,FALSE)</f>
        <v>0.80570000000000008</v>
      </c>
    </row>
    <row r="54" spans="1:34">
      <c r="A54" s="28" t="s">
        <v>212</v>
      </c>
      <c r="B54" s="28" t="s">
        <v>213</v>
      </c>
      <c r="C54" s="29">
        <v>12220</v>
      </c>
      <c r="D54" s="30" t="s">
        <v>214</v>
      </c>
      <c r="E54" s="31" t="s">
        <v>215</v>
      </c>
      <c r="F54" s="49" t="s">
        <v>47</v>
      </c>
      <c r="G54" s="33" t="s">
        <v>48</v>
      </c>
      <c r="H54">
        <f t="shared" si="1"/>
        <v>0.68049999999999999</v>
      </c>
      <c r="I54" s="34">
        <f>ROUND(('NEW Reference'!B$16*List!$H54)+'NEW Reference'!B$17,0)</f>
        <v>920</v>
      </c>
      <c r="J54" s="34">
        <f>ROUND(('NEW Reference'!C$16*List!$H54)+'NEW Reference'!C$17,0)</f>
        <v>1372</v>
      </c>
      <c r="K54" s="34">
        <f>ROUND(('NEW Reference'!D$16*List!$H54)+'NEW Reference'!D$17,0)</f>
        <v>1643</v>
      </c>
      <c r="L54" s="34">
        <f>ROUND(('NEW Reference'!E$16*List!$H54)+'NEW Reference'!E$17,0)</f>
        <v>2032</v>
      </c>
      <c r="M54" s="34">
        <f>ROUND(('NEW Reference'!F$16*List!$H54)+'NEW Reference'!F$17,0)</f>
        <v>2117</v>
      </c>
      <c r="N54" s="34">
        <f>ROUND(('NEW Reference'!G$16*List!$H54)+'NEW Reference'!G$17,0)</f>
        <v>2396</v>
      </c>
      <c r="O54" s="34">
        <f>ROUND(('NEW Reference'!H$16*List!$H54)+'NEW Reference'!H$17,0)</f>
        <v>2488</v>
      </c>
      <c r="P54" s="34">
        <f>ROUND(('NEW Reference'!I$16*List!$H54)+'NEW Reference'!I$17,0)</f>
        <v>2585</v>
      </c>
      <c r="Q54" s="34">
        <f>ROUND(('NEW Reference'!J$16*List!$H54)+'NEW Reference'!J$17,0)</f>
        <v>2994</v>
      </c>
      <c r="R54" s="34">
        <f>ROUND(('NEW Reference'!K$16*List!$H54)+'NEW Reference'!K$17,0)</f>
        <v>3088</v>
      </c>
      <c r="S54" s="34">
        <f>ROUND(('NEW Reference'!L$16*List!$H54)+'NEW Reference'!L$17,0)</f>
        <v>3333</v>
      </c>
      <c r="T54" s="34">
        <f>ROUND(('NEW Reference'!M$16*List!$H54)+'NEW Reference'!M$17,0)</f>
        <v>3980</v>
      </c>
      <c r="U54" s="34">
        <f>ROUND(('NEW Reference'!N$16*List!$H54)+'NEW Reference'!N$17,0)</f>
        <v>16060</v>
      </c>
      <c r="V54" s="35">
        <f>ROUND(('NEW Reference'!O$16*List!$H54)+'NEW Reference'!O$17,0)</f>
        <v>597</v>
      </c>
      <c r="W54" s="35">
        <f>ROUND(('NEW Reference'!P$16*List!$H54)+'NEW Reference'!P$17,0)</f>
        <v>841</v>
      </c>
      <c r="X54" s="35">
        <f>ROUND(('NEW Reference'!Q$16*List!$H54)+'NEW Reference'!Q$17,0)</f>
        <v>421</v>
      </c>
      <c r="Y54" s="36"/>
      <c r="Z54" s="4" t="str">
        <f t="shared" si="2"/>
        <v>LEE, Alabama</v>
      </c>
      <c r="AA54" s="31" t="s">
        <v>215</v>
      </c>
      <c r="AB54" s="37" t="s">
        <v>49</v>
      </c>
      <c r="AC54" s="32" t="s">
        <v>47</v>
      </c>
      <c r="AD54" s="38"/>
      <c r="AE54">
        <f t="shared" si="3"/>
        <v>0.68049999999999999</v>
      </c>
      <c r="AF54" s="65">
        <v>99943</v>
      </c>
      <c r="AG54" t="s">
        <v>221</v>
      </c>
      <c r="AH54" s="27">
        <f>VLOOKUP(AF54,'[1]All areas- no counties listed'!$A$5:$C$59,3,FALSE)</f>
        <v>0.80730000000000002</v>
      </c>
    </row>
    <row r="55" spans="1:34">
      <c r="A55" s="28" t="s">
        <v>217</v>
      </c>
      <c r="B55" s="28" t="s">
        <v>218</v>
      </c>
      <c r="C55" s="29">
        <v>26620</v>
      </c>
      <c r="D55" s="30" t="s">
        <v>219</v>
      </c>
      <c r="E55" s="31" t="s">
        <v>220</v>
      </c>
      <c r="F55" s="49" t="s">
        <v>47</v>
      </c>
      <c r="G55" s="33" t="s">
        <v>48</v>
      </c>
      <c r="H55">
        <f t="shared" si="1"/>
        <v>0.79930000000000001</v>
      </c>
      <c r="I55" s="34">
        <f>ROUND(('NEW Reference'!B$16*List!$H55)+'NEW Reference'!B$17,0)</f>
        <v>1030</v>
      </c>
      <c r="J55" s="34">
        <f>ROUND(('NEW Reference'!C$16*List!$H55)+'NEW Reference'!C$17,0)</f>
        <v>1535</v>
      </c>
      <c r="K55" s="34">
        <f>ROUND(('NEW Reference'!D$16*List!$H55)+'NEW Reference'!D$17,0)</f>
        <v>1840</v>
      </c>
      <c r="L55" s="34">
        <f>ROUND(('NEW Reference'!E$16*List!$H55)+'NEW Reference'!E$17,0)</f>
        <v>2275</v>
      </c>
      <c r="M55" s="34">
        <f>ROUND(('NEW Reference'!F$16*List!$H55)+'NEW Reference'!F$17,0)</f>
        <v>2370</v>
      </c>
      <c r="N55" s="34">
        <f>ROUND(('NEW Reference'!G$16*List!$H55)+'NEW Reference'!G$17,0)</f>
        <v>2682</v>
      </c>
      <c r="O55" s="34">
        <f>ROUND(('NEW Reference'!H$16*List!$H55)+'NEW Reference'!H$17,0)</f>
        <v>2785</v>
      </c>
      <c r="P55" s="34">
        <f>ROUND(('NEW Reference'!I$16*List!$H55)+'NEW Reference'!I$17,0)</f>
        <v>2894</v>
      </c>
      <c r="Q55" s="34">
        <f>ROUND(('NEW Reference'!J$16*List!$H55)+'NEW Reference'!J$17,0)</f>
        <v>3352</v>
      </c>
      <c r="R55" s="34">
        <f>ROUND(('NEW Reference'!K$16*List!$H55)+'NEW Reference'!K$17,0)</f>
        <v>3457</v>
      </c>
      <c r="S55" s="34">
        <f>ROUND(('NEW Reference'!L$16*List!$H55)+'NEW Reference'!L$17,0)</f>
        <v>3731</v>
      </c>
      <c r="T55" s="34">
        <f>ROUND(('NEW Reference'!M$16*List!$H55)+'NEW Reference'!M$17,0)</f>
        <v>4456</v>
      </c>
      <c r="U55" s="34">
        <f>ROUND(('NEW Reference'!N$16*List!$H55)+'NEW Reference'!N$17,0)</f>
        <v>17978</v>
      </c>
      <c r="V55" s="35">
        <f>ROUND(('NEW Reference'!O$16*List!$H55)+'NEW Reference'!O$17,0)</f>
        <v>668</v>
      </c>
      <c r="W55" s="35">
        <f>ROUND(('NEW Reference'!P$16*List!$H55)+'NEW Reference'!P$17,0)</f>
        <v>942</v>
      </c>
      <c r="X55" s="35">
        <f>ROUND(('NEW Reference'!Q$16*List!$H55)+'NEW Reference'!Q$17,0)</f>
        <v>471</v>
      </c>
      <c r="Y55" s="36"/>
      <c r="Z55" s="4" t="str">
        <f t="shared" si="2"/>
        <v>LIMESTONE, Alabama</v>
      </c>
      <c r="AA55" s="31" t="s">
        <v>220</v>
      </c>
      <c r="AB55" s="37" t="s">
        <v>49</v>
      </c>
      <c r="AC55" s="32" t="s">
        <v>47</v>
      </c>
      <c r="AD55" s="38"/>
      <c r="AE55">
        <f t="shared" si="3"/>
        <v>0.79930000000000001</v>
      </c>
      <c r="AF55" s="65">
        <v>99944</v>
      </c>
      <c r="AG55" t="s">
        <v>225</v>
      </c>
      <c r="AH55" s="27">
        <f>VLOOKUP(AF55,'[1]All areas- no counties listed'!$A$5:$C$59,3,FALSE)</f>
        <v>0.73120000000000007</v>
      </c>
    </row>
    <row r="56" spans="1:34">
      <c r="A56" s="28" t="s">
        <v>222</v>
      </c>
      <c r="B56" s="28" t="s">
        <v>223</v>
      </c>
      <c r="C56" s="29">
        <v>33860</v>
      </c>
      <c r="D56" s="30" t="s">
        <v>45</v>
      </c>
      <c r="E56" s="31" t="s">
        <v>224</v>
      </c>
      <c r="F56" s="49" t="s">
        <v>47</v>
      </c>
      <c r="G56" s="33" t="s">
        <v>48</v>
      </c>
      <c r="H56">
        <f t="shared" si="1"/>
        <v>0.79280000000000006</v>
      </c>
      <c r="I56" s="34">
        <f>ROUND(('NEW Reference'!B$16*List!$H56)+'NEW Reference'!B$17,0)</f>
        <v>1024</v>
      </c>
      <c r="J56" s="34">
        <f>ROUND(('NEW Reference'!C$16*List!$H56)+'NEW Reference'!C$17,0)</f>
        <v>1526</v>
      </c>
      <c r="K56" s="34">
        <f>ROUND(('NEW Reference'!D$16*List!$H56)+'NEW Reference'!D$17,0)</f>
        <v>1829</v>
      </c>
      <c r="L56" s="34">
        <f>ROUND(('NEW Reference'!E$16*List!$H56)+'NEW Reference'!E$17,0)</f>
        <v>2261</v>
      </c>
      <c r="M56" s="34">
        <f>ROUND(('NEW Reference'!F$16*List!$H56)+'NEW Reference'!F$17,0)</f>
        <v>2356</v>
      </c>
      <c r="N56" s="34">
        <f>ROUND(('NEW Reference'!G$16*List!$H56)+'NEW Reference'!G$17,0)</f>
        <v>2667</v>
      </c>
      <c r="O56" s="34">
        <f>ROUND(('NEW Reference'!H$16*List!$H56)+'NEW Reference'!H$17,0)</f>
        <v>2769</v>
      </c>
      <c r="P56" s="34">
        <f>ROUND(('NEW Reference'!I$16*List!$H56)+'NEW Reference'!I$17,0)</f>
        <v>2877</v>
      </c>
      <c r="Q56" s="34">
        <f>ROUND(('NEW Reference'!J$16*List!$H56)+'NEW Reference'!J$17,0)</f>
        <v>3332</v>
      </c>
      <c r="R56" s="34">
        <f>ROUND(('NEW Reference'!K$16*List!$H56)+'NEW Reference'!K$17,0)</f>
        <v>3437</v>
      </c>
      <c r="S56" s="34">
        <f>ROUND(('NEW Reference'!L$16*List!$H56)+'NEW Reference'!L$17,0)</f>
        <v>3709</v>
      </c>
      <c r="T56" s="34">
        <f>ROUND(('NEW Reference'!M$16*List!$H56)+'NEW Reference'!M$17,0)</f>
        <v>4430</v>
      </c>
      <c r="U56" s="34">
        <f>ROUND(('NEW Reference'!N$16*List!$H56)+'NEW Reference'!N$17,0)</f>
        <v>17873</v>
      </c>
      <c r="V56" s="35">
        <f>ROUND(('NEW Reference'!O$16*List!$H56)+'NEW Reference'!O$17,0)</f>
        <v>664</v>
      </c>
      <c r="W56" s="35">
        <f>ROUND(('NEW Reference'!P$16*List!$H56)+'NEW Reference'!P$17,0)</f>
        <v>936</v>
      </c>
      <c r="X56" s="35">
        <f>ROUND(('NEW Reference'!Q$16*List!$H56)+'NEW Reference'!Q$17,0)</f>
        <v>468</v>
      </c>
      <c r="Y56" s="36"/>
      <c r="Z56" s="4" t="str">
        <f t="shared" si="2"/>
        <v>LOWNDES, Alabama</v>
      </c>
      <c r="AA56" s="31" t="s">
        <v>224</v>
      </c>
      <c r="AB56" s="37" t="s">
        <v>49</v>
      </c>
      <c r="AC56" s="32" t="s">
        <v>47</v>
      </c>
      <c r="AD56" s="38"/>
      <c r="AE56">
        <f t="shared" si="3"/>
        <v>0.79280000000000006</v>
      </c>
      <c r="AF56" s="65">
        <v>99945</v>
      </c>
      <c r="AG56" t="s">
        <v>229</v>
      </c>
      <c r="AH56" s="27">
        <f>VLOOKUP(AF56,'[1]All areas- no counties listed'!$A$5:$C$59,3,FALSE)</f>
        <v>0.83110000000000006</v>
      </c>
    </row>
    <row r="57" spans="1:34">
      <c r="A57" s="28" t="s">
        <v>226</v>
      </c>
      <c r="B57" s="28" t="s">
        <v>227</v>
      </c>
      <c r="C57" s="39">
        <v>99901</v>
      </c>
      <c r="D57" s="30" t="s">
        <v>42</v>
      </c>
      <c r="E57" s="40" t="s">
        <v>228</v>
      </c>
      <c r="F57" s="50" t="s">
        <v>47</v>
      </c>
      <c r="G57" s="33" t="s">
        <v>59</v>
      </c>
      <c r="H57">
        <f t="shared" si="1"/>
        <v>0.66039999999999999</v>
      </c>
      <c r="I57" s="34">
        <f>ROUND(('NEW Reference'!B$16*List!$H57)+'NEW Reference'!B$17,0)</f>
        <v>901</v>
      </c>
      <c r="J57" s="34">
        <f>ROUND(('NEW Reference'!C$16*List!$H57)+'NEW Reference'!C$17,0)</f>
        <v>1344</v>
      </c>
      <c r="K57" s="34">
        <f>ROUND(('NEW Reference'!D$16*List!$H57)+'NEW Reference'!D$17,0)</f>
        <v>1610</v>
      </c>
      <c r="L57" s="34">
        <f>ROUND(('NEW Reference'!E$16*List!$H57)+'NEW Reference'!E$17,0)</f>
        <v>1991</v>
      </c>
      <c r="M57" s="34">
        <f>ROUND(('NEW Reference'!F$16*List!$H57)+'NEW Reference'!F$17,0)</f>
        <v>2074</v>
      </c>
      <c r="N57" s="34">
        <f>ROUND(('NEW Reference'!G$16*List!$H57)+'NEW Reference'!G$17,0)</f>
        <v>2348</v>
      </c>
      <c r="O57" s="34">
        <f>ROUND(('NEW Reference'!H$16*List!$H57)+'NEW Reference'!H$17,0)</f>
        <v>2438</v>
      </c>
      <c r="P57" s="34">
        <f>ROUND(('NEW Reference'!I$16*List!$H57)+'NEW Reference'!I$17,0)</f>
        <v>2533</v>
      </c>
      <c r="Q57" s="34">
        <f>ROUND(('NEW Reference'!J$16*List!$H57)+'NEW Reference'!J$17,0)</f>
        <v>2934</v>
      </c>
      <c r="R57" s="34">
        <f>ROUND(('NEW Reference'!K$16*List!$H57)+'NEW Reference'!K$17,0)</f>
        <v>3026</v>
      </c>
      <c r="S57" s="34">
        <f>ROUND(('NEW Reference'!L$16*List!$H57)+'NEW Reference'!L$17,0)</f>
        <v>3265</v>
      </c>
      <c r="T57" s="34">
        <f>ROUND(('NEW Reference'!M$16*List!$H57)+'NEW Reference'!M$17,0)</f>
        <v>3900</v>
      </c>
      <c r="U57" s="34">
        <f>ROUND(('NEW Reference'!N$16*List!$H57)+'NEW Reference'!N$17,0)</f>
        <v>15735</v>
      </c>
      <c r="V57" s="35">
        <f>ROUND(('NEW Reference'!O$16*List!$H57)+'NEW Reference'!O$17,0)</f>
        <v>585</v>
      </c>
      <c r="W57" s="35">
        <f>ROUND(('NEW Reference'!P$16*List!$H57)+'NEW Reference'!P$17,0)</f>
        <v>824</v>
      </c>
      <c r="X57" s="35">
        <f>ROUND(('NEW Reference'!Q$16*List!$H57)+'NEW Reference'!Q$17,0)</f>
        <v>412</v>
      </c>
      <c r="Y57" s="36"/>
      <c r="Z57" s="4" t="str">
        <f t="shared" si="2"/>
        <v>MACON, Alabama</v>
      </c>
      <c r="AA57" s="40" t="s">
        <v>228</v>
      </c>
      <c r="AB57" s="37" t="s">
        <v>49</v>
      </c>
      <c r="AC57" s="41" t="s">
        <v>47</v>
      </c>
      <c r="AD57" s="42"/>
      <c r="AE57">
        <f t="shared" si="3"/>
        <v>0.66039999999999999</v>
      </c>
      <c r="AF57" s="65">
        <v>99946</v>
      </c>
      <c r="AG57" t="s">
        <v>233</v>
      </c>
      <c r="AH57" s="27">
        <f>VLOOKUP(AF57,'[1]All areas- no counties listed'!$A$5:$C$59,3,FALSE)</f>
        <v>0.86890000000000001</v>
      </c>
    </row>
    <row r="58" spans="1:34">
      <c r="A58" s="28" t="s">
        <v>230</v>
      </c>
      <c r="B58" s="28" t="s">
        <v>231</v>
      </c>
      <c r="C58" s="29">
        <v>26620</v>
      </c>
      <c r="D58" s="30" t="s">
        <v>219</v>
      </c>
      <c r="E58" s="31" t="s">
        <v>232</v>
      </c>
      <c r="F58" s="49" t="s">
        <v>47</v>
      </c>
      <c r="G58" s="33" t="s">
        <v>48</v>
      </c>
      <c r="H58">
        <f t="shared" si="1"/>
        <v>0.79930000000000001</v>
      </c>
      <c r="I58" s="34">
        <f>ROUND(('NEW Reference'!B$16*List!$H58)+'NEW Reference'!B$17,0)</f>
        <v>1030</v>
      </c>
      <c r="J58" s="34">
        <f>ROUND(('NEW Reference'!C$16*List!$H58)+'NEW Reference'!C$17,0)</f>
        <v>1535</v>
      </c>
      <c r="K58" s="34">
        <f>ROUND(('NEW Reference'!D$16*List!$H58)+'NEW Reference'!D$17,0)</f>
        <v>1840</v>
      </c>
      <c r="L58" s="34">
        <f>ROUND(('NEW Reference'!E$16*List!$H58)+'NEW Reference'!E$17,0)</f>
        <v>2275</v>
      </c>
      <c r="M58" s="34">
        <f>ROUND(('NEW Reference'!F$16*List!$H58)+'NEW Reference'!F$17,0)</f>
        <v>2370</v>
      </c>
      <c r="N58" s="34">
        <f>ROUND(('NEW Reference'!G$16*List!$H58)+'NEW Reference'!G$17,0)</f>
        <v>2682</v>
      </c>
      <c r="O58" s="34">
        <f>ROUND(('NEW Reference'!H$16*List!$H58)+'NEW Reference'!H$17,0)</f>
        <v>2785</v>
      </c>
      <c r="P58" s="34">
        <f>ROUND(('NEW Reference'!I$16*List!$H58)+'NEW Reference'!I$17,0)</f>
        <v>2894</v>
      </c>
      <c r="Q58" s="34">
        <f>ROUND(('NEW Reference'!J$16*List!$H58)+'NEW Reference'!J$17,0)</f>
        <v>3352</v>
      </c>
      <c r="R58" s="34">
        <f>ROUND(('NEW Reference'!K$16*List!$H58)+'NEW Reference'!K$17,0)</f>
        <v>3457</v>
      </c>
      <c r="S58" s="34">
        <f>ROUND(('NEW Reference'!L$16*List!$H58)+'NEW Reference'!L$17,0)</f>
        <v>3731</v>
      </c>
      <c r="T58" s="34">
        <f>ROUND(('NEW Reference'!M$16*List!$H58)+'NEW Reference'!M$17,0)</f>
        <v>4456</v>
      </c>
      <c r="U58" s="34">
        <f>ROUND(('NEW Reference'!N$16*List!$H58)+'NEW Reference'!N$17,0)</f>
        <v>17978</v>
      </c>
      <c r="V58" s="35">
        <f>ROUND(('NEW Reference'!O$16*List!$H58)+'NEW Reference'!O$17,0)</f>
        <v>668</v>
      </c>
      <c r="W58" s="35">
        <f>ROUND(('NEW Reference'!P$16*List!$H58)+'NEW Reference'!P$17,0)</f>
        <v>942</v>
      </c>
      <c r="X58" s="35">
        <f>ROUND(('NEW Reference'!Q$16*List!$H58)+'NEW Reference'!Q$17,0)</f>
        <v>471</v>
      </c>
      <c r="Y58" s="36"/>
      <c r="Z58" s="4" t="str">
        <f t="shared" si="2"/>
        <v>MADISON, Alabama</v>
      </c>
      <c r="AA58" s="31" t="s">
        <v>232</v>
      </c>
      <c r="AB58" s="37" t="s">
        <v>49</v>
      </c>
      <c r="AC58" s="32" t="s">
        <v>47</v>
      </c>
      <c r="AD58" s="38"/>
      <c r="AE58">
        <f t="shared" si="3"/>
        <v>0.79930000000000001</v>
      </c>
      <c r="AF58" s="65">
        <v>99947</v>
      </c>
      <c r="AG58" t="s">
        <v>237</v>
      </c>
      <c r="AH58" s="27">
        <f>VLOOKUP(AF58,'[1]All areas- no counties listed'!$A$5:$C$59,3,FALSE)</f>
        <v>0.93580000000000008</v>
      </c>
    </row>
    <row r="59" spans="1:34">
      <c r="A59" s="28" t="s">
        <v>234</v>
      </c>
      <c r="B59" s="28" t="s">
        <v>235</v>
      </c>
      <c r="C59" s="39">
        <v>99901</v>
      </c>
      <c r="D59" s="30" t="s">
        <v>42</v>
      </c>
      <c r="E59" s="40" t="s">
        <v>236</v>
      </c>
      <c r="F59" s="50" t="s">
        <v>47</v>
      </c>
      <c r="G59" s="33" t="s">
        <v>59</v>
      </c>
      <c r="H59">
        <f t="shared" si="1"/>
        <v>0.66039999999999999</v>
      </c>
      <c r="I59" s="34">
        <f>ROUND(('NEW Reference'!B$16*List!$H59)+'NEW Reference'!B$17,0)</f>
        <v>901</v>
      </c>
      <c r="J59" s="34">
        <f>ROUND(('NEW Reference'!C$16*List!$H59)+'NEW Reference'!C$17,0)</f>
        <v>1344</v>
      </c>
      <c r="K59" s="34">
        <f>ROUND(('NEW Reference'!D$16*List!$H59)+'NEW Reference'!D$17,0)</f>
        <v>1610</v>
      </c>
      <c r="L59" s="34">
        <f>ROUND(('NEW Reference'!E$16*List!$H59)+'NEW Reference'!E$17,0)</f>
        <v>1991</v>
      </c>
      <c r="M59" s="34">
        <f>ROUND(('NEW Reference'!F$16*List!$H59)+'NEW Reference'!F$17,0)</f>
        <v>2074</v>
      </c>
      <c r="N59" s="34">
        <f>ROUND(('NEW Reference'!G$16*List!$H59)+'NEW Reference'!G$17,0)</f>
        <v>2348</v>
      </c>
      <c r="O59" s="34">
        <f>ROUND(('NEW Reference'!H$16*List!$H59)+'NEW Reference'!H$17,0)</f>
        <v>2438</v>
      </c>
      <c r="P59" s="34">
        <f>ROUND(('NEW Reference'!I$16*List!$H59)+'NEW Reference'!I$17,0)</f>
        <v>2533</v>
      </c>
      <c r="Q59" s="34">
        <f>ROUND(('NEW Reference'!J$16*List!$H59)+'NEW Reference'!J$17,0)</f>
        <v>2934</v>
      </c>
      <c r="R59" s="34">
        <f>ROUND(('NEW Reference'!K$16*List!$H59)+'NEW Reference'!K$17,0)</f>
        <v>3026</v>
      </c>
      <c r="S59" s="34">
        <f>ROUND(('NEW Reference'!L$16*List!$H59)+'NEW Reference'!L$17,0)</f>
        <v>3265</v>
      </c>
      <c r="T59" s="34">
        <f>ROUND(('NEW Reference'!M$16*List!$H59)+'NEW Reference'!M$17,0)</f>
        <v>3900</v>
      </c>
      <c r="U59" s="34">
        <f>ROUND(('NEW Reference'!N$16*List!$H59)+'NEW Reference'!N$17,0)</f>
        <v>15735</v>
      </c>
      <c r="V59" s="35">
        <f>ROUND(('NEW Reference'!O$16*List!$H59)+'NEW Reference'!O$17,0)</f>
        <v>585</v>
      </c>
      <c r="W59" s="35">
        <f>ROUND(('NEW Reference'!P$16*List!$H59)+'NEW Reference'!P$17,0)</f>
        <v>824</v>
      </c>
      <c r="X59" s="35">
        <f>ROUND(('NEW Reference'!Q$16*List!$H59)+'NEW Reference'!Q$17,0)</f>
        <v>412</v>
      </c>
      <c r="Y59" s="36"/>
      <c r="Z59" s="4" t="str">
        <f t="shared" si="2"/>
        <v>MARENGO, Alabama</v>
      </c>
      <c r="AA59" s="40" t="s">
        <v>236</v>
      </c>
      <c r="AB59" s="37" t="s">
        <v>49</v>
      </c>
      <c r="AC59" s="41" t="s">
        <v>47</v>
      </c>
      <c r="AD59" s="42"/>
      <c r="AE59">
        <f t="shared" si="3"/>
        <v>0.66039999999999999</v>
      </c>
      <c r="AF59">
        <v>99948</v>
      </c>
      <c r="AG59" t="s">
        <v>241</v>
      </c>
      <c r="AH59" s="27">
        <f>VLOOKUP(AF59,'[1]All areas- no counties listed'!$A$5:$C$59,3,FALSE)</f>
        <v>0.58720000000000006</v>
      </c>
    </row>
    <row r="60" spans="1:34">
      <c r="A60" s="28" t="s">
        <v>238</v>
      </c>
      <c r="B60" s="28" t="s">
        <v>239</v>
      </c>
      <c r="C60" s="39">
        <v>99901</v>
      </c>
      <c r="D60" s="30" t="s">
        <v>42</v>
      </c>
      <c r="E60" s="40" t="s">
        <v>240</v>
      </c>
      <c r="F60" s="50" t="s">
        <v>47</v>
      </c>
      <c r="G60" s="33" t="s">
        <v>59</v>
      </c>
      <c r="H60">
        <f t="shared" si="1"/>
        <v>0.66039999999999999</v>
      </c>
      <c r="I60" s="34">
        <f>ROUND(('NEW Reference'!B$16*List!$H60)+'NEW Reference'!B$17,0)</f>
        <v>901</v>
      </c>
      <c r="J60" s="34">
        <f>ROUND(('NEW Reference'!C$16*List!$H60)+'NEW Reference'!C$17,0)</f>
        <v>1344</v>
      </c>
      <c r="K60" s="34">
        <f>ROUND(('NEW Reference'!D$16*List!$H60)+'NEW Reference'!D$17,0)</f>
        <v>1610</v>
      </c>
      <c r="L60" s="34">
        <f>ROUND(('NEW Reference'!E$16*List!$H60)+'NEW Reference'!E$17,0)</f>
        <v>1991</v>
      </c>
      <c r="M60" s="34">
        <f>ROUND(('NEW Reference'!F$16*List!$H60)+'NEW Reference'!F$17,0)</f>
        <v>2074</v>
      </c>
      <c r="N60" s="34">
        <f>ROUND(('NEW Reference'!G$16*List!$H60)+'NEW Reference'!G$17,0)</f>
        <v>2348</v>
      </c>
      <c r="O60" s="34">
        <f>ROUND(('NEW Reference'!H$16*List!$H60)+'NEW Reference'!H$17,0)</f>
        <v>2438</v>
      </c>
      <c r="P60" s="34">
        <f>ROUND(('NEW Reference'!I$16*List!$H60)+'NEW Reference'!I$17,0)</f>
        <v>2533</v>
      </c>
      <c r="Q60" s="34">
        <f>ROUND(('NEW Reference'!J$16*List!$H60)+'NEW Reference'!J$17,0)</f>
        <v>2934</v>
      </c>
      <c r="R60" s="34">
        <f>ROUND(('NEW Reference'!K$16*List!$H60)+'NEW Reference'!K$17,0)</f>
        <v>3026</v>
      </c>
      <c r="S60" s="34">
        <f>ROUND(('NEW Reference'!L$16*List!$H60)+'NEW Reference'!L$17,0)</f>
        <v>3265</v>
      </c>
      <c r="T60" s="34">
        <f>ROUND(('NEW Reference'!M$16*List!$H60)+'NEW Reference'!M$17,0)</f>
        <v>3900</v>
      </c>
      <c r="U60" s="34">
        <f>ROUND(('NEW Reference'!N$16*List!$H60)+'NEW Reference'!N$17,0)</f>
        <v>15735</v>
      </c>
      <c r="V60" s="35">
        <f>ROUND(('NEW Reference'!O$16*List!$H60)+'NEW Reference'!O$17,0)</f>
        <v>585</v>
      </c>
      <c r="W60" s="35">
        <f>ROUND(('NEW Reference'!P$16*List!$H60)+'NEW Reference'!P$17,0)</f>
        <v>824</v>
      </c>
      <c r="X60" s="35">
        <f>ROUND(('NEW Reference'!Q$16*List!$H60)+'NEW Reference'!Q$17,0)</f>
        <v>412</v>
      </c>
      <c r="Y60" s="36"/>
      <c r="Z60" s="4" t="str">
        <f t="shared" si="2"/>
        <v>MARION, Alabama</v>
      </c>
      <c r="AA60" s="40" t="s">
        <v>240</v>
      </c>
      <c r="AB60" s="37" t="s">
        <v>49</v>
      </c>
      <c r="AC60" s="41" t="s">
        <v>47</v>
      </c>
      <c r="AD60" s="42"/>
      <c r="AE60">
        <f t="shared" si="3"/>
        <v>0.66039999999999999</v>
      </c>
      <c r="AF60" s="65">
        <v>99949</v>
      </c>
      <c r="AG60" t="s">
        <v>245</v>
      </c>
      <c r="AH60" s="27">
        <f>VLOOKUP(AF60,'[1]All areas- no counties listed'!$A$5:$C$59,3,FALSE)</f>
        <v>0.81880000000000008</v>
      </c>
    </row>
    <row r="61" spans="1:34">
      <c r="A61" s="28" t="s">
        <v>242</v>
      </c>
      <c r="B61" s="28" t="s">
        <v>243</v>
      </c>
      <c r="C61" s="39">
        <v>99901</v>
      </c>
      <c r="D61" s="30" t="s">
        <v>42</v>
      </c>
      <c r="E61" s="40" t="s">
        <v>244</v>
      </c>
      <c r="F61" s="50" t="s">
        <v>47</v>
      </c>
      <c r="G61" s="33" t="s">
        <v>59</v>
      </c>
      <c r="H61">
        <f t="shared" si="1"/>
        <v>0.66039999999999999</v>
      </c>
      <c r="I61" s="34">
        <f>ROUND(('NEW Reference'!B$16*List!$H61)+'NEW Reference'!B$17,0)</f>
        <v>901</v>
      </c>
      <c r="J61" s="34">
        <f>ROUND(('NEW Reference'!C$16*List!$H61)+'NEW Reference'!C$17,0)</f>
        <v>1344</v>
      </c>
      <c r="K61" s="34">
        <f>ROUND(('NEW Reference'!D$16*List!$H61)+'NEW Reference'!D$17,0)</f>
        <v>1610</v>
      </c>
      <c r="L61" s="34">
        <f>ROUND(('NEW Reference'!E$16*List!$H61)+'NEW Reference'!E$17,0)</f>
        <v>1991</v>
      </c>
      <c r="M61" s="34">
        <f>ROUND(('NEW Reference'!F$16*List!$H61)+'NEW Reference'!F$17,0)</f>
        <v>2074</v>
      </c>
      <c r="N61" s="34">
        <f>ROUND(('NEW Reference'!G$16*List!$H61)+'NEW Reference'!G$17,0)</f>
        <v>2348</v>
      </c>
      <c r="O61" s="34">
        <f>ROUND(('NEW Reference'!H$16*List!$H61)+'NEW Reference'!H$17,0)</f>
        <v>2438</v>
      </c>
      <c r="P61" s="34">
        <f>ROUND(('NEW Reference'!I$16*List!$H61)+'NEW Reference'!I$17,0)</f>
        <v>2533</v>
      </c>
      <c r="Q61" s="34">
        <f>ROUND(('NEW Reference'!J$16*List!$H61)+'NEW Reference'!J$17,0)</f>
        <v>2934</v>
      </c>
      <c r="R61" s="34">
        <f>ROUND(('NEW Reference'!K$16*List!$H61)+'NEW Reference'!K$17,0)</f>
        <v>3026</v>
      </c>
      <c r="S61" s="34">
        <f>ROUND(('NEW Reference'!L$16*List!$H61)+'NEW Reference'!L$17,0)</f>
        <v>3265</v>
      </c>
      <c r="T61" s="34">
        <f>ROUND(('NEW Reference'!M$16*List!$H61)+'NEW Reference'!M$17,0)</f>
        <v>3900</v>
      </c>
      <c r="U61" s="34">
        <f>ROUND(('NEW Reference'!N$16*List!$H61)+'NEW Reference'!N$17,0)</f>
        <v>15735</v>
      </c>
      <c r="V61" s="35">
        <f>ROUND(('NEW Reference'!O$16*List!$H61)+'NEW Reference'!O$17,0)</f>
        <v>585</v>
      </c>
      <c r="W61" s="35">
        <f>ROUND(('NEW Reference'!P$16*List!$H61)+'NEW Reference'!P$17,0)</f>
        <v>824</v>
      </c>
      <c r="X61" s="35">
        <f>ROUND(('NEW Reference'!Q$16*List!$H61)+'NEW Reference'!Q$17,0)</f>
        <v>412</v>
      </c>
      <c r="Y61" s="36"/>
      <c r="Z61" s="4" t="str">
        <f t="shared" si="2"/>
        <v>MARSHALL, Alabama</v>
      </c>
      <c r="AA61" s="40" t="s">
        <v>244</v>
      </c>
      <c r="AB61" s="37" t="s">
        <v>49</v>
      </c>
      <c r="AC61" s="41" t="s">
        <v>47</v>
      </c>
      <c r="AD61" s="42"/>
      <c r="AE61">
        <f t="shared" si="3"/>
        <v>0.66039999999999999</v>
      </c>
      <c r="AF61" s="65">
        <v>99950</v>
      </c>
      <c r="AG61" t="s">
        <v>250</v>
      </c>
      <c r="AH61" s="27">
        <f>VLOOKUP(AF61,'[1]All areas- no counties listed'!$A$5:$C$59,3,FALSE)</f>
        <v>0.97529999999999994</v>
      </c>
    </row>
    <row r="62" spans="1:34">
      <c r="A62" s="28" t="s">
        <v>246</v>
      </c>
      <c r="B62" s="28" t="s">
        <v>247</v>
      </c>
      <c r="C62" s="29">
        <v>33660</v>
      </c>
      <c r="D62" s="30" t="s">
        <v>248</v>
      </c>
      <c r="E62" s="31" t="s">
        <v>249</v>
      </c>
      <c r="F62" s="49" t="s">
        <v>47</v>
      </c>
      <c r="G62" s="33" t="s">
        <v>48</v>
      </c>
      <c r="H62">
        <f t="shared" si="1"/>
        <v>0.75440000000000007</v>
      </c>
      <c r="I62" s="34">
        <f>ROUND(('NEW Reference'!B$16*List!$H62)+'NEW Reference'!B$17,0)</f>
        <v>988</v>
      </c>
      <c r="J62" s="34">
        <f>ROUND(('NEW Reference'!C$16*List!$H62)+'NEW Reference'!C$17,0)</f>
        <v>1473</v>
      </c>
      <c r="K62" s="34">
        <f>ROUND(('NEW Reference'!D$16*List!$H62)+'NEW Reference'!D$17,0)</f>
        <v>1766</v>
      </c>
      <c r="L62" s="34">
        <f>ROUND(('NEW Reference'!E$16*List!$H62)+'NEW Reference'!E$17,0)</f>
        <v>2183</v>
      </c>
      <c r="M62" s="34">
        <f>ROUND(('NEW Reference'!F$16*List!$H62)+'NEW Reference'!F$17,0)</f>
        <v>2274</v>
      </c>
      <c r="N62" s="34">
        <f>ROUND(('NEW Reference'!G$16*List!$H62)+'NEW Reference'!G$17,0)</f>
        <v>2574</v>
      </c>
      <c r="O62" s="34">
        <f>ROUND(('NEW Reference'!H$16*List!$H62)+'NEW Reference'!H$17,0)</f>
        <v>2673</v>
      </c>
      <c r="P62" s="34">
        <f>ROUND(('NEW Reference'!I$16*List!$H62)+'NEW Reference'!I$17,0)</f>
        <v>2778</v>
      </c>
      <c r="Q62" s="34">
        <f>ROUND(('NEW Reference'!J$16*List!$H62)+'NEW Reference'!J$17,0)</f>
        <v>3217</v>
      </c>
      <c r="R62" s="34">
        <f>ROUND(('NEW Reference'!K$16*List!$H62)+'NEW Reference'!K$17,0)</f>
        <v>3318</v>
      </c>
      <c r="S62" s="34">
        <f>ROUND(('NEW Reference'!L$16*List!$H62)+'NEW Reference'!L$17,0)</f>
        <v>3580</v>
      </c>
      <c r="T62" s="34">
        <f>ROUND(('NEW Reference'!M$16*List!$H62)+'NEW Reference'!M$17,0)</f>
        <v>4276</v>
      </c>
      <c r="U62" s="34">
        <f>ROUND(('NEW Reference'!N$16*List!$H62)+'NEW Reference'!N$17,0)</f>
        <v>17253</v>
      </c>
      <c r="V62" s="35">
        <f>ROUND(('NEW Reference'!O$16*List!$H62)+'NEW Reference'!O$17,0)</f>
        <v>641</v>
      </c>
      <c r="W62" s="35">
        <f>ROUND(('NEW Reference'!P$16*List!$H62)+'NEW Reference'!P$17,0)</f>
        <v>904</v>
      </c>
      <c r="X62" s="35">
        <f>ROUND(('NEW Reference'!Q$16*List!$H62)+'NEW Reference'!Q$17,0)</f>
        <v>452</v>
      </c>
      <c r="Y62" s="36"/>
      <c r="Z62" s="4" t="str">
        <f t="shared" si="2"/>
        <v>MOBILE, Alabama</v>
      </c>
      <c r="AA62" s="31" t="s">
        <v>249</v>
      </c>
      <c r="AB62" s="37" t="s">
        <v>49</v>
      </c>
      <c r="AC62" s="32" t="s">
        <v>47</v>
      </c>
      <c r="AD62" s="38"/>
      <c r="AE62">
        <f t="shared" si="3"/>
        <v>0.75440000000000007</v>
      </c>
      <c r="AF62" s="65">
        <v>99951</v>
      </c>
      <c r="AG62" t="s">
        <v>254</v>
      </c>
      <c r="AH62" s="27">
        <f>VLOOKUP(AF62,'[1]All areas- no counties listed'!$A$5:$C$59,3,FALSE)</f>
        <v>0.70320000000000005</v>
      </c>
    </row>
    <row r="63" spans="1:34">
      <c r="A63" s="28" t="s">
        <v>251</v>
      </c>
      <c r="B63" s="28" t="s">
        <v>252</v>
      </c>
      <c r="C63" s="39">
        <v>99901</v>
      </c>
      <c r="D63" s="30" t="s">
        <v>42</v>
      </c>
      <c r="E63" s="40" t="s">
        <v>253</v>
      </c>
      <c r="F63" s="50" t="s">
        <v>47</v>
      </c>
      <c r="G63" s="33" t="s">
        <v>59</v>
      </c>
      <c r="H63">
        <f t="shared" si="1"/>
        <v>0.66039999999999999</v>
      </c>
      <c r="I63" s="34">
        <f>ROUND(('NEW Reference'!B$16*List!$H63)+'NEW Reference'!B$17,0)</f>
        <v>901</v>
      </c>
      <c r="J63" s="34">
        <f>ROUND(('NEW Reference'!C$16*List!$H63)+'NEW Reference'!C$17,0)</f>
        <v>1344</v>
      </c>
      <c r="K63" s="34">
        <f>ROUND(('NEW Reference'!D$16*List!$H63)+'NEW Reference'!D$17,0)</f>
        <v>1610</v>
      </c>
      <c r="L63" s="34">
        <f>ROUND(('NEW Reference'!E$16*List!$H63)+'NEW Reference'!E$17,0)</f>
        <v>1991</v>
      </c>
      <c r="M63" s="34">
        <f>ROUND(('NEW Reference'!F$16*List!$H63)+'NEW Reference'!F$17,0)</f>
        <v>2074</v>
      </c>
      <c r="N63" s="34">
        <f>ROUND(('NEW Reference'!G$16*List!$H63)+'NEW Reference'!G$17,0)</f>
        <v>2348</v>
      </c>
      <c r="O63" s="34">
        <f>ROUND(('NEW Reference'!H$16*List!$H63)+'NEW Reference'!H$17,0)</f>
        <v>2438</v>
      </c>
      <c r="P63" s="34">
        <f>ROUND(('NEW Reference'!I$16*List!$H63)+'NEW Reference'!I$17,0)</f>
        <v>2533</v>
      </c>
      <c r="Q63" s="34">
        <f>ROUND(('NEW Reference'!J$16*List!$H63)+'NEW Reference'!J$17,0)</f>
        <v>2934</v>
      </c>
      <c r="R63" s="34">
        <f>ROUND(('NEW Reference'!K$16*List!$H63)+'NEW Reference'!K$17,0)</f>
        <v>3026</v>
      </c>
      <c r="S63" s="34">
        <f>ROUND(('NEW Reference'!L$16*List!$H63)+'NEW Reference'!L$17,0)</f>
        <v>3265</v>
      </c>
      <c r="T63" s="34">
        <f>ROUND(('NEW Reference'!M$16*List!$H63)+'NEW Reference'!M$17,0)</f>
        <v>3900</v>
      </c>
      <c r="U63" s="34">
        <f>ROUND(('NEW Reference'!N$16*List!$H63)+'NEW Reference'!N$17,0)</f>
        <v>15735</v>
      </c>
      <c r="V63" s="35">
        <f>ROUND(('NEW Reference'!O$16*List!$H63)+'NEW Reference'!O$17,0)</f>
        <v>585</v>
      </c>
      <c r="W63" s="35">
        <f>ROUND(('NEW Reference'!P$16*List!$H63)+'NEW Reference'!P$17,0)</f>
        <v>824</v>
      </c>
      <c r="X63" s="35">
        <f>ROUND(('NEW Reference'!Q$16*List!$H63)+'NEW Reference'!Q$17,0)</f>
        <v>412</v>
      </c>
      <c r="Y63" s="36"/>
      <c r="Z63" s="4" t="str">
        <f t="shared" si="2"/>
        <v>MONROE, Alabama</v>
      </c>
      <c r="AA63" s="40" t="s">
        <v>253</v>
      </c>
      <c r="AB63" s="37" t="s">
        <v>49</v>
      </c>
      <c r="AC63" s="41" t="s">
        <v>47</v>
      </c>
      <c r="AD63" s="42"/>
      <c r="AE63">
        <f t="shared" si="3"/>
        <v>0.66039999999999999</v>
      </c>
      <c r="AF63" s="65">
        <v>99952</v>
      </c>
      <c r="AG63" t="s">
        <v>258</v>
      </c>
      <c r="AH63" s="27">
        <f>VLOOKUP(AF63,'[1]All areas- no counties listed'!$A$5:$C$59,3,FALSE)</f>
        <v>0.85420000000000007</v>
      </c>
    </row>
    <row r="64" spans="1:34">
      <c r="A64" s="28" t="s">
        <v>255</v>
      </c>
      <c r="B64" s="28" t="s">
        <v>256</v>
      </c>
      <c r="C64" s="29">
        <v>33860</v>
      </c>
      <c r="D64" s="30" t="s">
        <v>45</v>
      </c>
      <c r="E64" s="31" t="s">
        <v>257</v>
      </c>
      <c r="F64" s="49" t="s">
        <v>47</v>
      </c>
      <c r="G64" s="33" t="s">
        <v>48</v>
      </c>
      <c r="H64">
        <f t="shared" si="1"/>
        <v>0.79280000000000006</v>
      </c>
      <c r="I64" s="34">
        <f>ROUND(('NEW Reference'!B$16*List!$H64)+'NEW Reference'!B$17,0)</f>
        <v>1024</v>
      </c>
      <c r="J64" s="34">
        <f>ROUND(('NEW Reference'!C$16*List!$H64)+'NEW Reference'!C$17,0)</f>
        <v>1526</v>
      </c>
      <c r="K64" s="34">
        <f>ROUND(('NEW Reference'!D$16*List!$H64)+'NEW Reference'!D$17,0)</f>
        <v>1829</v>
      </c>
      <c r="L64" s="34">
        <f>ROUND(('NEW Reference'!E$16*List!$H64)+'NEW Reference'!E$17,0)</f>
        <v>2261</v>
      </c>
      <c r="M64" s="34">
        <f>ROUND(('NEW Reference'!F$16*List!$H64)+'NEW Reference'!F$17,0)</f>
        <v>2356</v>
      </c>
      <c r="N64" s="34">
        <f>ROUND(('NEW Reference'!G$16*List!$H64)+'NEW Reference'!G$17,0)</f>
        <v>2667</v>
      </c>
      <c r="O64" s="34">
        <f>ROUND(('NEW Reference'!H$16*List!$H64)+'NEW Reference'!H$17,0)</f>
        <v>2769</v>
      </c>
      <c r="P64" s="34">
        <f>ROUND(('NEW Reference'!I$16*List!$H64)+'NEW Reference'!I$17,0)</f>
        <v>2877</v>
      </c>
      <c r="Q64" s="34">
        <f>ROUND(('NEW Reference'!J$16*List!$H64)+'NEW Reference'!J$17,0)</f>
        <v>3332</v>
      </c>
      <c r="R64" s="34">
        <f>ROUND(('NEW Reference'!K$16*List!$H64)+'NEW Reference'!K$17,0)</f>
        <v>3437</v>
      </c>
      <c r="S64" s="34">
        <f>ROUND(('NEW Reference'!L$16*List!$H64)+'NEW Reference'!L$17,0)</f>
        <v>3709</v>
      </c>
      <c r="T64" s="34">
        <f>ROUND(('NEW Reference'!M$16*List!$H64)+'NEW Reference'!M$17,0)</f>
        <v>4430</v>
      </c>
      <c r="U64" s="34">
        <f>ROUND(('NEW Reference'!N$16*List!$H64)+'NEW Reference'!N$17,0)</f>
        <v>17873</v>
      </c>
      <c r="V64" s="35">
        <f>ROUND(('NEW Reference'!O$16*List!$H64)+'NEW Reference'!O$17,0)</f>
        <v>664</v>
      </c>
      <c r="W64" s="35">
        <f>ROUND(('NEW Reference'!P$16*List!$H64)+'NEW Reference'!P$17,0)</f>
        <v>936</v>
      </c>
      <c r="X64" s="35">
        <f>ROUND(('NEW Reference'!Q$16*List!$H64)+'NEW Reference'!Q$17,0)</f>
        <v>468</v>
      </c>
      <c r="Y64" s="36"/>
      <c r="Z64" s="4" t="str">
        <f t="shared" si="2"/>
        <v>MONTGOMERY, Alabama</v>
      </c>
      <c r="AA64" s="31" t="s">
        <v>257</v>
      </c>
      <c r="AB64" s="37" t="s">
        <v>49</v>
      </c>
      <c r="AC64" s="32" t="s">
        <v>47</v>
      </c>
      <c r="AD64" s="38"/>
      <c r="AE64">
        <f t="shared" si="3"/>
        <v>0.79280000000000006</v>
      </c>
      <c r="AF64" s="65">
        <v>99953</v>
      </c>
      <c r="AG64" t="s">
        <v>262</v>
      </c>
      <c r="AH64" s="27">
        <f>VLOOKUP(AF64,'[1]All areas- no counties listed'!$A$5:$C$59,3,FALSE)</f>
        <v>0.95330000000000004</v>
      </c>
    </row>
    <row r="65" spans="1:34">
      <c r="A65" s="28" t="s">
        <v>259</v>
      </c>
      <c r="B65" s="28" t="s">
        <v>260</v>
      </c>
      <c r="C65" s="29">
        <v>19460</v>
      </c>
      <c r="D65" s="30" t="s">
        <v>210</v>
      </c>
      <c r="E65" s="31" t="s">
        <v>261</v>
      </c>
      <c r="F65" s="49" t="s">
        <v>47</v>
      </c>
      <c r="G65" s="33" t="s">
        <v>48</v>
      </c>
      <c r="H65">
        <f t="shared" si="1"/>
        <v>0.67160000000000009</v>
      </c>
      <c r="I65" s="34">
        <f>ROUND(('NEW Reference'!B$16*List!$H65)+'NEW Reference'!B$17,0)</f>
        <v>912</v>
      </c>
      <c r="J65" s="34">
        <f>ROUND(('NEW Reference'!C$16*List!$H65)+'NEW Reference'!C$17,0)</f>
        <v>1359</v>
      </c>
      <c r="K65" s="34">
        <f>ROUND(('NEW Reference'!D$16*List!$H65)+'NEW Reference'!D$17,0)</f>
        <v>1629</v>
      </c>
      <c r="L65" s="34">
        <f>ROUND(('NEW Reference'!E$16*List!$H65)+'NEW Reference'!E$17,0)</f>
        <v>2014</v>
      </c>
      <c r="M65" s="34">
        <f>ROUND(('NEW Reference'!F$16*List!$H65)+'NEW Reference'!F$17,0)</f>
        <v>2098</v>
      </c>
      <c r="N65" s="34">
        <f>ROUND(('NEW Reference'!G$16*List!$H65)+'NEW Reference'!G$17,0)</f>
        <v>2375</v>
      </c>
      <c r="O65" s="34">
        <f>ROUND(('NEW Reference'!H$16*List!$H65)+'NEW Reference'!H$17,0)</f>
        <v>2466</v>
      </c>
      <c r="P65" s="34">
        <f>ROUND(('NEW Reference'!I$16*List!$H65)+'NEW Reference'!I$17,0)</f>
        <v>2562</v>
      </c>
      <c r="Q65" s="34">
        <f>ROUND(('NEW Reference'!J$16*List!$H65)+'NEW Reference'!J$17,0)</f>
        <v>2967</v>
      </c>
      <c r="R65" s="34">
        <f>ROUND(('NEW Reference'!K$16*List!$H65)+'NEW Reference'!K$17,0)</f>
        <v>3061</v>
      </c>
      <c r="S65" s="34">
        <f>ROUND(('NEW Reference'!L$16*List!$H65)+'NEW Reference'!L$17,0)</f>
        <v>3303</v>
      </c>
      <c r="T65" s="34">
        <f>ROUND(('NEW Reference'!M$16*List!$H65)+'NEW Reference'!M$17,0)</f>
        <v>3945</v>
      </c>
      <c r="U65" s="34">
        <f>ROUND(('NEW Reference'!N$16*List!$H65)+'NEW Reference'!N$17,0)</f>
        <v>15916</v>
      </c>
      <c r="V65" s="35">
        <f>ROUND(('NEW Reference'!O$16*List!$H65)+'NEW Reference'!O$17,0)</f>
        <v>592</v>
      </c>
      <c r="W65" s="35">
        <f>ROUND(('NEW Reference'!P$16*List!$H65)+'NEW Reference'!P$17,0)</f>
        <v>834</v>
      </c>
      <c r="X65" s="35">
        <f>ROUND(('NEW Reference'!Q$16*List!$H65)+'NEW Reference'!Q$17,0)</f>
        <v>417</v>
      </c>
      <c r="Y65" s="36"/>
      <c r="Z65" s="4" t="str">
        <f t="shared" si="2"/>
        <v>MORGAN, Alabama</v>
      </c>
      <c r="AA65" s="31" t="s">
        <v>261</v>
      </c>
      <c r="AB65" s="37" t="s">
        <v>49</v>
      </c>
      <c r="AC65" s="32" t="s">
        <v>47</v>
      </c>
      <c r="AD65" s="38"/>
      <c r="AE65">
        <f t="shared" si="3"/>
        <v>0.67160000000000009</v>
      </c>
      <c r="AF65">
        <v>99965</v>
      </c>
      <c r="AG65" t="s">
        <v>266</v>
      </c>
      <c r="AH65" s="27">
        <f>VLOOKUP(AF65,'[1]All areas- no counties listed'!$A$5:$C$59,3,FALSE)</f>
        <v>0.96109999999999995</v>
      </c>
    </row>
    <row r="66" spans="1:34">
      <c r="A66" s="28" t="s">
        <v>263</v>
      </c>
      <c r="B66" s="28" t="s">
        <v>264</v>
      </c>
      <c r="C66" s="39">
        <v>99901</v>
      </c>
      <c r="D66" s="30" t="s">
        <v>42</v>
      </c>
      <c r="E66" s="40" t="s">
        <v>265</v>
      </c>
      <c r="F66" s="50" t="s">
        <v>47</v>
      </c>
      <c r="G66" s="33" t="s">
        <v>59</v>
      </c>
      <c r="H66">
        <f t="shared" si="1"/>
        <v>0.66039999999999999</v>
      </c>
      <c r="I66" s="34">
        <f>ROUND(('NEW Reference'!B$16*List!$H66)+'NEW Reference'!B$17,0)</f>
        <v>901</v>
      </c>
      <c r="J66" s="34">
        <f>ROUND(('NEW Reference'!C$16*List!$H66)+'NEW Reference'!C$17,0)</f>
        <v>1344</v>
      </c>
      <c r="K66" s="34">
        <f>ROUND(('NEW Reference'!D$16*List!$H66)+'NEW Reference'!D$17,0)</f>
        <v>1610</v>
      </c>
      <c r="L66" s="34">
        <f>ROUND(('NEW Reference'!E$16*List!$H66)+'NEW Reference'!E$17,0)</f>
        <v>1991</v>
      </c>
      <c r="M66" s="34">
        <f>ROUND(('NEW Reference'!F$16*List!$H66)+'NEW Reference'!F$17,0)</f>
        <v>2074</v>
      </c>
      <c r="N66" s="34">
        <f>ROUND(('NEW Reference'!G$16*List!$H66)+'NEW Reference'!G$17,0)</f>
        <v>2348</v>
      </c>
      <c r="O66" s="34">
        <f>ROUND(('NEW Reference'!H$16*List!$H66)+'NEW Reference'!H$17,0)</f>
        <v>2438</v>
      </c>
      <c r="P66" s="34">
        <f>ROUND(('NEW Reference'!I$16*List!$H66)+'NEW Reference'!I$17,0)</f>
        <v>2533</v>
      </c>
      <c r="Q66" s="34">
        <f>ROUND(('NEW Reference'!J$16*List!$H66)+'NEW Reference'!J$17,0)</f>
        <v>2934</v>
      </c>
      <c r="R66" s="34">
        <f>ROUND(('NEW Reference'!K$16*List!$H66)+'NEW Reference'!K$17,0)</f>
        <v>3026</v>
      </c>
      <c r="S66" s="34">
        <f>ROUND(('NEW Reference'!L$16*List!$H66)+'NEW Reference'!L$17,0)</f>
        <v>3265</v>
      </c>
      <c r="T66" s="34">
        <f>ROUND(('NEW Reference'!M$16*List!$H66)+'NEW Reference'!M$17,0)</f>
        <v>3900</v>
      </c>
      <c r="U66" s="34">
        <f>ROUND(('NEW Reference'!N$16*List!$H66)+'NEW Reference'!N$17,0)</f>
        <v>15735</v>
      </c>
      <c r="V66" s="35">
        <f>ROUND(('NEW Reference'!O$16*List!$H66)+'NEW Reference'!O$17,0)</f>
        <v>585</v>
      </c>
      <c r="W66" s="35">
        <f>ROUND(('NEW Reference'!P$16*List!$H66)+'NEW Reference'!P$17,0)</f>
        <v>824</v>
      </c>
      <c r="X66" s="35">
        <f>ROUND(('NEW Reference'!Q$16*List!$H66)+'NEW Reference'!Q$17,0)</f>
        <v>412</v>
      </c>
      <c r="Y66" s="36"/>
      <c r="Z66" s="4" t="str">
        <f t="shared" si="2"/>
        <v>PERRY, Alabama</v>
      </c>
      <c r="AA66" s="40" t="s">
        <v>265</v>
      </c>
      <c r="AB66" s="37" t="s">
        <v>49</v>
      </c>
      <c r="AC66" s="41" t="s">
        <v>47</v>
      </c>
      <c r="AD66" s="42"/>
      <c r="AE66">
        <f t="shared" si="3"/>
        <v>0.66039999999999999</v>
      </c>
      <c r="AF66">
        <v>10180</v>
      </c>
      <c r="AG66" t="s">
        <v>270</v>
      </c>
      <c r="AH66" s="64">
        <v>0.90180000000000005</v>
      </c>
    </row>
    <row r="67" spans="1:34">
      <c r="A67" s="28" t="s">
        <v>267</v>
      </c>
      <c r="B67" s="28" t="s">
        <v>268</v>
      </c>
      <c r="C67" s="29">
        <v>46220</v>
      </c>
      <c r="D67" s="30" t="s">
        <v>177</v>
      </c>
      <c r="E67" s="31" t="s">
        <v>269</v>
      </c>
      <c r="F67" s="49" t="s">
        <v>47</v>
      </c>
      <c r="G67" s="33" t="s">
        <v>48</v>
      </c>
      <c r="H67">
        <f t="shared" si="1"/>
        <v>0.79520000000000002</v>
      </c>
      <c r="I67" s="34">
        <f>ROUND(('NEW Reference'!B$16*List!$H67)+'NEW Reference'!B$17,0)</f>
        <v>1026</v>
      </c>
      <c r="J67" s="34">
        <f>ROUND(('NEW Reference'!C$16*List!$H67)+'NEW Reference'!C$17,0)</f>
        <v>1530</v>
      </c>
      <c r="K67" s="34">
        <f>ROUND(('NEW Reference'!D$16*List!$H67)+'NEW Reference'!D$17,0)</f>
        <v>1833</v>
      </c>
      <c r="L67" s="34">
        <f>ROUND(('NEW Reference'!E$16*List!$H67)+'NEW Reference'!E$17,0)</f>
        <v>2266</v>
      </c>
      <c r="M67" s="34">
        <f>ROUND(('NEW Reference'!F$16*List!$H67)+'NEW Reference'!F$17,0)</f>
        <v>2361</v>
      </c>
      <c r="N67" s="34">
        <f>ROUND(('NEW Reference'!G$16*List!$H67)+'NEW Reference'!G$17,0)</f>
        <v>2673</v>
      </c>
      <c r="O67" s="34">
        <f>ROUND(('NEW Reference'!H$16*List!$H67)+'NEW Reference'!H$17,0)</f>
        <v>2775</v>
      </c>
      <c r="P67" s="34">
        <f>ROUND(('NEW Reference'!I$16*List!$H67)+'NEW Reference'!I$17,0)</f>
        <v>2884</v>
      </c>
      <c r="Q67" s="34">
        <f>ROUND(('NEW Reference'!J$16*List!$H67)+'NEW Reference'!J$17,0)</f>
        <v>3339</v>
      </c>
      <c r="R67" s="34">
        <f>ROUND(('NEW Reference'!K$16*List!$H67)+'NEW Reference'!K$17,0)</f>
        <v>3445</v>
      </c>
      <c r="S67" s="34">
        <f>ROUND(('NEW Reference'!L$16*List!$H67)+'NEW Reference'!L$17,0)</f>
        <v>3717</v>
      </c>
      <c r="T67" s="34">
        <f>ROUND(('NEW Reference'!M$16*List!$H67)+'NEW Reference'!M$17,0)</f>
        <v>4439</v>
      </c>
      <c r="U67" s="34">
        <f>ROUND(('NEW Reference'!N$16*List!$H67)+'NEW Reference'!N$17,0)</f>
        <v>17912</v>
      </c>
      <c r="V67" s="35">
        <f>ROUND(('NEW Reference'!O$16*List!$H67)+'NEW Reference'!O$17,0)</f>
        <v>666</v>
      </c>
      <c r="W67" s="35">
        <f>ROUND(('NEW Reference'!P$16*List!$H67)+'NEW Reference'!P$17,0)</f>
        <v>938</v>
      </c>
      <c r="X67" s="35">
        <f>ROUND(('NEW Reference'!Q$16*List!$H67)+'NEW Reference'!Q$17,0)</f>
        <v>469</v>
      </c>
      <c r="Y67" s="36"/>
      <c r="Z67" s="4" t="str">
        <f t="shared" si="2"/>
        <v>PICKENS, Alabama</v>
      </c>
      <c r="AA67" s="31" t="s">
        <v>269</v>
      </c>
      <c r="AB67" s="37" t="s">
        <v>49</v>
      </c>
      <c r="AC67" s="32" t="s">
        <v>47</v>
      </c>
      <c r="AD67" s="38"/>
      <c r="AE67">
        <f t="shared" si="3"/>
        <v>0.79520000000000002</v>
      </c>
      <c r="AF67">
        <v>10380</v>
      </c>
      <c r="AG67" t="s">
        <v>274</v>
      </c>
      <c r="AH67" s="64">
        <v>0.30160000000000003</v>
      </c>
    </row>
    <row r="68" spans="1:34">
      <c r="A68" s="28" t="s">
        <v>271</v>
      </c>
      <c r="B68" s="28" t="s">
        <v>272</v>
      </c>
      <c r="C68" s="39">
        <v>99901</v>
      </c>
      <c r="D68" s="30" t="s">
        <v>42</v>
      </c>
      <c r="E68" s="40" t="s">
        <v>273</v>
      </c>
      <c r="F68" s="50" t="s">
        <v>47</v>
      </c>
      <c r="G68" s="33" t="s">
        <v>59</v>
      </c>
      <c r="H68">
        <f t="shared" si="1"/>
        <v>0.66039999999999999</v>
      </c>
      <c r="I68" s="34">
        <f>ROUND(('NEW Reference'!B$16*List!$H68)+'NEW Reference'!B$17,0)</f>
        <v>901</v>
      </c>
      <c r="J68" s="34">
        <f>ROUND(('NEW Reference'!C$16*List!$H68)+'NEW Reference'!C$17,0)</f>
        <v>1344</v>
      </c>
      <c r="K68" s="34">
        <f>ROUND(('NEW Reference'!D$16*List!$H68)+'NEW Reference'!D$17,0)</f>
        <v>1610</v>
      </c>
      <c r="L68" s="34">
        <f>ROUND(('NEW Reference'!E$16*List!$H68)+'NEW Reference'!E$17,0)</f>
        <v>1991</v>
      </c>
      <c r="M68" s="34">
        <f>ROUND(('NEW Reference'!F$16*List!$H68)+'NEW Reference'!F$17,0)</f>
        <v>2074</v>
      </c>
      <c r="N68" s="34">
        <f>ROUND(('NEW Reference'!G$16*List!$H68)+'NEW Reference'!G$17,0)</f>
        <v>2348</v>
      </c>
      <c r="O68" s="34">
        <f>ROUND(('NEW Reference'!H$16*List!$H68)+'NEW Reference'!H$17,0)</f>
        <v>2438</v>
      </c>
      <c r="P68" s="34">
        <f>ROUND(('NEW Reference'!I$16*List!$H68)+'NEW Reference'!I$17,0)</f>
        <v>2533</v>
      </c>
      <c r="Q68" s="34">
        <f>ROUND(('NEW Reference'!J$16*List!$H68)+'NEW Reference'!J$17,0)</f>
        <v>2934</v>
      </c>
      <c r="R68" s="34">
        <f>ROUND(('NEW Reference'!K$16*List!$H68)+'NEW Reference'!K$17,0)</f>
        <v>3026</v>
      </c>
      <c r="S68" s="34">
        <f>ROUND(('NEW Reference'!L$16*List!$H68)+'NEW Reference'!L$17,0)</f>
        <v>3265</v>
      </c>
      <c r="T68" s="34">
        <f>ROUND(('NEW Reference'!M$16*List!$H68)+'NEW Reference'!M$17,0)</f>
        <v>3900</v>
      </c>
      <c r="U68" s="34">
        <f>ROUND(('NEW Reference'!N$16*List!$H68)+'NEW Reference'!N$17,0)</f>
        <v>15735</v>
      </c>
      <c r="V68" s="35">
        <f>ROUND(('NEW Reference'!O$16*List!$H68)+'NEW Reference'!O$17,0)</f>
        <v>585</v>
      </c>
      <c r="W68" s="35">
        <f>ROUND(('NEW Reference'!P$16*List!$H68)+'NEW Reference'!P$17,0)</f>
        <v>824</v>
      </c>
      <c r="X68" s="35">
        <f>ROUND(('NEW Reference'!Q$16*List!$H68)+'NEW Reference'!Q$17,0)</f>
        <v>412</v>
      </c>
      <c r="Y68" s="36"/>
      <c r="Z68" s="4" t="str">
        <f t="shared" si="2"/>
        <v>PIKE, Alabama</v>
      </c>
      <c r="AA68" s="40" t="s">
        <v>273</v>
      </c>
      <c r="AB68" s="37" t="s">
        <v>49</v>
      </c>
      <c r="AC68" s="41" t="s">
        <v>47</v>
      </c>
      <c r="AD68" s="42"/>
      <c r="AE68">
        <f t="shared" si="3"/>
        <v>0.66039999999999999</v>
      </c>
      <c r="AF68">
        <v>10420</v>
      </c>
      <c r="AG68" t="s">
        <v>278</v>
      </c>
      <c r="AH68" s="64">
        <v>0.79330000000000001</v>
      </c>
    </row>
    <row r="69" spans="1:34">
      <c r="A69" s="28" t="s">
        <v>275</v>
      </c>
      <c r="B69" s="28" t="s">
        <v>276</v>
      </c>
      <c r="C69" s="39">
        <v>99901</v>
      </c>
      <c r="D69" s="30" t="s">
        <v>42</v>
      </c>
      <c r="E69" s="40" t="s">
        <v>277</v>
      </c>
      <c r="F69" s="50" t="s">
        <v>47</v>
      </c>
      <c r="G69" s="33" t="s">
        <v>59</v>
      </c>
      <c r="H69">
        <f t="shared" si="1"/>
        <v>0.66039999999999999</v>
      </c>
      <c r="I69" s="34">
        <f>ROUND(('NEW Reference'!B$16*List!$H69)+'NEW Reference'!B$17,0)</f>
        <v>901</v>
      </c>
      <c r="J69" s="34">
        <f>ROUND(('NEW Reference'!C$16*List!$H69)+'NEW Reference'!C$17,0)</f>
        <v>1344</v>
      </c>
      <c r="K69" s="34">
        <f>ROUND(('NEW Reference'!D$16*List!$H69)+'NEW Reference'!D$17,0)</f>
        <v>1610</v>
      </c>
      <c r="L69" s="34">
        <f>ROUND(('NEW Reference'!E$16*List!$H69)+'NEW Reference'!E$17,0)</f>
        <v>1991</v>
      </c>
      <c r="M69" s="34">
        <f>ROUND(('NEW Reference'!F$16*List!$H69)+'NEW Reference'!F$17,0)</f>
        <v>2074</v>
      </c>
      <c r="N69" s="34">
        <f>ROUND(('NEW Reference'!G$16*List!$H69)+'NEW Reference'!G$17,0)</f>
        <v>2348</v>
      </c>
      <c r="O69" s="34">
        <f>ROUND(('NEW Reference'!H$16*List!$H69)+'NEW Reference'!H$17,0)</f>
        <v>2438</v>
      </c>
      <c r="P69" s="34">
        <f>ROUND(('NEW Reference'!I$16*List!$H69)+'NEW Reference'!I$17,0)</f>
        <v>2533</v>
      </c>
      <c r="Q69" s="34">
        <f>ROUND(('NEW Reference'!J$16*List!$H69)+'NEW Reference'!J$17,0)</f>
        <v>2934</v>
      </c>
      <c r="R69" s="34">
        <f>ROUND(('NEW Reference'!K$16*List!$H69)+'NEW Reference'!K$17,0)</f>
        <v>3026</v>
      </c>
      <c r="S69" s="34">
        <f>ROUND(('NEW Reference'!L$16*List!$H69)+'NEW Reference'!L$17,0)</f>
        <v>3265</v>
      </c>
      <c r="T69" s="34">
        <f>ROUND(('NEW Reference'!M$16*List!$H69)+'NEW Reference'!M$17,0)</f>
        <v>3900</v>
      </c>
      <c r="U69" s="34">
        <f>ROUND(('NEW Reference'!N$16*List!$H69)+'NEW Reference'!N$17,0)</f>
        <v>15735</v>
      </c>
      <c r="V69" s="35">
        <f>ROUND(('NEW Reference'!O$16*List!$H69)+'NEW Reference'!O$17,0)</f>
        <v>585</v>
      </c>
      <c r="W69" s="35">
        <f>ROUND(('NEW Reference'!P$16*List!$H69)+'NEW Reference'!P$17,0)</f>
        <v>824</v>
      </c>
      <c r="X69" s="35">
        <f>ROUND(('NEW Reference'!Q$16*List!$H69)+'NEW Reference'!Q$17,0)</f>
        <v>412</v>
      </c>
      <c r="Y69" s="36"/>
      <c r="Z69" s="4" t="str">
        <f t="shared" si="2"/>
        <v>RANDOLPH, Alabama</v>
      </c>
      <c r="AA69" s="40" t="s">
        <v>277</v>
      </c>
      <c r="AB69" s="37" t="s">
        <v>49</v>
      </c>
      <c r="AC69" s="41" t="s">
        <v>47</v>
      </c>
      <c r="AD69" s="42"/>
      <c r="AE69">
        <f t="shared" si="3"/>
        <v>0.66039999999999999</v>
      </c>
      <c r="AF69">
        <v>10500</v>
      </c>
      <c r="AG69" t="s">
        <v>283</v>
      </c>
      <c r="AH69" s="64">
        <v>0.92990000000000006</v>
      </c>
    </row>
    <row r="70" spans="1:34">
      <c r="A70" s="28" t="s">
        <v>279</v>
      </c>
      <c r="B70" s="28" t="s">
        <v>280</v>
      </c>
      <c r="C70" s="29">
        <v>17980</v>
      </c>
      <c r="D70" s="30" t="s">
        <v>281</v>
      </c>
      <c r="E70" s="31" t="s">
        <v>282</v>
      </c>
      <c r="F70" s="49" t="s">
        <v>47</v>
      </c>
      <c r="G70" s="33" t="s">
        <v>48</v>
      </c>
      <c r="H70">
        <f t="shared" si="1"/>
        <v>0.78580000000000005</v>
      </c>
      <c r="I70" s="34">
        <f>ROUND(('NEW Reference'!B$16*List!$H70)+'NEW Reference'!B$17,0)</f>
        <v>1017</v>
      </c>
      <c r="J70" s="34">
        <f>ROUND(('NEW Reference'!C$16*List!$H70)+'NEW Reference'!C$17,0)</f>
        <v>1517</v>
      </c>
      <c r="K70" s="34">
        <f>ROUND(('NEW Reference'!D$16*List!$H70)+'NEW Reference'!D$17,0)</f>
        <v>1817</v>
      </c>
      <c r="L70" s="34">
        <f>ROUND(('NEW Reference'!E$16*List!$H70)+'NEW Reference'!E$17,0)</f>
        <v>2247</v>
      </c>
      <c r="M70" s="34">
        <f>ROUND(('NEW Reference'!F$16*List!$H70)+'NEW Reference'!F$17,0)</f>
        <v>2341</v>
      </c>
      <c r="N70" s="34">
        <f>ROUND(('NEW Reference'!G$16*List!$H70)+'NEW Reference'!G$17,0)</f>
        <v>2650</v>
      </c>
      <c r="O70" s="34">
        <f>ROUND(('NEW Reference'!H$16*List!$H70)+'NEW Reference'!H$17,0)</f>
        <v>2751</v>
      </c>
      <c r="P70" s="34">
        <f>ROUND(('NEW Reference'!I$16*List!$H70)+'NEW Reference'!I$17,0)</f>
        <v>2859</v>
      </c>
      <c r="Q70" s="34">
        <f>ROUND(('NEW Reference'!J$16*List!$H70)+'NEW Reference'!J$17,0)</f>
        <v>3311</v>
      </c>
      <c r="R70" s="34">
        <f>ROUND(('NEW Reference'!K$16*List!$H70)+'NEW Reference'!K$17,0)</f>
        <v>3415</v>
      </c>
      <c r="S70" s="34">
        <f>ROUND(('NEW Reference'!L$16*List!$H70)+'NEW Reference'!L$17,0)</f>
        <v>3685</v>
      </c>
      <c r="T70" s="34">
        <f>ROUND(('NEW Reference'!M$16*List!$H70)+'NEW Reference'!M$17,0)</f>
        <v>4402</v>
      </c>
      <c r="U70" s="34">
        <f>ROUND(('NEW Reference'!N$16*List!$H70)+'NEW Reference'!N$17,0)</f>
        <v>17760</v>
      </c>
      <c r="V70" s="35">
        <f>ROUND(('NEW Reference'!O$16*List!$H70)+'NEW Reference'!O$17,0)</f>
        <v>660</v>
      </c>
      <c r="W70" s="35">
        <f>ROUND(('NEW Reference'!P$16*List!$H70)+'NEW Reference'!P$17,0)</f>
        <v>930</v>
      </c>
      <c r="X70" s="35">
        <f>ROUND(('NEW Reference'!Q$16*List!$H70)+'NEW Reference'!Q$17,0)</f>
        <v>465</v>
      </c>
      <c r="Y70" s="36"/>
      <c r="Z70" s="4" t="str">
        <f t="shared" si="2"/>
        <v>RUSSELL, Alabama</v>
      </c>
      <c r="AA70" s="31" t="s">
        <v>282</v>
      </c>
      <c r="AB70" s="37" t="s">
        <v>49</v>
      </c>
      <c r="AC70" s="32" t="s">
        <v>47</v>
      </c>
      <c r="AD70" s="38"/>
      <c r="AE70">
        <f t="shared" si="3"/>
        <v>0.78580000000000005</v>
      </c>
      <c r="AF70">
        <v>10540</v>
      </c>
      <c r="AG70" t="s">
        <v>287</v>
      </c>
      <c r="AH70" s="64">
        <v>1.0898000000000001</v>
      </c>
    </row>
    <row r="71" spans="1:34">
      <c r="A71" s="28" t="s">
        <v>284</v>
      </c>
      <c r="B71" s="28" t="s">
        <v>285</v>
      </c>
      <c r="C71" s="29">
        <v>13820</v>
      </c>
      <c r="D71" s="30" t="s">
        <v>63</v>
      </c>
      <c r="E71" s="31" t="s">
        <v>286</v>
      </c>
      <c r="F71" s="49" t="s">
        <v>47</v>
      </c>
      <c r="G71" s="33" t="s">
        <v>48</v>
      </c>
      <c r="H71">
        <f t="shared" si="1"/>
        <v>0.79260000000000008</v>
      </c>
      <c r="I71" s="34">
        <f>ROUND(('NEW Reference'!B$16*List!$H71)+'NEW Reference'!B$17,0)</f>
        <v>1023</v>
      </c>
      <c r="J71" s="34">
        <f>ROUND(('NEW Reference'!C$16*List!$H71)+'NEW Reference'!C$17,0)</f>
        <v>1526</v>
      </c>
      <c r="K71" s="34">
        <f>ROUND(('NEW Reference'!D$16*List!$H71)+'NEW Reference'!D$17,0)</f>
        <v>1829</v>
      </c>
      <c r="L71" s="34">
        <f>ROUND(('NEW Reference'!E$16*List!$H71)+'NEW Reference'!E$17,0)</f>
        <v>2261</v>
      </c>
      <c r="M71" s="34">
        <f>ROUND(('NEW Reference'!F$16*List!$H71)+'NEW Reference'!F$17,0)</f>
        <v>2355</v>
      </c>
      <c r="N71" s="34">
        <f>ROUND(('NEW Reference'!G$16*List!$H71)+'NEW Reference'!G$17,0)</f>
        <v>2666</v>
      </c>
      <c r="O71" s="34">
        <f>ROUND(('NEW Reference'!H$16*List!$H71)+'NEW Reference'!H$17,0)</f>
        <v>2768</v>
      </c>
      <c r="P71" s="34">
        <f>ROUND(('NEW Reference'!I$16*List!$H71)+'NEW Reference'!I$17,0)</f>
        <v>2877</v>
      </c>
      <c r="Q71" s="34">
        <f>ROUND(('NEW Reference'!J$16*List!$H71)+'NEW Reference'!J$17,0)</f>
        <v>3331</v>
      </c>
      <c r="R71" s="34">
        <f>ROUND(('NEW Reference'!K$16*List!$H71)+'NEW Reference'!K$17,0)</f>
        <v>3437</v>
      </c>
      <c r="S71" s="34">
        <f>ROUND(('NEW Reference'!L$16*List!$H71)+'NEW Reference'!L$17,0)</f>
        <v>3708</v>
      </c>
      <c r="T71" s="34">
        <f>ROUND(('NEW Reference'!M$16*List!$H71)+'NEW Reference'!M$17,0)</f>
        <v>4429</v>
      </c>
      <c r="U71" s="34">
        <f>ROUND(('NEW Reference'!N$16*List!$H71)+'NEW Reference'!N$17,0)</f>
        <v>17870</v>
      </c>
      <c r="V71" s="35">
        <f>ROUND(('NEW Reference'!O$16*List!$H71)+'NEW Reference'!O$17,0)</f>
        <v>664</v>
      </c>
      <c r="W71" s="35">
        <f>ROUND(('NEW Reference'!P$16*List!$H71)+'NEW Reference'!P$17,0)</f>
        <v>936</v>
      </c>
      <c r="X71" s="35">
        <f>ROUND(('NEW Reference'!Q$16*List!$H71)+'NEW Reference'!Q$17,0)</f>
        <v>468</v>
      </c>
      <c r="Y71" s="36"/>
      <c r="Z71" s="4" t="str">
        <f t="shared" si="2"/>
        <v>ST. CLAIR, Alabama</v>
      </c>
      <c r="AA71" s="31" t="s">
        <v>286</v>
      </c>
      <c r="AB71" s="37" t="s">
        <v>49</v>
      </c>
      <c r="AC71" s="32" t="s">
        <v>47</v>
      </c>
      <c r="AD71" s="38"/>
      <c r="AE71">
        <f t="shared" si="3"/>
        <v>0.79260000000000008</v>
      </c>
      <c r="AF71">
        <v>10580</v>
      </c>
      <c r="AG71" t="s">
        <v>291</v>
      </c>
      <c r="AH71" s="64">
        <v>0.80790000000000006</v>
      </c>
    </row>
    <row r="72" spans="1:34">
      <c r="A72" s="28" t="s">
        <v>288</v>
      </c>
      <c r="B72" s="28" t="s">
        <v>289</v>
      </c>
      <c r="C72" s="29">
        <v>13820</v>
      </c>
      <c r="D72" s="30" t="s">
        <v>63</v>
      </c>
      <c r="E72" s="31" t="s">
        <v>290</v>
      </c>
      <c r="F72" s="49" t="s">
        <v>47</v>
      </c>
      <c r="G72" s="33" t="s">
        <v>48</v>
      </c>
      <c r="H72">
        <f t="shared" si="1"/>
        <v>0.79260000000000008</v>
      </c>
      <c r="I72" s="34">
        <f>ROUND(('NEW Reference'!B$16*List!$H72)+'NEW Reference'!B$17,0)</f>
        <v>1023</v>
      </c>
      <c r="J72" s="34">
        <f>ROUND(('NEW Reference'!C$16*List!$H72)+'NEW Reference'!C$17,0)</f>
        <v>1526</v>
      </c>
      <c r="K72" s="34">
        <f>ROUND(('NEW Reference'!D$16*List!$H72)+'NEW Reference'!D$17,0)</f>
        <v>1829</v>
      </c>
      <c r="L72" s="34">
        <f>ROUND(('NEW Reference'!E$16*List!$H72)+'NEW Reference'!E$17,0)</f>
        <v>2261</v>
      </c>
      <c r="M72" s="34">
        <f>ROUND(('NEW Reference'!F$16*List!$H72)+'NEW Reference'!F$17,0)</f>
        <v>2355</v>
      </c>
      <c r="N72" s="34">
        <f>ROUND(('NEW Reference'!G$16*List!$H72)+'NEW Reference'!G$17,0)</f>
        <v>2666</v>
      </c>
      <c r="O72" s="34">
        <f>ROUND(('NEW Reference'!H$16*List!$H72)+'NEW Reference'!H$17,0)</f>
        <v>2768</v>
      </c>
      <c r="P72" s="34">
        <f>ROUND(('NEW Reference'!I$16*List!$H72)+'NEW Reference'!I$17,0)</f>
        <v>2877</v>
      </c>
      <c r="Q72" s="34">
        <f>ROUND(('NEW Reference'!J$16*List!$H72)+'NEW Reference'!J$17,0)</f>
        <v>3331</v>
      </c>
      <c r="R72" s="34">
        <f>ROUND(('NEW Reference'!K$16*List!$H72)+'NEW Reference'!K$17,0)</f>
        <v>3437</v>
      </c>
      <c r="S72" s="34">
        <f>ROUND(('NEW Reference'!L$16*List!$H72)+'NEW Reference'!L$17,0)</f>
        <v>3708</v>
      </c>
      <c r="T72" s="34">
        <f>ROUND(('NEW Reference'!M$16*List!$H72)+'NEW Reference'!M$17,0)</f>
        <v>4429</v>
      </c>
      <c r="U72" s="34">
        <f>ROUND(('NEW Reference'!N$16*List!$H72)+'NEW Reference'!N$17,0)</f>
        <v>17870</v>
      </c>
      <c r="V72" s="35">
        <f>ROUND(('NEW Reference'!O$16*List!$H72)+'NEW Reference'!O$17,0)</f>
        <v>664</v>
      </c>
      <c r="W72" s="35">
        <f>ROUND(('NEW Reference'!P$16*List!$H72)+'NEW Reference'!P$17,0)</f>
        <v>936</v>
      </c>
      <c r="X72" s="35">
        <f>ROUND(('NEW Reference'!Q$16*List!$H72)+'NEW Reference'!Q$17,0)</f>
        <v>468</v>
      </c>
      <c r="Y72" s="36"/>
      <c r="Z72" s="4" t="str">
        <f t="shared" si="2"/>
        <v>SHELBY, Alabama</v>
      </c>
      <c r="AA72" s="31" t="s">
        <v>290</v>
      </c>
      <c r="AB72" s="37" t="s">
        <v>49</v>
      </c>
      <c r="AC72" s="32" t="s">
        <v>47</v>
      </c>
      <c r="AD72" s="38"/>
      <c r="AE72">
        <f t="shared" si="3"/>
        <v>0.79260000000000008</v>
      </c>
      <c r="AF72">
        <v>10740</v>
      </c>
      <c r="AG72" t="s">
        <v>295</v>
      </c>
      <c r="AH72" s="64">
        <v>0.90200000000000002</v>
      </c>
    </row>
    <row r="73" spans="1:34">
      <c r="A73" s="28" t="s">
        <v>292</v>
      </c>
      <c r="B73" s="28" t="s">
        <v>293</v>
      </c>
      <c r="C73" s="39">
        <v>99901</v>
      </c>
      <c r="D73" s="30" t="s">
        <v>42</v>
      </c>
      <c r="E73" s="40" t="s">
        <v>294</v>
      </c>
      <c r="F73" s="50" t="s">
        <v>47</v>
      </c>
      <c r="G73" s="33" t="s">
        <v>59</v>
      </c>
      <c r="H73">
        <f t="shared" si="1"/>
        <v>0.66039999999999999</v>
      </c>
      <c r="I73" s="34">
        <f>ROUND(('NEW Reference'!B$16*List!$H73)+'NEW Reference'!B$17,0)</f>
        <v>901</v>
      </c>
      <c r="J73" s="34">
        <f>ROUND(('NEW Reference'!C$16*List!$H73)+'NEW Reference'!C$17,0)</f>
        <v>1344</v>
      </c>
      <c r="K73" s="34">
        <f>ROUND(('NEW Reference'!D$16*List!$H73)+'NEW Reference'!D$17,0)</f>
        <v>1610</v>
      </c>
      <c r="L73" s="34">
        <f>ROUND(('NEW Reference'!E$16*List!$H73)+'NEW Reference'!E$17,0)</f>
        <v>1991</v>
      </c>
      <c r="M73" s="34">
        <f>ROUND(('NEW Reference'!F$16*List!$H73)+'NEW Reference'!F$17,0)</f>
        <v>2074</v>
      </c>
      <c r="N73" s="34">
        <f>ROUND(('NEW Reference'!G$16*List!$H73)+'NEW Reference'!G$17,0)</f>
        <v>2348</v>
      </c>
      <c r="O73" s="34">
        <f>ROUND(('NEW Reference'!H$16*List!$H73)+'NEW Reference'!H$17,0)</f>
        <v>2438</v>
      </c>
      <c r="P73" s="34">
        <f>ROUND(('NEW Reference'!I$16*List!$H73)+'NEW Reference'!I$17,0)</f>
        <v>2533</v>
      </c>
      <c r="Q73" s="34">
        <f>ROUND(('NEW Reference'!J$16*List!$H73)+'NEW Reference'!J$17,0)</f>
        <v>2934</v>
      </c>
      <c r="R73" s="34">
        <f>ROUND(('NEW Reference'!K$16*List!$H73)+'NEW Reference'!K$17,0)</f>
        <v>3026</v>
      </c>
      <c r="S73" s="34">
        <f>ROUND(('NEW Reference'!L$16*List!$H73)+'NEW Reference'!L$17,0)</f>
        <v>3265</v>
      </c>
      <c r="T73" s="34">
        <f>ROUND(('NEW Reference'!M$16*List!$H73)+'NEW Reference'!M$17,0)</f>
        <v>3900</v>
      </c>
      <c r="U73" s="34">
        <f>ROUND(('NEW Reference'!N$16*List!$H73)+'NEW Reference'!N$17,0)</f>
        <v>15735</v>
      </c>
      <c r="V73" s="35">
        <f>ROUND(('NEW Reference'!O$16*List!$H73)+'NEW Reference'!O$17,0)</f>
        <v>585</v>
      </c>
      <c r="W73" s="35">
        <f>ROUND(('NEW Reference'!P$16*List!$H73)+'NEW Reference'!P$17,0)</f>
        <v>824</v>
      </c>
      <c r="X73" s="35">
        <f>ROUND(('NEW Reference'!Q$16*List!$H73)+'NEW Reference'!Q$17,0)</f>
        <v>412</v>
      </c>
      <c r="Y73" s="36"/>
      <c r="Z73" s="4" t="str">
        <f t="shared" si="2"/>
        <v>SUMTER, Alabama</v>
      </c>
      <c r="AA73" s="40" t="s">
        <v>294</v>
      </c>
      <c r="AB73" s="37" t="s">
        <v>49</v>
      </c>
      <c r="AC73" s="41" t="s">
        <v>47</v>
      </c>
      <c r="AD73" s="42"/>
      <c r="AE73">
        <f t="shared" si="3"/>
        <v>0.66039999999999999</v>
      </c>
      <c r="AF73">
        <v>10780</v>
      </c>
      <c r="AG73" t="s">
        <v>299</v>
      </c>
      <c r="AH73" s="64">
        <v>0.87880000000000003</v>
      </c>
    </row>
    <row r="74" spans="1:34">
      <c r="A74" s="28" t="s">
        <v>296</v>
      </c>
      <c r="B74" s="28" t="s">
        <v>297</v>
      </c>
      <c r="C74" s="39">
        <v>99901</v>
      </c>
      <c r="D74" s="30" t="s">
        <v>42</v>
      </c>
      <c r="E74" s="40" t="s">
        <v>298</v>
      </c>
      <c r="F74" s="50" t="s">
        <v>47</v>
      </c>
      <c r="G74" s="33" t="s">
        <v>59</v>
      </c>
      <c r="H74">
        <f t="shared" si="1"/>
        <v>0.66039999999999999</v>
      </c>
      <c r="I74" s="34">
        <f>ROUND(('NEW Reference'!B$16*List!$H74)+'NEW Reference'!B$17,0)</f>
        <v>901</v>
      </c>
      <c r="J74" s="34">
        <f>ROUND(('NEW Reference'!C$16*List!$H74)+'NEW Reference'!C$17,0)</f>
        <v>1344</v>
      </c>
      <c r="K74" s="34">
        <f>ROUND(('NEW Reference'!D$16*List!$H74)+'NEW Reference'!D$17,0)</f>
        <v>1610</v>
      </c>
      <c r="L74" s="34">
        <f>ROUND(('NEW Reference'!E$16*List!$H74)+'NEW Reference'!E$17,0)</f>
        <v>1991</v>
      </c>
      <c r="M74" s="34">
        <f>ROUND(('NEW Reference'!F$16*List!$H74)+'NEW Reference'!F$17,0)</f>
        <v>2074</v>
      </c>
      <c r="N74" s="34">
        <f>ROUND(('NEW Reference'!G$16*List!$H74)+'NEW Reference'!G$17,0)</f>
        <v>2348</v>
      </c>
      <c r="O74" s="34">
        <f>ROUND(('NEW Reference'!H$16*List!$H74)+'NEW Reference'!H$17,0)</f>
        <v>2438</v>
      </c>
      <c r="P74" s="34">
        <f>ROUND(('NEW Reference'!I$16*List!$H74)+'NEW Reference'!I$17,0)</f>
        <v>2533</v>
      </c>
      <c r="Q74" s="34">
        <f>ROUND(('NEW Reference'!J$16*List!$H74)+'NEW Reference'!J$17,0)</f>
        <v>2934</v>
      </c>
      <c r="R74" s="34">
        <f>ROUND(('NEW Reference'!K$16*List!$H74)+'NEW Reference'!K$17,0)</f>
        <v>3026</v>
      </c>
      <c r="S74" s="34">
        <f>ROUND(('NEW Reference'!L$16*List!$H74)+'NEW Reference'!L$17,0)</f>
        <v>3265</v>
      </c>
      <c r="T74" s="34">
        <f>ROUND(('NEW Reference'!M$16*List!$H74)+'NEW Reference'!M$17,0)</f>
        <v>3900</v>
      </c>
      <c r="U74" s="34">
        <f>ROUND(('NEW Reference'!N$16*List!$H74)+'NEW Reference'!N$17,0)</f>
        <v>15735</v>
      </c>
      <c r="V74" s="35">
        <f>ROUND(('NEW Reference'!O$16*List!$H74)+'NEW Reference'!O$17,0)</f>
        <v>585</v>
      </c>
      <c r="W74" s="35">
        <f>ROUND(('NEW Reference'!P$16*List!$H74)+'NEW Reference'!P$17,0)</f>
        <v>824</v>
      </c>
      <c r="X74" s="35">
        <f>ROUND(('NEW Reference'!Q$16*List!$H74)+'NEW Reference'!Q$17,0)</f>
        <v>412</v>
      </c>
      <c r="Y74" s="36"/>
      <c r="Z74" s="4" t="str">
        <f t="shared" si="2"/>
        <v>TALLADEGA, Alabama</v>
      </c>
      <c r="AA74" s="40" t="s">
        <v>298</v>
      </c>
      <c r="AB74" s="37" t="s">
        <v>49</v>
      </c>
      <c r="AC74" s="41" t="s">
        <v>47</v>
      </c>
      <c r="AD74" s="42"/>
      <c r="AE74">
        <f t="shared" si="3"/>
        <v>0.66039999999999999</v>
      </c>
      <c r="AF74">
        <v>10900</v>
      </c>
      <c r="AG74" t="s">
        <v>303</v>
      </c>
      <c r="AH74" s="64">
        <v>0.94680000000000009</v>
      </c>
    </row>
    <row r="75" spans="1:34">
      <c r="A75" s="28" t="s">
        <v>300</v>
      </c>
      <c r="B75" s="28" t="s">
        <v>301</v>
      </c>
      <c r="C75" s="39">
        <v>99901</v>
      </c>
      <c r="D75" s="30" t="s">
        <v>42</v>
      </c>
      <c r="E75" s="40" t="s">
        <v>302</v>
      </c>
      <c r="F75" s="50" t="s">
        <v>47</v>
      </c>
      <c r="G75" s="33" t="s">
        <v>59</v>
      </c>
      <c r="H75">
        <f t="shared" si="1"/>
        <v>0.66039999999999999</v>
      </c>
      <c r="I75" s="34">
        <f>ROUND(('NEW Reference'!B$16*List!$H75)+'NEW Reference'!B$17,0)</f>
        <v>901</v>
      </c>
      <c r="J75" s="34">
        <f>ROUND(('NEW Reference'!C$16*List!$H75)+'NEW Reference'!C$17,0)</f>
        <v>1344</v>
      </c>
      <c r="K75" s="34">
        <f>ROUND(('NEW Reference'!D$16*List!$H75)+'NEW Reference'!D$17,0)</f>
        <v>1610</v>
      </c>
      <c r="L75" s="34">
        <f>ROUND(('NEW Reference'!E$16*List!$H75)+'NEW Reference'!E$17,0)</f>
        <v>1991</v>
      </c>
      <c r="M75" s="34">
        <f>ROUND(('NEW Reference'!F$16*List!$H75)+'NEW Reference'!F$17,0)</f>
        <v>2074</v>
      </c>
      <c r="N75" s="34">
        <f>ROUND(('NEW Reference'!G$16*List!$H75)+'NEW Reference'!G$17,0)</f>
        <v>2348</v>
      </c>
      <c r="O75" s="34">
        <f>ROUND(('NEW Reference'!H$16*List!$H75)+'NEW Reference'!H$17,0)</f>
        <v>2438</v>
      </c>
      <c r="P75" s="34">
        <f>ROUND(('NEW Reference'!I$16*List!$H75)+'NEW Reference'!I$17,0)</f>
        <v>2533</v>
      </c>
      <c r="Q75" s="34">
        <f>ROUND(('NEW Reference'!J$16*List!$H75)+'NEW Reference'!J$17,0)</f>
        <v>2934</v>
      </c>
      <c r="R75" s="34">
        <f>ROUND(('NEW Reference'!K$16*List!$H75)+'NEW Reference'!K$17,0)</f>
        <v>3026</v>
      </c>
      <c r="S75" s="34">
        <f>ROUND(('NEW Reference'!L$16*List!$H75)+'NEW Reference'!L$17,0)</f>
        <v>3265</v>
      </c>
      <c r="T75" s="34">
        <f>ROUND(('NEW Reference'!M$16*List!$H75)+'NEW Reference'!M$17,0)</f>
        <v>3900</v>
      </c>
      <c r="U75" s="34">
        <f>ROUND(('NEW Reference'!N$16*List!$H75)+'NEW Reference'!N$17,0)</f>
        <v>15735</v>
      </c>
      <c r="V75" s="35">
        <f>ROUND(('NEW Reference'!O$16*List!$H75)+'NEW Reference'!O$17,0)</f>
        <v>585</v>
      </c>
      <c r="W75" s="35">
        <f>ROUND(('NEW Reference'!P$16*List!$H75)+'NEW Reference'!P$17,0)</f>
        <v>824</v>
      </c>
      <c r="X75" s="35">
        <f>ROUND(('NEW Reference'!Q$16*List!$H75)+'NEW Reference'!Q$17,0)</f>
        <v>412</v>
      </c>
      <c r="Y75" s="36"/>
      <c r="Z75" s="4" t="str">
        <f t="shared" si="2"/>
        <v>TALLAPOOSA, Alabama</v>
      </c>
      <c r="AA75" s="40" t="s">
        <v>302</v>
      </c>
      <c r="AB75" s="37" t="s">
        <v>49</v>
      </c>
      <c r="AC75" s="41" t="s">
        <v>47</v>
      </c>
      <c r="AD75" s="42"/>
      <c r="AE75">
        <f t="shared" si="3"/>
        <v>0.66039999999999999</v>
      </c>
      <c r="AF75">
        <v>11020</v>
      </c>
      <c r="AG75" t="s">
        <v>307</v>
      </c>
      <c r="AH75" s="64">
        <v>0.85670000000000002</v>
      </c>
    </row>
    <row r="76" spans="1:34">
      <c r="A76" s="28" t="s">
        <v>304</v>
      </c>
      <c r="B76" s="28" t="s">
        <v>305</v>
      </c>
      <c r="C76" s="29">
        <v>46220</v>
      </c>
      <c r="D76" s="30" t="s">
        <v>177</v>
      </c>
      <c r="E76" s="31" t="s">
        <v>306</v>
      </c>
      <c r="F76" s="49" t="s">
        <v>47</v>
      </c>
      <c r="G76" s="33" t="s">
        <v>48</v>
      </c>
      <c r="H76">
        <f t="shared" si="1"/>
        <v>0.79520000000000002</v>
      </c>
      <c r="I76" s="34">
        <f>ROUND(('NEW Reference'!B$16*List!$H76)+'NEW Reference'!B$17,0)</f>
        <v>1026</v>
      </c>
      <c r="J76" s="34">
        <f>ROUND(('NEW Reference'!C$16*List!$H76)+'NEW Reference'!C$17,0)</f>
        <v>1530</v>
      </c>
      <c r="K76" s="34">
        <f>ROUND(('NEW Reference'!D$16*List!$H76)+'NEW Reference'!D$17,0)</f>
        <v>1833</v>
      </c>
      <c r="L76" s="34">
        <f>ROUND(('NEW Reference'!E$16*List!$H76)+'NEW Reference'!E$17,0)</f>
        <v>2266</v>
      </c>
      <c r="M76" s="34">
        <f>ROUND(('NEW Reference'!F$16*List!$H76)+'NEW Reference'!F$17,0)</f>
        <v>2361</v>
      </c>
      <c r="N76" s="34">
        <f>ROUND(('NEW Reference'!G$16*List!$H76)+'NEW Reference'!G$17,0)</f>
        <v>2673</v>
      </c>
      <c r="O76" s="34">
        <f>ROUND(('NEW Reference'!H$16*List!$H76)+'NEW Reference'!H$17,0)</f>
        <v>2775</v>
      </c>
      <c r="P76" s="34">
        <f>ROUND(('NEW Reference'!I$16*List!$H76)+'NEW Reference'!I$17,0)</f>
        <v>2884</v>
      </c>
      <c r="Q76" s="34">
        <f>ROUND(('NEW Reference'!J$16*List!$H76)+'NEW Reference'!J$17,0)</f>
        <v>3339</v>
      </c>
      <c r="R76" s="34">
        <f>ROUND(('NEW Reference'!K$16*List!$H76)+'NEW Reference'!K$17,0)</f>
        <v>3445</v>
      </c>
      <c r="S76" s="34">
        <f>ROUND(('NEW Reference'!L$16*List!$H76)+'NEW Reference'!L$17,0)</f>
        <v>3717</v>
      </c>
      <c r="T76" s="34">
        <f>ROUND(('NEW Reference'!M$16*List!$H76)+'NEW Reference'!M$17,0)</f>
        <v>4439</v>
      </c>
      <c r="U76" s="34">
        <f>ROUND(('NEW Reference'!N$16*List!$H76)+'NEW Reference'!N$17,0)</f>
        <v>17912</v>
      </c>
      <c r="V76" s="35">
        <f>ROUND(('NEW Reference'!O$16*List!$H76)+'NEW Reference'!O$17,0)</f>
        <v>666</v>
      </c>
      <c r="W76" s="35">
        <f>ROUND(('NEW Reference'!P$16*List!$H76)+'NEW Reference'!P$17,0)</f>
        <v>938</v>
      </c>
      <c r="X76" s="35">
        <f>ROUND(('NEW Reference'!Q$16*List!$H76)+'NEW Reference'!Q$17,0)</f>
        <v>469</v>
      </c>
      <c r="Y76" s="36"/>
      <c r="Z76" s="4" t="str">
        <f t="shared" si="2"/>
        <v>TUSCALOOSA, Alabama</v>
      </c>
      <c r="AA76" s="31" t="s">
        <v>306</v>
      </c>
      <c r="AB76" s="37" t="s">
        <v>49</v>
      </c>
      <c r="AC76" s="32" t="s">
        <v>47</v>
      </c>
      <c r="AD76" s="38"/>
      <c r="AE76">
        <f t="shared" si="3"/>
        <v>0.79520000000000002</v>
      </c>
      <c r="AF76">
        <v>11100</v>
      </c>
      <c r="AG76" t="s">
        <v>311</v>
      </c>
      <c r="AH76" s="64">
        <v>0.78200000000000003</v>
      </c>
    </row>
    <row r="77" spans="1:34">
      <c r="A77" s="28" t="s">
        <v>308</v>
      </c>
      <c r="B77" s="28" t="s">
        <v>309</v>
      </c>
      <c r="C77" s="29">
        <v>99901</v>
      </c>
      <c r="D77" s="30" t="s">
        <v>42</v>
      </c>
      <c r="E77" s="31" t="s">
        <v>310</v>
      </c>
      <c r="F77" s="49" t="s">
        <v>47</v>
      </c>
      <c r="G77" s="33" t="s">
        <v>59</v>
      </c>
      <c r="H77">
        <f t="shared" si="1"/>
        <v>0.66039999999999999</v>
      </c>
      <c r="I77" s="34">
        <f>ROUND(('NEW Reference'!B$16*List!$H77)+'NEW Reference'!B$17,0)</f>
        <v>901</v>
      </c>
      <c r="J77" s="34">
        <f>ROUND(('NEW Reference'!C$16*List!$H77)+'NEW Reference'!C$17,0)</f>
        <v>1344</v>
      </c>
      <c r="K77" s="34">
        <f>ROUND(('NEW Reference'!D$16*List!$H77)+'NEW Reference'!D$17,0)</f>
        <v>1610</v>
      </c>
      <c r="L77" s="34">
        <f>ROUND(('NEW Reference'!E$16*List!$H77)+'NEW Reference'!E$17,0)</f>
        <v>1991</v>
      </c>
      <c r="M77" s="34">
        <f>ROUND(('NEW Reference'!F$16*List!$H77)+'NEW Reference'!F$17,0)</f>
        <v>2074</v>
      </c>
      <c r="N77" s="34">
        <f>ROUND(('NEW Reference'!G$16*List!$H77)+'NEW Reference'!G$17,0)</f>
        <v>2348</v>
      </c>
      <c r="O77" s="34">
        <f>ROUND(('NEW Reference'!H$16*List!$H77)+'NEW Reference'!H$17,0)</f>
        <v>2438</v>
      </c>
      <c r="P77" s="34">
        <f>ROUND(('NEW Reference'!I$16*List!$H77)+'NEW Reference'!I$17,0)</f>
        <v>2533</v>
      </c>
      <c r="Q77" s="34">
        <f>ROUND(('NEW Reference'!J$16*List!$H77)+'NEW Reference'!J$17,0)</f>
        <v>2934</v>
      </c>
      <c r="R77" s="34">
        <f>ROUND(('NEW Reference'!K$16*List!$H77)+'NEW Reference'!K$17,0)</f>
        <v>3026</v>
      </c>
      <c r="S77" s="34">
        <f>ROUND(('NEW Reference'!L$16*List!$H77)+'NEW Reference'!L$17,0)</f>
        <v>3265</v>
      </c>
      <c r="T77" s="34">
        <f>ROUND(('NEW Reference'!M$16*List!$H77)+'NEW Reference'!M$17,0)</f>
        <v>3900</v>
      </c>
      <c r="U77" s="34">
        <f>ROUND(('NEW Reference'!N$16*List!$H77)+'NEW Reference'!N$17,0)</f>
        <v>15735</v>
      </c>
      <c r="V77" s="35">
        <f>ROUND(('NEW Reference'!O$16*List!$H77)+'NEW Reference'!O$17,0)</f>
        <v>585</v>
      </c>
      <c r="W77" s="35">
        <f>ROUND(('NEW Reference'!P$16*List!$H77)+'NEW Reference'!P$17,0)</f>
        <v>824</v>
      </c>
      <c r="X77" s="35">
        <f>ROUND(('NEW Reference'!Q$16*List!$H77)+'NEW Reference'!Q$17,0)</f>
        <v>412</v>
      </c>
      <c r="Y77" s="36"/>
      <c r="Z77" s="4" t="str">
        <f t="shared" si="2"/>
        <v>WALKER, Alabama</v>
      </c>
      <c r="AA77" s="31" t="s">
        <v>310</v>
      </c>
      <c r="AB77" s="37" t="s">
        <v>49</v>
      </c>
      <c r="AC77" s="32" t="s">
        <v>47</v>
      </c>
      <c r="AD77" s="38"/>
      <c r="AE77">
        <f t="shared" si="3"/>
        <v>0.66039999999999999</v>
      </c>
      <c r="AF77">
        <v>11180</v>
      </c>
      <c r="AG77" t="s">
        <v>314</v>
      </c>
      <c r="AH77" s="64">
        <v>0.86670000000000003</v>
      </c>
    </row>
    <row r="78" spans="1:34">
      <c r="A78" s="28" t="s">
        <v>312</v>
      </c>
      <c r="B78" s="28" t="s">
        <v>313</v>
      </c>
      <c r="C78" s="39">
        <v>33660</v>
      </c>
      <c r="D78" s="30" t="s">
        <v>248</v>
      </c>
      <c r="E78" s="40" t="s">
        <v>250</v>
      </c>
      <c r="F78" s="50" t="s">
        <v>47</v>
      </c>
      <c r="G78" s="33" t="s">
        <v>48</v>
      </c>
      <c r="H78">
        <f t="shared" si="1"/>
        <v>0.75440000000000007</v>
      </c>
      <c r="I78" s="34">
        <f>ROUND(('NEW Reference'!B$16*List!$H78)+'NEW Reference'!B$17,0)</f>
        <v>988</v>
      </c>
      <c r="J78" s="34">
        <f>ROUND(('NEW Reference'!C$16*List!$H78)+'NEW Reference'!C$17,0)</f>
        <v>1473</v>
      </c>
      <c r="K78" s="34">
        <f>ROUND(('NEW Reference'!D$16*List!$H78)+'NEW Reference'!D$17,0)</f>
        <v>1766</v>
      </c>
      <c r="L78" s="34">
        <f>ROUND(('NEW Reference'!E$16*List!$H78)+'NEW Reference'!E$17,0)</f>
        <v>2183</v>
      </c>
      <c r="M78" s="34">
        <f>ROUND(('NEW Reference'!F$16*List!$H78)+'NEW Reference'!F$17,0)</f>
        <v>2274</v>
      </c>
      <c r="N78" s="34">
        <f>ROUND(('NEW Reference'!G$16*List!$H78)+'NEW Reference'!G$17,0)</f>
        <v>2574</v>
      </c>
      <c r="O78" s="34">
        <f>ROUND(('NEW Reference'!H$16*List!$H78)+'NEW Reference'!H$17,0)</f>
        <v>2673</v>
      </c>
      <c r="P78" s="34">
        <f>ROUND(('NEW Reference'!I$16*List!$H78)+'NEW Reference'!I$17,0)</f>
        <v>2778</v>
      </c>
      <c r="Q78" s="34">
        <f>ROUND(('NEW Reference'!J$16*List!$H78)+'NEW Reference'!J$17,0)</f>
        <v>3217</v>
      </c>
      <c r="R78" s="34">
        <f>ROUND(('NEW Reference'!K$16*List!$H78)+'NEW Reference'!K$17,0)</f>
        <v>3318</v>
      </c>
      <c r="S78" s="34">
        <f>ROUND(('NEW Reference'!L$16*List!$H78)+'NEW Reference'!L$17,0)</f>
        <v>3580</v>
      </c>
      <c r="T78" s="34">
        <f>ROUND(('NEW Reference'!M$16*List!$H78)+'NEW Reference'!M$17,0)</f>
        <v>4276</v>
      </c>
      <c r="U78" s="34">
        <f>ROUND(('NEW Reference'!N$16*List!$H78)+'NEW Reference'!N$17,0)</f>
        <v>17253</v>
      </c>
      <c r="V78" s="35">
        <f>ROUND(('NEW Reference'!O$16*List!$H78)+'NEW Reference'!O$17,0)</f>
        <v>641</v>
      </c>
      <c r="W78" s="35">
        <f>ROUND(('NEW Reference'!P$16*List!$H78)+'NEW Reference'!P$17,0)</f>
        <v>904</v>
      </c>
      <c r="X78" s="35">
        <f>ROUND(('NEW Reference'!Q$16*List!$H78)+'NEW Reference'!Q$17,0)</f>
        <v>452</v>
      </c>
      <c r="Y78" s="36"/>
      <c r="Z78" s="4" t="str">
        <f t="shared" si="2"/>
        <v>WASHINGTON, Alabama</v>
      </c>
      <c r="AA78" s="40" t="s">
        <v>250</v>
      </c>
      <c r="AB78" s="37" t="s">
        <v>49</v>
      </c>
      <c r="AC78" s="41" t="s">
        <v>47</v>
      </c>
      <c r="AD78" s="42"/>
      <c r="AE78">
        <f t="shared" si="3"/>
        <v>0.75440000000000007</v>
      </c>
      <c r="AF78">
        <v>11244</v>
      </c>
      <c r="AG78" t="s">
        <v>318</v>
      </c>
      <c r="AH78" s="64">
        <v>1.2193000000000001</v>
      </c>
    </row>
    <row r="79" spans="1:34">
      <c r="A79" s="28" t="s">
        <v>315</v>
      </c>
      <c r="B79" s="28" t="s">
        <v>316</v>
      </c>
      <c r="C79" s="39">
        <v>99901</v>
      </c>
      <c r="D79" s="30" t="s">
        <v>42</v>
      </c>
      <c r="E79" s="40" t="s">
        <v>317</v>
      </c>
      <c r="F79" s="50" t="s">
        <v>47</v>
      </c>
      <c r="G79" s="33" t="s">
        <v>59</v>
      </c>
      <c r="H79">
        <f t="shared" ref="H79:H142" si="4">IFERROR(INDEX($AH:$AH,MATCH($C79,$AF:$AF,0)),"")</f>
        <v>0.66039999999999999</v>
      </c>
      <c r="I79" s="34">
        <f>ROUND(('NEW Reference'!B$16*List!$H79)+'NEW Reference'!B$17,0)</f>
        <v>901</v>
      </c>
      <c r="J79" s="34">
        <f>ROUND(('NEW Reference'!C$16*List!$H79)+'NEW Reference'!C$17,0)</f>
        <v>1344</v>
      </c>
      <c r="K79" s="34">
        <f>ROUND(('NEW Reference'!D$16*List!$H79)+'NEW Reference'!D$17,0)</f>
        <v>1610</v>
      </c>
      <c r="L79" s="34">
        <f>ROUND(('NEW Reference'!E$16*List!$H79)+'NEW Reference'!E$17,0)</f>
        <v>1991</v>
      </c>
      <c r="M79" s="34">
        <f>ROUND(('NEW Reference'!F$16*List!$H79)+'NEW Reference'!F$17,0)</f>
        <v>2074</v>
      </c>
      <c r="N79" s="34">
        <f>ROUND(('NEW Reference'!G$16*List!$H79)+'NEW Reference'!G$17,0)</f>
        <v>2348</v>
      </c>
      <c r="O79" s="34">
        <f>ROUND(('NEW Reference'!H$16*List!$H79)+'NEW Reference'!H$17,0)</f>
        <v>2438</v>
      </c>
      <c r="P79" s="34">
        <f>ROUND(('NEW Reference'!I$16*List!$H79)+'NEW Reference'!I$17,0)</f>
        <v>2533</v>
      </c>
      <c r="Q79" s="34">
        <f>ROUND(('NEW Reference'!J$16*List!$H79)+'NEW Reference'!J$17,0)</f>
        <v>2934</v>
      </c>
      <c r="R79" s="34">
        <f>ROUND(('NEW Reference'!K$16*List!$H79)+'NEW Reference'!K$17,0)</f>
        <v>3026</v>
      </c>
      <c r="S79" s="34">
        <f>ROUND(('NEW Reference'!L$16*List!$H79)+'NEW Reference'!L$17,0)</f>
        <v>3265</v>
      </c>
      <c r="T79" s="34">
        <f>ROUND(('NEW Reference'!M$16*List!$H79)+'NEW Reference'!M$17,0)</f>
        <v>3900</v>
      </c>
      <c r="U79" s="34">
        <f>ROUND(('NEW Reference'!N$16*List!$H79)+'NEW Reference'!N$17,0)</f>
        <v>15735</v>
      </c>
      <c r="V79" s="35">
        <f>ROUND(('NEW Reference'!O$16*List!$H79)+'NEW Reference'!O$17,0)</f>
        <v>585</v>
      </c>
      <c r="W79" s="35">
        <f>ROUND(('NEW Reference'!P$16*List!$H79)+'NEW Reference'!P$17,0)</f>
        <v>824</v>
      </c>
      <c r="X79" s="35">
        <f>ROUND(('NEW Reference'!Q$16*List!$H79)+'NEW Reference'!Q$17,0)</f>
        <v>412</v>
      </c>
      <c r="Y79" s="36"/>
      <c r="Z79" s="4" t="str">
        <f t="shared" ref="Z79:Z142" si="5">CONCATENATE(AA79, AB79, AC79)</f>
        <v>WILCOX, Alabama</v>
      </c>
      <c r="AA79" s="40" t="s">
        <v>317</v>
      </c>
      <c r="AB79" s="37" t="s">
        <v>49</v>
      </c>
      <c r="AC79" s="41" t="s">
        <v>47</v>
      </c>
      <c r="AD79" s="42"/>
      <c r="AE79">
        <f t="shared" ref="AE79:AE142" si="6">IFERROR(INDEX($AH:$AH,MATCH($C79,$AF:$AF,0)),"")</f>
        <v>0.66039999999999999</v>
      </c>
      <c r="AF79">
        <v>11260</v>
      </c>
      <c r="AG79" t="s">
        <v>322</v>
      </c>
      <c r="AH79" s="64">
        <v>1.1593</v>
      </c>
    </row>
    <row r="80" spans="1:34">
      <c r="A80" s="28" t="s">
        <v>319</v>
      </c>
      <c r="B80" s="28" t="s">
        <v>320</v>
      </c>
      <c r="C80" s="39">
        <v>99901</v>
      </c>
      <c r="D80" s="30" t="s">
        <v>42</v>
      </c>
      <c r="E80" s="40" t="s">
        <v>321</v>
      </c>
      <c r="F80" s="50" t="s">
        <v>47</v>
      </c>
      <c r="G80" s="33" t="s">
        <v>59</v>
      </c>
      <c r="H80">
        <f t="shared" si="4"/>
        <v>0.66039999999999999</v>
      </c>
      <c r="I80" s="34">
        <f>ROUND(('NEW Reference'!B$16*List!$H80)+'NEW Reference'!B$17,0)</f>
        <v>901</v>
      </c>
      <c r="J80" s="34">
        <f>ROUND(('NEW Reference'!C$16*List!$H80)+'NEW Reference'!C$17,0)</f>
        <v>1344</v>
      </c>
      <c r="K80" s="34">
        <f>ROUND(('NEW Reference'!D$16*List!$H80)+'NEW Reference'!D$17,0)</f>
        <v>1610</v>
      </c>
      <c r="L80" s="34">
        <f>ROUND(('NEW Reference'!E$16*List!$H80)+'NEW Reference'!E$17,0)</f>
        <v>1991</v>
      </c>
      <c r="M80" s="34">
        <f>ROUND(('NEW Reference'!F$16*List!$H80)+'NEW Reference'!F$17,0)</f>
        <v>2074</v>
      </c>
      <c r="N80" s="34">
        <f>ROUND(('NEW Reference'!G$16*List!$H80)+'NEW Reference'!G$17,0)</f>
        <v>2348</v>
      </c>
      <c r="O80" s="34">
        <f>ROUND(('NEW Reference'!H$16*List!$H80)+'NEW Reference'!H$17,0)</f>
        <v>2438</v>
      </c>
      <c r="P80" s="34">
        <f>ROUND(('NEW Reference'!I$16*List!$H80)+'NEW Reference'!I$17,0)</f>
        <v>2533</v>
      </c>
      <c r="Q80" s="34">
        <f>ROUND(('NEW Reference'!J$16*List!$H80)+'NEW Reference'!J$17,0)</f>
        <v>2934</v>
      </c>
      <c r="R80" s="34">
        <f>ROUND(('NEW Reference'!K$16*List!$H80)+'NEW Reference'!K$17,0)</f>
        <v>3026</v>
      </c>
      <c r="S80" s="34">
        <f>ROUND(('NEW Reference'!L$16*List!$H80)+'NEW Reference'!L$17,0)</f>
        <v>3265</v>
      </c>
      <c r="T80" s="34">
        <f>ROUND(('NEW Reference'!M$16*List!$H80)+'NEW Reference'!M$17,0)</f>
        <v>3900</v>
      </c>
      <c r="U80" s="34">
        <f>ROUND(('NEW Reference'!N$16*List!$H80)+'NEW Reference'!N$17,0)</f>
        <v>15735</v>
      </c>
      <c r="V80" s="35">
        <f>ROUND(('NEW Reference'!O$16*List!$H80)+'NEW Reference'!O$17,0)</f>
        <v>585</v>
      </c>
      <c r="W80" s="35">
        <f>ROUND(('NEW Reference'!P$16*List!$H80)+'NEW Reference'!P$17,0)</f>
        <v>824</v>
      </c>
      <c r="X80" s="35">
        <f>ROUND(('NEW Reference'!Q$16*List!$H80)+'NEW Reference'!Q$17,0)</f>
        <v>412</v>
      </c>
      <c r="Y80" s="36"/>
      <c r="Z80" s="4" t="str">
        <f t="shared" si="5"/>
        <v>WINSTON, Alabama</v>
      </c>
      <c r="AA80" s="40" t="s">
        <v>321</v>
      </c>
      <c r="AB80" s="37" t="s">
        <v>49</v>
      </c>
      <c r="AC80" s="41" t="s">
        <v>47</v>
      </c>
      <c r="AD80" s="42"/>
      <c r="AE80">
        <f t="shared" si="6"/>
        <v>0.66039999999999999</v>
      </c>
      <c r="AF80">
        <v>11460</v>
      </c>
      <c r="AG80" t="s">
        <v>326</v>
      </c>
      <c r="AH80" s="64">
        <v>1.0167000000000002</v>
      </c>
    </row>
    <row r="81" spans="1:34">
      <c r="A81" s="28" t="s">
        <v>323</v>
      </c>
      <c r="B81" s="28" t="s">
        <v>324</v>
      </c>
      <c r="C81" s="39">
        <v>99901</v>
      </c>
      <c r="D81" s="30" t="s">
        <v>42</v>
      </c>
      <c r="E81" s="40" t="s">
        <v>325</v>
      </c>
      <c r="F81" s="50" t="s">
        <v>47</v>
      </c>
      <c r="G81" s="33" t="s">
        <v>59</v>
      </c>
      <c r="H81">
        <f t="shared" si="4"/>
        <v>0.66039999999999999</v>
      </c>
      <c r="I81" s="34">
        <f>ROUND(('NEW Reference'!B$16*List!$H81)+'NEW Reference'!B$17,0)</f>
        <v>901</v>
      </c>
      <c r="J81" s="34">
        <f>ROUND(('NEW Reference'!C$16*List!$H81)+'NEW Reference'!C$17,0)</f>
        <v>1344</v>
      </c>
      <c r="K81" s="34">
        <f>ROUND(('NEW Reference'!D$16*List!$H81)+'NEW Reference'!D$17,0)</f>
        <v>1610</v>
      </c>
      <c r="L81" s="34">
        <f>ROUND(('NEW Reference'!E$16*List!$H81)+'NEW Reference'!E$17,0)</f>
        <v>1991</v>
      </c>
      <c r="M81" s="34">
        <f>ROUND(('NEW Reference'!F$16*List!$H81)+'NEW Reference'!F$17,0)</f>
        <v>2074</v>
      </c>
      <c r="N81" s="34">
        <f>ROUND(('NEW Reference'!G$16*List!$H81)+'NEW Reference'!G$17,0)</f>
        <v>2348</v>
      </c>
      <c r="O81" s="34">
        <f>ROUND(('NEW Reference'!H$16*List!$H81)+'NEW Reference'!H$17,0)</f>
        <v>2438</v>
      </c>
      <c r="P81" s="34">
        <f>ROUND(('NEW Reference'!I$16*List!$H81)+'NEW Reference'!I$17,0)</f>
        <v>2533</v>
      </c>
      <c r="Q81" s="34">
        <f>ROUND(('NEW Reference'!J$16*List!$H81)+'NEW Reference'!J$17,0)</f>
        <v>2934</v>
      </c>
      <c r="R81" s="34">
        <f>ROUND(('NEW Reference'!K$16*List!$H81)+'NEW Reference'!K$17,0)</f>
        <v>3026</v>
      </c>
      <c r="S81" s="34">
        <f>ROUND(('NEW Reference'!L$16*List!$H81)+'NEW Reference'!L$17,0)</f>
        <v>3265</v>
      </c>
      <c r="T81" s="34">
        <f>ROUND(('NEW Reference'!M$16*List!$H81)+'NEW Reference'!M$17,0)</f>
        <v>3900</v>
      </c>
      <c r="U81" s="34">
        <f>ROUND(('NEW Reference'!N$16*List!$H81)+'NEW Reference'!N$17,0)</f>
        <v>15735</v>
      </c>
      <c r="V81" s="35">
        <f>ROUND(('NEW Reference'!O$16*List!$H81)+'NEW Reference'!O$17,0)</f>
        <v>585</v>
      </c>
      <c r="W81" s="35">
        <f>ROUND(('NEW Reference'!P$16*List!$H81)+'NEW Reference'!P$17,0)</f>
        <v>824</v>
      </c>
      <c r="X81" s="35">
        <f>ROUND(('NEW Reference'!Q$16*List!$H81)+'NEW Reference'!Q$17,0)</f>
        <v>412</v>
      </c>
      <c r="Y81" s="36"/>
      <c r="Z81" s="4" t="str">
        <f t="shared" si="5"/>
        <v>STATEWIDE, Alabama</v>
      </c>
      <c r="AA81" s="40" t="s">
        <v>325</v>
      </c>
      <c r="AB81" s="37" t="s">
        <v>49</v>
      </c>
      <c r="AC81" s="41" t="s">
        <v>47</v>
      </c>
      <c r="AD81" s="42"/>
      <c r="AE81">
        <f t="shared" si="6"/>
        <v>0.66039999999999999</v>
      </c>
      <c r="AF81">
        <v>11500</v>
      </c>
      <c r="AG81" t="s">
        <v>80</v>
      </c>
      <c r="AH81" s="64">
        <v>0.65510000000000002</v>
      </c>
    </row>
    <row r="82" spans="1:34">
      <c r="A82" s="28" t="s">
        <v>327</v>
      </c>
      <c r="B82" s="28" t="s">
        <v>327</v>
      </c>
      <c r="C82" s="39">
        <v>99902</v>
      </c>
      <c r="D82" s="30" t="s">
        <v>50</v>
      </c>
      <c r="E82" s="40" t="s">
        <v>328</v>
      </c>
      <c r="F82" s="50" t="s">
        <v>329</v>
      </c>
      <c r="G82" s="33" t="s">
        <v>59</v>
      </c>
      <c r="H82">
        <f t="shared" si="4"/>
        <v>1.1890000000000001</v>
      </c>
      <c r="I82" s="34">
        <f>ROUND(('NEW Reference'!B$16*List!$H82)+'NEW Reference'!B$17,0)</f>
        <v>1390</v>
      </c>
      <c r="J82" s="34">
        <f>ROUND(('NEW Reference'!C$16*List!$H82)+'NEW Reference'!C$17,0)</f>
        <v>2073</v>
      </c>
      <c r="K82" s="34">
        <f>ROUND(('NEW Reference'!D$16*List!$H82)+'NEW Reference'!D$17,0)</f>
        <v>2484</v>
      </c>
      <c r="L82" s="34">
        <f>ROUND(('NEW Reference'!E$16*List!$H82)+'NEW Reference'!E$17,0)</f>
        <v>3071</v>
      </c>
      <c r="M82" s="34">
        <f>ROUND(('NEW Reference'!F$16*List!$H82)+'NEW Reference'!F$17,0)</f>
        <v>3199</v>
      </c>
      <c r="N82" s="34">
        <f>ROUND(('NEW Reference'!G$16*List!$H82)+'NEW Reference'!G$17,0)</f>
        <v>3621</v>
      </c>
      <c r="O82" s="34">
        <f>ROUND(('NEW Reference'!H$16*List!$H82)+'NEW Reference'!H$17,0)</f>
        <v>3760</v>
      </c>
      <c r="P82" s="34">
        <f>ROUND(('NEW Reference'!I$16*List!$H82)+'NEW Reference'!I$17,0)</f>
        <v>3907</v>
      </c>
      <c r="Q82" s="34">
        <f>ROUND(('NEW Reference'!J$16*List!$H82)+'NEW Reference'!J$17,0)</f>
        <v>4525</v>
      </c>
      <c r="R82" s="34">
        <f>ROUND(('NEW Reference'!K$16*List!$H82)+'NEW Reference'!K$17,0)</f>
        <v>4667</v>
      </c>
      <c r="S82" s="34">
        <f>ROUND(('NEW Reference'!L$16*List!$H82)+'NEW Reference'!L$17,0)</f>
        <v>5037</v>
      </c>
      <c r="T82" s="34">
        <f>ROUND(('NEW Reference'!M$16*List!$H82)+'NEW Reference'!M$17,0)</f>
        <v>6015</v>
      </c>
      <c r="U82" s="34">
        <f>ROUND(('NEW Reference'!N$16*List!$H82)+'NEW Reference'!N$17,0)</f>
        <v>24271</v>
      </c>
      <c r="V82" s="35">
        <f>ROUND(('NEW Reference'!O$16*List!$H82)+'NEW Reference'!O$17,0)</f>
        <v>902</v>
      </c>
      <c r="W82" s="35">
        <f>ROUND(('NEW Reference'!P$16*List!$H82)+'NEW Reference'!P$17,0)</f>
        <v>1271</v>
      </c>
      <c r="X82" s="35">
        <f>ROUND(('NEW Reference'!Q$16*List!$H82)+'NEW Reference'!Q$17,0)</f>
        <v>636</v>
      </c>
      <c r="Y82" s="36"/>
      <c r="Z82" s="4" t="str">
        <f t="shared" si="5"/>
        <v>ALEUTIANS EAST, Alaska</v>
      </c>
      <c r="AA82" s="40" t="s">
        <v>328</v>
      </c>
      <c r="AB82" s="37" t="s">
        <v>49</v>
      </c>
      <c r="AC82" s="41" t="s">
        <v>329</v>
      </c>
      <c r="AD82" s="42"/>
      <c r="AE82">
        <f t="shared" si="6"/>
        <v>1.1890000000000001</v>
      </c>
      <c r="AF82">
        <v>11540</v>
      </c>
      <c r="AG82" t="s">
        <v>332</v>
      </c>
      <c r="AH82" s="64">
        <v>0.92749999999999999</v>
      </c>
    </row>
    <row r="83" spans="1:34">
      <c r="A83" s="28" t="s">
        <v>330</v>
      </c>
      <c r="B83" s="28" t="s">
        <v>330</v>
      </c>
      <c r="C83" s="29">
        <v>99902</v>
      </c>
      <c r="D83" s="30" t="s">
        <v>50</v>
      </c>
      <c r="E83" s="31" t="s">
        <v>331</v>
      </c>
      <c r="F83" s="50" t="s">
        <v>329</v>
      </c>
      <c r="G83" s="33" t="s">
        <v>59</v>
      </c>
      <c r="H83">
        <f t="shared" si="4"/>
        <v>1.1890000000000001</v>
      </c>
      <c r="I83" s="34">
        <f>ROUND(('NEW Reference'!B$16*List!$H83)+'NEW Reference'!B$17,0)</f>
        <v>1390</v>
      </c>
      <c r="J83" s="34">
        <f>ROUND(('NEW Reference'!C$16*List!$H83)+'NEW Reference'!C$17,0)</f>
        <v>2073</v>
      </c>
      <c r="K83" s="34">
        <f>ROUND(('NEW Reference'!D$16*List!$H83)+'NEW Reference'!D$17,0)</f>
        <v>2484</v>
      </c>
      <c r="L83" s="34">
        <f>ROUND(('NEW Reference'!E$16*List!$H83)+'NEW Reference'!E$17,0)</f>
        <v>3071</v>
      </c>
      <c r="M83" s="34">
        <f>ROUND(('NEW Reference'!F$16*List!$H83)+'NEW Reference'!F$17,0)</f>
        <v>3199</v>
      </c>
      <c r="N83" s="34">
        <f>ROUND(('NEW Reference'!G$16*List!$H83)+'NEW Reference'!G$17,0)</f>
        <v>3621</v>
      </c>
      <c r="O83" s="34">
        <f>ROUND(('NEW Reference'!H$16*List!$H83)+'NEW Reference'!H$17,0)</f>
        <v>3760</v>
      </c>
      <c r="P83" s="34">
        <f>ROUND(('NEW Reference'!I$16*List!$H83)+'NEW Reference'!I$17,0)</f>
        <v>3907</v>
      </c>
      <c r="Q83" s="34">
        <f>ROUND(('NEW Reference'!J$16*List!$H83)+'NEW Reference'!J$17,0)</f>
        <v>4525</v>
      </c>
      <c r="R83" s="34">
        <f>ROUND(('NEW Reference'!K$16*List!$H83)+'NEW Reference'!K$17,0)</f>
        <v>4667</v>
      </c>
      <c r="S83" s="34">
        <f>ROUND(('NEW Reference'!L$16*List!$H83)+'NEW Reference'!L$17,0)</f>
        <v>5037</v>
      </c>
      <c r="T83" s="34">
        <f>ROUND(('NEW Reference'!M$16*List!$H83)+'NEW Reference'!M$17,0)</f>
        <v>6015</v>
      </c>
      <c r="U83" s="34">
        <f>ROUND(('NEW Reference'!N$16*List!$H83)+'NEW Reference'!N$17,0)</f>
        <v>24271</v>
      </c>
      <c r="V83" s="35">
        <f>ROUND(('NEW Reference'!O$16*List!$H83)+'NEW Reference'!O$17,0)</f>
        <v>902</v>
      </c>
      <c r="W83" s="35">
        <f>ROUND(('NEW Reference'!P$16*List!$H83)+'NEW Reference'!P$17,0)</f>
        <v>1271</v>
      </c>
      <c r="X83" s="35">
        <f>ROUND(('NEW Reference'!Q$16*List!$H83)+'NEW Reference'!Q$17,0)</f>
        <v>636</v>
      </c>
      <c r="Y83" s="36"/>
      <c r="Z83" s="4" t="str">
        <f t="shared" si="5"/>
        <v>ALEUTIANS WEST, Alaska</v>
      </c>
      <c r="AA83" s="31" t="s">
        <v>331</v>
      </c>
      <c r="AB83" s="37" t="s">
        <v>49</v>
      </c>
      <c r="AC83" s="32" t="s">
        <v>329</v>
      </c>
      <c r="AD83" s="38"/>
      <c r="AE83">
        <f t="shared" si="6"/>
        <v>1.1890000000000001</v>
      </c>
      <c r="AF83">
        <v>11640</v>
      </c>
      <c r="AG83" t="s">
        <v>335</v>
      </c>
      <c r="AH83" s="64">
        <v>0.32640000000000002</v>
      </c>
    </row>
    <row r="84" spans="1:34">
      <c r="A84" s="28" t="s">
        <v>333</v>
      </c>
      <c r="B84" s="28" t="s">
        <v>333</v>
      </c>
      <c r="C84" s="39">
        <v>11260</v>
      </c>
      <c r="D84" s="30" t="s">
        <v>322</v>
      </c>
      <c r="E84" s="40" t="s">
        <v>334</v>
      </c>
      <c r="F84" s="49" t="s">
        <v>329</v>
      </c>
      <c r="G84" s="33" t="s">
        <v>48</v>
      </c>
      <c r="H84">
        <f t="shared" si="4"/>
        <v>1.1593</v>
      </c>
      <c r="I84" s="34">
        <f>ROUND(('NEW Reference'!B$16*List!$H84)+'NEW Reference'!B$17,0)</f>
        <v>1363</v>
      </c>
      <c r="J84" s="34">
        <f>ROUND(('NEW Reference'!C$16*List!$H84)+'NEW Reference'!C$17,0)</f>
        <v>2032</v>
      </c>
      <c r="K84" s="34">
        <f>ROUND(('NEW Reference'!D$16*List!$H84)+'NEW Reference'!D$17,0)</f>
        <v>2435</v>
      </c>
      <c r="L84" s="34">
        <f>ROUND(('NEW Reference'!E$16*List!$H84)+'NEW Reference'!E$17,0)</f>
        <v>3010</v>
      </c>
      <c r="M84" s="34">
        <f>ROUND(('NEW Reference'!F$16*List!$H84)+'NEW Reference'!F$17,0)</f>
        <v>3136</v>
      </c>
      <c r="N84" s="34">
        <f>ROUND(('NEW Reference'!G$16*List!$H84)+'NEW Reference'!G$17,0)</f>
        <v>3550</v>
      </c>
      <c r="O84" s="34">
        <f>ROUND(('NEW Reference'!H$16*List!$H84)+'NEW Reference'!H$17,0)</f>
        <v>3685</v>
      </c>
      <c r="P84" s="34">
        <f>ROUND(('NEW Reference'!I$16*List!$H84)+'NEW Reference'!I$17,0)</f>
        <v>3830</v>
      </c>
      <c r="Q84" s="34">
        <f>ROUND(('NEW Reference'!J$16*List!$H84)+'NEW Reference'!J$17,0)</f>
        <v>4435</v>
      </c>
      <c r="R84" s="34">
        <f>ROUND(('NEW Reference'!K$16*List!$H84)+'NEW Reference'!K$17,0)</f>
        <v>4575</v>
      </c>
      <c r="S84" s="34">
        <f>ROUND(('NEW Reference'!L$16*List!$H84)+'NEW Reference'!L$17,0)</f>
        <v>4937</v>
      </c>
      <c r="T84" s="34">
        <f>ROUND(('NEW Reference'!M$16*List!$H84)+'NEW Reference'!M$17,0)</f>
        <v>5896</v>
      </c>
      <c r="U84" s="34">
        <f>ROUND(('NEW Reference'!N$16*List!$H84)+'NEW Reference'!N$17,0)</f>
        <v>23791</v>
      </c>
      <c r="V84" s="35">
        <f>ROUND(('NEW Reference'!O$16*List!$H84)+'NEW Reference'!O$17,0)</f>
        <v>884</v>
      </c>
      <c r="W84" s="35">
        <f>ROUND(('NEW Reference'!P$16*List!$H84)+'NEW Reference'!P$17,0)</f>
        <v>1246</v>
      </c>
      <c r="X84" s="35">
        <f>ROUND(('NEW Reference'!Q$16*List!$H84)+'NEW Reference'!Q$17,0)</f>
        <v>623</v>
      </c>
      <c r="Y84" s="36"/>
      <c r="Z84" s="4" t="str">
        <f t="shared" si="5"/>
        <v>ANCHORAGE, Alaska</v>
      </c>
      <c r="AA84" s="40" t="s">
        <v>334</v>
      </c>
      <c r="AB84" s="37" t="s">
        <v>49</v>
      </c>
      <c r="AC84" s="41" t="s">
        <v>329</v>
      </c>
      <c r="AD84" s="42"/>
      <c r="AE84">
        <f t="shared" si="6"/>
        <v>1.1593</v>
      </c>
      <c r="AF84">
        <v>11700</v>
      </c>
      <c r="AG84" t="s">
        <v>338</v>
      </c>
      <c r="AH84" s="64">
        <v>0.84820000000000007</v>
      </c>
    </row>
    <row r="85" spans="1:34">
      <c r="A85" s="28" t="s">
        <v>336</v>
      </c>
      <c r="B85" s="28" t="s">
        <v>336</v>
      </c>
      <c r="C85" s="39">
        <v>99902</v>
      </c>
      <c r="D85" s="30" t="s">
        <v>50</v>
      </c>
      <c r="E85" s="40" t="s">
        <v>337</v>
      </c>
      <c r="F85" s="50" t="s">
        <v>329</v>
      </c>
      <c r="G85" s="33" t="s">
        <v>59</v>
      </c>
      <c r="H85">
        <f t="shared" si="4"/>
        <v>1.1890000000000001</v>
      </c>
      <c r="I85" s="34">
        <f>ROUND(('NEW Reference'!B$16*List!$H85)+'NEW Reference'!B$17,0)</f>
        <v>1390</v>
      </c>
      <c r="J85" s="34">
        <f>ROUND(('NEW Reference'!C$16*List!$H85)+'NEW Reference'!C$17,0)</f>
        <v>2073</v>
      </c>
      <c r="K85" s="34">
        <f>ROUND(('NEW Reference'!D$16*List!$H85)+'NEW Reference'!D$17,0)</f>
        <v>2484</v>
      </c>
      <c r="L85" s="34">
        <f>ROUND(('NEW Reference'!E$16*List!$H85)+'NEW Reference'!E$17,0)</f>
        <v>3071</v>
      </c>
      <c r="M85" s="34">
        <f>ROUND(('NEW Reference'!F$16*List!$H85)+'NEW Reference'!F$17,0)</f>
        <v>3199</v>
      </c>
      <c r="N85" s="34">
        <f>ROUND(('NEW Reference'!G$16*List!$H85)+'NEW Reference'!G$17,0)</f>
        <v>3621</v>
      </c>
      <c r="O85" s="34">
        <f>ROUND(('NEW Reference'!H$16*List!$H85)+'NEW Reference'!H$17,0)</f>
        <v>3760</v>
      </c>
      <c r="P85" s="34">
        <f>ROUND(('NEW Reference'!I$16*List!$H85)+'NEW Reference'!I$17,0)</f>
        <v>3907</v>
      </c>
      <c r="Q85" s="34">
        <f>ROUND(('NEW Reference'!J$16*List!$H85)+'NEW Reference'!J$17,0)</f>
        <v>4525</v>
      </c>
      <c r="R85" s="34">
        <f>ROUND(('NEW Reference'!K$16*List!$H85)+'NEW Reference'!K$17,0)</f>
        <v>4667</v>
      </c>
      <c r="S85" s="34">
        <f>ROUND(('NEW Reference'!L$16*List!$H85)+'NEW Reference'!L$17,0)</f>
        <v>5037</v>
      </c>
      <c r="T85" s="34">
        <f>ROUND(('NEW Reference'!M$16*List!$H85)+'NEW Reference'!M$17,0)</f>
        <v>6015</v>
      </c>
      <c r="U85" s="34">
        <f>ROUND(('NEW Reference'!N$16*List!$H85)+'NEW Reference'!N$17,0)</f>
        <v>24271</v>
      </c>
      <c r="V85" s="35">
        <f>ROUND(('NEW Reference'!O$16*List!$H85)+'NEW Reference'!O$17,0)</f>
        <v>902</v>
      </c>
      <c r="W85" s="35">
        <f>ROUND(('NEW Reference'!P$16*List!$H85)+'NEW Reference'!P$17,0)</f>
        <v>1271</v>
      </c>
      <c r="X85" s="35">
        <f>ROUND(('NEW Reference'!Q$16*List!$H85)+'NEW Reference'!Q$17,0)</f>
        <v>636</v>
      </c>
      <c r="Y85" s="36"/>
      <c r="Z85" s="4" t="str">
        <f t="shared" si="5"/>
        <v>BETHEL, Alaska</v>
      </c>
      <c r="AA85" s="40" t="s">
        <v>337</v>
      </c>
      <c r="AB85" s="37" t="s">
        <v>49</v>
      </c>
      <c r="AC85" s="41" t="s">
        <v>329</v>
      </c>
      <c r="AD85" s="42"/>
      <c r="AE85">
        <f t="shared" si="6"/>
        <v>1.1890000000000001</v>
      </c>
      <c r="AF85">
        <v>12020</v>
      </c>
      <c r="AG85" t="s">
        <v>341</v>
      </c>
      <c r="AH85" s="64">
        <v>0.90240000000000009</v>
      </c>
    </row>
    <row r="86" spans="1:34">
      <c r="A86" s="28" t="s">
        <v>339</v>
      </c>
      <c r="B86" s="28" t="s">
        <v>339</v>
      </c>
      <c r="C86" s="39">
        <v>99902</v>
      </c>
      <c r="D86" s="30" t="s">
        <v>50</v>
      </c>
      <c r="E86" s="40" t="s">
        <v>340</v>
      </c>
      <c r="F86" s="50" t="s">
        <v>329</v>
      </c>
      <c r="G86" s="33" t="s">
        <v>59</v>
      </c>
      <c r="H86">
        <f t="shared" si="4"/>
        <v>1.1890000000000001</v>
      </c>
      <c r="I86" s="34">
        <f>ROUND(('NEW Reference'!B$16*List!$H86)+'NEW Reference'!B$17,0)</f>
        <v>1390</v>
      </c>
      <c r="J86" s="34">
        <f>ROUND(('NEW Reference'!C$16*List!$H86)+'NEW Reference'!C$17,0)</f>
        <v>2073</v>
      </c>
      <c r="K86" s="34">
        <f>ROUND(('NEW Reference'!D$16*List!$H86)+'NEW Reference'!D$17,0)</f>
        <v>2484</v>
      </c>
      <c r="L86" s="34">
        <f>ROUND(('NEW Reference'!E$16*List!$H86)+'NEW Reference'!E$17,0)</f>
        <v>3071</v>
      </c>
      <c r="M86" s="34">
        <f>ROUND(('NEW Reference'!F$16*List!$H86)+'NEW Reference'!F$17,0)</f>
        <v>3199</v>
      </c>
      <c r="N86" s="34">
        <f>ROUND(('NEW Reference'!G$16*List!$H86)+'NEW Reference'!G$17,0)</f>
        <v>3621</v>
      </c>
      <c r="O86" s="34">
        <f>ROUND(('NEW Reference'!H$16*List!$H86)+'NEW Reference'!H$17,0)</f>
        <v>3760</v>
      </c>
      <c r="P86" s="34">
        <f>ROUND(('NEW Reference'!I$16*List!$H86)+'NEW Reference'!I$17,0)</f>
        <v>3907</v>
      </c>
      <c r="Q86" s="34">
        <f>ROUND(('NEW Reference'!J$16*List!$H86)+'NEW Reference'!J$17,0)</f>
        <v>4525</v>
      </c>
      <c r="R86" s="34">
        <f>ROUND(('NEW Reference'!K$16*List!$H86)+'NEW Reference'!K$17,0)</f>
        <v>4667</v>
      </c>
      <c r="S86" s="34">
        <f>ROUND(('NEW Reference'!L$16*List!$H86)+'NEW Reference'!L$17,0)</f>
        <v>5037</v>
      </c>
      <c r="T86" s="34">
        <f>ROUND(('NEW Reference'!M$16*List!$H86)+'NEW Reference'!M$17,0)</f>
        <v>6015</v>
      </c>
      <c r="U86" s="34">
        <f>ROUND(('NEW Reference'!N$16*List!$H86)+'NEW Reference'!N$17,0)</f>
        <v>24271</v>
      </c>
      <c r="V86" s="35">
        <f>ROUND(('NEW Reference'!O$16*List!$H86)+'NEW Reference'!O$17,0)</f>
        <v>902</v>
      </c>
      <c r="W86" s="35">
        <f>ROUND(('NEW Reference'!P$16*List!$H86)+'NEW Reference'!P$17,0)</f>
        <v>1271</v>
      </c>
      <c r="X86" s="35">
        <f>ROUND(('NEW Reference'!Q$16*List!$H86)+'NEW Reference'!Q$17,0)</f>
        <v>636</v>
      </c>
      <c r="Y86" s="36"/>
      <c r="Z86" s="4" t="str">
        <f t="shared" si="5"/>
        <v>BRISTOL BAY BOROUGH, Alaska</v>
      </c>
      <c r="AA86" s="40" t="s">
        <v>340</v>
      </c>
      <c r="AB86" s="37" t="s">
        <v>49</v>
      </c>
      <c r="AC86" s="41" t="s">
        <v>329</v>
      </c>
      <c r="AD86" s="42"/>
      <c r="AE86">
        <f t="shared" si="6"/>
        <v>1.1890000000000001</v>
      </c>
      <c r="AF86">
        <v>12060</v>
      </c>
      <c r="AG86" t="s">
        <v>344</v>
      </c>
      <c r="AH86" s="64">
        <v>1.0048000000000001</v>
      </c>
    </row>
    <row r="87" spans="1:34">
      <c r="A87" s="28" t="s">
        <v>342</v>
      </c>
      <c r="B87" s="28" t="s">
        <v>342</v>
      </c>
      <c r="C87" s="39">
        <v>99902</v>
      </c>
      <c r="D87" s="30" t="s">
        <v>50</v>
      </c>
      <c r="E87" s="40" t="s">
        <v>343</v>
      </c>
      <c r="F87" s="50" t="s">
        <v>329</v>
      </c>
      <c r="G87" s="33" t="s">
        <v>59</v>
      </c>
      <c r="H87">
        <f t="shared" si="4"/>
        <v>1.1890000000000001</v>
      </c>
      <c r="I87" s="34">
        <f>ROUND(('NEW Reference'!B$16*List!$H87)+'NEW Reference'!B$17,0)</f>
        <v>1390</v>
      </c>
      <c r="J87" s="34">
        <f>ROUND(('NEW Reference'!C$16*List!$H87)+'NEW Reference'!C$17,0)</f>
        <v>2073</v>
      </c>
      <c r="K87" s="34">
        <f>ROUND(('NEW Reference'!D$16*List!$H87)+'NEW Reference'!D$17,0)</f>
        <v>2484</v>
      </c>
      <c r="L87" s="34">
        <f>ROUND(('NEW Reference'!E$16*List!$H87)+'NEW Reference'!E$17,0)</f>
        <v>3071</v>
      </c>
      <c r="M87" s="34">
        <f>ROUND(('NEW Reference'!F$16*List!$H87)+'NEW Reference'!F$17,0)</f>
        <v>3199</v>
      </c>
      <c r="N87" s="34">
        <f>ROUND(('NEW Reference'!G$16*List!$H87)+'NEW Reference'!G$17,0)</f>
        <v>3621</v>
      </c>
      <c r="O87" s="34">
        <f>ROUND(('NEW Reference'!H$16*List!$H87)+'NEW Reference'!H$17,0)</f>
        <v>3760</v>
      </c>
      <c r="P87" s="34">
        <f>ROUND(('NEW Reference'!I$16*List!$H87)+'NEW Reference'!I$17,0)</f>
        <v>3907</v>
      </c>
      <c r="Q87" s="34">
        <f>ROUND(('NEW Reference'!J$16*List!$H87)+'NEW Reference'!J$17,0)</f>
        <v>4525</v>
      </c>
      <c r="R87" s="34">
        <f>ROUND(('NEW Reference'!K$16*List!$H87)+'NEW Reference'!K$17,0)</f>
        <v>4667</v>
      </c>
      <c r="S87" s="34">
        <f>ROUND(('NEW Reference'!L$16*List!$H87)+'NEW Reference'!L$17,0)</f>
        <v>5037</v>
      </c>
      <c r="T87" s="34">
        <f>ROUND(('NEW Reference'!M$16*List!$H87)+'NEW Reference'!M$17,0)</f>
        <v>6015</v>
      </c>
      <c r="U87" s="34">
        <f>ROUND(('NEW Reference'!N$16*List!$H87)+'NEW Reference'!N$17,0)</f>
        <v>24271</v>
      </c>
      <c r="V87" s="35">
        <f>ROUND(('NEW Reference'!O$16*List!$H87)+'NEW Reference'!O$17,0)</f>
        <v>902</v>
      </c>
      <c r="W87" s="35">
        <f>ROUND(('NEW Reference'!P$16*List!$H87)+'NEW Reference'!P$17,0)</f>
        <v>1271</v>
      </c>
      <c r="X87" s="35">
        <f>ROUND(('NEW Reference'!Q$16*List!$H87)+'NEW Reference'!Q$17,0)</f>
        <v>636</v>
      </c>
      <c r="Y87" s="36"/>
      <c r="Z87" s="4" t="str">
        <f t="shared" si="5"/>
        <v>DENALI, Alaska</v>
      </c>
      <c r="AA87" s="40" t="s">
        <v>343</v>
      </c>
      <c r="AB87" s="37" t="s">
        <v>49</v>
      </c>
      <c r="AC87" s="41" t="s">
        <v>329</v>
      </c>
      <c r="AD87" s="42"/>
      <c r="AE87">
        <f t="shared" si="6"/>
        <v>1.1890000000000001</v>
      </c>
      <c r="AF87">
        <v>12100</v>
      </c>
      <c r="AG87" t="s">
        <v>347</v>
      </c>
      <c r="AH87" s="64">
        <v>1.089</v>
      </c>
    </row>
    <row r="88" spans="1:34">
      <c r="A88" s="28" t="s">
        <v>345</v>
      </c>
      <c r="B88" s="28" t="s">
        <v>345</v>
      </c>
      <c r="C88" s="29">
        <v>99902</v>
      </c>
      <c r="D88" s="30" t="s">
        <v>50</v>
      </c>
      <c r="E88" s="31" t="s">
        <v>346</v>
      </c>
      <c r="F88" s="50" t="s">
        <v>329</v>
      </c>
      <c r="G88" s="33" t="s">
        <v>59</v>
      </c>
      <c r="H88">
        <f t="shared" si="4"/>
        <v>1.1890000000000001</v>
      </c>
      <c r="I88" s="34">
        <f>ROUND(('NEW Reference'!B$16*List!$H88)+'NEW Reference'!B$17,0)</f>
        <v>1390</v>
      </c>
      <c r="J88" s="34">
        <f>ROUND(('NEW Reference'!C$16*List!$H88)+'NEW Reference'!C$17,0)</f>
        <v>2073</v>
      </c>
      <c r="K88" s="34">
        <f>ROUND(('NEW Reference'!D$16*List!$H88)+'NEW Reference'!D$17,0)</f>
        <v>2484</v>
      </c>
      <c r="L88" s="34">
        <f>ROUND(('NEW Reference'!E$16*List!$H88)+'NEW Reference'!E$17,0)</f>
        <v>3071</v>
      </c>
      <c r="M88" s="34">
        <f>ROUND(('NEW Reference'!F$16*List!$H88)+'NEW Reference'!F$17,0)</f>
        <v>3199</v>
      </c>
      <c r="N88" s="34">
        <f>ROUND(('NEW Reference'!G$16*List!$H88)+'NEW Reference'!G$17,0)</f>
        <v>3621</v>
      </c>
      <c r="O88" s="34">
        <f>ROUND(('NEW Reference'!H$16*List!$H88)+'NEW Reference'!H$17,0)</f>
        <v>3760</v>
      </c>
      <c r="P88" s="34">
        <f>ROUND(('NEW Reference'!I$16*List!$H88)+'NEW Reference'!I$17,0)</f>
        <v>3907</v>
      </c>
      <c r="Q88" s="34">
        <f>ROUND(('NEW Reference'!J$16*List!$H88)+'NEW Reference'!J$17,0)</f>
        <v>4525</v>
      </c>
      <c r="R88" s="34">
        <f>ROUND(('NEW Reference'!K$16*List!$H88)+'NEW Reference'!K$17,0)</f>
        <v>4667</v>
      </c>
      <c r="S88" s="34">
        <f>ROUND(('NEW Reference'!L$16*List!$H88)+'NEW Reference'!L$17,0)</f>
        <v>5037</v>
      </c>
      <c r="T88" s="34">
        <f>ROUND(('NEW Reference'!M$16*List!$H88)+'NEW Reference'!M$17,0)</f>
        <v>6015</v>
      </c>
      <c r="U88" s="34">
        <f>ROUND(('NEW Reference'!N$16*List!$H88)+'NEW Reference'!N$17,0)</f>
        <v>24271</v>
      </c>
      <c r="V88" s="35">
        <f>ROUND(('NEW Reference'!O$16*List!$H88)+'NEW Reference'!O$17,0)</f>
        <v>902</v>
      </c>
      <c r="W88" s="35">
        <f>ROUND(('NEW Reference'!P$16*List!$H88)+'NEW Reference'!P$17,0)</f>
        <v>1271</v>
      </c>
      <c r="X88" s="35">
        <f>ROUND(('NEW Reference'!Q$16*List!$H88)+'NEW Reference'!Q$17,0)</f>
        <v>636</v>
      </c>
      <c r="Y88" s="36"/>
      <c r="Z88" s="4" t="str">
        <f t="shared" si="5"/>
        <v>DILLINGHAM, Alaska</v>
      </c>
      <c r="AA88" s="31" t="s">
        <v>346</v>
      </c>
      <c r="AB88" s="37" t="s">
        <v>49</v>
      </c>
      <c r="AC88" s="32" t="s">
        <v>329</v>
      </c>
      <c r="AD88" s="38"/>
      <c r="AE88">
        <f t="shared" si="6"/>
        <v>1.1890000000000001</v>
      </c>
      <c r="AF88">
        <v>12220</v>
      </c>
      <c r="AG88" t="s">
        <v>214</v>
      </c>
      <c r="AH88" s="64">
        <v>0.68049999999999999</v>
      </c>
    </row>
    <row r="89" spans="1:34">
      <c r="A89" s="28" t="s">
        <v>348</v>
      </c>
      <c r="B89" s="28" t="s">
        <v>348</v>
      </c>
      <c r="C89" s="39">
        <v>21820</v>
      </c>
      <c r="D89" s="30" t="s">
        <v>349</v>
      </c>
      <c r="E89" s="40" t="s">
        <v>350</v>
      </c>
      <c r="F89" s="49" t="s">
        <v>329</v>
      </c>
      <c r="G89" s="33" t="s">
        <v>48</v>
      </c>
      <c r="H89">
        <f t="shared" si="4"/>
        <v>0.92430000000000001</v>
      </c>
      <c r="I89" s="34">
        <f>ROUND(('NEW Reference'!B$16*List!$H89)+'NEW Reference'!B$17,0)</f>
        <v>1145</v>
      </c>
      <c r="J89" s="34">
        <f>ROUND(('NEW Reference'!C$16*List!$H89)+'NEW Reference'!C$17,0)</f>
        <v>1708</v>
      </c>
      <c r="K89" s="34">
        <f>ROUND(('NEW Reference'!D$16*List!$H89)+'NEW Reference'!D$17,0)</f>
        <v>2046</v>
      </c>
      <c r="L89" s="34">
        <f>ROUND(('NEW Reference'!E$16*List!$H89)+'NEW Reference'!E$17,0)</f>
        <v>2530</v>
      </c>
      <c r="M89" s="34">
        <f>ROUND(('NEW Reference'!F$16*List!$H89)+'NEW Reference'!F$17,0)</f>
        <v>2636</v>
      </c>
      <c r="N89" s="34">
        <f>ROUND(('NEW Reference'!G$16*List!$H89)+'NEW Reference'!G$17,0)</f>
        <v>2984</v>
      </c>
      <c r="O89" s="34">
        <f>ROUND(('NEW Reference'!H$16*List!$H89)+'NEW Reference'!H$17,0)</f>
        <v>3098</v>
      </c>
      <c r="P89" s="34">
        <f>ROUND(('NEW Reference'!I$16*List!$H89)+'NEW Reference'!I$17,0)</f>
        <v>3219</v>
      </c>
      <c r="Q89" s="34">
        <f>ROUND(('NEW Reference'!J$16*List!$H89)+'NEW Reference'!J$17,0)</f>
        <v>3728</v>
      </c>
      <c r="R89" s="34">
        <f>ROUND(('NEW Reference'!K$16*List!$H89)+'NEW Reference'!K$17,0)</f>
        <v>3845</v>
      </c>
      <c r="S89" s="34">
        <f>ROUND(('NEW Reference'!L$16*List!$H89)+'NEW Reference'!L$17,0)</f>
        <v>4150</v>
      </c>
      <c r="T89" s="34">
        <f>ROUND(('NEW Reference'!M$16*List!$H89)+'NEW Reference'!M$17,0)</f>
        <v>4956</v>
      </c>
      <c r="U89" s="34">
        <f>ROUND(('NEW Reference'!N$16*List!$H89)+'NEW Reference'!N$17,0)</f>
        <v>19997</v>
      </c>
      <c r="V89" s="35">
        <f>ROUND(('NEW Reference'!O$16*List!$H89)+'NEW Reference'!O$17,0)</f>
        <v>743</v>
      </c>
      <c r="W89" s="35">
        <f>ROUND(('NEW Reference'!P$16*List!$H89)+'NEW Reference'!P$17,0)</f>
        <v>1048</v>
      </c>
      <c r="X89" s="35">
        <f>ROUND(('NEW Reference'!Q$16*List!$H89)+'NEW Reference'!Q$17,0)</f>
        <v>524</v>
      </c>
      <c r="Y89" s="36"/>
      <c r="Z89" s="4" t="str">
        <f t="shared" si="5"/>
        <v>FAIRBANKS NORTH STAR, Alaska</v>
      </c>
      <c r="AA89" s="40" t="s">
        <v>350</v>
      </c>
      <c r="AB89" s="37" t="s">
        <v>49</v>
      </c>
      <c r="AC89" s="41" t="s">
        <v>329</v>
      </c>
      <c r="AD89" s="42"/>
      <c r="AE89">
        <f t="shared" si="6"/>
        <v>0.92430000000000001</v>
      </c>
      <c r="AF89">
        <v>12260</v>
      </c>
      <c r="AG89" t="s">
        <v>353</v>
      </c>
      <c r="AH89" s="64">
        <v>0.83090000000000008</v>
      </c>
    </row>
    <row r="90" spans="1:34">
      <c r="A90" s="28" t="s">
        <v>351</v>
      </c>
      <c r="B90" s="28" t="s">
        <v>351</v>
      </c>
      <c r="C90" s="39">
        <v>99902</v>
      </c>
      <c r="D90" s="30" t="s">
        <v>50</v>
      </c>
      <c r="E90" s="40" t="s">
        <v>352</v>
      </c>
      <c r="F90" s="50" t="s">
        <v>329</v>
      </c>
      <c r="G90" s="33" t="s">
        <v>59</v>
      </c>
      <c r="H90">
        <f t="shared" si="4"/>
        <v>1.1890000000000001</v>
      </c>
      <c r="I90" s="34">
        <f>ROUND(('NEW Reference'!B$16*List!$H90)+'NEW Reference'!B$17,0)</f>
        <v>1390</v>
      </c>
      <c r="J90" s="34">
        <f>ROUND(('NEW Reference'!C$16*List!$H90)+'NEW Reference'!C$17,0)</f>
        <v>2073</v>
      </c>
      <c r="K90" s="34">
        <f>ROUND(('NEW Reference'!D$16*List!$H90)+'NEW Reference'!D$17,0)</f>
        <v>2484</v>
      </c>
      <c r="L90" s="34">
        <f>ROUND(('NEW Reference'!E$16*List!$H90)+'NEW Reference'!E$17,0)</f>
        <v>3071</v>
      </c>
      <c r="M90" s="34">
        <f>ROUND(('NEW Reference'!F$16*List!$H90)+'NEW Reference'!F$17,0)</f>
        <v>3199</v>
      </c>
      <c r="N90" s="34">
        <f>ROUND(('NEW Reference'!G$16*List!$H90)+'NEW Reference'!G$17,0)</f>
        <v>3621</v>
      </c>
      <c r="O90" s="34">
        <f>ROUND(('NEW Reference'!H$16*List!$H90)+'NEW Reference'!H$17,0)</f>
        <v>3760</v>
      </c>
      <c r="P90" s="34">
        <f>ROUND(('NEW Reference'!I$16*List!$H90)+'NEW Reference'!I$17,0)</f>
        <v>3907</v>
      </c>
      <c r="Q90" s="34">
        <f>ROUND(('NEW Reference'!J$16*List!$H90)+'NEW Reference'!J$17,0)</f>
        <v>4525</v>
      </c>
      <c r="R90" s="34">
        <f>ROUND(('NEW Reference'!K$16*List!$H90)+'NEW Reference'!K$17,0)</f>
        <v>4667</v>
      </c>
      <c r="S90" s="34">
        <f>ROUND(('NEW Reference'!L$16*List!$H90)+'NEW Reference'!L$17,0)</f>
        <v>5037</v>
      </c>
      <c r="T90" s="34">
        <f>ROUND(('NEW Reference'!M$16*List!$H90)+'NEW Reference'!M$17,0)</f>
        <v>6015</v>
      </c>
      <c r="U90" s="34">
        <f>ROUND(('NEW Reference'!N$16*List!$H90)+'NEW Reference'!N$17,0)</f>
        <v>24271</v>
      </c>
      <c r="V90" s="35">
        <f>ROUND(('NEW Reference'!O$16*List!$H90)+'NEW Reference'!O$17,0)</f>
        <v>902</v>
      </c>
      <c r="W90" s="35">
        <f>ROUND(('NEW Reference'!P$16*List!$H90)+'NEW Reference'!P$17,0)</f>
        <v>1271</v>
      </c>
      <c r="X90" s="35">
        <f>ROUND(('NEW Reference'!Q$16*List!$H90)+'NEW Reference'!Q$17,0)</f>
        <v>636</v>
      </c>
      <c r="Y90" s="36"/>
      <c r="Z90" s="4" t="str">
        <f t="shared" si="5"/>
        <v>HAINES, Alaska</v>
      </c>
      <c r="AA90" s="40" t="s">
        <v>352</v>
      </c>
      <c r="AB90" s="37" t="s">
        <v>49</v>
      </c>
      <c r="AC90" s="41" t="s">
        <v>329</v>
      </c>
      <c r="AD90" s="42"/>
      <c r="AE90">
        <f t="shared" si="6"/>
        <v>1.1890000000000001</v>
      </c>
      <c r="AF90">
        <v>12420</v>
      </c>
      <c r="AG90" t="s">
        <v>356</v>
      </c>
      <c r="AH90" s="64">
        <v>0.93420000000000003</v>
      </c>
    </row>
    <row r="91" spans="1:34">
      <c r="A91" s="28" t="s">
        <v>354</v>
      </c>
      <c r="B91" s="28" t="s">
        <v>354</v>
      </c>
      <c r="C91" s="39">
        <v>99902</v>
      </c>
      <c r="D91" s="30" t="s">
        <v>50</v>
      </c>
      <c r="E91" s="40" t="s">
        <v>355</v>
      </c>
      <c r="F91" s="50" t="s">
        <v>329</v>
      </c>
      <c r="G91" s="33" t="s">
        <v>59</v>
      </c>
      <c r="H91">
        <f t="shared" si="4"/>
        <v>1.1890000000000001</v>
      </c>
      <c r="I91" s="34">
        <f>ROUND(('NEW Reference'!B$16*List!$H91)+'NEW Reference'!B$17,0)</f>
        <v>1390</v>
      </c>
      <c r="J91" s="34">
        <f>ROUND(('NEW Reference'!C$16*List!$H91)+'NEW Reference'!C$17,0)</f>
        <v>2073</v>
      </c>
      <c r="K91" s="34">
        <f>ROUND(('NEW Reference'!D$16*List!$H91)+'NEW Reference'!D$17,0)</f>
        <v>2484</v>
      </c>
      <c r="L91" s="34">
        <f>ROUND(('NEW Reference'!E$16*List!$H91)+'NEW Reference'!E$17,0)</f>
        <v>3071</v>
      </c>
      <c r="M91" s="34">
        <f>ROUND(('NEW Reference'!F$16*List!$H91)+'NEW Reference'!F$17,0)</f>
        <v>3199</v>
      </c>
      <c r="N91" s="34">
        <f>ROUND(('NEW Reference'!G$16*List!$H91)+'NEW Reference'!G$17,0)</f>
        <v>3621</v>
      </c>
      <c r="O91" s="34">
        <f>ROUND(('NEW Reference'!H$16*List!$H91)+'NEW Reference'!H$17,0)</f>
        <v>3760</v>
      </c>
      <c r="P91" s="34">
        <f>ROUND(('NEW Reference'!I$16*List!$H91)+'NEW Reference'!I$17,0)</f>
        <v>3907</v>
      </c>
      <c r="Q91" s="34">
        <f>ROUND(('NEW Reference'!J$16*List!$H91)+'NEW Reference'!J$17,0)</f>
        <v>4525</v>
      </c>
      <c r="R91" s="34">
        <f>ROUND(('NEW Reference'!K$16*List!$H91)+'NEW Reference'!K$17,0)</f>
        <v>4667</v>
      </c>
      <c r="S91" s="34">
        <f>ROUND(('NEW Reference'!L$16*List!$H91)+'NEW Reference'!L$17,0)</f>
        <v>5037</v>
      </c>
      <c r="T91" s="34">
        <f>ROUND(('NEW Reference'!M$16*List!$H91)+'NEW Reference'!M$17,0)</f>
        <v>6015</v>
      </c>
      <c r="U91" s="34">
        <f>ROUND(('NEW Reference'!N$16*List!$H91)+'NEW Reference'!N$17,0)</f>
        <v>24271</v>
      </c>
      <c r="V91" s="35">
        <f>ROUND(('NEW Reference'!O$16*List!$H91)+'NEW Reference'!O$17,0)</f>
        <v>902</v>
      </c>
      <c r="W91" s="35">
        <f>ROUND(('NEW Reference'!P$16*List!$H91)+'NEW Reference'!P$17,0)</f>
        <v>1271</v>
      </c>
      <c r="X91" s="35">
        <f>ROUND(('NEW Reference'!Q$16*List!$H91)+'NEW Reference'!Q$17,0)</f>
        <v>636</v>
      </c>
      <c r="Y91" s="36"/>
      <c r="Z91" s="4" t="str">
        <f t="shared" si="5"/>
        <v>HOONAH-ANGOON CENSUS AREA, Alaska</v>
      </c>
      <c r="AA91" s="40" t="s">
        <v>355</v>
      </c>
      <c r="AB91" s="37" t="s">
        <v>49</v>
      </c>
      <c r="AC91" s="41" t="s">
        <v>329</v>
      </c>
      <c r="AD91" s="42"/>
      <c r="AE91">
        <f t="shared" si="6"/>
        <v>1.1890000000000001</v>
      </c>
      <c r="AF91">
        <v>12540</v>
      </c>
      <c r="AG91" t="s">
        <v>359</v>
      </c>
      <c r="AH91" s="64">
        <v>1.1844000000000001</v>
      </c>
    </row>
    <row r="92" spans="1:34">
      <c r="A92" s="28" t="s">
        <v>357</v>
      </c>
      <c r="B92" s="28" t="s">
        <v>357</v>
      </c>
      <c r="C92" s="39">
        <v>99902</v>
      </c>
      <c r="D92" s="30" t="s">
        <v>50</v>
      </c>
      <c r="E92" s="40" t="s">
        <v>358</v>
      </c>
      <c r="F92" s="50" t="s">
        <v>329</v>
      </c>
      <c r="G92" s="33" t="s">
        <v>59</v>
      </c>
      <c r="H92">
        <f t="shared" si="4"/>
        <v>1.1890000000000001</v>
      </c>
      <c r="I92" s="34">
        <f>ROUND(('NEW Reference'!B$16*List!$H92)+'NEW Reference'!B$17,0)</f>
        <v>1390</v>
      </c>
      <c r="J92" s="34">
        <f>ROUND(('NEW Reference'!C$16*List!$H92)+'NEW Reference'!C$17,0)</f>
        <v>2073</v>
      </c>
      <c r="K92" s="34">
        <f>ROUND(('NEW Reference'!D$16*List!$H92)+'NEW Reference'!D$17,0)</f>
        <v>2484</v>
      </c>
      <c r="L92" s="34">
        <f>ROUND(('NEW Reference'!E$16*List!$H92)+'NEW Reference'!E$17,0)</f>
        <v>3071</v>
      </c>
      <c r="M92" s="34">
        <f>ROUND(('NEW Reference'!F$16*List!$H92)+'NEW Reference'!F$17,0)</f>
        <v>3199</v>
      </c>
      <c r="N92" s="34">
        <f>ROUND(('NEW Reference'!G$16*List!$H92)+'NEW Reference'!G$17,0)</f>
        <v>3621</v>
      </c>
      <c r="O92" s="34">
        <f>ROUND(('NEW Reference'!H$16*List!$H92)+'NEW Reference'!H$17,0)</f>
        <v>3760</v>
      </c>
      <c r="P92" s="34">
        <f>ROUND(('NEW Reference'!I$16*List!$H92)+'NEW Reference'!I$17,0)</f>
        <v>3907</v>
      </c>
      <c r="Q92" s="34">
        <f>ROUND(('NEW Reference'!J$16*List!$H92)+'NEW Reference'!J$17,0)</f>
        <v>4525</v>
      </c>
      <c r="R92" s="34">
        <f>ROUND(('NEW Reference'!K$16*List!$H92)+'NEW Reference'!K$17,0)</f>
        <v>4667</v>
      </c>
      <c r="S92" s="34">
        <f>ROUND(('NEW Reference'!L$16*List!$H92)+'NEW Reference'!L$17,0)</f>
        <v>5037</v>
      </c>
      <c r="T92" s="34">
        <f>ROUND(('NEW Reference'!M$16*List!$H92)+'NEW Reference'!M$17,0)</f>
        <v>6015</v>
      </c>
      <c r="U92" s="34">
        <f>ROUND(('NEW Reference'!N$16*List!$H92)+'NEW Reference'!N$17,0)</f>
        <v>24271</v>
      </c>
      <c r="V92" s="35">
        <f>ROUND(('NEW Reference'!O$16*List!$H92)+'NEW Reference'!O$17,0)</f>
        <v>902</v>
      </c>
      <c r="W92" s="35">
        <f>ROUND(('NEW Reference'!P$16*List!$H92)+'NEW Reference'!P$17,0)</f>
        <v>1271</v>
      </c>
      <c r="X92" s="35">
        <f>ROUND(('NEW Reference'!Q$16*List!$H92)+'NEW Reference'!Q$17,0)</f>
        <v>636</v>
      </c>
      <c r="Y92" s="36"/>
      <c r="Z92" s="4" t="str">
        <f t="shared" si="5"/>
        <v>JUNEAU, Alaska</v>
      </c>
      <c r="AA92" s="40" t="s">
        <v>358</v>
      </c>
      <c r="AB92" s="37" t="s">
        <v>49</v>
      </c>
      <c r="AC92" s="41" t="s">
        <v>329</v>
      </c>
      <c r="AD92" s="42"/>
      <c r="AE92">
        <f t="shared" si="6"/>
        <v>1.1890000000000001</v>
      </c>
      <c r="AF92">
        <v>12580</v>
      </c>
      <c r="AG92" t="s">
        <v>362</v>
      </c>
      <c r="AH92" s="64">
        <v>0.97810000000000008</v>
      </c>
    </row>
    <row r="93" spans="1:34">
      <c r="A93" s="28" t="s">
        <v>360</v>
      </c>
      <c r="B93" s="28" t="s">
        <v>360</v>
      </c>
      <c r="C93" s="39">
        <v>99902</v>
      </c>
      <c r="D93" s="30" t="s">
        <v>50</v>
      </c>
      <c r="E93" s="40" t="s">
        <v>361</v>
      </c>
      <c r="F93" s="50" t="s">
        <v>329</v>
      </c>
      <c r="G93" s="33" t="s">
        <v>59</v>
      </c>
      <c r="H93">
        <f t="shared" si="4"/>
        <v>1.1890000000000001</v>
      </c>
      <c r="I93" s="34">
        <f>ROUND(('NEW Reference'!B$16*List!$H93)+'NEW Reference'!B$17,0)</f>
        <v>1390</v>
      </c>
      <c r="J93" s="34">
        <f>ROUND(('NEW Reference'!C$16*List!$H93)+'NEW Reference'!C$17,0)</f>
        <v>2073</v>
      </c>
      <c r="K93" s="34">
        <f>ROUND(('NEW Reference'!D$16*List!$H93)+'NEW Reference'!D$17,0)</f>
        <v>2484</v>
      </c>
      <c r="L93" s="34">
        <f>ROUND(('NEW Reference'!E$16*List!$H93)+'NEW Reference'!E$17,0)</f>
        <v>3071</v>
      </c>
      <c r="M93" s="34">
        <f>ROUND(('NEW Reference'!F$16*List!$H93)+'NEW Reference'!F$17,0)</f>
        <v>3199</v>
      </c>
      <c r="N93" s="34">
        <f>ROUND(('NEW Reference'!G$16*List!$H93)+'NEW Reference'!G$17,0)</f>
        <v>3621</v>
      </c>
      <c r="O93" s="34">
        <f>ROUND(('NEW Reference'!H$16*List!$H93)+'NEW Reference'!H$17,0)</f>
        <v>3760</v>
      </c>
      <c r="P93" s="34">
        <f>ROUND(('NEW Reference'!I$16*List!$H93)+'NEW Reference'!I$17,0)</f>
        <v>3907</v>
      </c>
      <c r="Q93" s="34">
        <f>ROUND(('NEW Reference'!J$16*List!$H93)+'NEW Reference'!J$17,0)</f>
        <v>4525</v>
      </c>
      <c r="R93" s="34">
        <f>ROUND(('NEW Reference'!K$16*List!$H93)+'NEW Reference'!K$17,0)</f>
        <v>4667</v>
      </c>
      <c r="S93" s="34">
        <f>ROUND(('NEW Reference'!L$16*List!$H93)+'NEW Reference'!L$17,0)</f>
        <v>5037</v>
      </c>
      <c r="T93" s="34">
        <f>ROUND(('NEW Reference'!M$16*List!$H93)+'NEW Reference'!M$17,0)</f>
        <v>6015</v>
      </c>
      <c r="U93" s="34">
        <f>ROUND(('NEW Reference'!N$16*List!$H93)+'NEW Reference'!N$17,0)</f>
        <v>24271</v>
      </c>
      <c r="V93" s="35">
        <f>ROUND(('NEW Reference'!O$16*List!$H93)+'NEW Reference'!O$17,0)</f>
        <v>902</v>
      </c>
      <c r="W93" s="35">
        <f>ROUND(('NEW Reference'!P$16*List!$H93)+'NEW Reference'!P$17,0)</f>
        <v>1271</v>
      </c>
      <c r="X93" s="35">
        <f>ROUND(('NEW Reference'!Q$16*List!$H93)+'NEW Reference'!Q$17,0)</f>
        <v>636</v>
      </c>
      <c r="Y93" s="36"/>
      <c r="Z93" s="4" t="str">
        <f t="shared" si="5"/>
        <v>KENAI PENINSULA, Alaska</v>
      </c>
      <c r="AA93" s="40" t="s">
        <v>361</v>
      </c>
      <c r="AB93" s="37" t="s">
        <v>49</v>
      </c>
      <c r="AC93" s="41" t="s">
        <v>329</v>
      </c>
      <c r="AD93" s="42"/>
      <c r="AE93">
        <f t="shared" si="6"/>
        <v>1.1890000000000001</v>
      </c>
      <c r="AF93">
        <v>12620</v>
      </c>
      <c r="AG93" t="s">
        <v>365</v>
      </c>
      <c r="AH93" s="64">
        <v>0.91710000000000003</v>
      </c>
    </row>
    <row r="94" spans="1:34">
      <c r="A94" s="28" t="s">
        <v>363</v>
      </c>
      <c r="B94" s="28" t="s">
        <v>363</v>
      </c>
      <c r="C94" s="39">
        <v>99902</v>
      </c>
      <c r="D94" s="30" t="s">
        <v>50</v>
      </c>
      <c r="E94" s="40" t="s">
        <v>364</v>
      </c>
      <c r="F94" s="50" t="s">
        <v>329</v>
      </c>
      <c r="G94" s="33" t="s">
        <v>59</v>
      </c>
      <c r="H94">
        <f t="shared" si="4"/>
        <v>1.1890000000000001</v>
      </c>
      <c r="I94" s="34">
        <f>ROUND(('NEW Reference'!B$16*List!$H94)+'NEW Reference'!B$17,0)</f>
        <v>1390</v>
      </c>
      <c r="J94" s="34">
        <f>ROUND(('NEW Reference'!C$16*List!$H94)+'NEW Reference'!C$17,0)</f>
        <v>2073</v>
      </c>
      <c r="K94" s="34">
        <f>ROUND(('NEW Reference'!D$16*List!$H94)+'NEW Reference'!D$17,0)</f>
        <v>2484</v>
      </c>
      <c r="L94" s="34">
        <f>ROUND(('NEW Reference'!E$16*List!$H94)+'NEW Reference'!E$17,0)</f>
        <v>3071</v>
      </c>
      <c r="M94" s="34">
        <f>ROUND(('NEW Reference'!F$16*List!$H94)+'NEW Reference'!F$17,0)</f>
        <v>3199</v>
      </c>
      <c r="N94" s="34">
        <f>ROUND(('NEW Reference'!G$16*List!$H94)+'NEW Reference'!G$17,0)</f>
        <v>3621</v>
      </c>
      <c r="O94" s="34">
        <f>ROUND(('NEW Reference'!H$16*List!$H94)+'NEW Reference'!H$17,0)</f>
        <v>3760</v>
      </c>
      <c r="P94" s="34">
        <f>ROUND(('NEW Reference'!I$16*List!$H94)+'NEW Reference'!I$17,0)</f>
        <v>3907</v>
      </c>
      <c r="Q94" s="34">
        <f>ROUND(('NEW Reference'!J$16*List!$H94)+'NEW Reference'!J$17,0)</f>
        <v>4525</v>
      </c>
      <c r="R94" s="34">
        <f>ROUND(('NEW Reference'!K$16*List!$H94)+'NEW Reference'!K$17,0)</f>
        <v>4667</v>
      </c>
      <c r="S94" s="34">
        <f>ROUND(('NEW Reference'!L$16*List!$H94)+'NEW Reference'!L$17,0)</f>
        <v>5037</v>
      </c>
      <c r="T94" s="34">
        <f>ROUND(('NEW Reference'!M$16*List!$H94)+'NEW Reference'!M$17,0)</f>
        <v>6015</v>
      </c>
      <c r="U94" s="34">
        <f>ROUND(('NEW Reference'!N$16*List!$H94)+'NEW Reference'!N$17,0)</f>
        <v>24271</v>
      </c>
      <c r="V94" s="35">
        <f>ROUND(('NEW Reference'!O$16*List!$H94)+'NEW Reference'!O$17,0)</f>
        <v>902</v>
      </c>
      <c r="W94" s="35">
        <f>ROUND(('NEW Reference'!P$16*List!$H94)+'NEW Reference'!P$17,0)</f>
        <v>1271</v>
      </c>
      <c r="X94" s="35">
        <f>ROUND(('NEW Reference'!Q$16*List!$H94)+'NEW Reference'!Q$17,0)</f>
        <v>636</v>
      </c>
      <c r="Y94" s="36"/>
      <c r="Z94" s="4" t="str">
        <f t="shared" si="5"/>
        <v>KETCHIKAN GATEWAY, Alaska</v>
      </c>
      <c r="AA94" s="40" t="s">
        <v>364</v>
      </c>
      <c r="AB94" s="37" t="s">
        <v>49</v>
      </c>
      <c r="AC94" s="41" t="s">
        <v>329</v>
      </c>
      <c r="AD94" s="42"/>
      <c r="AE94">
        <f t="shared" si="6"/>
        <v>1.1890000000000001</v>
      </c>
      <c r="AF94">
        <v>12700</v>
      </c>
      <c r="AG94" t="s">
        <v>368</v>
      </c>
      <c r="AH94" s="64">
        <v>1.1296999999999999</v>
      </c>
    </row>
    <row r="95" spans="1:34">
      <c r="A95" s="28" t="s">
        <v>366</v>
      </c>
      <c r="B95" s="28" t="s">
        <v>366</v>
      </c>
      <c r="C95" s="39">
        <v>99902</v>
      </c>
      <c r="D95" s="30" t="s">
        <v>50</v>
      </c>
      <c r="E95" s="40" t="s">
        <v>367</v>
      </c>
      <c r="F95" s="50" t="s">
        <v>329</v>
      </c>
      <c r="G95" s="33" t="s">
        <v>59</v>
      </c>
      <c r="H95">
        <f t="shared" si="4"/>
        <v>1.1890000000000001</v>
      </c>
      <c r="I95" s="34">
        <f>ROUND(('NEW Reference'!B$16*List!$H95)+'NEW Reference'!B$17,0)</f>
        <v>1390</v>
      </c>
      <c r="J95" s="34">
        <f>ROUND(('NEW Reference'!C$16*List!$H95)+'NEW Reference'!C$17,0)</f>
        <v>2073</v>
      </c>
      <c r="K95" s="34">
        <f>ROUND(('NEW Reference'!D$16*List!$H95)+'NEW Reference'!D$17,0)</f>
        <v>2484</v>
      </c>
      <c r="L95" s="34">
        <f>ROUND(('NEW Reference'!E$16*List!$H95)+'NEW Reference'!E$17,0)</f>
        <v>3071</v>
      </c>
      <c r="M95" s="34">
        <f>ROUND(('NEW Reference'!F$16*List!$H95)+'NEW Reference'!F$17,0)</f>
        <v>3199</v>
      </c>
      <c r="N95" s="34">
        <f>ROUND(('NEW Reference'!G$16*List!$H95)+'NEW Reference'!G$17,0)</f>
        <v>3621</v>
      </c>
      <c r="O95" s="34">
        <f>ROUND(('NEW Reference'!H$16*List!$H95)+'NEW Reference'!H$17,0)</f>
        <v>3760</v>
      </c>
      <c r="P95" s="34">
        <f>ROUND(('NEW Reference'!I$16*List!$H95)+'NEW Reference'!I$17,0)</f>
        <v>3907</v>
      </c>
      <c r="Q95" s="34">
        <f>ROUND(('NEW Reference'!J$16*List!$H95)+'NEW Reference'!J$17,0)</f>
        <v>4525</v>
      </c>
      <c r="R95" s="34">
        <f>ROUND(('NEW Reference'!K$16*List!$H95)+'NEW Reference'!K$17,0)</f>
        <v>4667</v>
      </c>
      <c r="S95" s="34">
        <f>ROUND(('NEW Reference'!L$16*List!$H95)+'NEW Reference'!L$17,0)</f>
        <v>5037</v>
      </c>
      <c r="T95" s="34">
        <f>ROUND(('NEW Reference'!M$16*List!$H95)+'NEW Reference'!M$17,0)</f>
        <v>6015</v>
      </c>
      <c r="U95" s="34">
        <f>ROUND(('NEW Reference'!N$16*List!$H95)+'NEW Reference'!N$17,0)</f>
        <v>24271</v>
      </c>
      <c r="V95" s="35">
        <f>ROUND(('NEW Reference'!O$16*List!$H95)+'NEW Reference'!O$17,0)</f>
        <v>902</v>
      </c>
      <c r="W95" s="35">
        <f>ROUND(('NEW Reference'!P$16*List!$H95)+'NEW Reference'!P$17,0)</f>
        <v>1271</v>
      </c>
      <c r="X95" s="35">
        <f>ROUND(('NEW Reference'!Q$16*List!$H95)+'NEW Reference'!Q$17,0)</f>
        <v>636</v>
      </c>
      <c r="Y95" s="36"/>
      <c r="Z95" s="4" t="str">
        <f t="shared" si="5"/>
        <v>KODIAK ISLAND BOROUGH, Alaska</v>
      </c>
      <c r="AA95" s="40" t="s">
        <v>367</v>
      </c>
      <c r="AB95" s="37" t="s">
        <v>49</v>
      </c>
      <c r="AC95" s="41" t="s">
        <v>329</v>
      </c>
      <c r="AD95" s="42"/>
      <c r="AE95">
        <f t="shared" si="6"/>
        <v>1.1890000000000001</v>
      </c>
      <c r="AF95">
        <v>12940</v>
      </c>
      <c r="AG95" t="s">
        <v>372</v>
      </c>
      <c r="AH95" s="64">
        <v>0.82990000000000008</v>
      </c>
    </row>
    <row r="96" spans="1:34">
      <c r="A96" s="28" t="s">
        <v>369</v>
      </c>
      <c r="B96" s="28" t="s">
        <v>370</v>
      </c>
      <c r="C96" s="29">
        <v>99902</v>
      </c>
      <c r="D96" s="30" t="s">
        <v>50</v>
      </c>
      <c r="E96" s="31" t="s">
        <v>371</v>
      </c>
      <c r="F96" s="50" t="s">
        <v>329</v>
      </c>
      <c r="G96" s="33" t="s">
        <v>59</v>
      </c>
      <c r="H96">
        <f t="shared" si="4"/>
        <v>1.1890000000000001</v>
      </c>
      <c r="I96" s="34">
        <f>ROUND(('NEW Reference'!B$16*List!$H96)+'NEW Reference'!B$17,0)</f>
        <v>1390</v>
      </c>
      <c r="J96" s="34">
        <f>ROUND(('NEW Reference'!C$16*List!$H96)+'NEW Reference'!C$17,0)</f>
        <v>2073</v>
      </c>
      <c r="K96" s="34">
        <f>ROUND(('NEW Reference'!D$16*List!$H96)+'NEW Reference'!D$17,0)</f>
        <v>2484</v>
      </c>
      <c r="L96" s="34">
        <f>ROUND(('NEW Reference'!E$16*List!$H96)+'NEW Reference'!E$17,0)</f>
        <v>3071</v>
      </c>
      <c r="M96" s="34">
        <f>ROUND(('NEW Reference'!F$16*List!$H96)+'NEW Reference'!F$17,0)</f>
        <v>3199</v>
      </c>
      <c r="N96" s="34">
        <f>ROUND(('NEW Reference'!G$16*List!$H96)+'NEW Reference'!G$17,0)</f>
        <v>3621</v>
      </c>
      <c r="O96" s="34">
        <f>ROUND(('NEW Reference'!H$16*List!$H96)+'NEW Reference'!H$17,0)</f>
        <v>3760</v>
      </c>
      <c r="P96" s="34">
        <f>ROUND(('NEW Reference'!I$16*List!$H96)+'NEW Reference'!I$17,0)</f>
        <v>3907</v>
      </c>
      <c r="Q96" s="34">
        <f>ROUND(('NEW Reference'!J$16*List!$H96)+'NEW Reference'!J$17,0)</f>
        <v>4525</v>
      </c>
      <c r="R96" s="34">
        <f>ROUND(('NEW Reference'!K$16*List!$H96)+'NEW Reference'!K$17,0)</f>
        <v>4667</v>
      </c>
      <c r="S96" s="34">
        <f>ROUND(('NEW Reference'!L$16*List!$H96)+'NEW Reference'!L$17,0)</f>
        <v>5037</v>
      </c>
      <c r="T96" s="34">
        <f>ROUND(('NEW Reference'!M$16*List!$H96)+'NEW Reference'!M$17,0)</f>
        <v>6015</v>
      </c>
      <c r="U96" s="34">
        <f>ROUND(('NEW Reference'!N$16*List!$H96)+'NEW Reference'!N$17,0)</f>
        <v>24271</v>
      </c>
      <c r="V96" s="35">
        <f>ROUND(('NEW Reference'!O$16*List!$H96)+'NEW Reference'!O$17,0)</f>
        <v>902</v>
      </c>
      <c r="W96" s="35">
        <f>ROUND(('NEW Reference'!P$16*List!$H96)+'NEW Reference'!P$17,0)</f>
        <v>1271</v>
      </c>
      <c r="X96" s="35">
        <f>ROUND(('NEW Reference'!Q$16*List!$H96)+'NEW Reference'!Q$17,0)</f>
        <v>636</v>
      </c>
      <c r="Y96" s="36"/>
      <c r="Z96" s="4" t="str">
        <f t="shared" si="5"/>
        <v>KUSILVAK CENSUS AREA, Alaska</v>
      </c>
      <c r="AA96" s="31" t="s">
        <v>371</v>
      </c>
      <c r="AB96" s="37" t="s">
        <v>49</v>
      </c>
      <c r="AC96" s="32" t="s">
        <v>329</v>
      </c>
      <c r="AD96" s="38"/>
      <c r="AE96">
        <f t="shared" si="6"/>
        <v>1.1890000000000001</v>
      </c>
      <c r="AF96">
        <v>12980</v>
      </c>
      <c r="AG96" t="s">
        <v>375</v>
      </c>
      <c r="AH96" s="64">
        <v>0.87229999999999996</v>
      </c>
    </row>
    <row r="97" spans="1:34">
      <c r="A97" s="28" t="s">
        <v>373</v>
      </c>
      <c r="B97" s="28" t="s">
        <v>373</v>
      </c>
      <c r="C97" s="39">
        <v>99902</v>
      </c>
      <c r="D97" s="30" t="s">
        <v>50</v>
      </c>
      <c r="E97" s="40" t="s">
        <v>374</v>
      </c>
      <c r="F97" s="49" t="s">
        <v>329</v>
      </c>
      <c r="G97" s="33" t="s">
        <v>59</v>
      </c>
      <c r="H97">
        <f t="shared" si="4"/>
        <v>1.1890000000000001</v>
      </c>
      <c r="I97" s="34">
        <f>ROUND(('NEW Reference'!B$16*List!$H97)+'NEW Reference'!B$17,0)</f>
        <v>1390</v>
      </c>
      <c r="J97" s="34">
        <f>ROUND(('NEW Reference'!C$16*List!$H97)+'NEW Reference'!C$17,0)</f>
        <v>2073</v>
      </c>
      <c r="K97" s="34">
        <f>ROUND(('NEW Reference'!D$16*List!$H97)+'NEW Reference'!D$17,0)</f>
        <v>2484</v>
      </c>
      <c r="L97" s="34">
        <f>ROUND(('NEW Reference'!E$16*List!$H97)+'NEW Reference'!E$17,0)</f>
        <v>3071</v>
      </c>
      <c r="M97" s="34">
        <f>ROUND(('NEW Reference'!F$16*List!$H97)+'NEW Reference'!F$17,0)</f>
        <v>3199</v>
      </c>
      <c r="N97" s="34">
        <f>ROUND(('NEW Reference'!G$16*List!$H97)+'NEW Reference'!G$17,0)</f>
        <v>3621</v>
      </c>
      <c r="O97" s="34">
        <f>ROUND(('NEW Reference'!H$16*List!$H97)+'NEW Reference'!H$17,0)</f>
        <v>3760</v>
      </c>
      <c r="P97" s="34">
        <f>ROUND(('NEW Reference'!I$16*List!$H97)+'NEW Reference'!I$17,0)</f>
        <v>3907</v>
      </c>
      <c r="Q97" s="34">
        <f>ROUND(('NEW Reference'!J$16*List!$H97)+'NEW Reference'!J$17,0)</f>
        <v>4525</v>
      </c>
      <c r="R97" s="34">
        <f>ROUND(('NEW Reference'!K$16*List!$H97)+'NEW Reference'!K$17,0)</f>
        <v>4667</v>
      </c>
      <c r="S97" s="34">
        <f>ROUND(('NEW Reference'!L$16*List!$H97)+'NEW Reference'!L$17,0)</f>
        <v>5037</v>
      </c>
      <c r="T97" s="34">
        <f>ROUND(('NEW Reference'!M$16*List!$H97)+'NEW Reference'!M$17,0)</f>
        <v>6015</v>
      </c>
      <c r="U97" s="34">
        <f>ROUND(('NEW Reference'!N$16*List!$H97)+'NEW Reference'!N$17,0)</f>
        <v>24271</v>
      </c>
      <c r="V97" s="35">
        <f>ROUND(('NEW Reference'!O$16*List!$H97)+'NEW Reference'!O$17,0)</f>
        <v>902</v>
      </c>
      <c r="W97" s="35">
        <f>ROUND(('NEW Reference'!P$16*List!$H97)+'NEW Reference'!P$17,0)</f>
        <v>1271</v>
      </c>
      <c r="X97" s="35">
        <f>ROUND(('NEW Reference'!Q$16*List!$H97)+'NEW Reference'!Q$17,0)</f>
        <v>636</v>
      </c>
      <c r="Y97" s="36"/>
      <c r="Z97" s="4" t="str">
        <f t="shared" si="5"/>
        <v>LAKE AND PENINSULA, Alaska</v>
      </c>
      <c r="AA97" s="40" t="s">
        <v>374</v>
      </c>
      <c r="AB97" s="37" t="s">
        <v>49</v>
      </c>
      <c r="AC97" s="41" t="s">
        <v>329</v>
      </c>
      <c r="AD97" s="42"/>
      <c r="AE97">
        <f t="shared" si="6"/>
        <v>1.1890000000000001</v>
      </c>
      <c r="AF97">
        <v>13020</v>
      </c>
      <c r="AG97" t="s">
        <v>378</v>
      </c>
      <c r="AH97" s="64">
        <v>0.89230000000000009</v>
      </c>
    </row>
    <row r="98" spans="1:34">
      <c r="A98" s="28" t="s">
        <v>376</v>
      </c>
      <c r="B98" s="28" t="s">
        <v>376</v>
      </c>
      <c r="C98" s="39">
        <v>11260</v>
      </c>
      <c r="D98" s="30" t="s">
        <v>322</v>
      </c>
      <c r="E98" s="40" t="s">
        <v>377</v>
      </c>
      <c r="F98" s="50" t="s">
        <v>329</v>
      </c>
      <c r="G98" s="33" t="s">
        <v>48</v>
      </c>
      <c r="H98">
        <f t="shared" si="4"/>
        <v>1.1593</v>
      </c>
      <c r="I98" s="34">
        <f>ROUND(('NEW Reference'!B$16*List!$H98)+'NEW Reference'!B$17,0)</f>
        <v>1363</v>
      </c>
      <c r="J98" s="34">
        <f>ROUND(('NEW Reference'!C$16*List!$H98)+'NEW Reference'!C$17,0)</f>
        <v>2032</v>
      </c>
      <c r="K98" s="34">
        <f>ROUND(('NEW Reference'!D$16*List!$H98)+'NEW Reference'!D$17,0)</f>
        <v>2435</v>
      </c>
      <c r="L98" s="34">
        <f>ROUND(('NEW Reference'!E$16*List!$H98)+'NEW Reference'!E$17,0)</f>
        <v>3010</v>
      </c>
      <c r="M98" s="34">
        <f>ROUND(('NEW Reference'!F$16*List!$H98)+'NEW Reference'!F$17,0)</f>
        <v>3136</v>
      </c>
      <c r="N98" s="34">
        <f>ROUND(('NEW Reference'!G$16*List!$H98)+'NEW Reference'!G$17,0)</f>
        <v>3550</v>
      </c>
      <c r="O98" s="34">
        <f>ROUND(('NEW Reference'!H$16*List!$H98)+'NEW Reference'!H$17,0)</f>
        <v>3685</v>
      </c>
      <c r="P98" s="34">
        <f>ROUND(('NEW Reference'!I$16*List!$H98)+'NEW Reference'!I$17,0)</f>
        <v>3830</v>
      </c>
      <c r="Q98" s="34">
        <f>ROUND(('NEW Reference'!J$16*List!$H98)+'NEW Reference'!J$17,0)</f>
        <v>4435</v>
      </c>
      <c r="R98" s="34">
        <f>ROUND(('NEW Reference'!K$16*List!$H98)+'NEW Reference'!K$17,0)</f>
        <v>4575</v>
      </c>
      <c r="S98" s="34">
        <f>ROUND(('NEW Reference'!L$16*List!$H98)+'NEW Reference'!L$17,0)</f>
        <v>4937</v>
      </c>
      <c r="T98" s="34">
        <f>ROUND(('NEW Reference'!M$16*List!$H98)+'NEW Reference'!M$17,0)</f>
        <v>5896</v>
      </c>
      <c r="U98" s="34">
        <f>ROUND(('NEW Reference'!N$16*List!$H98)+'NEW Reference'!N$17,0)</f>
        <v>23791</v>
      </c>
      <c r="V98" s="35">
        <f>ROUND(('NEW Reference'!O$16*List!$H98)+'NEW Reference'!O$17,0)</f>
        <v>884</v>
      </c>
      <c r="W98" s="35">
        <f>ROUND(('NEW Reference'!P$16*List!$H98)+'NEW Reference'!P$17,0)</f>
        <v>1246</v>
      </c>
      <c r="X98" s="35">
        <f>ROUND(('NEW Reference'!Q$16*List!$H98)+'NEW Reference'!Q$17,0)</f>
        <v>623</v>
      </c>
      <c r="Y98" s="36"/>
      <c r="Z98" s="4" t="str">
        <f t="shared" si="5"/>
        <v>MATANUSKA-SUSITNA, Alaska</v>
      </c>
      <c r="AA98" s="40" t="s">
        <v>377</v>
      </c>
      <c r="AB98" s="37" t="s">
        <v>49</v>
      </c>
      <c r="AC98" s="41" t="s">
        <v>329</v>
      </c>
      <c r="AD98" s="42"/>
      <c r="AE98">
        <f t="shared" si="6"/>
        <v>1.1593</v>
      </c>
      <c r="AF98">
        <v>13140</v>
      </c>
      <c r="AG98" t="s">
        <v>381</v>
      </c>
      <c r="AH98" s="64">
        <v>0.9326000000000001</v>
      </c>
    </row>
    <row r="99" spans="1:34">
      <c r="A99" s="28" t="s">
        <v>379</v>
      </c>
      <c r="B99" s="28" t="s">
        <v>379</v>
      </c>
      <c r="C99" s="39">
        <v>99902</v>
      </c>
      <c r="D99" s="30" t="s">
        <v>50</v>
      </c>
      <c r="E99" s="40" t="s">
        <v>380</v>
      </c>
      <c r="F99" s="50" t="s">
        <v>329</v>
      </c>
      <c r="G99" s="33" t="s">
        <v>59</v>
      </c>
      <c r="H99">
        <f t="shared" si="4"/>
        <v>1.1890000000000001</v>
      </c>
      <c r="I99" s="34">
        <f>ROUND(('NEW Reference'!B$16*List!$H99)+'NEW Reference'!B$17,0)</f>
        <v>1390</v>
      </c>
      <c r="J99" s="34">
        <f>ROUND(('NEW Reference'!C$16*List!$H99)+'NEW Reference'!C$17,0)</f>
        <v>2073</v>
      </c>
      <c r="K99" s="34">
        <f>ROUND(('NEW Reference'!D$16*List!$H99)+'NEW Reference'!D$17,0)</f>
        <v>2484</v>
      </c>
      <c r="L99" s="34">
        <f>ROUND(('NEW Reference'!E$16*List!$H99)+'NEW Reference'!E$17,0)</f>
        <v>3071</v>
      </c>
      <c r="M99" s="34">
        <f>ROUND(('NEW Reference'!F$16*List!$H99)+'NEW Reference'!F$17,0)</f>
        <v>3199</v>
      </c>
      <c r="N99" s="34">
        <f>ROUND(('NEW Reference'!G$16*List!$H99)+'NEW Reference'!G$17,0)</f>
        <v>3621</v>
      </c>
      <c r="O99" s="34">
        <f>ROUND(('NEW Reference'!H$16*List!$H99)+'NEW Reference'!H$17,0)</f>
        <v>3760</v>
      </c>
      <c r="P99" s="34">
        <f>ROUND(('NEW Reference'!I$16*List!$H99)+'NEW Reference'!I$17,0)</f>
        <v>3907</v>
      </c>
      <c r="Q99" s="34">
        <f>ROUND(('NEW Reference'!J$16*List!$H99)+'NEW Reference'!J$17,0)</f>
        <v>4525</v>
      </c>
      <c r="R99" s="34">
        <f>ROUND(('NEW Reference'!K$16*List!$H99)+'NEW Reference'!K$17,0)</f>
        <v>4667</v>
      </c>
      <c r="S99" s="34">
        <f>ROUND(('NEW Reference'!L$16*List!$H99)+'NEW Reference'!L$17,0)</f>
        <v>5037</v>
      </c>
      <c r="T99" s="34">
        <f>ROUND(('NEW Reference'!M$16*List!$H99)+'NEW Reference'!M$17,0)</f>
        <v>6015</v>
      </c>
      <c r="U99" s="34">
        <f>ROUND(('NEW Reference'!N$16*List!$H99)+'NEW Reference'!N$17,0)</f>
        <v>24271</v>
      </c>
      <c r="V99" s="35">
        <f>ROUND(('NEW Reference'!O$16*List!$H99)+'NEW Reference'!O$17,0)</f>
        <v>902</v>
      </c>
      <c r="W99" s="35">
        <f>ROUND(('NEW Reference'!P$16*List!$H99)+'NEW Reference'!P$17,0)</f>
        <v>1271</v>
      </c>
      <c r="X99" s="35">
        <f>ROUND(('NEW Reference'!Q$16*List!$H99)+'NEW Reference'!Q$17,0)</f>
        <v>636</v>
      </c>
      <c r="Y99" s="36"/>
      <c r="Z99" s="4" t="str">
        <f t="shared" si="5"/>
        <v>NOME, Alaska</v>
      </c>
      <c r="AA99" s="40" t="s">
        <v>380</v>
      </c>
      <c r="AB99" s="37" t="s">
        <v>49</v>
      </c>
      <c r="AC99" s="41" t="s">
        <v>329</v>
      </c>
      <c r="AD99" s="42"/>
      <c r="AE99">
        <f t="shared" si="6"/>
        <v>1.1890000000000001</v>
      </c>
      <c r="AF99">
        <v>13220</v>
      </c>
      <c r="AG99" t="s">
        <v>384</v>
      </c>
      <c r="AH99" s="64">
        <v>0.79180000000000006</v>
      </c>
    </row>
    <row r="100" spans="1:34">
      <c r="A100" s="28" t="s">
        <v>382</v>
      </c>
      <c r="B100" s="28" t="s">
        <v>382</v>
      </c>
      <c r="C100" s="39">
        <v>99902</v>
      </c>
      <c r="D100" s="30" t="s">
        <v>50</v>
      </c>
      <c r="E100" s="40" t="s">
        <v>383</v>
      </c>
      <c r="F100" s="50" t="s">
        <v>329</v>
      </c>
      <c r="G100" s="33" t="s">
        <v>59</v>
      </c>
      <c r="H100">
        <f t="shared" si="4"/>
        <v>1.1890000000000001</v>
      </c>
      <c r="I100" s="34">
        <f>ROUND(('NEW Reference'!B$16*List!$H100)+'NEW Reference'!B$17,0)</f>
        <v>1390</v>
      </c>
      <c r="J100" s="34">
        <f>ROUND(('NEW Reference'!C$16*List!$H100)+'NEW Reference'!C$17,0)</f>
        <v>2073</v>
      </c>
      <c r="K100" s="34">
        <f>ROUND(('NEW Reference'!D$16*List!$H100)+'NEW Reference'!D$17,0)</f>
        <v>2484</v>
      </c>
      <c r="L100" s="34">
        <f>ROUND(('NEW Reference'!E$16*List!$H100)+'NEW Reference'!E$17,0)</f>
        <v>3071</v>
      </c>
      <c r="M100" s="34">
        <f>ROUND(('NEW Reference'!F$16*List!$H100)+'NEW Reference'!F$17,0)</f>
        <v>3199</v>
      </c>
      <c r="N100" s="34">
        <f>ROUND(('NEW Reference'!G$16*List!$H100)+'NEW Reference'!G$17,0)</f>
        <v>3621</v>
      </c>
      <c r="O100" s="34">
        <f>ROUND(('NEW Reference'!H$16*List!$H100)+'NEW Reference'!H$17,0)</f>
        <v>3760</v>
      </c>
      <c r="P100" s="34">
        <f>ROUND(('NEW Reference'!I$16*List!$H100)+'NEW Reference'!I$17,0)</f>
        <v>3907</v>
      </c>
      <c r="Q100" s="34">
        <f>ROUND(('NEW Reference'!J$16*List!$H100)+'NEW Reference'!J$17,0)</f>
        <v>4525</v>
      </c>
      <c r="R100" s="34">
        <f>ROUND(('NEW Reference'!K$16*List!$H100)+'NEW Reference'!K$17,0)</f>
        <v>4667</v>
      </c>
      <c r="S100" s="34">
        <f>ROUND(('NEW Reference'!L$16*List!$H100)+'NEW Reference'!L$17,0)</f>
        <v>5037</v>
      </c>
      <c r="T100" s="34">
        <f>ROUND(('NEW Reference'!M$16*List!$H100)+'NEW Reference'!M$17,0)</f>
        <v>6015</v>
      </c>
      <c r="U100" s="34">
        <f>ROUND(('NEW Reference'!N$16*List!$H100)+'NEW Reference'!N$17,0)</f>
        <v>24271</v>
      </c>
      <c r="V100" s="35">
        <f>ROUND(('NEW Reference'!O$16*List!$H100)+'NEW Reference'!O$17,0)</f>
        <v>902</v>
      </c>
      <c r="W100" s="35">
        <f>ROUND(('NEW Reference'!P$16*List!$H100)+'NEW Reference'!P$17,0)</f>
        <v>1271</v>
      </c>
      <c r="X100" s="35">
        <f>ROUND(('NEW Reference'!Q$16*List!$H100)+'NEW Reference'!Q$17,0)</f>
        <v>636</v>
      </c>
      <c r="Y100" s="36"/>
      <c r="Z100" s="4" t="str">
        <f t="shared" si="5"/>
        <v>NORTH SLOPE BOROUH, Alaska</v>
      </c>
      <c r="AA100" s="40" t="s">
        <v>383</v>
      </c>
      <c r="AB100" s="37" t="s">
        <v>49</v>
      </c>
      <c r="AC100" s="41" t="s">
        <v>329</v>
      </c>
      <c r="AD100" s="42"/>
      <c r="AE100">
        <f t="shared" si="6"/>
        <v>1.1890000000000001</v>
      </c>
      <c r="AF100">
        <v>13380</v>
      </c>
      <c r="AG100" t="s">
        <v>387</v>
      </c>
      <c r="AH100" s="64">
        <v>1.3014000000000001</v>
      </c>
    </row>
    <row r="101" spans="1:34">
      <c r="A101" s="28" t="s">
        <v>385</v>
      </c>
      <c r="B101" s="28" t="s">
        <v>385</v>
      </c>
      <c r="C101" s="39">
        <v>99902</v>
      </c>
      <c r="D101" s="30" t="s">
        <v>50</v>
      </c>
      <c r="E101" s="40" t="s">
        <v>386</v>
      </c>
      <c r="F101" s="50" t="s">
        <v>329</v>
      </c>
      <c r="G101" s="33" t="s">
        <v>59</v>
      </c>
      <c r="H101">
        <f t="shared" si="4"/>
        <v>1.1890000000000001</v>
      </c>
      <c r="I101" s="34">
        <f>ROUND(('NEW Reference'!B$16*List!$H101)+'NEW Reference'!B$17,0)</f>
        <v>1390</v>
      </c>
      <c r="J101" s="34">
        <f>ROUND(('NEW Reference'!C$16*List!$H101)+'NEW Reference'!C$17,0)</f>
        <v>2073</v>
      </c>
      <c r="K101" s="34">
        <f>ROUND(('NEW Reference'!D$16*List!$H101)+'NEW Reference'!D$17,0)</f>
        <v>2484</v>
      </c>
      <c r="L101" s="34">
        <f>ROUND(('NEW Reference'!E$16*List!$H101)+'NEW Reference'!E$17,0)</f>
        <v>3071</v>
      </c>
      <c r="M101" s="34">
        <f>ROUND(('NEW Reference'!F$16*List!$H101)+'NEW Reference'!F$17,0)</f>
        <v>3199</v>
      </c>
      <c r="N101" s="34">
        <f>ROUND(('NEW Reference'!G$16*List!$H101)+'NEW Reference'!G$17,0)</f>
        <v>3621</v>
      </c>
      <c r="O101" s="34">
        <f>ROUND(('NEW Reference'!H$16*List!$H101)+'NEW Reference'!H$17,0)</f>
        <v>3760</v>
      </c>
      <c r="P101" s="34">
        <f>ROUND(('NEW Reference'!I$16*List!$H101)+'NEW Reference'!I$17,0)</f>
        <v>3907</v>
      </c>
      <c r="Q101" s="34">
        <f>ROUND(('NEW Reference'!J$16*List!$H101)+'NEW Reference'!J$17,0)</f>
        <v>4525</v>
      </c>
      <c r="R101" s="34">
        <f>ROUND(('NEW Reference'!K$16*List!$H101)+'NEW Reference'!K$17,0)</f>
        <v>4667</v>
      </c>
      <c r="S101" s="34">
        <f>ROUND(('NEW Reference'!L$16*List!$H101)+'NEW Reference'!L$17,0)</f>
        <v>5037</v>
      </c>
      <c r="T101" s="34">
        <f>ROUND(('NEW Reference'!M$16*List!$H101)+'NEW Reference'!M$17,0)</f>
        <v>6015</v>
      </c>
      <c r="U101" s="34">
        <f>ROUND(('NEW Reference'!N$16*List!$H101)+'NEW Reference'!N$17,0)</f>
        <v>24271</v>
      </c>
      <c r="V101" s="35">
        <f>ROUND(('NEW Reference'!O$16*List!$H101)+'NEW Reference'!O$17,0)</f>
        <v>902</v>
      </c>
      <c r="W101" s="35">
        <f>ROUND(('NEW Reference'!P$16*List!$H101)+'NEW Reference'!P$17,0)</f>
        <v>1271</v>
      </c>
      <c r="X101" s="35">
        <f>ROUND(('NEW Reference'!Q$16*List!$H101)+'NEW Reference'!Q$17,0)</f>
        <v>636</v>
      </c>
      <c r="Y101" s="36"/>
      <c r="Z101" s="4" t="str">
        <f t="shared" si="5"/>
        <v>NORTHWEST ARTIC BOROUGH, Alaska</v>
      </c>
      <c r="AA101" s="40" t="s">
        <v>386</v>
      </c>
      <c r="AB101" s="37" t="s">
        <v>49</v>
      </c>
      <c r="AC101" s="41" t="s">
        <v>329</v>
      </c>
      <c r="AD101" s="42"/>
      <c r="AE101">
        <f t="shared" si="6"/>
        <v>1.1890000000000001</v>
      </c>
      <c r="AF101">
        <v>13460</v>
      </c>
      <c r="AG101" t="s">
        <v>390</v>
      </c>
      <c r="AH101" s="64">
        <v>1.1025</v>
      </c>
    </row>
    <row r="102" spans="1:34">
      <c r="A102" s="28" t="s">
        <v>388</v>
      </c>
      <c r="B102" s="28" t="s">
        <v>388</v>
      </c>
      <c r="C102" s="39">
        <v>99902</v>
      </c>
      <c r="D102" s="30" t="s">
        <v>50</v>
      </c>
      <c r="E102" s="40" t="s">
        <v>389</v>
      </c>
      <c r="F102" s="50" t="s">
        <v>329</v>
      </c>
      <c r="G102" s="33" t="s">
        <v>59</v>
      </c>
      <c r="H102">
        <f t="shared" si="4"/>
        <v>1.1890000000000001</v>
      </c>
      <c r="I102" s="34">
        <f>ROUND(('NEW Reference'!B$16*List!$H102)+'NEW Reference'!B$17,0)</f>
        <v>1390</v>
      </c>
      <c r="J102" s="34">
        <f>ROUND(('NEW Reference'!C$16*List!$H102)+'NEW Reference'!C$17,0)</f>
        <v>2073</v>
      </c>
      <c r="K102" s="34">
        <f>ROUND(('NEW Reference'!D$16*List!$H102)+'NEW Reference'!D$17,0)</f>
        <v>2484</v>
      </c>
      <c r="L102" s="34">
        <f>ROUND(('NEW Reference'!E$16*List!$H102)+'NEW Reference'!E$17,0)</f>
        <v>3071</v>
      </c>
      <c r="M102" s="34">
        <f>ROUND(('NEW Reference'!F$16*List!$H102)+'NEW Reference'!F$17,0)</f>
        <v>3199</v>
      </c>
      <c r="N102" s="34">
        <f>ROUND(('NEW Reference'!G$16*List!$H102)+'NEW Reference'!G$17,0)</f>
        <v>3621</v>
      </c>
      <c r="O102" s="34">
        <f>ROUND(('NEW Reference'!H$16*List!$H102)+'NEW Reference'!H$17,0)</f>
        <v>3760</v>
      </c>
      <c r="P102" s="34">
        <f>ROUND(('NEW Reference'!I$16*List!$H102)+'NEW Reference'!I$17,0)</f>
        <v>3907</v>
      </c>
      <c r="Q102" s="34">
        <f>ROUND(('NEW Reference'!J$16*List!$H102)+'NEW Reference'!J$17,0)</f>
        <v>4525</v>
      </c>
      <c r="R102" s="34">
        <f>ROUND(('NEW Reference'!K$16*List!$H102)+'NEW Reference'!K$17,0)</f>
        <v>4667</v>
      </c>
      <c r="S102" s="34">
        <f>ROUND(('NEW Reference'!L$16*List!$H102)+'NEW Reference'!L$17,0)</f>
        <v>5037</v>
      </c>
      <c r="T102" s="34">
        <f>ROUND(('NEW Reference'!M$16*List!$H102)+'NEW Reference'!M$17,0)</f>
        <v>6015</v>
      </c>
      <c r="U102" s="34">
        <f>ROUND(('NEW Reference'!N$16*List!$H102)+'NEW Reference'!N$17,0)</f>
        <v>24271</v>
      </c>
      <c r="V102" s="35">
        <f>ROUND(('NEW Reference'!O$16*List!$H102)+'NEW Reference'!O$17,0)</f>
        <v>902</v>
      </c>
      <c r="W102" s="35">
        <f>ROUND(('NEW Reference'!P$16*List!$H102)+'NEW Reference'!P$17,0)</f>
        <v>1271</v>
      </c>
      <c r="X102" s="35">
        <f>ROUND(('NEW Reference'!Q$16*List!$H102)+'NEW Reference'!Q$17,0)</f>
        <v>636</v>
      </c>
      <c r="Y102" s="36"/>
      <c r="Z102" s="4" t="str">
        <f t="shared" si="5"/>
        <v>PETERSBURG BOROUGH, Alaska</v>
      </c>
      <c r="AA102" s="40" t="s">
        <v>389</v>
      </c>
      <c r="AB102" s="37" t="s">
        <v>49</v>
      </c>
      <c r="AC102" s="41" t="s">
        <v>329</v>
      </c>
      <c r="AD102" s="42"/>
      <c r="AE102">
        <f t="shared" si="6"/>
        <v>1.1890000000000001</v>
      </c>
      <c r="AF102">
        <v>13740</v>
      </c>
      <c r="AG102" t="s">
        <v>393</v>
      </c>
      <c r="AH102" s="64">
        <v>0.90029999999999999</v>
      </c>
    </row>
    <row r="103" spans="1:34">
      <c r="A103" s="28" t="s">
        <v>391</v>
      </c>
      <c r="B103" s="28" t="s">
        <v>391</v>
      </c>
      <c r="C103" s="39">
        <v>99902</v>
      </c>
      <c r="D103" s="30" t="s">
        <v>50</v>
      </c>
      <c r="E103" s="40" t="s">
        <v>392</v>
      </c>
      <c r="F103" s="50" t="s">
        <v>329</v>
      </c>
      <c r="G103" s="33" t="s">
        <v>59</v>
      </c>
      <c r="H103">
        <f t="shared" si="4"/>
        <v>1.1890000000000001</v>
      </c>
      <c r="I103" s="34">
        <f>ROUND(('NEW Reference'!B$16*List!$H103)+'NEW Reference'!B$17,0)</f>
        <v>1390</v>
      </c>
      <c r="J103" s="34">
        <f>ROUND(('NEW Reference'!C$16*List!$H103)+'NEW Reference'!C$17,0)</f>
        <v>2073</v>
      </c>
      <c r="K103" s="34">
        <f>ROUND(('NEW Reference'!D$16*List!$H103)+'NEW Reference'!D$17,0)</f>
        <v>2484</v>
      </c>
      <c r="L103" s="34">
        <f>ROUND(('NEW Reference'!E$16*List!$H103)+'NEW Reference'!E$17,0)</f>
        <v>3071</v>
      </c>
      <c r="M103" s="34">
        <f>ROUND(('NEW Reference'!F$16*List!$H103)+'NEW Reference'!F$17,0)</f>
        <v>3199</v>
      </c>
      <c r="N103" s="34">
        <f>ROUND(('NEW Reference'!G$16*List!$H103)+'NEW Reference'!G$17,0)</f>
        <v>3621</v>
      </c>
      <c r="O103" s="34">
        <f>ROUND(('NEW Reference'!H$16*List!$H103)+'NEW Reference'!H$17,0)</f>
        <v>3760</v>
      </c>
      <c r="P103" s="34">
        <f>ROUND(('NEW Reference'!I$16*List!$H103)+'NEW Reference'!I$17,0)</f>
        <v>3907</v>
      </c>
      <c r="Q103" s="34">
        <f>ROUND(('NEW Reference'!J$16*List!$H103)+'NEW Reference'!J$17,0)</f>
        <v>4525</v>
      </c>
      <c r="R103" s="34">
        <f>ROUND(('NEW Reference'!K$16*List!$H103)+'NEW Reference'!K$17,0)</f>
        <v>4667</v>
      </c>
      <c r="S103" s="34">
        <f>ROUND(('NEW Reference'!L$16*List!$H103)+'NEW Reference'!L$17,0)</f>
        <v>5037</v>
      </c>
      <c r="T103" s="34">
        <f>ROUND(('NEW Reference'!M$16*List!$H103)+'NEW Reference'!M$17,0)</f>
        <v>6015</v>
      </c>
      <c r="U103" s="34">
        <f>ROUND(('NEW Reference'!N$16*List!$H103)+'NEW Reference'!N$17,0)</f>
        <v>24271</v>
      </c>
      <c r="V103" s="35">
        <f>ROUND(('NEW Reference'!O$16*List!$H103)+'NEW Reference'!O$17,0)</f>
        <v>902</v>
      </c>
      <c r="W103" s="35">
        <f>ROUND(('NEW Reference'!P$16*List!$H103)+'NEW Reference'!P$17,0)</f>
        <v>1271</v>
      </c>
      <c r="X103" s="35">
        <f>ROUND(('NEW Reference'!Q$16*List!$H103)+'NEW Reference'!Q$17,0)</f>
        <v>636</v>
      </c>
      <c r="Y103" s="36"/>
      <c r="Z103" s="4" t="str">
        <f t="shared" si="5"/>
        <v>PR.OF WALES-HYDER CNS ARE, Alaska</v>
      </c>
      <c r="AA103" s="40" t="s">
        <v>392</v>
      </c>
      <c r="AB103" s="37" t="s">
        <v>49</v>
      </c>
      <c r="AC103" s="41" t="s">
        <v>329</v>
      </c>
      <c r="AD103" s="42"/>
      <c r="AE103">
        <f t="shared" si="6"/>
        <v>1.1890000000000001</v>
      </c>
      <c r="AF103">
        <v>13780</v>
      </c>
      <c r="AG103" t="s">
        <v>396</v>
      </c>
      <c r="AH103" s="64">
        <v>0.84379999999999999</v>
      </c>
    </row>
    <row r="104" spans="1:34">
      <c r="A104" s="28" t="s">
        <v>394</v>
      </c>
      <c r="B104" s="28" t="s">
        <v>394</v>
      </c>
      <c r="C104" s="39">
        <v>99902</v>
      </c>
      <c r="D104" s="30" t="s">
        <v>50</v>
      </c>
      <c r="E104" s="40" t="s">
        <v>395</v>
      </c>
      <c r="F104" s="50" t="s">
        <v>329</v>
      </c>
      <c r="G104" s="33" t="s">
        <v>59</v>
      </c>
      <c r="H104">
        <f t="shared" si="4"/>
        <v>1.1890000000000001</v>
      </c>
      <c r="I104" s="34">
        <f>ROUND(('NEW Reference'!B$16*List!$H104)+'NEW Reference'!B$17,0)</f>
        <v>1390</v>
      </c>
      <c r="J104" s="34">
        <f>ROUND(('NEW Reference'!C$16*List!$H104)+'NEW Reference'!C$17,0)</f>
        <v>2073</v>
      </c>
      <c r="K104" s="34">
        <f>ROUND(('NEW Reference'!D$16*List!$H104)+'NEW Reference'!D$17,0)</f>
        <v>2484</v>
      </c>
      <c r="L104" s="34">
        <f>ROUND(('NEW Reference'!E$16*List!$H104)+'NEW Reference'!E$17,0)</f>
        <v>3071</v>
      </c>
      <c r="M104" s="34">
        <f>ROUND(('NEW Reference'!F$16*List!$H104)+'NEW Reference'!F$17,0)</f>
        <v>3199</v>
      </c>
      <c r="N104" s="34">
        <f>ROUND(('NEW Reference'!G$16*List!$H104)+'NEW Reference'!G$17,0)</f>
        <v>3621</v>
      </c>
      <c r="O104" s="34">
        <f>ROUND(('NEW Reference'!H$16*List!$H104)+'NEW Reference'!H$17,0)</f>
        <v>3760</v>
      </c>
      <c r="P104" s="34">
        <f>ROUND(('NEW Reference'!I$16*List!$H104)+'NEW Reference'!I$17,0)</f>
        <v>3907</v>
      </c>
      <c r="Q104" s="34">
        <f>ROUND(('NEW Reference'!J$16*List!$H104)+'NEW Reference'!J$17,0)</f>
        <v>4525</v>
      </c>
      <c r="R104" s="34">
        <f>ROUND(('NEW Reference'!K$16*List!$H104)+'NEW Reference'!K$17,0)</f>
        <v>4667</v>
      </c>
      <c r="S104" s="34">
        <f>ROUND(('NEW Reference'!L$16*List!$H104)+'NEW Reference'!L$17,0)</f>
        <v>5037</v>
      </c>
      <c r="T104" s="34">
        <f>ROUND(('NEW Reference'!M$16*List!$H104)+'NEW Reference'!M$17,0)</f>
        <v>6015</v>
      </c>
      <c r="U104" s="34">
        <f>ROUND(('NEW Reference'!N$16*List!$H104)+'NEW Reference'!N$17,0)</f>
        <v>24271</v>
      </c>
      <c r="V104" s="35">
        <f>ROUND(('NEW Reference'!O$16*List!$H104)+'NEW Reference'!O$17,0)</f>
        <v>902</v>
      </c>
      <c r="W104" s="35">
        <f>ROUND(('NEW Reference'!P$16*List!$H104)+'NEW Reference'!P$17,0)</f>
        <v>1271</v>
      </c>
      <c r="X104" s="35">
        <f>ROUND(('NEW Reference'!Q$16*List!$H104)+'NEW Reference'!Q$17,0)</f>
        <v>636</v>
      </c>
      <c r="Y104" s="36"/>
      <c r="Z104" s="4" t="str">
        <f t="shared" si="5"/>
        <v>SITKA BOROUGH, Alaska</v>
      </c>
      <c r="AA104" s="40" t="s">
        <v>395</v>
      </c>
      <c r="AB104" s="37" t="s">
        <v>49</v>
      </c>
      <c r="AC104" s="41" t="s">
        <v>329</v>
      </c>
      <c r="AD104" s="42"/>
      <c r="AE104">
        <f t="shared" si="6"/>
        <v>1.1890000000000001</v>
      </c>
      <c r="AF104">
        <v>13820</v>
      </c>
      <c r="AG104" t="s">
        <v>63</v>
      </c>
      <c r="AH104" s="64">
        <v>0.79260000000000008</v>
      </c>
    </row>
    <row r="105" spans="1:34">
      <c r="A105" s="28" t="s">
        <v>397</v>
      </c>
      <c r="B105" s="28" t="s">
        <v>397</v>
      </c>
      <c r="C105" s="39">
        <v>99902</v>
      </c>
      <c r="D105" s="30" t="s">
        <v>50</v>
      </c>
      <c r="E105" s="40" t="s">
        <v>398</v>
      </c>
      <c r="F105" s="50" t="s">
        <v>329</v>
      </c>
      <c r="G105" s="33" t="s">
        <v>59</v>
      </c>
      <c r="H105">
        <f t="shared" si="4"/>
        <v>1.1890000000000001</v>
      </c>
      <c r="I105" s="34">
        <f>ROUND(('NEW Reference'!B$16*List!$H105)+'NEW Reference'!B$17,0)</f>
        <v>1390</v>
      </c>
      <c r="J105" s="34">
        <f>ROUND(('NEW Reference'!C$16*List!$H105)+'NEW Reference'!C$17,0)</f>
        <v>2073</v>
      </c>
      <c r="K105" s="34">
        <f>ROUND(('NEW Reference'!D$16*List!$H105)+'NEW Reference'!D$17,0)</f>
        <v>2484</v>
      </c>
      <c r="L105" s="34">
        <f>ROUND(('NEW Reference'!E$16*List!$H105)+'NEW Reference'!E$17,0)</f>
        <v>3071</v>
      </c>
      <c r="M105" s="34">
        <f>ROUND(('NEW Reference'!F$16*List!$H105)+'NEW Reference'!F$17,0)</f>
        <v>3199</v>
      </c>
      <c r="N105" s="34">
        <f>ROUND(('NEW Reference'!G$16*List!$H105)+'NEW Reference'!G$17,0)</f>
        <v>3621</v>
      </c>
      <c r="O105" s="34">
        <f>ROUND(('NEW Reference'!H$16*List!$H105)+'NEW Reference'!H$17,0)</f>
        <v>3760</v>
      </c>
      <c r="P105" s="34">
        <f>ROUND(('NEW Reference'!I$16*List!$H105)+'NEW Reference'!I$17,0)</f>
        <v>3907</v>
      </c>
      <c r="Q105" s="34">
        <f>ROUND(('NEW Reference'!J$16*List!$H105)+'NEW Reference'!J$17,0)</f>
        <v>4525</v>
      </c>
      <c r="R105" s="34">
        <f>ROUND(('NEW Reference'!K$16*List!$H105)+'NEW Reference'!K$17,0)</f>
        <v>4667</v>
      </c>
      <c r="S105" s="34">
        <f>ROUND(('NEW Reference'!L$16*List!$H105)+'NEW Reference'!L$17,0)</f>
        <v>5037</v>
      </c>
      <c r="T105" s="34">
        <f>ROUND(('NEW Reference'!M$16*List!$H105)+'NEW Reference'!M$17,0)</f>
        <v>6015</v>
      </c>
      <c r="U105" s="34">
        <f>ROUND(('NEW Reference'!N$16*List!$H105)+'NEW Reference'!N$17,0)</f>
        <v>24271</v>
      </c>
      <c r="V105" s="35">
        <f>ROUND(('NEW Reference'!O$16*List!$H105)+'NEW Reference'!O$17,0)</f>
        <v>902</v>
      </c>
      <c r="W105" s="35">
        <f>ROUND(('NEW Reference'!P$16*List!$H105)+'NEW Reference'!P$17,0)</f>
        <v>1271</v>
      </c>
      <c r="X105" s="35">
        <f>ROUND(('NEW Reference'!Q$16*List!$H105)+'NEW Reference'!Q$17,0)</f>
        <v>636</v>
      </c>
      <c r="Y105" s="36"/>
      <c r="Z105" s="4" t="str">
        <f t="shared" si="5"/>
        <v>SKAGWAY-YAKUTAT, Alaska</v>
      </c>
      <c r="AA105" s="40" t="s">
        <v>398</v>
      </c>
      <c r="AB105" s="37" t="s">
        <v>49</v>
      </c>
      <c r="AC105" s="41" t="s">
        <v>329</v>
      </c>
      <c r="AD105" s="42"/>
      <c r="AE105">
        <f t="shared" si="6"/>
        <v>1.1890000000000001</v>
      </c>
      <c r="AF105">
        <v>13900</v>
      </c>
      <c r="AG105" t="s">
        <v>401</v>
      </c>
      <c r="AH105" s="64">
        <v>0.90360000000000007</v>
      </c>
    </row>
    <row r="106" spans="1:34">
      <c r="A106" s="28" t="s">
        <v>399</v>
      </c>
      <c r="B106" s="28" t="s">
        <v>399</v>
      </c>
      <c r="C106" s="39">
        <v>99902</v>
      </c>
      <c r="D106" s="30" t="s">
        <v>50</v>
      </c>
      <c r="E106" s="40" t="s">
        <v>400</v>
      </c>
      <c r="F106" s="50" t="s">
        <v>329</v>
      </c>
      <c r="G106" s="33" t="s">
        <v>59</v>
      </c>
      <c r="H106">
        <f t="shared" si="4"/>
        <v>1.1890000000000001</v>
      </c>
      <c r="I106" s="34">
        <f>ROUND(('NEW Reference'!B$16*List!$H106)+'NEW Reference'!B$17,0)</f>
        <v>1390</v>
      </c>
      <c r="J106" s="34">
        <f>ROUND(('NEW Reference'!C$16*List!$H106)+'NEW Reference'!C$17,0)</f>
        <v>2073</v>
      </c>
      <c r="K106" s="34">
        <f>ROUND(('NEW Reference'!D$16*List!$H106)+'NEW Reference'!D$17,0)</f>
        <v>2484</v>
      </c>
      <c r="L106" s="34">
        <f>ROUND(('NEW Reference'!E$16*List!$H106)+'NEW Reference'!E$17,0)</f>
        <v>3071</v>
      </c>
      <c r="M106" s="34">
        <f>ROUND(('NEW Reference'!F$16*List!$H106)+'NEW Reference'!F$17,0)</f>
        <v>3199</v>
      </c>
      <c r="N106" s="34">
        <f>ROUND(('NEW Reference'!G$16*List!$H106)+'NEW Reference'!G$17,0)</f>
        <v>3621</v>
      </c>
      <c r="O106" s="34">
        <f>ROUND(('NEW Reference'!H$16*List!$H106)+'NEW Reference'!H$17,0)</f>
        <v>3760</v>
      </c>
      <c r="P106" s="34">
        <f>ROUND(('NEW Reference'!I$16*List!$H106)+'NEW Reference'!I$17,0)</f>
        <v>3907</v>
      </c>
      <c r="Q106" s="34">
        <f>ROUND(('NEW Reference'!J$16*List!$H106)+'NEW Reference'!J$17,0)</f>
        <v>4525</v>
      </c>
      <c r="R106" s="34">
        <f>ROUND(('NEW Reference'!K$16*List!$H106)+'NEW Reference'!K$17,0)</f>
        <v>4667</v>
      </c>
      <c r="S106" s="34">
        <f>ROUND(('NEW Reference'!L$16*List!$H106)+'NEW Reference'!L$17,0)</f>
        <v>5037</v>
      </c>
      <c r="T106" s="34">
        <f>ROUND(('NEW Reference'!M$16*List!$H106)+'NEW Reference'!M$17,0)</f>
        <v>6015</v>
      </c>
      <c r="U106" s="34">
        <f>ROUND(('NEW Reference'!N$16*List!$H106)+'NEW Reference'!N$17,0)</f>
        <v>24271</v>
      </c>
      <c r="V106" s="35">
        <f>ROUND(('NEW Reference'!O$16*List!$H106)+'NEW Reference'!O$17,0)</f>
        <v>902</v>
      </c>
      <c r="W106" s="35">
        <f>ROUND(('NEW Reference'!P$16*List!$H106)+'NEW Reference'!P$17,0)</f>
        <v>1271</v>
      </c>
      <c r="X106" s="35">
        <f>ROUND(('NEW Reference'!Q$16*List!$H106)+'NEW Reference'!Q$17,0)</f>
        <v>636</v>
      </c>
      <c r="Y106" s="36"/>
      <c r="Z106" s="4" t="str">
        <f t="shared" si="5"/>
        <v>SOUTHEAST FAIRBANKS, Alaska</v>
      </c>
      <c r="AA106" s="40" t="s">
        <v>400</v>
      </c>
      <c r="AB106" s="37" t="s">
        <v>49</v>
      </c>
      <c r="AC106" s="41" t="s">
        <v>329</v>
      </c>
      <c r="AD106" s="42"/>
      <c r="AE106">
        <f t="shared" si="6"/>
        <v>1.1890000000000001</v>
      </c>
      <c r="AF106">
        <v>13980</v>
      </c>
      <c r="AG106" t="s">
        <v>404</v>
      </c>
      <c r="AH106" s="64">
        <v>0.85770000000000002</v>
      </c>
    </row>
    <row r="107" spans="1:34">
      <c r="A107" s="28" t="s">
        <v>402</v>
      </c>
      <c r="B107" s="28" t="s">
        <v>402</v>
      </c>
      <c r="C107" s="39">
        <v>99902</v>
      </c>
      <c r="D107" s="30" t="s">
        <v>50</v>
      </c>
      <c r="E107" s="40" t="s">
        <v>403</v>
      </c>
      <c r="F107" s="50" t="s">
        <v>329</v>
      </c>
      <c r="G107" s="33" t="s">
        <v>59</v>
      </c>
      <c r="H107">
        <f t="shared" si="4"/>
        <v>1.1890000000000001</v>
      </c>
      <c r="I107" s="34">
        <f>ROUND(('NEW Reference'!B$16*List!$H107)+'NEW Reference'!B$17,0)</f>
        <v>1390</v>
      </c>
      <c r="J107" s="34">
        <f>ROUND(('NEW Reference'!C$16*List!$H107)+'NEW Reference'!C$17,0)</f>
        <v>2073</v>
      </c>
      <c r="K107" s="34">
        <f>ROUND(('NEW Reference'!D$16*List!$H107)+'NEW Reference'!D$17,0)</f>
        <v>2484</v>
      </c>
      <c r="L107" s="34">
        <f>ROUND(('NEW Reference'!E$16*List!$H107)+'NEW Reference'!E$17,0)</f>
        <v>3071</v>
      </c>
      <c r="M107" s="34">
        <f>ROUND(('NEW Reference'!F$16*List!$H107)+'NEW Reference'!F$17,0)</f>
        <v>3199</v>
      </c>
      <c r="N107" s="34">
        <f>ROUND(('NEW Reference'!G$16*List!$H107)+'NEW Reference'!G$17,0)</f>
        <v>3621</v>
      </c>
      <c r="O107" s="34">
        <f>ROUND(('NEW Reference'!H$16*List!$H107)+'NEW Reference'!H$17,0)</f>
        <v>3760</v>
      </c>
      <c r="P107" s="34">
        <f>ROUND(('NEW Reference'!I$16*List!$H107)+'NEW Reference'!I$17,0)</f>
        <v>3907</v>
      </c>
      <c r="Q107" s="34">
        <f>ROUND(('NEW Reference'!J$16*List!$H107)+'NEW Reference'!J$17,0)</f>
        <v>4525</v>
      </c>
      <c r="R107" s="34">
        <f>ROUND(('NEW Reference'!K$16*List!$H107)+'NEW Reference'!K$17,0)</f>
        <v>4667</v>
      </c>
      <c r="S107" s="34">
        <f>ROUND(('NEW Reference'!L$16*List!$H107)+'NEW Reference'!L$17,0)</f>
        <v>5037</v>
      </c>
      <c r="T107" s="34">
        <f>ROUND(('NEW Reference'!M$16*List!$H107)+'NEW Reference'!M$17,0)</f>
        <v>6015</v>
      </c>
      <c r="U107" s="34">
        <f>ROUND(('NEW Reference'!N$16*List!$H107)+'NEW Reference'!N$17,0)</f>
        <v>24271</v>
      </c>
      <c r="V107" s="35">
        <f>ROUND(('NEW Reference'!O$16*List!$H107)+'NEW Reference'!O$17,0)</f>
        <v>902</v>
      </c>
      <c r="W107" s="35">
        <f>ROUND(('NEW Reference'!P$16*List!$H107)+'NEW Reference'!P$17,0)</f>
        <v>1271</v>
      </c>
      <c r="X107" s="35">
        <f>ROUND(('NEW Reference'!Q$16*List!$H107)+'NEW Reference'!Q$17,0)</f>
        <v>636</v>
      </c>
      <c r="Y107" s="36"/>
      <c r="Z107" s="4" t="str">
        <f t="shared" si="5"/>
        <v>VALDEZ-CORDOVA, Alaska</v>
      </c>
      <c r="AA107" s="40" t="s">
        <v>403</v>
      </c>
      <c r="AB107" s="37" t="s">
        <v>49</v>
      </c>
      <c r="AC107" s="41" t="s">
        <v>329</v>
      </c>
      <c r="AD107" s="42"/>
      <c r="AE107">
        <f t="shared" si="6"/>
        <v>1.1890000000000001</v>
      </c>
      <c r="AF107">
        <v>14010</v>
      </c>
      <c r="AG107" t="s">
        <v>407</v>
      </c>
      <c r="AH107" s="64">
        <v>0.87849999999999995</v>
      </c>
    </row>
    <row r="108" spans="1:34">
      <c r="A108" s="28" t="s">
        <v>405</v>
      </c>
      <c r="B108" s="28" t="s">
        <v>405</v>
      </c>
      <c r="C108" s="39">
        <v>99902</v>
      </c>
      <c r="D108" s="30" t="s">
        <v>50</v>
      </c>
      <c r="E108" s="40" t="s">
        <v>406</v>
      </c>
      <c r="F108" s="50" t="s">
        <v>329</v>
      </c>
      <c r="G108" s="33" t="s">
        <v>59</v>
      </c>
      <c r="H108">
        <f t="shared" si="4"/>
        <v>1.1890000000000001</v>
      </c>
      <c r="I108" s="34">
        <f>ROUND(('NEW Reference'!B$16*List!$H108)+'NEW Reference'!B$17,0)</f>
        <v>1390</v>
      </c>
      <c r="J108" s="34">
        <f>ROUND(('NEW Reference'!C$16*List!$H108)+'NEW Reference'!C$17,0)</f>
        <v>2073</v>
      </c>
      <c r="K108" s="34">
        <f>ROUND(('NEW Reference'!D$16*List!$H108)+'NEW Reference'!D$17,0)</f>
        <v>2484</v>
      </c>
      <c r="L108" s="34">
        <f>ROUND(('NEW Reference'!E$16*List!$H108)+'NEW Reference'!E$17,0)</f>
        <v>3071</v>
      </c>
      <c r="M108" s="34">
        <f>ROUND(('NEW Reference'!F$16*List!$H108)+'NEW Reference'!F$17,0)</f>
        <v>3199</v>
      </c>
      <c r="N108" s="34">
        <f>ROUND(('NEW Reference'!G$16*List!$H108)+'NEW Reference'!G$17,0)</f>
        <v>3621</v>
      </c>
      <c r="O108" s="34">
        <f>ROUND(('NEW Reference'!H$16*List!$H108)+'NEW Reference'!H$17,0)</f>
        <v>3760</v>
      </c>
      <c r="P108" s="34">
        <f>ROUND(('NEW Reference'!I$16*List!$H108)+'NEW Reference'!I$17,0)</f>
        <v>3907</v>
      </c>
      <c r="Q108" s="34">
        <f>ROUND(('NEW Reference'!J$16*List!$H108)+'NEW Reference'!J$17,0)</f>
        <v>4525</v>
      </c>
      <c r="R108" s="34">
        <f>ROUND(('NEW Reference'!K$16*List!$H108)+'NEW Reference'!K$17,0)</f>
        <v>4667</v>
      </c>
      <c r="S108" s="34">
        <f>ROUND(('NEW Reference'!L$16*List!$H108)+'NEW Reference'!L$17,0)</f>
        <v>5037</v>
      </c>
      <c r="T108" s="34">
        <f>ROUND(('NEW Reference'!M$16*List!$H108)+'NEW Reference'!M$17,0)</f>
        <v>6015</v>
      </c>
      <c r="U108" s="34">
        <f>ROUND(('NEW Reference'!N$16*List!$H108)+'NEW Reference'!N$17,0)</f>
        <v>24271</v>
      </c>
      <c r="V108" s="35">
        <f>ROUND(('NEW Reference'!O$16*List!$H108)+'NEW Reference'!O$17,0)</f>
        <v>902</v>
      </c>
      <c r="W108" s="35">
        <f>ROUND(('NEW Reference'!P$16*List!$H108)+'NEW Reference'!P$17,0)</f>
        <v>1271</v>
      </c>
      <c r="X108" s="35">
        <f>ROUND(('NEW Reference'!Q$16*List!$H108)+'NEW Reference'!Q$17,0)</f>
        <v>636</v>
      </c>
      <c r="Y108" s="36"/>
      <c r="Z108" s="4" t="str">
        <f t="shared" si="5"/>
        <v>WRANGELL CITY AND BOROUGH, Alaska</v>
      </c>
      <c r="AA108" s="40" t="s">
        <v>406</v>
      </c>
      <c r="AB108" s="37" t="s">
        <v>49</v>
      </c>
      <c r="AC108" s="41" t="s">
        <v>329</v>
      </c>
      <c r="AD108" s="42"/>
      <c r="AE108">
        <f t="shared" si="6"/>
        <v>1.1890000000000001</v>
      </c>
      <c r="AF108">
        <v>14020</v>
      </c>
      <c r="AG108" t="s">
        <v>410</v>
      </c>
      <c r="AH108" s="64">
        <v>0.8983000000000001</v>
      </c>
    </row>
    <row r="109" spans="1:34">
      <c r="A109" s="28" t="s">
        <v>408</v>
      </c>
      <c r="B109" s="28" t="s">
        <v>408</v>
      </c>
      <c r="C109" s="39">
        <v>99902</v>
      </c>
      <c r="D109" s="30" t="s">
        <v>50</v>
      </c>
      <c r="E109" s="40" t="s">
        <v>409</v>
      </c>
      <c r="F109" s="50" t="s">
        <v>329</v>
      </c>
      <c r="G109" s="33" t="s">
        <v>59</v>
      </c>
      <c r="H109">
        <f t="shared" si="4"/>
        <v>1.1890000000000001</v>
      </c>
      <c r="I109" s="34">
        <f>ROUND(('NEW Reference'!B$16*List!$H109)+'NEW Reference'!B$17,0)</f>
        <v>1390</v>
      </c>
      <c r="J109" s="34">
        <f>ROUND(('NEW Reference'!C$16*List!$H109)+'NEW Reference'!C$17,0)</f>
        <v>2073</v>
      </c>
      <c r="K109" s="34">
        <f>ROUND(('NEW Reference'!D$16*List!$H109)+'NEW Reference'!D$17,0)</f>
        <v>2484</v>
      </c>
      <c r="L109" s="34">
        <f>ROUND(('NEW Reference'!E$16*List!$H109)+'NEW Reference'!E$17,0)</f>
        <v>3071</v>
      </c>
      <c r="M109" s="34">
        <f>ROUND(('NEW Reference'!F$16*List!$H109)+'NEW Reference'!F$17,0)</f>
        <v>3199</v>
      </c>
      <c r="N109" s="34">
        <f>ROUND(('NEW Reference'!G$16*List!$H109)+'NEW Reference'!G$17,0)</f>
        <v>3621</v>
      </c>
      <c r="O109" s="34">
        <f>ROUND(('NEW Reference'!H$16*List!$H109)+'NEW Reference'!H$17,0)</f>
        <v>3760</v>
      </c>
      <c r="P109" s="34">
        <f>ROUND(('NEW Reference'!I$16*List!$H109)+'NEW Reference'!I$17,0)</f>
        <v>3907</v>
      </c>
      <c r="Q109" s="34">
        <f>ROUND(('NEW Reference'!J$16*List!$H109)+'NEW Reference'!J$17,0)</f>
        <v>4525</v>
      </c>
      <c r="R109" s="34">
        <f>ROUND(('NEW Reference'!K$16*List!$H109)+'NEW Reference'!K$17,0)</f>
        <v>4667</v>
      </c>
      <c r="S109" s="34">
        <f>ROUND(('NEW Reference'!L$16*List!$H109)+'NEW Reference'!L$17,0)</f>
        <v>5037</v>
      </c>
      <c r="T109" s="34">
        <f>ROUND(('NEW Reference'!M$16*List!$H109)+'NEW Reference'!M$17,0)</f>
        <v>6015</v>
      </c>
      <c r="U109" s="34">
        <f>ROUND(('NEW Reference'!N$16*List!$H109)+'NEW Reference'!N$17,0)</f>
        <v>24271</v>
      </c>
      <c r="V109" s="35">
        <f>ROUND(('NEW Reference'!O$16*List!$H109)+'NEW Reference'!O$17,0)</f>
        <v>902</v>
      </c>
      <c r="W109" s="35">
        <f>ROUND(('NEW Reference'!P$16*List!$H109)+'NEW Reference'!P$17,0)</f>
        <v>1271</v>
      </c>
      <c r="X109" s="35">
        <f>ROUND(('NEW Reference'!Q$16*List!$H109)+'NEW Reference'!Q$17,0)</f>
        <v>636</v>
      </c>
      <c r="Y109" s="36"/>
      <c r="Z109" s="4" t="str">
        <f t="shared" si="5"/>
        <v>YAKUTAT BOROUGH, Alaska</v>
      </c>
      <c r="AA109" s="40" t="s">
        <v>409</v>
      </c>
      <c r="AB109" s="37" t="s">
        <v>49</v>
      </c>
      <c r="AC109" s="41" t="s">
        <v>329</v>
      </c>
      <c r="AD109" s="42"/>
      <c r="AE109">
        <f t="shared" si="6"/>
        <v>1.1890000000000001</v>
      </c>
      <c r="AF109">
        <v>14100</v>
      </c>
      <c r="AG109" t="s">
        <v>413</v>
      </c>
      <c r="AH109" s="64">
        <v>0.84970000000000001</v>
      </c>
    </row>
    <row r="110" spans="1:34">
      <c r="A110" s="28" t="s">
        <v>411</v>
      </c>
      <c r="B110" s="28" t="s">
        <v>411</v>
      </c>
      <c r="C110" s="39">
        <v>99902</v>
      </c>
      <c r="D110" s="30" t="s">
        <v>50</v>
      </c>
      <c r="E110" s="40" t="s">
        <v>412</v>
      </c>
      <c r="F110" s="50" t="s">
        <v>329</v>
      </c>
      <c r="G110" s="33" t="s">
        <v>59</v>
      </c>
      <c r="H110">
        <f t="shared" si="4"/>
        <v>1.1890000000000001</v>
      </c>
      <c r="I110" s="34">
        <f>ROUND(('NEW Reference'!B$16*List!$H110)+'NEW Reference'!B$17,0)</f>
        <v>1390</v>
      </c>
      <c r="J110" s="34">
        <f>ROUND(('NEW Reference'!C$16*List!$H110)+'NEW Reference'!C$17,0)</f>
        <v>2073</v>
      </c>
      <c r="K110" s="34">
        <f>ROUND(('NEW Reference'!D$16*List!$H110)+'NEW Reference'!D$17,0)</f>
        <v>2484</v>
      </c>
      <c r="L110" s="34">
        <f>ROUND(('NEW Reference'!E$16*List!$H110)+'NEW Reference'!E$17,0)</f>
        <v>3071</v>
      </c>
      <c r="M110" s="34">
        <f>ROUND(('NEW Reference'!F$16*List!$H110)+'NEW Reference'!F$17,0)</f>
        <v>3199</v>
      </c>
      <c r="N110" s="34">
        <f>ROUND(('NEW Reference'!G$16*List!$H110)+'NEW Reference'!G$17,0)</f>
        <v>3621</v>
      </c>
      <c r="O110" s="34">
        <f>ROUND(('NEW Reference'!H$16*List!$H110)+'NEW Reference'!H$17,0)</f>
        <v>3760</v>
      </c>
      <c r="P110" s="34">
        <f>ROUND(('NEW Reference'!I$16*List!$H110)+'NEW Reference'!I$17,0)</f>
        <v>3907</v>
      </c>
      <c r="Q110" s="34">
        <f>ROUND(('NEW Reference'!J$16*List!$H110)+'NEW Reference'!J$17,0)</f>
        <v>4525</v>
      </c>
      <c r="R110" s="34">
        <f>ROUND(('NEW Reference'!K$16*List!$H110)+'NEW Reference'!K$17,0)</f>
        <v>4667</v>
      </c>
      <c r="S110" s="34">
        <f>ROUND(('NEW Reference'!L$16*List!$H110)+'NEW Reference'!L$17,0)</f>
        <v>5037</v>
      </c>
      <c r="T110" s="34">
        <f>ROUND(('NEW Reference'!M$16*List!$H110)+'NEW Reference'!M$17,0)</f>
        <v>6015</v>
      </c>
      <c r="U110" s="34">
        <f>ROUND(('NEW Reference'!N$16*List!$H110)+'NEW Reference'!N$17,0)</f>
        <v>24271</v>
      </c>
      <c r="V110" s="35">
        <f>ROUND(('NEW Reference'!O$16*List!$H110)+'NEW Reference'!O$17,0)</f>
        <v>902</v>
      </c>
      <c r="W110" s="35">
        <f>ROUND(('NEW Reference'!P$16*List!$H110)+'NEW Reference'!P$17,0)</f>
        <v>1271</v>
      </c>
      <c r="X110" s="35">
        <f>ROUND(('NEW Reference'!Q$16*List!$H110)+'NEW Reference'!Q$17,0)</f>
        <v>636</v>
      </c>
      <c r="Y110" s="36"/>
      <c r="Z110" s="4" t="str">
        <f t="shared" si="5"/>
        <v>YUKON-KOYUKUK, Alaska</v>
      </c>
      <c r="AA110" s="40" t="s">
        <v>412</v>
      </c>
      <c r="AB110" s="37" t="s">
        <v>49</v>
      </c>
      <c r="AC110" s="41" t="s">
        <v>329</v>
      </c>
      <c r="AD110" s="42"/>
      <c r="AE110">
        <f t="shared" si="6"/>
        <v>1.1890000000000001</v>
      </c>
      <c r="AF110">
        <v>14260</v>
      </c>
      <c r="AG110" t="s">
        <v>416</v>
      </c>
      <c r="AH110" s="64">
        <v>0.9094000000000001</v>
      </c>
    </row>
    <row r="111" spans="1:34">
      <c r="A111" s="28" t="s">
        <v>414</v>
      </c>
      <c r="B111" s="28" t="s">
        <v>415</v>
      </c>
      <c r="C111" s="29">
        <v>99902</v>
      </c>
      <c r="D111" s="30" t="s">
        <v>50</v>
      </c>
      <c r="E111" s="31" t="s">
        <v>325</v>
      </c>
      <c r="F111" s="50" t="s">
        <v>329</v>
      </c>
      <c r="G111" s="33" t="s">
        <v>59</v>
      </c>
      <c r="H111">
        <f t="shared" si="4"/>
        <v>1.1890000000000001</v>
      </c>
      <c r="I111" s="34">
        <f>ROUND(('NEW Reference'!B$16*List!$H111)+'NEW Reference'!B$17,0)</f>
        <v>1390</v>
      </c>
      <c r="J111" s="34">
        <f>ROUND(('NEW Reference'!C$16*List!$H111)+'NEW Reference'!C$17,0)</f>
        <v>2073</v>
      </c>
      <c r="K111" s="34">
        <f>ROUND(('NEW Reference'!D$16*List!$H111)+'NEW Reference'!D$17,0)</f>
        <v>2484</v>
      </c>
      <c r="L111" s="34">
        <f>ROUND(('NEW Reference'!E$16*List!$H111)+'NEW Reference'!E$17,0)</f>
        <v>3071</v>
      </c>
      <c r="M111" s="34">
        <f>ROUND(('NEW Reference'!F$16*List!$H111)+'NEW Reference'!F$17,0)</f>
        <v>3199</v>
      </c>
      <c r="N111" s="34">
        <f>ROUND(('NEW Reference'!G$16*List!$H111)+'NEW Reference'!G$17,0)</f>
        <v>3621</v>
      </c>
      <c r="O111" s="34">
        <f>ROUND(('NEW Reference'!H$16*List!$H111)+'NEW Reference'!H$17,0)</f>
        <v>3760</v>
      </c>
      <c r="P111" s="34">
        <f>ROUND(('NEW Reference'!I$16*List!$H111)+'NEW Reference'!I$17,0)</f>
        <v>3907</v>
      </c>
      <c r="Q111" s="34">
        <f>ROUND(('NEW Reference'!J$16*List!$H111)+'NEW Reference'!J$17,0)</f>
        <v>4525</v>
      </c>
      <c r="R111" s="34">
        <f>ROUND(('NEW Reference'!K$16*List!$H111)+'NEW Reference'!K$17,0)</f>
        <v>4667</v>
      </c>
      <c r="S111" s="34">
        <f>ROUND(('NEW Reference'!L$16*List!$H111)+'NEW Reference'!L$17,0)</f>
        <v>5037</v>
      </c>
      <c r="T111" s="34">
        <f>ROUND(('NEW Reference'!M$16*List!$H111)+'NEW Reference'!M$17,0)</f>
        <v>6015</v>
      </c>
      <c r="U111" s="34">
        <f>ROUND(('NEW Reference'!N$16*List!$H111)+'NEW Reference'!N$17,0)</f>
        <v>24271</v>
      </c>
      <c r="V111" s="35">
        <f>ROUND(('NEW Reference'!O$16*List!$H111)+'NEW Reference'!O$17,0)</f>
        <v>902</v>
      </c>
      <c r="W111" s="35">
        <f>ROUND(('NEW Reference'!P$16*List!$H111)+'NEW Reference'!P$17,0)</f>
        <v>1271</v>
      </c>
      <c r="X111" s="35">
        <f>ROUND(('NEW Reference'!Q$16*List!$H111)+'NEW Reference'!Q$17,0)</f>
        <v>636</v>
      </c>
      <c r="Y111" s="36"/>
      <c r="Z111" s="4" t="str">
        <f t="shared" si="5"/>
        <v>STATEWIDE, Alaska</v>
      </c>
      <c r="AA111" s="31" t="s">
        <v>325</v>
      </c>
      <c r="AB111" s="37" t="s">
        <v>49</v>
      </c>
      <c r="AC111" s="32" t="s">
        <v>329</v>
      </c>
      <c r="AD111" s="38"/>
      <c r="AE111">
        <f t="shared" si="6"/>
        <v>1.1890000000000001</v>
      </c>
      <c r="AF111">
        <v>14454</v>
      </c>
      <c r="AG111" t="s">
        <v>421</v>
      </c>
      <c r="AH111" s="64">
        <v>1.1582000000000001</v>
      </c>
    </row>
    <row r="112" spans="1:34">
      <c r="A112" s="28" t="s">
        <v>417</v>
      </c>
      <c r="B112" s="28" t="s">
        <v>418</v>
      </c>
      <c r="C112" s="29">
        <v>99903</v>
      </c>
      <c r="D112" s="30" t="s">
        <v>55</v>
      </c>
      <c r="E112" s="31" t="s">
        <v>419</v>
      </c>
      <c r="F112" s="50" t="s">
        <v>420</v>
      </c>
      <c r="G112" s="33" t="s">
        <v>59</v>
      </c>
      <c r="H112">
        <f t="shared" si="4"/>
        <v>0.81640000000000001</v>
      </c>
      <c r="I112" s="34">
        <f>ROUND(('NEW Reference'!B$16*List!$H112)+'NEW Reference'!B$17,0)</f>
        <v>1045</v>
      </c>
      <c r="J112" s="34">
        <f>ROUND(('NEW Reference'!C$16*List!$H112)+'NEW Reference'!C$17,0)</f>
        <v>1559</v>
      </c>
      <c r="K112" s="34">
        <f>ROUND(('NEW Reference'!D$16*List!$H112)+'NEW Reference'!D$17,0)</f>
        <v>1868</v>
      </c>
      <c r="L112" s="34">
        <f>ROUND(('NEW Reference'!E$16*List!$H112)+'NEW Reference'!E$17,0)</f>
        <v>2309</v>
      </c>
      <c r="M112" s="34">
        <f>ROUND(('NEW Reference'!F$16*List!$H112)+'NEW Reference'!F$17,0)</f>
        <v>2406</v>
      </c>
      <c r="N112" s="34">
        <f>ROUND(('NEW Reference'!G$16*List!$H112)+'NEW Reference'!G$17,0)</f>
        <v>2724</v>
      </c>
      <c r="O112" s="34">
        <f>ROUND(('NEW Reference'!H$16*List!$H112)+'NEW Reference'!H$17,0)</f>
        <v>2828</v>
      </c>
      <c r="P112" s="34">
        <f>ROUND(('NEW Reference'!I$16*List!$H112)+'NEW Reference'!I$17,0)</f>
        <v>2939</v>
      </c>
      <c r="Q112" s="34">
        <f>ROUND(('NEW Reference'!J$16*List!$H112)+'NEW Reference'!J$17,0)</f>
        <v>3403</v>
      </c>
      <c r="R112" s="34">
        <f>ROUND(('NEW Reference'!K$16*List!$H112)+'NEW Reference'!K$17,0)</f>
        <v>3510</v>
      </c>
      <c r="S112" s="34">
        <f>ROUND(('NEW Reference'!L$16*List!$H112)+'NEW Reference'!L$17,0)</f>
        <v>3788</v>
      </c>
      <c r="T112" s="34">
        <f>ROUND(('NEW Reference'!M$16*List!$H112)+'NEW Reference'!M$17,0)</f>
        <v>4524</v>
      </c>
      <c r="U112" s="34">
        <f>ROUND(('NEW Reference'!N$16*List!$H112)+'NEW Reference'!N$17,0)</f>
        <v>18254</v>
      </c>
      <c r="V112" s="35">
        <f>ROUND(('NEW Reference'!O$16*List!$H112)+'NEW Reference'!O$17,0)</f>
        <v>679</v>
      </c>
      <c r="W112" s="35">
        <f>ROUND(('NEW Reference'!P$16*List!$H112)+'NEW Reference'!P$17,0)</f>
        <v>956</v>
      </c>
      <c r="X112" s="35">
        <f>ROUND(('NEW Reference'!Q$16*List!$H112)+'NEW Reference'!Q$17,0)</f>
        <v>478</v>
      </c>
      <c r="Y112" s="36"/>
      <c r="Z112" s="4" t="str">
        <f t="shared" si="5"/>
        <v>APACHE, Arizona</v>
      </c>
      <c r="AA112" s="31" t="s">
        <v>419</v>
      </c>
      <c r="AB112" s="37" t="s">
        <v>49</v>
      </c>
      <c r="AC112" s="32" t="s">
        <v>420</v>
      </c>
      <c r="AD112" s="38"/>
      <c r="AE112">
        <f t="shared" si="6"/>
        <v>0.81640000000000001</v>
      </c>
      <c r="AF112">
        <v>14500</v>
      </c>
      <c r="AG112" t="s">
        <v>426</v>
      </c>
      <c r="AH112" s="64">
        <v>1.0193000000000001</v>
      </c>
    </row>
    <row r="113" spans="1:34">
      <c r="A113" s="28" t="s">
        <v>422</v>
      </c>
      <c r="B113" s="28" t="s">
        <v>423</v>
      </c>
      <c r="C113" s="39">
        <v>43420</v>
      </c>
      <c r="D113" s="30" t="s">
        <v>424</v>
      </c>
      <c r="E113" s="40" t="s">
        <v>425</v>
      </c>
      <c r="F113" s="49" t="s">
        <v>420</v>
      </c>
      <c r="G113" s="33" t="s">
        <v>48</v>
      </c>
      <c r="H113">
        <f t="shared" si="4"/>
        <v>0.82120000000000004</v>
      </c>
      <c r="I113" s="34">
        <f>ROUND(('NEW Reference'!B$16*List!$H113)+'NEW Reference'!B$17,0)</f>
        <v>1050</v>
      </c>
      <c r="J113" s="34">
        <f>ROUND(('NEW Reference'!C$16*List!$H113)+'NEW Reference'!C$17,0)</f>
        <v>1566</v>
      </c>
      <c r="K113" s="34">
        <f>ROUND(('NEW Reference'!D$16*List!$H113)+'NEW Reference'!D$17,0)</f>
        <v>1876</v>
      </c>
      <c r="L113" s="34">
        <f>ROUND(('NEW Reference'!E$16*List!$H113)+'NEW Reference'!E$17,0)</f>
        <v>2319</v>
      </c>
      <c r="M113" s="34">
        <f>ROUND(('NEW Reference'!F$16*List!$H113)+'NEW Reference'!F$17,0)</f>
        <v>2416</v>
      </c>
      <c r="N113" s="34">
        <f>ROUND(('NEW Reference'!G$16*List!$H113)+'NEW Reference'!G$17,0)</f>
        <v>2735</v>
      </c>
      <c r="O113" s="34">
        <f>ROUND(('NEW Reference'!H$16*List!$H113)+'NEW Reference'!H$17,0)</f>
        <v>2840</v>
      </c>
      <c r="P113" s="34">
        <f>ROUND(('NEW Reference'!I$16*List!$H113)+'NEW Reference'!I$17,0)</f>
        <v>2951</v>
      </c>
      <c r="Q113" s="34">
        <f>ROUND(('NEW Reference'!J$16*List!$H113)+'NEW Reference'!J$17,0)</f>
        <v>3418</v>
      </c>
      <c r="R113" s="34">
        <f>ROUND(('NEW Reference'!K$16*List!$H113)+'NEW Reference'!K$17,0)</f>
        <v>3525</v>
      </c>
      <c r="S113" s="34">
        <f>ROUND(('NEW Reference'!L$16*List!$H113)+'NEW Reference'!L$17,0)</f>
        <v>3804</v>
      </c>
      <c r="T113" s="34">
        <f>ROUND(('NEW Reference'!M$16*List!$H113)+'NEW Reference'!M$17,0)</f>
        <v>4543</v>
      </c>
      <c r="U113" s="34">
        <f>ROUND(('NEW Reference'!N$16*List!$H113)+'NEW Reference'!N$17,0)</f>
        <v>18332</v>
      </c>
      <c r="V113" s="35">
        <f>ROUND(('NEW Reference'!O$16*List!$H113)+'NEW Reference'!O$17,0)</f>
        <v>682</v>
      </c>
      <c r="W113" s="35">
        <f>ROUND(('NEW Reference'!P$16*List!$H113)+'NEW Reference'!P$17,0)</f>
        <v>960</v>
      </c>
      <c r="X113" s="35">
        <f>ROUND(('NEW Reference'!Q$16*List!$H113)+'NEW Reference'!Q$17,0)</f>
        <v>480</v>
      </c>
      <c r="Y113" s="36"/>
      <c r="Z113" s="4" t="str">
        <f t="shared" si="5"/>
        <v>COCHISE, Arizona</v>
      </c>
      <c r="AA113" s="40" t="s">
        <v>425</v>
      </c>
      <c r="AB113" s="37" t="s">
        <v>49</v>
      </c>
      <c r="AC113" s="41" t="s">
        <v>420</v>
      </c>
      <c r="AD113" s="42"/>
      <c r="AE113">
        <f t="shared" si="6"/>
        <v>0.82120000000000004</v>
      </c>
      <c r="AF113">
        <v>14540</v>
      </c>
      <c r="AG113" t="s">
        <v>431</v>
      </c>
      <c r="AH113" s="64">
        <v>0.88260000000000005</v>
      </c>
    </row>
    <row r="114" spans="1:34">
      <c r="A114" s="28" t="s">
        <v>427</v>
      </c>
      <c r="B114" s="28" t="s">
        <v>428</v>
      </c>
      <c r="C114" s="39">
        <v>22380</v>
      </c>
      <c r="D114" s="30" t="s">
        <v>429</v>
      </c>
      <c r="E114" s="40" t="s">
        <v>430</v>
      </c>
      <c r="F114" s="49" t="s">
        <v>420</v>
      </c>
      <c r="G114" s="33" t="s">
        <v>48</v>
      </c>
      <c r="H114">
        <f t="shared" si="4"/>
        <v>1.0483</v>
      </c>
      <c r="I114" s="34">
        <f>ROUND(('NEW Reference'!B$16*List!$H114)+'NEW Reference'!B$17,0)</f>
        <v>1260</v>
      </c>
      <c r="J114" s="34">
        <f>ROUND(('NEW Reference'!C$16*List!$H114)+'NEW Reference'!C$17,0)</f>
        <v>1879</v>
      </c>
      <c r="K114" s="34">
        <f>ROUND(('NEW Reference'!D$16*List!$H114)+'NEW Reference'!D$17,0)</f>
        <v>2251</v>
      </c>
      <c r="L114" s="34">
        <f>ROUND(('NEW Reference'!E$16*List!$H114)+'NEW Reference'!E$17,0)</f>
        <v>2783</v>
      </c>
      <c r="M114" s="34">
        <f>ROUND(('NEW Reference'!F$16*List!$H114)+'NEW Reference'!F$17,0)</f>
        <v>2900</v>
      </c>
      <c r="N114" s="34">
        <f>ROUND(('NEW Reference'!G$16*List!$H114)+'NEW Reference'!G$17,0)</f>
        <v>3282</v>
      </c>
      <c r="O114" s="34">
        <f>ROUND(('NEW Reference'!H$16*List!$H114)+'NEW Reference'!H$17,0)</f>
        <v>3408</v>
      </c>
      <c r="P114" s="34">
        <f>ROUND(('NEW Reference'!I$16*List!$H114)+'NEW Reference'!I$17,0)</f>
        <v>3542</v>
      </c>
      <c r="Q114" s="34">
        <f>ROUND(('NEW Reference'!J$16*List!$H114)+'NEW Reference'!J$17,0)</f>
        <v>4101</v>
      </c>
      <c r="R114" s="34">
        <f>ROUND(('NEW Reference'!K$16*List!$H114)+'NEW Reference'!K$17,0)</f>
        <v>4231</v>
      </c>
      <c r="S114" s="34">
        <f>ROUND(('NEW Reference'!L$16*List!$H114)+'NEW Reference'!L$17,0)</f>
        <v>4565</v>
      </c>
      <c r="T114" s="34">
        <f>ROUND(('NEW Reference'!M$16*List!$H114)+'NEW Reference'!M$17,0)</f>
        <v>5452</v>
      </c>
      <c r="U114" s="34">
        <f>ROUND(('NEW Reference'!N$16*List!$H114)+'NEW Reference'!N$17,0)</f>
        <v>21999</v>
      </c>
      <c r="V114" s="35">
        <f>ROUND(('NEW Reference'!O$16*List!$H114)+'NEW Reference'!O$17,0)</f>
        <v>818</v>
      </c>
      <c r="W114" s="35">
        <f>ROUND(('NEW Reference'!P$16*List!$H114)+'NEW Reference'!P$17,0)</f>
        <v>1152</v>
      </c>
      <c r="X114" s="35">
        <f>ROUND(('NEW Reference'!Q$16*List!$H114)+'NEW Reference'!Q$17,0)</f>
        <v>576</v>
      </c>
      <c r="Y114" s="36"/>
      <c r="Z114" s="4" t="str">
        <f t="shared" si="5"/>
        <v>COCONINO, Arizona</v>
      </c>
      <c r="AA114" s="40" t="s">
        <v>430</v>
      </c>
      <c r="AB114" s="37" t="s">
        <v>49</v>
      </c>
      <c r="AC114" s="41" t="s">
        <v>420</v>
      </c>
      <c r="AD114" s="42"/>
      <c r="AE114">
        <f t="shared" si="6"/>
        <v>1.0483</v>
      </c>
      <c r="AF114">
        <v>14740</v>
      </c>
      <c r="AG114" t="s">
        <v>435</v>
      </c>
      <c r="AH114" s="64">
        <v>1.2309000000000001</v>
      </c>
    </row>
    <row r="115" spans="1:34">
      <c r="A115" s="28" t="s">
        <v>432</v>
      </c>
      <c r="B115" s="28" t="s">
        <v>433</v>
      </c>
      <c r="C115" s="39">
        <v>99903</v>
      </c>
      <c r="D115" s="30" t="s">
        <v>55</v>
      </c>
      <c r="E115" s="40" t="s">
        <v>434</v>
      </c>
      <c r="F115" s="50" t="s">
        <v>420</v>
      </c>
      <c r="G115" s="33" t="s">
        <v>59</v>
      </c>
      <c r="H115">
        <f t="shared" si="4"/>
        <v>0.81640000000000001</v>
      </c>
      <c r="I115" s="34">
        <f>ROUND(('NEW Reference'!B$16*List!$H115)+'NEW Reference'!B$17,0)</f>
        <v>1045</v>
      </c>
      <c r="J115" s="34">
        <f>ROUND(('NEW Reference'!C$16*List!$H115)+'NEW Reference'!C$17,0)</f>
        <v>1559</v>
      </c>
      <c r="K115" s="34">
        <f>ROUND(('NEW Reference'!D$16*List!$H115)+'NEW Reference'!D$17,0)</f>
        <v>1868</v>
      </c>
      <c r="L115" s="34">
        <f>ROUND(('NEW Reference'!E$16*List!$H115)+'NEW Reference'!E$17,0)</f>
        <v>2309</v>
      </c>
      <c r="M115" s="34">
        <f>ROUND(('NEW Reference'!F$16*List!$H115)+'NEW Reference'!F$17,0)</f>
        <v>2406</v>
      </c>
      <c r="N115" s="34">
        <f>ROUND(('NEW Reference'!G$16*List!$H115)+'NEW Reference'!G$17,0)</f>
        <v>2724</v>
      </c>
      <c r="O115" s="34">
        <f>ROUND(('NEW Reference'!H$16*List!$H115)+'NEW Reference'!H$17,0)</f>
        <v>2828</v>
      </c>
      <c r="P115" s="34">
        <f>ROUND(('NEW Reference'!I$16*List!$H115)+'NEW Reference'!I$17,0)</f>
        <v>2939</v>
      </c>
      <c r="Q115" s="34">
        <f>ROUND(('NEW Reference'!J$16*List!$H115)+'NEW Reference'!J$17,0)</f>
        <v>3403</v>
      </c>
      <c r="R115" s="34">
        <f>ROUND(('NEW Reference'!K$16*List!$H115)+'NEW Reference'!K$17,0)</f>
        <v>3510</v>
      </c>
      <c r="S115" s="34">
        <f>ROUND(('NEW Reference'!L$16*List!$H115)+'NEW Reference'!L$17,0)</f>
        <v>3788</v>
      </c>
      <c r="T115" s="34">
        <f>ROUND(('NEW Reference'!M$16*List!$H115)+'NEW Reference'!M$17,0)</f>
        <v>4524</v>
      </c>
      <c r="U115" s="34">
        <f>ROUND(('NEW Reference'!N$16*List!$H115)+'NEW Reference'!N$17,0)</f>
        <v>18254</v>
      </c>
      <c r="V115" s="35">
        <f>ROUND(('NEW Reference'!O$16*List!$H115)+'NEW Reference'!O$17,0)</f>
        <v>679</v>
      </c>
      <c r="W115" s="35">
        <f>ROUND(('NEW Reference'!P$16*List!$H115)+'NEW Reference'!P$17,0)</f>
        <v>956</v>
      </c>
      <c r="X115" s="35">
        <f>ROUND(('NEW Reference'!Q$16*List!$H115)+'NEW Reference'!Q$17,0)</f>
        <v>478</v>
      </c>
      <c r="Y115" s="36"/>
      <c r="Z115" s="4" t="str">
        <f t="shared" si="5"/>
        <v>GILA, Arizona</v>
      </c>
      <c r="AA115" s="40" t="s">
        <v>434</v>
      </c>
      <c r="AB115" s="37" t="s">
        <v>49</v>
      </c>
      <c r="AC115" s="41" t="s">
        <v>420</v>
      </c>
      <c r="AD115" s="42"/>
      <c r="AE115">
        <f t="shared" si="6"/>
        <v>0.81640000000000001</v>
      </c>
      <c r="AF115">
        <v>14860</v>
      </c>
      <c r="AG115" t="s">
        <v>439</v>
      </c>
      <c r="AH115" s="64">
        <v>1.1806000000000001</v>
      </c>
    </row>
    <row r="116" spans="1:34">
      <c r="A116" s="28" t="s">
        <v>436</v>
      </c>
      <c r="B116" s="28" t="s">
        <v>437</v>
      </c>
      <c r="C116" s="39">
        <v>99903</v>
      </c>
      <c r="D116" s="30" t="s">
        <v>55</v>
      </c>
      <c r="E116" s="40" t="s">
        <v>438</v>
      </c>
      <c r="F116" s="50" t="s">
        <v>420</v>
      </c>
      <c r="G116" s="33" t="s">
        <v>59</v>
      </c>
      <c r="H116">
        <f t="shared" si="4"/>
        <v>0.81640000000000001</v>
      </c>
      <c r="I116" s="34">
        <f>ROUND(('NEW Reference'!B$16*List!$H116)+'NEW Reference'!B$17,0)</f>
        <v>1045</v>
      </c>
      <c r="J116" s="34">
        <f>ROUND(('NEW Reference'!C$16*List!$H116)+'NEW Reference'!C$17,0)</f>
        <v>1559</v>
      </c>
      <c r="K116" s="34">
        <f>ROUND(('NEW Reference'!D$16*List!$H116)+'NEW Reference'!D$17,0)</f>
        <v>1868</v>
      </c>
      <c r="L116" s="34">
        <f>ROUND(('NEW Reference'!E$16*List!$H116)+'NEW Reference'!E$17,0)</f>
        <v>2309</v>
      </c>
      <c r="M116" s="34">
        <f>ROUND(('NEW Reference'!F$16*List!$H116)+'NEW Reference'!F$17,0)</f>
        <v>2406</v>
      </c>
      <c r="N116" s="34">
        <f>ROUND(('NEW Reference'!G$16*List!$H116)+'NEW Reference'!G$17,0)</f>
        <v>2724</v>
      </c>
      <c r="O116" s="34">
        <f>ROUND(('NEW Reference'!H$16*List!$H116)+'NEW Reference'!H$17,0)</f>
        <v>2828</v>
      </c>
      <c r="P116" s="34">
        <f>ROUND(('NEW Reference'!I$16*List!$H116)+'NEW Reference'!I$17,0)</f>
        <v>2939</v>
      </c>
      <c r="Q116" s="34">
        <f>ROUND(('NEW Reference'!J$16*List!$H116)+'NEW Reference'!J$17,0)</f>
        <v>3403</v>
      </c>
      <c r="R116" s="34">
        <f>ROUND(('NEW Reference'!K$16*List!$H116)+'NEW Reference'!K$17,0)</f>
        <v>3510</v>
      </c>
      <c r="S116" s="34">
        <f>ROUND(('NEW Reference'!L$16*List!$H116)+'NEW Reference'!L$17,0)</f>
        <v>3788</v>
      </c>
      <c r="T116" s="34">
        <f>ROUND(('NEW Reference'!M$16*List!$H116)+'NEW Reference'!M$17,0)</f>
        <v>4524</v>
      </c>
      <c r="U116" s="34">
        <f>ROUND(('NEW Reference'!N$16*List!$H116)+'NEW Reference'!N$17,0)</f>
        <v>18254</v>
      </c>
      <c r="V116" s="35">
        <f>ROUND(('NEW Reference'!O$16*List!$H116)+'NEW Reference'!O$17,0)</f>
        <v>679</v>
      </c>
      <c r="W116" s="35">
        <f>ROUND(('NEW Reference'!P$16*List!$H116)+'NEW Reference'!P$17,0)</f>
        <v>956</v>
      </c>
      <c r="X116" s="35">
        <f>ROUND(('NEW Reference'!Q$16*List!$H116)+'NEW Reference'!Q$17,0)</f>
        <v>478</v>
      </c>
      <c r="Y116" s="36"/>
      <c r="Z116" s="4" t="str">
        <f t="shared" si="5"/>
        <v>GRAHAM, Arizona</v>
      </c>
      <c r="AA116" s="40" t="s">
        <v>438</v>
      </c>
      <c r="AB116" s="37" t="s">
        <v>49</v>
      </c>
      <c r="AC116" s="41" t="s">
        <v>420</v>
      </c>
      <c r="AD116" s="42"/>
      <c r="AE116">
        <f t="shared" si="6"/>
        <v>0.81640000000000001</v>
      </c>
      <c r="AF116">
        <v>15180</v>
      </c>
      <c r="AG116" t="s">
        <v>443</v>
      </c>
      <c r="AH116" s="64">
        <v>0.80990000000000006</v>
      </c>
    </row>
    <row r="117" spans="1:34">
      <c r="A117" s="28" t="s">
        <v>440</v>
      </c>
      <c r="B117" s="28" t="s">
        <v>441</v>
      </c>
      <c r="C117" s="29">
        <v>99903</v>
      </c>
      <c r="D117" s="30" t="s">
        <v>55</v>
      </c>
      <c r="E117" s="31" t="s">
        <v>442</v>
      </c>
      <c r="F117" s="50" t="s">
        <v>420</v>
      </c>
      <c r="G117" s="33" t="s">
        <v>59</v>
      </c>
      <c r="H117">
        <f t="shared" si="4"/>
        <v>0.81640000000000001</v>
      </c>
      <c r="I117" s="34">
        <f>ROUND(('NEW Reference'!B$16*List!$H117)+'NEW Reference'!B$17,0)</f>
        <v>1045</v>
      </c>
      <c r="J117" s="34">
        <f>ROUND(('NEW Reference'!C$16*List!$H117)+'NEW Reference'!C$17,0)</f>
        <v>1559</v>
      </c>
      <c r="K117" s="34">
        <f>ROUND(('NEW Reference'!D$16*List!$H117)+'NEW Reference'!D$17,0)</f>
        <v>1868</v>
      </c>
      <c r="L117" s="34">
        <f>ROUND(('NEW Reference'!E$16*List!$H117)+'NEW Reference'!E$17,0)</f>
        <v>2309</v>
      </c>
      <c r="M117" s="34">
        <f>ROUND(('NEW Reference'!F$16*List!$H117)+'NEW Reference'!F$17,0)</f>
        <v>2406</v>
      </c>
      <c r="N117" s="34">
        <f>ROUND(('NEW Reference'!G$16*List!$H117)+'NEW Reference'!G$17,0)</f>
        <v>2724</v>
      </c>
      <c r="O117" s="34">
        <f>ROUND(('NEW Reference'!H$16*List!$H117)+'NEW Reference'!H$17,0)</f>
        <v>2828</v>
      </c>
      <c r="P117" s="34">
        <f>ROUND(('NEW Reference'!I$16*List!$H117)+'NEW Reference'!I$17,0)</f>
        <v>2939</v>
      </c>
      <c r="Q117" s="34">
        <f>ROUND(('NEW Reference'!J$16*List!$H117)+'NEW Reference'!J$17,0)</f>
        <v>3403</v>
      </c>
      <c r="R117" s="34">
        <f>ROUND(('NEW Reference'!K$16*List!$H117)+'NEW Reference'!K$17,0)</f>
        <v>3510</v>
      </c>
      <c r="S117" s="34">
        <f>ROUND(('NEW Reference'!L$16*List!$H117)+'NEW Reference'!L$17,0)</f>
        <v>3788</v>
      </c>
      <c r="T117" s="34">
        <f>ROUND(('NEW Reference'!M$16*List!$H117)+'NEW Reference'!M$17,0)</f>
        <v>4524</v>
      </c>
      <c r="U117" s="34">
        <f>ROUND(('NEW Reference'!N$16*List!$H117)+'NEW Reference'!N$17,0)</f>
        <v>18254</v>
      </c>
      <c r="V117" s="35">
        <f>ROUND(('NEW Reference'!O$16*List!$H117)+'NEW Reference'!O$17,0)</f>
        <v>679</v>
      </c>
      <c r="W117" s="35">
        <f>ROUND(('NEW Reference'!P$16*List!$H117)+'NEW Reference'!P$17,0)</f>
        <v>956</v>
      </c>
      <c r="X117" s="35">
        <f>ROUND(('NEW Reference'!Q$16*List!$H117)+'NEW Reference'!Q$17,0)</f>
        <v>478</v>
      </c>
      <c r="Y117" s="36"/>
      <c r="Z117" s="4" t="str">
        <f t="shared" si="5"/>
        <v>GREENLEE, Arizona</v>
      </c>
      <c r="AA117" s="31" t="s">
        <v>442</v>
      </c>
      <c r="AB117" s="37" t="s">
        <v>49</v>
      </c>
      <c r="AC117" s="32" t="s">
        <v>420</v>
      </c>
      <c r="AD117" s="38"/>
      <c r="AE117">
        <f t="shared" si="6"/>
        <v>0.81640000000000001</v>
      </c>
      <c r="AF117">
        <v>15260</v>
      </c>
      <c r="AG117" t="s">
        <v>447</v>
      </c>
      <c r="AH117" s="64">
        <v>0.92930000000000001</v>
      </c>
    </row>
    <row r="118" spans="1:34">
      <c r="A118" s="28" t="s">
        <v>444</v>
      </c>
      <c r="B118" s="28" t="s">
        <v>445</v>
      </c>
      <c r="C118" s="29">
        <v>99903</v>
      </c>
      <c r="D118" s="30" t="s">
        <v>55</v>
      </c>
      <c r="E118" s="31" t="s">
        <v>446</v>
      </c>
      <c r="F118" s="50" t="s">
        <v>420</v>
      </c>
      <c r="G118" s="33" t="s">
        <v>59</v>
      </c>
      <c r="H118">
        <f t="shared" si="4"/>
        <v>0.81640000000000001</v>
      </c>
      <c r="I118" s="34">
        <f>ROUND(('NEW Reference'!B$16*List!$H118)+'NEW Reference'!B$17,0)</f>
        <v>1045</v>
      </c>
      <c r="J118" s="34">
        <f>ROUND(('NEW Reference'!C$16*List!$H118)+'NEW Reference'!C$17,0)</f>
        <v>1559</v>
      </c>
      <c r="K118" s="34">
        <f>ROUND(('NEW Reference'!D$16*List!$H118)+'NEW Reference'!D$17,0)</f>
        <v>1868</v>
      </c>
      <c r="L118" s="34">
        <f>ROUND(('NEW Reference'!E$16*List!$H118)+'NEW Reference'!E$17,0)</f>
        <v>2309</v>
      </c>
      <c r="M118" s="34">
        <f>ROUND(('NEW Reference'!F$16*List!$H118)+'NEW Reference'!F$17,0)</f>
        <v>2406</v>
      </c>
      <c r="N118" s="34">
        <f>ROUND(('NEW Reference'!G$16*List!$H118)+'NEW Reference'!G$17,0)</f>
        <v>2724</v>
      </c>
      <c r="O118" s="34">
        <f>ROUND(('NEW Reference'!H$16*List!$H118)+'NEW Reference'!H$17,0)</f>
        <v>2828</v>
      </c>
      <c r="P118" s="34">
        <f>ROUND(('NEW Reference'!I$16*List!$H118)+'NEW Reference'!I$17,0)</f>
        <v>2939</v>
      </c>
      <c r="Q118" s="34">
        <f>ROUND(('NEW Reference'!J$16*List!$H118)+'NEW Reference'!J$17,0)</f>
        <v>3403</v>
      </c>
      <c r="R118" s="34">
        <f>ROUND(('NEW Reference'!K$16*List!$H118)+'NEW Reference'!K$17,0)</f>
        <v>3510</v>
      </c>
      <c r="S118" s="34">
        <f>ROUND(('NEW Reference'!L$16*List!$H118)+'NEW Reference'!L$17,0)</f>
        <v>3788</v>
      </c>
      <c r="T118" s="34">
        <f>ROUND(('NEW Reference'!M$16*List!$H118)+'NEW Reference'!M$17,0)</f>
        <v>4524</v>
      </c>
      <c r="U118" s="34">
        <f>ROUND(('NEW Reference'!N$16*List!$H118)+'NEW Reference'!N$17,0)</f>
        <v>18254</v>
      </c>
      <c r="V118" s="35">
        <f>ROUND(('NEW Reference'!O$16*List!$H118)+'NEW Reference'!O$17,0)</f>
        <v>679</v>
      </c>
      <c r="W118" s="35">
        <f>ROUND(('NEW Reference'!P$16*List!$H118)+'NEW Reference'!P$17,0)</f>
        <v>956</v>
      </c>
      <c r="X118" s="35">
        <f>ROUND(('NEW Reference'!Q$16*List!$H118)+'NEW Reference'!Q$17,0)</f>
        <v>478</v>
      </c>
      <c r="Y118" s="36"/>
      <c r="Z118" s="4" t="str">
        <f t="shared" si="5"/>
        <v>LAPAZ, Arizona</v>
      </c>
      <c r="AA118" s="31" t="s">
        <v>446</v>
      </c>
      <c r="AB118" s="37" t="s">
        <v>49</v>
      </c>
      <c r="AC118" s="32" t="s">
        <v>420</v>
      </c>
      <c r="AD118" s="38"/>
      <c r="AE118">
        <f t="shared" si="6"/>
        <v>0.81640000000000001</v>
      </c>
      <c r="AF118">
        <v>15380</v>
      </c>
      <c r="AG118" t="s">
        <v>452</v>
      </c>
      <c r="AH118" s="64">
        <v>1.0550000000000002</v>
      </c>
    </row>
    <row r="119" spans="1:34">
      <c r="A119" s="28" t="s">
        <v>448</v>
      </c>
      <c r="B119" s="28" t="s">
        <v>449</v>
      </c>
      <c r="C119" s="39">
        <v>38060</v>
      </c>
      <c r="D119" s="30" t="s">
        <v>450</v>
      </c>
      <c r="E119" s="40" t="s">
        <v>451</v>
      </c>
      <c r="F119" s="49" t="s">
        <v>420</v>
      </c>
      <c r="G119" s="33" t="s">
        <v>48</v>
      </c>
      <c r="H119">
        <f t="shared" si="4"/>
        <v>0.98430000000000006</v>
      </c>
      <c r="I119" s="34">
        <f>ROUND(('NEW Reference'!B$16*List!$H119)+'NEW Reference'!B$17,0)</f>
        <v>1201</v>
      </c>
      <c r="J119" s="34">
        <f>ROUND(('NEW Reference'!C$16*List!$H119)+'NEW Reference'!C$17,0)</f>
        <v>1790</v>
      </c>
      <c r="K119" s="34">
        <f>ROUND(('NEW Reference'!D$16*List!$H119)+'NEW Reference'!D$17,0)</f>
        <v>2145</v>
      </c>
      <c r="L119" s="34">
        <f>ROUND(('NEW Reference'!E$16*List!$H119)+'NEW Reference'!E$17,0)</f>
        <v>2652</v>
      </c>
      <c r="M119" s="34">
        <f>ROUND(('NEW Reference'!F$16*List!$H119)+'NEW Reference'!F$17,0)</f>
        <v>2763</v>
      </c>
      <c r="N119" s="34">
        <f>ROUND(('NEW Reference'!G$16*List!$H119)+'NEW Reference'!G$17,0)</f>
        <v>3128</v>
      </c>
      <c r="O119" s="34">
        <f>ROUND(('NEW Reference'!H$16*List!$H119)+'NEW Reference'!H$17,0)</f>
        <v>3248</v>
      </c>
      <c r="P119" s="34">
        <f>ROUND(('NEW Reference'!I$16*List!$H119)+'NEW Reference'!I$17,0)</f>
        <v>3375</v>
      </c>
      <c r="Q119" s="34">
        <f>ROUND(('NEW Reference'!J$16*List!$H119)+'NEW Reference'!J$17,0)</f>
        <v>3909</v>
      </c>
      <c r="R119" s="34">
        <f>ROUND(('NEW Reference'!K$16*List!$H119)+'NEW Reference'!K$17,0)</f>
        <v>4032</v>
      </c>
      <c r="S119" s="34">
        <f>ROUND(('NEW Reference'!L$16*List!$H119)+'NEW Reference'!L$17,0)</f>
        <v>4351</v>
      </c>
      <c r="T119" s="34">
        <f>ROUND(('NEW Reference'!M$16*List!$H119)+'NEW Reference'!M$17,0)</f>
        <v>5196</v>
      </c>
      <c r="U119" s="34">
        <f>ROUND(('NEW Reference'!N$16*List!$H119)+'NEW Reference'!N$17,0)</f>
        <v>20966</v>
      </c>
      <c r="V119" s="35">
        <f>ROUND(('NEW Reference'!O$16*List!$H119)+'NEW Reference'!O$17,0)</f>
        <v>779</v>
      </c>
      <c r="W119" s="35">
        <f>ROUND(('NEW Reference'!P$16*List!$H119)+'NEW Reference'!P$17,0)</f>
        <v>1098</v>
      </c>
      <c r="X119" s="35">
        <f>ROUND(('NEW Reference'!Q$16*List!$H119)+'NEW Reference'!Q$17,0)</f>
        <v>549</v>
      </c>
      <c r="Y119" s="36"/>
      <c r="Z119" s="4" t="str">
        <f t="shared" si="5"/>
        <v>MARICOPA, Arizona</v>
      </c>
      <c r="AA119" s="40" t="s">
        <v>451</v>
      </c>
      <c r="AB119" s="37" t="s">
        <v>49</v>
      </c>
      <c r="AC119" s="41" t="s">
        <v>420</v>
      </c>
      <c r="AD119" s="42"/>
      <c r="AE119">
        <f t="shared" si="6"/>
        <v>0.98430000000000006</v>
      </c>
      <c r="AF119">
        <v>15500</v>
      </c>
      <c r="AG119" t="s">
        <v>457</v>
      </c>
      <c r="AH119" s="64">
        <v>0.85670000000000002</v>
      </c>
    </row>
    <row r="120" spans="1:34">
      <c r="A120" s="28" t="s">
        <v>453</v>
      </c>
      <c r="B120" s="28" t="s">
        <v>454</v>
      </c>
      <c r="C120" s="29">
        <v>29420</v>
      </c>
      <c r="D120" s="30" t="s">
        <v>455</v>
      </c>
      <c r="E120" s="31" t="s">
        <v>456</v>
      </c>
      <c r="F120" s="49" t="s">
        <v>420</v>
      </c>
      <c r="G120" s="33" t="s">
        <v>48</v>
      </c>
      <c r="H120">
        <f t="shared" si="4"/>
        <v>0.87660000000000005</v>
      </c>
      <c r="I120" s="34">
        <f>ROUND(('NEW Reference'!B$16*List!$H120)+'NEW Reference'!B$17,0)</f>
        <v>1101</v>
      </c>
      <c r="J120" s="34">
        <f>ROUND(('NEW Reference'!C$16*List!$H120)+'NEW Reference'!C$17,0)</f>
        <v>1642</v>
      </c>
      <c r="K120" s="34">
        <f>ROUND(('NEW Reference'!D$16*List!$H120)+'NEW Reference'!D$17,0)</f>
        <v>1967</v>
      </c>
      <c r="L120" s="34">
        <f>ROUND(('NEW Reference'!E$16*List!$H120)+'NEW Reference'!E$17,0)</f>
        <v>2432</v>
      </c>
      <c r="M120" s="34">
        <f>ROUND(('NEW Reference'!F$16*List!$H120)+'NEW Reference'!F$17,0)</f>
        <v>2534</v>
      </c>
      <c r="N120" s="34">
        <f>ROUND(('NEW Reference'!G$16*List!$H120)+'NEW Reference'!G$17,0)</f>
        <v>2869</v>
      </c>
      <c r="O120" s="34">
        <f>ROUND(('NEW Reference'!H$16*List!$H120)+'NEW Reference'!H$17,0)</f>
        <v>2978</v>
      </c>
      <c r="P120" s="34">
        <f>ROUND(('NEW Reference'!I$16*List!$H120)+'NEW Reference'!I$17,0)</f>
        <v>3095</v>
      </c>
      <c r="Q120" s="34">
        <f>ROUND(('NEW Reference'!J$16*List!$H120)+'NEW Reference'!J$17,0)</f>
        <v>3584</v>
      </c>
      <c r="R120" s="34">
        <f>ROUND(('NEW Reference'!K$16*List!$H120)+'NEW Reference'!K$17,0)</f>
        <v>3697</v>
      </c>
      <c r="S120" s="34">
        <f>ROUND(('NEW Reference'!L$16*List!$H120)+'NEW Reference'!L$17,0)</f>
        <v>3990</v>
      </c>
      <c r="T120" s="34">
        <f>ROUND(('NEW Reference'!M$16*List!$H120)+'NEW Reference'!M$17,0)</f>
        <v>4765</v>
      </c>
      <c r="U120" s="34">
        <f>ROUND(('NEW Reference'!N$16*List!$H120)+'NEW Reference'!N$17,0)</f>
        <v>19226</v>
      </c>
      <c r="V120" s="35">
        <f>ROUND(('NEW Reference'!O$16*List!$H120)+'NEW Reference'!O$17,0)</f>
        <v>715</v>
      </c>
      <c r="W120" s="35">
        <f>ROUND(('NEW Reference'!P$16*List!$H120)+'NEW Reference'!P$17,0)</f>
        <v>1007</v>
      </c>
      <c r="X120" s="35">
        <f>ROUND(('NEW Reference'!Q$16*List!$H120)+'NEW Reference'!Q$17,0)</f>
        <v>504</v>
      </c>
      <c r="Y120" s="36"/>
      <c r="Z120" s="4" t="str">
        <f t="shared" si="5"/>
        <v>MOHAVE, Arizona</v>
      </c>
      <c r="AA120" s="31" t="s">
        <v>456</v>
      </c>
      <c r="AB120" s="37" t="s">
        <v>49</v>
      </c>
      <c r="AC120" s="32" t="s">
        <v>420</v>
      </c>
      <c r="AD120" s="38"/>
      <c r="AE120">
        <f t="shared" si="6"/>
        <v>0.87660000000000005</v>
      </c>
      <c r="AF120">
        <v>15540</v>
      </c>
      <c r="AG120" t="s">
        <v>461</v>
      </c>
      <c r="AH120" s="64">
        <v>0.96150000000000002</v>
      </c>
    </row>
    <row r="121" spans="1:34">
      <c r="A121" s="28" t="s">
        <v>458</v>
      </c>
      <c r="B121" s="28" t="s">
        <v>459</v>
      </c>
      <c r="C121" s="29">
        <v>99903</v>
      </c>
      <c r="D121" s="30" t="s">
        <v>55</v>
      </c>
      <c r="E121" s="31" t="s">
        <v>460</v>
      </c>
      <c r="F121" s="50" t="s">
        <v>420</v>
      </c>
      <c r="G121" s="33" t="s">
        <v>59</v>
      </c>
      <c r="H121">
        <f t="shared" si="4"/>
        <v>0.81640000000000001</v>
      </c>
      <c r="I121" s="34">
        <f>ROUND(('NEW Reference'!B$16*List!$H121)+'NEW Reference'!B$17,0)</f>
        <v>1045</v>
      </c>
      <c r="J121" s="34">
        <f>ROUND(('NEW Reference'!C$16*List!$H121)+'NEW Reference'!C$17,0)</f>
        <v>1559</v>
      </c>
      <c r="K121" s="34">
        <f>ROUND(('NEW Reference'!D$16*List!$H121)+'NEW Reference'!D$17,0)</f>
        <v>1868</v>
      </c>
      <c r="L121" s="34">
        <f>ROUND(('NEW Reference'!E$16*List!$H121)+'NEW Reference'!E$17,0)</f>
        <v>2309</v>
      </c>
      <c r="M121" s="34">
        <f>ROUND(('NEW Reference'!F$16*List!$H121)+'NEW Reference'!F$17,0)</f>
        <v>2406</v>
      </c>
      <c r="N121" s="34">
        <f>ROUND(('NEW Reference'!G$16*List!$H121)+'NEW Reference'!G$17,0)</f>
        <v>2724</v>
      </c>
      <c r="O121" s="34">
        <f>ROUND(('NEW Reference'!H$16*List!$H121)+'NEW Reference'!H$17,0)</f>
        <v>2828</v>
      </c>
      <c r="P121" s="34">
        <f>ROUND(('NEW Reference'!I$16*List!$H121)+'NEW Reference'!I$17,0)</f>
        <v>2939</v>
      </c>
      <c r="Q121" s="34">
        <f>ROUND(('NEW Reference'!J$16*List!$H121)+'NEW Reference'!J$17,0)</f>
        <v>3403</v>
      </c>
      <c r="R121" s="34">
        <f>ROUND(('NEW Reference'!K$16*List!$H121)+'NEW Reference'!K$17,0)</f>
        <v>3510</v>
      </c>
      <c r="S121" s="34">
        <f>ROUND(('NEW Reference'!L$16*List!$H121)+'NEW Reference'!L$17,0)</f>
        <v>3788</v>
      </c>
      <c r="T121" s="34">
        <f>ROUND(('NEW Reference'!M$16*List!$H121)+'NEW Reference'!M$17,0)</f>
        <v>4524</v>
      </c>
      <c r="U121" s="34">
        <f>ROUND(('NEW Reference'!N$16*List!$H121)+'NEW Reference'!N$17,0)</f>
        <v>18254</v>
      </c>
      <c r="V121" s="35">
        <f>ROUND(('NEW Reference'!O$16*List!$H121)+'NEW Reference'!O$17,0)</f>
        <v>679</v>
      </c>
      <c r="W121" s="35">
        <f>ROUND(('NEW Reference'!P$16*List!$H121)+'NEW Reference'!P$17,0)</f>
        <v>956</v>
      </c>
      <c r="X121" s="35">
        <f>ROUND(('NEW Reference'!Q$16*List!$H121)+'NEW Reference'!Q$17,0)</f>
        <v>478</v>
      </c>
      <c r="Y121" s="36"/>
      <c r="Z121" s="4" t="str">
        <f t="shared" si="5"/>
        <v>NAVAJO, Arizona</v>
      </c>
      <c r="AA121" s="31" t="s">
        <v>460</v>
      </c>
      <c r="AB121" s="37" t="s">
        <v>49</v>
      </c>
      <c r="AC121" s="32" t="s">
        <v>420</v>
      </c>
      <c r="AD121" s="38"/>
      <c r="AE121">
        <f t="shared" si="6"/>
        <v>0.81640000000000001</v>
      </c>
      <c r="AF121">
        <v>15680</v>
      </c>
      <c r="AG121" t="s">
        <v>466</v>
      </c>
      <c r="AH121" s="64">
        <v>0.88580000000000003</v>
      </c>
    </row>
    <row r="122" spans="1:34">
      <c r="A122" s="28" t="s">
        <v>462</v>
      </c>
      <c r="B122" s="28" t="s">
        <v>463</v>
      </c>
      <c r="C122" s="39">
        <v>46060</v>
      </c>
      <c r="D122" s="30" t="s">
        <v>464</v>
      </c>
      <c r="E122" s="40" t="s">
        <v>465</v>
      </c>
      <c r="F122" s="49" t="s">
        <v>420</v>
      </c>
      <c r="G122" s="33" t="s">
        <v>48</v>
      </c>
      <c r="H122">
        <f t="shared" si="4"/>
        <v>0.85610000000000008</v>
      </c>
      <c r="I122" s="34">
        <f>ROUND(('NEW Reference'!B$16*List!$H122)+'NEW Reference'!B$17,0)</f>
        <v>1082</v>
      </c>
      <c r="J122" s="34">
        <f>ROUND(('NEW Reference'!C$16*List!$H122)+'NEW Reference'!C$17,0)</f>
        <v>1614</v>
      </c>
      <c r="K122" s="34">
        <f>ROUND(('NEW Reference'!D$16*List!$H122)+'NEW Reference'!D$17,0)</f>
        <v>1934</v>
      </c>
      <c r="L122" s="34">
        <f>ROUND(('NEW Reference'!E$16*List!$H122)+'NEW Reference'!E$17,0)</f>
        <v>2391</v>
      </c>
      <c r="M122" s="34">
        <f>ROUND(('NEW Reference'!F$16*List!$H122)+'NEW Reference'!F$17,0)</f>
        <v>2491</v>
      </c>
      <c r="N122" s="34">
        <f>ROUND(('NEW Reference'!G$16*List!$H122)+'NEW Reference'!G$17,0)</f>
        <v>2819</v>
      </c>
      <c r="O122" s="34">
        <f>ROUND(('NEW Reference'!H$16*List!$H122)+'NEW Reference'!H$17,0)</f>
        <v>2927</v>
      </c>
      <c r="P122" s="34">
        <f>ROUND(('NEW Reference'!I$16*List!$H122)+'NEW Reference'!I$17,0)</f>
        <v>3042</v>
      </c>
      <c r="Q122" s="34">
        <f>ROUND(('NEW Reference'!J$16*List!$H122)+'NEW Reference'!J$17,0)</f>
        <v>3523</v>
      </c>
      <c r="R122" s="34">
        <f>ROUND(('NEW Reference'!K$16*List!$H122)+'NEW Reference'!K$17,0)</f>
        <v>3634</v>
      </c>
      <c r="S122" s="34">
        <f>ROUND(('NEW Reference'!L$16*List!$H122)+'NEW Reference'!L$17,0)</f>
        <v>3921</v>
      </c>
      <c r="T122" s="34">
        <f>ROUND(('NEW Reference'!M$16*List!$H122)+'NEW Reference'!M$17,0)</f>
        <v>4683</v>
      </c>
      <c r="U122" s="34">
        <f>ROUND(('NEW Reference'!N$16*List!$H122)+'NEW Reference'!N$17,0)</f>
        <v>18895</v>
      </c>
      <c r="V122" s="35">
        <f>ROUND(('NEW Reference'!O$16*List!$H122)+'NEW Reference'!O$17,0)</f>
        <v>702</v>
      </c>
      <c r="W122" s="35">
        <f>ROUND(('NEW Reference'!P$16*List!$H122)+'NEW Reference'!P$17,0)</f>
        <v>990</v>
      </c>
      <c r="X122" s="35">
        <f>ROUND(('NEW Reference'!Q$16*List!$H122)+'NEW Reference'!Q$17,0)</f>
        <v>495</v>
      </c>
      <c r="Y122" s="36"/>
      <c r="Z122" s="4" t="str">
        <f t="shared" si="5"/>
        <v>PIMA, Arizona</v>
      </c>
      <c r="AA122" s="40" t="s">
        <v>465</v>
      </c>
      <c r="AB122" s="37" t="s">
        <v>49</v>
      </c>
      <c r="AC122" s="41" t="s">
        <v>420</v>
      </c>
      <c r="AD122" s="42"/>
      <c r="AE122">
        <f t="shared" si="6"/>
        <v>0.85610000000000008</v>
      </c>
      <c r="AF122">
        <v>15764</v>
      </c>
      <c r="AG122" t="s">
        <v>470</v>
      </c>
      <c r="AH122" s="64">
        <v>1.0459000000000001</v>
      </c>
    </row>
    <row r="123" spans="1:34">
      <c r="A123" s="28" t="s">
        <v>467</v>
      </c>
      <c r="B123" s="28" t="s">
        <v>468</v>
      </c>
      <c r="C123" s="29">
        <v>38060</v>
      </c>
      <c r="D123" s="30" t="s">
        <v>450</v>
      </c>
      <c r="E123" s="31" t="s">
        <v>469</v>
      </c>
      <c r="F123" s="49" t="s">
        <v>420</v>
      </c>
      <c r="G123" s="33" t="s">
        <v>48</v>
      </c>
      <c r="H123">
        <f t="shared" si="4"/>
        <v>0.98430000000000006</v>
      </c>
      <c r="I123" s="34">
        <f>ROUND(('NEW Reference'!B$16*List!$H123)+'NEW Reference'!B$17,0)</f>
        <v>1201</v>
      </c>
      <c r="J123" s="34">
        <f>ROUND(('NEW Reference'!C$16*List!$H123)+'NEW Reference'!C$17,0)</f>
        <v>1790</v>
      </c>
      <c r="K123" s="34">
        <f>ROUND(('NEW Reference'!D$16*List!$H123)+'NEW Reference'!D$17,0)</f>
        <v>2145</v>
      </c>
      <c r="L123" s="34">
        <f>ROUND(('NEW Reference'!E$16*List!$H123)+'NEW Reference'!E$17,0)</f>
        <v>2652</v>
      </c>
      <c r="M123" s="34">
        <f>ROUND(('NEW Reference'!F$16*List!$H123)+'NEW Reference'!F$17,0)</f>
        <v>2763</v>
      </c>
      <c r="N123" s="34">
        <f>ROUND(('NEW Reference'!G$16*List!$H123)+'NEW Reference'!G$17,0)</f>
        <v>3128</v>
      </c>
      <c r="O123" s="34">
        <f>ROUND(('NEW Reference'!H$16*List!$H123)+'NEW Reference'!H$17,0)</f>
        <v>3248</v>
      </c>
      <c r="P123" s="34">
        <f>ROUND(('NEW Reference'!I$16*List!$H123)+'NEW Reference'!I$17,0)</f>
        <v>3375</v>
      </c>
      <c r="Q123" s="34">
        <f>ROUND(('NEW Reference'!J$16*List!$H123)+'NEW Reference'!J$17,0)</f>
        <v>3909</v>
      </c>
      <c r="R123" s="34">
        <f>ROUND(('NEW Reference'!K$16*List!$H123)+'NEW Reference'!K$17,0)</f>
        <v>4032</v>
      </c>
      <c r="S123" s="34">
        <f>ROUND(('NEW Reference'!L$16*List!$H123)+'NEW Reference'!L$17,0)</f>
        <v>4351</v>
      </c>
      <c r="T123" s="34">
        <f>ROUND(('NEW Reference'!M$16*List!$H123)+'NEW Reference'!M$17,0)</f>
        <v>5196</v>
      </c>
      <c r="U123" s="34">
        <f>ROUND(('NEW Reference'!N$16*List!$H123)+'NEW Reference'!N$17,0)</f>
        <v>20966</v>
      </c>
      <c r="V123" s="35">
        <f>ROUND(('NEW Reference'!O$16*List!$H123)+'NEW Reference'!O$17,0)</f>
        <v>779</v>
      </c>
      <c r="W123" s="35">
        <f>ROUND(('NEW Reference'!P$16*List!$H123)+'NEW Reference'!P$17,0)</f>
        <v>1098</v>
      </c>
      <c r="X123" s="35">
        <f>ROUND(('NEW Reference'!Q$16*List!$H123)+'NEW Reference'!Q$17,0)</f>
        <v>549</v>
      </c>
      <c r="Y123" s="36"/>
      <c r="Z123" s="4" t="str">
        <f t="shared" si="5"/>
        <v>PINAL, Arizona</v>
      </c>
      <c r="AA123" s="31" t="s">
        <v>469</v>
      </c>
      <c r="AB123" s="37" t="s">
        <v>49</v>
      </c>
      <c r="AC123" s="32" t="s">
        <v>420</v>
      </c>
      <c r="AD123" s="38"/>
      <c r="AE123">
        <f t="shared" si="6"/>
        <v>0.98430000000000006</v>
      </c>
      <c r="AF123">
        <v>15804</v>
      </c>
      <c r="AG123" t="s">
        <v>474</v>
      </c>
      <c r="AH123" s="64">
        <v>1.0133000000000001</v>
      </c>
    </row>
    <row r="124" spans="1:34">
      <c r="A124" s="28" t="s">
        <v>471</v>
      </c>
      <c r="B124" s="28" t="s">
        <v>472</v>
      </c>
      <c r="C124" s="29">
        <v>99903</v>
      </c>
      <c r="D124" s="30" t="s">
        <v>55</v>
      </c>
      <c r="E124" s="31" t="s">
        <v>473</v>
      </c>
      <c r="F124" s="50" t="s">
        <v>420</v>
      </c>
      <c r="G124" s="33" t="s">
        <v>59</v>
      </c>
      <c r="H124">
        <f t="shared" si="4"/>
        <v>0.81640000000000001</v>
      </c>
      <c r="I124" s="34">
        <f>ROUND(('NEW Reference'!B$16*List!$H124)+'NEW Reference'!B$17,0)</f>
        <v>1045</v>
      </c>
      <c r="J124" s="34">
        <f>ROUND(('NEW Reference'!C$16*List!$H124)+'NEW Reference'!C$17,0)</f>
        <v>1559</v>
      </c>
      <c r="K124" s="34">
        <f>ROUND(('NEW Reference'!D$16*List!$H124)+'NEW Reference'!D$17,0)</f>
        <v>1868</v>
      </c>
      <c r="L124" s="34">
        <f>ROUND(('NEW Reference'!E$16*List!$H124)+'NEW Reference'!E$17,0)</f>
        <v>2309</v>
      </c>
      <c r="M124" s="34">
        <f>ROUND(('NEW Reference'!F$16*List!$H124)+'NEW Reference'!F$17,0)</f>
        <v>2406</v>
      </c>
      <c r="N124" s="34">
        <f>ROUND(('NEW Reference'!G$16*List!$H124)+'NEW Reference'!G$17,0)</f>
        <v>2724</v>
      </c>
      <c r="O124" s="34">
        <f>ROUND(('NEW Reference'!H$16*List!$H124)+'NEW Reference'!H$17,0)</f>
        <v>2828</v>
      </c>
      <c r="P124" s="34">
        <f>ROUND(('NEW Reference'!I$16*List!$H124)+'NEW Reference'!I$17,0)</f>
        <v>2939</v>
      </c>
      <c r="Q124" s="34">
        <f>ROUND(('NEW Reference'!J$16*List!$H124)+'NEW Reference'!J$17,0)</f>
        <v>3403</v>
      </c>
      <c r="R124" s="34">
        <f>ROUND(('NEW Reference'!K$16*List!$H124)+'NEW Reference'!K$17,0)</f>
        <v>3510</v>
      </c>
      <c r="S124" s="34">
        <f>ROUND(('NEW Reference'!L$16*List!$H124)+'NEW Reference'!L$17,0)</f>
        <v>3788</v>
      </c>
      <c r="T124" s="34">
        <f>ROUND(('NEW Reference'!M$16*List!$H124)+'NEW Reference'!M$17,0)</f>
        <v>4524</v>
      </c>
      <c r="U124" s="34">
        <f>ROUND(('NEW Reference'!N$16*List!$H124)+'NEW Reference'!N$17,0)</f>
        <v>18254</v>
      </c>
      <c r="V124" s="35">
        <f>ROUND(('NEW Reference'!O$16*List!$H124)+'NEW Reference'!O$17,0)</f>
        <v>679</v>
      </c>
      <c r="W124" s="35">
        <f>ROUND(('NEW Reference'!P$16*List!$H124)+'NEW Reference'!P$17,0)</f>
        <v>956</v>
      </c>
      <c r="X124" s="35">
        <f>ROUND(('NEW Reference'!Q$16*List!$H124)+'NEW Reference'!Q$17,0)</f>
        <v>478</v>
      </c>
      <c r="Y124" s="36"/>
      <c r="Z124" s="4" t="str">
        <f t="shared" si="5"/>
        <v>SANTA CRUZ, Arizona</v>
      </c>
      <c r="AA124" s="31" t="s">
        <v>473</v>
      </c>
      <c r="AB124" s="37" t="s">
        <v>49</v>
      </c>
      <c r="AC124" s="32" t="s">
        <v>420</v>
      </c>
      <c r="AD124" s="38"/>
      <c r="AE124">
        <f t="shared" si="6"/>
        <v>0.81640000000000001</v>
      </c>
      <c r="AF124">
        <v>15940</v>
      </c>
      <c r="AG124" t="s">
        <v>479</v>
      </c>
      <c r="AH124" s="64">
        <v>0.75949999999999995</v>
      </c>
    </row>
    <row r="125" spans="1:34">
      <c r="A125" s="28" t="s">
        <v>475</v>
      </c>
      <c r="B125" s="28" t="s">
        <v>476</v>
      </c>
      <c r="C125" s="39">
        <v>39150</v>
      </c>
      <c r="D125" s="30" t="s">
        <v>477</v>
      </c>
      <c r="E125" s="40" t="s">
        <v>478</v>
      </c>
      <c r="F125" s="49" t="s">
        <v>420</v>
      </c>
      <c r="G125" s="33" t="s">
        <v>48</v>
      </c>
      <c r="H125">
        <f t="shared" si="4"/>
        <v>0.9849</v>
      </c>
      <c r="I125" s="34">
        <f>ROUND(('NEW Reference'!B$16*List!$H125)+'NEW Reference'!B$17,0)</f>
        <v>1201</v>
      </c>
      <c r="J125" s="34">
        <f>ROUND(('NEW Reference'!C$16*List!$H125)+'NEW Reference'!C$17,0)</f>
        <v>1791</v>
      </c>
      <c r="K125" s="34">
        <f>ROUND(('NEW Reference'!D$16*List!$H125)+'NEW Reference'!D$17,0)</f>
        <v>2146</v>
      </c>
      <c r="L125" s="34">
        <f>ROUND(('NEW Reference'!E$16*List!$H125)+'NEW Reference'!E$17,0)</f>
        <v>2654</v>
      </c>
      <c r="M125" s="34">
        <f>ROUND(('NEW Reference'!F$16*List!$H125)+'NEW Reference'!F$17,0)</f>
        <v>2765</v>
      </c>
      <c r="N125" s="34">
        <f>ROUND(('NEW Reference'!G$16*List!$H125)+'NEW Reference'!G$17,0)</f>
        <v>3130</v>
      </c>
      <c r="O125" s="34">
        <f>ROUND(('NEW Reference'!H$16*List!$H125)+'NEW Reference'!H$17,0)</f>
        <v>3249</v>
      </c>
      <c r="P125" s="34">
        <f>ROUND(('NEW Reference'!I$16*List!$H125)+'NEW Reference'!I$17,0)</f>
        <v>3377</v>
      </c>
      <c r="Q125" s="34">
        <f>ROUND(('NEW Reference'!J$16*List!$H125)+'NEW Reference'!J$17,0)</f>
        <v>3910</v>
      </c>
      <c r="R125" s="34">
        <f>ROUND(('NEW Reference'!K$16*List!$H125)+'NEW Reference'!K$17,0)</f>
        <v>4034</v>
      </c>
      <c r="S125" s="34">
        <f>ROUND(('NEW Reference'!L$16*List!$H125)+'NEW Reference'!L$17,0)</f>
        <v>4353</v>
      </c>
      <c r="T125" s="34">
        <f>ROUND(('NEW Reference'!M$16*List!$H125)+'NEW Reference'!M$17,0)</f>
        <v>5198</v>
      </c>
      <c r="U125" s="34">
        <f>ROUND(('NEW Reference'!N$16*List!$H125)+'NEW Reference'!N$17,0)</f>
        <v>20975</v>
      </c>
      <c r="V125" s="35">
        <f>ROUND(('NEW Reference'!O$16*List!$H125)+'NEW Reference'!O$17,0)</f>
        <v>780</v>
      </c>
      <c r="W125" s="35">
        <f>ROUND(('NEW Reference'!P$16*List!$H125)+'NEW Reference'!P$17,0)</f>
        <v>1099</v>
      </c>
      <c r="X125" s="35">
        <f>ROUND(('NEW Reference'!Q$16*List!$H125)+'NEW Reference'!Q$17,0)</f>
        <v>549</v>
      </c>
      <c r="Y125" s="36"/>
      <c r="Z125" s="4" t="str">
        <f t="shared" si="5"/>
        <v>YAVAPAI, Arizona</v>
      </c>
      <c r="AA125" s="40" t="s">
        <v>478</v>
      </c>
      <c r="AB125" s="37" t="s">
        <v>49</v>
      </c>
      <c r="AC125" s="41" t="s">
        <v>420</v>
      </c>
      <c r="AD125" s="42"/>
      <c r="AE125">
        <f t="shared" si="6"/>
        <v>0.9849</v>
      </c>
      <c r="AF125">
        <v>15980</v>
      </c>
      <c r="AG125" t="s">
        <v>484</v>
      </c>
      <c r="AH125" s="64">
        <v>0.92110000000000003</v>
      </c>
    </row>
    <row r="126" spans="1:34">
      <c r="A126" s="28" t="s">
        <v>480</v>
      </c>
      <c r="B126" s="28" t="s">
        <v>481</v>
      </c>
      <c r="C126" s="39">
        <v>49740</v>
      </c>
      <c r="D126" s="30" t="s">
        <v>482</v>
      </c>
      <c r="E126" s="40" t="s">
        <v>483</v>
      </c>
      <c r="F126" s="49" t="s">
        <v>420</v>
      </c>
      <c r="G126" s="33" t="s">
        <v>48</v>
      </c>
      <c r="H126">
        <f t="shared" si="4"/>
        <v>0.99150000000000005</v>
      </c>
      <c r="I126" s="34">
        <f>ROUND(('NEW Reference'!B$16*List!$H126)+'NEW Reference'!B$17,0)</f>
        <v>1207</v>
      </c>
      <c r="J126" s="34">
        <f>ROUND(('NEW Reference'!C$16*List!$H126)+'NEW Reference'!C$17,0)</f>
        <v>1800</v>
      </c>
      <c r="K126" s="34">
        <f>ROUND(('NEW Reference'!D$16*List!$H126)+'NEW Reference'!D$17,0)</f>
        <v>2157</v>
      </c>
      <c r="L126" s="34">
        <f>ROUND(('NEW Reference'!E$16*List!$H126)+'NEW Reference'!E$17,0)</f>
        <v>2667</v>
      </c>
      <c r="M126" s="34">
        <f>ROUND(('NEW Reference'!F$16*List!$H126)+'NEW Reference'!F$17,0)</f>
        <v>2779</v>
      </c>
      <c r="N126" s="34">
        <f>ROUND(('NEW Reference'!G$16*List!$H126)+'NEW Reference'!G$17,0)</f>
        <v>3146</v>
      </c>
      <c r="O126" s="34">
        <f>ROUND(('NEW Reference'!H$16*List!$H126)+'NEW Reference'!H$17,0)</f>
        <v>3266</v>
      </c>
      <c r="P126" s="34">
        <f>ROUND(('NEW Reference'!I$16*List!$H126)+'NEW Reference'!I$17,0)</f>
        <v>3394</v>
      </c>
      <c r="Q126" s="34">
        <f>ROUND(('NEW Reference'!J$16*List!$H126)+'NEW Reference'!J$17,0)</f>
        <v>3930</v>
      </c>
      <c r="R126" s="34">
        <f>ROUND(('NEW Reference'!K$16*List!$H126)+'NEW Reference'!K$17,0)</f>
        <v>4054</v>
      </c>
      <c r="S126" s="34">
        <f>ROUND(('NEW Reference'!L$16*List!$H126)+'NEW Reference'!L$17,0)</f>
        <v>4375</v>
      </c>
      <c r="T126" s="34">
        <f>ROUND(('NEW Reference'!M$16*List!$H126)+'NEW Reference'!M$17,0)</f>
        <v>5225</v>
      </c>
      <c r="U126" s="34">
        <f>ROUND(('NEW Reference'!N$16*List!$H126)+'NEW Reference'!N$17,0)</f>
        <v>21082</v>
      </c>
      <c r="V126" s="35">
        <f>ROUND(('NEW Reference'!O$16*List!$H126)+'NEW Reference'!O$17,0)</f>
        <v>784</v>
      </c>
      <c r="W126" s="35">
        <f>ROUND(('NEW Reference'!P$16*List!$H126)+'NEW Reference'!P$17,0)</f>
        <v>1104</v>
      </c>
      <c r="X126" s="35">
        <f>ROUND(('NEW Reference'!Q$16*List!$H126)+'NEW Reference'!Q$17,0)</f>
        <v>552</v>
      </c>
      <c r="Y126" s="36"/>
      <c r="Z126" s="4" t="str">
        <f t="shared" si="5"/>
        <v>YUMA, Arizona</v>
      </c>
      <c r="AA126" s="40" t="s">
        <v>483</v>
      </c>
      <c r="AB126" s="37" t="s">
        <v>49</v>
      </c>
      <c r="AC126" s="41" t="s">
        <v>420</v>
      </c>
      <c r="AD126" s="42"/>
      <c r="AE126">
        <f t="shared" si="6"/>
        <v>0.99150000000000005</v>
      </c>
      <c r="AF126">
        <v>16020</v>
      </c>
      <c r="AG126" t="s">
        <v>487</v>
      </c>
      <c r="AH126" s="64">
        <v>0.76490000000000002</v>
      </c>
    </row>
    <row r="127" spans="1:34">
      <c r="A127" s="28" t="s">
        <v>485</v>
      </c>
      <c r="B127" s="28" t="s">
        <v>486</v>
      </c>
      <c r="C127" s="39">
        <v>99903</v>
      </c>
      <c r="D127" s="30" t="s">
        <v>55</v>
      </c>
      <c r="E127" s="40" t="s">
        <v>325</v>
      </c>
      <c r="F127" s="49" t="s">
        <v>420</v>
      </c>
      <c r="G127" s="33" t="s">
        <v>59</v>
      </c>
      <c r="H127">
        <f t="shared" si="4"/>
        <v>0.81640000000000001</v>
      </c>
      <c r="I127" s="34">
        <f>ROUND(('NEW Reference'!B$16*List!$H127)+'NEW Reference'!B$17,0)</f>
        <v>1045</v>
      </c>
      <c r="J127" s="34">
        <f>ROUND(('NEW Reference'!C$16*List!$H127)+'NEW Reference'!C$17,0)</f>
        <v>1559</v>
      </c>
      <c r="K127" s="34">
        <f>ROUND(('NEW Reference'!D$16*List!$H127)+'NEW Reference'!D$17,0)</f>
        <v>1868</v>
      </c>
      <c r="L127" s="34">
        <f>ROUND(('NEW Reference'!E$16*List!$H127)+'NEW Reference'!E$17,0)</f>
        <v>2309</v>
      </c>
      <c r="M127" s="34">
        <f>ROUND(('NEW Reference'!F$16*List!$H127)+'NEW Reference'!F$17,0)</f>
        <v>2406</v>
      </c>
      <c r="N127" s="34">
        <f>ROUND(('NEW Reference'!G$16*List!$H127)+'NEW Reference'!G$17,0)</f>
        <v>2724</v>
      </c>
      <c r="O127" s="34">
        <f>ROUND(('NEW Reference'!H$16*List!$H127)+'NEW Reference'!H$17,0)</f>
        <v>2828</v>
      </c>
      <c r="P127" s="34">
        <f>ROUND(('NEW Reference'!I$16*List!$H127)+'NEW Reference'!I$17,0)</f>
        <v>2939</v>
      </c>
      <c r="Q127" s="34">
        <f>ROUND(('NEW Reference'!J$16*List!$H127)+'NEW Reference'!J$17,0)</f>
        <v>3403</v>
      </c>
      <c r="R127" s="34">
        <f>ROUND(('NEW Reference'!K$16*List!$H127)+'NEW Reference'!K$17,0)</f>
        <v>3510</v>
      </c>
      <c r="S127" s="34">
        <f>ROUND(('NEW Reference'!L$16*List!$H127)+'NEW Reference'!L$17,0)</f>
        <v>3788</v>
      </c>
      <c r="T127" s="34">
        <f>ROUND(('NEW Reference'!M$16*List!$H127)+'NEW Reference'!M$17,0)</f>
        <v>4524</v>
      </c>
      <c r="U127" s="34">
        <f>ROUND(('NEW Reference'!N$16*List!$H127)+'NEW Reference'!N$17,0)</f>
        <v>18254</v>
      </c>
      <c r="V127" s="35">
        <f>ROUND(('NEW Reference'!O$16*List!$H127)+'NEW Reference'!O$17,0)</f>
        <v>679</v>
      </c>
      <c r="W127" s="35">
        <f>ROUND(('NEW Reference'!P$16*List!$H127)+'NEW Reference'!P$17,0)</f>
        <v>956</v>
      </c>
      <c r="X127" s="35">
        <f>ROUND(('NEW Reference'!Q$16*List!$H127)+'NEW Reference'!Q$17,0)</f>
        <v>478</v>
      </c>
      <c r="Y127" s="36"/>
      <c r="Z127" s="4" t="str">
        <f t="shared" si="5"/>
        <v>STATEWIDE, Arizona</v>
      </c>
      <c r="AA127" s="40" t="s">
        <v>325</v>
      </c>
      <c r="AB127" s="37" t="s">
        <v>49</v>
      </c>
      <c r="AC127" s="41" t="s">
        <v>420</v>
      </c>
      <c r="AD127" s="42"/>
      <c r="AE127">
        <f t="shared" si="6"/>
        <v>0.81640000000000001</v>
      </c>
      <c r="AF127">
        <v>16060</v>
      </c>
      <c r="AG127" t="s">
        <v>491</v>
      </c>
      <c r="AH127" s="64">
        <v>0.81540000000000001</v>
      </c>
    </row>
    <row r="128" spans="1:34">
      <c r="A128" s="28" t="s">
        <v>488</v>
      </c>
      <c r="B128" s="28" t="s">
        <v>489</v>
      </c>
      <c r="C128" s="29">
        <v>99904</v>
      </c>
      <c r="D128" s="30" t="s">
        <v>60</v>
      </c>
      <c r="E128" s="31" t="s">
        <v>60</v>
      </c>
      <c r="F128" s="50" t="s">
        <v>490</v>
      </c>
      <c r="G128" s="33" t="s">
        <v>59</v>
      </c>
      <c r="H128">
        <f t="shared" si="4"/>
        <v>0.72820000000000007</v>
      </c>
      <c r="I128" s="34">
        <f>ROUND(('NEW Reference'!B$16*List!$H128)+'NEW Reference'!B$17,0)</f>
        <v>964</v>
      </c>
      <c r="J128" s="34">
        <f>ROUND(('NEW Reference'!C$16*List!$H128)+'NEW Reference'!C$17,0)</f>
        <v>1437</v>
      </c>
      <c r="K128" s="34">
        <f>ROUND(('NEW Reference'!D$16*List!$H128)+'NEW Reference'!D$17,0)</f>
        <v>1722</v>
      </c>
      <c r="L128" s="34">
        <f>ROUND(('NEW Reference'!E$16*List!$H128)+'NEW Reference'!E$17,0)</f>
        <v>2129</v>
      </c>
      <c r="M128" s="34">
        <f>ROUND(('NEW Reference'!F$16*List!$H128)+'NEW Reference'!F$17,0)</f>
        <v>2218</v>
      </c>
      <c r="N128" s="34">
        <f>ROUND(('NEW Reference'!G$16*List!$H128)+'NEW Reference'!G$17,0)</f>
        <v>2511</v>
      </c>
      <c r="O128" s="34">
        <f>ROUND(('NEW Reference'!H$16*List!$H128)+'NEW Reference'!H$17,0)</f>
        <v>2607</v>
      </c>
      <c r="P128" s="34">
        <f>ROUND(('NEW Reference'!I$16*List!$H128)+'NEW Reference'!I$17,0)</f>
        <v>2709</v>
      </c>
      <c r="Q128" s="34">
        <f>ROUND(('NEW Reference'!J$16*List!$H128)+'NEW Reference'!J$17,0)</f>
        <v>3138</v>
      </c>
      <c r="R128" s="34">
        <f>ROUND(('NEW Reference'!K$16*List!$H128)+'NEW Reference'!K$17,0)</f>
        <v>3237</v>
      </c>
      <c r="S128" s="34">
        <f>ROUND(('NEW Reference'!L$16*List!$H128)+'NEW Reference'!L$17,0)</f>
        <v>3492</v>
      </c>
      <c r="T128" s="34">
        <f>ROUND(('NEW Reference'!M$16*List!$H128)+'NEW Reference'!M$17,0)</f>
        <v>4171</v>
      </c>
      <c r="U128" s="34">
        <f>ROUND(('NEW Reference'!N$16*List!$H128)+'NEW Reference'!N$17,0)</f>
        <v>16830</v>
      </c>
      <c r="V128" s="35">
        <f>ROUND(('NEW Reference'!O$16*List!$H128)+'NEW Reference'!O$17,0)</f>
        <v>626</v>
      </c>
      <c r="W128" s="35">
        <f>ROUND(('NEW Reference'!P$16*List!$H128)+'NEW Reference'!P$17,0)</f>
        <v>882</v>
      </c>
      <c r="X128" s="35">
        <f>ROUND(('NEW Reference'!Q$16*List!$H128)+'NEW Reference'!Q$17,0)</f>
        <v>441</v>
      </c>
      <c r="Y128" s="36"/>
      <c r="Z128" s="4" t="str">
        <f t="shared" si="5"/>
        <v>ARKANSAS, Arkansas</v>
      </c>
      <c r="AA128" s="31" t="s">
        <v>60</v>
      </c>
      <c r="AB128" s="37" t="s">
        <v>49</v>
      </c>
      <c r="AC128" s="32" t="s">
        <v>490</v>
      </c>
      <c r="AD128" s="38"/>
      <c r="AE128">
        <f t="shared" si="6"/>
        <v>0.72820000000000007</v>
      </c>
      <c r="AF128">
        <v>16180</v>
      </c>
      <c r="AG128" t="s">
        <v>495</v>
      </c>
      <c r="AH128" s="64">
        <v>0.93610000000000004</v>
      </c>
    </row>
    <row r="129" spans="1:34">
      <c r="A129" s="28" t="s">
        <v>492</v>
      </c>
      <c r="B129" s="28" t="s">
        <v>493</v>
      </c>
      <c r="C129" s="39">
        <v>99904</v>
      </c>
      <c r="D129" s="30" t="s">
        <v>60</v>
      </c>
      <c r="E129" s="40" t="s">
        <v>494</v>
      </c>
      <c r="F129" s="50" t="s">
        <v>490</v>
      </c>
      <c r="G129" s="33" t="s">
        <v>59</v>
      </c>
      <c r="H129">
        <f t="shared" si="4"/>
        <v>0.72820000000000007</v>
      </c>
      <c r="I129" s="34">
        <f>ROUND(('NEW Reference'!B$16*List!$H129)+'NEW Reference'!B$17,0)</f>
        <v>964</v>
      </c>
      <c r="J129" s="34">
        <f>ROUND(('NEW Reference'!C$16*List!$H129)+'NEW Reference'!C$17,0)</f>
        <v>1437</v>
      </c>
      <c r="K129" s="34">
        <f>ROUND(('NEW Reference'!D$16*List!$H129)+'NEW Reference'!D$17,0)</f>
        <v>1722</v>
      </c>
      <c r="L129" s="34">
        <f>ROUND(('NEW Reference'!E$16*List!$H129)+'NEW Reference'!E$17,0)</f>
        <v>2129</v>
      </c>
      <c r="M129" s="34">
        <f>ROUND(('NEW Reference'!F$16*List!$H129)+'NEW Reference'!F$17,0)</f>
        <v>2218</v>
      </c>
      <c r="N129" s="34">
        <f>ROUND(('NEW Reference'!G$16*List!$H129)+'NEW Reference'!G$17,0)</f>
        <v>2511</v>
      </c>
      <c r="O129" s="34">
        <f>ROUND(('NEW Reference'!H$16*List!$H129)+'NEW Reference'!H$17,0)</f>
        <v>2607</v>
      </c>
      <c r="P129" s="34">
        <f>ROUND(('NEW Reference'!I$16*List!$H129)+'NEW Reference'!I$17,0)</f>
        <v>2709</v>
      </c>
      <c r="Q129" s="34">
        <f>ROUND(('NEW Reference'!J$16*List!$H129)+'NEW Reference'!J$17,0)</f>
        <v>3138</v>
      </c>
      <c r="R129" s="34">
        <f>ROUND(('NEW Reference'!K$16*List!$H129)+'NEW Reference'!K$17,0)</f>
        <v>3237</v>
      </c>
      <c r="S129" s="34">
        <f>ROUND(('NEW Reference'!L$16*List!$H129)+'NEW Reference'!L$17,0)</f>
        <v>3492</v>
      </c>
      <c r="T129" s="34">
        <f>ROUND(('NEW Reference'!M$16*List!$H129)+'NEW Reference'!M$17,0)</f>
        <v>4171</v>
      </c>
      <c r="U129" s="34">
        <f>ROUND(('NEW Reference'!N$16*List!$H129)+'NEW Reference'!N$17,0)</f>
        <v>16830</v>
      </c>
      <c r="V129" s="35">
        <f>ROUND(('NEW Reference'!O$16*List!$H129)+'NEW Reference'!O$17,0)</f>
        <v>626</v>
      </c>
      <c r="W129" s="35">
        <f>ROUND(('NEW Reference'!P$16*List!$H129)+'NEW Reference'!P$17,0)</f>
        <v>882</v>
      </c>
      <c r="X129" s="35">
        <f>ROUND(('NEW Reference'!Q$16*List!$H129)+'NEW Reference'!Q$17,0)</f>
        <v>441</v>
      </c>
      <c r="Y129" s="36"/>
      <c r="Z129" s="4" t="str">
        <f t="shared" si="5"/>
        <v>ASHLEY, Arkansas</v>
      </c>
      <c r="AA129" s="40" t="s">
        <v>494</v>
      </c>
      <c r="AB129" s="37" t="s">
        <v>49</v>
      </c>
      <c r="AC129" s="41" t="s">
        <v>490</v>
      </c>
      <c r="AD129" s="42"/>
      <c r="AE129">
        <f t="shared" si="6"/>
        <v>0.72820000000000007</v>
      </c>
      <c r="AF129">
        <v>16220</v>
      </c>
      <c r="AG129" t="s">
        <v>499</v>
      </c>
      <c r="AH129" s="64">
        <v>0.93389999999999995</v>
      </c>
    </row>
    <row r="130" spans="1:34">
      <c r="A130" s="28" t="s">
        <v>496</v>
      </c>
      <c r="B130" s="28" t="s">
        <v>497</v>
      </c>
      <c r="C130" s="39">
        <v>99904</v>
      </c>
      <c r="D130" s="30" t="s">
        <v>60</v>
      </c>
      <c r="E130" s="40" t="s">
        <v>498</v>
      </c>
      <c r="F130" s="50" t="s">
        <v>490</v>
      </c>
      <c r="G130" s="33" t="s">
        <v>59</v>
      </c>
      <c r="H130">
        <f t="shared" si="4"/>
        <v>0.72820000000000007</v>
      </c>
      <c r="I130" s="34">
        <f>ROUND(('NEW Reference'!B$16*List!$H130)+'NEW Reference'!B$17,0)</f>
        <v>964</v>
      </c>
      <c r="J130" s="34">
        <f>ROUND(('NEW Reference'!C$16*List!$H130)+'NEW Reference'!C$17,0)</f>
        <v>1437</v>
      </c>
      <c r="K130" s="34">
        <f>ROUND(('NEW Reference'!D$16*List!$H130)+'NEW Reference'!D$17,0)</f>
        <v>1722</v>
      </c>
      <c r="L130" s="34">
        <f>ROUND(('NEW Reference'!E$16*List!$H130)+'NEW Reference'!E$17,0)</f>
        <v>2129</v>
      </c>
      <c r="M130" s="34">
        <f>ROUND(('NEW Reference'!F$16*List!$H130)+'NEW Reference'!F$17,0)</f>
        <v>2218</v>
      </c>
      <c r="N130" s="34">
        <f>ROUND(('NEW Reference'!G$16*List!$H130)+'NEW Reference'!G$17,0)</f>
        <v>2511</v>
      </c>
      <c r="O130" s="34">
        <f>ROUND(('NEW Reference'!H$16*List!$H130)+'NEW Reference'!H$17,0)</f>
        <v>2607</v>
      </c>
      <c r="P130" s="34">
        <f>ROUND(('NEW Reference'!I$16*List!$H130)+'NEW Reference'!I$17,0)</f>
        <v>2709</v>
      </c>
      <c r="Q130" s="34">
        <f>ROUND(('NEW Reference'!J$16*List!$H130)+'NEW Reference'!J$17,0)</f>
        <v>3138</v>
      </c>
      <c r="R130" s="34">
        <f>ROUND(('NEW Reference'!K$16*List!$H130)+'NEW Reference'!K$17,0)</f>
        <v>3237</v>
      </c>
      <c r="S130" s="34">
        <f>ROUND(('NEW Reference'!L$16*List!$H130)+'NEW Reference'!L$17,0)</f>
        <v>3492</v>
      </c>
      <c r="T130" s="34">
        <f>ROUND(('NEW Reference'!M$16*List!$H130)+'NEW Reference'!M$17,0)</f>
        <v>4171</v>
      </c>
      <c r="U130" s="34">
        <f>ROUND(('NEW Reference'!N$16*List!$H130)+'NEW Reference'!N$17,0)</f>
        <v>16830</v>
      </c>
      <c r="V130" s="35">
        <f>ROUND(('NEW Reference'!O$16*List!$H130)+'NEW Reference'!O$17,0)</f>
        <v>626</v>
      </c>
      <c r="W130" s="35">
        <f>ROUND(('NEW Reference'!P$16*List!$H130)+'NEW Reference'!P$17,0)</f>
        <v>882</v>
      </c>
      <c r="X130" s="35">
        <f>ROUND(('NEW Reference'!Q$16*List!$H130)+'NEW Reference'!Q$17,0)</f>
        <v>441</v>
      </c>
      <c r="Y130" s="36"/>
      <c r="Z130" s="4" t="str">
        <f t="shared" si="5"/>
        <v>BAXTER, Arkansas</v>
      </c>
      <c r="AA130" s="40" t="s">
        <v>498</v>
      </c>
      <c r="AB130" s="37" t="s">
        <v>49</v>
      </c>
      <c r="AC130" s="41" t="s">
        <v>490</v>
      </c>
      <c r="AD130" s="42"/>
      <c r="AE130">
        <f t="shared" si="6"/>
        <v>0.72820000000000007</v>
      </c>
      <c r="AF130">
        <v>16300</v>
      </c>
      <c r="AG130" t="s">
        <v>504</v>
      </c>
      <c r="AH130" s="64">
        <v>0.86810000000000009</v>
      </c>
    </row>
    <row r="131" spans="1:34">
      <c r="A131" s="28" t="s">
        <v>500</v>
      </c>
      <c r="B131" s="28" t="s">
        <v>501</v>
      </c>
      <c r="C131" s="39">
        <v>22220</v>
      </c>
      <c r="D131" s="30" t="s">
        <v>502</v>
      </c>
      <c r="E131" s="40" t="s">
        <v>503</v>
      </c>
      <c r="F131" s="49" t="s">
        <v>490</v>
      </c>
      <c r="G131" s="33" t="s">
        <v>48</v>
      </c>
      <c r="H131">
        <f t="shared" si="4"/>
        <v>0.81780000000000008</v>
      </c>
      <c r="I131" s="34">
        <f>ROUND(('NEW Reference'!B$16*List!$H131)+'NEW Reference'!B$17,0)</f>
        <v>1047</v>
      </c>
      <c r="J131" s="34">
        <f>ROUND(('NEW Reference'!C$16*List!$H131)+'NEW Reference'!C$17,0)</f>
        <v>1561</v>
      </c>
      <c r="K131" s="34">
        <f>ROUND(('NEW Reference'!D$16*List!$H131)+'NEW Reference'!D$17,0)</f>
        <v>1870</v>
      </c>
      <c r="L131" s="34">
        <f>ROUND(('NEW Reference'!E$16*List!$H131)+'NEW Reference'!E$17,0)</f>
        <v>2312</v>
      </c>
      <c r="M131" s="34">
        <f>ROUND(('NEW Reference'!F$16*List!$H131)+'NEW Reference'!F$17,0)</f>
        <v>2409</v>
      </c>
      <c r="N131" s="34">
        <f>ROUND(('NEW Reference'!G$16*List!$H131)+'NEW Reference'!G$17,0)</f>
        <v>2727</v>
      </c>
      <c r="O131" s="34">
        <f>ROUND(('NEW Reference'!H$16*List!$H131)+'NEW Reference'!H$17,0)</f>
        <v>2831</v>
      </c>
      <c r="P131" s="34">
        <f>ROUND(('NEW Reference'!I$16*List!$H131)+'NEW Reference'!I$17,0)</f>
        <v>2942</v>
      </c>
      <c r="Q131" s="34">
        <f>ROUND(('NEW Reference'!J$16*List!$H131)+'NEW Reference'!J$17,0)</f>
        <v>3407</v>
      </c>
      <c r="R131" s="34">
        <f>ROUND(('NEW Reference'!K$16*List!$H131)+'NEW Reference'!K$17,0)</f>
        <v>3515</v>
      </c>
      <c r="S131" s="34">
        <f>ROUND(('NEW Reference'!L$16*List!$H131)+'NEW Reference'!L$17,0)</f>
        <v>3793</v>
      </c>
      <c r="T131" s="34">
        <f>ROUND(('NEW Reference'!M$16*List!$H131)+'NEW Reference'!M$17,0)</f>
        <v>4530</v>
      </c>
      <c r="U131" s="34">
        <f>ROUND(('NEW Reference'!N$16*List!$H131)+'NEW Reference'!N$17,0)</f>
        <v>18277</v>
      </c>
      <c r="V131" s="35">
        <f>ROUND(('NEW Reference'!O$16*List!$H131)+'NEW Reference'!O$17,0)</f>
        <v>679</v>
      </c>
      <c r="W131" s="35">
        <f>ROUND(('NEW Reference'!P$16*List!$H131)+'NEW Reference'!P$17,0)</f>
        <v>957</v>
      </c>
      <c r="X131" s="35">
        <f>ROUND(('NEW Reference'!Q$16*List!$H131)+'NEW Reference'!Q$17,0)</f>
        <v>479</v>
      </c>
      <c r="Y131" s="36"/>
      <c r="Z131" s="4" t="str">
        <f t="shared" si="5"/>
        <v>BENTON, Arkansas</v>
      </c>
      <c r="AA131" s="40" t="s">
        <v>503</v>
      </c>
      <c r="AB131" s="37" t="s">
        <v>49</v>
      </c>
      <c r="AC131" s="41" t="s">
        <v>490</v>
      </c>
      <c r="AD131" s="42"/>
      <c r="AE131">
        <f t="shared" si="6"/>
        <v>0.81780000000000008</v>
      </c>
      <c r="AF131">
        <v>16540</v>
      </c>
      <c r="AG131" t="s">
        <v>508</v>
      </c>
      <c r="AH131" s="64">
        <v>1.1264000000000001</v>
      </c>
    </row>
    <row r="132" spans="1:34">
      <c r="A132" s="28" t="s">
        <v>505</v>
      </c>
      <c r="B132" s="28" t="s">
        <v>506</v>
      </c>
      <c r="C132" s="39">
        <v>99904</v>
      </c>
      <c r="D132" s="30" t="s">
        <v>60</v>
      </c>
      <c r="E132" s="40" t="s">
        <v>507</v>
      </c>
      <c r="F132" s="50" t="s">
        <v>490</v>
      </c>
      <c r="G132" s="33" t="s">
        <v>59</v>
      </c>
      <c r="H132">
        <f t="shared" si="4"/>
        <v>0.72820000000000007</v>
      </c>
      <c r="I132" s="34">
        <f>ROUND(('NEW Reference'!B$16*List!$H132)+'NEW Reference'!B$17,0)</f>
        <v>964</v>
      </c>
      <c r="J132" s="34">
        <f>ROUND(('NEW Reference'!C$16*List!$H132)+'NEW Reference'!C$17,0)</f>
        <v>1437</v>
      </c>
      <c r="K132" s="34">
        <f>ROUND(('NEW Reference'!D$16*List!$H132)+'NEW Reference'!D$17,0)</f>
        <v>1722</v>
      </c>
      <c r="L132" s="34">
        <f>ROUND(('NEW Reference'!E$16*List!$H132)+'NEW Reference'!E$17,0)</f>
        <v>2129</v>
      </c>
      <c r="M132" s="34">
        <f>ROUND(('NEW Reference'!F$16*List!$H132)+'NEW Reference'!F$17,0)</f>
        <v>2218</v>
      </c>
      <c r="N132" s="34">
        <f>ROUND(('NEW Reference'!G$16*List!$H132)+'NEW Reference'!G$17,0)</f>
        <v>2511</v>
      </c>
      <c r="O132" s="34">
        <f>ROUND(('NEW Reference'!H$16*List!$H132)+'NEW Reference'!H$17,0)</f>
        <v>2607</v>
      </c>
      <c r="P132" s="34">
        <f>ROUND(('NEW Reference'!I$16*List!$H132)+'NEW Reference'!I$17,0)</f>
        <v>2709</v>
      </c>
      <c r="Q132" s="34">
        <f>ROUND(('NEW Reference'!J$16*List!$H132)+'NEW Reference'!J$17,0)</f>
        <v>3138</v>
      </c>
      <c r="R132" s="34">
        <f>ROUND(('NEW Reference'!K$16*List!$H132)+'NEW Reference'!K$17,0)</f>
        <v>3237</v>
      </c>
      <c r="S132" s="34">
        <f>ROUND(('NEW Reference'!L$16*List!$H132)+'NEW Reference'!L$17,0)</f>
        <v>3492</v>
      </c>
      <c r="T132" s="34">
        <f>ROUND(('NEW Reference'!M$16*List!$H132)+'NEW Reference'!M$17,0)</f>
        <v>4171</v>
      </c>
      <c r="U132" s="34">
        <f>ROUND(('NEW Reference'!N$16*List!$H132)+'NEW Reference'!N$17,0)</f>
        <v>16830</v>
      </c>
      <c r="V132" s="35">
        <f>ROUND(('NEW Reference'!O$16*List!$H132)+'NEW Reference'!O$17,0)</f>
        <v>626</v>
      </c>
      <c r="W132" s="35">
        <f>ROUND(('NEW Reference'!P$16*List!$H132)+'NEW Reference'!P$17,0)</f>
        <v>882</v>
      </c>
      <c r="X132" s="35">
        <f>ROUND(('NEW Reference'!Q$16*List!$H132)+'NEW Reference'!Q$17,0)</f>
        <v>441</v>
      </c>
      <c r="Y132" s="36"/>
      <c r="Z132" s="4" t="str">
        <f t="shared" si="5"/>
        <v>BOONE, Arkansas</v>
      </c>
      <c r="AA132" s="40" t="s">
        <v>507</v>
      </c>
      <c r="AB132" s="37" t="s">
        <v>49</v>
      </c>
      <c r="AC132" s="41" t="s">
        <v>490</v>
      </c>
      <c r="AD132" s="42"/>
      <c r="AE132">
        <f t="shared" si="6"/>
        <v>0.72820000000000007</v>
      </c>
      <c r="AF132">
        <v>16580</v>
      </c>
      <c r="AG132" t="s">
        <v>512</v>
      </c>
      <c r="AH132" s="64">
        <v>0.89090000000000003</v>
      </c>
    </row>
    <row r="133" spans="1:34">
      <c r="A133" s="28" t="s">
        <v>509</v>
      </c>
      <c r="B133" s="28" t="s">
        <v>510</v>
      </c>
      <c r="C133" s="39">
        <v>99904</v>
      </c>
      <c r="D133" s="30" t="s">
        <v>60</v>
      </c>
      <c r="E133" s="40" t="s">
        <v>511</v>
      </c>
      <c r="F133" s="50" t="s">
        <v>490</v>
      </c>
      <c r="G133" s="33" t="s">
        <v>59</v>
      </c>
      <c r="H133">
        <f t="shared" si="4"/>
        <v>0.72820000000000007</v>
      </c>
      <c r="I133" s="34">
        <f>ROUND(('NEW Reference'!B$16*List!$H133)+'NEW Reference'!B$17,0)</f>
        <v>964</v>
      </c>
      <c r="J133" s="34">
        <f>ROUND(('NEW Reference'!C$16*List!$H133)+'NEW Reference'!C$17,0)</f>
        <v>1437</v>
      </c>
      <c r="K133" s="34">
        <f>ROUND(('NEW Reference'!D$16*List!$H133)+'NEW Reference'!D$17,0)</f>
        <v>1722</v>
      </c>
      <c r="L133" s="34">
        <f>ROUND(('NEW Reference'!E$16*List!$H133)+'NEW Reference'!E$17,0)</f>
        <v>2129</v>
      </c>
      <c r="M133" s="34">
        <f>ROUND(('NEW Reference'!F$16*List!$H133)+'NEW Reference'!F$17,0)</f>
        <v>2218</v>
      </c>
      <c r="N133" s="34">
        <f>ROUND(('NEW Reference'!G$16*List!$H133)+'NEW Reference'!G$17,0)</f>
        <v>2511</v>
      </c>
      <c r="O133" s="34">
        <f>ROUND(('NEW Reference'!H$16*List!$H133)+'NEW Reference'!H$17,0)</f>
        <v>2607</v>
      </c>
      <c r="P133" s="34">
        <f>ROUND(('NEW Reference'!I$16*List!$H133)+'NEW Reference'!I$17,0)</f>
        <v>2709</v>
      </c>
      <c r="Q133" s="34">
        <f>ROUND(('NEW Reference'!J$16*List!$H133)+'NEW Reference'!J$17,0)</f>
        <v>3138</v>
      </c>
      <c r="R133" s="34">
        <f>ROUND(('NEW Reference'!K$16*List!$H133)+'NEW Reference'!K$17,0)</f>
        <v>3237</v>
      </c>
      <c r="S133" s="34">
        <f>ROUND(('NEW Reference'!L$16*List!$H133)+'NEW Reference'!L$17,0)</f>
        <v>3492</v>
      </c>
      <c r="T133" s="34">
        <f>ROUND(('NEW Reference'!M$16*List!$H133)+'NEW Reference'!M$17,0)</f>
        <v>4171</v>
      </c>
      <c r="U133" s="34">
        <f>ROUND(('NEW Reference'!N$16*List!$H133)+'NEW Reference'!N$17,0)</f>
        <v>16830</v>
      </c>
      <c r="V133" s="35">
        <f>ROUND(('NEW Reference'!O$16*List!$H133)+'NEW Reference'!O$17,0)</f>
        <v>626</v>
      </c>
      <c r="W133" s="35">
        <f>ROUND(('NEW Reference'!P$16*List!$H133)+'NEW Reference'!P$17,0)</f>
        <v>882</v>
      </c>
      <c r="X133" s="35">
        <f>ROUND(('NEW Reference'!Q$16*List!$H133)+'NEW Reference'!Q$17,0)</f>
        <v>441</v>
      </c>
      <c r="Y133" s="36"/>
      <c r="Z133" s="4" t="str">
        <f t="shared" si="5"/>
        <v>BRADLEY, Arkansas</v>
      </c>
      <c r="AA133" s="40" t="s">
        <v>511</v>
      </c>
      <c r="AB133" s="37" t="s">
        <v>49</v>
      </c>
      <c r="AC133" s="41" t="s">
        <v>490</v>
      </c>
      <c r="AD133" s="42"/>
      <c r="AE133">
        <f t="shared" si="6"/>
        <v>0.72820000000000007</v>
      </c>
      <c r="AF133">
        <v>16620</v>
      </c>
      <c r="AG133" t="s">
        <v>515</v>
      </c>
      <c r="AH133" s="64">
        <v>0.79849999999999999</v>
      </c>
    </row>
    <row r="134" spans="1:34">
      <c r="A134" s="28" t="s">
        <v>513</v>
      </c>
      <c r="B134" s="28" t="s">
        <v>514</v>
      </c>
      <c r="C134" s="39">
        <v>99904</v>
      </c>
      <c r="D134" s="30" t="s">
        <v>60</v>
      </c>
      <c r="E134" s="40" t="s">
        <v>81</v>
      </c>
      <c r="F134" s="50" t="s">
        <v>490</v>
      </c>
      <c r="G134" s="33" t="s">
        <v>59</v>
      </c>
      <c r="H134">
        <f t="shared" si="4"/>
        <v>0.72820000000000007</v>
      </c>
      <c r="I134" s="34">
        <f>ROUND(('NEW Reference'!B$16*List!$H134)+'NEW Reference'!B$17,0)</f>
        <v>964</v>
      </c>
      <c r="J134" s="34">
        <f>ROUND(('NEW Reference'!C$16*List!$H134)+'NEW Reference'!C$17,0)</f>
        <v>1437</v>
      </c>
      <c r="K134" s="34">
        <f>ROUND(('NEW Reference'!D$16*List!$H134)+'NEW Reference'!D$17,0)</f>
        <v>1722</v>
      </c>
      <c r="L134" s="34">
        <f>ROUND(('NEW Reference'!E$16*List!$H134)+'NEW Reference'!E$17,0)</f>
        <v>2129</v>
      </c>
      <c r="M134" s="34">
        <f>ROUND(('NEW Reference'!F$16*List!$H134)+'NEW Reference'!F$17,0)</f>
        <v>2218</v>
      </c>
      <c r="N134" s="34">
        <f>ROUND(('NEW Reference'!G$16*List!$H134)+'NEW Reference'!G$17,0)</f>
        <v>2511</v>
      </c>
      <c r="O134" s="34">
        <f>ROUND(('NEW Reference'!H$16*List!$H134)+'NEW Reference'!H$17,0)</f>
        <v>2607</v>
      </c>
      <c r="P134" s="34">
        <f>ROUND(('NEW Reference'!I$16*List!$H134)+'NEW Reference'!I$17,0)</f>
        <v>2709</v>
      </c>
      <c r="Q134" s="34">
        <f>ROUND(('NEW Reference'!J$16*List!$H134)+'NEW Reference'!J$17,0)</f>
        <v>3138</v>
      </c>
      <c r="R134" s="34">
        <f>ROUND(('NEW Reference'!K$16*List!$H134)+'NEW Reference'!K$17,0)</f>
        <v>3237</v>
      </c>
      <c r="S134" s="34">
        <f>ROUND(('NEW Reference'!L$16*List!$H134)+'NEW Reference'!L$17,0)</f>
        <v>3492</v>
      </c>
      <c r="T134" s="34">
        <f>ROUND(('NEW Reference'!M$16*List!$H134)+'NEW Reference'!M$17,0)</f>
        <v>4171</v>
      </c>
      <c r="U134" s="34">
        <f>ROUND(('NEW Reference'!N$16*List!$H134)+'NEW Reference'!N$17,0)</f>
        <v>16830</v>
      </c>
      <c r="V134" s="35">
        <f>ROUND(('NEW Reference'!O$16*List!$H134)+'NEW Reference'!O$17,0)</f>
        <v>626</v>
      </c>
      <c r="W134" s="35">
        <f>ROUND(('NEW Reference'!P$16*List!$H134)+'NEW Reference'!P$17,0)</f>
        <v>882</v>
      </c>
      <c r="X134" s="35">
        <f>ROUND(('NEW Reference'!Q$16*List!$H134)+'NEW Reference'!Q$17,0)</f>
        <v>441</v>
      </c>
      <c r="Y134" s="36"/>
      <c r="Z134" s="4" t="str">
        <f t="shared" si="5"/>
        <v>CALHOUN, Arkansas</v>
      </c>
      <c r="AA134" s="40" t="s">
        <v>81</v>
      </c>
      <c r="AB134" s="37" t="s">
        <v>49</v>
      </c>
      <c r="AC134" s="41" t="s">
        <v>490</v>
      </c>
      <c r="AD134" s="42"/>
      <c r="AE134">
        <f t="shared" si="6"/>
        <v>0.72820000000000007</v>
      </c>
      <c r="AF134">
        <v>16700</v>
      </c>
      <c r="AG134" t="s">
        <v>519</v>
      </c>
      <c r="AH134" s="64">
        <v>0.87229999999999996</v>
      </c>
    </row>
    <row r="135" spans="1:34">
      <c r="A135" s="28" t="s">
        <v>516</v>
      </c>
      <c r="B135" s="28" t="s">
        <v>517</v>
      </c>
      <c r="C135" s="39">
        <v>99904</v>
      </c>
      <c r="D135" s="30" t="s">
        <v>60</v>
      </c>
      <c r="E135" s="40" t="s">
        <v>518</v>
      </c>
      <c r="F135" s="50" t="s">
        <v>490</v>
      </c>
      <c r="G135" s="33" t="s">
        <v>59</v>
      </c>
      <c r="H135">
        <f t="shared" si="4"/>
        <v>0.72820000000000007</v>
      </c>
      <c r="I135" s="34">
        <f>ROUND(('NEW Reference'!B$16*List!$H135)+'NEW Reference'!B$17,0)</f>
        <v>964</v>
      </c>
      <c r="J135" s="34">
        <f>ROUND(('NEW Reference'!C$16*List!$H135)+'NEW Reference'!C$17,0)</f>
        <v>1437</v>
      </c>
      <c r="K135" s="34">
        <f>ROUND(('NEW Reference'!D$16*List!$H135)+'NEW Reference'!D$17,0)</f>
        <v>1722</v>
      </c>
      <c r="L135" s="34">
        <f>ROUND(('NEW Reference'!E$16*List!$H135)+'NEW Reference'!E$17,0)</f>
        <v>2129</v>
      </c>
      <c r="M135" s="34">
        <f>ROUND(('NEW Reference'!F$16*List!$H135)+'NEW Reference'!F$17,0)</f>
        <v>2218</v>
      </c>
      <c r="N135" s="34">
        <f>ROUND(('NEW Reference'!G$16*List!$H135)+'NEW Reference'!G$17,0)</f>
        <v>2511</v>
      </c>
      <c r="O135" s="34">
        <f>ROUND(('NEW Reference'!H$16*List!$H135)+'NEW Reference'!H$17,0)</f>
        <v>2607</v>
      </c>
      <c r="P135" s="34">
        <f>ROUND(('NEW Reference'!I$16*List!$H135)+'NEW Reference'!I$17,0)</f>
        <v>2709</v>
      </c>
      <c r="Q135" s="34">
        <f>ROUND(('NEW Reference'!J$16*List!$H135)+'NEW Reference'!J$17,0)</f>
        <v>3138</v>
      </c>
      <c r="R135" s="34">
        <f>ROUND(('NEW Reference'!K$16*List!$H135)+'NEW Reference'!K$17,0)</f>
        <v>3237</v>
      </c>
      <c r="S135" s="34">
        <f>ROUND(('NEW Reference'!L$16*List!$H135)+'NEW Reference'!L$17,0)</f>
        <v>3492</v>
      </c>
      <c r="T135" s="34">
        <f>ROUND(('NEW Reference'!M$16*List!$H135)+'NEW Reference'!M$17,0)</f>
        <v>4171</v>
      </c>
      <c r="U135" s="34">
        <f>ROUND(('NEW Reference'!N$16*List!$H135)+'NEW Reference'!N$17,0)</f>
        <v>16830</v>
      </c>
      <c r="V135" s="35">
        <f>ROUND(('NEW Reference'!O$16*List!$H135)+'NEW Reference'!O$17,0)</f>
        <v>626</v>
      </c>
      <c r="W135" s="35">
        <f>ROUND(('NEW Reference'!P$16*List!$H135)+'NEW Reference'!P$17,0)</f>
        <v>882</v>
      </c>
      <c r="X135" s="35">
        <f>ROUND(('NEW Reference'!Q$16*List!$H135)+'NEW Reference'!Q$17,0)</f>
        <v>441</v>
      </c>
      <c r="Y135" s="36"/>
      <c r="Z135" s="4" t="str">
        <f t="shared" si="5"/>
        <v>CARROLL, Arkansas</v>
      </c>
      <c r="AA135" s="40" t="s">
        <v>518</v>
      </c>
      <c r="AB135" s="37" t="s">
        <v>49</v>
      </c>
      <c r="AC135" s="41" t="s">
        <v>490</v>
      </c>
      <c r="AD135" s="42"/>
      <c r="AE135">
        <f t="shared" si="6"/>
        <v>0.72820000000000007</v>
      </c>
      <c r="AF135">
        <v>16740</v>
      </c>
      <c r="AG135" t="s">
        <v>523</v>
      </c>
      <c r="AH135" s="64">
        <v>0.9466</v>
      </c>
    </row>
    <row r="136" spans="1:34">
      <c r="A136" s="28" t="s">
        <v>520</v>
      </c>
      <c r="B136" s="28" t="s">
        <v>521</v>
      </c>
      <c r="C136" s="39">
        <v>99904</v>
      </c>
      <c r="D136" s="30" t="s">
        <v>60</v>
      </c>
      <c r="E136" s="40" t="s">
        <v>522</v>
      </c>
      <c r="F136" s="50" t="s">
        <v>490</v>
      </c>
      <c r="G136" s="33" t="s">
        <v>59</v>
      </c>
      <c r="H136">
        <f t="shared" si="4"/>
        <v>0.72820000000000007</v>
      </c>
      <c r="I136" s="34">
        <f>ROUND(('NEW Reference'!B$16*List!$H136)+'NEW Reference'!B$17,0)</f>
        <v>964</v>
      </c>
      <c r="J136" s="34">
        <f>ROUND(('NEW Reference'!C$16*List!$H136)+'NEW Reference'!C$17,0)</f>
        <v>1437</v>
      </c>
      <c r="K136" s="34">
        <f>ROUND(('NEW Reference'!D$16*List!$H136)+'NEW Reference'!D$17,0)</f>
        <v>1722</v>
      </c>
      <c r="L136" s="34">
        <f>ROUND(('NEW Reference'!E$16*List!$H136)+'NEW Reference'!E$17,0)</f>
        <v>2129</v>
      </c>
      <c r="M136" s="34">
        <f>ROUND(('NEW Reference'!F$16*List!$H136)+'NEW Reference'!F$17,0)</f>
        <v>2218</v>
      </c>
      <c r="N136" s="34">
        <f>ROUND(('NEW Reference'!G$16*List!$H136)+'NEW Reference'!G$17,0)</f>
        <v>2511</v>
      </c>
      <c r="O136" s="34">
        <f>ROUND(('NEW Reference'!H$16*List!$H136)+'NEW Reference'!H$17,0)</f>
        <v>2607</v>
      </c>
      <c r="P136" s="34">
        <f>ROUND(('NEW Reference'!I$16*List!$H136)+'NEW Reference'!I$17,0)</f>
        <v>2709</v>
      </c>
      <c r="Q136" s="34">
        <f>ROUND(('NEW Reference'!J$16*List!$H136)+'NEW Reference'!J$17,0)</f>
        <v>3138</v>
      </c>
      <c r="R136" s="34">
        <f>ROUND(('NEW Reference'!K$16*List!$H136)+'NEW Reference'!K$17,0)</f>
        <v>3237</v>
      </c>
      <c r="S136" s="34">
        <f>ROUND(('NEW Reference'!L$16*List!$H136)+'NEW Reference'!L$17,0)</f>
        <v>3492</v>
      </c>
      <c r="T136" s="34">
        <f>ROUND(('NEW Reference'!M$16*List!$H136)+'NEW Reference'!M$17,0)</f>
        <v>4171</v>
      </c>
      <c r="U136" s="34">
        <f>ROUND(('NEW Reference'!N$16*List!$H136)+'NEW Reference'!N$17,0)</f>
        <v>16830</v>
      </c>
      <c r="V136" s="35">
        <f>ROUND(('NEW Reference'!O$16*List!$H136)+'NEW Reference'!O$17,0)</f>
        <v>626</v>
      </c>
      <c r="W136" s="35">
        <f>ROUND(('NEW Reference'!P$16*List!$H136)+'NEW Reference'!P$17,0)</f>
        <v>882</v>
      </c>
      <c r="X136" s="35">
        <f>ROUND(('NEW Reference'!Q$16*List!$H136)+'NEW Reference'!Q$17,0)</f>
        <v>441</v>
      </c>
      <c r="Y136" s="36"/>
      <c r="Z136" s="4" t="str">
        <f t="shared" si="5"/>
        <v>CHICOT, Arkansas</v>
      </c>
      <c r="AA136" s="40" t="s">
        <v>522</v>
      </c>
      <c r="AB136" s="37" t="s">
        <v>49</v>
      </c>
      <c r="AC136" s="41" t="s">
        <v>490</v>
      </c>
      <c r="AD136" s="42"/>
      <c r="AE136">
        <f t="shared" si="6"/>
        <v>0.72820000000000007</v>
      </c>
      <c r="AF136">
        <v>16820</v>
      </c>
      <c r="AG136" t="s">
        <v>527</v>
      </c>
      <c r="AH136" s="64">
        <v>0.89130000000000009</v>
      </c>
    </row>
    <row r="137" spans="1:34">
      <c r="A137" s="28" t="s">
        <v>524</v>
      </c>
      <c r="B137" s="28" t="s">
        <v>525</v>
      </c>
      <c r="C137" s="29">
        <v>99904</v>
      </c>
      <c r="D137" s="30" t="s">
        <v>60</v>
      </c>
      <c r="E137" s="31" t="s">
        <v>526</v>
      </c>
      <c r="F137" s="50" t="s">
        <v>490</v>
      </c>
      <c r="G137" s="33" t="s">
        <v>59</v>
      </c>
      <c r="H137">
        <f t="shared" si="4"/>
        <v>0.72820000000000007</v>
      </c>
      <c r="I137" s="34">
        <f>ROUND(('NEW Reference'!B$16*List!$H137)+'NEW Reference'!B$17,0)</f>
        <v>964</v>
      </c>
      <c r="J137" s="34">
        <f>ROUND(('NEW Reference'!C$16*List!$H137)+'NEW Reference'!C$17,0)</f>
        <v>1437</v>
      </c>
      <c r="K137" s="34">
        <f>ROUND(('NEW Reference'!D$16*List!$H137)+'NEW Reference'!D$17,0)</f>
        <v>1722</v>
      </c>
      <c r="L137" s="34">
        <f>ROUND(('NEW Reference'!E$16*List!$H137)+'NEW Reference'!E$17,0)</f>
        <v>2129</v>
      </c>
      <c r="M137" s="34">
        <f>ROUND(('NEW Reference'!F$16*List!$H137)+'NEW Reference'!F$17,0)</f>
        <v>2218</v>
      </c>
      <c r="N137" s="34">
        <f>ROUND(('NEW Reference'!G$16*List!$H137)+'NEW Reference'!G$17,0)</f>
        <v>2511</v>
      </c>
      <c r="O137" s="34">
        <f>ROUND(('NEW Reference'!H$16*List!$H137)+'NEW Reference'!H$17,0)</f>
        <v>2607</v>
      </c>
      <c r="P137" s="34">
        <f>ROUND(('NEW Reference'!I$16*List!$H137)+'NEW Reference'!I$17,0)</f>
        <v>2709</v>
      </c>
      <c r="Q137" s="34">
        <f>ROUND(('NEW Reference'!J$16*List!$H137)+'NEW Reference'!J$17,0)</f>
        <v>3138</v>
      </c>
      <c r="R137" s="34">
        <f>ROUND(('NEW Reference'!K$16*List!$H137)+'NEW Reference'!K$17,0)</f>
        <v>3237</v>
      </c>
      <c r="S137" s="34">
        <f>ROUND(('NEW Reference'!L$16*List!$H137)+'NEW Reference'!L$17,0)</f>
        <v>3492</v>
      </c>
      <c r="T137" s="34">
        <f>ROUND(('NEW Reference'!M$16*List!$H137)+'NEW Reference'!M$17,0)</f>
        <v>4171</v>
      </c>
      <c r="U137" s="34">
        <f>ROUND(('NEW Reference'!N$16*List!$H137)+'NEW Reference'!N$17,0)</f>
        <v>16830</v>
      </c>
      <c r="V137" s="35">
        <f>ROUND(('NEW Reference'!O$16*List!$H137)+'NEW Reference'!O$17,0)</f>
        <v>626</v>
      </c>
      <c r="W137" s="35">
        <f>ROUND(('NEW Reference'!P$16*List!$H137)+'NEW Reference'!P$17,0)</f>
        <v>882</v>
      </c>
      <c r="X137" s="35">
        <f>ROUND(('NEW Reference'!Q$16*List!$H137)+'NEW Reference'!Q$17,0)</f>
        <v>441</v>
      </c>
      <c r="Y137" s="36"/>
      <c r="Z137" s="4" t="str">
        <f t="shared" si="5"/>
        <v>CLARK, Arkansas</v>
      </c>
      <c r="AA137" s="31" t="s">
        <v>526</v>
      </c>
      <c r="AB137" s="37" t="s">
        <v>49</v>
      </c>
      <c r="AC137" s="32" t="s">
        <v>490</v>
      </c>
      <c r="AD137" s="38"/>
      <c r="AE137">
        <f t="shared" si="6"/>
        <v>0.72820000000000007</v>
      </c>
      <c r="AF137">
        <v>16860</v>
      </c>
      <c r="AG137" t="s">
        <v>530</v>
      </c>
      <c r="AH137" s="64">
        <v>0.84420000000000006</v>
      </c>
    </row>
    <row r="138" spans="1:34">
      <c r="A138" s="28" t="s">
        <v>528</v>
      </c>
      <c r="B138" s="28" t="s">
        <v>529</v>
      </c>
      <c r="C138" s="39">
        <v>99904</v>
      </c>
      <c r="D138" s="30" t="s">
        <v>60</v>
      </c>
      <c r="E138" s="40" t="s">
        <v>103</v>
      </c>
      <c r="F138" s="50" t="s">
        <v>490</v>
      </c>
      <c r="G138" s="33" t="s">
        <v>59</v>
      </c>
      <c r="H138">
        <f t="shared" si="4"/>
        <v>0.72820000000000007</v>
      </c>
      <c r="I138" s="34">
        <f>ROUND(('NEW Reference'!B$16*List!$H138)+'NEW Reference'!B$17,0)</f>
        <v>964</v>
      </c>
      <c r="J138" s="34">
        <f>ROUND(('NEW Reference'!C$16*List!$H138)+'NEW Reference'!C$17,0)</f>
        <v>1437</v>
      </c>
      <c r="K138" s="34">
        <f>ROUND(('NEW Reference'!D$16*List!$H138)+'NEW Reference'!D$17,0)</f>
        <v>1722</v>
      </c>
      <c r="L138" s="34">
        <f>ROUND(('NEW Reference'!E$16*List!$H138)+'NEW Reference'!E$17,0)</f>
        <v>2129</v>
      </c>
      <c r="M138" s="34">
        <f>ROUND(('NEW Reference'!F$16*List!$H138)+'NEW Reference'!F$17,0)</f>
        <v>2218</v>
      </c>
      <c r="N138" s="34">
        <f>ROUND(('NEW Reference'!G$16*List!$H138)+'NEW Reference'!G$17,0)</f>
        <v>2511</v>
      </c>
      <c r="O138" s="34">
        <f>ROUND(('NEW Reference'!H$16*List!$H138)+'NEW Reference'!H$17,0)</f>
        <v>2607</v>
      </c>
      <c r="P138" s="34">
        <f>ROUND(('NEW Reference'!I$16*List!$H138)+'NEW Reference'!I$17,0)</f>
        <v>2709</v>
      </c>
      <c r="Q138" s="34">
        <f>ROUND(('NEW Reference'!J$16*List!$H138)+'NEW Reference'!J$17,0)</f>
        <v>3138</v>
      </c>
      <c r="R138" s="34">
        <f>ROUND(('NEW Reference'!K$16*List!$H138)+'NEW Reference'!K$17,0)</f>
        <v>3237</v>
      </c>
      <c r="S138" s="34">
        <f>ROUND(('NEW Reference'!L$16*List!$H138)+'NEW Reference'!L$17,0)</f>
        <v>3492</v>
      </c>
      <c r="T138" s="34">
        <f>ROUND(('NEW Reference'!M$16*List!$H138)+'NEW Reference'!M$17,0)</f>
        <v>4171</v>
      </c>
      <c r="U138" s="34">
        <f>ROUND(('NEW Reference'!N$16*List!$H138)+'NEW Reference'!N$17,0)</f>
        <v>16830</v>
      </c>
      <c r="V138" s="35">
        <f>ROUND(('NEW Reference'!O$16*List!$H138)+'NEW Reference'!O$17,0)</f>
        <v>626</v>
      </c>
      <c r="W138" s="35">
        <f>ROUND(('NEW Reference'!P$16*List!$H138)+'NEW Reference'!P$17,0)</f>
        <v>882</v>
      </c>
      <c r="X138" s="35">
        <f>ROUND(('NEW Reference'!Q$16*List!$H138)+'NEW Reference'!Q$17,0)</f>
        <v>441</v>
      </c>
      <c r="Y138" s="36"/>
      <c r="Z138" s="4" t="str">
        <f t="shared" si="5"/>
        <v>CLAY, Arkansas</v>
      </c>
      <c r="AA138" s="40" t="s">
        <v>103</v>
      </c>
      <c r="AB138" s="37" t="s">
        <v>49</v>
      </c>
      <c r="AC138" s="41" t="s">
        <v>490</v>
      </c>
      <c r="AD138" s="42"/>
      <c r="AE138">
        <f t="shared" si="6"/>
        <v>0.72820000000000007</v>
      </c>
      <c r="AF138">
        <v>16940</v>
      </c>
      <c r="AG138" t="s">
        <v>533</v>
      </c>
      <c r="AH138" s="64">
        <v>0.89490000000000003</v>
      </c>
    </row>
    <row r="139" spans="1:34">
      <c r="A139" s="28" t="s">
        <v>531</v>
      </c>
      <c r="B139" s="28" t="s">
        <v>532</v>
      </c>
      <c r="C139" s="39">
        <v>99904</v>
      </c>
      <c r="D139" s="30" t="s">
        <v>60</v>
      </c>
      <c r="E139" s="40" t="s">
        <v>107</v>
      </c>
      <c r="F139" s="50" t="s">
        <v>490</v>
      </c>
      <c r="G139" s="33" t="s">
        <v>59</v>
      </c>
      <c r="H139">
        <f t="shared" si="4"/>
        <v>0.72820000000000007</v>
      </c>
      <c r="I139" s="34">
        <f>ROUND(('NEW Reference'!B$16*List!$H139)+'NEW Reference'!B$17,0)</f>
        <v>964</v>
      </c>
      <c r="J139" s="34">
        <f>ROUND(('NEW Reference'!C$16*List!$H139)+'NEW Reference'!C$17,0)</f>
        <v>1437</v>
      </c>
      <c r="K139" s="34">
        <f>ROUND(('NEW Reference'!D$16*List!$H139)+'NEW Reference'!D$17,0)</f>
        <v>1722</v>
      </c>
      <c r="L139" s="34">
        <f>ROUND(('NEW Reference'!E$16*List!$H139)+'NEW Reference'!E$17,0)</f>
        <v>2129</v>
      </c>
      <c r="M139" s="34">
        <f>ROUND(('NEW Reference'!F$16*List!$H139)+'NEW Reference'!F$17,0)</f>
        <v>2218</v>
      </c>
      <c r="N139" s="34">
        <f>ROUND(('NEW Reference'!G$16*List!$H139)+'NEW Reference'!G$17,0)</f>
        <v>2511</v>
      </c>
      <c r="O139" s="34">
        <f>ROUND(('NEW Reference'!H$16*List!$H139)+'NEW Reference'!H$17,0)</f>
        <v>2607</v>
      </c>
      <c r="P139" s="34">
        <f>ROUND(('NEW Reference'!I$16*List!$H139)+'NEW Reference'!I$17,0)</f>
        <v>2709</v>
      </c>
      <c r="Q139" s="34">
        <f>ROUND(('NEW Reference'!J$16*List!$H139)+'NEW Reference'!J$17,0)</f>
        <v>3138</v>
      </c>
      <c r="R139" s="34">
        <f>ROUND(('NEW Reference'!K$16*List!$H139)+'NEW Reference'!K$17,0)</f>
        <v>3237</v>
      </c>
      <c r="S139" s="34">
        <f>ROUND(('NEW Reference'!L$16*List!$H139)+'NEW Reference'!L$17,0)</f>
        <v>3492</v>
      </c>
      <c r="T139" s="34">
        <f>ROUND(('NEW Reference'!M$16*List!$H139)+'NEW Reference'!M$17,0)</f>
        <v>4171</v>
      </c>
      <c r="U139" s="34">
        <f>ROUND(('NEW Reference'!N$16*List!$H139)+'NEW Reference'!N$17,0)</f>
        <v>16830</v>
      </c>
      <c r="V139" s="35">
        <f>ROUND(('NEW Reference'!O$16*List!$H139)+'NEW Reference'!O$17,0)</f>
        <v>626</v>
      </c>
      <c r="W139" s="35">
        <f>ROUND(('NEW Reference'!P$16*List!$H139)+'NEW Reference'!P$17,0)</f>
        <v>882</v>
      </c>
      <c r="X139" s="35">
        <f>ROUND(('NEW Reference'!Q$16*List!$H139)+'NEW Reference'!Q$17,0)</f>
        <v>441</v>
      </c>
      <c r="Y139" s="36"/>
      <c r="Z139" s="4" t="str">
        <f t="shared" si="5"/>
        <v>CLEBURNE, Arkansas</v>
      </c>
      <c r="AA139" s="40" t="s">
        <v>107</v>
      </c>
      <c r="AB139" s="37" t="s">
        <v>49</v>
      </c>
      <c r="AC139" s="41" t="s">
        <v>490</v>
      </c>
      <c r="AD139" s="42"/>
      <c r="AE139">
        <f t="shared" si="6"/>
        <v>0.72820000000000007</v>
      </c>
      <c r="AF139">
        <v>16984</v>
      </c>
      <c r="AG139" t="s">
        <v>538</v>
      </c>
      <c r="AH139" s="64">
        <v>1.0431000000000001</v>
      </c>
    </row>
    <row r="140" spans="1:34">
      <c r="A140" s="28" t="s">
        <v>534</v>
      </c>
      <c r="B140" s="28" t="s">
        <v>535</v>
      </c>
      <c r="C140" s="29">
        <v>38220</v>
      </c>
      <c r="D140" s="30" t="s">
        <v>536</v>
      </c>
      <c r="E140" s="31" t="s">
        <v>537</v>
      </c>
      <c r="F140" s="49" t="s">
        <v>490</v>
      </c>
      <c r="G140" s="33" t="s">
        <v>48</v>
      </c>
      <c r="H140">
        <f t="shared" si="4"/>
        <v>0.73510000000000009</v>
      </c>
      <c r="I140" s="34">
        <f>ROUND(('NEW Reference'!B$16*List!$H140)+'NEW Reference'!B$17,0)</f>
        <v>970</v>
      </c>
      <c r="J140" s="34">
        <f>ROUND(('NEW Reference'!C$16*List!$H140)+'NEW Reference'!C$17,0)</f>
        <v>1447</v>
      </c>
      <c r="K140" s="34">
        <f>ROUND(('NEW Reference'!D$16*List!$H140)+'NEW Reference'!D$17,0)</f>
        <v>1734</v>
      </c>
      <c r="L140" s="34">
        <f>ROUND(('NEW Reference'!E$16*List!$H140)+'NEW Reference'!E$17,0)</f>
        <v>2143</v>
      </c>
      <c r="M140" s="34">
        <f>ROUND(('NEW Reference'!F$16*List!$H140)+'NEW Reference'!F$17,0)</f>
        <v>2233</v>
      </c>
      <c r="N140" s="34">
        <f>ROUND(('NEW Reference'!G$16*List!$H140)+'NEW Reference'!G$17,0)</f>
        <v>2528</v>
      </c>
      <c r="O140" s="34">
        <f>ROUND(('NEW Reference'!H$16*List!$H140)+'NEW Reference'!H$17,0)</f>
        <v>2624</v>
      </c>
      <c r="P140" s="34">
        <f>ROUND(('NEW Reference'!I$16*List!$H140)+'NEW Reference'!I$17,0)</f>
        <v>2727</v>
      </c>
      <c r="Q140" s="34">
        <f>ROUND(('NEW Reference'!J$16*List!$H140)+'NEW Reference'!J$17,0)</f>
        <v>3158</v>
      </c>
      <c r="R140" s="34">
        <f>ROUND(('NEW Reference'!K$16*List!$H140)+'NEW Reference'!K$17,0)</f>
        <v>3258</v>
      </c>
      <c r="S140" s="34">
        <f>ROUND(('NEW Reference'!L$16*List!$H140)+'NEW Reference'!L$17,0)</f>
        <v>3516</v>
      </c>
      <c r="T140" s="34">
        <f>ROUND(('NEW Reference'!M$16*List!$H140)+'NEW Reference'!M$17,0)</f>
        <v>4199</v>
      </c>
      <c r="U140" s="34">
        <f>ROUND(('NEW Reference'!N$16*List!$H140)+'NEW Reference'!N$17,0)</f>
        <v>16942</v>
      </c>
      <c r="V140" s="35">
        <f>ROUND(('NEW Reference'!O$16*List!$H140)+'NEW Reference'!O$17,0)</f>
        <v>630</v>
      </c>
      <c r="W140" s="35">
        <f>ROUND(('NEW Reference'!P$16*List!$H140)+'NEW Reference'!P$17,0)</f>
        <v>887</v>
      </c>
      <c r="X140" s="35">
        <f>ROUND(('NEW Reference'!Q$16*List!$H140)+'NEW Reference'!Q$17,0)</f>
        <v>444</v>
      </c>
      <c r="Y140" s="36"/>
      <c r="Z140" s="4" t="str">
        <f t="shared" si="5"/>
        <v>CLEVELAND, Arkansas</v>
      </c>
      <c r="AA140" s="31" t="s">
        <v>537</v>
      </c>
      <c r="AB140" s="37" t="s">
        <v>49</v>
      </c>
      <c r="AC140" s="32" t="s">
        <v>490</v>
      </c>
      <c r="AD140" s="38"/>
      <c r="AE140">
        <f t="shared" si="6"/>
        <v>0.73510000000000009</v>
      </c>
      <c r="AF140">
        <v>17020</v>
      </c>
      <c r="AG140" t="s">
        <v>542</v>
      </c>
      <c r="AH140" s="64">
        <v>1.0904</v>
      </c>
    </row>
    <row r="141" spans="1:34">
      <c r="A141" s="28" t="s">
        <v>539</v>
      </c>
      <c r="B141" s="28" t="s">
        <v>540</v>
      </c>
      <c r="C141" s="29">
        <v>99904</v>
      </c>
      <c r="D141" s="30" t="s">
        <v>60</v>
      </c>
      <c r="E141" s="31" t="s">
        <v>541</v>
      </c>
      <c r="F141" s="50" t="s">
        <v>490</v>
      </c>
      <c r="G141" s="33" t="s">
        <v>59</v>
      </c>
      <c r="H141">
        <f t="shared" si="4"/>
        <v>0.72820000000000007</v>
      </c>
      <c r="I141" s="34">
        <f>ROUND(('NEW Reference'!B$16*List!$H141)+'NEW Reference'!B$17,0)</f>
        <v>964</v>
      </c>
      <c r="J141" s="34">
        <f>ROUND(('NEW Reference'!C$16*List!$H141)+'NEW Reference'!C$17,0)</f>
        <v>1437</v>
      </c>
      <c r="K141" s="34">
        <f>ROUND(('NEW Reference'!D$16*List!$H141)+'NEW Reference'!D$17,0)</f>
        <v>1722</v>
      </c>
      <c r="L141" s="34">
        <f>ROUND(('NEW Reference'!E$16*List!$H141)+'NEW Reference'!E$17,0)</f>
        <v>2129</v>
      </c>
      <c r="M141" s="34">
        <f>ROUND(('NEW Reference'!F$16*List!$H141)+'NEW Reference'!F$17,0)</f>
        <v>2218</v>
      </c>
      <c r="N141" s="34">
        <f>ROUND(('NEW Reference'!G$16*List!$H141)+'NEW Reference'!G$17,0)</f>
        <v>2511</v>
      </c>
      <c r="O141" s="34">
        <f>ROUND(('NEW Reference'!H$16*List!$H141)+'NEW Reference'!H$17,0)</f>
        <v>2607</v>
      </c>
      <c r="P141" s="34">
        <f>ROUND(('NEW Reference'!I$16*List!$H141)+'NEW Reference'!I$17,0)</f>
        <v>2709</v>
      </c>
      <c r="Q141" s="34">
        <f>ROUND(('NEW Reference'!J$16*List!$H141)+'NEW Reference'!J$17,0)</f>
        <v>3138</v>
      </c>
      <c r="R141" s="34">
        <f>ROUND(('NEW Reference'!K$16*List!$H141)+'NEW Reference'!K$17,0)</f>
        <v>3237</v>
      </c>
      <c r="S141" s="34">
        <f>ROUND(('NEW Reference'!L$16*List!$H141)+'NEW Reference'!L$17,0)</f>
        <v>3492</v>
      </c>
      <c r="T141" s="34">
        <f>ROUND(('NEW Reference'!M$16*List!$H141)+'NEW Reference'!M$17,0)</f>
        <v>4171</v>
      </c>
      <c r="U141" s="34">
        <f>ROUND(('NEW Reference'!N$16*List!$H141)+'NEW Reference'!N$17,0)</f>
        <v>16830</v>
      </c>
      <c r="V141" s="35">
        <f>ROUND(('NEW Reference'!O$16*List!$H141)+'NEW Reference'!O$17,0)</f>
        <v>626</v>
      </c>
      <c r="W141" s="35">
        <f>ROUND(('NEW Reference'!P$16*List!$H141)+'NEW Reference'!P$17,0)</f>
        <v>882</v>
      </c>
      <c r="X141" s="35">
        <f>ROUND(('NEW Reference'!Q$16*List!$H141)+'NEW Reference'!Q$17,0)</f>
        <v>441</v>
      </c>
      <c r="Y141" s="36"/>
      <c r="Z141" s="4" t="str">
        <f t="shared" si="5"/>
        <v>COLUMBIA, Arkansas</v>
      </c>
      <c r="AA141" s="31" t="s">
        <v>541</v>
      </c>
      <c r="AB141" s="37" t="s">
        <v>49</v>
      </c>
      <c r="AC141" s="32" t="s">
        <v>490</v>
      </c>
      <c r="AD141" s="38"/>
      <c r="AE141">
        <f t="shared" si="6"/>
        <v>0.72820000000000007</v>
      </c>
      <c r="AF141">
        <v>17140</v>
      </c>
      <c r="AG141" t="s">
        <v>546</v>
      </c>
      <c r="AH141" s="64">
        <v>0.90900000000000003</v>
      </c>
    </row>
    <row r="142" spans="1:34">
      <c r="A142" s="28" t="s">
        <v>543</v>
      </c>
      <c r="B142" s="28" t="s">
        <v>544</v>
      </c>
      <c r="C142" s="29">
        <v>99904</v>
      </c>
      <c r="D142" s="30" t="s">
        <v>60</v>
      </c>
      <c r="E142" s="31" t="s">
        <v>545</v>
      </c>
      <c r="F142" s="50" t="s">
        <v>490</v>
      </c>
      <c r="G142" s="33" t="s">
        <v>59</v>
      </c>
      <c r="H142">
        <f t="shared" si="4"/>
        <v>0.72820000000000007</v>
      </c>
      <c r="I142" s="34">
        <f>ROUND(('NEW Reference'!B$16*List!$H142)+'NEW Reference'!B$17,0)</f>
        <v>964</v>
      </c>
      <c r="J142" s="34">
        <f>ROUND(('NEW Reference'!C$16*List!$H142)+'NEW Reference'!C$17,0)</f>
        <v>1437</v>
      </c>
      <c r="K142" s="34">
        <f>ROUND(('NEW Reference'!D$16*List!$H142)+'NEW Reference'!D$17,0)</f>
        <v>1722</v>
      </c>
      <c r="L142" s="34">
        <f>ROUND(('NEW Reference'!E$16*List!$H142)+'NEW Reference'!E$17,0)</f>
        <v>2129</v>
      </c>
      <c r="M142" s="34">
        <f>ROUND(('NEW Reference'!F$16*List!$H142)+'NEW Reference'!F$17,0)</f>
        <v>2218</v>
      </c>
      <c r="N142" s="34">
        <f>ROUND(('NEW Reference'!G$16*List!$H142)+'NEW Reference'!G$17,0)</f>
        <v>2511</v>
      </c>
      <c r="O142" s="34">
        <f>ROUND(('NEW Reference'!H$16*List!$H142)+'NEW Reference'!H$17,0)</f>
        <v>2607</v>
      </c>
      <c r="P142" s="34">
        <f>ROUND(('NEW Reference'!I$16*List!$H142)+'NEW Reference'!I$17,0)</f>
        <v>2709</v>
      </c>
      <c r="Q142" s="34">
        <f>ROUND(('NEW Reference'!J$16*List!$H142)+'NEW Reference'!J$17,0)</f>
        <v>3138</v>
      </c>
      <c r="R142" s="34">
        <f>ROUND(('NEW Reference'!K$16*List!$H142)+'NEW Reference'!K$17,0)</f>
        <v>3237</v>
      </c>
      <c r="S142" s="34">
        <f>ROUND(('NEW Reference'!L$16*List!$H142)+'NEW Reference'!L$17,0)</f>
        <v>3492</v>
      </c>
      <c r="T142" s="34">
        <f>ROUND(('NEW Reference'!M$16*List!$H142)+'NEW Reference'!M$17,0)</f>
        <v>4171</v>
      </c>
      <c r="U142" s="34">
        <f>ROUND(('NEW Reference'!N$16*List!$H142)+'NEW Reference'!N$17,0)</f>
        <v>16830</v>
      </c>
      <c r="V142" s="35">
        <f>ROUND(('NEW Reference'!O$16*List!$H142)+'NEW Reference'!O$17,0)</f>
        <v>626</v>
      </c>
      <c r="W142" s="35">
        <f>ROUND(('NEW Reference'!P$16*List!$H142)+'NEW Reference'!P$17,0)</f>
        <v>882</v>
      </c>
      <c r="X142" s="35">
        <f>ROUND(('NEW Reference'!Q$16*List!$H142)+'NEW Reference'!Q$17,0)</f>
        <v>441</v>
      </c>
      <c r="Y142" s="36"/>
      <c r="Z142" s="4" t="str">
        <f t="shared" si="5"/>
        <v>CONWAY, Arkansas</v>
      </c>
      <c r="AA142" s="31" t="s">
        <v>545</v>
      </c>
      <c r="AB142" s="37" t="s">
        <v>49</v>
      </c>
      <c r="AC142" s="32" t="s">
        <v>490</v>
      </c>
      <c r="AD142" s="38"/>
      <c r="AE142">
        <f t="shared" si="6"/>
        <v>0.72820000000000007</v>
      </c>
      <c r="AF142">
        <v>17300</v>
      </c>
      <c r="AG142" t="s">
        <v>551</v>
      </c>
      <c r="AH142" s="64">
        <v>0.71750000000000003</v>
      </c>
    </row>
    <row r="143" spans="1:34">
      <c r="A143" s="28" t="s">
        <v>547</v>
      </c>
      <c r="B143" s="28" t="s">
        <v>548</v>
      </c>
      <c r="C143" s="39">
        <v>27860</v>
      </c>
      <c r="D143" s="30" t="s">
        <v>549</v>
      </c>
      <c r="E143" s="40" t="s">
        <v>550</v>
      </c>
      <c r="F143" s="49" t="s">
        <v>490</v>
      </c>
      <c r="G143" s="33" t="s">
        <v>48</v>
      </c>
      <c r="H143">
        <f t="shared" ref="H143:H206" si="7">IFERROR(INDEX($AH:$AH,MATCH($C143,$AF:$AF,0)),"")</f>
        <v>0.77710000000000001</v>
      </c>
      <c r="I143" s="34">
        <f>ROUND(('NEW Reference'!B$16*List!$H143)+'NEW Reference'!B$17,0)</f>
        <v>1009</v>
      </c>
      <c r="J143" s="34">
        <f>ROUND(('NEW Reference'!C$16*List!$H143)+'NEW Reference'!C$17,0)</f>
        <v>1505</v>
      </c>
      <c r="K143" s="34">
        <f>ROUND(('NEW Reference'!D$16*List!$H143)+'NEW Reference'!D$17,0)</f>
        <v>1803</v>
      </c>
      <c r="L143" s="34">
        <f>ROUND(('NEW Reference'!E$16*List!$H143)+'NEW Reference'!E$17,0)</f>
        <v>2229</v>
      </c>
      <c r="M143" s="34">
        <f>ROUND(('NEW Reference'!F$16*List!$H143)+'NEW Reference'!F$17,0)</f>
        <v>2322</v>
      </c>
      <c r="N143" s="34">
        <f>ROUND(('NEW Reference'!G$16*List!$H143)+'NEW Reference'!G$17,0)</f>
        <v>2629</v>
      </c>
      <c r="O143" s="34">
        <f>ROUND(('NEW Reference'!H$16*List!$H143)+'NEW Reference'!H$17,0)</f>
        <v>2729</v>
      </c>
      <c r="P143" s="34">
        <f>ROUND(('NEW Reference'!I$16*List!$H143)+'NEW Reference'!I$17,0)</f>
        <v>2837</v>
      </c>
      <c r="Q143" s="34">
        <f>ROUND(('NEW Reference'!J$16*List!$H143)+'NEW Reference'!J$17,0)</f>
        <v>3285</v>
      </c>
      <c r="R143" s="34">
        <f>ROUND(('NEW Reference'!K$16*List!$H143)+'NEW Reference'!K$17,0)</f>
        <v>3388</v>
      </c>
      <c r="S143" s="34">
        <f>ROUND(('NEW Reference'!L$16*List!$H143)+'NEW Reference'!L$17,0)</f>
        <v>3656</v>
      </c>
      <c r="T143" s="34">
        <f>ROUND(('NEW Reference'!M$16*List!$H143)+'NEW Reference'!M$17,0)</f>
        <v>4367</v>
      </c>
      <c r="U143" s="34">
        <f>ROUND(('NEW Reference'!N$16*List!$H143)+'NEW Reference'!N$17,0)</f>
        <v>17620</v>
      </c>
      <c r="V143" s="35">
        <f>ROUND(('NEW Reference'!O$16*List!$H143)+'NEW Reference'!O$17,0)</f>
        <v>655</v>
      </c>
      <c r="W143" s="35">
        <f>ROUND(('NEW Reference'!P$16*List!$H143)+'NEW Reference'!P$17,0)</f>
        <v>923</v>
      </c>
      <c r="X143" s="35">
        <f>ROUND(('NEW Reference'!Q$16*List!$H143)+'NEW Reference'!Q$17,0)</f>
        <v>462</v>
      </c>
      <c r="Y143" s="36"/>
      <c r="Z143" s="4" t="str">
        <f t="shared" ref="Z143:Z206" si="8">CONCATENATE(AA143, AB143, AC143)</f>
        <v>CRAIGHEAD, Arkansas</v>
      </c>
      <c r="AA143" s="40" t="s">
        <v>550</v>
      </c>
      <c r="AB143" s="37" t="s">
        <v>49</v>
      </c>
      <c r="AC143" s="41" t="s">
        <v>490</v>
      </c>
      <c r="AD143" s="42"/>
      <c r="AE143">
        <f t="shared" ref="AE143:AE206" si="9">IFERROR(INDEX($AH:$AH,MATCH($C143,$AF:$AF,0)),"")</f>
        <v>0.77710000000000001</v>
      </c>
      <c r="AF143">
        <v>17420</v>
      </c>
      <c r="AG143" t="s">
        <v>556</v>
      </c>
      <c r="AH143" s="64">
        <v>0.76530000000000009</v>
      </c>
    </row>
    <row r="144" spans="1:34">
      <c r="A144" s="28" t="s">
        <v>552</v>
      </c>
      <c r="B144" s="28" t="s">
        <v>553</v>
      </c>
      <c r="C144" s="39">
        <v>22900</v>
      </c>
      <c r="D144" s="30" t="s">
        <v>554</v>
      </c>
      <c r="E144" s="40" t="s">
        <v>555</v>
      </c>
      <c r="F144" s="49" t="s">
        <v>490</v>
      </c>
      <c r="G144" s="33" t="s">
        <v>48</v>
      </c>
      <c r="H144">
        <f t="shared" si="7"/>
        <v>0.83150000000000002</v>
      </c>
      <c r="I144" s="34">
        <f>ROUND(('NEW Reference'!B$16*List!$H144)+'NEW Reference'!B$17,0)</f>
        <v>1059</v>
      </c>
      <c r="J144" s="34">
        <f>ROUND(('NEW Reference'!C$16*List!$H144)+'NEW Reference'!C$17,0)</f>
        <v>1580</v>
      </c>
      <c r="K144" s="34">
        <f>ROUND(('NEW Reference'!D$16*List!$H144)+'NEW Reference'!D$17,0)</f>
        <v>1893</v>
      </c>
      <c r="L144" s="34">
        <f>ROUND(('NEW Reference'!E$16*List!$H144)+'NEW Reference'!E$17,0)</f>
        <v>2340</v>
      </c>
      <c r="M144" s="34">
        <f>ROUND(('NEW Reference'!F$16*List!$H144)+'NEW Reference'!F$17,0)</f>
        <v>2438</v>
      </c>
      <c r="N144" s="34">
        <f>ROUND(('NEW Reference'!G$16*List!$H144)+'NEW Reference'!G$17,0)</f>
        <v>2760</v>
      </c>
      <c r="O144" s="34">
        <f>ROUND(('NEW Reference'!H$16*List!$H144)+'NEW Reference'!H$17,0)</f>
        <v>2866</v>
      </c>
      <c r="P144" s="34">
        <f>ROUND(('NEW Reference'!I$16*List!$H144)+'NEW Reference'!I$17,0)</f>
        <v>2978</v>
      </c>
      <c r="Q144" s="34">
        <f>ROUND(('NEW Reference'!J$16*List!$H144)+'NEW Reference'!J$17,0)</f>
        <v>3449</v>
      </c>
      <c r="R144" s="34">
        <f>ROUND(('NEW Reference'!K$16*List!$H144)+'NEW Reference'!K$17,0)</f>
        <v>3557</v>
      </c>
      <c r="S144" s="34">
        <f>ROUND(('NEW Reference'!L$16*List!$H144)+'NEW Reference'!L$17,0)</f>
        <v>3839</v>
      </c>
      <c r="T144" s="34">
        <f>ROUND(('NEW Reference'!M$16*List!$H144)+'NEW Reference'!M$17,0)</f>
        <v>4585</v>
      </c>
      <c r="U144" s="34">
        <f>ROUND(('NEW Reference'!N$16*List!$H144)+'NEW Reference'!N$17,0)</f>
        <v>18498</v>
      </c>
      <c r="V144" s="35">
        <f>ROUND(('NEW Reference'!O$16*List!$H144)+'NEW Reference'!O$17,0)</f>
        <v>688</v>
      </c>
      <c r="W144" s="35">
        <f>ROUND(('NEW Reference'!P$16*List!$H144)+'NEW Reference'!P$17,0)</f>
        <v>969</v>
      </c>
      <c r="X144" s="35">
        <f>ROUND(('NEW Reference'!Q$16*List!$H144)+'NEW Reference'!Q$17,0)</f>
        <v>485</v>
      </c>
      <c r="Y144" s="36"/>
      <c r="Z144" s="4" t="str">
        <f t="shared" si="8"/>
        <v>CRAWFORD, Arkansas</v>
      </c>
      <c r="AA144" s="40" t="s">
        <v>555</v>
      </c>
      <c r="AB144" s="37" t="s">
        <v>49</v>
      </c>
      <c r="AC144" s="41" t="s">
        <v>490</v>
      </c>
      <c r="AD144" s="42"/>
      <c r="AE144">
        <f t="shared" si="9"/>
        <v>0.83150000000000002</v>
      </c>
      <c r="AF144">
        <v>17460</v>
      </c>
      <c r="AG144" t="s">
        <v>561</v>
      </c>
      <c r="AH144" s="64">
        <v>0.85520000000000007</v>
      </c>
    </row>
    <row r="145" spans="1:34">
      <c r="A145" s="28" t="s">
        <v>557</v>
      </c>
      <c r="B145" s="28" t="s">
        <v>558</v>
      </c>
      <c r="C145" s="39">
        <v>32820</v>
      </c>
      <c r="D145" s="30" t="s">
        <v>559</v>
      </c>
      <c r="E145" s="40" t="s">
        <v>560</v>
      </c>
      <c r="F145" s="49" t="s">
        <v>490</v>
      </c>
      <c r="G145" s="33" t="s">
        <v>48</v>
      </c>
      <c r="H145">
        <f t="shared" si="7"/>
        <v>0.82100000000000006</v>
      </c>
      <c r="I145" s="34">
        <f>ROUND(('NEW Reference'!B$16*List!$H145)+'NEW Reference'!B$17,0)</f>
        <v>1050</v>
      </c>
      <c r="J145" s="34">
        <f>ROUND(('NEW Reference'!C$16*List!$H145)+'NEW Reference'!C$17,0)</f>
        <v>1565</v>
      </c>
      <c r="K145" s="34">
        <f>ROUND(('NEW Reference'!D$16*List!$H145)+'NEW Reference'!D$17,0)</f>
        <v>1876</v>
      </c>
      <c r="L145" s="34">
        <f>ROUND(('NEW Reference'!E$16*List!$H145)+'NEW Reference'!E$17,0)</f>
        <v>2319</v>
      </c>
      <c r="M145" s="34">
        <f>ROUND(('NEW Reference'!F$16*List!$H145)+'NEW Reference'!F$17,0)</f>
        <v>2416</v>
      </c>
      <c r="N145" s="34">
        <f>ROUND(('NEW Reference'!G$16*List!$H145)+'NEW Reference'!G$17,0)</f>
        <v>2735</v>
      </c>
      <c r="O145" s="34">
        <f>ROUND(('NEW Reference'!H$16*List!$H145)+'NEW Reference'!H$17,0)</f>
        <v>2839</v>
      </c>
      <c r="P145" s="34">
        <f>ROUND(('NEW Reference'!I$16*List!$H145)+'NEW Reference'!I$17,0)</f>
        <v>2951</v>
      </c>
      <c r="Q145" s="34">
        <f>ROUND(('NEW Reference'!J$16*List!$H145)+'NEW Reference'!J$17,0)</f>
        <v>3417</v>
      </c>
      <c r="R145" s="34">
        <f>ROUND(('NEW Reference'!K$16*List!$H145)+'NEW Reference'!K$17,0)</f>
        <v>3525</v>
      </c>
      <c r="S145" s="34">
        <f>ROUND(('NEW Reference'!L$16*List!$H145)+'NEW Reference'!L$17,0)</f>
        <v>3803</v>
      </c>
      <c r="T145" s="34">
        <f>ROUND(('NEW Reference'!M$16*List!$H145)+'NEW Reference'!M$17,0)</f>
        <v>4542</v>
      </c>
      <c r="U145" s="34">
        <f>ROUND(('NEW Reference'!N$16*List!$H145)+'NEW Reference'!N$17,0)</f>
        <v>18329</v>
      </c>
      <c r="V145" s="35">
        <f>ROUND(('NEW Reference'!O$16*List!$H145)+'NEW Reference'!O$17,0)</f>
        <v>681</v>
      </c>
      <c r="W145" s="35">
        <f>ROUND(('NEW Reference'!P$16*List!$H145)+'NEW Reference'!P$17,0)</f>
        <v>960</v>
      </c>
      <c r="X145" s="35">
        <f>ROUND(('NEW Reference'!Q$16*List!$H145)+'NEW Reference'!Q$17,0)</f>
        <v>480</v>
      </c>
      <c r="Y145" s="36"/>
      <c r="Z145" s="4" t="str">
        <f t="shared" si="8"/>
        <v>CRITTENDEN, Arkansas</v>
      </c>
      <c r="AA145" s="40" t="s">
        <v>560</v>
      </c>
      <c r="AB145" s="37" t="s">
        <v>49</v>
      </c>
      <c r="AC145" s="41" t="s">
        <v>490</v>
      </c>
      <c r="AD145" s="42"/>
      <c r="AE145">
        <f t="shared" si="9"/>
        <v>0.82100000000000006</v>
      </c>
      <c r="AF145">
        <v>17660</v>
      </c>
      <c r="AG145" t="s">
        <v>565</v>
      </c>
      <c r="AH145" s="64">
        <v>0.9195000000000001</v>
      </c>
    </row>
    <row r="146" spans="1:34">
      <c r="A146" s="28" t="s">
        <v>562</v>
      </c>
      <c r="B146" s="28" t="s">
        <v>563</v>
      </c>
      <c r="C146" s="39">
        <v>99904</v>
      </c>
      <c r="D146" s="30" t="s">
        <v>60</v>
      </c>
      <c r="E146" s="40" t="s">
        <v>564</v>
      </c>
      <c r="F146" s="50" t="s">
        <v>490</v>
      </c>
      <c r="G146" s="33" t="s">
        <v>59</v>
      </c>
      <c r="H146">
        <f t="shared" si="7"/>
        <v>0.72820000000000007</v>
      </c>
      <c r="I146" s="34">
        <f>ROUND(('NEW Reference'!B$16*List!$H146)+'NEW Reference'!B$17,0)</f>
        <v>964</v>
      </c>
      <c r="J146" s="34">
        <f>ROUND(('NEW Reference'!C$16*List!$H146)+'NEW Reference'!C$17,0)</f>
        <v>1437</v>
      </c>
      <c r="K146" s="34">
        <f>ROUND(('NEW Reference'!D$16*List!$H146)+'NEW Reference'!D$17,0)</f>
        <v>1722</v>
      </c>
      <c r="L146" s="34">
        <f>ROUND(('NEW Reference'!E$16*List!$H146)+'NEW Reference'!E$17,0)</f>
        <v>2129</v>
      </c>
      <c r="M146" s="34">
        <f>ROUND(('NEW Reference'!F$16*List!$H146)+'NEW Reference'!F$17,0)</f>
        <v>2218</v>
      </c>
      <c r="N146" s="34">
        <f>ROUND(('NEW Reference'!G$16*List!$H146)+'NEW Reference'!G$17,0)</f>
        <v>2511</v>
      </c>
      <c r="O146" s="34">
        <f>ROUND(('NEW Reference'!H$16*List!$H146)+'NEW Reference'!H$17,0)</f>
        <v>2607</v>
      </c>
      <c r="P146" s="34">
        <f>ROUND(('NEW Reference'!I$16*List!$H146)+'NEW Reference'!I$17,0)</f>
        <v>2709</v>
      </c>
      <c r="Q146" s="34">
        <f>ROUND(('NEW Reference'!J$16*List!$H146)+'NEW Reference'!J$17,0)</f>
        <v>3138</v>
      </c>
      <c r="R146" s="34">
        <f>ROUND(('NEW Reference'!K$16*List!$H146)+'NEW Reference'!K$17,0)</f>
        <v>3237</v>
      </c>
      <c r="S146" s="34">
        <f>ROUND(('NEW Reference'!L$16*List!$H146)+'NEW Reference'!L$17,0)</f>
        <v>3492</v>
      </c>
      <c r="T146" s="34">
        <f>ROUND(('NEW Reference'!M$16*List!$H146)+'NEW Reference'!M$17,0)</f>
        <v>4171</v>
      </c>
      <c r="U146" s="34">
        <f>ROUND(('NEW Reference'!N$16*List!$H146)+'NEW Reference'!N$17,0)</f>
        <v>16830</v>
      </c>
      <c r="V146" s="35">
        <f>ROUND(('NEW Reference'!O$16*List!$H146)+'NEW Reference'!O$17,0)</f>
        <v>626</v>
      </c>
      <c r="W146" s="35">
        <f>ROUND(('NEW Reference'!P$16*List!$H146)+'NEW Reference'!P$17,0)</f>
        <v>882</v>
      </c>
      <c r="X146" s="35">
        <f>ROUND(('NEW Reference'!Q$16*List!$H146)+'NEW Reference'!Q$17,0)</f>
        <v>441</v>
      </c>
      <c r="Y146" s="36"/>
      <c r="Z146" s="4" t="str">
        <f t="shared" si="8"/>
        <v>CROSS, Arkansas</v>
      </c>
      <c r="AA146" s="40" t="s">
        <v>564</v>
      </c>
      <c r="AB146" s="37" t="s">
        <v>49</v>
      </c>
      <c r="AC146" s="41" t="s">
        <v>490</v>
      </c>
      <c r="AD146" s="42"/>
      <c r="AE146">
        <f t="shared" si="9"/>
        <v>0.72820000000000007</v>
      </c>
      <c r="AF146">
        <v>17780</v>
      </c>
      <c r="AG146" t="s">
        <v>568</v>
      </c>
      <c r="AH146" s="64">
        <v>0.90440000000000009</v>
      </c>
    </row>
    <row r="147" spans="1:34">
      <c r="A147" s="28" t="s">
        <v>566</v>
      </c>
      <c r="B147" s="28" t="s">
        <v>567</v>
      </c>
      <c r="C147" s="29">
        <v>99904</v>
      </c>
      <c r="D147" s="30" t="s">
        <v>60</v>
      </c>
      <c r="E147" s="31" t="s">
        <v>144</v>
      </c>
      <c r="F147" s="50" t="s">
        <v>490</v>
      </c>
      <c r="G147" s="33" t="s">
        <v>59</v>
      </c>
      <c r="H147">
        <f t="shared" si="7"/>
        <v>0.72820000000000007</v>
      </c>
      <c r="I147" s="34">
        <f>ROUND(('NEW Reference'!B$16*List!$H147)+'NEW Reference'!B$17,0)</f>
        <v>964</v>
      </c>
      <c r="J147" s="34">
        <f>ROUND(('NEW Reference'!C$16*List!$H147)+'NEW Reference'!C$17,0)</f>
        <v>1437</v>
      </c>
      <c r="K147" s="34">
        <f>ROUND(('NEW Reference'!D$16*List!$H147)+'NEW Reference'!D$17,0)</f>
        <v>1722</v>
      </c>
      <c r="L147" s="34">
        <f>ROUND(('NEW Reference'!E$16*List!$H147)+'NEW Reference'!E$17,0)</f>
        <v>2129</v>
      </c>
      <c r="M147" s="34">
        <f>ROUND(('NEW Reference'!F$16*List!$H147)+'NEW Reference'!F$17,0)</f>
        <v>2218</v>
      </c>
      <c r="N147" s="34">
        <f>ROUND(('NEW Reference'!G$16*List!$H147)+'NEW Reference'!G$17,0)</f>
        <v>2511</v>
      </c>
      <c r="O147" s="34">
        <f>ROUND(('NEW Reference'!H$16*List!$H147)+'NEW Reference'!H$17,0)</f>
        <v>2607</v>
      </c>
      <c r="P147" s="34">
        <f>ROUND(('NEW Reference'!I$16*List!$H147)+'NEW Reference'!I$17,0)</f>
        <v>2709</v>
      </c>
      <c r="Q147" s="34">
        <f>ROUND(('NEW Reference'!J$16*List!$H147)+'NEW Reference'!J$17,0)</f>
        <v>3138</v>
      </c>
      <c r="R147" s="34">
        <f>ROUND(('NEW Reference'!K$16*List!$H147)+'NEW Reference'!K$17,0)</f>
        <v>3237</v>
      </c>
      <c r="S147" s="34">
        <f>ROUND(('NEW Reference'!L$16*List!$H147)+'NEW Reference'!L$17,0)</f>
        <v>3492</v>
      </c>
      <c r="T147" s="34">
        <f>ROUND(('NEW Reference'!M$16*List!$H147)+'NEW Reference'!M$17,0)</f>
        <v>4171</v>
      </c>
      <c r="U147" s="34">
        <f>ROUND(('NEW Reference'!N$16*List!$H147)+'NEW Reference'!N$17,0)</f>
        <v>16830</v>
      </c>
      <c r="V147" s="35">
        <f>ROUND(('NEW Reference'!O$16*List!$H147)+'NEW Reference'!O$17,0)</f>
        <v>626</v>
      </c>
      <c r="W147" s="35">
        <f>ROUND(('NEW Reference'!P$16*List!$H147)+'NEW Reference'!P$17,0)</f>
        <v>882</v>
      </c>
      <c r="X147" s="35">
        <f>ROUND(('NEW Reference'!Q$16*List!$H147)+'NEW Reference'!Q$17,0)</f>
        <v>441</v>
      </c>
      <c r="Y147" s="36"/>
      <c r="Z147" s="4" t="str">
        <f t="shared" si="8"/>
        <v>DALLAS, Arkansas</v>
      </c>
      <c r="AA147" s="31" t="s">
        <v>144</v>
      </c>
      <c r="AB147" s="37" t="s">
        <v>49</v>
      </c>
      <c r="AC147" s="32" t="s">
        <v>490</v>
      </c>
      <c r="AD147" s="38"/>
      <c r="AE147">
        <f t="shared" si="9"/>
        <v>0.72820000000000007</v>
      </c>
      <c r="AF147">
        <v>17820</v>
      </c>
      <c r="AG147" t="s">
        <v>572</v>
      </c>
      <c r="AH147" s="64">
        <v>0.95390000000000008</v>
      </c>
    </row>
    <row r="148" spans="1:34">
      <c r="A148" s="28" t="s">
        <v>569</v>
      </c>
      <c r="B148" s="28" t="s">
        <v>570</v>
      </c>
      <c r="C148" s="39">
        <v>99904</v>
      </c>
      <c r="D148" s="30" t="s">
        <v>60</v>
      </c>
      <c r="E148" s="40" t="s">
        <v>571</v>
      </c>
      <c r="F148" s="50" t="s">
        <v>490</v>
      </c>
      <c r="G148" s="33" t="s">
        <v>59</v>
      </c>
      <c r="H148">
        <f t="shared" si="7"/>
        <v>0.72820000000000007</v>
      </c>
      <c r="I148" s="34">
        <f>ROUND(('NEW Reference'!B$16*List!$H148)+'NEW Reference'!B$17,0)</f>
        <v>964</v>
      </c>
      <c r="J148" s="34">
        <f>ROUND(('NEW Reference'!C$16*List!$H148)+'NEW Reference'!C$17,0)</f>
        <v>1437</v>
      </c>
      <c r="K148" s="34">
        <f>ROUND(('NEW Reference'!D$16*List!$H148)+'NEW Reference'!D$17,0)</f>
        <v>1722</v>
      </c>
      <c r="L148" s="34">
        <f>ROUND(('NEW Reference'!E$16*List!$H148)+'NEW Reference'!E$17,0)</f>
        <v>2129</v>
      </c>
      <c r="M148" s="34">
        <f>ROUND(('NEW Reference'!F$16*List!$H148)+'NEW Reference'!F$17,0)</f>
        <v>2218</v>
      </c>
      <c r="N148" s="34">
        <f>ROUND(('NEW Reference'!G$16*List!$H148)+'NEW Reference'!G$17,0)</f>
        <v>2511</v>
      </c>
      <c r="O148" s="34">
        <f>ROUND(('NEW Reference'!H$16*List!$H148)+'NEW Reference'!H$17,0)</f>
        <v>2607</v>
      </c>
      <c r="P148" s="34">
        <f>ROUND(('NEW Reference'!I$16*List!$H148)+'NEW Reference'!I$17,0)</f>
        <v>2709</v>
      </c>
      <c r="Q148" s="34">
        <f>ROUND(('NEW Reference'!J$16*List!$H148)+'NEW Reference'!J$17,0)</f>
        <v>3138</v>
      </c>
      <c r="R148" s="34">
        <f>ROUND(('NEW Reference'!K$16*List!$H148)+'NEW Reference'!K$17,0)</f>
        <v>3237</v>
      </c>
      <c r="S148" s="34">
        <f>ROUND(('NEW Reference'!L$16*List!$H148)+'NEW Reference'!L$17,0)</f>
        <v>3492</v>
      </c>
      <c r="T148" s="34">
        <f>ROUND(('NEW Reference'!M$16*List!$H148)+'NEW Reference'!M$17,0)</f>
        <v>4171</v>
      </c>
      <c r="U148" s="34">
        <f>ROUND(('NEW Reference'!N$16*List!$H148)+'NEW Reference'!N$17,0)</f>
        <v>16830</v>
      </c>
      <c r="V148" s="35">
        <f>ROUND(('NEW Reference'!O$16*List!$H148)+'NEW Reference'!O$17,0)</f>
        <v>626</v>
      </c>
      <c r="W148" s="35">
        <f>ROUND(('NEW Reference'!P$16*List!$H148)+'NEW Reference'!P$17,0)</f>
        <v>882</v>
      </c>
      <c r="X148" s="35">
        <f>ROUND(('NEW Reference'!Q$16*List!$H148)+'NEW Reference'!Q$17,0)</f>
        <v>441</v>
      </c>
      <c r="Y148" s="36"/>
      <c r="Z148" s="4" t="str">
        <f t="shared" si="8"/>
        <v>DESHA, Arkansas</v>
      </c>
      <c r="AA148" s="40" t="s">
        <v>571</v>
      </c>
      <c r="AB148" s="37" t="s">
        <v>49</v>
      </c>
      <c r="AC148" s="41" t="s">
        <v>490</v>
      </c>
      <c r="AD148" s="42"/>
      <c r="AE148">
        <f t="shared" si="9"/>
        <v>0.72820000000000007</v>
      </c>
      <c r="AF148">
        <v>17860</v>
      </c>
      <c r="AG148" t="s">
        <v>576</v>
      </c>
      <c r="AH148" s="64">
        <v>0.8387</v>
      </c>
    </row>
    <row r="149" spans="1:34">
      <c r="A149" s="28" t="s">
        <v>573</v>
      </c>
      <c r="B149" s="28" t="s">
        <v>574</v>
      </c>
      <c r="C149" s="39">
        <v>99904</v>
      </c>
      <c r="D149" s="30" t="s">
        <v>60</v>
      </c>
      <c r="E149" s="40" t="s">
        <v>575</v>
      </c>
      <c r="F149" s="50" t="s">
        <v>490</v>
      </c>
      <c r="G149" s="33" t="s">
        <v>59</v>
      </c>
      <c r="H149">
        <f t="shared" si="7"/>
        <v>0.72820000000000007</v>
      </c>
      <c r="I149" s="34">
        <f>ROUND(('NEW Reference'!B$16*List!$H149)+'NEW Reference'!B$17,0)</f>
        <v>964</v>
      </c>
      <c r="J149" s="34">
        <f>ROUND(('NEW Reference'!C$16*List!$H149)+'NEW Reference'!C$17,0)</f>
        <v>1437</v>
      </c>
      <c r="K149" s="34">
        <f>ROUND(('NEW Reference'!D$16*List!$H149)+'NEW Reference'!D$17,0)</f>
        <v>1722</v>
      </c>
      <c r="L149" s="34">
        <f>ROUND(('NEW Reference'!E$16*List!$H149)+'NEW Reference'!E$17,0)</f>
        <v>2129</v>
      </c>
      <c r="M149" s="34">
        <f>ROUND(('NEW Reference'!F$16*List!$H149)+'NEW Reference'!F$17,0)</f>
        <v>2218</v>
      </c>
      <c r="N149" s="34">
        <f>ROUND(('NEW Reference'!G$16*List!$H149)+'NEW Reference'!G$17,0)</f>
        <v>2511</v>
      </c>
      <c r="O149" s="34">
        <f>ROUND(('NEW Reference'!H$16*List!$H149)+'NEW Reference'!H$17,0)</f>
        <v>2607</v>
      </c>
      <c r="P149" s="34">
        <f>ROUND(('NEW Reference'!I$16*List!$H149)+'NEW Reference'!I$17,0)</f>
        <v>2709</v>
      </c>
      <c r="Q149" s="34">
        <f>ROUND(('NEW Reference'!J$16*List!$H149)+'NEW Reference'!J$17,0)</f>
        <v>3138</v>
      </c>
      <c r="R149" s="34">
        <f>ROUND(('NEW Reference'!K$16*List!$H149)+'NEW Reference'!K$17,0)</f>
        <v>3237</v>
      </c>
      <c r="S149" s="34">
        <f>ROUND(('NEW Reference'!L$16*List!$H149)+'NEW Reference'!L$17,0)</f>
        <v>3492</v>
      </c>
      <c r="T149" s="34">
        <f>ROUND(('NEW Reference'!M$16*List!$H149)+'NEW Reference'!M$17,0)</f>
        <v>4171</v>
      </c>
      <c r="U149" s="34">
        <f>ROUND(('NEW Reference'!N$16*List!$H149)+'NEW Reference'!N$17,0)</f>
        <v>16830</v>
      </c>
      <c r="V149" s="35">
        <f>ROUND(('NEW Reference'!O$16*List!$H149)+'NEW Reference'!O$17,0)</f>
        <v>626</v>
      </c>
      <c r="W149" s="35">
        <f>ROUND(('NEW Reference'!P$16*List!$H149)+'NEW Reference'!P$17,0)</f>
        <v>882</v>
      </c>
      <c r="X149" s="35">
        <f>ROUND(('NEW Reference'!Q$16*List!$H149)+'NEW Reference'!Q$17,0)</f>
        <v>441</v>
      </c>
      <c r="Y149" s="36"/>
      <c r="Z149" s="4" t="str">
        <f t="shared" si="8"/>
        <v>DREW, Arkansas</v>
      </c>
      <c r="AA149" s="40" t="s">
        <v>575</v>
      </c>
      <c r="AB149" s="37" t="s">
        <v>49</v>
      </c>
      <c r="AC149" s="41" t="s">
        <v>490</v>
      </c>
      <c r="AD149" s="42"/>
      <c r="AE149">
        <f t="shared" si="9"/>
        <v>0.72820000000000007</v>
      </c>
      <c r="AF149">
        <v>17900</v>
      </c>
      <c r="AG149" t="s">
        <v>581</v>
      </c>
      <c r="AH149" s="64">
        <v>0.83450000000000002</v>
      </c>
    </row>
    <row r="150" spans="1:34">
      <c r="A150" s="28" t="s">
        <v>577</v>
      </c>
      <c r="B150" s="28" t="s">
        <v>578</v>
      </c>
      <c r="C150" s="29">
        <v>30780</v>
      </c>
      <c r="D150" s="30" t="s">
        <v>579</v>
      </c>
      <c r="E150" s="31" t="s">
        <v>580</v>
      </c>
      <c r="F150" s="49" t="s">
        <v>490</v>
      </c>
      <c r="G150" s="33" t="s">
        <v>48</v>
      </c>
      <c r="H150">
        <f t="shared" si="7"/>
        <v>0.86210000000000009</v>
      </c>
      <c r="I150" s="34">
        <f>ROUND(('NEW Reference'!B$16*List!$H150)+'NEW Reference'!B$17,0)</f>
        <v>1088</v>
      </c>
      <c r="J150" s="34">
        <f>ROUND(('NEW Reference'!C$16*List!$H150)+'NEW Reference'!C$17,0)</f>
        <v>1622</v>
      </c>
      <c r="K150" s="34">
        <f>ROUND(('NEW Reference'!D$16*List!$H150)+'NEW Reference'!D$17,0)</f>
        <v>1944</v>
      </c>
      <c r="L150" s="34">
        <f>ROUND(('NEW Reference'!E$16*List!$H150)+'NEW Reference'!E$17,0)</f>
        <v>2403</v>
      </c>
      <c r="M150" s="34">
        <f>ROUND(('NEW Reference'!F$16*List!$H150)+'NEW Reference'!F$17,0)</f>
        <v>2503</v>
      </c>
      <c r="N150" s="34">
        <f>ROUND(('NEW Reference'!G$16*List!$H150)+'NEW Reference'!G$17,0)</f>
        <v>2834</v>
      </c>
      <c r="O150" s="34">
        <f>ROUND(('NEW Reference'!H$16*List!$H150)+'NEW Reference'!H$17,0)</f>
        <v>2942</v>
      </c>
      <c r="P150" s="34">
        <f>ROUND(('NEW Reference'!I$16*List!$H150)+'NEW Reference'!I$17,0)</f>
        <v>3058</v>
      </c>
      <c r="Q150" s="34">
        <f>ROUND(('NEW Reference'!J$16*List!$H150)+'NEW Reference'!J$17,0)</f>
        <v>3541</v>
      </c>
      <c r="R150" s="34">
        <f>ROUND(('NEW Reference'!K$16*List!$H150)+'NEW Reference'!K$17,0)</f>
        <v>3652</v>
      </c>
      <c r="S150" s="34">
        <f>ROUND(('NEW Reference'!L$16*List!$H150)+'NEW Reference'!L$17,0)</f>
        <v>3941</v>
      </c>
      <c r="T150" s="34">
        <f>ROUND(('NEW Reference'!M$16*List!$H150)+'NEW Reference'!M$17,0)</f>
        <v>4707</v>
      </c>
      <c r="U150" s="34">
        <f>ROUND(('NEW Reference'!N$16*List!$H150)+'NEW Reference'!N$17,0)</f>
        <v>18992</v>
      </c>
      <c r="V150" s="35">
        <f>ROUND(('NEW Reference'!O$16*List!$H150)+'NEW Reference'!O$17,0)</f>
        <v>706</v>
      </c>
      <c r="W150" s="35">
        <f>ROUND(('NEW Reference'!P$16*List!$H150)+'NEW Reference'!P$17,0)</f>
        <v>995</v>
      </c>
      <c r="X150" s="35">
        <f>ROUND(('NEW Reference'!Q$16*List!$H150)+'NEW Reference'!Q$17,0)</f>
        <v>497</v>
      </c>
      <c r="Y150" s="36"/>
      <c r="Z150" s="4" t="str">
        <f t="shared" si="8"/>
        <v>FAULKNER, Arkansas</v>
      </c>
      <c r="AA150" s="31" t="s">
        <v>580</v>
      </c>
      <c r="AB150" s="37" t="s">
        <v>49</v>
      </c>
      <c r="AC150" s="32" t="s">
        <v>490</v>
      </c>
      <c r="AD150" s="38"/>
      <c r="AE150">
        <f t="shared" si="9"/>
        <v>0.86210000000000009</v>
      </c>
      <c r="AF150">
        <v>17980</v>
      </c>
      <c r="AG150" t="s">
        <v>281</v>
      </c>
      <c r="AH150" s="64">
        <v>0.78580000000000005</v>
      </c>
    </row>
    <row r="151" spans="1:34">
      <c r="A151" s="28" t="s">
        <v>582</v>
      </c>
      <c r="B151" s="28" t="s">
        <v>583</v>
      </c>
      <c r="C151" s="29">
        <v>22900</v>
      </c>
      <c r="D151" s="30" t="s">
        <v>554</v>
      </c>
      <c r="E151" s="31" t="s">
        <v>169</v>
      </c>
      <c r="F151" s="50" t="s">
        <v>490</v>
      </c>
      <c r="G151" s="33" t="s">
        <v>584</v>
      </c>
      <c r="H151">
        <f t="shared" si="7"/>
        <v>0.83150000000000002</v>
      </c>
      <c r="I151" s="34">
        <f>ROUND(('NEW Reference'!B$16*List!$H151)+'NEW Reference'!B$17,0)</f>
        <v>1059</v>
      </c>
      <c r="J151" s="34">
        <f>ROUND(('NEW Reference'!C$16*List!$H151)+'NEW Reference'!C$17,0)</f>
        <v>1580</v>
      </c>
      <c r="K151" s="34">
        <f>ROUND(('NEW Reference'!D$16*List!$H151)+'NEW Reference'!D$17,0)</f>
        <v>1893</v>
      </c>
      <c r="L151" s="34">
        <f>ROUND(('NEW Reference'!E$16*List!$H151)+'NEW Reference'!E$17,0)</f>
        <v>2340</v>
      </c>
      <c r="M151" s="34">
        <f>ROUND(('NEW Reference'!F$16*List!$H151)+'NEW Reference'!F$17,0)</f>
        <v>2438</v>
      </c>
      <c r="N151" s="34">
        <f>ROUND(('NEW Reference'!G$16*List!$H151)+'NEW Reference'!G$17,0)</f>
        <v>2760</v>
      </c>
      <c r="O151" s="34">
        <f>ROUND(('NEW Reference'!H$16*List!$H151)+'NEW Reference'!H$17,0)</f>
        <v>2866</v>
      </c>
      <c r="P151" s="34">
        <f>ROUND(('NEW Reference'!I$16*List!$H151)+'NEW Reference'!I$17,0)</f>
        <v>2978</v>
      </c>
      <c r="Q151" s="34">
        <f>ROUND(('NEW Reference'!J$16*List!$H151)+'NEW Reference'!J$17,0)</f>
        <v>3449</v>
      </c>
      <c r="R151" s="34">
        <f>ROUND(('NEW Reference'!K$16*List!$H151)+'NEW Reference'!K$17,0)</f>
        <v>3557</v>
      </c>
      <c r="S151" s="34">
        <f>ROUND(('NEW Reference'!L$16*List!$H151)+'NEW Reference'!L$17,0)</f>
        <v>3839</v>
      </c>
      <c r="T151" s="34">
        <f>ROUND(('NEW Reference'!M$16*List!$H151)+'NEW Reference'!M$17,0)</f>
        <v>4585</v>
      </c>
      <c r="U151" s="34">
        <f>ROUND(('NEW Reference'!N$16*List!$H151)+'NEW Reference'!N$17,0)</f>
        <v>18498</v>
      </c>
      <c r="V151" s="35">
        <f>ROUND(('NEW Reference'!O$16*List!$H151)+'NEW Reference'!O$17,0)</f>
        <v>688</v>
      </c>
      <c r="W151" s="35">
        <f>ROUND(('NEW Reference'!P$16*List!$H151)+'NEW Reference'!P$17,0)</f>
        <v>969</v>
      </c>
      <c r="X151" s="35">
        <f>ROUND(('NEW Reference'!Q$16*List!$H151)+'NEW Reference'!Q$17,0)</f>
        <v>485</v>
      </c>
      <c r="Y151" s="36"/>
      <c r="Z151" s="4" t="str">
        <f t="shared" si="8"/>
        <v>FRANKLIN, Arkansas</v>
      </c>
      <c r="AA151" s="31" t="s">
        <v>169</v>
      </c>
      <c r="AB151" s="37" t="s">
        <v>49</v>
      </c>
      <c r="AC151" s="32" t="s">
        <v>490</v>
      </c>
      <c r="AD151" s="38"/>
      <c r="AE151">
        <f t="shared" si="9"/>
        <v>0.83150000000000002</v>
      </c>
      <c r="AF151">
        <v>18020</v>
      </c>
      <c r="AG151" t="s">
        <v>588</v>
      </c>
      <c r="AH151" s="64">
        <v>0.96920000000000006</v>
      </c>
    </row>
    <row r="152" spans="1:34">
      <c r="A152" s="28" t="s">
        <v>585</v>
      </c>
      <c r="B152" s="28" t="s">
        <v>586</v>
      </c>
      <c r="C152" s="39">
        <v>99904</v>
      </c>
      <c r="D152" s="30" t="s">
        <v>60</v>
      </c>
      <c r="E152" s="40" t="s">
        <v>587</v>
      </c>
      <c r="F152" s="50" t="s">
        <v>490</v>
      </c>
      <c r="G152" s="33" t="s">
        <v>59</v>
      </c>
      <c r="H152">
        <f t="shared" si="7"/>
        <v>0.72820000000000007</v>
      </c>
      <c r="I152" s="34">
        <f>ROUND(('NEW Reference'!B$16*List!$H152)+'NEW Reference'!B$17,0)</f>
        <v>964</v>
      </c>
      <c r="J152" s="34">
        <f>ROUND(('NEW Reference'!C$16*List!$H152)+'NEW Reference'!C$17,0)</f>
        <v>1437</v>
      </c>
      <c r="K152" s="34">
        <f>ROUND(('NEW Reference'!D$16*List!$H152)+'NEW Reference'!D$17,0)</f>
        <v>1722</v>
      </c>
      <c r="L152" s="34">
        <f>ROUND(('NEW Reference'!E$16*List!$H152)+'NEW Reference'!E$17,0)</f>
        <v>2129</v>
      </c>
      <c r="M152" s="34">
        <f>ROUND(('NEW Reference'!F$16*List!$H152)+'NEW Reference'!F$17,0)</f>
        <v>2218</v>
      </c>
      <c r="N152" s="34">
        <f>ROUND(('NEW Reference'!G$16*List!$H152)+'NEW Reference'!G$17,0)</f>
        <v>2511</v>
      </c>
      <c r="O152" s="34">
        <f>ROUND(('NEW Reference'!H$16*List!$H152)+'NEW Reference'!H$17,0)</f>
        <v>2607</v>
      </c>
      <c r="P152" s="34">
        <f>ROUND(('NEW Reference'!I$16*List!$H152)+'NEW Reference'!I$17,0)</f>
        <v>2709</v>
      </c>
      <c r="Q152" s="34">
        <f>ROUND(('NEW Reference'!J$16*List!$H152)+'NEW Reference'!J$17,0)</f>
        <v>3138</v>
      </c>
      <c r="R152" s="34">
        <f>ROUND(('NEW Reference'!K$16*List!$H152)+'NEW Reference'!K$17,0)</f>
        <v>3237</v>
      </c>
      <c r="S152" s="34">
        <f>ROUND(('NEW Reference'!L$16*List!$H152)+'NEW Reference'!L$17,0)</f>
        <v>3492</v>
      </c>
      <c r="T152" s="34">
        <f>ROUND(('NEW Reference'!M$16*List!$H152)+'NEW Reference'!M$17,0)</f>
        <v>4171</v>
      </c>
      <c r="U152" s="34">
        <f>ROUND(('NEW Reference'!N$16*List!$H152)+'NEW Reference'!N$17,0)</f>
        <v>16830</v>
      </c>
      <c r="V152" s="35">
        <f>ROUND(('NEW Reference'!O$16*List!$H152)+'NEW Reference'!O$17,0)</f>
        <v>626</v>
      </c>
      <c r="W152" s="35">
        <f>ROUND(('NEW Reference'!P$16*List!$H152)+'NEW Reference'!P$17,0)</f>
        <v>882</v>
      </c>
      <c r="X152" s="35">
        <f>ROUND(('NEW Reference'!Q$16*List!$H152)+'NEW Reference'!Q$17,0)</f>
        <v>441</v>
      </c>
      <c r="Y152" s="36"/>
      <c r="Z152" s="4" t="str">
        <f t="shared" si="8"/>
        <v>FULTON, Arkansas</v>
      </c>
      <c r="AA152" s="40" t="s">
        <v>587</v>
      </c>
      <c r="AB152" s="37" t="s">
        <v>49</v>
      </c>
      <c r="AC152" s="41" t="s">
        <v>490</v>
      </c>
      <c r="AD152" s="42"/>
      <c r="AE152">
        <f t="shared" si="9"/>
        <v>0.72820000000000007</v>
      </c>
      <c r="AF152">
        <v>18140</v>
      </c>
      <c r="AG152" t="s">
        <v>593</v>
      </c>
      <c r="AH152" s="64">
        <v>0.9497000000000001</v>
      </c>
    </row>
    <row r="153" spans="1:34">
      <c r="A153" s="28" t="s">
        <v>589</v>
      </c>
      <c r="B153" s="28" t="s">
        <v>590</v>
      </c>
      <c r="C153" s="39">
        <v>26300</v>
      </c>
      <c r="D153" s="30" t="s">
        <v>591</v>
      </c>
      <c r="E153" s="40" t="s">
        <v>592</v>
      </c>
      <c r="F153" s="49" t="s">
        <v>490</v>
      </c>
      <c r="G153" s="33" t="s">
        <v>48</v>
      </c>
      <c r="H153">
        <f t="shared" si="7"/>
        <v>0.8931</v>
      </c>
      <c r="I153" s="34">
        <f>ROUND(('NEW Reference'!B$16*List!$H153)+'NEW Reference'!B$17,0)</f>
        <v>1116</v>
      </c>
      <c r="J153" s="34">
        <f>ROUND(('NEW Reference'!C$16*List!$H153)+'NEW Reference'!C$17,0)</f>
        <v>1665</v>
      </c>
      <c r="K153" s="34">
        <f>ROUND(('NEW Reference'!D$16*List!$H153)+'NEW Reference'!D$17,0)</f>
        <v>1995</v>
      </c>
      <c r="L153" s="34">
        <f>ROUND(('NEW Reference'!E$16*List!$H153)+'NEW Reference'!E$17,0)</f>
        <v>2466</v>
      </c>
      <c r="M153" s="34">
        <f>ROUND(('NEW Reference'!F$16*List!$H153)+'NEW Reference'!F$17,0)</f>
        <v>2569</v>
      </c>
      <c r="N153" s="34">
        <f>ROUND(('NEW Reference'!G$16*List!$H153)+'NEW Reference'!G$17,0)</f>
        <v>2908</v>
      </c>
      <c r="O153" s="34">
        <f>ROUND(('NEW Reference'!H$16*List!$H153)+'NEW Reference'!H$17,0)</f>
        <v>3020</v>
      </c>
      <c r="P153" s="34">
        <f>ROUND(('NEW Reference'!I$16*List!$H153)+'NEW Reference'!I$17,0)</f>
        <v>3138</v>
      </c>
      <c r="Q153" s="34">
        <f>ROUND(('NEW Reference'!J$16*List!$H153)+'NEW Reference'!J$17,0)</f>
        <v>3634</v>
      </c>
      <c r="R153" s="34">
        <f>ROUND(('NEW Reference'!K$16*List!$H153)+'NEW Reference'!K$17,0)</f>
        <v>3749</v>
      </c>
      <c r="S153" s="34">
        <f>ROUND(('NEW Reference'!L$16*List!$H153)+'NEW Reference'!L$17,0)</f>
        <v>4045</v>
      </c>
      <c r="T153" s="34">
        <f>ROUND(('NEW Reference'!M$16*List!$H153)+'NEW Reference'!M$17,0)</f>
        <v>4831</v>
      </c>
      <c r="U153" s="34">
        <f>ROUND(('NEW Reference'!N$16*List!$H153)+'NEW Reference'!N$17,0)</f>
        <v>19493</v>
      </c>
      <c r="V153" s="35">
        <f>ROUND(('NEW Reference'!O$16*List!$H153)+'NEW Reference'!O$17,0)</f>
        <v>725</v>
      </c>
      <c r="W153" s="35">
        <f>ROUND(('NEW Reference'!P$16*List!$H153)+'NEW Reference'!P$17,0)</f>
        <v>1021</v>
      </c>
      <c r="X153" s="35">
        <f>ROUND(('NEW Reference'!Q$16*List!$H153)+'NEW Reference'!Q$17,0)</f>
        <v>511</v>
      </c>
      <c r="Y153" s="36"/>
      <c r="Z153" s="4" t="str">
        <f t="shared" si="8"/>
        <v>GARLAND, Arkansas</v>
      </c>
      <c r="AA153" s="40" t="s">
        <v>592</v>
      </c>
      <c r="AB153" s="37" t="s">
        <v>49</v>
      </c>
      <c r="AC153" s="41" t="s">
        <v>490</v>
      </c>
      <c r="AD153" s="42"/>
      <c r="AE153">
        <f t="shared" si="9"/>
        <v>0.8931</v>
      </c>
      <c r="AF153">
        <v>18580</v>
      </c>
      <c r="AG153" t="s">
        <v>597</v>
      </c>
      <c r="AH153" s="64">
        <v>0.97640000000000005</v>
      </c>
    </row>
    <row r="154" spans="1:34">
      <c r="A154" s="28" t="s">
        <v>594</v>
      </c>
      <c r="B154" s="28" t="s">
        <v>595</v>
      </c>
      <c r="C154" s="39">
        <v>30780</v>
      </c>
      <c r="D154" s="30" t="s">
        <v>579</v>
      </c>
      <c r="E154" s="40" t="s">
        <v>596</v>
      </c>
      <c r="F154" s="49" t="s">
        <v>490</v>
      </c>
      <c r="G154" s="33" t="s">
        <v>48</v>
      </c>
      <c r="H154">
        <f t="shared" si="7"/>
        <v>0.86210000000000009</v>
      </c>
      <c r="I154" s="34">
        <f>ROUND(('NEW Reference'!B$16*List!$H154)+'NEW Reference'!B$17,0)</f>
        <v>1088</v>
      </c>
      <c r="J154" s="34">
        <f>ROUND(('NEW Reference'!C$16*List!$H154)+'NEW Reference'!C$17,0)</f>
        <v>1622</v>
      </c>
      <c r="K154" s="34">
        <f>ROUND(('NEW Reference'!D$16*List!$H154)+'NEW Reference'!D$17,0)</f>
        <v>1944</v>
      </c>
      <c r="L154" s="34">
        <f>ROUND(('NEW Reference'!E$16*List!$H154)+'NEW Reference'!E$17,0)</f>
        <v>2403</v>
      </c>
      <c r="M154" s="34">
        <f>ROUND(('NEW Reference'!F$16*List!$H154)+'NEW Reference'!F$17,0)</f>
        <v>2503</v>
      </c>
      <c r="N154" s="34">
        <f>ROUND(('NEW Reference'!G$16*List!$H154)+'NEW Reference'!G$17,0)</f>
        <v>2834</v>
      </c>
      <c r="O154" s="34">
        <f>ROUND(('NEW Reference'!H$16*List!$H154)+'NEW Reference'!H$17,0)</f>
        <v>2942</v>
      </c>
      <c r="P154" s="34">
        <f>ROUND(('NEW Reference'!I$16*List!$H154)+'NEW Reference'!I$17,0)</f>
        <v>3058</v>
      </c>
      <c r="Q154" s="34">
        <f>ROUND(('NEW Reference'!J$16*List!$H154)+'NEW Reference'!J$17,0)</f>
        <v>3541</v>
      </c>
      <c r="R154" s="34">
        <f>ROUND(('NEW Reference'!K$16*List!$H154)+'NEW Reference'!K$17,0)</f>
        <v>3652</v>
      </c>
      <c r="S154" s="34">
        <f>ROUND(('NEW Reference'!L$16*List!$H154)+'NEW Reference'!L$17,0)</f>
        <v>3941</v>
      </c>
      <c r="T154" s="34">
        <f>ROUND(('NEW Reference'!M$16*List!$H154)+'NEW Reference'!M$17,0)</f>
        <v>4707</v>
      </c>
      <c r="U154" s="34">
        <f>ROUND(('NEW Reference'!N$16*List!$H154)+'NEW Reference'!N$17,0)</f>
        <v>18992</v>
      </c>
      <c r="V154" s="35">
        <f>ROUND(('NEW Reference'!O$16*List!$H154)+'NEW Reference'!O$17,0)</f>
        <v>706</v>
      </c>
      <c r="W154" s="35">
        <f>ROUND(('NEW Reference'!P$16*List!$H154)+'NEW Reference'!P$17,0)</f>
        <v>995</v>
      </c>
      <c r="X154" s="35">
        <f>ROUND(('NEW Reference'!Q$16*List!$H154)+'NEW Reference'!Q$17,0)</f>
        <v>497</v>
      </c>
      <c r="Y154" s="36"/>
      <c r="Z154" s="4" t="str">
        <f t="shared" si="8"/>
        <v>GRANT, Arkansas</v>
      </c>
      <c r="AA154" s="40" t="s">
        <v>596</v>
      </c>
      <c r="AB154" s="37" t="s">
        <v>49</v>
      </c>
      <c r="AC154" s="41" t="s">
        <v>490</v>
      </c>
      <c r="AD154" s="42"/>
      <c r="AE154">
        <f t="shared" si="9"/>
        <v>0.86210000000000009</v>
      </c>
      <c r="AF154">
        <v>18700</v>
      </c>
      <c r="AG154" t="s">
        <v>600</v>
      </c>
      <c r="AH154" s="64">
        <v>1.0821000000000001</v>
      </c>
    </row>
    <row r="155" spans="1:34">
      <c r="A155" s="28" t="s">
        <v>598</v>
      </c>
      <c r="B155" s="28" t="s">
        <v>599</v>
      </c>
      <c r="C155" s="39">
        <v>99904</v>
      </c>
      <c r="D155" s="30" t="s">
        <v>60</v>
      </c>
      <c r="E155" s="40" t="s">
        <v>178</v>
      </c>
      <c r="F155" s="50" t="s">
        <v>490</v>
      </c>
      <c r="G155" s="33" t="s">
        <v>59</v>
      </c>
      <c r="H155">
        <f t="shared" si="7"/>
        <v>0.72820000000000007</v>
      </c>
      <c r="I155" s="34">
        <f>ROUND(('NEW Reference'!B$16*List!$H155)+'NEW Reference'!B$17,0)</f>
        <v>964</v>
      </c>
      <c r="J155" s="34">
        <f>ROUND(('NEW Reference'!C$16*List!$H155)+'NEW Reference'!C$17,0)</f>
        <v>1437</v>
      </c>
      <c r="K155" s="34">
        <f>ROUND(('NEW Reference'!D$16*List!$H155)+'NEW Reference'!D$17,0)</f>
        <v>1722</v>
      </c>
      <c r="L155" s="34">
        <f>ROUND(('NEW Reference'!E$16*List!$H155)+'NEW Reference'!E$17,0)</f>
        <v>2129</v>
      </c>
      <c r="M155" s="34">
        <f>ROUND(('NEW Reference'!F$16*List!$H155)+'NEW Reference'!F$17,0)</f>
        <v>2218</v>
      </c>
      <c r="N155" s="34">
        <f>ROUND(('NEW Reference'!G$16*List!$H155)+'NEW Reference'!G$17,0)</f>
        <v>2511</v>
      </c>
      <c r="O155" s="34">
        <f>ROUND(('NEW Reference'!H$16*List!$H155)+'NEW Reference'!H$17,0)</f>
        <v>2607</v>
      </c>
      <c r="P155" s="34">
        <f>ROUND(('NEW Reference'!I$16*List!$H155)+'NEW Reference'!I$17,0)</f>
        <v>2709</v>
      </c>
      <c r="Q155" s="34">
        <f>ROUND(('NEW Reference'!J$16*List!$H155)+'NEW Reference'!J$17,0)</f>
        <v>3138</v>
      </c>
      <c r="R155" s="34">
        <f>ROUND(('NEW Reference'!K$16*List!$H155)+'NEW Reference'!K$17,0)</f>
        <v>3237</v>
      </c>
      <c r="S155" s="34">
        <f>ROUND(('NEW Reference'!L$16*List!$H155)+'NEW Reference'!L$17,0)</f>
        <v>3492</v>
      </c>
      <c r="T155" s="34">
        <f>ROUND(('NEW Reference'!M$16*List!$H155)+'NEW Reference'!M$17,0)</f>
        <v>4171</v>
      </c>
      <c r="U155" s="34">
        <f>ROUND(('NEW Reference'!N$16*List!$H155)+'NEW Reference'!N$17,0)</f>
        <v>16830</v>
      </c>
      <c r="V155" s="35">
        <f>ROUND(('NEW Reference'!O$16*List!$H155)+'NEW Reference'!O$17,0)</f>
        <v>626</v>
      </c>
      <c r="W155" s="35">
        <f>ROUND(('NEW Reference'!P$16*List!$H155)+'NEW Reference'!P$17,0)</f>
        <v>882</v>
      </c>
      <c r="X155" s="35">
        <f>ROUND(('NEW Reference'!Q$16*List!$H155)+'NEW Reference'!Q$17,0)</f>
        <v>441</v>
      </c>
      <c r="Y155" s="36"/>
      <c r="Z155" s="4" t="str">
        <f t="shared" si="8"/>
        <v>GREENE, Arkansas</v>
      </c>
      <c r="AA155" s="40" t="s">
        <v>178</v>
      </c>
      <c r="AB155" s="37" t="s">
        <v>49</v>
      </c>
      <c r="AC155" s="41" t="s">
        <v>490</v>
      </c>
      <c r="AD155" s="42"/>
      <c r="AE155">
        <f t="shared" si="9"/>
        <v>0.72820000000000007</v>
      </c>
      <c r="AF155">
        <v>18880</v>
      </c>
      <c r="AG155" t="s">
        <v>604</v>
      </c>
      <c r="AH155" s="64">
        <v>0.86710000000000009</v>
      </c>
    </row>
    <row r="156" spans="1:34">
      <c r="A156" s="28" t="s">
        <v>601</v>
      </c>
      <c r="B156" s="28" t="s">
        <v>602</v>
      </c>
      <c r="C156" s="39">
        <v>99904</v>
      </c>
      <c r="D156" s="30" t="s">
        <v>60</v>
      </c>
      <c r="E156" s="40" t="s">
        <v>603</v>
      </c>
      <c r="F156" s="50" t="s">
        <v>490</v>
      </c>
      <c r="G156" s="33" t="s">
        <v>59</v>
      </c>
      <c r="H156">
        <f t="shared" si="7"/>
        <v>0.72820000000000007</v>
      </c>
      <c r="I156" s="34">
        <f>ROUND(('NEW Reference'!B$16*List!$H156)+'NEW Reference'!B$17,0)</f>
        <v>964</v>
      </c>
      <c r="J156" s="34">
        <f>ROUND(('NEW Reference'!C$16*List!$H156)+'NEW Reference'!C$17,0)</f>
        <v>1437</v>
      </c>
      <c r="K156" s="34">
        <f>ROUND(('NEW Reference'!D$16*List!$H156)+'NEW Reference'!D$17,0)</f>
        <v>1722</v>
      </c>
      <c r="L156" s="34">
        <f>ROUND(('NEW Reference'!E$16*List!$H156)+'NEW Reference'!E$17,0)</f>
        <v>2129</v>
      </c>
      <c r="M156" s="34">
        <f>ROUND(('NEW Reference'!F$16*List!$H156)+'NEW Reference'!F$17,0)</f>
        <v>2218</v>
      </c>
      <c r="N156" s="34">
        <f>ROUND(('NEW Reference'!G$16*List!$H156)+'NEW Reference'!G$17,0)</f>
        <v>2511</v>
      </c>
      <c r="O156" s="34">
        <f>ROUND(('NEW Reference'!H$16*List!$H156)+'NEW Reference'!H$17,0)</f>
        <v>2607</v>
      </c>
      <c r="P156" s="34">
        <f>ROUND(('NEW Reference'!I$16*List!$H156)+'NEW Reference'!I$17,0)</f>
        <v>2709</v>
      </c>
      <c r="Q156" s="34">
        <f>ROUND(('NEW Reference'!J$16*List!$H156)+'NEW Reference'!J$17,0)</f>
        <v>3138</v>
      </c>
      <c r="R156" s="34">
        <f>ROUND(('NEW Reference'!K$16*List!$H156)+'NEW Reference'!K$17,0)</f>
        <v>3237</v>
      </c>
      <c r="S156" s="34">
        <f>ROUND(('NEW Reference'!L$16*List!$H156)+'NEW Reference'!L$17,0)</f>
        <v>3492</v>
      </c>
      <c r="T156" s="34">
        <f>ROUND(('NEW Reference'!M$16*List!$H156)+'NEW Reference'!M$17,0)</f>
        <v>4171</v>
      </c>
      <c r="U156" s="34">
        <f>ROUND(('NEW Reference'!N$16*List!$H156)+'NEW Reference'!N$17,0)</f>
        <v>16830</v>
      </c>
      <c r="V156" s="35">
        <f>ROUND(('NEW Reference'!O$16*List!$H156)+'NEW Reference'!O$17,0)</f>
        <v>626</v>
      </c>
      <c r="W156" s="35">
        <f>ROUND(('NEW Reference'!P$16*List!$H156)+'NEW Reference'!P$17,0)</f>
        <v>882</v>
      </c>
      <c r="X156" s="35">
        <f>ROUND(('NEW Reference'!Q$16*List!$H156)+'NEW Reference'!Q$17,0)</f>
        <v>441</v>
      </c>
      <c r="Y156" s="36"/>
      <c r="Z156" s="4" t="str">
        <f t="shared" si="8"/>
        <v>HEMPSTEAD, Arkansas</v>
      </c>
      <c r="AA156" s="40" t="s">
        <v>603</v>
      </c>
      <c r="AB156" s="37" t="s">
        <v>49</v>
      </c>
      <c r="AC156" s="41" t="s">
        <v>490</v>
      </c>
      <c r="AD156" s="42"/>
      <c r="AE156">
        <f t="shared" si="9"/>
        <v>0.72820000000000007</v>
      </c>
      <c r="AF156">
        <v>19060</v>
      </c>
      <c r="AG156" t="s">
        <v>608</v>
      </c>
      <c r="AH156" s="64">
        <v>0.85850000000000004</v>
      </c>
    </row>
    <row r="157" spans="1:34">
      <c r="A157" s="28" t="s">
        <v>605</v>
      </c>
      <c r="B157" s="28" t="s">
        <v>606</v>
      </c>
      <c r="C157" s="39">
        <v>99904</v>
      </c>
      <c r="D157" s="30" t="s">
        <v>60</v>
      </c>
      <c r="E157" s="40" t="s">
        <v>607</v>
      </c>
      <c r="F157" s="50" t="s">
        <v>490</v>
      </c>
      <c r="G157" s="33" t="s">
        <v>59</v>
      </c>
      <c r="H157">
        <f t="shared" si="7"/>
        <v>0.72820000000000007</v>
      </c>
      <c r="I157" s="34">
        <f>ROUND(('NEW Reference'!B$16*List!$H157)+'NEW Reference'!B$17,0)</f>
        <v>964</v>
      </c>
      <c r="J157" s="34">
        <f>ROUND(('NEW Reference'!C$16*List!$H157)+'NEW Reference'!C$17,0)</f>
        <v>1437</v>
      </c>
      <c r="K157" s="34">
        <f>ROUND(('NEW Reference'!D$16*List!$H157)+'NEW Reference'!D$17,0)</f>
        <v>1722</v>
      </c>
      <c r="L157" s="34">
        <f>ROUND(('NEW Reference'!E$16*List!$H157)+'NEW Reference'!E$17,0)</f>
        <v>2129</v>
      </c>
      <c r="M157" s="34">
        <f>ROUND(('NEW Reference'!F$16*List!$H157)+'NEW Reference'!F$17,0)</f>
        <v>2218</v>
      </c>
      <c r="N157" s="34">
        <f>ROUND(('NEW Reference'!G$16*List!$H157)+'NEW Reference'!G$17,0)</f>
        <v>2511</v>
      </c>
      <c r="O157" s="34">
        <f>ROUND(('NEW Reference'!H$16*List!$H157)+'NEW Reference'!H$17,0)</f>
        <v>2607</v>
      </c>
      <c r="P157" s="34">
        <f>ROUND(('NEW Reference'!I$16*List!$H157)+'NEW Reference'!I$17,0)</f>
        <v>2709</v>
      </c>
      <c r="Q157" s="34">
        <f>ROUND(('NEW Reference'!J$16*List!$H157)+'NEW Reference'!J$17,0)</f>
        <v>3138</v>
      </c>
      <c r="R157" s="34">
        <f>ROUND(('NEW Reference'!K$16*List!$H157)+'NEW Reference'!K$17,0)</f>
        <v>3237</v>
      </c>
      <c r="S157" s="34">
        <f>ROUND(('NEW Reference'!L$16*List!$H157)+'NEW Reference'!L$17,0)</f>
        <v>3492</v>
      </c>
      <c r="T157" s="34">
        <f>ROUND(('NEW Reference'!M$16*List!$H157)+'NEW Reference'!M$17,0)</f>
        <v>4171</v>
      </c>
      <c r="U157" s="34">
        <f>ROUND(('NEW Reference'!N$16*List!$H157)+'NEW Reference'!N$17,0)</f>
        <v>16830</v>
      </c>
      <c r="V157" s="35">
        <f>ROUND(('NEW Reference'!O$16*List!$H157)+'NEW Reference'!O$17,0)</f>
        <v>626</v>
      </c>
      <c r="W157" s="35">
        <f>ROUND(('NEW Reference'!P$16*List!$H157)+'NEW Reference'!P$17,0)</f>
        <v>882</v>
      </c>
      <c r="X157" s="35">
        <f>ROUND(('NEW Reference'!Q$16*List!$H157)+'NEW Reference'!Q$17,0)</f>
        <v>441</v>
      </c>
      <c r="Y157" s="36"/>
      <c r="Z157" s="4" t="str">
        <f t="shared" si="8"/>
        <v>HOT SPRING, Arkansas</v>
      </c>
      <c r="AA157" s="40" t="s">
        <v>607</v>
      </c>
      <c r="AB157" s="37" t="s">
        <v>49</v>
      </c>
      <c r="AC157" s="41" t="s">
        <v>490</v>
      </c>
      <c r="AD157" s="42"/>
      <c r="AE157">
        <f t="shared" si="9"/>
        <v>0.72820000000000007</v>
      </c>
      <c r="AF157">
        <v>19124</v>
      </c>
      <c r="AG157" t="s">
        <v>612</v>
      </c>
      <c r="AH157" s="64">
        <v>0.96360000000000001</v>
      </c>
    </row>
    <row r="158" spans="1:34">
      <c r="A158" s="28" t="s">
        <v>609</v>
      </c>
      <c r="B158" s="28" t="s">
        <v>610</v>
      </c>
      <c r="C158" s="39">
        <v>99904</v>
      </c>
      <c r="D158" s="30" t="s">
        <v>60</v>
      </c>
      <c r="E158" s="40" t="s">
        <v>611</v>
      </c>
      <c r="F158" s="50" t="s">
        <v>490</v>
      </c>
      <c r="G158" s="33" t="s">
        <v>59</v>
      </c>
      <c r="H158">
        <f t="shared" si="7"/>
        <v>0.72820000000000007</v>
      </c>
      <c r="I158" s="34">
        <f>ROUND(('NEW Reference'!B$16*List!$H158)+'NEW Reference'!B$17,0)</f>
        <v>964</v>
      </c>
      <c r="J158" s="34">
        <f>ROUND(('NEW Reference'!C$16*List!$H158)+'NEW Reference'!C$17,0)</f>
        <v>1437</v>
      </c>
      <c r="K158" s="34">
        <f>ROUND(('NEW Reference'!D$16*List!$H158)+'NEW Reference'!D$17,0)</f>
        <v>1722</v>
      </c>
      <c r="L158" s="34">
        <f>ROUND(('NEW Reference'!E$16*List!$H158)+'NEW Reference'!E$17,0)</f>
        <v>2129</v>
      </c>
      <c r="M158" s="34">
        <f>ROUND(('NEW Reference'!F$16*List!$H158)+'NEW Reference'!F$17,0)</f>
        <v>2218</v>
      </c>
      <c r="N158" s="34">
        <f>ROUND(('NEW Reference'!G$16*List!$H158)+'NEW Reference'!G$17,0)</f>
        <v>2511</v>
      </c>
      <c r="O158" s="34">
        <f>ROUND(('NEW Reference'!H$16*List!$H158)+'NEW Reference'!H$17,0)</f>
        <v>2607</v>
      </c>
      <c r="P158" s="34">
        <f>ROUND(('NEW Reference'!I$16*List!$H158)+'NEW Reference'!I$17,0)</f>
        <v>2709</v>
      </c>
      <c r="Q158" s="34">
        <f>ROUND(('NEW Reference'!J$16*List!$H158)+'NEW Reference'!J$17,0)</f>
        <v>3138</v>
      </c>
      <c r="R158" s="34">
        <f>ROUND(('NEW Reference'!K$16*List!$H158)+'NEW Reference'!K$17,0)</f>
        <v>3237</v>
      </c>
      <c r="S158" s="34">
        <f>ROUND(('NEW Reference'!L$16*List!$H158)+'NEW Reference'!L$17,0)</f>
        <v>3492</v>
      </c>
      <c r="T158" s="34">
        <f>ROUND(('NEW Reference'!M$16*List!$H158)+'NEW Reference'!M$17,0)</f>
        <v>4171</v>
      </c>
      <c r="U158" s="34">
        <f>ROUND(('NEW Reference'!N$16*List!$H158)+'NEW Reference'!N$17,0)</f>
        <v>16830</v>
      </c>
      <c r="V158" s="35">
        <f>ROUND(('NEW Reference'!O$16*List!$H158)+'NEW Reference'!O$17,0)</f>
        <v>626</v>
      </c>
      <c r="W158" s="35">
        <f>ROUND(('NEW Reference'!P$16*List!$H158)+'NEW Reference'!P$17,0)</f>
        <v>882</v>
      </c>
      <c r="X158" s="35">
        <f>ROUND(('NEW Reference'!Q$16*List!$H158)+'NEW Reference'!Q$17,0)</f>
        <v>441</v>
      </c>
      <c r="Y158" s="36"/>
      <c r="Z158" s="4" t="str">
        <f t="shared" si="8"/>
        <v>HOWARD, Arkansas</v>
      </c>
      <c r="AA158" s="40" t="s">
        <v>611</v>
      </c>
      <c r="AB158" s="37" t="s">
        <v>49</v>
      </c>
      <c r="AC158" s="41" t="s">
        <v>490</v>
      </c>
      <c r="AD158" s="42"/>
      <c r="AE158">
        <f t="shared" si="9"/>
        <v>0.72820000000000007</v>
      </c>
      <c r="AF158">
        <v>19140</v>
      </c>
      <c r="AG158" t="s">
        <v>616</v>
      </c>
      <c r="AH158" s="64">
        <v>0.90029999999999999</v>
      </c>
    </row>
    <row r="159" spans="1:34">
      <c r="A159" s="28" t="s">
        <v>613</v>
      </c>
      <c r="B159" s="28" t="s">
        <v>614</v>
      </c>
      <c r="C159" s="29">
        <v>99904</v>
      </c>
      <c r="D159" s="30" t="s">
        <v>60</v>
      </c>
      <c r="E159" s="31" t="s">
        <v>615</v>
      </c>
      <c r="F159" s="50" t="s">
        <v>490</v>
      </c>
      <c r="G159" s="33" t="s">
        <v>59</v>
      </c>
      <c r="H159">
        <f t="shared" si="7"/>
        <v>0.72820000000000007</v>
      </c>
      <c r="I159" s="34">
        <f>ROUND(('NEW Reference'!B$16*List!$H159)+'NEW Reference'!B$17,0)</f>
        <v>964</v>
      </c>
      <c r="J159" s="34">
        <f>ROUND(('NEW Reference'!C$16*List!$H159)+'NEW Reference'!C$17,0)</f>
        <v>1437</v>
      </c>
      <c r="K159" s="34">
        <f>ROUND(('NEW Reference'!D$16*List!$H159)+'NEW Reference'!D$17,0)</f>
        <v>1722</v>
      </c>
      <c r="L159" s="34">
        <f>ROUND(('NEW Reference'!E$16*List!$H159)+'NEW Reference'!E$17,0)</f>
        <v>2129</v>
      </c>
      <c r="M159" s="34">
        <f>ROUND(('NEW Reference'!F$16*List!$H159)+'NEW Reference'!F$17,0)</f>
        <v>2218</v>
      </c>
      <c r="N159" s="34">
        <f>ROUND(('NEW Reference'!G$16*List!$H159)+'NEW Reference'!G$17,0)</f>
        <v>2511</v>
      </c>
      <c r="O159" s="34">
        <f>ROUND(('NEW Reference'!H$16*List!$H159)+'NEW Reference'!H$17,0)</f>
        <v>2607</v>
      </c>
      <c r="P159" s="34">
        <f>ROUND(('NEW Reference'!I$16*List!$H159)+'NEW Reference'!I$17,0)</f>
        <v>2709</v>
      </c>
      <c r="Q159" s="34">
        <f>ROUND(('NEW Reference'!J$16*List!$H159)+'NEW Reference'!J$17,0)</f>
        <v>3138</v>
      </c>
      <c r="R159" s="34">
        <f>ROUND(('NEW Reference'!K$16*List!$H159)+'NEW Reference'!K$17,0)</f>
        <v>3237</v>
      </c>
      <c r="S159" s="34">
        <f>ROUND(('NEW Reference'!L$16*List!$H159)+'NEW Reference'!L$17,0)</f>
        <v>3492</v>
      </c>
      <c r="T159" s="34">
        <f>ROUND(('NEW Reference'!M$16*List!$H159)+'NEW Reference'!M$17,0)</f>
        <v>4171</v>
      </c>
      <c r="U159" s="34">
        <f>ROUND(('NEW Reference'!N$16*List!$H159)+'NEW Reference'!N$17,0)</f>
        <v>16830</v>
      </c>
      <c r="V159" s="35">
        <f>ROUND(('NEW Reference'!O$16*List!$H159)+'NEW Reference'!O$17,0)</f>
        <v>626</v>
      </c>
      <c r="W159" s="35">
        <f>ROUND(('NEW Reference'!P$16*List!$H159)+'NEW Reference'!P$17,0)</f>
        <v>882</v>
      </c>
      <c r="X159" s="35">
        <f>ROUND(('NEW Reference'!Q$16*List!$H159)+'NEW Reference'!Q$17,0)</f>
        <v>441</v>
      </c>
      <c r="Y159" s="36"/>
      <c r="Z159" s="4" t="str">
        <f t="shared" si="8"/>
        <v>INDEPENDENCE, Arkansas</v>
      </c>
      <c r="AA159" s="31" t="s">
        <v>615</v>
      </c>
      <c r="AB159" s="37" t="s">
        <v>49</v>
      </c>
      <c r="AC159" s="32" t="s">
        <v>490</v>
      </c>
      <c r="AD159" s="38"/>
      <c r="AE159">
        <f t="shared" si="9"/>
        <v>0.72820000000000007</v>
      </c>
      <c r="AF159">
        <v>19180</v>
      </c>
      <c r="AG159" t="s">
        <v>620</v>
      </c>
      <c r="AH159" s="64">
        <v>0.92990000000000006</v>
      </c>
    </row>
    <row r="160" spans="1:34">
      <c r="A160" s="28" t="s">
        <v>617</v>
      </c>
      <c r="B160" s="28" t="s">
        <v>618</v>
      </c>
      <c r="C160" s="39">
        <v>99904</v>
      </c>
      <c r="D160" s="30" t="s">
        <v>60</v>
      </c>
      <c r="E160" s="40" t="s">
        <v>619</v>
      </c>
      <c r="F160" s="50" t="s">
        <v>490</v>
      </c>
      <c r="G160" s="33" t="s">
        <v>59</v>
      </c>
      <c r="H160">
        <f t="shared" si="7"/>
        <v>0.72820000000000007</v>
      </c>
      <c r="I160" s="34">
        <f>ROUND(('NEW Reference'!B$16*List!$H160)+'NEW Reference'!B$17,0)</f>
        <v>964</v>
      </c>
      <c r="J160" s="34">
        <f>ROUND(('NEW Reference'!C$16*List!$H160)+'NEW Reference'!C$17,0)</f>
        <v>1437</v>
      </c>
      <c r="K160" s="34">
        <f>ROUND(('NEW Reference'!D$16*List!$H160)+'NEW Reference'!D$17,0)</f>
        <v>1722</v>
      </c>
      <c r="L160" s="34">
        <f>ROUND(('NEW Reference'!E$16*List!$H160)+'NEW Reference'!E$17,0)</f>
        <v>2129</v>
      </c>
      <c r="M160" s="34">
        <f>ROUND(('NEW Reference'!F$16*List!$H160)+'NEW Reference'!F$17,0)</f>
        <v>2218</v>
      </c>
      <c r="N160" s="34">
        <f>ROUND(('NEW Reference'!G$16*List!$H160)+'NEW Reference'!G$17,0)</f>
        <v>2511</v>
      </c>
      <c r="O160" s="34">
        <f>ROUND(('NEW Reference'!H$16*List!$H160)+'NEW Reference'!H$17,0)</f>
        <v>2607</v>
      </c>
      <c r="P160" s="34">
        <f>ROUND(('NEW Reference'!I$16*List!$H160)+'NEW Reference'!I$17,0)</f>
        <v>2709</v>
      </c>
      <c r="Q160" s="34">
        <f>ROUND(('NEW Reference'!J$16*List!$H160)+'NEW Reference'!J$17,0)</f>
        <v>3138</v>
      </c>
      <c r="R160" s="34">
        <f>ROUND(('NEW Reference'!K$16*List!$H160)+'NEW Reference'!K$17,0)</f>
        <v>3237</v>
      </c>
      <c r="S160" s="34">
        <f>ROUND(('NEW Reference'!L$16*List!$H160)+'NEW Reference'!L$17,0)</f>
        <v>3492</v>
      </c>
      <c r="T160" s="34">
        <f>ROUND(('NEW Reference'!M$16*List!$H160)+'NEW Reference'!M$17,0)</f>
        <v>4171</v>
      </c>
      <c r="U160" s="34">
        <f>ROUND(('NEW Reference'!N$16*List!$H160)+'NEW Reference'!N$17,0)</f>
        <v>16830</v>
      </c>
      <c r="V160" s="35">
        <f>ROUND(('NEW Reference'!O$16*List!$H160)+'NEW Reference'!O$17,0)</f>
        <v>626</v>
      </c>
      <c r="W160" s="35">
        <f>ROUND(('NEW Reference'!P$16*List!$H160)+'NEW Reference'!P$17,0)</f>
        <v>882</v>
      </c>
      <c r="X160" s="35">
        <f>ROUND(('NEW Reference'!Q$16*List!$H160)+'NEW Reference'!Q$17,0)</f>
        <v>441</v>
      </c>
      <c r="Y160" s="36"/>
      <c r="Z160" s="4" t="str">
        <f t="shared" si="8"/>
        <v>IZARD, Arkansas</v>
      </c>
      <c r="AA160" s="40" t="s">
        <v>619</v>
      </c>
      <c r="AB160" s="37" t="s">
        <v>49</v>
      </c>
      <c r="AC160" s="41" t="s">
        <v>490</v>
      </c>
      <c r="AD160" s="42"/>
      <c r="AE160">
        <f t="shared" si="9"/>
        <v>0.72820000000000007</v>
      </c>
      <c r="AF160">
        <v>19300</v>
      </c>
      <c r="AG160" t="s">
        <v>53</v>
      </c>
      <c r="AH160" s="64">
        <v>0.755</v>
      </c>
    </row>
    <row r="161" spans="1:34">
      <c r="A161" s="28" t="s">
        <v>621</v>
      </c>
      <c r="B161" s="28" t="s">
        <v>622</v>
      </c>
      <c r="C161" s="39">
        <v>99904</v>
      </c>
      <c r="D161" s="30" t="s">
        <v>60</v>
      </c>
      <c r="E161" s="40" t="s">
        <v>194</v>
      </c>
      <c r="F161" s="50" t="s">
        <v>490</v>
      </c>
      <c r="G161" s="33" t="s">
        <v>59</v>
      </c>
      <c r="H161">
        <f t="shared" si="7"/>
        <v>0.72820000000000007</v>
      </c>
      <c r="I161" s="34">
        <f>ROUND(('NEW Reference'!B$16*List!$H161)+'NEW Reference'!B$17,0)</f>
        <v>964</v>
      </c>
      <c r="J161" s="34">
        <f>ROUND(('NEW Reference'!C$16*List!$H161)+'NEW Reference'!C$17,0)</f>
        <v>1437</v>
      </c>
      <c r="K161" s="34">
        <f>ROUND(('NEW Reference'!D$16*List!$H161)+'NEW Reference'!D$17,0)</f>
        <v>1722</v>
      </c>
      <c r="L161" s="34">
        <f>ROUND(('NEW Reference'!E$16*List!$H161)+'NEW Reference'!E$17,0)</f>
        <v>2129</v>
      </c>
      <c r="M161" s="34">
        <f>ROUND(('NEW Reference'!F$16*List!$H161)+'NEW Reference'!F$17,0)</f>
        <v>2218</v>
      </c>
      <c r="N161" s="34">
        <f>ROUND(('NEW Reference'!G$16*List!$H161)+'NEW Reference'!G$17,0)</f>
        <v>2511</v>
      </c>
      <c r="O161" s="34">
        <f>ROUND(('NEW Reference'!H$16*List!$H161)+'NEW Reference'!H$17,0)</f>
        <v>2607</v>
      </c>
      <c r="P161" s="34">
        <f>ROUND(('NEW Reference'!I$16*List!$H161)+'NEW Reference'!I$17,0)</f>
        <v>2709</v>
      </c>
      <c r="Q161" s="34">
        <f>ROUND(('NEW Reference'!J$16*List!$H161)+'NEW Reference'!J$17,0)</f>
        <v>3138</v>
      </c>
      <c r="R161" s="34">
        <f>ROUND(('NEW Reference'!K$16*List!$H161)+'NEW Reference'!K$17,0)</f>
        <v>3237</v>
      </c>
      <c r="S161" s="34">
        <f>ROUND(('NEW Reference'!L$16*List!$H161)+'NEW Reference'!L$17,0)</f>
        <v>3492</v>
      </c>
      <c r="T161" s="34">
        <f>ROUND(('NEW Reference'!M$16*List!$H161)+'NEW Reference'!M$17,0)</f>
        <v>4171</v>
      </c>
      <c r="U161" s="34">
        <f>ROUND(('NEW Reference'!N$16*List!$H161)+'NEW Reference'!N$17,0)</f>
        <v>16830</v>
      </c>
      <c r="V161" s="35">
        <f>ROUND(('NEW Reference'!O$16*List!$H161)+'NEW Reference'!O$17,0)</f>
        <v>626</v>
      </c>
      <c r="W161" s="35">
        <f>ROUND(('NEW Reference'!P$16*List!$H161)+'NEW Reference'!P$17,0)</f>
        <v>882</v>
      </c>
      <c r="X161" s="35">
        <f>ROUND(('NEW Reference'!Q$16*List!$H161)+'NEW Reference'!Q$17,0)</f>
        <v>441</v>
      </c>
      <c r="Y161" s="36"/>
      <c r="Z161" s="4" t="str">
        <f t="shared" si="8"/>
        <v>JACKSON, Arkansas</v>
      </c>
      <c r="AA161" s="40" t="s">
        <v>194</v>
      </c>
      <c r="AB161" s="37" t="s">
        <v>49</v>
      </c>
      <c r="AC161" s="41" t="s">
        <v>490</v>
      </c>
      <c r="AD161" s="42"/>
      <c r="AE161">
        <f t="shared" si="9"/>
        <v>0.72820000000000007</v>
      </c>
      <c r="AF161">
        <v>19340</v>
      </c>
      <c r="AG161" t="s">
        <v>625</v>
      </c>
      <c r="AH161" s="64">
        <v>0.78960000000000008</v>
      </c>
    </row>
    <row r="162" spans="1:34">
      <c r="A162" s="28" t="s">
        <v>623</v>
      </c>
      <c r="B162" s="28" t="s">
        <v>624</v>
      </c>
      <c r="C162" s="39">
        <v>38220</v>
      </c>
      <c r="D162" s="30" t="s">
        <v>536</v>
      </c>
      <c r="E162" s="40" t="s">
        <v>198</v>
      </c>
      <c r="F162" s="49" t="s">
        <v>490</v>
      </c>
      <c r="G162" s="33" t="s">
        <v>48</v>
      </c>
      <c r="H162">
        <f t="shared" si="7"/>
        <v>0.73510000000000009</v>
      </c>
      <c r="I162" s="34">
        <f>ROUND(('NEW Reference'!B$16*List!$H162)+'NEW Reference'!B$17,0)</f>
        <v>970</v>
      </c>
      <c r="J162" s="34">
        <f>ROUND(('NEW Reference'!C$16*List!$H162)+'NEW Reference'!C$17,0)</f>
        <v>1447</v>
      </c>
      <c r="K162" s="34">
        <f>ROUND(('NEW Reference'!D$16*List!$H162)+'NEW Reference'!D$17,0)</f>
        <v>1734</v>
      </c>
      <c r="L162" s="34">
        <f>ROUND(('NEW Reference'!E$16*List!$H162)+'NEW Reference'!E$17,0)</f>
        <v>2143</v>
      </c>
      <c r="M162" s="34">
        <f>ROUND(('NEW Reference'!F$16*List!$H162)+'NEW Reference'!F$17,0)</f>
        <v>2233</v>
      </c>
      <c r="N162" s="34">
        <f>ROUND(('NEW Reference'!G$16*List!$H162)+'NEW Reference'!G$17,0)</f>
        <v>2528</v>
      </c>
      <c r="O162" s="34">
        <f>ROUND(('NEW Reference'!H$16*List!$H162)+'NEW Reference'!H$17,0)</f>
        <v>2624</v>
      </c>
      <c r="P162" s="34">
        <f>ROUND(('NEW Reference'!I$16*List!$H162)+'NEW Reference'!I$17,0)</f>
        <v>2727</v>
      </c>
      <c r="Q162" s="34">
        <f>ROUND(('NEW Reference'!J$16*List!$H162)+'NEW Reference'!J$17,0)</f>
        <v>3158</v>
      </c>
      <c r="R162" s="34">
        <f>ROUND(('NEW Reference'!K$16*List!$H162)+'NEW Reference'!K$17,0)</f>
        <v>3258</v>
      </c>
      <c r="S162" s="34">
        <f>ROUND(('NEW Reference'!L$16*List!$H162)+'NEW Reference'!L$17,0)</f>
        <v>3516</v>
      </c>
      <c r="T162" s="34">
        <f>ROUND(('NEW Reference'!M$16*List!$H162)+'NEW Reference'!M$17,0)</f>
        <v>4199</v>
      </c>
      <c r="U162" s="34">
        <f>ROUND(('NEW Reference'!N$16*List!$H162)+'NEW Reference'!N$17,0)</f>
        <v>16942</v>
      </c>
      <c r="V162" s="35">
        <f>ROUND(('NEW Reference'!O$16*List!$H162)+'NEW Reference'!O$17,0)</f>
        <v>630</v>
      </c>
      <c r="W162" s="35">
        <f>ROUND(('NEW Reference'!P$16*List!$H162)+'NEW Reference'!P$17,0)</f>
        <v>887</v>
      </c>
      <c r="X162" s="35">
        <f>ROUND(('NEW Reference'!Q$16*List!$H162)+'NEW Reference'!Q$17,0)</f>
        <v>444</v>
      </c>
      <c r="Y162" s="36"/>
      <c r="Z162" s="4" t="str">
        <f t="shared" si="8"/>
        <v>JEFFERSON, Arkansas</v>
      </c>
      <c r="AA162" s="40" t="s">
        <v>198</v>
      </c>
      <c r="AB162" s="37" t="s">
        <v>49</v>
      </c>
      <c r="AC162" s="41" t="s">
        <v>490</v>
      </c>
      <c r="AD162" s="42"/>
      <c r="AE162">
        <f t="shared" si="9"/>
        <v>0.73510000000000009</v>
      </c>
      <c r="AF162">
        <v>19430</v>
      </c>
      <c r="AG162" t="s">
        <v>629</v>
      </c>
      <c r="AH162" s="64">
        <v>0.873</v>
      </c>
    </row>
    <row r="163" spans="1:34">
      <c r="A163" s="28" t="s">
        <v>626</v>
      </c>
      <c r="B163" s="28" t="s">
        <v>627</v>
      </c>
      <c r="C163" s="39">
        <v>99904</v>
      </c>
      <c r="D163" s="30" t="s">
        <v>60</v>
      </c>
      <c r="E163" s="40" t="s">
        <v>628</v>
      </c>
      <c r="F163" s="50" t="s">
        <v>490</v>
      </c>
      <c r="G163" s="33" t="s">
        <v>59</v>
      </c>
      <c r="H163">
        <f t="shared" si="7"/>
        <v>0.72820000000000007</v>
      </c>
      <c r="I163" s="34">
        <f>ROUND(('NEW Reference'!B$16*List!$H163)+'NEW Reference'!B$17,0)</f>
        <v>964</v>
      </c>
      <c r="J163" s="34">
        <f>ROUND(('NEW Reference'!C$16*List!$H163)+'NEW Reference'!C$17,0)</f>
        <v>1437</v>
      </c>
      <c r="K163" s="34">
        <f>ROUND(('NEW Reference'!D$16*List!$H163)+'NEW Reference'!D$17,0)</f>
        <v>1722</v>
      </c>
      <c r="L163" s="34">
        <f>ROUND(('NEW Reference'!E$16*List!$H163)+'NEW Reference'!E$17,0)</f>
        <v>2129</v>
      </c>
      <c r="M163" s="34">
        <f>ROUND(('NEW Reference'!F$16*List!$H163)+'NEW Reference'!F$17,0)</f>
        <v>2218</v>
      </c>
      <c r="N163" s="34">
        <f>ROUND(('NEW Reference'!G$16*List!$H163)+'NEW Reference'!G$17,0)</f>
        <v>2511</v>
      </c>
      <c r="O163" s="34">
        <f>ROUND(('NEW Reference'!H$16*List!$H163)+'NEW Reference'!H$17,0)</f>
        <v>2607</v>
      </c>
      <c r="P163" s="34">
        <f>ROUND(('NEW Reference'!I$16*List!$H163)+'NEW Reference'!I$17,0)</f>
        <v>2709</v>
      </c>
      <c r="Q163" s="34">
        <f>ROUND(('NEW Reference'!J$16*List!$H163)+'NEW Reference'!J$17,0)</f>
        <v>3138</v>
      </c>
      <c r="R163" s="34">
        <f>ROUND(('NEW Reference'!K$16*List!$H163)+'NEW Reference'!K$17,0)</f>
        <v>3237</v>
      </c>
      <c r="S163" s="34">
        <f>ROUND(('NEW Reference'!L$16*List!$H163)+'NEW Reference'!L$17,0)</f>
        <v>3492</v>
      </c>
      <c r="T163" s="34">
        <f>ROUND(('NEW Reference'!M$16*List!$H163)+'NEW Reference'!M$17,0)</f>
        <v>4171</v>
      </c>
      <c r="U163" s="34">
        <f>ROUND(('NEW Reference'!N$16*List!$H163)+'NEW Reference'!N$17,0)</f>
        <v>16830</v>
      </c>
      <c r="V163" s="35">
        <f>ROUND(('NEW Reference'!O$16*List!$H163)+'NEW Reference'!O$17,0)</f>
        <v>626</v>
      </c>
      <c r="W163" s="35">
        <f>ROUND(('NEW Reference'!P$16*List!$H163)+'NEW Reference'!P$17,0)</f>
        <v>882</v>
      </c>
      <c r="X163" s="35">
        <f>ROUND(('NEW Reference'!Q$16*List!$H163)+'NEW Reference'!Q$17,0)</f>
        <v>441</v>
      </c>
      <c r="Y163" s="36"/>
      <c r="Z163" s="4" t="str">
        <f t="shared" si="8"/>
        <v>JOHNSON, Arkansas</v>
      </c>
      <c r="AA163" s="40" t="s">
        <v>628</v>
      </c>
      <c r="AB163" s="37" t="s">
        <v>49</v>
      </c>
      <c r="AC163" s="41" t="s">
        <v>490</v>
      </c>
      <c r="AD163" s="42"/>
      <c r="AE163">
        <f t="shared" si="9"/>
        <v>0.72820000000000007</v>
      </c>
      <c r="AF163">
        <v>19460</v>
      </c>
      <c r="AG163" t="s">
        <v>210</v>
      </c>
      <c r="AH163" s="64">
        <v>0.67160000000000009</v>
      </c>
    </row>
    <row r="164" spans="1:34">
      <c r="A164" s="28" t="s">
        <v>630</v>
      </c>
      <c r="B164" s="28" t="s">
        <v>631</v>
      </c>
      <c r="C164" s="29">
        <v>99904</v>
      </c>
      <c r="D164" s="30" t="s">
        <v>60</v>
      </c>
      <c r="E164" s="31" t="s">
        <v>632</v>
      </c>
      <c r="F164" s="50" t="s">
        <v>490</v>
      </c>
      <c r="G164" s="33" t="s">
        <v>59</v>
      </c>
      <c r="H164">
        <f t="shared" si="7"/>
        <v>0.72820000000000007</v>
      </c>
      <c r="I164" s="34">
        <f>ROUND(('NEW Reference'!B$16*List!$H164)+'NEW Reference'!B$17,0)</f>
        <v>964</v>
      </c>
      <c r="J164" s="34">
        <f>ROUND(('NEW Reference'!C$16*List!$H164)+'NEW Reference'!C$17,0)</f>
        <v>1437</v>
      </c>
      <c r="K164" s="34">
        <f>ROUND(('NEW Reference'!D$16*List!$H164)+'NEW Reference'!D$17,0)</f>
        <v>1722</v>
      </c>
      <c r="L164" s="34">
        <f>ROUND(('NEW Reference'!E$16*List!$H164)+'NEW Reference'!E$17,0)</f>
        <v>2129</v>
      </c>
      <c r="M164" s="34">
        <f>ROUND(('NEW Reference'!F$16*List!$H164)+'NEW Reference'!F$17,0)</f>
        <v>2218</v>
      </c>
      <c r="N164" s="34">
        <f>ROUND(('NEW Reference'!G$16*List!$H164)+'NEW Reference'!G$17,0)</f>
        <v>2511</v>
      </c>
      <c r="O164" s="34">
        <f>ROUND(('NEW Reference'!H$16*List!$H164)+'NEW Reference'!H$17,0)</f>
        <v>2607</v>
      </c>
      <c r="P164" s="34">
        <f>ROUND(('NEW Reference'!I$16*List!$H164)+'NEW Reference'!I$17,0)</f>
        <v>2709</v>
      </c>
      <c r="Q164" s="34">
        <f>ROUND(('NEW Reference'!J$16*List!$H164)+'NEW Reference'!J$17,0)</f>
        <v>3138</v>
      </c>
      <c r="R164" s="34">
        <f>ROUND(('NEW Reference'!K$16*List!$H164)+'NEW Reference'!K$17,0)</f>
        <v>3237</v>
      </c>
      <c r="S164" s="34">
        <f>ROUND(('NEW Reference'!L$16*List!$H164)+'NEW Reference'!L$17,0)</f>
        <v>3492</v>
      </c>
      <c r="T164" s="34">
        <f>ROUND(('NEW Reference'!M$16*List!$H164)+'NEW Reference'!M$17,0)</f>
        <v>4171</v>
      </c>
      <c r="U164" s="34">
        <f>ROUND(('NEW Reference'!N$16*List!$H164)+'NEW Reference'!N$17,0)</f>
        <v>16830</v>
      </c>
      <c r="V164" s="35">
        <f>ROUND(('NEW Reference'!O$16*List!$H164)+'NEW Reference'!O$17,0)</f>
        <v>626</v>
      </c>
      <c r="W164" s="35">
        <f>ROUND(('NEW Reference'!P$16*List!$H164)+'NEW Reference'!P$17,0)</f>
        <v>882</v>
      </c>
      <c r="X164" s="35">
        <f>ROUND(('NEW Reference'!Q$16*List!$H164)+'NEW Reference'!Q$17,0)</f>
        <v>441</v>
      </c>
      <c r="Y164" s="36"/>
      <c r="Z164" s="4" t="str">
        <f t="shared" si="8"/>
        <v>LAFAYETTE, Arkansas</v>
      </c>
      <c r="AA164" s="31" t="s">
        <v>632</v>
      </c>
      <c r="AB164" s="37" t="s">
        <v>49</v>
      </c>
      <c r="AC164" s="32" t="s">
        <v>490</v>
      </c>
      <c r="AD164" s="38"/>
      <c r="AE164">
        <f t="shared" si="9"/>
        <v>0.72820000000000007</v>
      </c>
      <c r="AF164">
        <v>19500</v>
      </c>
      <c r="AG164" t="s">
        <v>635</v>
      </c>
      <c r="AH164" s="64">
        <v>0.88060000000000005</v>
      </c>
    </row>
    <row r="165" spans="1:34">
      <c r="A165" s="28" t="s">
        <v>633</v>
      </c>
      <c r="B165" s="28" t="s">
        <v>634</v>
      </c>
      <c r="C165" s="29">
        <v>99904</v>
      </c>
      <c r="D165" s="30" t="s">
        <v>60</v>
      </c>
      <c r="E165" s="31" t="s">
        <v>211</v>
      </c>
      <c r="F165" s="50" t="s">
        <v>490</v>
      </c>
      <c r="G165" s="33" t="s">
        <v>59</v>
      </c>
      <c r="H165">
        <f t="shared" si="7"/>
        <v>0.72820000000000007</v>
      </c>
      <c r="I165" s="34">
        <f>ROUND(('NEW Reference'!B$16*List!$H165)+'NEW Reference'!B$17,0)</f>
        <v>964</v>
      </c>
      <c r="J165" s="34">
        <f>ROUND(('NEW Reference'!C$16*List!$H165)+'NEW Reference'!C$17,0)</f>
        <v>1437</v>
      </c>
      <c r="K165" s="34">
        <f>ROUND(('NEW Reference'!D$16*List!$H165)+'NEW Reference'!D$17,0)</f>
        <v>1722</v>
      </c>
      <c r="L165" s="34">
        <f>ROUND(('NEW Reference'!E$16*List!$H165)+'NEW Reference'!E$17,0)</f>
        <v>2129</v>
      </c>
      <c r="M165" s="34">
        <f>ROUND(('NEW Reference'!F$16*List!$H165)+'NEW Reference'!F$17,0)</f>
        <v>2218</v>
      </c>
      <c r="N165" s="34">
        <f>ROUND(('NEW Reference'!G$16*List!$H165)+'NEW Reference'!G$17,0)</f>
        <v>2511</v>
      </c>
      <c r="O165" s="34">
        <f>ROUND(('NEW Reference'!H$16*List!$H165)+'NEW Reference'!H$17,0)</f>
        <v>2607</v>
      </c>
      <c r="P165" s="34">
        <f>ROUND(('NEW Reference'!I$16*List!$H165)+'NEW Reference'!I$17,0)</f>
        <v>2709</v>
      </c>
      <c r="Q165" s="34">
        <f>ROUND(('NEW Reference'!J$16*List!$H165)+'NEW Reference'!J$17,0)</f>
        <v>3138</v>
      </c>
      <c r="R165" s="34">
        <f>ROUND(('NEW Reference'!K$16*List!$H165)+'NEW Reference'!K$17,0)</f>
        <v>3237</v>
      </c>
      <c r="S165" s="34">
        <f>ROUND(('NEW Reference'!L$16*List!$H165)+'NEW Reference'!L$17,0)</f>
        <v>3492</v>
      </c>
      <c r="T165" s="34">
        <f>ROUND(('NEW Reference'!M$16*List!$H165)+'NEW Reference'!M$17,0)</f>
        <v>4171</v>
      </c>
      <c r="U165" s="34">
        <f>ROUND(('NEW Reference'!N$16*List!$H165)+'NEW Reference'!N$17,0)</f>
        <v>16830</v>
      </c>
      <c r="V165" s="35">
        <f>ROUND(('NEW Reference'!O$16*List!$H165)+'NEW Reference'!O$17,0)</f>
        <v>626</v>
      </c>
      <c r="W165" s="35">
        <f>ROUND(('NEW Reference'!P$16*List!$H165)+'NEW Reference'!P$17,0)</f>
        <v>882</v>
      </c>
      <c r="X165" s="35">
        <f>ROUND(('NEW Reference'!Q$16*List!$H165)+'NEW Reference'!Q$17,0)</f>
        <v>441</v>
      </c>
      <c r="Y165" s="36"/>
      <c r="Z165" s="4" t="str">
        <f t="shared" si="8"/>
        <v>LAWRENCE, Arkansas</v>
      </c>
      <c r="AA165" s="31" t="s">
        <v>211</v>
      </c>
      <c r="AB165" s="37" t="s">
        <v>49</v>
      </c>
      <c r="AC165" s="32" t="s">
        <v>490</v>
      </c>
      <c r="AD165" s="38"/>
      <c r="AE165">
        <f t="shared" si="9"/>
        <v>0.72820000000000007</v>
      </c>
      <c r="AF165">
        <v>19660</v>
      </c>
      <c r="AG165" t="s">
        <v>638</v>
      </c>
      <c r="AH165" s="64">
        <v>0.80249999999999999</v>
      </c>
    </row>
    <row r="166" spans="1:34">
      <c r="A166" s="28" t="s">
        <v>636</v>
      </c>
      <c r="B166" s="28" t="s">
        <v>637</v>
      </c>
      <c r="C166" s="39">
        <v>99904</v>
      </c>
      <c r="D166" s="30" t="s">
        <v>60</v>
      </c>
      <c r="E166" s="40" t="s">
        <v>215</v>
      </c>
      <c r="F166" s="50" t="s">
        <v>490</v>
      </c>
      <c r="G166" s="33" t="s">
        <v>59</v>
      </c>
      <c r="H166">
        <f t="shared" si="7"/>
        <v>0.72820000000000007</v>
      </c>
      <c r="I166" s="34">
        <f>ROUND(('NEW Reference'!B$16*List!$H166)+'NEW Reference'!B$17,0)</f>
        <v>964</v>
      </c>
      <c r="J166" s="34">
        <f>ROUND(('NEW Reference'!C$16*List!$H166)+'NEW Reference'!C$17,0)</f>
        <v>1437</v>
      </c>
      <c r="K166" s="34">
        <f>ROUND(('NEW Reference'!D$16*List!$H166)+'NEW Reference'!D$17,0)</f>
        <v>1722</v>
      </c>
      <c r="L166" s="34">
        <f>ROUND(('NEW Reference'!E$16*List!$H166)+'NEW Reference'!E$17,0)</f>
        <v>2129</v>
      </c>
      <c r="M166" s="34">
        <f>ROUND(('NEW Reference'!F$16*List!$H166)+'NEW Reference'!F$17,0)</f>
        <v>2218</v>
      </c>
      <c r="N166" s="34">
        <f>ROUND(('NEW Reference'!G$16*List!$H166)+'NEW Reference'!G$17,0)</f>
        <v>2511</v>
      </c>
      <c r="O166" s="34">
        <f>ROUND(('NEW Reference'!H$16*List!$H166)+'NEW Reference'!H$17,0)</f>
        <v>2607</v>
      </c>
      <c r="P166" s="34">
        <f>ROUND(('NEW Reference'!I$16*List!$H166)+'NEW Reference'!I$17,0)</f>
        <v>2709</v>
      </c>
      <c r="Q166" s="34">
        <f>ROUND(('NEW Reference'!J$16*List!$H166)+'NEW Reference'!J$17,0)</f>
        <v>3138</v>
      </c>
      <c r="R166" s="34">
        <f>ROUND(('NEW Reference'!K$16*List!$H166)+'NEW Reference'!K$17,0)</f>
        <v>3237</v>
      </c>
      <c r="S166" s="34">
        <f>ROUND(('NEW Reference'!L$16*List!$H166)+'NEW Reference'!L$17,0)</f>
        <v>3492</v>
      </c>
      <c r="T166" s="34">
        <f>ROUND(('NEW Reference'!M$16*List!$H166)+'NEW Reference'!M$17,0)</f>
        <v>4171</v>
      </c>
      <c r="U166" s="34">
        <f>ROUND(('NEW Reference'!N$16*List!$H166)+'NEW Reference'!N$17,0)</f>
        <v>16830</v>
      </c>
      <c r="V166" s="35">
        <f>ROUND(('NEW Reference'!O$16*List!$H166)+'NEW Reference'!O$17,0)</f>
        <v>626</v>
      </c>
      <c r="W166" s="35">
        <f>ROUND(('NEW Reference'!P$16*List!$H166)+'NEW Reference'!P$17,0)</f>
        <v>882</v>
      </c>
      <c r="X166" s="35">
        <f>ROUND(('NEW Reference'!Q$16*List!$H166)+'NEW Reference'!Q$17,0)</f>
        <v>441</v>
      </c>
      <c r="Y166" s="36"/>
      <c r="Z166" s="4" t="str">
        <f t="shared" si="8"/>
        <v>LEE, Arkansas</v>
      </c>
      <c r="AA166" s="40" t="s">
        <v>215</v>
      </c>
      <c r="AB166" s="37" t="s">
        <v>49</v>
      </c>
      <c r="AC166" s="41" t="s">
        <v>490</v>
      </c>
      <c r="AD166" s="42"/>
      <c r="AE166">
        <f t="shared" si="9"/>
        <v>0.72820000000000007</v>
      </c>
      <c r="AF166">
        <v>19740</v>
      </c>
      <c r="AG166" t="s">
        <v>642</v>
      </c>
      <c r="AH166" s="64">
        <v>0.98930000000000007</v>
      </c>
    </row>
    <row r="167" spans="1:34">
      <c r="A167" s="28" t="s">
        <v>639</v>
      </c>
      <c r="B167" s="28" t="s">
        <v>640</v>
      </c>
      <c r="C167" s="29">
        <v>38220</v>
      </c>
      <c r="D167" s="30" t="s">
        <v>536</v>
      </c>
      <c r="E167" s="31" t="s">
        <v>641</v>
      </c>
      <c r="F167" s="49" t="s">
        <v>490</v>
      </c>
      <c r="G167" s="33" t="s">
        <v>48</v>
      </c>
      <c r="H167">
        <f t="shared" si="7"/>
        <v>0.73510000000000009</v>
      </c>
      <c r="I167" s="34">
        <f>ROUND(('NEW Reference'!B$16*List!$H167)+'NEW Reference'!B$17,0)</f>
        <v>970</v>
      </c>
      <c r="J167" s="34">
        <f>ROUND(('NEW Reference'!C$16*List!$H167)+'NEW Reference'!C$17,0)</f>
        <v>1447</v>
      </c>
      <c r="K167" s="34">
        <f>ROUND(('NEW Reference'!D$16*List!$H167)+'NEW Reference'!D$17,0)</f>
        <v>1734</v>
      </c>
      <c r="L167" s="34">
        <f>ROUND(('NEW Reference'!E$16*List!$H167)+'NEW Reference'!E$17,0)</f>
        <v>2143</v>
      </c>
      <c r="M167" s="34">
        <f>ROUND(('NEW Reference'!F$16*List!$H167)+'NEW Reference'!F$17,0)</f>
        <v>2233</v>
      </c>
      <c r="N167" s="34">
        <f>ROUND(('NEW Reference'!G$16*List!$H167)+'NEW Reference'!G$17,0)</f>
        <v>2528</v>
      </c>
      <c r="O167" s="34">
        <f>ROUND(('NEW Reference'!H$16*List!$H167)+'NEW Reference'!H$17,0)</f>
        <v>2624</v>
      </c>
      <c r="P167" s="34">
        <f>ROUND(('NEW Reference'!I$16*List!$H167)+'NEW Reference'!I$17,0)</f>
        <v>2727</v>
      </c>
      <c r="Q167" s="34">
        <f>ROUND(('NEW Reference'!J$16*List!$H167)+'NEW Reference'!J$17,0)</f>
        <v>3158</v>
      </c>
      <c r="R167" s="34">
        <f>ROUND(('NEW Reference'!K$16*List!$H167)+'NEW Reference'!K$17,0)</f>
        <v>3258</v>
      </c>
      <c r="S167" s="34">
        <f>ROUND(('NEW Reference'!L$16*List!$H167)+'NEW Reference'!L$17,0)</f>
        <v>3516</v>
      </c>
      <c r="T167" s="34">
        <f>ROUND(('NEW Reference'!M$16*List!$H167)+'NEW Reference'!M$17,0)</f>
        <v>4199</v>
      </c>
      <c r="U167" s="34">
        <f>ROUND(('NEW Reference'!N$16*List!$H167)+'NEW Reference'!N$17,0)</f>
        <v>16942</v>
      </c>
      <c r="V167" s="35">
        <f>ROUND(('NEW Reference'!O$16*List!$H167)+'NEW Reference'!O$17,0)</f>
        <v>630</v>
      </c>
      <c r="W167" s="35">
        <f>ROUND(('NEW Reference'!P$16*List!$H167)+'NEW Reference'!P$17,0)</f>
        <v>887</v>
      </c>
      <c r="X167" s="35">
        <f>ROUND(('NEW Reference'!Q$16*List!$H167)+'NEW Reference'!Q$17,0)</f>
        <v>444</v>
      </c>
      <c r="Y167" s="36"/>
      <c r="Z167" s="4" t="str">
        <f t="shared" si="8"/>
        <v>LINCOLN, Arkansas</v>
      </c>
      <c r="AA167" s="31" t="s">
        <v>641</v>
      </c>
      <c r="AB167" s="37" t="s">
        <v>49</v>
      </c>
      <c r="AC167" s="32" t="s">
        <v>490</v>
      </c>
      <c r="AD167" s="38"/>
      <c r="AE167">
        <f t="shared" si="9"/>
        <v>0.73510000000000009</v>
      </c>
      <c r="AF167">
        <v>19780</v>
      </c>
      <c r="AG167" t="s">
        <v>647</v>
      </c>
      <c r="AH167" s="64">
        <v>0.85630000000000006</v>
      </c>
    </row>
    <row r="168" spans="1:34">
      <c r="A168" s="28" t="s">
        <v>643</v>
      </c>
      <c r="B168" s="28" t="s">
        <v>644</v>
      </c>
      <c r="C168" s="29">
        <v>45500</v>
      </c>
      <c r="D168" s="30" t="s">
        <v>645</v>
      </c>
      <c r="E168" s="31" t="s">
        <v>646</v>
      </c>
      <c r="F168" s="49" t="s">
        <v>490</v>
      </c>
      <c r="G168" s="33" t="s">
        <v>48</v>
      </c>
      <c r="H168">
        <f t="shared" si="7"/>
        <v>0.89870000000000005</v>
      </c>
      <c r="I168" s="34">
        <f>ROUND(('NEW Reference'!B$16*List!$H168)+'NEW Reference'!B$17,0)</f>
        <v>1122</v>
      </c>
      <c r="J168" s="34">
        <f>ROUND(('NEW Reference'!C$16*List!$H168)+'NEW Reference'!C$17,0)</f>
        <v>1672</v>
      </c>
      <c r="K168" s="34">
        <f>ROUND(('NEW Reference'!D$16*List!$H168)+'NEW Reference'!D$17,0)</f>
        <v>2004</v>
      </c>
      <c r="L168" s="34">
        <f>ROUND(('NEW Reference'!E$16*List!$H168)+'NEW Reference'!E$17,0)</f>
        <v>2478</v>
      </c>
      <c r="M168" s="34">
        <f>ROUND(('NEW Reference'!F$16*List!$H168)+'NEW Reference'!F$17,0)</f>
        <v>2581</v>
      </c>
      <c r="N168" s="34">
        <f>ROUND(('NEW Reference'!G$16*List!$H168)+'NEW Reference'!G$17,0)</f>
        <v>2922</v>
      </c>
      <c r="O168" s="34">
        <f>ROUND(('NEW Reference'!H$16*List!$H168)+'NEW Reference'!H$17,0)</f>
        <v>3034</v>
      </c>
      <c r="P168" s="34">
        <f>ROUND(('NEW Reference'!I$16*List!$H168)+'NEW Reference'!I$17,0)</f>
        <v>3153</v>
      </c>
      <c r="Q168" s="34">
        <f>ROUND(('NEW Reference'!J$16*List!$H168)+'NEW Reference'!J$17,0)</f>
        <v>3651</v>
      </c>
      <c r="R168" s="34">
        <f>ROUND(('NEW Reference'!K$16*List!$H168)+'NEW Reference'!K$17,0)</f>
        <v>3766</v>
      </c>
      <c r="S168" s="34">
        <f>ROUND(('NEW Reference'!L$16*List!$H168)+'NEW Reference'!L$17,0)</f>
        <v>4064</v>
      </c>
      <c r="T168" s="34">
        <f>ROUND(('NEW Reference'!M$16*List!$H168)+'NEW Reference'!M$17,0)</f>
        <v>4853</v>
      </c>
      <c r="U168" s="34">
        <f>ROUND(('NEW Reference'!N$16*List!$H168)+'NEW Reference'!N$17,0)</f>
        <v>19583</v>
      </c>
      <c r="V168" s="35">
        <f>ROUND(('NEW Reference'!O$16*List!$H168)+'NEW Reference'!O$17,0)</f>
        <v>728</v>
      </c>
      <c r="W168" s="35">
        <f>ROUND(('NEW Reference'!P$16*List!$H168)+'NEW Reference'!P$17,0)</f>
        <v>1026</v>
      </c>
      <c r="X168" s="35">
        <f>ROUND(('NEW Reference'!Q$16*List!$H168)+'NEW Reference'!Q$17,0)</f>
        <v>513</v>
      </c>
      <c r="Y168" s="36"/>
      <c r="Z168" s="4" t="str">
        <f t="shared" si="8"/>
        <v>LITTLE RIVER, Arkansas</v>
      </c>
      <c r="AA168" s="31" t="s">
        <v>646</v>
      </c>
      <c r="AB168" s="37" t="s">
        <v>49</v>
      </c>
      <c r="AC168" s="32" t="s">
        <v>490</v>
      </c>
      <c r="AD168" s="38"/>
      <c r="AE168">
        <f t="shared" si="9"/>
        <v>0.89870000000000005</v>
      </c>
      <c r="AF168">
        <v>19804</v>
      </c>
      <c r="AG168" t="s">
        <v>651</v>
      </c>
      <c r="AH168" s="64">
        <v>0.88540000000000008</v>
      </c>
    </row>
    <row r="169" spans="1:34">
      <c r="A169" s="28" t="s">
        <v>648</v>
      </c>
      <c r="B169" s="28" t="s">
        <v>649</v>
      </c>
      <c r="C169" s="39">
        <v>99904</v>
      </c>
      <c r="D169" s="30" t="s">
        <v>60</v>
      </c>
      <c r="E169" s="40" t="s">
        <v>650</v>
      </c>
      <c r="F169" s="50" t="s">
        <v>490</v>
      </c>
      <c r="G169" s="33" t="s">
        <v>59</v>
      </c>
      <c r="H169">
        <f t="shared" si="7"/>
        <v>0.72820000000000007</v>
      </c>
      <c r="I169" s="34">
        <f>ROUND(('NEW Reference'!B$16*List!$H169)+'NEW Reference'!B$17,0)</f>
        <v>964</v>
      </c>
      <c r="J169" s="34">
        <f>ROUND(('NEW Reference'!C$16*List!$H169)+'NEW Reference'!C$17,0)</f>
        <v>1437</v>
      </c>
      <c r="K169" s="34">
        <f>ROUND(('NEW Reference'!D$16*List!$H169)+'NEW Reference'!D$17,0)</f>
        <v>1722</v>
      </c>
      <c r="L169" s="34">
        <f>ROUND(('NEW Reference'!E$16*List!$H169)+'NEW Reference'!E$17,0)</f>
        <v>2129</v>
      </c>
      <c r="M169" s="34">
        <f>ROUND(('NEW Reference'!F$16*List!$H169)+'NEW Reference'!F$17,0)</f>
        <v>2218</v>
      </c>
      <c r="N169" s="34">
        <f>ROUND(('NEW Reference'!G$16*List!$H169)+'NEW Reference'!G$17,0)</f>
        <v>2511</v>
      </c>
      <c r="O169" s="34">
        <f>ROUND(('NEW Reference'!H$16*List!$H169)+'NEW Reference'!H$17,0)</f>
        <v>2607</v>
      </c>
      <c r="P169" s="34">
        <f>ROUND(('NEW Reference'!I$16*List!$H169)+'NEW Reference'!I$17,0)</f>
        <v>2709</v>
      </c>
      <c r="Q169" s="34">
        <f>ROUND(('NEW Reference'!J$16*List!$H169)+'NEW Reference'!J$17,0)</f>
        <v>3138</v>
      </c>
      <c r="R169" s="34">
        <f>ROUND(('NEW Reference'!K$16*List!$H169)+'NEW Reference'!K$17,0)</f>
        <v>3237</v>
      </c>
      <c r="S169" s="34">
        <f>ROUND(('NEW Reference'!L$16*List!$H169)+'NEW Reference'!L$17,0)</f>
        <v>3492</v>
      </c>
      <c r="T169" s="34">
        <f>ROUND(('NEW Reference'!M$16*List!$H169)+'NEW Reference'!M$17,0)</f>
        <v>4171</v>
      </c>
      <c r="U169" s="34">
        <f>ROUND(('NEW Reference'!N$16*List!$H169)+'NEW Reference'!N$17,0)</f>
        <v>16830</v>
      </c>
      <c r="V169" s="35">
        <f>ROUND(('NEW Reference'!O$16*List!$H169)+'NEW Reference'!O$17,0)</f>
        <v>626</v>
      </c>
      <c r="W169" s="35">
        <f>ROUND(('NEW Reference'!P$16*List!$H169)+'NEW Reference'!P$17,0)</f>
        <v>882</v>
      </c>
      <c r="X169" s="35">
        <f>ROUND(('NEW Reference'!Q$16*List!$H169)+'NEW Reference'!Q$17,0)</f>
        <v>441</v>
      </c>
      <c r="Y169" s="36"/>
      <c r="Z169" s="4" t="str">
        <f t="shared" si="8"/>
        <v>LOGAN, Arkansas</v>
      </c>
      <c r="AA169" s="40" t="s">
        <v>650</v>
      </c>
      <c r="AB169" s="37" t="s">
        <v>49</v>
      </c>
      <c r="AC169" s="41" t="s">
        <v>490</v>
      </c>
      <c r="AD169" s="42"/>
      <c r="AE169">
        <f t="shared" si="9"/>
        <v>0.72820000000000007</v>
      </c>
      <c r="AF169">
        <v>20020</v>
      </c>
      <c r="AG169" t="s">
        <v>172</v>
      </c>
      <c r="AH169" s="64">
        <v>0.65029999999999999</v>
      </c>
    </row>
    <row r="170" spans="1:34">
      <c r="A170" s="28" t="s">
        <v>652</v>
      </c>
      <c r="B170" s="28" t="s">
        <v>653</v>
      </c>
      <c r="C170" s="29">
        <v>30780</v>
      </c>
      <c r="D170" s="30" t="s">
        <v>579</v>
      </c>
      <c r="E170" s="31" t="s">
        <v>654</v>
      </c>
      <c r="F170" s="49" t="s">
        <v>490</v>
      </c>
      <c r="G170" s="33" t="s">
        <v>48</v>
      </c>
      <c r="H170">
        <f t="shared" si="7"/>
        <v>0.86210000000000009</v>
      </c>
      <c r="I170" s="34">
        <f>ROUND(('NEW Reference'!B$16*List!$H170)+'NEW Reference'!B$17,0)</f>
        <v>1088</v>
      </c>
      <c r="J170" s="34">
        <f>ROUND(('NEW Reference'!C$16*List!$H170)+'NEW Reference'!C$17,0)</f>
        <v>1622</v>
      </c>
      <c r="K170" s="34">
        <f>ROUND(('NEW Reference'!D$16*List!$H170)+'NEW Reference'!D$17,0)</f>
        <v>1944</v>
      </c>
      <c r="L170" s="34">
        <f>ROUND(('NEW Reference'!E$16*List!$H170)+'NEW Reference'!E$17,0)</f>
        <v>2403</v>
      </c>
      <c r="M170" s="34">
        <f>ROUND(('NEW Reference'!F$16*List!$H170)+'NEW Reference'!F$17,0)</f>
        <v>2503</v>
      </c>
      <c r="N170" s="34">
        <f>ROUND(('NEW Reference'!G$16*List!$H170)+'NEW Reference'!G$17,0)</f>
        <v>2834</v>
      </c>
      <c r="O170" s="34">
        <f>ROUND(('NEW Reference'!H$16*List!$H170)+'NEW Reference'!H$17,0)</f>
        <v>2942</v>
      </c>
      <c r="P170" s="34">
        <f>ROUND(('NEW Reference'!I$16*List!$H170)+'NEW Reference'!I$17,0)</f>
        <v>3058</v>
      </c>
      <c r="Q170" s="34">
        <f>ROUND(('NEW Reference'!J$16*List!$H170)+'NEW Reference'!J$17,0)</f>
        <v>3541</v>
      </c>
      <c r="R170" s="34">
        <f>ROUND(('NEW Reference'!K$16*List!$H170)+'NEW Reference'!K$17,0)</f>
        <v>3652</v>
      </c>
      <c r="S170" s="34">
        <f>ROUND(('NEW Reference'!L$16*List!$H170)+'NEW Reference'!L$17,0)</f>
        <v>3941</v>
      </c>
      <c r="T170" s="34">
        <f>ROUND(('NEW Reference'!M$16*List!$H170)+'NEW Reference'!M$17,0)</f>
        <v>4707</v>
      </c>
      <c r="U170" s="34">
        <f>ROUND(('NEW Reference'!N$16*List!$H170)+'NEW Reference'!N$17,0)</f>
        <v>18992</v>
      </c>
      <c r="V170" s="35">
        <f>ROUND(('NEW Reference'!O$16*List!$H170)+'NEW Reference'!O$17,0)</f>
        <v>706</v>
      </c>
      <c r="W170" s="35">
        <f>ROUND(('NEW Reference'!P$16*List!$H170)+'NEW Reference'!P$17,0)</f>
        <v>995</v>
      </c>
      <c r="X170" s="35">
        <f>ROUND(('NEW Reference'!Q$16*List!$H170)+'NEW Reference'!Q$17,0)</f>
        <v>497</v>
      </c>
      <c r="Y170" s="36"/>
      <c r="Z170" s="4" t="str">
        <f t="shared" si="8"/>
        <v>LONOKE, Arkansas</v>
      </c>
      <c r="AA170" s="31" t="s">
        <v>654</v>
      </c>
      <c r="AB170" s="37" t="s">
        <v>49</v>
      </c>
      <c r="AC170" s="32" t="s">
        <v>490</v>
      </c>
      <c r="AD170" s="38"/>
      <c r="AE170">
        <f t="shared" si="9"/>
        <v>0.86210000000000009</v>
      </c>
      <c r="AF170">
        <v>20100</v>
      </c>
      <c r="AG170" t="s">
        <v>657</v>
      </c>
      <c r="AH170" s="64">
        <v>1.0911999999999999</v>
      </c>
    </row>
    <row r="171" spans="1:34">
      <c r="A171" s="28" t="s">
        <v>655</v>
      </c>
      <c r="B171" s="28" t="s">
        <v>656</v>
      </c>
      <c r="C171" s="39">
        <v>22220</v>
      </c>
      <c r="D171" s="30" t="s">
        <v>502</v>
      </c>
      <c r="E171" s="40" t="s">
        <v>232</v>
      </c>
      <c r="F171" s="49" t="s">
        <v>490</v>
      </c>
      <c r="G171" s="33" t="s">
        <v>48</v>
      </c>
      <c r="H171">
        <f t="shared" si="7"/>
        <v>0.81780000000000008</v>
      </c>
      <c r="I171" s="34">
        <f>ROUND(('NEW Reference'!B$16*List!$H171)+'NEW Reference'!B$17,0)</f>
        <v>1047</v>
      </c>
      <c r="J171" s="34">
        <f>ROUND(('NEW Reference'!C$16*List!$H171)+'NEW Reference'!C$17,0)</f>
        <v>1561</v>
      </c>
      <c r="K171" s="34">
        <f>ROUND(('NEW Reference'!D$16*List!$H171)+'NEW Reference'!D$17,0)</f>
        <v>1870</v>
      </c>
      <c r="L171" s="34">
        <f>ROUND(('NEW Reference'!E$16*List!$H171)+'NEW Reference'!E$17,0)</f>
        <v>2312</v>
      </c>
      <c r="M171" s="34">
        <f>ROUND(('NEW Reference'!F$16*List!$H171)+'NEW Reference'!F$17,0)</f>
        <v>2409</v>
      </c>
      <c r="N171" s="34">
        <f>ROUND(('NEW Reference'!G$16*List!$H171)+'NEW Reference'!G$17,0)</f>
        <v>2727</v>
      </c>
      <c r="O171" s="34">
        <f>ROUND(('NEW Reference'!H$16*List!$H171)+'NEW Reference'!H$17,0)</f>
        <v>2831</v>
      </c>
      <c r="P171" s="34">
        <f>ROUND(('NEW Reference'!I$16*List!$H171)+'NEW Reference'!I$17,0)</f>
        <v>2942</v>
      </c>
      <c r="Q171" s="34">
        <f>ROUND(('NEW Reference'!J$16*List!$H171)+'NEW Reference'!J$17,0)</f>
        <v>3407</v>
      </c>
      <c r="R171" s="34">
        <f>ROUND(('NEW Reference'!K$16*List!$H171)+'NEW Reference'!K$17,0)</f>
        <v>3515</v>
      </c>
      <c r="S171" s="34">
        <f>ROUND(('NEW Reference'!L$16*List!$H171)+'NEW Reference'!L$17,0)</f>
        <v>3793</v>
      </c>
      <c r="T171" s="34">
        <f>ROUND(('NEW Reference'!M$16*List!$H171)+'NEW Reference'!M$17,0)</f>
        <v>4530</v>
      </c>
      <c r="U171" s="34">
        <f>ROUND(('NEW Reference'!N$16*List!$H171)+'NEW Reference'!N$17,0)</f>
        <v>18277</v>
      </c>
      <c r="V171" s="35">
        <f>ROUND(('NEW Reference'!O$16*List!$H171)+'NEW Reference'!O$17,0)</f>
        <v>679</v>
      </c>
      <c r="W171" s="35">
        <f>ROUND(('NEW Reference'!P$16*List!$H171)+'NEW Reference'!P$17,0)</f>
        <v>957</v>
      </c>
      <c r="X171" s="35">
        <f>ROUND(('NEW Reference'!Q$16*List!$H171)+'NEW Reference'!Q$17,0)</f>
        <v>479</v>
      </c>
      <c r="Y171" s="36"/>
      <c r="Z171" s="4" t="str">
        <f t="shared" si="8"/>
        <v>MADISON, Arkansas</v>
      </c>
      <c r="AA171" s="40" t="s">
        <v>232</v>
      </c>
      <c r="AB171" s="37" t="s">
        <v>49</v>
      </c>
      <c r="AC171" s="41" t="s">
        <v>490</v>
      </c>
      <c r="AD171" s="42"/>
      <c r="AE171">
        <f t="shared" si="9"/>
        <v>0.81780000000000008</v>
      </c>
      <c r="AF171">
        <v>20220</v>
      </c>
      <c r="AG171" t="s">
        <v>660</v>
      </c>
      <c r="AH171" s="64">
        <v>0.8387</v>
      </c>
    </row>
    <row r="172" spans="1:34">
      <c r="A172" s="28" t="s">
        <v>658</v>
      </c>
      <c r="B172" s="28" t="s">
        <v>659</v>
      </c>
      <c r="C172" s="39">
        <v>99904</v>
      </c>
      <c r="D172" s="30" t="s">
        <v>60</v>
      </c>
      <c r="E172" s="40" t="s">
        <v>240</v>
      </c>
      <c r="F172" s="50" t="s">
        <v>490</v>
      </c>
      <c r="G172" s="33" t="s">
        <v>59</v>
      </c>
      <c r="H172">
        <f t="shared" si="7"/>
        <v>0.72820000000000007</v>
      </c>
      <c r="I172" s="34">
        <f>ROUND(('NEW Reference'!B$16*List!$H172)+'NEW Reference'!B$17,0)</f>
        <v>964</v>
      </c>
      <c r="J172" s="34">
        <f>ROUND(('NEW Reference'!C$16*List!$H172)+'NEW Reference'!C$17,0)</f>
        <v>1437</v>
      </c>
      <c r="K172" s="34">
        <f>ROUND(('NEW Reference'!D$16*List!$H172)+'NEW Reference'!D$17,0)</f>
        <v>1722</v>
      </c>
      <c r="L172" s="34">
        <f>ROUND(('NEW Reference'!E$16*List!$H172)+'NEW Reference'!E$17,0)</f>
        <v>2129</v>
      </c>
      <c r="M172" s="34">
        <f>ROUND(('NEW Reference'!F$16*List!$H172)+'NEW Reference'!F$17,0)</f>
        <v>2218</v>
      </c>
      <c r="N172" s="34">
        <f>ROUND(('NEW Reference'!G$16*List!$H172)+'NEW Reference'!G$17,0)</f>
        <v>2511</v>
      </c>
      <c r="O172" s="34">
        <f>ROUND(('NEW Reference'!H$16*List!$H172)+'NEW Reference'!H$17,0)</f>
        <v>2607</v>
      </c>
      <c r="P172" s="34">
        <f>ROUND(('NEW Reference'!I$16*List!$H172)+'NEW Reference'!I$17,0)</f>
        <v>2709</v>
      </c>
      <c r="Q172" s="34">
        <f>ROUND(('NEW Reference'!J$16*List!$H172)+'NEW Reference'!J$17,0)</f>
        <v>3138</v>
      </c>
      <c r="R172" s="34">
        <f>ROUND(('NEW Reference'!K$16*List!$H172)+'NEW Reference'!K$17,0)</f>
        <v>3237</v>
      </c>
      <c r="S172" s="34">
        <f>ROUND(('NEW Reference'!L$16*List!$H172)+'NEW Reference'!L$17,0)</f>
        <v>3492</v>
      </c>
      <c r="T172" s="34">
        <f>ROUND(('NEW Reference'!M$16*List!$H172)+'NEW Reference'!M$17,0)</f>
        <v>4171</v>
      </c>
      <c r="U172" s="34">
        <f>ROUND(('NEW Reference'!N$16*List!$H172)+'NEW Reference'!N$17,0)</f>
        <v>16830</v>
      </c>
      <c r="V172" s="35">
        <f>ROUND(('NEW Reference'!O$16*List!$H172)+'NEW Reference'!O$17,0)</f>
        <v>626</v>
      </c>
      <c r="W172" s="35">
        <f>ROUND(('NEW Reference'!P$16*List!$H172)+'NEW Reference'!P$17,0)</f>
        <v>882</v>
      </c>
      <c r="X172" s="35">
        <f>ROUND(('NEW Reference'!Q$16*List!$H172)+'NEW Reference'!Q$17,0)</f>
        <v>441</v>
      </c>
      <c r="Y172" s="36"/>
      <c r="Z172" s="4" t="str">
        <f t="shared" si="8"/>
        <v>MARION, Arkansas</v>
      </c>
      <c r="AA172" s="40" t="s">
        <v>240</v>
      </c>
      <c r="AB172" s="37" t="s">
        <v>49</v>
      </c>
      <c r="AC172" s="41" t="s">
        <v>490</v>
      </c>
      <c r="AD172" s="42"/>
      <c r="AE172">
        <f t="shared" si="9"/>
        <v>0.72820000000000007</v>
      </c>
      <c r="AF172">
        <v>20260</v>
      </c>
      <c r="AG172" t="s">
        <v>664</v>
      </c>
      <c r="AH172" s="64">
        <v>0.97600000000000009</v>
      </c>
    </row>
    <row r="173" spans="1:34">
      <c r="A173" s="28" t="s">
        <v>661</v>
      </c>
      <c r="B173" s="28" t="s">
        <v>662</v>
      </c>
      <c r="C173" s="39">
        <v>45500</v>
      </c>
      <c r="D173" s="30" t="s">
        <v>645</v>
      </c>
      <c r="E173" s="40" t="s">
        <v>663</v>
      </c>
      <c r="F173" s="49" t="s">
        <v>490</v>
      </c>
      <c r="G173" s="33" t="s">
        <v>48</v>
      </c>
      <c r="H173">
        <f t="shared" si="7"/>
        <v>0.89870000000000005</v>
      </c>
      <c r="I173" s="34">
        <f>ROUND(('NEW Reference'!B$16*List!$H173)+'NEW Reference'!B$17,0)</f>
        <v>1122</v>
      </c>
      <c r="J173" s="34">
        <f>ROUND(('NEW Reference'!C$16*List!$H173)+'NEW Reference'!C$17,0)</f>
        <v>1672</v>
      </c>
      <c r="K173" s="34">
        <f>ROUND(('NEW Reference'!D$16*List!$H173)+'NEW Reference'!D$17,0)</f>
        <v>2004</v>
      </c>
      <c r="L173" s="34">
        <f>ROUND(('NEW Reference'!E$16*List!$H173)+'NEW Reference'!E$17,0)</f>
        <v>2478</v>
      </c>
      <c r="M173" s="34">
        <f>ROUND(('NEW Reference'!F$16*List!$H173)+'NEW Reference'!F$17,0)</f>
        <v>2581</v>
      </c>
      <c r="N173" s="34">
        <f>ROUND(('NEW Reference'!G$16*List!$H173)+'NEW Reference'!G$17,0)</f>
        <v>2922</v>
      </c>
      <c r="O173" s="34">
        <f>ROUND(('NEW Reference'!H$16*List!$H173)+'NEW Reference'!H$17,0)</f>
        <v>3034</v>
      </c>
      <c r="P173" s="34">
        <f>ROUND(('NEW Reference'!I$16*List!$H173)+'NEW Reference'!I$17,0)</f>
        <v>3153</v>
      </c>
      <c r="Q173" s="34">
        <f>ROUND(('NEW Reference'!J$16*List!$H173)+'NEW Reference'!J$17,0)</f>
        <v>3651</v>
      </c>
      <c r="R173" s="34">
        <f>ROUND(('NEW Reference'!K$16*List!$H173)+'NEW Reference'!K$17,0)</f>
        <v>3766</v>
      </c>
      <c r="S173" s="34">
        <f>ROUND(('NEW Reference'!L$16*List!$H173)+'NEW Reference'!L$17,0)</f>
        <v>4064</v>
      </c>
      <c r="T173" s="34">
        <f>ROUND(('NEW Reference'!M$16*List!$H173)+'NEW Reference'!M$17,0)</f>
        <v>4853</v>
      </c>
      <c r="U173" s="34">
        <f>ROUND(('NEW Reference'!N$16*List!$H173)+'NEW Reference'!N$17,0)</f>
        <v>19583</v>
      </c>
      <c r="V173" s="35">
        <f>ROUND(('NEW Reference'!O$16*List!$H173)+'NEW Reference'!O$17,0)</f>
        <v>728</v>
      </c>
      <c r="W173" s="35">
        <f>ROUND(('NEW Reference'!P$16*List!$H173)+'NEW Reference'!P$17,0)</f>
        <v>1026</v>
      </c>
      <c r="X173" s="35">
        <f>ROUND(('NEW Reference'!Q$16*List!$H173)+'NEW Reference'!Q$17,0)</f>
        <v>513</v>
      </c>
      <c r="Y173" s="36"/>
      <c r="Z173" s="4" t="str">
        <f t="shared" si="8"/>
        <v>MILLER, Arkansas</v>
      </c>
      <c r="AA173" s="40" t="s">
        <v>663</v>
      </c>
      <c r="AB173" s="37" t="s">
        <v>49</v>
      </c>
      <c r="AC173" s="41" t="s">
        <v>490</v>
      </c>
      <c r="AD173" s="42"/>
      <c r="AE173">
        <f t="shared" si="9"/>
        <v>0.89870000000000005</v>
      </c>
      <c r="AF173">
        <v>20500</v>
      </c>
      <c r="AG173" t="s">
        <v>667</v>
      </c>
      <c r="AH173" s="64">
        <v>0.95269999999999999</v>
      </c>
    </row>
    <row r="174" spans="1:34">
      <c r="A174" s="28" t="s">
        <v>665</v>
      </c>
      <c r="B174" s="28" t="s">
        <v>666</v>
      </c>
      <c r="C174" s="39">
        <v>99904</v>
      </c>
      <c r="D174" s="30" t="s">
        <v>60</v>
      </c>
      <c r="E174" s="40" t="s">
        <v>145</v>
      </c>
      <c r="F174" s="50" t="s">
        <v>490</v>
      </c>
      <c r="G174" s="33" t="s">
        <v>59</v>
      </c>
      <c r="H174">
        <f t="shared" si="7"/>
        <v>0.72820000000000007</v>
      </c>
      <c r="I174" s="34">
        <f>ROUND(('NEW Reference'!B$16*List!$H174)+'NEW Reference'!B$17,0)</f>
        <v>964</v>
      </c>
      <c r="J174" s="34">
        <f>ROUND(('NEW Reference'!C$16*List!$H174)+'NEW Reference'!C$17,0)</f>
        <v>1437</v>
      </c>
      <c r="K174" s="34">
        <f>ROUND(('NEW Reference'!D$16*List!$H174)+'NEW Reference'!D$17,0)</f>
        <v>1722</v>
      </c>
      <c r="L174" s="34">
        <f>ROUND(('NEW Reference'!E$16*List!$H174)+'NEW Reference'!E$17,0)</f>
        <v>2129</v>
      </c>
      <c r="M174" s="34">
        <f>ROUND(('NEW Reference'!F$16*List!$H174)+'NEW Reference'!F$17,0)</f>
        <v>2218</v>
      </c>
      <c r="N174" s="34">
        <f>ROUND(('NEW Reference'!G$16*List!$H174)+'NEW Reference'!G$17,0)</f>
        <v>2511</v>
      </c>
      <c r="O174" s="34">
        <f>ROUND(('NEW Reference'!H$16*List!$H174)+'NEW Reference'!H$17,0)</f>
        <v>2607</v>
      </c>
      <c r="P174" s="34">
        <f>ROUND(('NEW Reference'!I$16*List!$H174)+'NEW Reference'!I$17,0)</f>
        <v>2709</v>
      </c>
      <c r="Q174" s="34">
        <f>ROUND(('NEW Reference'!J$16*List!$H174)+'NEW Reference'!J$17,0)</f>
        <v>3138</v>
      </c>
      <c r="R174" s="34">
        <f>ROUND(('NEW Reference'!K$16*List!$H174)+'NEW Reference'!K$17,0)</f>
        <v>3237</v>
      </c>
      <c r="S174" s="34">
        <f>ROUND(('NEW Reference'!L$16*List!$H174)+'NEW Reference'!L$17,0)</f>
        <v>3492</v>
      </c>
      <c r="T174" s="34">
        <f>ROUND(('NEW Reference'!M$16*List!$H174)+'NEW Reference'!M$17,0)</f>
        <v>4171</v>
      </c>
      <c r="U174" s="34">
        <f>ROUND(('NEW Reference'!N$16*List!$H174)+'NEW Reference'!N$17,0)</f>
        <v>16830</v>
      </c>
      <c r="V174" s="35">
        <f>ROUND(('NEW Reference'!O$16*List!$H174)+'NEW Reference'!O$17,0)</f>
        <v>626</v>
      </c>
      <c r="W174" s="35">
        <f>ROUND(('NEW Reference'!P$16*List!$H174)+'NEW Reference'!P$17,0)</f>
        <v>882</v>
      </c>
      <c r="X174" s="35">
        <f>ROUND(('NEW Reference'!Q$16*List!$H174)+'NEW Reference'!Q$17,0)</f>
        <v>441</v>
      </c>
      <c r="Y174" s="36"/>
      <c r="Z174" s="4" t="str">
        <f t="shared" si="8"/>
        <v>MISSISSIPPI, Arkansas</v>
      </c>
      <c r="AA174" s="40" t="s">
        <v>145</v>
      </c>
      <c r="AB174" s="37" t="s">
        <v>49</v>
      </c>
      <c r="AC174" s="41" t="s">
        <v>490</v>
      </c>
      <c r="AD174" s="42"/>
      <c r="AE174">
        <f t="shared" si="9"/>
        <v>0.72820000000000007</v>
      </c>
      <c r="AF174">
        <v>20700</v>
      </c>
      <c r="AG174" t="s">
        <v>670</v>
      </c>
      <c r="AH174" s="64">
        <v>0.9022</v>
      </c>
    </row>
    <row r="175" spans="1:34">
      <c r="A175" s="28" t="s">
        <v>668</v>
      </c>
      <c r="B175" s="28" t="s">
        <v>669</v>
      </c>
      <c r="C175" s="39">
        <v>99904</v>
      </c>
      <c r="D175" s="30" t="s">
        <v>60</v>
      </c>
      <c r="E175" s="40" t="s">
        <v>253</v>
      </c>
      <c r="F175" s="50" t="s">
        <v>490</v>
      </c>
      <c r="G175" s="33" t="s">
        <v>59</v>
      </c>
      <c r="H175">
        <f t="shared" si="7"/>
        <v>0.72820000000000007</v>
      </c>
      <c r="I175" s="34">
        <f>ROUND(('NEW Reference'!B$16*List!$H175)+'NEW Reference'!B$17,0)</f>
        <v>964</v>
      </c>
      <c r="J175" s="34">
        <f>ROUND(('NEW Reference'!C$16*List!$H175)+'NEW Reference'!C$17,0)</f>
        <v>1437</v>
      </c>
      <c r="K175" s="34">
        <f>ROUND(('NEW Reference'!D$16*List!$H175)+'NEW Reference'!D$17,0)</f>
        <v>1722</v>
      </c>
      <c r="L175" s="34">
        <f>ROUND(('NEW Reference'!E$16*List!$H175)+'NEW Reference'!E$17,0)</f>
        <v>2129</v>
      </c>
      <c r="M175" s="34">
        <f>ROUND(('NEW Reference'!F$16*List!$H175)+'NEW Reference'!F$17,0)</f>
        <v>2218</v>
      </c>
      <c r="N175" s="34">
        <f>ROUND(('NEW Reference'!G$16*List!$H175)+'NEW Reference'!G$17,0)</f>
        <v>2511</v>
      </c>
      <c r="O175" s="34">
        <f>ROUND(('NEW Reference'!H$16*List!$H175)+'NEW Reference'!H$17,0)</f>
        <v>2607</v>
      </c>
      <c r="P175" s="34">
        <f>ROUND(('NEW Reference'!I$16*List!$H175)+'NEW Reference'!I$17,0)</f>
        <v>2709</v>
      </c>
      <c r="Q175" s="34">
        <f>ROUND(('NEW Reference'!J$16*List!$H175)+'NEW Reference'!J$17,0)</f>
        <v>3138</v>
      </c>
      <c r="R175" s="34">
        <f>ROUND(('NEW Reference'!K$16*List!$H175)+'NEW Reference'!K$17,0)</f>
        <v>3237</v>
      </c>
      <c r="S175" s="34">
        <f>ROUND(('NEW Reference'!L$16*List!$H175)+'NEW Reference'!L$17,0)</f>
        <v>3492</v>
      </c>
      <c r="T175" s="34">
        <f>ROUND(('NEW Reference'!M$16*List!$H175)+'NEW Reference'!M$17,0)</f>
        <v>4171</v>
      </c>
      <c r="U175" s="34">
        <f>ROUND(('NEW Reference'!N$16*List!$H175)+'NEW Reference'!N$17,0)</f>
        <v>16830</v>
      </c>
      <c r="V175" s="35">
        <f>ROUND(('NEW Reference'!O$16*List!$H175)+'NEW Reference'!O$17,0)</f>
        <v>626</v>
      </c>
      <c r="W175" s="35">
        <f>ROUND(('NEW Reference'!P$16*List!$H175)+'NEW Reference'!P$17,0)</f>
        <v>882</v>
      </c>
      <c r="X175" s="35">
        <f>ROUND(('NEW Reference'!Q$16*List!$H175)+'NEW Reference'!Q$17,0)</f>
        <v>441</v>
      </c>
      <c r="Y175" s="36"/>
      <c r="Z175" s="4" t="str">
        <f t="shared" si="8"/>
        <v>MONROE, Arkansas</v>
      </c>
      <c r="AA175" s="40" t="s">
        <v>253</v>
      </c>
      <c r="AB175" s="37" t="s">
        <v>49</v>
      </c>
      <c r="AC175" s="41" t="s">
        <v>490</v>
      </c>
      <c r="AD175" s="42"/>
      <c r="AE175">
        <f t="shared" si="9"/>
        <v>0.72820000000000007</v>
      </c>
      <c r="AF175">
        <v>20740</v>
      </c>
      <c r="AG175" t="s">
        <v>673</v>
      </c>
      <c r="AH175" s="64">
        <v>0.96740000000000004</v>
      </c>
    </row>
    <row r="176" spans="1:34">
      <c r="A176" s="28" t="s">
        <v>671</v>
      </c>
      <c r="B176" s="28" t="s">
        <v>672</v>
      </c>
      <c r="C176" s="39">
        <v>99904</v>
      </c>
      <c r="D176" s="30" t="s">
        <v>60</v>
      </c>
      <c r="E176" s="40" t="s">
        <v>257</v>
      </c>
      <c r="F176" s="50" t="s">
        <v>490</v>
      </c>
      <c r="G176" s="33" t="s">
        <v>59</v>
      </c>
      <c r="H176">
        <f t="shared" si="7"/>
        <v>0.72820000000000007</v>
      </c>
      <c r="I176" s="34">
        <f>ROUND(('NEW Reference'!B$16*List!$H176)+'NEW Reference'!B$17,0)</f>
        <v>964</v>
      </c>
      <c r="J176" s="34">
        <f>ROUND(('NEW Reference'!C$16*List!$H176)+'NEW Reference'!C$17,0)</f>
        <v>1437</v>
      </c>
      <c r="K176" s="34">
        <f>ROUND(('NEW Reference'!D$16*List!$H176)+'NEW Reference'!D$17,0)</f>
        <v>1722</v>
      </c>
      <c r="L176" s="34">
        <f>ROUND(('NEW Reference'!E$16*List!$H176)+'NEW Reference'!E$17,0)</f>
        <v>2129</v>
      </c>
      <c r="M176" s="34">
        <f>ROUND(('NEW Reference'!F$16*List!$H176)+'NEW Reference'!F$17,0)</f>
        <v>2218</v>
      </c>
      <c r="N176" s="34">
        <f>ROUND(('NEW Reference'!G$16*List!$H176)+'NEW Reference'!G$17,0)</f>
        <v>2511</v>
      </c>
      <c r="O176" s="34">
        <f>ROUND(('NEW Reference'!H$16*List!$H176)+'NEW Reference'!H$17,0)</f>
        <v>2607</v>
      </c>
      <c r="P176" s="34">
        <f>ROUND(('NEW Reference'!I$16*List!$H176)+'NEW Reference'!I$17,0)</f>
        <v>2709</v>
      </c>
      <c r="Q176" s="34">
        <f>ROUND(('NEW Reference'!J$16*List!$H176)+'NEW Reference'!J$17,0)</f>
        <v>3138</v>
      </c>
      <c r="R176" s="34">
        <f>ROUND(('NEW Reference'!K$16*List!$H176)+'NEW Reference'!K$17,0)</f>
        <v>3237</v>
      </c>
      <c r="S176" s="34">
        <f>ROUND(('NEW Reference'!L$16*List!$H176)+'NEW Reference'!L$17,0)</f>
        <v>3492</v>
      </c>
      <c r="T176" s="34">
        <f>ROUND(('NEW Reference'!M$16*List!$H176)+'NEW Reference'!M$17,0)</f>
        <v>4171</v>
      </c>
      <c r="U176" s="34">
        <f>ROUND(('NEW Reference'!N$16*List!$H176)+'NEW Reference'!N$17,0)</f>
        <v>16830</v>
      </c>
      <c r="V176" s="35">
        <f>ROUND(('NEW Reference'!O$16*List!$H176)+'NEW Reference'!O$17,0)</f>
        <v>626</v>
      </c>
      <c r="W176" s="35">
        <f>ROUND(('NEW Reference'!P$16*List!$H176)+'NEW Reference'!P$17,0)</f>
        <v>882</v>
      </c>
      <c r="X176" s="35">
        <f>ROUND(('NEW Reference'!Q$16*List!$H176)+'NEW Reference'!Q$17,0)</f>
        <v>441</v>
      </c>
      <c r="Y176" s="36"/>
      <c r="Z176" s="4" t="str">
        <f t="shared" si="8"/>
        <v>MONTGOMERY, Arkansas</v>
      </c>
      <c r="AA176" s="40" t="s">
        <v>257</v>
      </c>
      <c r="AB176" s="37" t="s">
        <v>49</v>
      </c>
      <c r="AC176" s="41" t="s">
        <v>490</v>
      </c>
      <c r="AD176" s="42"/>
      <c r="AE176">
        <f t="shared" si="9"/>
        <v>0.72820000000000007</v>
      </c>
      <c r="AF176">
        <v>20940</v>
      </c>
      <c r="AG176" t="s">
        <v>676</v>
      </c>
      <c r="AH176" s="64">
        <v>0.95530000000000004</v>
      </c>
    </row>
    <row r="177" spans="1:34">
      <c r="A177" s="28" t="s">
        <v>674</v>
      </c>
      <c r="B177" s="28" t="s">
        <v>675</v>
      </c>
      <c r="C177" s="29">
        <v>99904</v>
      </c>
      <c r="D177" s="30" t="s">
        <v>60</v>
      </c>
      <c r="E177" s="31" t="s">
        <v>162</v>
      </c>
      <c r="F177" s="50" t="s">
        <v>490</v>
      </c>
      <c r="G177" s="33" t="s">
        <v>59</v>
      </c>
      <c r="H177">
        <f t="shared" si="7"/>
        <v>0.72820000000000007</v>
      </c>
      <c r="I177" s="34">
        <f>ROUND(('NEW Reference'!B$16*List!$H177)+'NEW Reference'!B$17,0)</f>
        <v>964</v>
      </c>
      <c r="J177" s="34">
        <f>ROUND(('NEW Reference'!C$16*List!$H177)+'NEW Reference'!C$17,0)</f>
        <v>1437</v>
      </c>
      <c r="K177" s="34">
        <f>ROUND(('NEW Reference'!D$16*List!$H177)+'NEW Reference'!D$17,0)</f>
        <v>1722</v>
      </c>
      <c r="L177" s="34">
        <f>ROUND(('NEW Reference'!E$16*List!$H177)+'NEW Reference'!E$17,0)</f>
        <v>2129</v>
      </c>
      <c r="M177" s="34">
        <f>ROUND(('NEW Reference'!F$16*List!$H177)+'NEW Reference'!F$17,0)</f>
        <v>2218</v>
      </c>
      <c r="N177" s="34">
        <f>ROUND(('NEW Reference'!G$16*List!$H177)+'NEW Reference'!G$17,0)</f>
        <v>2511</v>
      </c>
      <c r="O177" s="34">
        <f>ROUND(('NEW Reference'!H$16*List!$H177)+'NEW Reference'!H$17,0)</f>
        <v>2607</v>
      </c>
      <c r="P177" s="34">
        <f>ROUND(('NEW Reference'!I$16*List!$H177)+'NEW Reference'!I$17,0)</f>
        <v>2709</v>
      </c>
      <c r="Q177" s="34">
        <f>ROUND(('NEW Reference'!J$16*List!$H177)+'NEW Reference'!J$17,0)</f>
        <v>3138</v>
      </c>
      <c r="R177" s="34">
        <f>ROUND(('NEW Reference'!K$16*List!$H177)+'NEW Reference'!K$17,0)</f>
        <v>3237</v>
      </c>
      <c r="S177" s="34">
        <f>ROUND(('NEW Reference'!L$16*List!$H177)+'NEW Reference'!L$17,0)</f>
        <v>3492</v>
      </c>
      <c r="T177" s="34">
        <f>ROUND(('NEW Reference'!M$16*List!$H177)+'NEW Reference'!M$17,0)</f>
        <v>4171</v>
      </c>
      <c r="U177" s="34">
        <f>ROUND(('NEW Reference'!N$16*List!$H177)+'NEW Reference'!N$17,0)</f>
        <v>16830</v>
      </c>
      <c r="V177" s="35">
        <f>ROUND(('NEW Reference'!O$16*List!$H177)+'NEW Reference'!O$17,0)</f>
        <v>626</v>
      </c>
      <c r="W177" s="35">
        <f>ROUND(('NEW Reference'!P$16*List!$H177)+'NEW Reference'!P$17,0)</f>
        <v>882</v>
      </c>
      <c r="X177" s="35">
        <f>ROUND(('NEW Reference'!Q$16*List!$H177)+'NEW Reference'!Q$17,0)</f>
        <v>441</v>
      </c>
      <c r="Y177" s="36"/>
      <c r="Z177" s="4" t="str">
        <f t="shared" si="8"/>
        <v>NEVADA, Arkansas</v>
      </c>
      <c r="AA177" s="31" t="s">
        <v>162</v>
      </c>
      <c r="AB177" s="37" t="s">
        <v>49</v>
      </c>
      <c r="AC177" s="32" t="s">
        <v>490</v>
      </c>
      <c r="AD177" s="38"/>
      <c r="AE177">
        <f t="shared" si="9"/>
        <v>0.72820000000000007</v>
      </c>
      <c r="AF177">
        <v>20994</v>
      </c>
      <c r="AG177" t="s">
        <v>680</v>
      </c>
      <c r="AH177" s="64">
        <v>1.0294000000000001</v>
      </c>
    </row>
    <row r="178" spans="1:34">
      <c r="A178" s="28" t="s">
        <v>677</v>
      </c>
      <c r="B178" s="28" t="s">
        <v>678</v>
      </c>
      <c r="C178" s="39">
        <v>99904</v>
      </c>
      <c r="D178" s="30" t="s">
        <v>60</v>
      </c>
      <c r="E178" s="40" t="s">
        <v>679</v>
      </c>
      <c r="F178" s="50" t="s">
        <v>490</v>
      </c>
      <c r="G178" s="33" t="s">
        <v>59</v>
      </c>
      <c r="H178">
        <f t="shared" si="7"/>
        <v>0.72820000000000007</v>
      </c>
      <c r="I178" s="34">
        <f>ROUND(('NEW Reference'!B$16*List!$H178)+'NEW Reference'!B$17,0)</f>
        <v>964</v>
      </c>
      <c r="J178" s="34">
        <f>ROUND(('NEW Reference'!C$16*List!$H178)+'NEW Reference'!C$17,0)</f>
        <v>1437</v>
      </c>
      <c r="K178" s="34">
        <f>ROUND(('NEW Reference'!D$16*List!$H178)+'NEW Reference'!D$17,0)</f>
        <v>1722</v>
      </c>
      <c r="L178" s="34">
        <f>ROUND(('NEW Reference'!E$16*List!$H178)+'NEW Reference'!E$17,0)</f>
        <v>2129</v>
      </c>
      <c r="M178" s="34">
        <f>ROUND(('NEW Reference'!F$16*List!$H178)+'NEW Reference'!F$17,0)</f>
        <v>2218</v>
      </c>
      <c r="N178" s="34">
        <f>ROUND(('NEW Reference'!G$16*List!$H178)+'NEW Reference'!G$17,0)</f>
        <v>2511</v>
      </c>
      <c r="O178" s="34">
        <f>ROUND(('NEW Reference'!H$16*List!$H178)+'NEW Reference'!H$17,0)</f>
        <v>2607</v>
      </c>
      <c r="P178" s="34">
        <f>ROUND(('NEW Reference'!I$16*List!$H178)+'NEW Reference'!I$17,0)</f>
        <v>2709</v>
      </c>
      <c r="Q178" s="34">
        <f>ROUND(('NEW Reference'!J$16*List!$H178)+'NEW Reference'!J$17,0)</f>
        <v>3138</v>
      </c>
      <c r="R178" s="34">
        <f>ROUND(('NEW Reference'!K$16*List!$H178)+'NEW Reference'!K$17,0)</f>
        <v>3237</v>
      </c>
      <c r="S178" s="34">
        <f>ROUND(('NEW Reference'!L$16*List!$H178)+'NEW Reference'!L$17,0)</f>
        <v>3492</v>
      </c>
      <c r="T178" s="34">
        <f>ROUND(('NEW Reference'!M$16*List!$H178)+'NEW Reference'!M$17,0)</f>
        <v>4171</v>
      </c>
      <c r="U178" s="34">
        <f>ROUND(('NEW Reference'!N$16*List!$H178)+'NEW Reference'!N$17,0)</f>
        <v>16830</v>
      </c>
      <c r="V178" s="35">
        <f>ROUND(('NEW Reference'!O$16*List!$H178)+'NEW Reference'!O$17,0)</f>
        <v>626</v>
      </c>
      <c r="W178" s="35">
        <f>ROUND(('NEW Reference'!P$16*List!$H178)+'NEW Reference'!P$17,0)</f>
        <v>882</v>
      </c>
      <c r="X178" s="35">
        <f>ROUND(('NEW Reference'!Q$16*List!$H178)+'NEW Reference'!Q$17,0)</f>
        <v>441</v>
      </c>
      <c r="Y178" s="36"/>
      <c r="Z178" s="4" t="str">
        <f t="shared" si="8"/>
        <v>NEWTON, Arkansas</v>
      </c>
      <c r="AA178" s="40" t="s">
        <v>679</v>
      </c>
      <c r="AB178" s="37" t="s">
        <v>49</v>
      </c>
      <c r="AC178" s="41" t="s">
        <v>490</v>
      </c>
      <c r="AD178" s="42"/>
      <c r="AE178">
        <f t="shared" si="9"/>
        <v>0.72820000000000007</v>
      </c>
      <c r="AF178">
        <v>21060</v>
      </c>
      <c r="AG178" t="s">
        <v>684</v>
      </c>
      <c r="AH178" s="64">
        <v>0.85099999999999998</v>
      </c>
    </row>
    <row r="179" spans="1:34">
      <c r="A179" s="28" t="s">
        <v>681</v>
      </c>
      <c r="B179" s="28" t="s">
        <v>682</v>
      </c>
      <c r="C179" s="39">
        <v>99904</v>
      </c>
      <c r="D179" s="30" t="s">
        <v>60</v>
      </c>
      <c r="E179" s="40" t="s">
        <v>683</v>
      </c>
      <c r="F179" s="50" t="s">
        <v>490</v>
      </c>
      <c r="G179" s="33" t="s">
        <v>59</v>
      </c>
      <c r="H179">
        <f t="shared" si="7"/>
        <v>0.72820000000000007</v>
      </c>
      <c r="I179" s="34">
        <f>ROUND(('NEW Reference'!B$16*List!$H179)+'NEW Reference'!B$17,0)</f>
        <v>964</v>
      </c>
      <c r="J179" s="34">
        <f>ROUND(('NEW Reference'!C$16*List!$H179)+'NEW Reference'!C$17,0)</f>
        <v>1437</v>
      </c>
      <c r="K179" s="34">
        <f>ROUND(('NEW Reference'!D$16*List!$H179)+'NEW Reference'!D$17,0)</f>
        <v>1722</v>
      </c>
      <c r="L179" s="34">
        <f>ROUND(('NEW Reference'!E$16*List!$H179)+'NEW Reference'!E$17,0)</f>
        <v>2129</v>
      </c>
      <c r="M179" s="34">
        <f>ROUND(('NEW Reference'!F$16*List!$H179)+'NEW Reference'!F$17,0)</f>
        <v>2218</v>
      </c>
      <c r="N179" s="34">
        <f>ROUND(('NEW Reference'!G$16*List!$H179)+'NEW Reference'!G$17,0)</f>
        <v>2511</v>
      </c>
      <c r="O179" s="34">
        <f>ROUND(('NEW Reference'!H$16*List!$H179)+'NEW Reference'!H$17,0)</f>
        <v>2607</v>
      </c>
      <c r="P179" s="34">
        <f>ROUND(('NEW Reference'!I$16*List!$H179)+'NEW Reference'!I$17,0)</f>
        <v>2709</v>
      </c>
      <c r="Q179" s="34">
        <f>ROUND(('NEW Reference'!J$16*List!$H179)+'NEW Reference'!J$17,0)</f>
        <v>3138</v>
      </c>
      <c r="R179" s="34">
        <f>ROUND(('NEW Reference'!K$16*List!$H179)+'NEW Reference'!K$17,0)</f>
        <v>3237</v>
      </c>
      <c r="S179" s="34">
        <f>ROUND(('NEW Reference'!L$16*List!$H179)+'NEW Reference'!L$17,0)</f>
        <v>3492</v>
      </c>
      <c r="T179" s="34">
        <f>ROUND(('NEW Reference'!M$16*List!$H179)+'NEW Reference'!M$17,0)</f>
        <v>4171</v>
      </c>
      <c r="U179" s="34">
        <f>ROUND(('NEW Reference'!N$16*List!$H179)+'NEW Reference'!N$17,0)</f>
        <v>16830</v>
      </c>
      <c r="V179" s="35">
        <f>ROUND(('NEW Reference'!O$16*List!$H179)+'NEW Reference'!O$17,0)</f>
        <v>626</v>
      </c>
      <c r="W179" s="35">
        <f>ROUND(('NEW Reference'!P$16*List!$H179)+'NEW Reference'!P$17,0)</f>
        <v>882</v>
      </c>
      <c r="X179" s="35">
        <f>ROUND(('NEW Reference'!Q$16*List!$H179)+'NEW Reference'!Q$17,0)</f>
        <v>441</v>
      </c>
      <c r="Y179" s="36"/>
      <c r="Z179" s="4" t="str">
        <f t="shared" si="8"/>
        <v>OUACHITA, Arkansas</v>
      </c>
      <c r="AA179" s="40" t="s">
        <v>683</v>
      </c>
      <c r="AB179" s="37" t="s">
        <v>49</v>
      </c>
      <c r="AC179" s="41" t="s">
        <v>490</v>
      </c>
      <c r="AD179" s="42"/>
      <c r="AE179">
        <f t="shared" si="9"/>
        <v>0.72820000000000007</v>
      </c>
      <c r="AF179">
        <v>21140</v>
      </c>
      <c r="AG179" t="s">
        <v>687</v>
      </c>
      <c r="AH179" s="64">
        <v>0.94110000000000005</v>
      </c>
    </row>
    <row r="180" spans="1:34">
      <c r="A180" s="28" t="s">
        <v>685</v>
      </c>
      <c r="B180" s="28" t="s">
        <v>686</v>
      </c>
      <c r="C180" s="29">
        <v>30780</v>
      </c>
      <c r="D180" s="30" t="s">
        <v>579</v>
      </c>
      <c r="E180" s="31" t="s">
        <v>265</v>
      </c>
      <c r="F180" s="49" t="s">
        <v>490</v>
      </c>
      <c r="G180" s="33" t="s">
        <v>48</v>
      </c>
      <c r="H180">
        <f t="shared" si="7"/>
        <v>0.86210000000000009</v>
      </c>
      <c r="I180" s="34">
        <f>ROUND(('NEW Reference'!B$16*List!$H180)+'NEW Reference'!B$17,0)</f>
        <v>1088</v>
      </c>
      <c r="J180" s="34">
        <f>ROUND(('NEW Reference'!C$16*List!$H180)+'NEW Reference'!C$17,0)</f>
        <v>1622</v>
      </c>
      <c r="K180" s="34">
        <f>ROUND(('NEW Reference'!D$16*List!$H180)+'NEW Reference'!D$17,0)</f>
        <v>1944</v>
      </c>
      <c r="L180" s="34">
        <f>ROUND(('NEW Reference'!E$16*List!$H180)+'NEW Reference'!E$17,0)</f>
        <v>2403</v>
      </c>
      <c r="M180" s="34">
        <f>ROUND(('NEW Reference'!F$16*List!$H180)+'NEW Reference'!F$17,0)</f>
        <v>2503</v>
      </c>
      <c r="N180" s="34">
        <f>ROUND(('NEW Reference'!G$16*List!$H180)+'NEW Reference'!G$17,0)</f>
        <v>2834</v>
      </c>
      <c r="O180" s="34">
        <f>ROUND(('NEW Reference'!H$16*List!$H180)+'NEW Reference'!H$17,0)</f>
        <v>2942</v>
      </c>
      <c r="P180" s="34">
        <f>ROUND(('NEW Reference'!I$16*List!$H180)+'NEW Reference'!I$17,0)</f>
        <v>3058</v>
      </c>
      <c r="Q180" s="34">
        <f>ROUND(('NEW Reference'!J$16*List!$H180)+'NEW Reference'!J$17,0)</f>
        <v>3541</v>
      </c>
      <c r="R180" s="34">
        <f>ROUND(('NEW Reference'!K$16*List!$H180)+'NEW Reference'!K$17,0)</f>
        <v>3652</v>
      </c>
      <c r="S180" s="34">
        <f>ROUND(('NEW Reference'!L$16*List!$H180)+'NEW Reference'!L$17,0)</f>
        <v>3941</v>
      </c>
      <c r="T180" s="34">
        <f>ROUND(('NEW Reference'!M$16*List!$H180)+'NEW Reference'!M$17,0)</f>
        <v>4707</v>
      </c>
      <c r="U180" s="34">
        <f>ROUND(('NEW Reference'!N$16*List!$H180)+'NEW Reference'!N$17,0)</f>
        <v>18992</v>
      </c>
      <c r="V180" s="35">
        <f>ROUND(('NEW Reference'!O$16*List!$H180)+'NEW Reference'!O$17,0)</f>
        <v>706</v>
      </c>
      <c r="W180" s="35">
        <f>ROUND(('NEW Reference'!P$16*List!$H180)+'NEW Reference'!P$17,0)</f>
        <v>995</v>
      </c>
      <c r="X180" s="35">
        <f>ROUND(('NEW Reference'!Q$16*List!$H180)+'NEW Reference'!Q$17,0)</f>
        <v>497</v>
      </c>
      <c r="Y180" s="36"/>
      <c r="Z180" s="4" t="str">
        <f t="shared" si="8"/>
        <v>PERRY, Arkansas</v>
      </c>
      <c r="AA180" s="31" t="s">
        <v>265</v>
      </c>
      <c r="AB180" s="37" t="s">
        <v>49</v>
      </c>
      <c r="AC180" s="32" t="s">
        <v>490</v>
      </c>
      <c r="AD180" s="38"/>
      <c r="AE180">
        <f t="shared" si="9"/>
        <v>0.86210000000000009</v>
      </c>
      <c r="AF180">
        <v>21300</v>
      </c>
      <c r="AG180" t="s">
        <v>691</v>
      </c>
      <c r="AH180" s="64">
        <v>0.875</v>
      </c>
    </row>
    <row r="181" spans="1:34">
      <c r="A181" s="28" t="s">
        <v>688</v>
      </c>
      <c r="B181" s="28" t="s">
        <v>689</v>
      </c>
      <c r="C181" s="39">
        <v>99904</v>
      </c>
      <c r="D181" s="30" t="s">
        <v>60</v>
      </c>
      <c r="E181" s="40" t="s">
        <v>690</v>
      </c>
      <c r="F181" s="50" t="s">
        <v>490</v>
      </c>
      <c r="G181" s="33" t="s">
        <v>59</v>
      </c>
      <c r="H181">
        <f t="shared" si="7"/>
        <v>0.72820000000000007</v>
      </c>
      <c r="I181" s="34">
        <f>ROUND(('NEW Reference'!B$16*List!$H181)+'NEW Reference'!B$17,0)</f>
        <v>964</v>
      </c>
      <c r="J181" s="34">
        <f>ROUND(('NEW Reference'!C$16*List!$H181)+'NEW Reference'!C$17,0)</f>
        <v>1437</v>
      </c>
      <c r="K181" s="34">
        <f>ROUND(('NEW Reference'!D$16*List!$H181)+'NEW Reference'!D$17,0)</f>
        <v>1722</v>
      </c>
      <c r="L181" s="34">
        <f>ROUND(('NEW Reference'!E$16*List!$H181)+'NEW Reference'!E$17,0)</f>
        <v>2129</v>
      </c>
      <c r="M181" s="34">
        <f>ROUND(('NEW Reference'!F$16*List!$H181)+'NEW Reference'!F$17,0)</f>
        <v>2218</v>
      </c>
      <c r="N181" s="34">
        <f>ROUND(('NEW Reference'!G$16*List!$H181)+'NEW Reference'!G$17,0)</f>
        <v>2511</v>
      </c>
      <c r="O181" s="34">
        <f>ROUND(('NEW Reference'!H$16*List!$H181)+'NEW Reference'!H$17,0)</f>
        <v>2607</v>
      </c>
      <c r="P181" s="34">
        <f>ROUND(('NEW Reference'!I$16*List!$H181)+'NEW Reference'!I$17,0)</f>
        <v>2709</v>
      </c>
      <c r="Q181" s="34">
        <f>ROUND(('NEW Reference'!J$16*List!$H181)+'NEW Reference'!J$17,0)</f>
        <v>3138</v>
      </c>
      <c r="R181" s="34">
        <f>ROUND(('NEW Reference'!K$16*List!$H181)+'NEW Reference'!K$17,0)</f>
        <v>3237</v>
      </c>
      <c r="S181" s="34">
        <f>ROUND(('NEW Reference'!L$16*List!$H181)+'NEW Reference'!L$17,0)</f>
        <v>3492</v>
      </c>
      <c r="T181" s="34">
        <f>ROUND(('NEW Reference'!M$16*List!$H181)+'NEW Reference'!M$17,0)</f>
        <v>4171</v>
      </c>
      <c r="U181" s="34">
        <f>ROUND(('NEW Reference'!N$16*List!$H181)+'NEW Reference'!N$17,0)</f>
        <v>16830</v>
      </c>
      <c r="V181" s="35">
        <f>ROUND(('NEW Reference'!O$16*List!$H181)+'NEW Reference'!O$17,0)</f>
        <v>626</v>
      </c>
      <c r="W181" s="35">
        <f>ROUND(('NEW Reference'!P$16*List!$H181)+'NEW Reference'!P$17,0)</f>
        <v>882</v>
      </c>
      <c r="X181" s="35">
        <f>ROUND(('NEW Reference'!Q$16*List!$H181)+'NEW Reference'!Q$17,0)</f>
        <v>441</v>
      </c>
      <c r="Y181" s="36"/>
      <c r="Z181" s="4" t="str">
        <f t="shared" si="8"/>
        <v>PHILLIPS, Arkansas</v>
      </c>
      <c r="AA181" s="40" t="s">
        <v>690</v>
      </c>
      <c r="AB181" s="37" t="s">
        <v>49</v>
      </c>
      <c r="AC181" s="41" t="s">
        <v>490</v>
      </c>
      <c r="AD181" s="42"/>
      <c r="AE181">
        <f t="shared" si="9"/>
        <v>0.72820000000000007</v>
      </c>
      <c r="AF181">
        <v>21340</v>
      </c>
      <c r="AG181" t="s">
        <v>694</v>
      </c>
      <c r="AH181" s="64">
        <v>0.82340000000000002</v>
      </c>
    </row>
    <row r="182" spans="1:34">
      <c r="A182" s="28" t="s">
        <v>692</v>
      </c>
      <c r="B182" s="28" t="s">
        <v>693</v>
      </c>
      <c r="C182" s="39">
        <v>99904</v>
      </c>
      <c r="D182" s="30" t="s">
        <v>60</v>
      </c>
      <c r="E182" s="40" t="s">
        <v>273</v>
      </c>
      <c r="F182" s="50" t="s">
        <v>490</v>
      </c>
      <c r="G182" s="33" t="s">
        <v>59</v>
      </c>
      <c r="H182">
        <f t="shared" si="7"/>
        <v>0.72820000000000007</v>
      </c>
      <c r="I182" s="34">
        <f>ROUND(('NEW Reference'!B$16*List!$H182)+'NEW Reference'!B$17,0)</f>
        <v>964</v>
      </c>
      <c r="J182" s="34">
        <f>ROUND(('NEW Reference'!C$16*List!$H182)+'NEW Reference'!C$17,0)</f>
        <v>1437</v>
      </c>
      <c r="K182" s="34">
        <f>ROUND(('NEW Reference'!D$16*List!$H182)+'NEW Reference'!D$17,0)</f>
        <v>1722</v>
      </c>
      <c r="L182" s="34">
        <f>ROUND(('NEW Reference'!E$16*List!$H182)+'NEW Reference'!E$17,0)</f>
        <v>2129</v>
      </c>
      <c r="M182" s="34">
        <f>ROUND(('NEW Reference'!F$16*List!$H182)+'NEW Reference'!F$17,0)</f>
        <v>2218</v>
      </c>
      <c r="N182" s="34">
        <f>ROUND(('NEW Reference'!G$16*List!$H182)+'NEW Reference'!G$17,0)</f>
        <v>2511</v>
      </c>
      <c r="O182" s="34">
        <f>ROUND(('NEW Reference'!H$16*List!$H182)+'NEW Reference'!H$17,0)</f>
        <v>2607</v>
      </c>
      <c r="P182" s="34">
        <f>ROUND(('NEW Reference'!I$16*List!$H182)+'NEW Reference'!I$17,0)</f>
        <v>2709</v>
      </c>
      <c r="Q182" s="34">
        <f>ROUND(('NEW Reference'!J$16*List!$H182)+'NEW Reference'!J$17,0)</f>
        <v>3138</v>
      </c>
      <c r="R182" s="34">
        <f>ROUND(('NEW Reference'!K$16*List!$H182)+'NEW Reference'!K$17,0)</f>
        <v>3237</v>
      </c>
      <c r="S182" s="34">
        <f>ROUND(('NEW Reference'!L$16*List!$H182)+'NEW Reference'!L$17,0)</f>
        <v>3492</v>
      </c>
      <c r="T182" s="34">
        <f>ROUND(('NEW Reference'!M$16*List!$H182)+'NEW Reference'!M$17,0)</f>
        <v>4171</v>
      </c>
      <c r="U182" s="34">
        <f>ROUND(('NEW Reference'!N$16*List!$H182)+'NEW Reference'!N$17,0)</f>
        <v>16830</v>
      </c>
      <c r="V182" s="35">
        <f>ROUND(('NEW Reference'!O$16*List!$H182)+'NEW Reference'!O$17,0)</f>
        <v>626</v>
      </c>
      <c r="W182" s="35">
        <f>ROUND(('NEW Reference'!P$16*List!$H182)+'NEW Reference'!P$17,0)</f>
        <v>882</v>
      </c>
      <c r="X182" s="35">
        <f>ROUND(('NEW Reference'!Q$16*List!$H182)+'NEW Reference'!Q$17,0)</f>
        <v>441</v>
      </c>
      <c r="Y182" s="36"/>
      <c r="Z182" s="4" t="str">
        <f t="shared" si="8"/>
        <v>PIKE, Arkansas</v>
      </c>
      <c r="AA182" s="40" t="s">
        <v>273</v>
      </c>
      <c r="AB182" s="37" t="s">
        <v>49</v>
      </c>
      <c r="AC182" s="41" t="s">
        <v>490</v>
      </c>
      <c r="AD182" s="42"/>
      <c r="AE182">
        <f t="shared" si="9"/>
        <v>0.72820000000000007</v>
      </c>
      <c r="AF182">
        <v>21420</v>
      </c>
      <c r="AG182" t="s">
        <v>698</v>
      </c>
      <c r="AH182" s="64">
        <v>0.83210000000000006</v>
      </c>
    </row>
    <row r="183" spans="1:34">
      <c r="A183" s="28" t="s">
        <v>695</v>
      </c>
      <c r="B183" s="28" t="s">
        <v>696</v>
      </c>
      <c r="C183" s="39">
        <v>27860</v>
      </c>
      <c r="D183" s="30" t="s">
        <v>549</v>
      </c>
      <c r="E183" s="40" t="s">
        <v>697</v>
      </c>
      <c r="F183" s="49" t="s">
        <v>490</v>
      </c>
      <c r="G183" s="33" t="s">
        <v>48</v>
      </c>
      <c r="H183">
        <f t="shared" si="7"/>
        <v>0.77710000000000001</v>
      </c>
      <c r="I183" s="34">
        <f>ROUND(('NEW Reference'!B$16*List!$H183)+'NEW Reference'!B$17,0)</f>
        <v>1009</v>
      </c>
      <c r="J183" s="34">
        <f>ROUND(('NEW Reference'!C$16*List!$H183)+'NEW Reference'!C$17,0)</f>
        <v>1505</v>
      </c>
      <c r="K183" s="34">
        <f>ROUND(('NEW Reference'!D$16*List!$H183)+'NEW Reference'!D$17,0)</f>
        <v>1803</v>
      </c>
      <c r="L183" s="34">
        <f>ROUND(('NEW Reference'!E$16*List!$H183)+'NEW Reference'!E$17,0)</f>
        <v>2229</v>
      </c>
      <c r="M183" s="34">
        <f>ROUND(('NEW Reference'!F$16*List!$H183)+'NEW Reference'!F$17,0)</f>
        <v>2322</v>
      </c>
      <c r="N183" s="34">
        <f>ROUND(('NEW Reference'!G$16*List!$H183)+'NEW Reference'!G$17,0)</f>
        <v>2629</v>
      </c>
      <c r="O183" s="34">
        <f>ROUND(('NEW Reference'!H$16*List!$H183)+'NEW Reference'!H$17,0)</f>
        <v>2729</v>
      </c>
      <c r="P183" s="34">
        <f>ROUND(('NEW Reference'!I$16*List!$H183)+'NEW Reference'!I$17,0)</f>
        <v>2837</v>
      </c>
      <c r="Q183" s="34">
        <f>ROUND(('NEW Reference'!J$16*List!$H183)+'NEW Reference'!J$17,0)</f>
        <v>3285</v>
      </c>
      <c r="R183" s="34">
        <f>ROUND(('NEW Reference'!K$16*List!$H183)+'NEW Reference'!K$17,0)</f>
        <v>3388</v>
      </c>
      <c r="S183" s="34">
        <f>ROUND(('NEW Reference'!L$16*List!$H183)+'NEW Reference'!L$17,0)</f>
        <v>3656</v>
      </c>
      <c r="T183" s="34">
        <f>ROUND(('NEW Reference'!M$16*List!$H183)+'NEW Reference'!M$17,0)</f>
        <v>4367</v>
      </c>
      <c r="U183" s="34">
        <f>ROUND(('NEW Reference'!N$16*List!$H183)+'NEW Reference'!N$17,0)</f>
        <v>17620</v>
      </c>
      <c r="V183" s="35">
        <f>ROUND(('NEW Reference'!O$16*List!$H183)+'NEW Reference'!O$17,0)</f>
        <v>655</v>
      </c>
      <c r="W183" s="35">
        <f>ROUND(('NEW Reference'!P$16*List!$H183)+'NEW Reference'!P$17,0)</f>
        <v>923</v>
      </c>
      <c r="X183" s="35">
        <f>ROUND(('NEW Reference'!Q$16*List!$H183)+'NEW Reference'!Q$17,0)</f>
        <v>462</v>
      </c>
      <c r="Y183" s="36"/>
      <c r="Z183" s="4" t="str">
        <f t="shared" si="8"/>
        <v>POINSETT, Arkansas</v>
      </c>
      <c r="AA183" s="40" t="s">
        <v>697</v>
      </c>
      <c r="AB183" s="37" t="s">
        <v>49</v>
      </c>
      <c r="AC183" s="41" t="s">
        <v>490</v>
      </c>
      <c r="AD183" s="42"/>
      <c r="AE183">
        <f t="shared" si="9"/>
        <v>0.77710000000000001</v>
      </c>
      <c r="AF183">
        <v>21500</v>
      </c>
      <c r="AG183" t="s">
        <v>702</v>
      </c>
      <c r="AH183" s="64">
        <v>0.75619999999999998</v>
      </c>
    </row>
    <row r="184" spans="1:34">
      <c r="A184" s="28" t="s">
        <v>699</v>
      </c>
      <c r="B184" s="28" t="s">
        <v>700</v>
      </c>
      <c r="C184" s="29">
        <v>99904</v>
      </c>
      <c r="D184" s="30" t="s">
        <v>60</v>
      </c>
      <c r="E184" s="31" t="s">
        <v>701</v>
      </c>
      <c r="F184" s="50" t="s">
        <v>490</v>
      </c>
      <c r="G184" s="33" t="s">
        <v>59</v>
      </c>
      <c r="H184">
        <f t="shared" si="7"/>
        <v>0.72820000000000007</v>
      </c>
      <c r="I184" s="34">
        <f>ROUND(('NEW Reference'!B$16*List!$H184)+'NEW Reference'!B$17,0)</f>
        <v>964</v>
      </c>
      <c r="J184" s="34">
        <f>ROUND(('NEW Reference'!C$16*List!$H184)+'NEW Reference'!C$17,0)</f>
        <v>1437</v>
      </c>
      <c r="K184" s="34">
        <f>ROUND(('NEW Reference'!D$16*List!$H184)+'NEW Reference'!D$17,0)</f>
        <v>1722</v>
      </c>
      <c r="L184" s="34">
        <f>ROUND(('NEW Reference'!E$16*List!$H184)+'NEW Reference'!E$17,0)</f>
        <v>2129</v>
      </c>
      <c r="M184" s="34">
        <f>ROUND(('NEW Reference'!F$16*List!$H184)+'NEW Reference'!F$17,0)</f>
        <v>2218</v>
      </c>
      <c r="N184" s="34">
        <f>ROUND(('NEW Reference'!G$16*List!$H184)+'NEW Reference'!G$17,0)</f>
        <v>2511</v>
      </c>
      <c r="O184" s="34">
        <f>ROUND(('NEW Reference'!H$16*List!$H184)+'NEW Reference'!H$17,0)</f>
        <v>2607</v>
      </c>
      <c r="P184" s="34">
        <f>ROUND(('NEW Reference'!I$16*List!$H184)+'NEW Reference'!I$17,0)</f>
        <v>2709</v>
      </c>
      <c r="Q184" s="34">
        <f>ROUND(('NEW Reference'!J$16*List!$H184)+'NEW Reference'!J$17,0)</f>
        <v>3138</v>
      </c>
      <c r="R184" s="34">
        <f>ROUND(('NEW Reference'!K$16*List!$H184)+'NEW Reference'!K$17,0)</f>
        <v>3237</v>
      </c>
      <c r="S184" s="34">
        <f>ROUND(('NEW Reference'!L$16*List!$H184)+'NEW Reference'!L$17,0)</f>
        <v>3492</v>
      </c>
      <c r="T184" s="34">
        <f>ROUND(('NEW Reference'!M$16*List!$H184)+'NEW Reference'!M$17,0)</f>
        <v>4171</v>
      </c>
      <c r="U184" s="34">
        <f>ROUND(('NEW Reference'!N$16*List!$H184)+'NEW Reference'!N$17,0)</f>
        <v>16830</v>
      </c>
      <c r="V184" s="35">
        <f>ROUND(('NEW Reference'!O$16*List!$H184)+'NEW Reference'!O$17,0)</f>
        <v>626</v>
      </c>
      <c r="W184" s="35">
        <f>ROUND(('NEW Reference'!P$16*List!$H184)+'NEW Reference'!P$17,0)</f>
        <v>882</v>
      </c>
      <c r="X184" s="35">
        <f>ROUND(('NEW Reference'!Q$16*List!$H184)+'NEW Reference'!Q$17,0)</f>
        <v>441</v>
      </c>
      <c r="Y184" s="36"/>
      <c r="Z184" s="4" t="str">
        <f t="shared" si="8"/>
        <v>POLK, Arkansas</v>
      </c>
      <c r="AA184" s="31" t="s">
        <v>701</v>
      </c>
      <c r="AB184" s="37" t="s">
        <v>49</v>
      </c>
      <c r="AC184" s="32" t="s">
        <v>490</v>
      </c>
      <c r="AD184" s="38"/>
      <c r="AE184">
        <f t="shared" si="9"/>
        <v>0.72820000000000007</v>
      </c>
      <c r="AF184">
        <v>21660</v>
      </c>
      <c r="AG184" t="s">
        <v>706</v>
      </c>
      <c r="AH184" s="64">
        <v>1.2174</v>
      </c>
    </row>
    <row r="185" spans="1:34">
      <c r="A185" s="28" t="s">
        <v>703</v>
      </c>
      <c r="B185" s="28" t="s">
        <v>704</v>
      </c>
      <c r="C185" s="39">
        <v>99904</v>
      </c>
      <c r="D185" s="30" t="s">
        <v>60</v>
      </c>
      <c r="E185" s="40" t="s">
        <v>705</v>
      </c>
      <c r="F185" s="50" t="s">
        <v>490</v>
      </c>
      <c r="G185" s="33" t="s">
        <v>59</v>
      </c>
      <c r="H185">
        <f t="shared" si="7"/>
        <v>0.72820000000000007</v>
      </c>
      <c r="I185" s="34">
        <f>ROUND(('NEW Reference'!B$16*List!$H185)+'NEW Reference'!B$17,0)</f>
        <v>964</v>
      </c>
      <c r="J185" s="34">
        <f>ROUND(('NEW Reference'!C$16*List!$H185)+'NEW Reference'!C$17,0)</f>
        <v>1437</v>
      </c>
      <c r="K185" s="34">
        <f>ROUND(('NEW Reference'!D$16*List!$H185)+'NEW Reference'!D$17,0)</f>
        <v>1722</v>
      </c>
      <c r="L185" s="34">
        <f>ROUND(('NEW Reference'!E$16*List!$H185)+'NEW Reference'!E$17,0)</f>
        <v>2129</v>
      </c>
      <c r="M185" s="34">
        <f>ROUND(('NEW Reference'!F$16*List!$H185)+'NEW Reference'!F$17,0)</f>
        <v>2218</v>
      </c>
      <c r="N185" s="34">
        <f>ROUND(('NEW Reference'!G$16*List!$H185)+'NEW Reference'!G$17,0)</f>
        <v>2511</v>
      </c>
      <c r="O185" s="34">
        <f>ROUND(('NEW Reference'!H$16*List!$H185)+'NEW Reference'!H$17,0)</f>
        <v>2607</v>
      </c>
      <c r="P185" s="34">
        <f>ROUND(('NEW Reference'!I$16*List!$H185)+'NEW Reference'!I$17,0)</f>
        <v>2709</v>
      </c>
      <c r="Q185" s="34">
        <f>ROUND(('NEW Reference'!J$16*List!$H185)+'NEW Reference'!J$17,0)</f>
        <v>3138</v>
      </c>
      <c r="R185" s="34">
        <f>ROUND(('NEW Reference'!K$16*List!$H185)+'NEW Reference'!K$17,0)</f>
        <v>3237</v>
      </c>
      <c r="S185" s="34">
        <f>ROUND(('NEW Reference'!L$16*List!$H185)+'NEW Reference'!L$17,0)</f>
        <v>3492</v>
      </c>
      <c r="T185" s="34">
        <f>ROUND(('NEW Reference'!M$16*List!$H185)+'NEW Reference'!M$17,0)</f>
        <v>4171</v>
      </c>
      <c r="U185" s="34">
        <f>ROUND(('NEW Reference'!N$16*List!$H185)+'NEW Reference'!N$17,0)</f>
        <v>16830</v>
      </c>
      <c r="V185" s="35">
        <f>ROUND(('NEW Reference'!O$16*List!$H185)+'NEW Reference'!O$17,0)</f>
        <v>626</v>
      </c>
      <c r="W185" s="35">
        <f>ROUND(('NEW Reference'!P$16*List!$H185)+'NEW Reference'!P$17,0)</f>
        <v>882</v>
      </c>
      <c r="X185" s="35">
        <f>ROUND(('NEW Reference'!Q$16*List!$H185)+'NEW Reference'!Q$17,0)</f>
        <v>441</v>
      </c>
      <c r="Y185" s="36"/>
      <c r="Z185" s="4" t="str">
        <f t="shared" si="8"/>
        <v>POPE, Arkansas</v>
      </c>
      <c r="AA185" s="40" t="s">
        <v>705</v>
      </c>
      <c r="AB185" s="37" t="s">
        <v>49</v>
      </c>
      <c r="AC185" s="41" t="s">
        <v>490</v>
      </c>
      <c r="AD185" s="42"/>
      <c r="AE185">
        <f t="shared" si="9"/>
        <v>0.72820000000000007</v>
      </c>
      <c r="AF185">
        <v>21780</v>
      </c>
      <c r="AG185" t="s">
        <v>710</v>
      </c>
      <c r="AH185" s="64">
        <v>0.9173</v>
      </c>
    </row>
    <row r="186" spans="1:34">
      <c r="A186" s="28" t="s">
        <v>707</v>
      </c>
      <c r="B186" s="28" t="s">
        <v>708</v>
      </c>
      <c r="C186" s="39">
        <v>99904</v>
      </c>
      <c r="D186" s="30" t="s">
        <v>60</v>
      </c>
      <c r="E186" s="40" t="s">
        <v>709</v>
      </c>
      <c r="F186" s="50" t="s">
        <v>490</v>
      </c>
      <c r="G186" s="33" t="s">
        <v>59</v>
      </c>
      <c r="H186">
        <f t="shared" si="7"/>
        <v>0.72820000000000007</v>
      </c>
      <c r="I186" s="34">
        <f>ROUND(('NEW Reference'!B$16*List!$H186)+'NEW Reference'!B$17,0)</f>
        <v>964</v>
      </c>
      <c r="J186" s="34">
        <f>ROUND(('NEW Reference'!C$16*List!$H186)+'NEW Reference'!C$17,0)</f>
        <v>1437</v>
      </c>
      <c r="K186" s="34">
        <f>ROUND(('NEW Reference'!D$16*List!$H186)+'NEW Reference'!D$17,0)</f>
        <v>1722</v>
      </c>
      <c r="L186" s="34">
        <f>ROUND(('NEW Reference'!E$16*List!$H186)+'NEW Reference'!E$17,0)</f>
        <v>2129</v>
      </c>
      <c r="M186" s="34">
        <f>ROUND(('NEW Reference'!F$16*List!$H186)+'NEW Reference'!F$17,0)</f>
        <v>2218</v>
      </c>
      <c r="N186" s="34">
        <f>ROUND(('NEW Reference'!G$16*List!$H186)+'NEW Reference'!G$17,0)</f>
        <v>2511</v>
      </c>
      <c r="O186" s="34">
        <f>ROUND(('NEW Reference'!H$16*List!$H186)+'NEW Reference'!H$17,0)</f>
        <v>2607</v>
      </c>
      <c r="P186" s="34">
        <f>ROUND(('NEW Reference'!I$16*List!$H186)+'NEW Reference'!I$17,0)</f>
        <v>2709</v>
      </c>
      <c r="Q186" s="34">
        <f>ROUND(('NEW Reference'!J$16*List!$H186)+'NEW Reference'!J$17,0)</f>
        <v>3138</v>
      </c>
      <c r="R186" s="34">
        <f>ROUND(('NEW Reference'!K$16*List!$H186)+'NEW Reference'!K$17,0)</f>
        <v>3237</v>
      </c>
      <c r="S186" s="34">
        <f>ROUND(('NEW Reference'!L$16*List!$H186)+'NEW Reference'!L$17,0)</f>
        <v>3492</v>
      </c>
      <c r="T186" s="34">
        <f>ROUND(('NEW Reference'!M$16*List!$H186)+'NEW Reference'!M$17,0)</f>
        <v>4171</v>
      </c>
      <c r="U186" s="34">
        <f>ROUND(('NEW Reference'!N$16*List!$H186)+'NEW Reference'!N$17,0)</f>
        <v>16830</v>
      </c>
      <c r="V186" s="35">
        <f>ROUND(('NEW Reference'!O$16*List!$H186)+'NEW Reference'!O$17,0)</f>
        <v>626</v>
      </c>
      <c r="W186" s="35">
        <f>ROUND(('NEW Reference'!P$16*List!$H186)+'NEW Reference'!P$17,0)</f>
        <v>882</v>
      </c>
      <c r="X186" s="35">
        <f>ROUND(('NEW Reference'!Q$16*List!$H186)+'NEW Reference'!Q$17,0)</f>
        <v>441</v>
      </c>
      <c r="Y186" s="36"/>
      <c r="Z186" s="4" t="str">
        <f t="shared" si="8"/>
        <v>PRAIRIE, Arkansas</v>
      </c>
      <c r="AA186" s="31" t="s">
        <v>709</v>
      </c>
      <c r="AB186" s="37" t="s">
        <v>49</v>
      </c>
      <c r="AC186" s="32" t="s">
        <v>490</v>
      </c>
      <c r="AD186" s="38"/>
      <c r="AE186">
        <f t="shared" si="9"/>
        <v>0.72820000000000007</v>
      </c>
      <c r="AF186">
        <v>21820</v>
      </c>
      <c r="AG186" t="s">
        <v>349</v>
      </c>
      <c r="AH186" s="64">
        <v>0.92430000000000001</v>
      </c>
    </row>
    <row r="187" spans="1:34">
      <c r="A187" s="28" t="s">
        <v>711</v>
      </c>
      <c r="B187" s="28" t="s">
        <v>712</v>
      </c>
      <c r="C187" s="29">
        <v>30780</v>
      </c>
      <c r="D187" s="30" t="s">
        <v>579</v>
      </c>
      <c r="E187" s="31" t="s">
        <v>713</v>
      </c>
      <c r="F187" s="49" t="s">
        <v>490</v>
      </c>
      <c r="G187" s="33" t="s">
        <v>48</v>
      </c>
      <c r="H187">
        <f t="shared" si="7"/>
        <v>0.86210000000000009</v>
      </c>
      <c r="I187" s="34">
        <f>ROUND(('NEW Reference'!B$16*List!$H187)+'NEW Reference'!B$17,0)</f>
        <v>1088</v>
      </c>
      <c r="J187" s="34">
        <f>ROUND(('NEW Reference'!C$16*List!$H187)+'NEW Reference'!C$17,0)</f>
        <v>1622</v>
      </c>
      <c r="K187" s="34">
        <f>ROUND(('NEW Reference'!D$16*List!$H187)+'NEW Reference'!D$17,0)</f>
        <v>1944</v>
      </c>
      <c r="L187" s="34">
        <f>ROUND(('NEW Reference'!E$16*List!$H187)+'NEW Reference'!E$17,0)</f>
        <v>2403</v>
      </c>
      <c r="M187" s="34">
        <f>ROUND(('NEW Reference'!F$16*List!$H187)+'NEW Reference'!F$17,0)</f>
        <v>2503</v>
      </c>
      <c r="N187" s="34">
        <f>ROUND(('NEW Reference'!G$16*List!$H187)+'NEW Reference'!G$17,0)</f>
        <v>2834</v>
      </c>
      <c r="O187" s="34">
        <f>ROUND(('NEW Reference'!H$16*List!$H187)+'NEW Reference'!H$17,0)</f>
        <v>2942</v>
      </c>
      <c r="P187" s="34">
        <f>ROUND(('NEW Reference'!I$16*List!$H187)+'NEW Reference'!I$17,0)</f>
        <v>3058</v>
      </c>
      <c r="Q187" s="34">
        <f>ROUND(('NEW Reference'!J$16*List!$H187)+'NEW Reference'!J$17,0)</f>
        <v>3541</v>
      </c>
      <c r="R187" s="34">
        <f>ROUND(('NEW Reference'!K$16*List!$H187)+'NEW Reference'!K$17,0)</f>
        <v>3652</v>
      </c>
      <c r="S187" s="34">
        <f>ROUND(('NEW Reference'!L$16*List!$H187)+'NEW Reference'!L$17,0)</f>
        <v>3941</v>
      </c>
      <c r="T187" s="34">
        <f>ROUND(('NEW Reference'!M$16*List!$H187)+'NEW Reference'!M$17,0)</f>
        <v>4707</v>
      </c>
      <c r="U187" s="34">
        <f>ROUND(('NEW Reference'!N$16*List!$H187)+'NEW Reference'!N$17,0)</f>
        <v>18992</v>
      </c>
      <c r="V187" s="35">
        <f>ROUND(('NEW Reference'!O$16*List!$H187)+'NEW Reference'!O$17,0)</f>
        <v>706</v>
      </c>
      <c r="W187" s="35">
        <f>ROUND(('NEW Reference'!P$16*List!$H187)+'NEW Reference'!P$17,0)</f>
        <v>995</v>
      </c>
      <c r="X187" s="35">
        <f>ROUND(('NEW Reference'!Q$16*List!$H187)+'NEW Reference'!Q$17,0)</f>
        <v>497</v>
      </c>
      <c r="Y187" s="36"/>
      <c r="Z187" s="4" t="str">
        <f t="shared" si="8"/>
        <v>PULASKI, Arkansas</v>
      </c>
      <c r="AA187" s="40" t="s">
        <v>713</v>
      </c>
      <c r="AB187" s="37" t="s">
        <v>49</v>
      </c>
      <c r="AC187" s="41" t="s">
        <v>490</v>
      </c>
      <c r="AD187" s="42"/>
      <c r="AE187">
        <f t="shared" si="9"/>
        <v>0.86210000000000009</v>
      </c>
      <c r="AF187">
        <v>22020</v>
      </c>
      <c r="AG187" t="s">
        <v>716</v>
      </c>
      <c r="AH187" s="64">
        <v>0.86130000000000007</v>
      </c>
    </row>
    <row r="188" spans="1:34">
      <c r="A188" s="28" t="s">
        <v>714</v>
      </c>
      <c r="B188" s="28" t="s">
        <v>715</v>
      </c>
      <c r="C188" s="39">
        <v>99904</v>
      </c>
      <c r="D188" s="30" t="s">
        <v>60</v>
      </c>
      <c r="E188" s="40" t="s">
        <v>277</v>
      </c>
      <c r="F188" s="50" t="s">
        <v>490</v>
      </c>
      <c r="G188" s="33" t="s">
        <v>59</v>
      </c>
      <c r="H188">
        <f t="shared" si="7"/>
        <v>0.72820000000000007</v>
      </c>
      <c r="I188" s="34">
        <f>ROUND(('NEW Reference'!B$16*List!$H188)+'NEW Reference'!B$17,0)</f>
        <v>964</v>
      </c>
      <c r="J188" s="34">
        <f>ROUND(('NEW Reference'!C$16*List!$H188)+'NEW Reference'!C$17,0)</f>
        <v>1437</v>
      </c>
      <c r="K188" s="34">
        <f>ROUND(('NEW Reference'!D$16*List!$H188)+'NEW Reference'!D$17,0)</f>
        <v>1722</v>
      </c>
      <c r="L188" s="34">
        <f>ROUND(('NEW Reference'!E$16*List!$H188)+'NEW Reference'!E$17,0)</f>
        <v>2129</v>
      </c>
      <c r="M188" s="34">
        <f>ROUND(('NEW Reference'!F$16*List!$H188)+'NEW Reference'!F$17,0)</f>
        <v>2218</v>
      </c>
      <c r="N188" s="34">
        <f>ROUND(('NEW Reference'!G$16*List!$H188)+'NEW Reference'!G$17,0)</f>
        <v>2511</v>
      </c>
      <c r="O188" s="34">
        <f>ROUND(('NEW Reference'!H$16*List!$H188)+'NEW Reference'!H$17,0)</f>
        <v>2607</v>
      </c>
      <c r="P188" s="34">
        <f>ROUND(('NEW Reference'!I$16*List!$H188)+'NEW Reference'!I$17,0)</f>
        <v>2709</v>
      </c>
      <c r="Q188" s="34">
        <f>ROUND(('NEW Reference'!J$16*List!$H188)+'NEW Reference'!J$17,0)</f>
        <v>3138</v>
      </c>
      <c r="R188" s="34">
        <f>ROUND(('NEW Reference'!K$16*List!$H188)+'NEW Reference'!K$17,0)</f>
        <v>3237</v>
      </c>
      <c r="S188" s="34">
        <f>ROUND(('NEW Reference'!L$16*List!$H188)+'NEW Reference'!L$17,0)</f>
        <v>3492</v>
      </c>
      <c r="T188" s="34">
        <f>ROUND(('NEW Reference'!M$16*List!$H188)+'NEW Reference'!M$17,0)</f>
        <v>4171</v>
      </c>
      <c r="U188" s="34">
        <f>ROUND(('NEW Reference'!N$16*List!$H188)+'NEW Reference'!N$17,0)</f>
        <v>16830</v>
      </c>
      <c r="V188" s="35">
        <f>ROUND(('NEW Reference'!O$16*List!$H188)+'NEW Reference'!O$17,0)</f>
        <v>626</v>
      </c>
      <c r="W188" s="35">
        <f>ROUND(('NEW Reference'!P$16*List!$H188)+'NEW Reference'!P$17,0)</f>
        <v>882</v>
      </c>
      <c r="X188" s="35">
        <f>ROUND(('NEW Reference'!Q$16*List!$H188)+'NEW Reference'!Q$17,0)</f>
        <v>441</v>
      </c>
      <c r="Y188" s="36"/>
      <c r="Z188" s="4" t="str">
        <f t="shared" si="8"/>
        <v>RANDOLPH, Arkansas</v>
      </c>
      <c r="AA188" s="40" t="s">
        <v>277</v>
      </c>
      <c r="AB188" s="37" t="s">
        <v>49</v>
      </c>
      <c r="AC188" s="41" t="s">
        <v>490</v>
      </c>
      <c r="AD188" s="42"/>
      <c r="AE188">
        <f t="shared" si="9"/>
        <v>0.72820000000000007</v>
      </c>
      <c r="AF188">
        <v>22140</v>
      </c>
      <c r="AG188" t="s">
        <v>720</v>
      </c>
      <c r="AH188" s="64">
        <v>0.87980000000000003</v>
      </c>
    </row>
    <row r="189" spans="1:34">
      <c r="A189" s="28" t="s">
        <v>717</v>
      </c>
      <c r="B189" s="28" t="s">
        <v>718</v>
      </c>
      <c r="C189" s="39">
        <v>99904</v>
      </c>
      <c r="D189" s="30" t="s">
        <v>60</v>
      </c>
      <c r="E189" s="40" t="s">
        <v>719</v>
      </c>
      <c r="F189" s="50" t="s">
        <v>490</v>
      </c>
      <c r="G189" s="33" t="s">
        <v>59</v>
      </c>
      <c r="H189">
        <f t="shared" si="7"/>
        <v>0.72820000000000007</v>
      </c>
      <c r="I189" s="34">
        <f>ROUND(('NEW Reference'!B$16*List!$H189)+'NEW Reference'!B$17,0)</f>
        <v>964</v>
      </c>
      <c r="J189" s="34">
        <f>ROUND(('NEW Reference'!C$16*List!$H189)+'NEW Reference'!C$17,0)</f>
        <v>1437</v>
      </c>
      <c r="K189" s="34">
        <f>ROUND(('NEW Reference'!D$16*List!$H189)+'NEW Reference'!D$17,0)</f>
        <v>1722</v>
      </c>
      <c r="L189" s="34">
        <f>ROUND(('NEW Reference'!E$16*List!$H189)+'NEW Reference'!E$17,0)</f>
        <v>2129</v>
      </c>
      <c r="M189" s="34">
        <f>ROUND(('NEW Reference'!F$16*List!$H189)+'NEW Reference'!F$17,0)</f>
        <v>2218</v>
      </c>
      <c r="N189" s="34">
        <f>ROUND(('NEW Reference'!G$16*List!$H189)+'NEW Reference'!G$17,0)</f>
        <v>2511</v>
      </c>
      <c r="O189" s="34">
        <f>ROUND(('NEW Reference'!H$16*List!$H189)+'NEW Reference'!H$17,0)</f>
        <v>2607</v>
      </c>
      <c r="P189" s="34">
        <f>ROUND(('NEW Reference'!I$16*List!$H189)+'NEW Reference'!I$17,0)</f>
        <v>2709</v>
      </c>
      <c r="Q189" s="34">
        <f>ROUND(('NEW Reference'!J$16*List!$H189)+'NEW Reference'!J$17,0)</f>
        <v>3138</v>
      </c>
      <c r="R189" s="34">
        <f>ROUND(('NEW Reference'!K$16*List!$H189)+'NEW Reference'!K$17,0)</f>
        <v>3237</v>
      </c>
      <c r="S189" s="34">
        <f>ROUND(('NEW Reference'!L$16*List!$H189)+'NEW Reference'!L$17,0)</f>
        <v>3492</v>
      </c>
      <c r="T189" s="34">
        <f>ROUND(('NEW Reference'!M$16*List!$H189)+'NEW Reference'!M$17,0)</f>
        <v>4171</v>
      </c>
      <c r="U189" s="34">
        <f>ROUND(('NEW Reference'!N$16*List!$H189)+'NEW Reference'!N$17,0)</f>
        <v>16830</v>
      </c>
      <c r="V189" s="35">
        <f>ROUND(('NEW Reference'!O$16*List!$H189)+'NEW Reference'!O$17,0)</f>
        <v>626</v>
      </c>
      <c r="W189" s="35">
        <f>ROUND(('NEW Reference'!P$16*List!$H189)+'NEW Reference'!P$17,0)</f>
        <v>882</v>
      </c>
      <c r="X189" s="35">
        <f>ROUND(('NEW Reference'!Q$16*List!$H189)+'NEW Reference'!Q$17,0)</f>
        <v>441</v>
      </c>
      <c r="Y189" s="36"/>
      <c r="Z189" s="4" t="str">
        <f t="shared" si="8"/>
        <v>ST. FRANCIS, Arkansas</v>
      </c>
      <c r="AA189" s="31" t="s">
        <v>719</v>
      </c>
      <c r="AB189" s="37" t="s">
        <v>49</v>
      </c>
      <c r="AC189" s="32" t="s">
        <v>490</v>
      </c>
      <c r="AD189" s="38"/>
      <c r="AE189">
        <f t="shared" si="9"/>
        <v>0.72820000000000007</v>
      </c>
      <c r="AF189">
        <v>22180</v>
      </c>
      <c r="AG189" t="s">
        <v>724</v>
      </c>
      <c r="AH189" s="64">
        <v>0.81220000000000003</v>
      </c>
    </row>
    <row r="190" spans="1:34">
      <c r="A190" s="28" t="s">
        <v>721</v>
      </c>
      <c r="B190" s="28" t="s">
        <v>722</v>
      </c>
      <c r="C190" s="29">
        <v>30780</v>
      </c>
      <c r="D190" s="30" t="s">
        <v>579</v>
      </c>
      <c r="E190" s="31" t="s">
        <v>723</v>
      </c>
      <c r="F190" s="49" t="s">
        <v>490</v>
      </c>
      <c r="G190" s="33" t="s">
        <v>48</v>
      </c>
      <c r="H190">
        <f t="shared" si="7"/>
        <v>0.86210000000000009</v>
      </c>
      <c r="I190" s="34">
        <f>ROUND(('NEW Reference'!B$16*List!$H190)+'NEW Reference'!B$17,0)</f>
        <v>1088</v>
      </c>
      <c r="J190" s="34">
        <f>ROUND(('NEW Reference'!C$16*List!$H190)+'NEW Reference'!C$17,0)</f>
        <v>1622</v>
      </c>
      <c r="K190" s="34">
        <f>ROUND(('NEW Reference'!D$16*List!$H190)+'NEW Reference'!D$17,0)</f>
        <v>1944</v>
      </c>
      <c r="L190" s="34">
        <f>ROUND(('NEW Reference'!E$16*List!$H190)+'NEW Reference'!E$17,0)</f>
        <v>2403</v>
      </c>
      <c r="M190" s="34">
        <f>ROUND(('NEW Reference'!F$16*List!$H190)+'NEW Reference'!F$17,0)</f>
        <v>2503</v>
      </c>
      <c r="N190" s="34">
        <f>ROUND(('NEW Reference'!G$16*List!$H190)+'NEW Reference'!G$17,0)</f>
        <v>2834</v>
      </c>
      <c r="O190" s="34">
        <f>ROUND(('NEW Reference'!H$16*List!$H190)+'NEW Reference'!H$17,0)</f>
        <v>2942</v>
      </c>
      <c r="P190" s="34">
        <f>ROUND(('NEW Reference'!I$16*List!$H190)+'NEW Reference'!I$17,0)</f>
        <v>3058</v>
      </c>
      <c r="Q190" s="34">
        <f>ROUND(('NEW Reference'!J$16*List!$H190)+'NEW Reference'!J$17,0)</f>
        <v>3541</v>
      </c>
      <c r="R190" s="34">
        <f>ROUND(('NEW Reference'!K$16*List!$H190)+'NEW Reference'!K$17,0)</f>
        <v>3652</v>
      </c>
      <c r="S190" s="34">
        <f>ROUND(('NEW Reference'!L$16*List!$H190)+'NEW Reference'!L$17,0)</f>
        <v>3941</v>
      </c>
      <c r="T190" s="34">
        <f>ROUND(('NEW Reference'!M$16*List!$H190)+'NEW Reference'!M$17,0)</f>
        <v>4707</v>
      </c>
      <c r="U190" s="34">
        <f>ROUND(('NEW Reference'!N$16*List!$H190)+'NEW Reference'!N$17,0)</f>
        <v>18992</v>
      </c>
      <c r="V190" s="35">
        <f>ROUND(('NEW Reference'!O$16*List!$H190)+'NEW Reference'!O$17,0)</f>
        <v>706</v>
      </c>
      <c r="W190" s="35">
        <f>ROUND(('NEW Reference'!P$16*List!$H190)+'NEW Reference'!P$17,0)</f>
        <v>995</v>
      </c>
      <c r="X190" s="35">
        <f>ROUND(('NEW Reference'!Q$16*List!$H190)+'NEW Reference'!Q$17,0)</f>
        <v>497</v>
      </c>
      <c r="Y190" s="36"/>
      <c r="Z190" s="4" t="str">
        <f t="shared" si="8"/>
        <v>SALINE, Arkansas</v>
      </c>
      <c r="AA190" s="40" t="s">
        <v>723</v>
      </c>
      <c r="AB190" s="37" t="s">
        <v>49</v>
      </c>
      <c r="AC190" s="41" t="s">
        <v>490</v>
      </c>
      <c r="AD190" s="42"/>
      <c r="AE190">
        <f t="shared" si="9"/>
        <v>0.86210000000000009</v>
      </c>
      <c r="AF190">
        <v>22220</v>
      </c>
      <c r="AG190" t="s">
        <v>502</v>
      </c>
      <c r="AH190" s="64">
        <v>0.81780000000000008</v>
      </c>
    </row>
    <row r="191" spans="1:34">
      <c r="A191" s="28" t="s">
        <v>725</v>
      </c>
      <c r="B191" s="28" t="s">
        <v>726</v>
      </c>
      <c r="C191" s="39">
        <v>99904</v>
      </c>
      <c r="D191" s="30" t="s">
        <v>60</v>
      </c>
      <c r="E191" s="40" t="s">
        <v>727</v>
      </c>
      <c r="F191" s="50" t="s">
        <v>490</v>
      </c>
      <c r="G191" s="33" t="s">
        <v>59</v>
      </c>
      <c r="H191">
        <f t="shared" si="7"/>
        <v>0.72820000000000007</v>
      </c>
      <c r="I191" s="34">
        <f>ROUND(('NEW Reference'!B$16*List!$H191)+'NEW Reference'!B$17,0)</f>
        <v>964</v>
      </c>
      <c r="J191" s="34">
        <f>ROUND(('NEW Reference'!C$16*List!$H191)+'NEW Reference'!C$17,0)</f>
        <v>1437</v>
      </c>
      <c r="K191" s="34">
        <f>ROUND(('NEW Reference'!D$16*List!$H191)+'NEW Reference'!D$17,0)</f>
        <v>1722</v>
      </c>
      <c r="L191" s="34">
        <f>ROUND(('NEW Reference'!E$16*List!$H191)+'NEW Reference'!E$17,0)</f>
        <v>2129</v>
      </c>
      <c r="M191" s="34">
        <f>ROUND(('NEW Reference'!F$16*List!$H191)+'NEW Reference'!F$17,0)</f>
        <v>2218</v>
      </c>
      <c r="N191" s="34">
        <f>ROUND(('NEW Reference'!G$16*List!$H191)+'NEW Reference'!G$17,0)</f>
        <v>2511</v>
      </c>
      <c r="O191" s="34">
        <f>ROUND(('NEW Reference'!H$16*List!$H191)+'NEW Reference'!H$17,0)</f>
        <v>2607</v>
      </c>
      <c r="P191" s="34">
        <f>ROUND(('NEW Reference'!I$16*List!$H191)+'NEW Reference'!I$17,0)</f>
        <v>2709</v>
      </c>
      <c r="Q191" s="34">
        <f>ROUND(('NEW Reference'!J$16*List!$H191)+'NEW Reference'!J$17,0)</f>
        <v>3138</v>
      </c>
      <c r="R191" s="34">
        <f>ROUND(('NEW Reference'!K$16*List!$H191)+'NEW Reference'!K$17,0)</f>
        <v>3237</v>
      </c>
      <c r="S191" s="34">
        <f>ROUND(('NEW Reference'!L$16*List!$H191)+'NEW Reference'!L$17,0)</f>
        <v>3492</v>
      </c>
      <c r="T191" s="34">
        <f>ROUND(('NEW Reference'!M$16*List!$H191)+'NEW Reference'!M$17,0)</f>
        <v>4171</v>
      </c>
      <c r="U191" s="34">
        <f>ROUND(('NEW Reference'!N$16*List!$H191)+'NEW Reference'!N$17,0)</f>
        <v>16830</v>
      </c>
      <c r="V191" s="35">
        <f>ROUND(('NEW Reference'!O$16*List!$H191)+'NEW Reference'!O$17,0)</f>
        <v>626</v>
      </c>
      <c r="W191" s="35">
        <f>ROUND(('NEW Reference'!P$16*List!$H191)+'NEW Reference'!P$17,0)</f>
        <v>882</v>
      </c>
      <c r="X191" s="35">
        <f>ROUND(('NEW Reference'!Q$16*List!$H191)+'NEW Reference'!Q$17,0)</f>
        <v>441</v>
      </c>
      <c r="Y191" s="36"/>
      <c r="Z191" s="4" t="str">
        <f t="shared" si="8"/>
        <v>SCOTT, Arkansas</v>
      </c>
      <c r="AA191" s="40" t="s">
        <v>727</v>
      </c>
      <c r="AB191" s="37" t="s">
        <v>49</v>
      </c>
      <c r="AC191" s="41" t="s">
        <v>490</v>
      </c>
      <c r="AD191" s="42"/>
      <c r="AE191">
        <f t="shared" si="9"/>
        <v>0.72820000000000007</v>
      </c>
      <c r="AF191">
        <v>22380</v>
      </c>
      <c r="AG191" t="s">
        <v>429</v>
      </c>
      <c r="AH191" s="64">
        <v>1.0483</v>
      </c>
    </row>
    <row r="192" spans="1:34">
      <c r="A192" s="28" t="s">
        <v>728</v>
      </c>
      <c r="B192" s="28" t="s">
        <v>729</v>
      </c>
      <c r="C192" s="39">
        <v>99904</v>
      </c>
      <c r="D192" s="30" t="s">
        <v>60</v>
      </c>
      <c r="E192" s="40" t="s">
        <v>730</v>
      </c>
      <c r="F192" s="50" t="s">
        <v>490</v>
      </c>
      <c r="G192" s="33" t="s">
        <v>59</v>
      </c>
      <c r="H192">
        <f t="shared" si="7"/>
        <v>0.72820000000000007</v>
      </c>
      <c r="I192" s="34">
        <f>ROUND(('NEW Reference'!B$16*List!$H192)+'NEW Reference'!B$17,0)</f>
        <v>964</v>
      </c>
      <c r="J192" s="34">
        <f>ROUND(('NEW Reference'!C$16*List!$H192)+'NEW Reference'!C$17,0)</f>
        <v>1437</v>
      </c>
      <c r="K192" s="34">
        <f>ROUND(('NEW Reference'!D$16*List!$H192)+'NEW Reference'!D$17,0)</f>
        <v>1722</v>
      </c>
      <c r="L192" s="34">
        <f>ROUND(('NEW Reference'!E$16*List!$H192)+'NEW Reference'!E$17,0)</f>
        <v>2129</v>
      </c>
      <c r="M192" s="34">
        <f>ROUND(('NEW Reference'!F$16*List!$H192)+'NEW Reference'!F$17,0)</f>
        <v>2218</v>
      </c>
      <c r="N192" s="34">
        <f>ROUND(('NEW Reference'!G$16*List!$H192)+'NEW Reference'!G$17,0)</f>
        <v>2511</v>
      </c>
      <c r="O192" s="34">
        <f>ROUND(('NEW Reference'!H$16*List!$H192)+'NEW Reference'!H$17,0)</f>
        <v>2607</v>
      </c>
      <c r="P192" s="34">
        <f>ROUND(('NEW Reference'!I$16*List!$H192)+'NEW Reference'!I$17,0)</f>
        <v>2709</v>
      </c>
      <c r="Q192" s="34">
        <f>ROUND(('NEW Reference'!J$16*List!$H192)+'NEW Reference'!J$17,0)</f>
        <v>3138</v>
      </c>
      <c r="R192" s="34">
        <f>ROUND(('NEW Reference'!K$16*List!$H192)+'NEW Reference'!K$17,0)</f>
        <v>3237</v>
      </c>
      <c r="S192" s="34">
        <f>ROUND(('NEW Reference'!L$16*List!$H192)+'NEW Reference'!L$17,0)</f>
        <v>3492</v>
      </c>
      <c r="T192" s="34">
        <f>ROUND(('NEW Reference'!M$16*List!$H192)+'NEW Reference'!M$17,0)</f>
        <v>4171</v>
      </c>
      <c r="U192" s="34">
        <f>ROUND(('NEW Reference'!N$16*List!$H192)+'NEW Reference'!N$17,0)</f>
        <v>16830</v>
      </c>
      <c r="V192" s="35">
        <f>ROUND(('NEW Reference'!O$16*List!$H192)+'NEW Reference'!O$17,0)</f>
        <v>626</v>
      </c>
      <c r="W192" s="35">
        <f>ROUND(('NEW Reference'!P$16*List!$H192)+'NEW Reference'!P$17,0)</f>
        <v>882</v>
      </c>
      <c r="X192" s="35">
        <f>ROUND(('NEW Reference'!Q$16*List!$H192)+'NEW Reference'!Q$17,0)</f>
        <v>441</v>
      </c>
      <c r="Y192" s="36"/>
      <c r="Z192" s="4" t="str">
        <f t="shared" si="8"/>
        <v>SEARCY, Arkansas</v>
      </c>
      <c r="AA192" s="40" t="s">
        <v>730</v>
      </c>
      <c r="AB192" s="37" t="s">
        <v>49</v>
      </c>
      <c r="AC192" s="41" t="s">
        <v>490</v>
      </c>
      <c r="AD192" s="42"/>
      <c r="AE192">
        <f t="shared" si="9"/>
        <v>0.72820000000000007</v>
      </c>
      <c r="AF192">
        <v>22420</v>
      </c>
      <c r="AG192" t="s">
        <v>734</v>
      </c>
      <c r="AH192" s="64">
        <v>1.0262</v>
      </c>
    </row>
    <row r="193" spans="1:34">
      <c r="A193" s="28" t="s">
        <v>731</v>
      </c>
      <c r="B193" s="28" t="s">
        <v>732</v>
      </c>
      <c r="C193" s="39">
        <v>22900</v>
      </c>
      <c r="D193" s="30" t="s">
        <v>554</v>
      </c>
      <c r="E193" s="40" t="s">
        <v>733</v>
      </c>
      <c r="F193" s="49" t="s">
        <v>490</v>
      </c>
      <c r="G193" s="33" t="s">
        <v>48</v>
      </c>
      <c r="H193">
        <f t="shared" si="7"/>
        <v>0.83150000000000002</v>
      </c>
      <c r="I193" s="34">
        <f>ROUND(('NEW Reference'!B$16*List!$H193)+'NEW Reference'!B$17,0)</f>
        <v>1059</v>
      </c>
      <c r="J193" s="34">
        <f>ROUND(('NEW Reference'!C$16*List!$H193)+'NEW Reference'!C$17,0)</f>
        <v>1580</v>
      </c>
      <c r="K193" s="34">
        <f>ROUND(('NEW Reference'!D$16*List!$H193)+'NEW Reference'!D$17,0)</f>
        <v>1893</v>
      </c>
      <c r="L193" s="34">
        <f>ROUND(('NEW Reference'!E$16*List!$H193)+'NEW Reference'!E$17,0)</f>
        <v>2340</v>
      </c>
      <c r="M193" s="34">
        <f>ROUND(('NEW Reference'!F$16*List!$H193)+'NEW Reference'!F$17,0)</f>
        <v>2438</v>
      </c>
      <c r="N193" s="34">
        <f>ROUND(('NEW Reference'!G$16*List!$H193)+'NEW Reference'!G$17,0)</f>
        <v>2760</v>
      </c>
      <c r="O193" s="34">
        <f>ROUND(('NEW Reference'!H$16*List!$H193)+'NEW Reference'!H$17,0)</f>
        <v>2866</v>
      </c>
      <c r="P193" s="34">
        <f>ROUND(('NEW Reference'!I$16*List!$H193)+'NEW Reference'!I$17,0)</f>
        <v>2978</v>
      </c>
      <c r="Q193" s="34">
        <f>ROUND(('NEW Reference'!J$16*List!$H193)+'NEW Reference'!J$17,0)</f>
        <v>3449</v>
      </c>
      <c r="R193" s="34">
        <f>ROUND(('NEW Reference'!K$16*List!$H193)+'NEW Reference'!K$17,0)</f>
        <v>3557</v>
      </c>
      <c r="S193" s="34">
        <f>ROUND(('NEW Reference'!L$16*List!$H193)+'NEW Reference'!L$17,0)</f>
        <v>3839</v>
      </c>
      <c r="T193" s="34">
        <f>ROUND(('NEW Reference'!M$16*List!$H193)+'NEW Reference'!M$17,0)</f>
        <v>4585</v>
      </c>
      <c r="U193" s="34">
        <f>ROUND(('NEW Reference'!N$16*List!$H193)+'NEW Reference'!N$17,0)</f>
        <v>18498</v>
      </c>
      <c r="V193" s="35">
        <f>ROUND(('NEW Reference'!O$16*List!$H193)+'NEW Reference'!O$17,0)</f>
        <v>688</v>
      </c>
      <c r="W193" s="35">
        <f>ROUND(('NEW Reference'!P$16*List!$H193)+'NEW Reference'!P$17,0)</f>
        <v>969</v>
      </c>
      <c r="X193" s="35">
        <f>ROUND(('NEW Reference'!Q$16*List!$H193)+'NEW Reference'!Q$17,0)</f>
        <v>485</v>
      </c>
      <c r="Y193" s="36"/>
      <c r="Z193" s="4" t="str">
        <f t="shared" si="8"/>
        <v>SEBASTIAN, Arkansas</v>
      </c>
      <c r="AA193" s="40" t="s">
        <v>733</v>
      </c>
      <c r="AB193" s="37" t="s">
        <v>49</v>
      </c>
      <c r="AC193" s="41" t="s">
        <v>490</v>
      </c>
      <c r="AD193" s="42"/>
      <c r="AE193">
        <f t="shared" si="9"/>
        <v>0.83150000000000002</v>
      </c>
      <c r="AF193">
        <v>22500</v>
      </c>
      <c r="AG193" t="s">
        <v>738</v>
      </c>
      <c r="AH193" s="64">
        <v>0.79500000000000004</v>
      </c>
    </row>
    <row r="194" spans="1:34">
      <c r="A194" s="28" t="s">
        <v>735</v>
      </c>
      <c r="B194" s="28" t="s">
        <v>736</v>
      </c>
      <c r="C194" s="39">
        <v>99904</v>
      </c>
      <c r="D194" s="30" t="s">
        <v>60</v>
      </c>
      <c r="E194" s="40" t="s">
        <v>737</v>
      </c>
      <c r="F194" s="50" t="s">
        <v>490</v>
      </c>
      <c r="G194" s="33" t="s">
        <v>59</v>
      </c>
      <c r="H194">
        <f t="shared" si="7"/>
        <v>0.72820000000000007</v>
      </c>
      <c r="I194" s="34">
        <f>ROUND(('NEW Reference'!B$16*List!$H194)+'NEW Reference'!B$17,0)</f>
        <v>964</v>
      </c>
      <c r="J194" s="34">
        <f>ROUND(('NEW Reference'!C$16*List!$H194)+'NEW Reference'!C$17,0)</f>
        <v>1437</v>
      </c>
      <c r="K194" s="34">
        <f>ROUND(('NEW Reference'!D$16*List!$H194)+'NEW Reference'!D$17,0)</f>
        <v>1722</v>
      </c>
      <c r="L194" s="34">
        <f>ROUND(('NEW Reference'!E$16*List!$H194)+'NEW Reference'!E$17,0)</f>
        <v>2129</v>
      </c>
      <c r="M194" s="34">
        <f>ROUND(('NEW Reference'!F$16*List!$H194)+'NEW Reference'!F$17,0)</f>
        <v>2218</v>
      </c>
      <c r="N194" s="34">
        <f>ROUND(('NEW Reference'!G$16*List!$H194)+'NEW Reference'!G$17,0)</f>
        <v>2511</v>
      </c>
      <c r="O194" s="34">
        <f>ROUND(('NEW Reference'!H$16*List!$H194)+'NEW Reference'!H$17,0)</f>
        <v>2607</v>
      </c>
      <c r="P194" s="34">
        <f>ROUND(('NEW Reference'!I$16*List!$H194)+'NEW Reference'!I$17,0)</f>
        <v>2709</v>
      </c>
      <c r="Q194" s="34">
        <f>ROUND(('NEW Reference'!J$16*List!$H194)+'NEW Reference'!J$17,0)</f>
        <v>3138</v>
      </c>
      <c r="R194" s="34">
        <f>ROUND(('NEW Reference'!K$16*List!$H194)+'NEW Reference'!K$17,0)</f>
        <v>3237</v>
      </c>
      <c r="S194" s="34">
        <f>ROUND(('NEW Reference'!L$16*List!$H194)+'NEW Reference'!L$17,0)</f>
        <v>3492</v>
      </c>
      <c r="T194" s="34">
        <f>ROUND(('NEW Reference'!M$16*List!$H194)+'NEW Reference'!M$17,0)</f>
        <v>4171</v>
      </c>
      <c r="U194" s="34">
        <f>ROUND(('NEW Reference'!N$16*List!$H194)+'NEW Reference'!N$17,0)</f>
        <v>16830</v>
      </c>
      <c r="V194" s="35">
        <f>ROUND(('NEW Reference'!O$16*List!$H194)+'NEW Reference'!O$17,0)</f>
        <v>626</v>
      </c>
      <c r="W194" s="35">
        <f>ROUND(('NEW Reference'!P$16*List!$H194)+'NEW Reference'!P$17,0)</f>
        <v>882</v>
      </c>
      <c r="X194" s="35">
        <f>ROUND(('NEW Reference'!Q$16*List!$H194)+'NEW Reference'!Q$17,0)</f>
        <v>441</v>
      </c>
      <c r="Y194" s="36"/>
      <c r="Z194" s="4" t="str">
        <f t="shared" si="8"/>
        <v>SEVIER, Arkansas</v>
      </c>
      <c r="AA194" s="40" t="s">
        <v>737</v>
      </c>
      <c r="AB194" s="37" t="s">
        <v>49</v>
      </c>
      <c r="AC194" s="41" t="s">
        <v>490</v>
      </c>
      <c r="AD194" s="42"/>
      <c r="AE194">
        <f t="shared" si="9"/>
        <v>0.72820000000000007</v>
      </c>
      <c r="AF194">
        <v>22520</v>
      </c>
      <c r="AG194" t="s">
        <v>115</v>
      </c>
      <c r="AH194" s="64">
        <v>0.66220000000000001</v>
      </c>
    </row>
    <row r="195" spans="1:34">
      <c r="A195" s="28" t="s">
        <v>739</v>
      </c>
      <c r="B195" s="28" t="s">
        <v>740</v>
      </c>
      <c r="C195" s="39">
        <v>99904</v>
      </c>
      <c r="D195" s="30" t="s">
        <v>60</v>
      </c>
      <c r="E195" s="40" t="s">
        <v>741</v>
      </c>
      <c r="F195" s="50" t="s">
        <v>490</v>
      </c>
      <c r="G195" s="33" t="s">
        <v>59</v>
      </c>
      <c r="H195">
        <f t="shared" si="7"/>
        <v>0.72820000000000007</v>
      </c>
      <c r="I195" s="34">
        <f>ROUND(('NEW Reference'!B$16*List!$H195)+'NEW Reference'!B$17,0)</f>
        <v>964</v>
      </c>
      <c r="J195" s="34">
        <f>ROUND(('NEW Reference'!C$16*List!$H195)+'NEW Reference'!C$17,0)</f>
        <v>1437</v>
      </c>
      <c r="K195" s="34">
        <f>ROUND(('NEW Reference'!D$16*List!$H195)+'NEW Reference'!D$17,0)</f>
        <v>1722</v>
      </c>
      <c r="L195" s="34">
        <f>ROUND(('NEW Reference'!E$16*List!$H195)+'NEW Reference'!E$17,0)</f>
        <v>2129</v>
      </c>
      <c r="M195" s="34">
        <f>ROUND(('NEW Reference'!F$16*List!$H195)+'NEW Reference'!F$17,0)</f>
        <v>2218</v>
      </c>
      <c r="N195" s="34">
        <f>ROUND(('NEW Reference'!G$16*List!$H195)+'NEW Reference'!G$17,0)</f>
        <v>2511</v>
      </c>
      <c r="O195" s="34">
        <f>ROUND(('NEW Reference'!H$16*List!$H195)+'NEW Reference'!H$17,0)</f>
        <v>2607</v>
      </c>
      <c r="P195" s="34">
        <f>ROUND(('NEW Reference'!I$16*List!$H195)+'NEW Reference'!I$17,0)</f>
        <v>2709</v>
      </c>
      <c r="Q195" s="34">
        <f>ROUND(('NEW Reference'!J$16*List!$H195)+'NEW Reference'!J$17,0)</f>
        <v>3138</v>
      </c>
      <c r="R195" s="34">
        <f>ROUND(('NEW Reference'!K$16*List!$H195)+'NEW Reference'!K$17,0)</f>
        <v>3237</v>
      </c>
      <c r="S195" s="34">
        <f>ROUND(('NEW Reference'!L$16*List!$H195)+'NEW Reference'!L$17,0)</f>
        <v>3492</v>
      </c>
      <c r="T195" s="34">
        <f>ROUND(('NEW Reference'!M$16*List!$H195)+'NEW Reference'!M$17,0)</f>
        <v>4171</v>
      </c>
      <c r="U195" s="34">
        <f>ROUND(('NEW Reference'!N$16*List!$H195)+'NEW Reference'!N$17,0)</f>
        <v>16830</v>
      </c>
      <c r="V195" s="35">
        <f>ROUND(('NEW Reference'!O$16*List!$H195)+'NEW Reference'!O$17,0)</f>
        <v>626</v>
      </c>
      <c r="W195" s="35">
        <f>ROUND(('NEW Reference'!P$16*List!$H195)+'NEW Reference'!P$17,0)</f>
        <v>882</v>
      </c>
      <c r="X195" s="35">
        <f>ROUND(('NEW Reference'!Q$16*List!$H195)+'NEW Reference'!Q$17,0)</f>
        <v>441</v>
      </c>
      <c r="Y195" s="36"/>
      <c r="Z195" s="4" t="str">
        <f t="shared" si="8"/>
        <v>SHARP, Arkansas</v>
      </c>
      <c r="AA195" s="40" t="s">
        <v>741</v>
      </c>
      <c r="AB195" s="37" t="s">
        <v>49</v>
      </c>
      <c r="AC195" s="41" t="s">
        <v>490</v>
      </c>
      <c r="AD195" s="42"/>
      <c r="AE195">
        <f t="shared" si="9"/>
        <v>0.72820000000000007</v>
      </c>
      <c r="AF195">
        <v>22540</v>
      </c>
      <c r="AG195" t="s">
        <v>745</v>
      </c>
      <c r="AH195" s="64">
        <v>0.86519999999999997</v>
      </c>
    </row>
    <row r="196" spans="1:34">
      <c r="A196" s="28" t="s">
        <v>742</v>
      </c>
      <c r="B196" s="28" t="s">
        <v>743</v>
      </c>
      <c r="C196" s="29">
        <v>99904</v>
      </c>
      <c r="D196" s="30" t="s">
        <v>60</v>
      </c>
      <c r="E196" s="31" t="s">
        <v>744</v>
      </c>
      <c r="F196" s="50" t="s">
        <v>490</v>
      </c>
      <c r="G196" s="33" t="s">
        <v>59</v>
      </c>
      <c r="H196">
        <f t="shared" si="7"/>
        <v>0.72820000000000007</v>
      </c>
      <c r="I196" s="34">
        <f>ROUND(('NEW Reference'!B$16*List!$H196)+'NEW Reference'!B$17,0)</f>
        <v>964</v>
      </c>
      <c r="J196" s="34">
        <f>ROUND(('NEW Reference'!C$16*List!$H196)+'NEW Reference'!C$17,0)</f>
        <v>1437</v>
      </c>
      <c r="K196" s="34">
        <f>ROUND(('NEW Reference'!D$16*List!$H196)+'NEW Reference'!D$17,0)</f>
        <v>1722</v>
      </c>
      <c r="L196" s="34">
        <f>ROUND(('NEW Reference'!E$16*List!$H196)+'NEW Reference'!E$17,0)</f>
        <v>2129</v>
      </c>
      <c r="M196" s="34">
        <f>ROUND(('NEW Reference'!F$16*List!$H196)+'NEW Reference'!F$17,0)</f>
        <v>2218</v>
      </c>
      <c r="N196" s="34">
        <f>ROUND(('NEW Reference'!G$16*List!$H196)+'NEW Reference'!G$17,0)</f>
        <v>2511</v>
      </c>
      <c r="O196" s="34">
        <f>ROUND(('NEW Reference'!H$16*List!$H196)+'NEW Reference'!H$17,0)</f>
        <v>2607</v>
      </c>
      <c r="P196" s="34">
        <f>ROUND(('NEW Reference'!I$16*List!$H196)+'NEW Reference'!I$17,0)</f>
        <v>2709</v>
      </c>
      <c r="Q196" s="34">
        <f>ROUND(('NEW Reference'!J$16*List!$H196)+'NEW Reference'!J$17,0)</f>
        <v>3138</v>
      </c>
      <c r="R196" s="34">
        <f>ROUND(('NEW Reference'!K$16*List!$H196)+'NEW Reference'!K$17,0)</f>
        <v>3237</v>
      </c>
      <c r="S196" s="34">
        <f>ROUND(('NEW Reference'!L$16*List!$H196)+'NEW Reference'!L$17,0)</f>
        <v>3492</v>
      </c>
      <c r="T196" s="34">
        <f>ROUND(('NEW Reference'!M$16*List!$H196)+'NEW Reference'!M$17,0)</f>
        <v>4171</v>
      </c>
      <c r="U196" s="34">
        <f>ROUND(('NEW Reference'!N$16*List!$H196)+'NEW Reference'!N$17,0)</f>
        <v>16830</v>
      </c>
      <c r="V196" s="35">
        <f>ROUND(('NEW Reference'!O$16*List!$H196)+'NEW Reference'!O$17,0)</f>
        <v>626</v>
      </c>
      <c r="W196" s="35">
        <f>ROUND(('NEW Reference'!P$16*List!$H196)+'NEW Reference'!P$17,0)</f>
        <v>882</v>
      </c>
      <c r="X196" s="35">
        <f>ROUND(('NEW Reference'!Q$16*List!$H196)+'NEW Reference'!Q$17,0)</f>
        <v>441</v>
      </c>
      <c r="Y196" s="36"/>
      <c r="Z196" s="4" t="str">
        <f t="shared" si="8"/>
        <v>STONE, Arkansas</v>
      </c>
      <c r="AA196" s="31" t="s">
        <v>744</v>
      </c>
      <c r="AB196" s="37" t="s">
        <v>49</v>
      </c>
      <c r="AC196" s="32" t="s">
        <v>490</v>
      </c>
      <c r="AD196" s="38"/>
      <c r="AE196">
        <f t="shared" si="9"/>
        <v>0.72820000000000007</v>
      </c>
      <c r="AF196">
        <v>22660</v>
      </c>
      <c r="AG196" t="s">
        <v>749</v>
      </c>
      <c r="AH196" s="64">
        <v>0.97520000000000007</v>
      </c>
    </row>
    <row r="197" spans="1:34">
      <c r="A197" s="28" t="s">
        <v>746</v>
      </c>
      <c r="B197" s="28" t="s">
        <v>747</v>
      </c>
      <c r="C197" s="39">
        <v>99904</v>
      </c>
      <c r="D197" s="30" t="s">
        <v>60</v>
      </c>
      <c r="E197" s="40" t="s">
        <v>748</v>
      </c>
      <c r="F197" s="50" t="s">
        <v>490</v>
      </c>
      <c r="G197" s="33" t="s">
        <v>59</v>
      </c>
      <c r="H197">
        <f t="shared" si="7"/>
        <v>0.72820000000000007</v>
      </c>
      <c r="I197" s="34">
        <f>ROUND(('NEW Reference'!B$16*List!$H197)+'NEW Reference'!B$17,0)</f>
        <v>964</v>
      </c>
      <c r="J197" s="34">
        <f>ROUND(('NEW Reference'!C$16*List!$H197)+'NEW Reference'!C$17,0)</f>
        <v>1437</v>
      </c>
      <c r="K197" s="34">
        <f>ROUND(('NEW Reference'!D$16*List!$H197)+'NEW Reference'!D$17,0)</f>
        <v>1722</v>
      </c>
      <c r="L197" s="34">
        <f>ROUND(('NEW Reference'!E$16*List!$H197)+'NEW Reference'!E$17,0)</f>
        <v>2129</v>
      </c>
      <c r="M197" s="34">
        <f>ROUND(('NEW Reference'!F$16*List!$H197)+'NEW Reference'!F$17,0)</f>
        <v>2218</v>
      </c>
      <c r="N197" s="34">
        <f>ROUND(('NEW Reference'!G$16*List!$H197)+'NEW Reference'!G$17,0)</f>
        <v>2511</v>
      </c>
      <c r="O197" s="34">
        <f>ROUND(('NEW Reference'!H$16*List!$H197)+'NEW Reference'!H$17,0)</f>
        <v>2607</v>
      </c>
      <c r="P197" s="34">
        <f>ROUND(('NEW Reference'!I$16*List!$H197)+'NEW Reference'!I$17,0)</f>
        <v>2709</v>
      </c>
      <c r="Q197" s="34">
        <f>ROUND(('NEW Reference'!J$16*List!$H197)+'NEW Reference'!J$17,0)</f>
        <v>3138</v>
      </c>
      <c r="R197" s="34">
        <f>ROUND(('NEW Reference'!K$16*List!$H197)+'NEW Reference'!K$17,0)</f>
        <v>3237</v>
      </c>
      <c r="S197" s="34">
        <f>ROUND(('NEW Reference'!L$16*List!$H197)+'NEW Reference'!L$17,0)</f>
        <v>3492</v>
      </c>
      <c r="T197" s="34">
        <f>ROUND(('NEW Reference'!M$16*List!$H197)+'NEW Reference'!M$17,0)</f>
        <v>4171</v>
      </c>
      <c r="U197" s="34">
        <f>ROUND(('NEW Reference'!N$16*List!$H197)+'NEW Reference'!N$17,0)</f>
        <v>16830</v>
      </c>
      <c r="V197" s="35">
        <f>ROUND(('NEW Reference'!O$16*List!$H197)+'NEW Reference'!O$17,0)</f>
        <v>626</v>
      </c>
      <c r="W197" s="35">
        <f>ROUND(('NEW Reference'!P$16*List!$H197)+'NEW Reference'!P$17,0)</f>
        <v>882</v>
      </c>
      <c r="X197" s="35">
        <f>ROUND(('NEW Reference'!Q$16*List!$H197)+'NEW Reference'!Q$17,0)</f>
        <v>441</v>
      </c>
      <c r="Y197" s="36"/>
      <c r="Z197" s="4" t="str">
        <f t="shared" si="8"/>
        <v>UNION, Arkansas</v>
      </c>
      <c r="AA197" s="40" t="s">
        <v>748</v>
      </c>
      <c r="AB197" s="37" t="s">
        <v>49</v>
      </c>
      <c r="AC197" s="41" t="s">
        <v>490</v>
      </c>
      <c r="AD197" s="42"/>
      <c r="AE197">
        <f t="shared" si="9"/>
        <v>0.72820000000000007</v>
      </c>
      <c r="AF197">
        <v>22744</v>
      </c>
      <c r="AG197" t="s">
        <v>753</v>
      </c>
      <c r="AH197" s="64">
        <v>0.97040000000000004</v>
      </c>
    </row>
    <row r="198" spans="1:34">
      <c r="A198" s="28" t="s">
        <v>750</v>
      </c>
      <c r="B198" s="28" t="s">
        <v>751</v>
      </c>
      <c r="C198" s="39">
        <v>99904</v>
      </c>
      <c r="D198" s="30" t="s">
        <v>60</v>
      </c>
      <c r="E198" s="40" t="s">
        <v>752</v>
      </c>
      <c r="F198" s="50" t="s">
        <v>490</v>
      </c>
      <c r="G198" s="33" t="s">
        <v>59</v>
      </c>
      <c r="H198">
        <f t="shared" si="7"/>
        <v>0.72820000000000007</v>
      </c>
      <c r="I198" s="34">
        <f>ROUND(('NEW Reference'!B$16*List!$H198)+'NEW Reference'!B$17,0)</f>
        <v>964</v>
      </c>
      <c r="J198" s="34">
        <f>ROUND(('NEW Reference'!C$16*List!$H198)+'NEW Reference'!C$17,0)</f>
        <v>1437</v>
      </c>
      <c r="K198" s="34">
        <f>ROUND(('NEW Reference'!D$16*List!$H198)+'NEW Reference'!D$17,0)</f>
        <v>1722</v>
      </c>
      <c r="L198" s="34">
        <f>ROUND(('NEW Reference'!E$16*List!$H198)+'NEW Reference'!E$17,0)</f>
        <v>2129</v>
      </c>
      <c r="M198" s="34">
        <f>ROUND(('NEW Reference'!F$16*List!$H198)+'NEW Reference'!F$17,0)</f>
        <v>2218</v>
      </c>
      <c r="N198" s="34">
        <f>ROUND(('NEW Reference'!G$16*List!$H198)+'NEW Reference'!G$17,0)</f>
        <v>2511</v>
      </c>
      <c r="O198" s="34">
        <f>ROUND(('NEW Reference'!H$16*List!$H198)+'NEW Reference'!H$17,0)</f>
        <v>2607</v>
      </c>
      <c r="P198" s="34">
        <f>ROUND(('NEW Reference'!I$16*List!$H198)+'NEW Reference'!I$17,0)</f>
        <v>2709</v>
      </c>
      <c r="Q198" s="34">
        <f>ROUND(('NEW Reference'!J$16*List!$H198)+'NEW Reference'!J$17,0)</f>
        <v>3138</v>
      </c>
      <c r="R198" s="34">
        <f>ROUND(('NEW Reference'!K$16*List!$H198)+'NEW Reference'!K$17,0)</f>
        <v>3237</v>
      </c>
      <c r="S198" s="34">
        <f>ROUND(('NEW Reference'!L$16*List!$H198)+'NEW Reference'!L$17,0)</f>
        <v>3492</v>
      </c>
      <c r="T198" s="34">
        <f>ROUND(('NEW Reference'!M$16*List!$H198)+'NEW Reference'!M$17,0)</f>
        <v>4171</v>
      </c>
      <c r="U198" s="34">
        <f>ROUND(('NEW Reference'!N$16*List!$H198)+'NEW Reference'!N$17,0)</f>
        <v>16830</v>
      </c>
      <c r="V198" s="35">
        <f>ROUND(('NEW Reference'!O$16*List!$H198)+'NEW Reference'!O$17,0)</f>
        <v>626</v>
      </c>
      <c r="W198" s="35">
        <f>ROUND(('NEW Reference'!P$16*List!$H198)+'NEW Reference'!P$17,0)</f>
        <v>882</v>
      </c>
      <c r="X198" s="35">
        <f>ROUND(('NEW Reference'!Q$16*List!$H198)+'NEW Reference'!Q$17,0)</f>
        <v>441</v>
      </c>
      <c r="Y198" s="36"/>
      <c r="Z198" s="4" t="str">
        <f t="shared" si="8"/>
        <v>VAN BUREN, Arkansas</v>
      </c>
      <c r="AA198" s="40" t="s">
        <v>752</v>
      </c>
      <c r="AB198" s="37" t="s">
        <v>49</v>
      </c>
      <c r="AC198" s="41" t="s">
        <v>490</v>
      </c>
      <c r="AD198" s="42"/>
      <c r="AE198">
        <f t="shared" si="9"/>
        <v>0.72820000000000007</v>
      </c>
      <c r="AF198">
        <v>22900</v>
      </c>
      <c r="AG198" t="s">
        <v>554</v>
      </c>
      <c r="AH198" s="64">
        <v>0.83150000000000002</v>
      </c>
    </row>
    <row r="199" spans="1:34">
      <c r="A199" s="28" t="s">
        <v>754</v>
      </c>
      <c r="B199" s="28" t="s">
        <v>755</v>
      </c>
      <c r="C199" s="39">
        <v>22220</v>
      </c>
      <c r="D199" s="30" t="s">
        <v>502</v>
      </c>
      <c r="E199" s="40" t="s">
        <v>250</v>
      </c>
      <c r="F199" s="49" t="s">
        <v>490</v>
      </c>
      <c r="G199" s="33" t="s">
        <v>48</v>
      </c>
      <c r="H199">
        <f t="shared" si="7"/>
        <v>0.81780000000000008</v>
      </c>
      <c r="I199" s="34">
        <f>ROUND(('NEW Reference'!B$16*List!$H199)+'NEW Reference'!B$17,0)</f>
        <v>1047</v>
      </c>
      <c r="J199" s="34">
        <f>ROUND(('NEW Reference'!C$16*List!$H199)+'NEW Reference'!C$17,0)</f>
        <v>1561</v>
      </c>
      <c r="K199" s="34">
        <f>ROUND(('NEW Reference'!D$16*List!$H199)+'NEW Reference'!D$17,0)</f>
        <v>1870</v>
      </c>
      <c r="L199" s="34">
        <f>ROUND(('NEW Reference'!E$16*List!$H199)+'NEW Reference'!E$17,0)</f>
        <v>2312</v>
      </c>
      <c r="M199" s="34">
        <f>ROUND(('NEW Reference'!F$16*List!$H199)+'NEW Reference'!F$17,0)</f>
        <v>2409</v>
      </c>
      <c r="N199" s="34">
        <f>ROUND(('NEW Reference'!G$16*List!$H199)+'NEW Reference'!G$17,0)</f>
        <v>2727</v>
      </c>
      <c r="O199" s="34">
        <f>ROUND(('NEW Reference'!H$16*List!$H199)+'NEW Reference'!H$17,0)</f>
        <v>2831</v>
      </c>
      <c r="P199" s="34">
        <f>ROUND(('NEW Reference'!I$16*List!$H199)+'NEW Reference'!I$17,0)</f>
        <v>2942</v>
      </c>
      <c r="Q199" s="34">
        <f>ROUND(('NEW Reference'!J$16*List!$H199)+'NEW Reference'!J$17,0)</f>
        <v>3407</v>
      </c>
      <c r="R199" s="34">
        <f>ROUND(('NEW Reference'!K$16*List!$H199)+'NEW Reference'!K$17,0)</f>
        <v>3515</v>
      </c>
      <c r="S199" s="34">
        <f>ROUND(('NEW Reference'!L$16*List!$H199)+'NEW Reference'!L$17,0)</f>
        <v>3793</v>
      </c>
      <c r="T199" s="34">
        <f>ROUND(('NEW Reference'!M$16*List!$H199)+'NEW Reference'!M$17,0)</f>
        <v>4530</v>
      </c>
      <c r="U199" s="34">
        <f>ROUND(('NEW Reference'!N$16*List!$H199)+'NEW Reference'!N$17,0)</f>
        <v>18277</v>
      </c>
      <c r="V199" s="35">
        <f>ROUND(('NEW Reference'!O$16*List!$H199)+'NEW Reference'!O$17,0)</f>
        <v>679</v>
      </c>
      <c r="W199" s="35">
        <f>ROUND(('NEW Reference'!P$16*List!$H199)+'NEW Reference'!P$17,0)</f>
        <v>957</v>
      </c>
      <c r="X199" s="35">
        <f>ROUND(('NEW Reference'!Q$16*List!$H199)+'NEW Reference'!Q$17,0)</f>
        <v>479</v>
      </c>
      <c r="Y199" s="36"/>
      <c r="Z199" s="4" t="str">
        <f t="shared" si="8"/>
        <v>WASHINGTON, Arkansas</v>
      </c>
      <c r="AA199" s="40" t="s">
        <v>250</v>
      </c>
      <c r="AB199" s="37" t="s">
        <v>49</v>
      </c>
      <c r="AC199" s="41" t="s">
        <v>490</v>
      </c>
      <c r="AD199" s="42"/>
      <c r="AE199">
        <f t="shared" si="9"/>
        <v>0.81780000000000008</v>
      </c>
      <c r="AF199">
        <v>23060</v>
      </c>
      <c r="AG199" t="s">
        <v>759</v>
      </c>
      <c r="AH199" s="64">
        <v>0.96900000000000008</v>
      </c>
    </row>
    <row r="200" spans="1:34">
      <c r="A200" s="28" t="s">
        <v>756</v>
      </c>
      <c r="B200" s="28" t="s">
        <v>757</v>
      </c>
      <c r="C200" s="29">
        <v>99904</v>
      </c>
      <c r="D200" s="30" t="s">
        <v>60</v>
      </c>
      <c r="E200" s="31" t="s">
        <v>758</v>
      </c>
      <c r="F200" s="50" t="s">
        <v>490</v>
      </c>
      <c r="G200" s="33" t="s">
        <v>59</v>
      </c>
      <c r="H200">
        <f t="shared" si="7"/>
        <v>0.72820000000000007</v>
      </c>
      <c r="I200" s="34">
        <f>ROUND(('NEW Reference'!B$16*List!$H200)+'NEW Reference'!B$17,0)</f>
        <v>964</v>
      </c>
      <c r="J200" s="34">
        <f>ROUND(('NEW Reference'!C$16*List!$H200)+'NEW Reference'!C$17,0)</f>
        <v>1437</v>
      </c>
      <c r="K200" s="34">
        <f>ROUND(('NEW Reference'!D$16*List!$H200)+'NEW Reference'!D$17,0)</f>
        <v>1722</v>
      </c>
      <c r="L200" s="34">
        <f>ROUND(('NEW Reference'!E$16*List!$H200)+'NEW Reference'!E$17,0)</f>
        <v>2129</v>
      </c>
      <c r="M200" s="34">
        <f>ROUND(('NEW Reference'!F$16*List!$H200)+'NEW Reference'!F$17,0)</f>
        <v>2218</v>
      </c>
      <c r="N200" s="34">
        <f>ROUND(('NEW Reference'!G$16*List!$H200)+'NEW Reference'!G$17,0)</f>
        <v>2511</v>
      </c>
      <c r="O200" s="34">
        <f>ROUND(('NEW Reference'!H$16*List!$H200)+'NEW Reference'!H$17,0)</f>
        <v>2607</v>
      </c>
      <c r="P200" s="34">
        <f>ROUND(('NEW Reference'!I$16*List!$H200)+'NEW Reference'!I$17,0)</f>
        <v>2709</v>
      </c>
      <c r="Q200" s="34">
        <f>ROUND(('NEW Reference'!J$16*List!$H200)+'NEW Reference'!J$17,0)</f>
        <v>3138</v>
      </c>
      <c r="R200" s="34">
        <f>ROUND(('NEW Reference'!K$16*List!$H200)+'NEW Reference'!K$17,0)</f>
        <v>3237</v>
      </c>
      <c r="S200" s="34">
        <f>ROUND(('NEW Reference'!L$16*List!$H200)+'NEW Reference'!L$17,0)</f>
        <v>3492</v>
      </c>
      <c r="T200" s="34">
        <f>ROUND(('NEW Reference'!M$16*List!$H200)+'NEW Reference'!M$17,0)</f>
        <v>4171</v>
      </c>
      <c r="U200" s="34">
        <f>ROUND(('NEW Reference'!N$16*List!$H200)+'NEW Reference'!N$17,0)</f>
        <v>16830</v>
      </c>
      <c r="V200" s="35">
        <f>ROUND(('NEW Reference'!O$16*List!$H200)+'NEW Reference'!O$17,0)</f>
        <v>626</v>
      </c>
      <c r="W200" s="35">
        <f>ROUND(('NEW Reference'!P$16*List!$H200)+'NEW Reference'!P$17,0)</f>
        <v>882</v>
      </c>
      <c r="X200" s="35">
        <f>ROUND(('NEW Reference'!Q$16*List!$H200)+'NEW Reference'!Q$17,0)</f>
        <v>441</v>
      </c>
      <c r="Y200" s="36"/>
      <c r="Z200" s="4" t="str">
        <f t="shared" si="8"/>
        <v>WHITE, Arkansas</v>
      </c>
      <c r="AA200" s="31" t="s">
        <v>758</v>
      </c>
      <c r="AB200" s="37" t="s">
        <v>49</v>
      </c>
      <c r="AC200" s="32" t="s">
        <v>490</v>
      </c>
      <c r="AD200" s="38"/>
      <c r="AE200">
        <f t="shared" si="9"/>
        <v>0.72820000000000007</v>
      </c>
      <c r="AF200">
        <v>23104</v>
      </c>
      <c r="AG200" t="s">
        <v>763</v>
      </c>
      <c r="AH200" s="64">
        <v>0.97000000000000008</v>
      </c>
    </row>
    <row r="201" spans="1:34">
      <c r="A201" s="28" t="s">
        <v>760</v>
      </c>
      <c r="B201" s="28" t="s">
        <v>761</v>
      </c>
      <c r="C201" s="39">
        <v>99904</v>
      </c>
      <c r="D201" s="30" t="s">
        <v>60</v>
      </c>
      <c r="E201" s="40" t="s">
        <v>762</v>
      </c>
      <c r="F201" s="50" t="s">
        <v>490</v>
      </c>
      <c r="G201" s="33" t="s">
        <v>59</v>
      </c>
      <c r="H201">
        <f t="shared" si="7"/>
        <v>0.72820000000000007</v>
      </c>
      <c r="I201" s="34">
        <f>ROUND(('NEW Reference'!B$16*List!$H201)+'NEW Reference'!B$17,0)</f>
        <v>964</v>
      </c>
      <c r="J201" s="34">
        <f>ROUND(('NEW Reference'!C$16*List!$H201)+'NEW Reference'!C$17,0)</f>
        <v>1437</v>
      </c>
      <c r="K201" s="34">
        <f>ROUND(('NEW Reference'!D$16*List!$H201)+'NEW Reference'!D$17,0)</f>
        <v>1722</v>
      </c>
      <c r="L201" s="34">
        <f>ROUND(('NEW Reference'!E$16*List!$H201)+'NEW Reference'!E$17,0)</f>
        <v>2129</v>
      </c>
      <c r="M201" s="34">
        <f>ROUND(('NEW Reference'!F$16*List!$H201)+'NEW Reference'!F$17,0)</f>
        <v>2218</v>
      </c>
      <c r="N201" s="34">
        <f>ROUND(('NEW Reference'!G$16*List!$H201)+'NEW Reference'!G$17,0)</f>
        <v>2511</v>
      </c>
      <c r="O201" s="34">
        <f>ROUND(('NEW Reference'!H$16*List!$H201)+'NEW Reference'!H$17,0)</f>
        <v>2607</v>
      </c>
      <c r="P201" s="34">
        <f>ROUND(('NEW Reference'!I$16*List!$H201)+'NEW Reference'!I$17,0)</f>
        <v>2709</v>
      </c>
      <c r="Q201" s="34">
        <f>ROUND(('NEW Reference'!J$16*List!$H201)+'NEW Reference'!J$17,0)</f>
        <v>3138</v>
      </c>
      <c r="R201" s="34">
        <f>ROUND(('NEW Reference'!K$16*List!$H201)+'NEW Reference'!K$17,0)</f>
        <v>3237</v>
      </c>
      <c r="S201" s="34">
        <f>ROUND(('NEW Reference'!L$16*List!$H201)+'NEW Reference'!L$17,0)</f>
        <v>3492</v>
      </c>
      <c r="T201" s="34">
        <f>ROUND(('NEW Reference'!M$16*List!$H201)+'NEW Reference'!M$17,0)</f>
        <v>4171</v>
      </c>
      <c r="U201" s="34">
        <f>ROUND(('NEW Reference'!N$16*List!$H201)+'NEW Reference'!N$17,0)</f>
        <v>16830</v>
      </c>
      <c r="V201" s="35">
        <f>ROUND(('NEW Reference'!O$16*List!$H201)+'NEW Reference'!O$17,0)</f>
        <v>626</v>
      </c>
      <c r="W201" s="35">
        <f>ROUND(('NEW Reference'!P$16*List!$H201)+'NEW Reference'!P$17,0)</f>
        <v>882</v>
      </c>
      <c r="X201" s="35">
        <f>ROUND(('NEW Reference'!Q$16*List!$H201)+'NEW Reference'!Q$17,0)</f>
        <v>441</v>
      </c>
      <c r="Y201" s="36"/>
      <c r="Z201" s="4" t="str">
        <f t="shared" si="8"/>
        <v>WOODRUFF, Arkansas</v>
      </c>
      <c r="AA201" s="40" t="s">
        <v>762</v>
      </c>
      <c r="AB201" s="37" t="s">
        <v>49</v>
      </c>
      <c r="AC201" s="41" t="s">
        <v>490</v>
      </c>
      <c r="AD201" s="42"/>
      <c r="AE201">
        <f t="shared" si="9"/>
        <v>0.72820000000000007</v>
      </c>
      <c r="AF201">
        <v>23224</v>
      </c>
      <c r="AG201" t="s">
        <v>767</v>
      </c>
      <c r="AH201" s="64">
        <v>0.96479999999999999</v>
      </c>
    </row>
    <row r="202" spans="1:34">
      <c r="A202" s="28" t="s">
        <v>764</v>
      </c>
      <c r="B202" s="28" t="s">
        <v>765</v>
      </c>
      <c r="C202" s="39">
        <v>99904</v>
      </c>
      <c r="D202" s="30" t="s">
        <v>60</v>
      </c>
      <c r="E202" s="40" t="s">
        <v>766</v>
      </c>
      <c r="F202" s="50" t="s">
        <v>490</v>
      </c>
      <c r="G202" s="33" t="s">
        <v>59</v>
      </c>
      <c r="H202">
        <f t="shared" si="7"/>
        <v>0.72820000000000007</v>
      </c>
      <c r="I202" s="34">
        <f>ROUND(('NEW Reference'!B$16*List!$H202)+'NEW Reference'!B$17,0)</f>
        <v>964</v>
      </c>
      <c r="J202" s="34">
        <f>ROUND(('NEW Reference'!C$16*List!$H202)+'NEW Reference'!C$17,0)</f>
        <v>1437</v>
      </c>
      <c r="K202" s="34">
        <f>ROUND(('NEW Reference'!D$16*List!$H202)+'NEW Reference'!D$17,0)</f>
        <v>1722</v>
      </c>
      <c r="L202" s="34">
        <f>ROUND(('NEW Reference'!E$16*List!$H202)+'NEW Reference'!E$17,0)</f>
        <v>2129</v>
      </c>
      <c r="M202" s="34">
        <f>ROUND(('NEW Reference'!F$16*List!$H202)+'NEW Reference'!F$17,0)</f>
        <v>2218</v>
      </c>
      <c r="N202" s="34">
        <f>ROUND(('NEW Reference'!G$16*List!$H202)+'NEW Reference'!G$17,0)</f>
        <v>2511</v>
      </c>
      <c r="O202" s="34">
        <f>ROUND(('NEW Reference'!H$16*List!$H202)+'NEW Reference'!H$17,0)</f>
        <v>2607</v>
      </c>
      <c r="P202" s="34">
        <f>ROUND(('NEW Reference'!I$16*List!$H202)+'NEW Reference'!I$17,0)</f>
        <v>2709</v>
      </c>
      <c r="Q202" s="34">
        <f>ROUND(('NEW Reference'!J$16*List!$H202)+'NEW Reference'!J$17,0)</f>
        <v>3138</v>
      </c>
      <c r="R202" s="34">
        <f>ROUND(('NEW Reference'!K$16*List!$H202)+'NEW Reference'!K$17,0)</f>
        <v>3237</v>
      </c>
      <c r="S202" s="34">
        <f>ROUND(('NEW Reference'!L$16*List!$H202)+'NEW Reference'!L$17,0)</f>
        <v>3492</v>
      </c>
      <c r="T202" s="34">
        <f>ROUND(('NEW Reference'!M$16*List!$H202)+'NEW Reference'!M$17,0)</f>
        <v>4171</v>
      </c>
      <c r="U202" s="34">
        <f>ROUND(('NEW Reference'!N$16*List!$H202)+'NEW Reference'!N$17,0)</f>
        <v>16830</v>
      </c>
      <c r="V202" s="35">
        <f>ROUND(('NEW Reference'!O$16*List!$H202)+'NEW Reference'!O$17,0)</f>
        <v>626</v>
      </c>
      <c r="W202" s="35">
        <f>ROUND(('NEW Reference'!P$16*List!$H202)+'NEW Reference'!P$17,0)</f>
        <v>882</v>
      </c>
      <c r="X202" s="35">
        <f>ROUND(('NEW Reference'!Q$16*List!$H202)+'NEW Reference'!Q$17,0)</f>
        <v>441</v>
      </c>
      <c r="Y202" s="36"/>
      <c r="Z202" s="4" t="str">
        <f t="shared" si="8"/>
        <v>YELL, Arkansas</v>
      </c>
      <c r="AA202" s="40" t="s">
        <v>766</v>
      </c>
      <c r="AB202" s="37" t="s">
        <v>49</v>
      </c>
      <c r="AC202" s="41" t="s">
        <v>490</v>
      </c>
      <c r="AD202" s="42"/>
      <c r="AE202">
        <f t="shared" si="9"/>
        <v>0.72820000000000007</v>
      </c>
      <c r="AF202">
        <v>23420</v>
      </c>
      <c r="AG202" t="s">
        <v>770</v>
      </c>
      <c r="AH202" s="64">
        <v>1.0997000000000001</v>
      </c>
    </row>
    <row r="203" spans="1:34">
      <c r="A203" s="28" t="s">
        <v>768</v>
      </c>
      <c r="B203" s="28" t="s">
        <v>769</v>
      </c>
      <c r="C203" s="29">
        <v>99904</v>
      </c>
      <c r="D203" s="30" t="s">
        <v>60</v>
      </c>
      <c r="E203" s="31" t="s">
        <v>325</v>
      </c>
      <c r="F203" s="50" t="s">
        <v>490</v>
      </c>
      <c r="G203" s="33" t="s">
        <v>59</v>
      </c>
      <c r="H203">
        <f t="shared" si="7"/>
        <v>0.72820000000000007</v>
      </c>
      <c r="I203" s="34">
        <f>ROUND(('NEW Reference'!B$16*List!$H203)+'NEW Reference'!B$17,0)</f>
        <v>964</v>
      </c>
      <c r="J203" s="34">
        <f>ROUND(('NEW Reference'!C$16*List!$H203)+'NEW Reference'!C$17,0)</f>
        <v>1437</v>
      </c>
      <c r="K203" s="34">
        <f>ROUND(('NEW Reference'!D$16*List!$H203)+'NEW Reference'!D$17,0)</f>
        <v>1722</v>
      </c>
      <c r="L203" s="34">
        <f>ROUND(('NEW Reference'!E$16*List!$H203)+'NEW Reference'!E$17,0)</f>
        <v>2129</v>
      </c>
      <c r="M203" s="34">
        <f>ROUND(('NEW Reference'!F$16*List!$H203)+'NEW Reference'!F$17,0)</f>
        <v>2218</v>
      </c>
      <c r="N203" s="34">
        <f>ROUND(('NEW Reference'!G$16*List!$H203)+'NEW Reference'!G$17,0)</f>
        <v>2511</v>
      </c>
      <c r="O203" s="34">
        <f>ROUND(('NEW Reference'!H$16*List!$H203)+'NEW Reference'!H$17,0)</f>
        <v>2607</v>
      </c>
      <c r="P203" s="34">
        <f>ROUND(('NEW Reference'!I$16*List!$H203)+'NEW Reference'!I$17,0)</f>
        <v>2709</v>
      </c>
      <c r="Q203" s="34">
        <f>ROUND(('NEW Reference'!J$16*List!$H203)+'NEW Reference'!J$17,0)</f>
        <v>3138</v>
      </c>
      <c r="R203" s="34">
        <f>ROUND(('NEW Reference'!K$16*List!$H203)+'NEW Reference'!K$17,0)</f>
        <v>3237</v>
      </c>
      <c r="S203" s="34">
        <f>ROUND(('NEW Reference'!L$16*List!$H203)+'NEW Reference'!L$17,0)</f>
        <v>3492</v>
      </c>
      <c r="T203" s="34">
        <f>ROUND(('NEW Reference'!M$16*List!$H203)+'NEW Reference'!M$17,0)</f>
        <v>4171</v>
      </c>
      <c r="U203" s="34">
        <f>ROUND(('NEW Reference'!N$16*List!$H203)+'NEW Reference'!N$17,0)</f>
        <v>16830</v>
      </c>
      <c r="V203" s="35">
        <f>ROUND(('NEW Reference'!O$16*List!$H203)+'NEW Reference'!O$17,0)</f>
        <v>626</v>
      </c>
      <c r="W203" s="35">
        <f>ROUND(('NEW Reference'!P$16*List!$H203)+'NEW Reference'!P$17,0)</f>
        <v>882</v>
      </c>
      <c r="X203" s="35">
        <f>ROUND(('NEW Reference'!Q$16*List!$H203)+'NEW Reference'!Q$17,0)</f>
        <v>441</v>
      </c>
      <c r="Y203" s="36"/>
      <c r="Z203" s="4" t="str">
        <f t="shared" si="8"/>
        <v>STATEWIDE, Arkansas</v>
      </c>
      <c r="AA203" s="31" t="s">
        <v>325</v>
      </c>
      <c r="AB203" s="37" t="s">
        <v>49</v>
      </c>
      <c r="AC203" s="32" t="s">
        <v>490</v>
      </c>
      <c r="AD203" s="38"/>
      <c r="AE203">
        <f t="shared" si="9"/>
        <v>0.72820000000000007</v>
      </c>
      <c r="AF203">
        <v>23460</v>
      </c>
      <c r="AG203" t="s">
        <v>160</v>
      </c>
      <c r="AH203" s="64">
        <v>0.70140000000000002</v>
      </c>
    </row>
    <row r="204" spans="1:34">
      <c r="A204" s="28" t="s">
        <v>771</v>
      </c>
      <c r="B204" s="28" t="s">
        <v>772</v>
      </c>
      <c r="C204" s="39">
        <v>36084</v>
      </c>
      <c r="D204" s="30" t="s">
        <v>773</v>
      </c>
      <c r="E204" s="40" t="s">
        <v>774</v>
      </c>
      <c r="F204" s="49" t="s">
        <v>775</v>
      </c>
      <c r="G204" s="33" t="s">
        <v>48</v>
      </c>
      <c r="H204">
        <f t="shared" si="7"/>
        <v>1.9013</v>
      </c>
      <c r="I204" s="34">
        <f>ROUND(('NEW Reference'!B$16*List!$H204)+'NEW Reference'!B$17,0)</f>
        <v>2049</v>
      </c>
      <c r="J204" s="34">
        <f>ROUND(('NEW Reference'!C$16*List!$H204)+'NEW Reference'!C$17,0)</f>
        <v>3055</v>
      </c>
      <c r="K204" s="34">
        <f>ROUND(('NEW Reference'!D$16*List!$H204)+'NEW Reference'!D$17,0)</f>
        <v>3661</v>
      </c>
      <c r="L204" s="34">
        <f>ROUND(('NEW Reference'!E$16*List!$H204)+'NEW Reference'!E$17,0)</f>
        <v>4526</v>
      </c>
      <c r="M204" s="34">
        <f>ROUND(('NEW Reference'!F$16*List!$H204)+'NEW Reference'!F$17,0)</f>
        <v>4715</v>
      </c>
      <c r="N204" s="34">
        <f>ROUND(('NEW Reference'!G$16*List!$H204)+'NEW Reference'!G$17,0)</f>
        <v>5338</v>
      </c>
      <c r="O204" s="34">
        <f>ROUND(('NEW Reference'!H$16*List!$H204)+'NEW Reference'!H$17,0)</f>
        <v>5542</v>
      </c>
      <c r="P204" s="34">
        <f>ROUND(('NEW Reference'!I$16*List!$H204)+'NEW Reference'!I$17,0)</f>
        <v>5759</v>
      </c>
      <c r="Q204" s="34">
        <f>ROUND(('NEW Reference'!J$16*List!$H204)+'NEW Reference'!J$17,0)</f>
        <v>6669</v>
      </c>
      <c r="R204" s="34">
        <f>ROUND(('NEW Reference'!K$16*List!$H204)+'NEW Reference'!K$17,0)</f>
        <v>6879</v>
      </c>
      <c r="S204" s="34">
        <f>ROUND(('NEW Reference'!L$16*List!$H204)+'NEW Reference'!L$17,0)</f>
        <v>7423</v>
      </c>
      <c r="T204" s="34">
        <f>ROUND(('NEW Reference'!M$16*List!$H204)+'NEW Reference'!M$17,0)</f>
        <v>8866</v>
      </c>
      <c r="U204" s="34">
        <f>ROUND(('NEW Reference'!N$16*List!$H204)+'NEW Reference'!N$17,0)</f>
        <v>35773</v>
      </c>
      <c r="V204" s="35">
        <f>ROUND(('NEW Reference'!O$16*List!$H204)+'NEW Reference'!O$17,0)</f>
        <v>1330</v>
      </c>
      <c r="W204" s="35">
        <f>ROUND(('NEW Reference'!P$16*List!$H204)+'NEW Reference'!P$17,0)</f>
        <v>1874</v>
      </c>
      <c r="X204" s="35">
        <f>ROUND(('NEW Reference'!Q$16*List!$H204)+'NEW Reference'!Q$17,0)</f>
        <v>937</v>
      </c>
      <c r="Y204" s="36"/>
      <c r="Z204" s="4" t="str">
        <f t="shared" si="8"/>
        <v>ALAMEDA, California</v>
      </c>
      <c r="AA204" s="40" t="s">
        <v>774</v>
      </c>
      <c r="AB204" s="37" t="s">
        <v>49</v>
      </c>
      <c r="AC204" s="41" t="s">
        <v>775</v>
      </c>
      <c r="AD204" s="42"/>
      <c r="AE204">
        <f t="shared" si="9"/>
        <v>1.9013</v>
      </c>
      <c r="AF204">
        <v>23540</v>
      </c>
      <c r="AG204" t="s">
        <v>779</v>
      </c>
      <c r="AH204" s="64">
        <v>0.85500000000000009</v>
      </c>
    </row>
    <row r="205" spans="1:34">
      <c r="A205" s="28" t="s">
        <v>776</v>
      </c>
      <c r="B205" s="28" t="s">
        <v>777</v>
      </c>
      <c r="C205" s="39">
        <v>99905</v>
      </c>
      <c r="D205" s="30" t="s">
        <v>65</v>
      </c>
      <c r="E205" s="40" t="s">
        <v>778</v>
      </c>
      <c r="F205" s="50" t="s">
        <v>775</v>
      </c>
      <c r="G205" s="33" t="s">
        <v>59</v>
      </c>
      <c r="H205">
        <f t="shared" si="7"/>
        <v>1.266</v>
      </c>
      <c r="I205" s="34">
        <f>ROUND(('NEW Reference'!B$16*List!$H205)+'NEW Reference'!B$17,0)</f>
        <v>1461</v>
      </c>
      <c r="J205" s="34">
        <f>ROUND(('NEW Reference'!C$16*List!$H205)+'NEW Reference'!C$17,0)</f>
        <v>2179</v>
      </c>
      <c r="K205" s="34">
        <f>ROUND(('NEW Reference'!D$16*List!$H205)+'NEW Reference'!D$17,0)</f>
        <v>2611</v>
      </c>
      <c r="L205" s="34">
        <f>ROUND(('NEW Reference'!E$16*List!$H205)+'NEW Reference'!E$17,0)</f>
        <v>3228</v>
      </c>
      <c r="M205" s="34">
        <f>ROUND(('NEW Reference'!F$16*List!$H205)+'NEW Reference'!F$17,0)</f>
        <v>3363</v>
      </c>
      <c r="N205" s="34">
        <f>ROUND(('NEW Reference'!G$16*List!$H205)+'NEW Reference'!G$17,0)</f>
        <v>3807</v>
      </c>
      <c r="O205" s="34">
        <f>ROUND(('NEW Reference'!H$16*List!$H205)+'NEW Reference'!H$17,0)</f>
        <v>3952</v>
      </c>
      <c r="P205" s="34">
        <f>ROUND(('NEW Reference'!I$16*List!$H205)+'NEW Reference'!I$17,0)</f>
        <v>4108</v>
      </c>
      <c r="Q205" s="34">
        <f>ROUND(('NEW Reference'!J$16*List!$H205)+'NEW Reference'!J$17,0)</f>
        <v>4757</v>
      </c>
      <c r="R205" s="34">
        <f>ROUND(('NEW Reference'!K$16*List!$H205)+'NEW Reference'!K$17,0)</f>
        <v>4907</v>
      </c>
      <c r="S205" s="34">
        <f>ROUND(('NEW Reference'!L$16*List!$H205)+'NEW Reference'!L$17,0)</f>
        <v>5295</v>
      </c>
      <c r="T205" s="34">
        <f>ROUND(('NEW Reference'!M$16*List!$H205)+'NEW Reference'!M$17,0)</f>
        <v>6323</v>
      </c>
      <c r="U205" s="34">
        <f>ROUND(('NEW Reference'!N$16*List!$H205)+'NEW Reference'!N$17,0)</f>
        <v>25514</v>
      </c>
      <c r="V205" s="35">
        <f>ROUND(('NEW Reference'!O$16*List!$H205)+'NEW Reference'!O$17,0)</f>
        <v>949</v>
      </c>
      <c r="W205" s="35">
        <f>ROUND(('NEW Reference'!P$16*List!$H205)+'NEW Reference'!P$17,0)</f>
        <v>1337</v>
      </c>
      <c r="X205" s="35">
        <f>ROUND(('NEW Reference'!Q$16*List!$H205)+'NEW Reference'!Q$17,0)</f>
        <v>668</v>
      </c>
      <c r="Y205" s="36"/>
      <c r="Z205" s="4" t="str">
        <f t="shared" si="8"/>
        <v>ALPINE, California</v>
      </c>
      <c r="AA205" s="40" t="s">
        <v>778</v>
      </c>
      <c r="AB205" s="37" t="s">
        <v>49</v>
      </c>
      <c r="AC205" s="41" t="s">
        <v>775</v>
      </c>
      <c r="AD205" s="42"/>
      <c r="AE205">
        <f t="shared" si="9"/>
        <v>1.266</v>
      </c>
      <c r="AF205">
        <v>23580</v>
      </c>
      <c r="AG205" t="s">
        <v>783</v>
      </c>
      <c r="AH205" s="64">
        <v>0.92930000000000001</v>
      </c>
    </row>
    <row r="206" spans="1:34">
      <c r="A206" s="28" t="s">
        <v>780</v>
      </c>
      <c r="B206" s="28" t="s">
        <v>781</v>
      </c>
      <c r="C206" s="29">
        <v>99905</v>
      </c>
      <c r="D206" s="30" t="s">
        <v>65</v>
      </c>
      <c r="E206" s="31" t="s">
        <v>782</v>
      </c>
      <c r="F206" s="50" t="s">
        <v>775</v>
      </c>
      <c r="G206" s="33" t="s">
        <v>59</v>
      </c>
      <c r="H206">
        <f t="shared" si="7"/>
        <v>1.266</v>
      </c>
      <c r="I206" s="34">
        <f>ROUND(('NEW Reference'!B$16*List!$H206)+'NEW Reference'!B$17,0)</f>
        <v>1461</v>
      </c>
      <c r="J206" s="34">
        <f>ROUND(('NEW Reference'!C$16*List!$H206)+'NEW Reference'!C$17,0)</f>
        <v>2179</v>
      </c>
      <c r="K206" s="34">
        <f>ROUND(('NEW Reference'!D$16*List!$H206)+'NEW Reference'!D$17,0)</f>
        <v>2611</v>
      </c>
      <c r="L206" s="34">
        <f>ROUND(('NEW Reference'!E$16*List!$H206)+'NEW Reference'!E$17,0)</f>
        <v>3228</v>
      </c>
      <c r="M206" s="34">
        <f>ROUND(('NEW Reference'!F$16*List!$H206)+'NEW Reference'!F$17,0)</f>
        <v>3363</v>
      </c>
      <c r="N206" s="34">
        <f>ROUND(('NEW Reference'!G$16*List!$H206)+'NEW Reference'!G$17,0)</f>
        <v>3807</v>
      </c>
      <c r="O206" s="34">
        <f>ROUND(('NEW Reference'!H$16*List!$H206)+'NEW Reference'!H$17,0)</f>
        <v>3952</v>
      </c>
      <c r="P206" s="34">
        <f>ROUND(('NEW Reference'!I$16*List!$H206)+'NEW Reference'!I$17,0)</f>
        <v>4108</v>
      </c>
      <c r="Q206" s="34">
        <f>ROUND(('NEW Reference'!J$16*List!$H206)+'NEW Reference'!J$17,0)</f>
        <v>4757</v>
      </c>
      <c r="R206" s="34">
        <f>ROUND(('NEW Reference'!K$16*List!$H206)+'NEW Reference'!K$17,0)</f>
        <v>4907</v>
      </c>
      <c r="S206" s="34">
        <f>ROUND(('NEW Reference'!L$16*List!$H206)+'NEW Reference'!L$17,0)</f>
        <v>5295</v>
      </c>
      <c r="T206" s="34">
        <f>ROUND(('NEW Reference'!M$16*List!$H206)+'NEW Reference'!M$17,0)</f>
        <v>6323</v>
      </c>
      <c r="U206" s="34">
        <f>ROUND(('NEW Reference'!N$16*List!$H206)+'NEW Reference'!N$17,0)</f>
        <v>25514</v>
      </c>
      <c r="V206" s="35">
        <f>ROUND(('NEW Reference'!O$16*List!$H206)+'NEW Reference'!O$17,0)</f>
        <v>949</v>
      </c>
      <c r="W206" s="35">
        <f>ROUND(('NEW Reference'!P$16*List!$H206)+'NEW Reference'!P$17,0)</f>
        <v>1337</v>
      </c>
      <c r="X206" s="35">
        <f>ROUND(('NEW Reference'!Q$16*List!$H206)+'NEW Reference'!Q$17,0)</f>
        <v>668</v>
      </c>
      <c r="Y206" s="36"/>
      <c r="Z206" s="4" t="str">
        <f t="shared" si="8"/>
        <v>AMADOR, California</v>
      </c>
      <c r="AA206" s="31" t="s">
        <v>782</v>
      </c>
      <c r="AB206" s="37" t="s">
        <v>49</v>
      </c>
      <c r="AC206" s="32" t="s">
        <v>775</v>
      </c>
      <c r="AD206" s="38"/>
      <c r="AE206">
        <f t="shared" si="9"/>
        <v>1.266</v>
      </c>
      <c r="AF206">
        <v>23844</v>
      </c>
      <c r="AG206" t="s">
        <v>787</v>
      </c>
      <c r="AH206" s="64">
        <v>0.90580000000000005</v>
      </c>
    </row>
    <row r="207" spans="1:34">
      <c r="A207" s="28" t="s">
        <v>784</v>
      </c>
      <c r="B207" s="28" t="s">
        <v>785</v>
      </c>
      <c r="C207" s="39">
        <v>17020</v>
      </c>
      <c r="D207" s="30" t="s">
        <v>542</v>
      </c>
      <c r="E207" s="40" t="s">
        <v>786</v>
      </c>
      <c r="F207" s="49" t="s">
        <v>775</v>
      </c>
      <c r="G207" s="33" t="s">
        <v>48</v>
      </c>
      <c r="H207">
        <f t="shared" ref="H207:H270" si="10">IFERROR(INDEX($AH:$AH,MATCH($C207,$AF:$AF,0)),"")</f>
        <v>1.0904</v>
      </c>
      <c r="I207" s="34">
        <f>ROUND(('NEW Reference'!B$16*List!$H207)+'NEW Reference'!B$17,0)</f>
        <v>1299</v>
      </c>
      <c r="J207" s="34">
        <f>ROUND(('NEW Reference'!C$16*List!$H207)+'NEW Reference'!C$17,0)</f>
        <v>1937</v>
      </c>
      <c r="K207" s="34">
        <f>ROUND(('NEW Reference'!D$16*List!$H207)+'NEW Reference'!D$17,0)</f>
        <v>2321</v>
      </c>
      <c r="L207" s="34">
        <f>ROUND(('NEW Reference'!E$16*List!$H207)+'NEW Reference'!E$17,0)</f>
        <v>2869</v>
      </c>
      <c r="M207" s="34">
        <f>ROUND(('NEW Reference'!F$16*List!$H207)+'NEW Reference'!F$17,0)</f>
        <v>2989</v>
      </c>
      <c r="N207" s="34">
        <f>ROUND(('NEW Reference'!G$16*List!$H207)+'NEW Reference'!G$17,0)</f>
        <v>3384</v>
      </c>
      <c r="O207" s="34">
        <f>ROUND(('NEW Reference'!H$16*List!$H207)+'NEW Reference'!H$17,0)</f>
        <v>3513</v>
      </c>
      <c r="P207" s="34">
        <f>ROUND(('NEW Reference'!I$16*List!$H207)+'NEW Reference'!I$17,0)</f>
        <v>3651</v>
      </c>
      <c r="Q207" s="34">
        <f>ROUND(('NEW Reference'!J$16*List!$H207)+'NEW Reference'!J$17,0)</f>
        <v>4228</v>
      </c>
      <c r="R207" s="34">
        <f>ROUND(('NEW Reference'!K$16*List!$H207)+'NEW Reference'!K$17,0)</f>
        <v>4361</v>
      </c>
      <c r="S207" s="34">
        <f>ROUND(('NEW Reference'!L$16*List!$H207)+'NEW Reference'!L$17,0)</f>
        <v>4706</v>
      </c>
      <c r="T207" s="34">
        <f>ROUND(('NEW Reference'!M$16*List!$H207)+'NEW Reference'!M$17,0)</f>
        <v>5621</v>
      </c>
      <c r="U207" s="34">
        <f>ROUND(('NEW Reference'!N$16*List!$H207)+'NEW Reference'!N$17,0)</f>
        <v>22679</v>
      </c>
      <c r="V207" s="35">
        <f>ROUND(('NEW Reference'!O$16*List!$H207)+'NEW Reference'!O$17,0)</f>
        <v>843</v>
      </c>
      <c r="W207" s="35">
        <f>ROUND(('NEW Reference'!P$16*List!$H207)+'NEW Reference'!P$17,0)</f>
        <v>1188</v>
      </c>
      <c r="X207" s="35">
        <f>ROUND(('NEW Reference'!Q$16*List!$H207)+'NEW Reference'!Q$17,0)</f>
        <v>594</v>
      </c>
      <c r="Y207" s="36"/>
      <c r="Z207" s="4" t="str">
        <f t="shared" ref="Z207:Z270" si="11">CONCATENATE(AA207, AB207, AC207)</f>
        <v>BUTTE, California</v>
      </c>
      <c r="AA207" s="40" t="s">
        <v>786</v>
      </c>
      <c r="AB207" s="37" t="s">
        <v>49</v>
      </c>
      <c r="AC207" s="41" t="s">
        <v>775</v>
      </c>
      <c r="AD207" s="42"/>
      <c r="AE207">
        <f t="shared" ref="AE207:AE270" si="12">IFERROR(INDEX($AH:$AH,MATCH($C207,$AF:$AF,0)),"")</f>
        <v>1.0904</v>
      </c>
      <c r="AF207">
        <v>23900</v>
      </c>
      <c r="AG207" t="s">
        <v>791</v>
      </c>
      <c r="AH207" s="64">
        <v>1.0527</v>
      </c>
    </row>
    <row r="208" spans="1:34">
      <c r="A208" s="28" t="s">
        <v>788</v>
      </c>
      <c r="B208" s="28" t="s">
        <v>789</v>
      </c>
      <c r="C208" s="29">
        <v>99905</v>
      </c>
      <c r="D208" s="30" t="s">
        <v>65</v>
      </c>
      <c r="E208" s="31" t="s">
        <v>790</v>
      </c>
      <c r="F208" s="50" t="s">
        <v>775</v>
      </c>
      <c r="G208" s="33" t="s">
        <v>59</v>
      </c>
      <c r="H208">
        <f t="shared" si="10"/>
        <v>1.266</v>
      </c>
      <c r="I208" s="34">
        <f>ROUND(('NEW Reference'!B$16*List!$H208)+'NEW Reference'!B$17,0)</f>
        <v>1461</v>
      </c>
      <c r="J208" s="34">
        <f>ROUND(('NEW Reference'!C$16*List!$H208)+'NEW Reference'!C$17,0)</f>
        <v>2179</v>
      </c>
      <c r="K208" s="34">
        <f>ROUND(('NEW Reference'!D$16*List!$H208)+'NEW Reference'!D$17,0)</f>
        <v>2611</v>
      </c>
      <c r="L208" s="34">
        <f>ROUND(('NEW Reference'!E$16*List!$H208)+'NEW Reference'!E$17,0)</f>
        <v>3228</v>
      </c>
      <c r="M208" s="34">
        <f>ROUND(('NEW Reference'!F$16*List!$H208)+'NEW Reference'!F$17,0)</f>
        <v>3363</v>
      </c>
      <c r="N208" s="34">
        <f>ROUND(('NEW Reference'!G$16*List!$H208)+'NEW Reference'!G$17,0)</f>
        <v>3807</v>
      </c>
      <c r="O208" s="34">
        <f>ROUND(('NEW Reference'!H$16*List!$H208)+'NEW Reference'!H$17,0)</f>
        <v>3952</v>
      </c>
      <c r="P208" s="34">
        <f>ROUND(('NEW Reference'!I$16*List!$H208)+'NEW Reference'!I$17,0)</f>
        <v>4108</v>
      </c>
      <c r="Q208" s="34">
        <f>ROUND(('NEW Reference'!J$16*List!$H208)+'NEW Reference'!J$17,0)</f>
        <v>4757</v>
      </c>
      <c r="R208" s="34">
        <f>ROUND(('NEW Reference'!K$16*List!$H208)+'NEW Reference'!K$17,0)</f>
        <v>4907</v>
      </c>
      <c r="S208" s="34">
        <f>ROUND(('NEW Reference'!L$16*List!$H208)+'NEW Reference'!L$17,0)</f>
        <v>5295</v>
      </c>
      <c r="T208" s="34">
        <f>ROUND(('NEW Reference'!M$16*List!$H208)+'NEW Reference'!M$17,0)</f>
        <v>6323</v>
      </c>
      <c r="U208" s="34">
        <f>ROUND(('NEW Reference'!N$16*List!$H208)+'NEW Reference'!N$17,0)</f>
        <v>25514</v>
      </c>
      <c r="V208" s="35">
        <f>ROUND(('NEW Reference'!O$16*List!$H208)+'NEW Reference'!O$17,0)</f>
        <v>949</v>
      </c>
      <c r="W208" s="35">
        <f>ROUND(('NEW Reference'!P$16*List!$H208)+'NEW Reference'!P$17,0)</f>
        <v>1337</v>
      </c>
      <c r="X208" s="35">
        <f>ROUND(('NEW Reference'!Q$16*List!$H208)+'NEW Reference'!Q$17,0)</f>
        <v>668</v>
      </c>
      <c r="Y208" s="36"/>
      <c r="Z208" s="4" t="str">
        <f t="shared" si="11"/>
        <v>CALAVERAS, California</v>
      </c>
      <c r="AA208" s="31" t="s">
        <v>790</v>
      </c>
      <c r="AB208" s="37" t="s">
        <v>49</v>
      </c>
      <c r="AC208" s="32" t="s">
        <v>775</v>
      </c>
      <c r="AD208" s="38"/>
      <c r="AE208">
        <f t="shared" si="12"/>
        <v>1.266</v>
      </c>
      <c r="AF208">
        <v>24020</v>
      </c>
      <c r="AG208" t="s">
        <v>795</v>
      </c>
      <c r="AH208" s="64">
        <v>0.83310000000000006</v>
      </c>
    </row>
    <row r="209" spans="1:34">
      <c r="A209" s="28" t="s">
        <v>792</v>
      </c>
      <c r="B209" s="28" t="s">
        <v>793</v>
      </c>
      <c r="C209" s="29">
        <v>99905</v>
      </c>
      <c r="D209" s="30" t="s">
        <v>65</v>
      </c>
      <c r="E209" s="31" t="s">
        <v>794</v>
      </c>
      <c r="F209" s="50" t="s">
        <v>775</v>
      </c>
      <c r="G209" s="33" t="s">
        <v>59</v>
      </c>
      <c r="H209">
        <f t="shared" si="10"/>
        <v>1.266</v>
      </c>
      <c r="I209" s="34">
        <f>ROUND(('NEW Reference'!B$16*List!$H209)+'NEW Reference'!B$17,0)</f>
        <v>1461</v>
      </c>
      <c r="J209" s="34">
        <f>ROUND(('NEW Reference'!C$16*List!$H209)+'NEW Reference'!C$17,0)</f>
        <v>2179</v>
      </c>
      <c r="K209" s="34">
        <f>ROUND(('NEW Reference'!D$16*List!$H209)+'NEW Reference'!D$17,0)</f>
        <v>2611</v>
      </c>
      <c r="L209" s="34">
        <f>ROUND(('NEW Reference'!E$16*List!$H209)+'NEW Reference'!E$17,0)</f>
        <v>3228</v>
      </c>
      <c r="M209" s="34">
        <f>ROUND(('NEW Reference'!F$16*List!$H209)+'NEW Reference'!F$17,0)</f>
        <v>3363</v>
      </c>
      <c r="N209" s="34">
        <f>ROUND(('NEW Reference'!G$16*List!$H209)+'NEW Reference'!G$17,0)</f>
        <v>3807</v>
      </c>
      <c r="O209" s="34">
        <f>ROUND(('NEW Reference'!H$16*List!$H209)+'NEW Reference'!H$17,0)</f>
        <v>3952</v>
      </c>
      <c r="P209" s="34">
        <f>ROUND(('NEW Reference'!I$16*List!$H209)+'NEW Reference'!I$17,0)</f>
        <v>4108</v>
      </c>
      <c r="Q209" s="34">
        <f>ROUND(('NEW Reference'!J$16*List!$H209)+'NEW Reference'!J$17,0)</f>
        <v>4757</v>
      </c>
      <c r="R209" s="34">
        <f>ROUND(('NEW Reference'!K$16*List!$H209)+'NEW Reference'!K$17,0)</f>
        <v>4907</v>
      </c>
      <c r="S209" s="34">
        <f>ROUND(('NEW Reference'!L$16*List!$H209)+'NEW Reference'!L$17,0)</f>
        <v>5295</v>
      </c>
      <c r="T209" s="34">
        <f>ROUND(('NEW Reference'!M$16*List!$H209)+'NEW Reference'!M$17,0)</f>
        <v>6323</v>
      </c>
      <c r="U209" s="34">
        <f>ROUND(('NEW Reference'!N$16*List!$H209)+'NEW Reference'!N$17,0)</f>
        <v>25514</v>
      </c>
      <c r="V209" s="35">
        <f>ROUND(('NEW Reference'!O$16*List!$H209)+'NEW Reference'!O$17,0)</f>
        <v>949</v>
      </c>
      <c r="W209" s="35">
        <f>ROUND(('NEW Reference'!P$16*List!$H209)+'NEW Reference'!P$17,0)</f>
        <v>1337</v>
      </c>
      <c r="X209" s="35">
        <f>ROUND(('NEW Reference'!Q$16*List!$H209)+'NEW Reference'!Q$17,0)</f>
        <v>668</v>
      </c>
      <c r="Y209" s="36"/>
      <c r="Z209" s="4" t="str">
        <f t="shared" si="11"/>
        <v>COLUSA, California</v>
      </c>
      <c r="AA209" s="31" t="s">
        <v>794</v>
      </c>
      <c r="AB209" s="37" t="s">
        <v>49</v>
      </c>
      <c r="AC209" s="32" t="s">
        <v>775</v>
      </c>
      <c r="AD209" s="38"/>
      <c r="AE209">
        <f t="shared" si="12"/>
        <v>1.266</v>
      </c>
      <c r="AF209">
        <v>24140</v>
      </c>
      <c r="AG209" t="s">
        <v>799</v>
      </c>
      <c r="AH209" s="64">
        <v>1.0103</v>
      </c>
    </row>
    <row r="210" spans="1:34">
      <c r="A210" s="28" t="s">
        <v>796</v>
      </c>
      <c r="B210" s="28" t="s">
        <v>797</v>
      </c>
      <c r="C210" s="39">
        <v>36084</v>
      </c>
      <c r="D210" s="30" t="s">
        <v>773</v>
      </c>
      <c r="E210" s="40" t="s">
        <v>798</v>
      </c>
      <c r="F210" s="49" t="s">
        <v>775</v>
      </c>
      <c r="G210" s="33" t="s">
        <v>48</v>
      </c>
      <c r="H210">
        <f t="shared" si="10"/>
        <v>1.9013</v>
      </c>
      <c r="I210" s="34">
        <f>ROUND(('NEW Reference'!B$16*List!$H210)+'NEW Reference'!B$17,0)</f>
        <v>2049</v>
      </c>
      <c r="J210" s="34">
        <f>ROUND(('NEW Reference'!C$16*List!$H210)+'NEW Reference'!C$17,0)</f>
        <v>3055</v>
      </c>
      <c r="K210" s="34">
        <f>ROUND(('NEW Reference'!D$16*List!$H210)+'NEW Reference'!D$17,0)</f>
        <v>3661</v>
      </c>
      <c r="L210" s="34">
        <f>ROUND(('NEW Reference'!E$16*List!$H210)+'NEW Reference'!E$17,0)</f>
        <v>4526</v>
      </c>
      <c r="M210" s="34">
        <f>ROUND(('NEW Reference'!F$16*List!$H210)+'NEW Reference'!F$17,0)</f>
        <v>4715</v>
      </c>
      <c r="N210" s="34">
        <f>ROUND(('NEW Reference'!G$16*List!$H210)+'NEW Reference'!G$17,0)</f>
        <v>5338</v>
      </c>
      <c r="O210" s="34">
        <f>ROUND(('NEW Reference'!H$16*List!$H210)+'NEW Reference'!H$17,0)</f>
        <v>5542</v>
      </c>
      <c r="P210" s="34">
        <f>ROUND(('NEW Reference'!I$16*List!$H210)+'NEW Reference'!I$17,0)</f>
        <v>5759</v>
      </c>
      <c r="Q210" s="34">
        <f>ROUND(('NEW Reference'!J$16*List!$H210)+'NEW Reference'!J$17,0)</f>
        <v>6669</v>
      </c>
      <c r="R210" s="34">
        <f>ROUND(('NEW Reference'!K$16*List!$H210)+'NEW Reference'!K$17,0)</f>
        <v>6879</v>
      </c>
      <c r="S210" s="34">
        <f>ROUND(('NEW Reference'!L$16*List!$H210)+'NEW Reference'!L$17,0)</f>
        <v>7423</v>
      </c>
      <c r="T210" s="34">
        <f>ROUND(('NEW Reference'!M$16*List!$H210)+'NEW Reference'!M$17,0)</f>
        <v>8866</v>
      </c>
      <c r="U210" s="34">
        <f>ROUND(('NEW Reference'!N$16*List!$H210)+'NEW Reference'!N$17,0)</f>
        <v>35773</v>
      </c>
      <c r="V210" s="35">
        <f>ROUND(('NEW Reference'!O$16*List!$H210)+'NEW Reference'!O$17,0)</f>
        <v>1330</v>
      </c>
      <c r="W210" s="35">
        <f>ROUND(('NEW Reference'!P$16*List!$H210)+'NEW Reference'!P$17,0)</f>
        <v>1874</v>
      </c>
      <c r="X210" s="35">
        <f>ROUND(('NEW Reference'!Q$16*List!$H210)+'NEW Reference'!Q$17,0)</f>
        <v>937</v>
      </c>
      <c r="Y210" s="36"/>
      <c r="Z210" s="4" t="str">
        <f t="shared" si="11"/>
        <v>CONTRA COSTA, California</v>
      </c>
      <c r="AA210" s="40" t="s">
        <v>798</v>
      </c>
      <c r="AB210" s="37" t="s">
        <v>49</v>
      </c>
      <c r="AC210" s="41" t="s">
        <v>775</v>
      </c>
      <c r="AD210" s="42"/>
      <c r="AE210">
        <f t="shared" si="12"/>
        <v>1.9013</v>
      </c>
      <c r="AF210">
        <v>24220</v>
      </c>
      <c r="AG210" t="s">
        <v>803</v>
      </c>
      <c r="AH210" s="64">
        <v>0.78520000000000001</v>
      </c>
    </row>
    <row r="211" spans="1:34">
      <c r="A211" s="28" t="s">
        <v>800</v>
      </c>
      <c r="B211" s="28" t="s">
        <v>801</v>
      </c>
      <c r="C211" s="39">
        <v>99905</v>
      </c>
      <c r="D211" s="30" t="s">
        <v>65</v>
      </c>
      <c r="E211" s="40" t="s">
        <v>802</v>
      </c>
      <c r="F211" s="50" t="s">
        <v>775</v>
      </c>
      <c r="G211" s="33" t="s">
        <v>59</v>
      </c>
      <c r="H211">
        <f t="shared" si="10"/>
        <v>1.266</v>
      </c>
      <c r="I211" s="34">
        <f>ROUND(('NEW Reference'!B$16*List!$H211)+'NEW Reference'!B$17,0)</f>
        <v>1461</v>
      </c>
      <c r="J211" s="34">
        <f>ROUND(('NEW Reference'!C$16*List!$H211)+'NEW Reference'!C$17,0)</f>
        <v>2179</v>
      </c>
      <c r="K211" s="34">
        <f>ROUND(('NEW Reference'!D$16*List!$H211)+'NEW Reference'!D$17,0)</f>
        <v>2611</v>
      </c>
      <c r="L211" s="34">
        <f>ROUND(('NEW Reference'!E$16*List!$H211)+'NEW Reference'!E$17,0)</f>
        <v>3228</v>
      </c>
      <c r="M211" s="34">
        <f>ROUND(('NEW Reference'!F$16*List!$H211)+'NEW Reference'!F$17,0)</f>
        <v>3363</v>
      </c>
      <c r="N211" s="34">
        <f>ROUND(('NEW Reference'!G$16*List!$H211)+'NEW Reference'!G$17,0)</f>
        <v>3807</v>
      </c>
      <c r="O211" s="34">
        <f>ROUND(('NEW Reference'!H$16*List!$H211)+'NEW Reference'!H$17,0)</f>
        <v>3952</v>
      </c>
      <c r="P211" s="34">
        <f>ROUND(('NEW Reference'!I$16*List!$H211)+'NEW Reference'!I$17,0)</f>
        <v>4108</v>
      </c>
      <c r="Q211" s="34">
        <f>ROUND(('NEW Reference'!J$16*List!$H211)+'NEW Reference'!J$17,0)</f>
        <v>4757</v>
      </c>
      <c r="R211" s="34">
        <f>ROUND(('NEW Reference'!K$16*List!$H211)+'NEW Reference'!K$17,0)</f>
        <v>4907</v>
      </c>
      <c r="S211" s="34">
        <f>ROUND(('NEW Reference'!L$16*List!$H211)+'NEW Reference'!L$17,0)</f>
        <v>5295</v>
      </c>
      <c r="T211" s="34">
        <f>ROUND(('NEW Reference'!M$16*List!$H211)+'NEW Reference'!M$17,0)</f>
        <v>6323</v>
      </c>
      <c r="U211" s="34">
        <f>ROUND(('NEW Reference'!N$16*List!$H211)+'NEW Reference'!N$17,0)</f>
        <v>25514</v>
      </c>
      <c r="V211" s="35">
        <f>ROUND(('NEW Reference'!O$16*List!$H211)+'NEW Reference'!O$17,0)</f>
        <v>949</v>
      </c>
      <c r="W211" s="35">
        <f>ROUND(('NEW Reference'!P$16*List!$H211)+'NEW Reference'!P$17,0)</f>
        <v>1337</v>
      </c>
      <c r="X211" s="35">
        <f>ROUND(('NEW Reference'!Q$16*List!$H211)+'NEW Reference'!Q$17,0)</f>
        <v>668</v>
      </c>
      <c r="Y211" s="36"/>
      <c r="Z211" s="4" t="str">
        <f t="shared" si="11"/>
        <v>DEL NORTE, California</v>
      </c>
      <c r="AA211" s="40" t="s">
        <v>802</v>
      </c>
      <c r="AB211" s="37" t="s">
        <v>49</v>
      </c>
      <c r="AC211" s="41" t="s">
        <v>775</v>
      </c>
      <c r="AD211" s="42"/>
      <c r="AE211">
        <f t="shared" si="12"/>
        <v>1.266</v>
      </c>
      <c r="AF211">
        <v>24260</v>
      </c>
      <c r="AG211" t="s">
        <v>808</v>
      </c>
      <c r="AH211" s="64">
        <v>0.97420000000000007</v>
      </c>
    </row>
    <row r="212" spans="1:34">
      <c r="A212" s="28" t="s">
        <v>804</v>
      </c>
      <c r="B212" s="28" t="s">
        <v>805</v>
      </c>
      <c r="C212" s="29">
        <v>40900</v>
      </c>
      <c r="D212" s="30" t="s">
        <v>806</v>
      </c>
      <c r="E212" s="31" t="s">
        <v>807</v>
      </c>
      <c r="F212" s="49" t="s">
        <v>775</v>
      </c>
      <c r="G212" s="33" t="s">
        <v>48</v>
      </c>
      <c r="H212">
        <f t="shared" si="10"/>
        <v>1.7006000000000001</v>
      </c>
      <c r="I212" s="34">
        <f>ROUND(('NEW Reference'!B$16*List!$H212)+'NEW Reference'!B$17,0)</f>
        <v>1863</v>
      </c>
      <c r="J212" s="34">
        <f>ROUND(('NEW Reference'!C$16*List!$H212)+'NEW Reference'!C$17,0)</f>
        <v>2778</v>
      </c>
      <c r="K212" s="34">
        <f>ROUND(('NEW Reference'!D$16*List!$H212)+'NEW Reference'!D$17,0)</f>
        <v>3329</v>
      </c>
      <c r="L212" s="34">
        <f>ROUND(('NEW Reference'!E$16*List!$H212)+'NEW Reference'!E$17,0)</f>
        <v>4116</v>
      </c>
      <c r="M212" s="34">
        <f>ROUND(('NEW Reference'!F$16*List!$H212)+'NEW Reference'!F$17,0)</f>
        <v>4288</v>
      </c>
      <c r="N212" s="34">
        <f>ROUND(('NEW Reference'!G$16*List!$H212)+'NEW Reference'!G$17,0)</f>
        <v>4854</v>
      </c>
      <c r="O212" s="34">
        <f>ROUND(('NEW Reference'!H$16*List!$H212)+'NEW Reference'!H$17,0)</f>
        <v>5039</v>
      </c>
      <c r="P212" s="34">
        <f>ROUND(('NEW Reference'!I$16*List!$H212)+'NEW Reference'!I$17,0)</f>
        <v>5237</v>
      </c>
      <c r="Q212" s="34">
        <f>ROUND(('NEW Reference'!J$16*List!$H212)+'NEW Reference'!J$17,0)</f>
        <v>6065</v>
      </c>
      <c r="R212" s="34">
        <f>ROUND(('NEW Reference'!K$16*List!$H212)+'NEW Reference'!K$17,0)</f>
        <v>6256</v>
      </c>
      <c r="S212" s="34">
        <f>ROUND(('NEW Reference'!L$16*List!$H212)+'NEW Reference'!L$17,0)</f>
        <v>6751</v>
      </c>
      <c r="T212" s="34">
        <f>ROUND(('NEW Reference'!M$16*List!$H212)+'NEW Reference'!M$17,0)</f>
        <v>8063</v>
      </c>
      <c r="U212" s="34">
        <f>ROUND(('NEW Reference'!N$16*List!$H212)+'NEW Reference'!N$17,0)</f>
        <v>32532</v>
      </c>
      <c r="V212" s="35">
        <f>ROUND(('NEW Reference'!O$16*List!$H212)+'NEW Reference'!O$17,0)</f>
        <v>1209</v>
      </c>
      <c r="W212" s="35">
        <f>ROUND(('NEW Reference'!P$16*List!$H212)+'NEW Reference'!P$17,0)</f>
        <v>1704</v>
      </c>
      <c r="X212" s="35">
        <f>ROUND(('NEW Reference'!Q$16*List!$H212)+'NEW Reference'!Q$17,0)</f>
        <v>852</v>
      </c>
      <c r="Y212" s="36"/>
      <c r="Z212" s="4" t="str">
        <f t="shared" si="11"/>
        <v>EL DORADO, California</v>
      </c>
      <c r="AA212" s="31" t="s">
        <v>807</v>
      </c>
      <c r="AB212" s="37" t="s">
        <v>49</v>
      </c>
      <c r="AC212" s="32" t="s">
        <v>775</v>
      </c>
      <c r="AD212" s="38"/>
      <c r="AE212">
        <f t="shared" si="12"/>
        <v>1.7006000000000001</v>
      </c>
      <c r="AF212">
        <v>24300</v>
      </c>
      <c r="AG212" t="s">
        <v>812</v>
      </c>
      <c r="AH212" s="64">
        <v>0.8488</v>
      </c>
    </row>
    <row r="213" spans="1:34">
      <c r="A213" s="28" t="s">
        <v>809</v>
      </c>
      <c r="B213" s="28" t="s">
        <v>810</v>
      </c>
      <c r="C213" s="39">
        <v>23420</v>
      </c>
      <c r="D213" s="30" t="s">
        <v>770</v>
      </c>
      <c r="E213" s="40" t="s">
        <v>811</v>
      </c>
      <c r="F213" s="49" t="s">
        <v>775</v>
      </c>
      <c r="G213" s="33" t="s">
        <v>48</v>
      </c>
      <c r="H213">
        <f t="shared" si="10"/>
        <v>1.0997000000000001</v>
      </c>
      <c r="I213" s="34">
        <f>ROUND(('NEW Reference'!B$16*List!$H213)+'NEW Reference'!B$17,0)</f>
        <v>1307</v>
      </c>
      <c r="J213" s="34">
        <f>ROUND(('NEW Reference'!C$16*List!$H213)+'NEW Reference'!C$17,0)</f>
        <v>1950</v>
      </c>
      <c r="K213" s="34">
        <f>ROUND(('NEW Reference'!D$16*List!$H213)+'NEW Reference'!D$17,0)</f>
        <v>2336</v>
      </c>
      <c r="L213" s="34">
        <f>ROUND(('NEW Reference'!E$16*List!$H213)+'NEW Reference'!E$17,0)</f>
        <v>2888</v>
      </c>
      <c r="M213" s="34">
        <f>ROUND(('NEW Reference'!F$16*List!$H213)+'NEW Reference'!F$17,0)</f>
        <v>3009</v>
      </c>
      <c r="N213" s="34">
        <f>ROUND(('NEW Reference'!G$16*List!$H213)+'NEW Reference'!G$17,0)</f>
        <v>3406</v>
      </c>
      <c r="O213" s="34">
        <f>ROUND(('NEW Reference'!H$16*List!$H213)+'NEW Reference'!H$17,0)</f>
        <v>3536</v>
      </c>
      <c r="P213" s="34">
        <f>ROUND(('NEW Reference'!I$16*List!$H213)+'NEW Reference'!I$17,0)</f>
        <v>3675</v>
      </c>
      <c r="Q213" s="34">
        <f>ROUND(('NEW Reference'!J$16*List!$H213)+'NEW Reference'!J$17,0)</f>
        <v>4256</v>
      </c>
      <c r="R213" s="34">
        <f>ROUND(('NEW Reference'!K$16*List!$H213)+'NEW Reference'!K$17,0)</f>
        <v>4390</v>
      </c>
      <c r="S213" s="34">
        <f>ROUND(('NEW Reference'!L$16*List!$H213)+'NEW Reference'!L$17,0)</f>
        <v>4737</v>
      </c>
      <c r="T213" s="34">
        <f>ROUND(('NEW Reference'!M$16*List!$H213)+'NEW Reference'!M$17,0)</f>
        <v>5658</v>
      </c>
      <c r="U213" s="34">
        <f>ROUND(('NEW Reference'!N$16*List!$H213)+'NEW Reference'!N$17,0)</f>
        <v>22829</v>
      </c>
      <c r="V213" s="35">
        <f>ROUND(('NEW Reference'!O$16*List!$H213)+'NEW Reference'!O$17,0)</f>
        <v>849</v>
      </c>
      <c r="W213" s="35">
        <f>ROUND(('NEW Reference'!P$16*List!$H213)+'NEW Reference'!P$17,0)</f>
        <v>1196</v>
      </c>
      <c r="X213" s="35">
        <f>ROUND(('NEW Reference'!Q$16*List!$H213)+'NEW Reference'!Q$17,0)</f>
        <v>598</v>
      </c>
      <c r="Y213" s="36"/>
      <c r="Z213" s="4" t="str">
        <f t="shared" si="11"/>
        <v>FRESNO, California</v>
      </c>
      <c r="AA213" s="40" t="s">
        <v>811</v>
      </c>
      <c r="AB213" s="37" t="s">
        <v>49</v>
      </c>
      <c r="AC213" s="41" t="s">
        <v>775</v>
      </c>
      <c r="AD213" s="42"/>
      <c r="AE213">
        <f t="shared" si="12"/>
        <v>1.0997000000000001</v>
      </c>
      <c r="AF213">
        <v>24340</v>
      </c>
      <c r="AG213" t="s">
        <v>816</v>
      </c>
      <c r="AH213" s="64">
        <v>0.88180000000000003</v>
      </c>
    </row>
    <row r="214" spans="1:34">
      <c r="A214" s="28" t="s">
        <v>813</v>
      </c>
      <c r="B214" s="28" t="s">
        <v>814</v>
      </c>
      <c r="C214" s="29">
        <v>99905</v>
      </c>
      <c r="D214" s="30" t="s">
        <v>65</v>
      </c>
      <c r="E214" s="31" t="s">
        <v>815</v>
      </c>
      <c r="F214" s="50" t="s">
        <v>775</v>
      </c>
      <c r="G214" s="33" t="s">
        <v>59</v>
      </c>
      <c r="H214">
        <f t="shared" si="10"/>
        <v>1.266</v>
      </c>
      <c r="I214" s="34">
        <f>ROUND(('NEW Reference'!B$16*List!$H214)+'NEW Reference'!B$17,0)</f>
        <v>1461</v>
      </c>
      <c r="J214" s="34">
        <f>ROUND(('NEW Reference'!C$16*List!$H214)+'NEW Reference'!C$17,0)</f>
        <v>2179</v>
      </c>
      <c r="K214" s="34">
        <f>ROUND(('NEW Reference'!D$16*List!$H214)+'NEW Reference'!D$17,0)</f>
        <v>2611</v>
      </c>
      <c r="L214" s="34">
        <f>ROUND(('NEW Reference'!E$16*List!$H214)+'NEW Reference'!E$17,0)</f>
        <v>3228</v>
      </c>
      <c r="M214" s="34">
        <f>ROUND(('NEW Reference'!F$16*List!$H214)+'NEW Reference'!F$17,0)</f>
        <v>3363</v>
      </c>
      <c r="N214" s="34">
        <f>ROUND(('NEW Reference'!G$16*List!$H214)+'NEW Reference'!G$17,0)</f>
        <v>3807</v>
      </c>
      <c r="O214" s="34">
        <f>ROUND(('NEW Reference'!H$16*List!$H214)+'NEW Reference'!H$17,0)</f>
        <v>3952</v>
      </c>
      <c r="P214" s="34">
        <f>ROUND(('NEW Reference'!I$16*List!$H214)+'NEW Reference'!I$17,0)</f>
        <v>4108</v>
      </c>
      <c r="Q214" s="34">
        <f>ROUND(('NEW Reference'!J$16*List!$H214)+'NEW Reference'!J$17,0)</f>
        <v>4757</v>
      </c>
      <c r="R214" s="34">
        <f>ROUND(('NEW Reference'!K$16*List!$H214)+'NEW Reference'!K$17,0)</f>
        <v>4907</v>
      </c>
      <c r="S214" s="34">
        <f>ROUND(('NEW Reference'!L$16*List!$H214)+'NEW Reference'!L$17,0)</f>
        <v>5295</v>
      </c>
      <c r="T214" s="34">
        <f>ROUND(('NEW Reference'!M$16*List!$H214)+'NEW Reference'!M$17,0)</f>
        <v>6323</v>
      </c>
      <c r="U214" s="34">
        <f>ROUND(('NEW Reference'!N$16*List!$H214)+'NEW Reference'!N$17,0)</f>
        <v>25514</v>
      </c>
      <c r="V214" s="35">
        <f>ROUND(('NEW Reference'!O$16*List!$H214)+'NEW Reference'!O$17,0)</f>
        <v>949</v>
      </c>
      <c r="W214" s="35">
        <f>ROUND(('NEW Reference'!P$16*List!$H214)+'NEW Reference'!P$17,0)</f>
        <v>1337</v>
      </c>
      <c r="X214" s="35">
        <f>ROUND(('NEW Reference'!Q$16*List!$H214)+'NEW Reference'!Q$17,0)</f>
        <v>668</v>
      </c>
      <c r="Y214" s="36"/>
      <c r="Z214" s="4" t="str">
        <f t="shared" si="11"/>
        <v>GLENN, California</v>
      </c>
      <c r="AA214" s="31" t="s">
        <v>815</v>
      </c>
      <c r="AB214" s="37" t="s">
        <v>49</v>
      </c>
      <c r="AC214" s="32" t="s">
        <v>775</v>
      </c>
      <c r="AD214" s="38"/>
      <c r="AE214">
        <f t="shared" si="12"/>
        <v>1.266</v>
      </c>
      <c r="AF214">
        <v>24420</v>
      </c>
      <c r="AG214" t="s">
        <v>820</v>
      </c>
      <c r="AH214" s="64">
        <v>1.0225</v>
      </c>
    </row>
    <row r="215" spans="1:34">
      <c r="A215" s="28" t="s">
        <v>817</v>
      </c>
      <c r="B215" s="28" t="s">
        <v>818</v>
      </c>
      <c r="C215" s="29">
        <v>99905</v>
      </c>
      <c r="D215" s="30" t="s">
        <v>65</v>
      </c>
      <c r="E215" s="31" t="s">
        <v>819</v>
      </c>
      <c r="F215" s="50" t="s">
        <v>775</v>
      </c>
      <c r="G215" s="33" t="s">
        <v>59</v>
      </c>
      <c r="H215">
        <f t="shared" si="10"/>
        <v>1.266</v>
      </c>
      <c r="I215" s="34">
        <f>ROUND(('NEW Reference'!B$16*List!$H215)+'NEW Reference'!B$17,0)</f>
        <v>1461</v>
      </c>
      <c r="J215" s="34">
        <f>ROUND(('NEW Reference'!C$16*List!$H215)+'NEW Reference'!C$17,0)</f>
        <v>2179</v>
      </c>
      <c r="K215" s="34">
        <f>ROUND(('NEW Reference'!D$16*List!$H215)+'NEW Reference'!D$17,0)</f>
        <v>2611</v>
      </c>
      <c r="L215" s="34">
        <f>ROUND(('NEW Reference'!E$16*List!$H215)+'NEW Reference'!E$17,0)</f>
        <v>3228</v>
      </c>
      <c r="M215" s="34">
        <f>ROUND(('NEW Reference'!F$16*List!$H215)+'NEW Reference'!F$17,0)</f>
        <v>3363</v>
      </c>
      <c r="N215" s="34">
        <f>ROUND(('NEW Reference'!G$16*List!$H215)+'NEW Reference'!G$17,0)</f>
        <v>3807</v>
      </c>
      <c r="O215" s="34">
        <f>ROUND(('NEW Reference'!H$16*List!$H215)+'NEW Reference'!H$17,0)</f>
        <v>3952</v>
      </c>
      <c r="P215" s="34">
        <f>ROUND(('NEW Reference'!I$16*List!$H215)+'NEW Reference'!I$17,0)</f>
        <v>4108</v>
      </c>
      <c r="Q215" s="34">
        <f>ROUND(('NEW Reference'!J$16*List!$H215)+'NEW Reference'!J$17,0)</f>
        <v>4757</v>
      </c>
      <c r="R215" s="34">
        <f>ROUND(('NEW Reference'!K$16*List!$H215)+'NEW Reference'!K$17,0)</f>
        <v>4907</v>
      </c>
      <c r="S215" s="34">
        <f>ROUND(('NEW Reference'!L$16*List!$H215)+'NEW Reference'!L$17,0)</f>
        <v>5295</v>
      </c>
      <c r="T215" s="34">
        <f>ROUND(('NEW Reference'!M$16*List!$H215)+'NEW Reference'!M$17,0)</f>
        <v>6323</v>
      </c>
      <c r="U215" s="34">
        <f>ROUND(('NEW Reference'!N$16*List!$H215)+'NEW Reference'!N$17,0)</f>
        <v>25514</v>
      </c>
      <c r="V215" s="35">
        <f>ROUND(('NEW Reference'!O$16*List!$H215)+'NEW Reference'!O$17,0)</f>
        <v>949</v>
      </c>
      <c r="W215" s="35">
        <f>ROUND(('NEW Reference'!P$16*List!$H215)+'NEW Reference'!P$17,0)</f>
        <v>1337</v>
      </c>
      <c r="X215" s="35">
        <f>ROUND(('NEW Reference'!Q$16*List!$H215)+'NEW Reference'!Q$17,0)</f>
        <v>668</v>
      </c>
      <c r="Y215" s="36"/>
      <c r="Z215" s="4" t="str">
        <f t="shared" si="11"/>
        <v>HUMBOLDT, California</v>
      </c>
      <c r="AA215" s="31" t="s">
        <v>819</v>
      </c>
      <c r="AB215" s="37" t="s">
        <v>49</v>
      </c>
      <c r="AC215" s="32" t="s">
        <v>775</v>
      </c>
      <c r="AD215" s="38"/>
      <c r="AE215">
        <f t="shared" si="12"/>
        <v>1.266</v>
      </c>
      <c r="AF215">
        <v>24500</v>
      </c>
      <c r="AG215" t="s">
        <v>824</v>
      </c>
      <c r="AH215" s="64">
        <v>0.79060000000000008</v>
      </c>
    </row>
    <row r="216" spans="1:34">
      <c r="A216" s="28" t="s">
        <v>821</v>
      </c>
      <c r="B216" s="28" t="s">
        <v>822</v>
      </c>
      <c r="C216" s="39">
        <v>20940</v>
      </c>
      <c r="D216" s="30" t="s">
        <v>676</v>
      </c>
      <c r="E216" s="40" t="s">
        <v>823</v>
      </c>
      <c r="F216" s="49" t="s">
        <v>775</v>
      </c>
      <c r="G216" s="33" t="s">
        <v>48</v>
      </c>
      <c r="H216">
        <f t="shared" si="10"/>
        <v>0.95530000000000004</v>
      </c>
      <c r="I216" s="34">
        <f>ROUND(('NEW Reference'!B$16*List!$H216)+'NEW Reference'!B$17,0)</f>
        <v>1174</v>
      </c>
      <c r="J216" s="34">
        <f>ROUND(('NEW Reference'!C$16*List!$H216)+'NEW Reference'!C$17,0)</f>
        <v>1751</v>
      </c>
      <c r="K216" s="34">
        <f>ROUND(('NEW Reference'!D$16*List!$H216)+'NEW Reference'!D$17,0)</f>
        <v>2098</v>
      </c>
      <c r="L216" s="34">
        <f>ROUND(('NEW Reference'!E$16*List!$H216)+'NEW Reference'!E$17,0)</f>
        <v>2593</v>
      </c>
      <c r="M216" s="34">
        <f>ROUND(('NEW Reference'!F$16*List!$H216)+'NEW Reference'!F$17,0)</f>
        <v>2702</v>
      </c>
      <c r="N216" s="34">
        <f>ROUND(('NEW Reference'!G$16*List!$H216)+'NEW Reference'!G$17,0)</f>
        <v>3058</v>
      </c>
      <c r="O216" s="34">
        <f>ROUND(('NEW Reference'!H$16*List!$H216)+'NEW Reference'!H$17,0)</f>
        <v>3175</v>
      </c>
      <c r="P216" s="34">
        <f>ROUND(('NEW Reference'!I$16*List!$H216)+'NEW Reference'!I$17,0)</f>
        <v>3300</v>
      </c>
      <c r="Q216" s="34">
        <f>ROUND(('NEW Reference'!J$16*List!$H216)+'NEW Reference'!J$17,0)</f>
        <v>3821</v>
      </c>
      <c r="R216" s="34">
        <f>ROUND(('NEW Reference'!K$16*List!$H216)+'NEW Reference'!K$17,0)</f>
        <v>3942</v>
      </c>
      <c r="S216" s="34">
        <f>ROUND(('NEW Reference'!L$16*List!$H216)+'NEW Reference'!L$17,0)</f>
        <v>4253</v>
      </c>
      <c r="T216" s="34">
        <f>ROUND(('NEW Reference'!M$16*List!$H216)+'NEW Reference'!M$17,0)</f>
        <v>5080</v>
      </c>
      <c r="U216" s="34">
        <f>ROUND(('NEW Reference'!N$16*List!$H216)+'NEW Reference'!N$17,0)</f>
        <v>20497</v>
      </c>
      <c r="V216" s="35">
        <f>ROUND(('NEW Reference'!O$16*List!$H216)+'NEW Reference'!O$17,0)</f>
        <v>762</v>
      </c>
      <c r="W216" s="35">
        <f>ROUND(('NEW Reference'!P$16*List!$H216)+'NEW Reference'!P$17,0)</f>
        <v>1074</v>
      </c>
      <c r="X216" s="35">
        <f>ROUND(('NEW Reference'!Q$16*List!$H216)+'NEW Reference'!Q$17,0)</f>
        <v>537</v>
      </c>
      <c r="Y216" s="36"/>
      <c r="Z216" s="4" t="str">
        <f t="shared" si="11"/>
        <v>IMPERIAL, California</v>
      </c>
      <c r="AA216" s="40" t="s">
        <v>823</v>
      </c>
      <c r="AB216" s="37" t="s">
        <v>49</v>
      </c>
      <c r="AC216" s="41" t="s">
        <v>775</v>
      </c>
      <c r="AD216" s="42"/>
      <c r="AE216">
        <f t="shared" si="12"/>
        <v>0.95530000000000004</v>
      </c>
      <c r="AF216">
        <v>24540</v>
      </c>
      <c r="AG216" t="s">
        <v>828</v>
      </c>
      <c r="AH216" s="64">
        <v>0.94200000000000006</v>
      </c>
    </row>
    <row r="217" spans="1:34">
      <c r="A217" s="28" t="s">
        <v>825</v>
      </c>
      <c r="B217" s="28" t="s">
        <v>826</v>
      </c>
      <c r="C217" s="39">
        <v>99905</v>
      </c>
      <c r="D217" s="30" t="s">
        <v>65</v>
      </c>
      <c r="E217" s="40" t="s">
        <v>827</v>
      </c>
      <c r="F217" s="50" t="s">
        <v>775</v>
      </c>
      <c r="G217" s="33" t="s">
        <v>59</v>
      </c>
      <c r="H217">
        <f t="shared" si="10"/>
        <v>1.266</v>
      </c>
      <c r="I217" s="34">
        <f>ROUND(('NEW Reference'!B$16*List!$H217)+'NEW Reference'!B$17,0)</f>
        <v>1461</v>
      </c>
      <c r="J217" s="34">
        <f>ROUND(('NEW Reference'!C$16*List!$H217)+'NEW Reference'!C$17,0)</f>
        <v>2179</v>
      </c>
      <c r="K217" s="34">
        <f>ROUND(('NEW Reference'!D$16*List!$H217)+'NEW Reference'!D$17,0)</f>
        <v>2611</v>
      </c>
      <c r="L217" s="34">
        <f>ROUND(('NEW Reference'!E$16*List!$H217)+'NEW Reference'!E$17,0)</f>
        <v>3228</v>
      </c>
      <c r="M217" s="34">
        <f>ROUND(('NEW Reference'!F$16*List!$H217)+'NEW Reference'!F$17,0)</f>
        <v>3363</v>
      </c>
      <c r="N217" s="34">
        <f>ROUND(('NEW Reference'!G$16*List!$H217)+'NEW Reference'!G$17,0)</f>
        <v>3807</v>
      </c>
      <c r="O217" s="34">
        <f>ROUND(('NEW Reference'!H$16*List!$H217)+'NEW Reference'!H$17,0)</f>
        <v>3952</v>
      </c>
      <c r="P217" s="34">
        <f>ROUND(('NEW Reference'!I$16*List!$H217)+'NEW Reference'!I$17,0)</f>
        <v>4108</v>
      </c>
      <c r="Q217" s="34">
        <f>ROUND(('NEW Reference'!J$16*List!$H217)+'NEW Reference'!J$17,0)</f>
        <v>4757</v>
      </c>
      <c r="R217" s="34">
        <f>ROUND(('NEW Reference'!K$16*List!$H217)+'NEW Reference'!K$17,0)</f>
        <v>4907</v>
      </c>
      <c r="S217" s="34">
        <f>ROUND(('NEW Reference'!L$16*List!$H217)+'NEW Reference'!L$17,0)</f>
        <v>5295</v>
      </c>
      <c r="T217" s="34">
        <f>ROUND(('NEW Reference'!M$16*List!$H217)+'NEW Reference'!M$17,0)</f>
        <v>6323</v>
      </c>
      <c r="U217" s="34">
        <f>ROUND(('NEW Reference'!N$16*List!$H217)+'NEW Reference'!N$17,0)</f>
        <v>25514</v>
      </c>
      <c r="V217" s="35">
        <f>ROUND(('NEW Reference'!O$16*List!$H217)+'NEW Reference'!O$17,0)</f>
        <v>949</v>
      </c>
      <c r="W217" s="35">
        <f>ROUND(('NEW Reference'!P$16*List!$H217)+'NEW Reference'!P$17,0)</f>
        <v>1337</v>
      </c>
      <c r="X217" s="35">
        <f>ROUND(('NEW Reference'!Q$16*List!$H217)+'NEW Reference'!Q$17,0)</f>
        <v>668</v>
      </c>
      <c r="Y217" s="36"/>
      <c r="Z217" s="4" t="str">
        <f t="shared" si="11"/>
        <v>INYO, California</v>
      </c>
      <c r="AA217" s="40" t="s">
        <v>827</v>
      </c>
      <c r="AB217" s="37" t="s">
        <v>49</v>
      </c>
      <c r="AC217" s="41" t="s">
        <v>775</v>
      </c>
      <c r="AD217" s="42"/>
      <c r="AE217">
        <f t="shared" si="12"/>
        <v>1.266</v>
      </c>
      <c r="AF217">
        <v>24580</v>
      </c>
      <c r="AG217" t="s">
        <v>832</v>
      </c>
      <c r="AH217" s="64">
        <v>0.95230000000000004</v>
      </c>
    </row>
    <row r="218" spans="1:34">
      <c r="A218" s="28" t="s">
        <v>829</v>
      </c>
      <c r="B218" s="28" t="s">
        <v>830</v>
      </c>
      <c r="C218" s="29">
        <v>12540</v>
      </c>
      <c r="D218" s="30" t="s">
        <v>359</v>
      </c>
      <c r="E218" s="31" t="s">
        <v>831</v>
      </c>
      <c r="F218" s="49" t="s">
        <v>775</v>
      </c>
      <c r="G218" s="33" t="s">
        <v>48</v>
      </c>
      <c r="H218">
        <f t="shared" si="10"/>
        <v>1.1844000000000001</v>
      </c>
      <c r="I218" s="34">
        <f>ROUND(('NEW Reference'!B$16*List!$H218)+'NEW Reference'!B$17,0)</f>
        <v>1386</v>
      </c>
      <c r="J218" s="34">
        <f>ROUND(('NEW Reference'!C$16*List!$H218)+'NEW Reference'!C$17,0)</f>
        <v>2066</v>
      </c>
      <c r="K218" s="34">
        <f>ROUND(('NEW Reference'!D$16*List!$H218)+'NEW Reference'!D$17,0)</f>
        <v>2476</v>
      </c>
      <c r="L218" s="34">
        <f>ROUND(('NEW Reference'!E$16*List!$H218)+'NEW Reference'!E$17,0)</f>
        <v>3061</v>
      </c>
      <c r="M218" s="34">
        <f>ROUND(('NEW Reference'!F$16*List!$H218)+'NEW Reference'!F$17,0)</f>
        <v>3189</v>
      </c>
      <c r="N218" s="34">
        <f>ROUND(('NEW Reference'!G$16*List!$H218)+'NEW Reference'!G$17,0)</f>
        <v>3610</v>
      </c>
      <c r="O218" s="34">
        <f>ROUND(('NEW Reference'!H$16*List!$H218)+'NEW Reference'!H$17,0)</f>
        <v>3748</v>
      </c>
      <c r="P218" s="34">
        <f>ROUND(('NEW Reference'!I$16*List!$H218)+'NEW Reference'!I$17,0)</f>
        <v>3895</v>
      </c>
      <c r="Q218" s="34">
        <f>ROUND(('NEW Reference'!J$16*List!$H218)+'NEW Reference'!J$17,0)</f>
        <v>4511</v>
      </c>
      <c r="R218" s="34">
        <f>ROUND(('NEW Reference'!K$16*List!$H218)+'NEW Reference'!K$17,0)</f>
        <v>4653</v>
      </c>
      <c r="S218" s="34">
        <f>ROUND(('NEW Reference'!L$16*List!$H218)+'NEW Reference'!L$17,0)</f>
        <v>5021</v>
      </c>
      <c r="T218" s="34">
        <f>ROUND(('NEW Reference'!M$16*List!$H218)+'NEW Reference'!M$17,0)</f>
        <v>5997</v>
      </c>
      <c r="U218" s="34">
        <f>ROUND(('NEW Reference'!N$16*List!$H218)+'NEW Reference'!N$17,0)</f>
        <v>24197</v>
      </c>
      <c r="V218" s="35">
        <f>ROUND(('NEW Reference'!O$16*List!$H218)+'NEW Reference'!O$17,0)</f>
        <v>900</v>
      </c>
      <c r="W218" s="35">
        <f>ROUND(('NEW Reference'!P$16*List!$H218)+'NEW Reference'!P$17,0)</f>
        <v>1268</v>
      </c>
      <c r="X218" s="35">
        <f>ROUND(('NEW Reference'!Q$16*List!$H218)+'NEW Reference'!Q$17,0)</f>
        <v>634</v>
      </c>
      <c r="Y218" s="36"/>
      <c r="Z218" s="4" t="str">
        <f t="shared" si="11"/>
        <v>KERN, California</v>
      </c>
      <c r="AA218" s="31" t="s">
        <v>831</v>
      </c>
      <c r="AB218" s="37" t="s">
        <v>49</v>
      </c>
      <c r="AC218" s="32" t="s">
        <v>775</v>
      </c>
      <c r="AD218" s="38"/>
      <c r="AE218">
        <f t="shared" si="12"/>
        <v>1.1844000000000001</v>
      </c>
      <c r="AF218">
        <v>24660</v>
      </c>
      <c r="AG218" t="s">
        <v>837</v>
      </c>
      <c r="AH218" s="64">
        <v>0.86990000000000001</v>
      </c>
    </row>
    <row r="219" spans="1:34">
      <c r="A219" s="28" t="s">
        <v>833</v>
      </c>
      <c r="B219" s="28" t="s">
        <v>834</v>
      </c>
      <c r="C219" s="29">
        <v>25260</v>
      </c>
      <c r="D219" s="30" t="s">
        <v>835</v>
      </c>
      <c r="E219" s="31" t="s">
        <v>836</v>
      </c>
      <c r="F219" s="49" t="s">
        <v>775</v>
      </c>
      <c r="G219" s="33" t="s">
        <v>48</v>
      </c>
      <c r="H219">
        <f t="shared" si="10"/>
        <v>1.1117000000000001</v>
      </c>
      <c r="I219" s="34">
        <f>ROUND(('NEW Reference'!B$16*List!$H219)+'NEW Reference'!B$17,0)</f>
        <v>1319</v>
      </c>
      <c r="J219" s="34">
        <f>ROUND(('NEW Reference'!C$16*List!$H219)+'NEW Reference'!C$17,0)</f>
        <v>1966</v>
      </c>
      <c r="K219" s="34">
        <f>ROUND(('NEW Reference'!D$16*List!$H219)+'NEW Reference'!D$17,0)</f>
        <v>2356</v>
      </c>
      <c r="L219" s="34">
        <f>ROUND(('NEW Reference'!E$16*List!$H219)+'NEW Reference'!E$17,0)</f>
        <v>2913</v>
      </c>
      <c r="M219" s="34">
        <f>ROUND(('NEW Reference'!F$16*List!$H219)+'NEW Reference'!F$17,0)</f>
        <v>3035</v>
      </c>
      <c r="N219" s="34">
        <f>ROUND(('NEW Reference'!G$16*List!$H219)+'NEW Reference'!G$17,0)</f>
        <v>3435</v>
      </c>
      <c r="O219" s="34">
        <f>ROUND(('NEW Reference'!H$16*List!$H219)+'NEW Reference'!H$17,0)</f>
        <v>3566</v>
      </c>
      <c r="P219" s="34">
        <f>ROUND(('NEW Reference'!I$16*List!$H219)+'NEW Reference'!I$17,0)</f>
        <v>3706</v>
      </c>
      <c r="Q219" s="34">
        <f>ROUND(('NEW Reference'!J$16*List!$H219)+'NEW Reference'!J$17,0)</f>
        <v>4292</v>
      </c>
      <c r="R219" s="34">
        <f>ROUND(('NEW Reference'!K$16*List!$H219)+'NEW Reference'!K$17,0)</f>
        <v>4427</v>
      </c>
      <c r="S219" s="34">
        <f>ROUND(('NEW Reference'!L$16*List!$H219)+'NEW Reference'!L$17,0)</f>
        <v>4778</v>
      </c>
      <c r="T219" s="34">
        <f>ROUND(('NEW Reference'!M$16*List!$H219)+'NEW Reference'!M$17,0)</f>
        <v>5706</v>
      </c>
      <c r="U219" s="34">
        <f>ROUND(('NEW Reference'!N$16*List!$H219)+'NEW Reference'!N$17,0)</f>
        <v>23023</v>
      </c>
      <c r="V219" s="35">
        <f>ROUND(('NEW Reference'!O$16*List!$H219)+'NEW Reference'!O$17,0)</f>
        <v>856</v>
      </c>
      <c r="W219" s="35">
        <f>ROUND(('NEW Reference'!P$16*List!$H219)+'NEW Reference'!P$17,0)</f>
        <v>1206</v>
      </c>
      <c r="X219" s="35">
        <f>ROUND(('NEW Reference'!Q$16*List!$H219)+'NEW Reference'!Q$17,0)</f>
        <v>603</v>
      </c>
      <c r="Y219" s="36"/>
      <c r="Z219" s="4" t="str">
        <f t="shared" si="11"/>
        <v>KINGS, California</v>
      </c>
      <c r="AA219" s="31" t="s">
        <v>836</v>
      </c>
      <c r="AB219" s="37" t="s">
        <v>49</v>
      </c>
      <c r="AC219" s="32" t="s">
        <v>775</v>
      </c>
      <c r="AD219" s="38"/>
      <c r="AE219">
        <f t="shared" si="12"/>
        <v>1.1117000000000001</v>
      </c>
      <c r="AF219">
        <v>24780</v>
      </c>
      <c r="AG219" t="s">
        <v>841</v>
      </c>
      <c r="AH219" s="64">
        <v>0.87120000000000009</v>
      </c>
    </row>
    <row r="220" spans="1:34">
      <c r="A220" s="28" t="s">
        <v>838</v>
      </c>
      <c r="B220" s="28" t="s">
        <v>839</v>
      </c>
      <c r="C220" s="29">
        <v>99905</v>
      </c>
      <c r="D220" s="30" t="s">
        <v>65</v>
      </c>
      <c r="E220" s="31" t="s">
        <v>840</v>
      </c>
      <c r="F220" s="50" t="s">
        <v>775</v>
      </c>
      <c r="G220" s="33" t="s">
        <v>59</v>
      </c>
      <c r="H220">
        <f t="shared" si="10"/>
        <v>1.266</v>
      </c>
      <c r="I220" s="34">
        <f>ROUND(('NEW Reference'!B$16*List!$H220)+'NEW Reference'!B$17,0)</f>
        <v>1461</v>
      </c>
      <c r="J220" s="34">
        <f>ROUND(('NEW Reference'!C$16*List!$H220)+'NEW Reference'!C$17,0)</f>
        <v>2179</v>
      </c>
      <c r="K220" s="34">
        <f>ROUND(('NEW Reference'!D$16*List!$H220)+'NEW Reference'!D$17,0)</f>
        <v>2611</v>
      </c>
      <c r="L220" s="34">
        <f>ROUND(('NEW Reference'!E$16*List!$H220)+'NEW Reference'!E$17,0)</f>
        <v>3228</v>
      </c>
      <c r="M220" s="34">
        <f>ROUND(('NEW Reference'!F$16*List!$H220)+'NEW Reference'!F$17,0)</f>
        <v>3363</v>
      </c>
      <c r="N220" s="34">
        <f>ROUND(('NEW Reference'!G$16*List!$H220)+'NEW Reference'!G$17,0)</f>
        <v>3807</v>
      </c>
      <c r="O220" s="34">
        <f>ROUND(('NEW Reference'!H$16*List!$H220)+'NEW Reference'!H$17,0)</f>
        <v>3952</v>
      </c>
      <c r="P220" s="34">
        <f>ROUND(('NEW Reference'!I$16*List!$H220)+'NEW Reference'!I$17,0)</f>
        <v>4108</v>
      </c>
      <c r="Q220" s="34">
        <f>ROUND(('NEW Reference'!J$16*List!$H220)+'NEW Reference'!J$17,0)</f>
        <v>4757</v>
      </c>
      <c r="R220" s="34">
        <f>ROUND(('NEW Reference'!K$16*List!$H220)+'NEW Reference'!K$17,0)</f>
        <v>4907</v>
      </c>
      <c r="S220" s="34">
        <f>ROUND(('NEW Reference'!L$16*List!$H220)+'NEW Reference'!L$17,0)</f>
        <v>5295</v>
      </c>
      <c r="T220" s="34">
        <f>ROUND(('NEW Reference'!M$16*List!$H220)+'NEW Reference'!M$17,0)</f>
        <v>6323</v>
      </c>
      <c r="U220" s="34">
        <f>ROUND(('NEW Reference'!N$16*List!$H220)+'NEW Reference'!N$17,0)</f>
        <v>25514</v>
      </c>
      <c r="V220" s="35">
        <f>ROUND(('NEW Reference'!O$16*List!$H220)+'NEW Reference'!O$17,0)</f>
        <v>949</v>
      </c>
      <c r="W220" s="35">
        <f>ROUND(('NEW Reference'!P$16*List!$H220)+'NEW Reference'!P$17,0)</f>
        <v>1337</v>
      </c>
      <c r="X220" s="35">
        <f>ROUND(('NEW Reference'!Q$16*List!$H220)+'NEW Reference'!Q$17,0)</f>
        <v>668</v>
      </c>
      <c r="Y220" s="36"/>
      <c r="Z220" s="4" t="str">
        <f t="shared" si="11"/>
        <v>LAKE, California</v>
      </c>
      <c r="AA220" s="31" t="s">
        <v>840</v>
      </c>
      <c r="AB220" s="37" t="s">
        <v>49</v>
      </c>
      <c r="AC220" s="32" t="s">
        <v>775</v>
      </c>
      <c r="AD220" s="38"/>
      <c r="AE220">
        <f t="shared" si="12"/>
        <v>1.266</v>
      </c>
      <c r="AF220">
        <v>24860</v>
      </c>
      <c r="AG220" t="s">
        <v>845</v>
      </c>
      <c r="AH220" s="64">
        <v>0.89070000000000005</v>
      </c>
    </row>
    <row r="221" spans="1:34">
      <c r="A221" s="28" t="s">
        <v>842</v>
      </c>
      <c r="B221" s="28" t="s">
        <v>843</v>
      </c>
      <c r="C221" s="29">
        <v>99905</v>
      </c>
      <c r="D221" s="30" t="s">
        <v>65</v>
      </c>
      <c r="E221" s="31" t="s">
        <v>844</v>
      </c>
      <c r="F221" s="50" t="s">
        <v>775</v>
      </c>
      <c r="G221" s="33" t="s">
        <v>59</v>
      </c>
      <c r="H221">
        <f t="shared" si="10"/>
        <v>1.266</v>
      </c>
      <c r="I221" s="34">
        <f>ROUND(('NEW Reference'!B$16*List!$H221)+'NEW Reference'!B$17,0)</f>
        <v>1461</v>
      </c>
      <c r="J221" s="34">
        <f>ROUND(('NEW Reference'!C$16*List!$H221)+'NEW Reference'!C$17,0)</f>
        <v>2179</v>
      </c>
      <c r="K221" s="34">
        <f>ROUND(('NEW Reference'!D$16*List!$H221)+'NEW Reference'!D$17,0)</f>
        <v>2611</v>
      </c>
      <c r="L221" s="34">
        <f>ROUND(('NEW Reference'!E$16*List!$H221)+'NEW Reference'!E$17,0)</f>
        <v>3228</v>
      </c>
      <c r="M221" s="34">
        <f>ROUND(('NEW Reference'!F$16*List!$H221)+'NEW Reference'!F$17,0)</f>
        <v>3363</v>
      </c>
      <c r="N221" s="34">
        <f>ROUND(('NEW Reference'!G$16*List!$H221)+'NEW Reference'!G$17,0)</f>
        <v>3807</v>
      </c>
      <c r="O221" s="34">
        <f>ROUND(('NEW Reference'!H$16*List!$H221)+'NEW Reference'!H$17,0)</f>
        <v>3952</v>
      </c>
      <c r="P221" s="34">
        <f>ROUND(('NEW Reference'!I$16*List!$H221)+'NEW Reference'!I$17,0)</f>
        <v>4108</v>
      </c>
      <c r="Q221" s="34">
        <f>ROUND(('NEW Reference'!J$16*List!$H221)+'NEW Reference'!J$17,0)</f>
        <v>4757</v>
      </c>
      <c r="R221" s="34">
        <f>ROUND(('NEW Reference'!K$16*List!$H221)+'NEW Reference'!K$17,0)</f>
        <v>4907</v>
      </c>
      <c r="S221" s="34">
        <f>ROUND(('NEW Reference'!L$16*List!$H221)+'NEW Reference'!L$17,0)</f>
        <v>5295</v>
      </c>
      <c r="T221" s="34">
        <f>ROUND(('NEW Reference'!M$16*List!$H221)+'NEW Reference'!M$17,0)</f>
        <v>6323</v>
      </c>
      <c r="U221" s="34">
        <f>ROUND(('NEW Reference'!N$16*List!$H221)+'NEW Reference'!N$17,0)</f>
        <v>25514</v>
      </c>
      <c r="V221" s="35">
        <f>ROUND(('NEW Reference'!O$16*List!$H221)+'NEW Reference'!O$17,0)</f>
        <v>949</v>
      </c>
      <c r="W221" s="35">
        <f>ROUND(('NEW Reference'!P$16*List!$H221)+'NEW Reference'!P$17,0)</f>
        <v>1337</v>
      </c>
      <c r="X221" s="35">
        <f>ROUND(('NEW Reference'!Q$16*List!$H221)+'NEW Reference'!Q$17,0)</f>
        <v>668</v>
      </c>
      <c r="Y221" s="36"/>
      <c r="Z221" s="4" t="str">
        <f t="shared" si="11"/>
        <v>LASSEN, California</v>
      </c>
      <c r="AA221" s="31" t="s">
        <v>844</v>
      </c>
      <c r="AB221" s="37" t="s">
        <v>49</v>
      </c>
      <c r="AC221" s="32" t="s">
        <v>775</v>
      </c>
      <c r="AD221" s="38"/>
      <c r="AE221">
        <f t="shared" si="12"/>
        <v>1.266</v>
      </c>
      <c r="AF221">
        <v>25020</v>
      </c>
      <c r="AG221" t="s">
        <v>850</v>
      </c>
      <c r="AH221" s="64">
        <v>0.40710000000000002</v>
      </c>
    </row>
    <row r="222" spans="1:34">
      <c r="A222" s="28" t="s">
        <v>846</v>
      </c>
      <c r="B222" s="28" t="s">
        <v>847</v>
      </c>
      <c r="C222" s="39">
        <v>31084</v>
      </c>
      <c r="D222" s="30" t="s">
        <v>848</v>
      </c>
      <c r="E222" s="40" t="s">
        <v>849</v>
      </c>
      <c r="F222" s="49" t="s">
        <v>775</v>
      </c>
      <c r="G222" s="33" t="s">
        <v>48</v>
      </c>
      <c r="H222">
        <f t="shared" si="10"/>
        <v>1.3324</v>
      </c>
      <c r="I222" s="34">
        <f>ROUND(('NEW Reference'!B$16*List!$H222)+'NEW Reference'!B$17,0)</f>
        <v>1523</v>
      </c>
      <c r="J222" s="34">
        <f>ROUND(('NEW Reference'!C$16*List!$H222)+'NEW Reference'!C$17,0)</f>
        <v>2271</v>
      </c>
      <c r="K222" s="34">
        <f>ROUND(('NEW Reference'!D$16*List!$H222)+'NEW Reference'!D$17,0)</f>
        <v>2721</v>
      </c>
      <c r="L222" s="34">
        <f>ROUND(('NEW Reference'!E$16*List!$H222)+'NEW Reference'!E$17,0)</f>
        <v>3364</v>
      </c>
      <c r="M222" s="34">
        <f>ROUND(('NEW Reference'!F$16*List!$H222)+'NEW Reference'!F$17,0)</f>
        <v>3504</v>
      </c>
      <c r="N222" s="34">
        <f>ROUND(('NEW Reference'!G$16*List!$H222)+'NEW Reference'!G$17,0)</f>
        <v>3967</v>
      </c>
      <c r="O222" s="34">
        <f>ROUND(('NEW Reference'!H$16*List!$H222)+'NEW Reference'!H$17,0)</f>
        <v>4118</v>
      </c>
      <c r="P222" s="34">
        <f>ROUND(('NEW Reference'!I$16*List!$H222)+'NEW Reference'!I$17,0)</f>
        <v>4280</v>
      </c>
      <c r="Q222" s="34">
        <f>ROUND(('NEW Reference'!J$16*List!$H222)+'NEW Reference'!J$17,0)</f>
        <v>4957</v>
      </c>
      <c r="R222" s="34">
        <f>ROUND(('NEW Reference'!K$16*List!$H222)+'NEW Reference'!K$17,0)</f>
        <v>5113</v>
      </c>
      <c r="S222" s="34">
        <f>ROUND(('NEW Reference'!L$16*List!$H222)+'NEW Reference'!L$17,0)</f>
        <v>5517</v>
      </c>
      <c r="T222" s="34">
        <f>ROUND(('NEW Reference'!M$16*List!$H222)+'NEW Reference'!M$17,0)</f>
        <v>6589</v>
      </c>
      <c r="U222" s="34">
        <f>ROUND(('NEW Reference'!N$16*List!$H222)+'NEW Reference'!N$17,0)</f>
        <v>26587</v>
      </c>
      <c r="V222" s="35">
        <f>ROUND(('NEW Reference'!O$16*List!$H222)+'NEW Reference'!O$17,0)</f>
        <v>988</v>
      </c>
      <c r="W222" s="35">
        <f>ROUND(('NEW Reference'!P$16*List!$H222)+'NEW Reference'!P$17,0)</f>
        <v>1393</v>
      </c>
      <c r="X222" s="35">
        <f>ROUND(('NEW Reference'!Q$16*List!$H222)+'NEW Reference'!Q$17,0)</f>
        <v>696</v>
      </c>
      <c r="Y222" s="36"/>
      <c r="Z222" s="4" t="str">
        <f t="shared" si="11"/>
        <v>LOS ANGELES, California</v>
      </c>
      <c r="AA222" s="40" t="s">
        <v>849</v>
      </c>
      <c r="AB222" s="37" t="s">
        <v>49</v>
      </c>
      <c r="AC222" s="41" t="s">
        <v>775</v>
      </c>
      <c r="AD222" s="42"/>
      <c r="AE222">
        <f t="shared" si="12"/>
        <v>1.3324</v>
      </c>
      <c r="AF222">
        <v>25060</v>
      </c>
      <c r="AG222" t="s">
        <v>852</v>
      </c>
      <c r="AH222" s="64">
        <v>0.70389999999999997</v>
      </c>
    </row>
    <row r="223" spans="1:34">
      <c r="A223" s="28" t="s">
        <v>851</v>
      </c>
      <c r="B223" s="28" t="s">
        <v>847</v>
      </c>
      <c r="C223" s="39">
        <v>31084</v>
      </c>
      <c r="D223" s="30" t="s">
        <v>848</v>
      </c>
      <c r="E223" s="40" t="s">
        <v>849</v>
      </c>
      <c r="F223" s="49" t="s">
        <v>775</v>
      </c>
      <c r="G223" s="33" t="s">
        <v>48</v>
      </c>
      <c r="H223">
        <f t="shared" si="10"/>
        <v>1.3324</v>
      </c>
      <c r="I223" s="34">
        <f>ROUND(('NEW Reference'!B$16*List!$H223)+'NEW Reference'!B$17,0)</f>
        <v>1523</v>
      </c>
      <c r="J223" s="34">
        <f>ROUND(('NEW Reference'!C$16*List!$H223)+'NEW Reference'!C$17,0)</f>
        <v>2271</v>
      </c>
      <c r="K223" s="34">
        <f>ROUND(('NEW Reference'!D$16*List!$H223)+'NEW Reference'!D$17,0)</f>
        <v>2721</v>
      </c>
      <c r="L223" s="34">
        <f>ROUND(('NEW Reference'!E$16*List!$H223)+'NEW Reference'!E$17,0)</f>
        <v>3364</v>
      </c>
      <c r="M223" s="34">
        <f>ROUND(('NEW Reference'!F$16*List!$H223)+'NEW Reference'!F$17,0)</f>
        <v>3504</v>
      </c>
      <c r="N223" s="34">
        <f>ROUND(('NEW Reference'!G$16*List!$H223)+'NEW Reference'!G$17,0)</f>
        <v>3967</v>
      </c>
      <c r="O223" s="34">
        <f>ROUND(('NEW Reference'!H$16*List!$H223)+'NEW Reference'!H$17,0)</f>
        <v>4118</v>
      </c>
      <c r="P223" s="34">
        <f>ROUND(('NEW Reference'!I$16*List!$H223)+'NEW Reference'!I$17,0)</f>
        <v>4280</v>
      </c>
      <c r="Q223" s="34">
        <f>ROUND(('NEW Reference'!J$16*List!$H223)+'NEW Reference'!J$17,0)</f>
        <v>4957</v>
      </c>
      <c r="R223" s="34">
        <f>ROUND(('NEW Reference'!K$16*List!$H223)+'NEW Reference'!K$17,0)</f>
        <v>5113</v>
      </c>
      <c r="S223" s="34">
        <f>ROUND(('NEW Reference'!L$16*List!$H223)+'NEW Reference'!L$17,0)</f>
        <v>5517</v>
      </c>
      <c r="T223" s="34">
        <f>ROUND(('NEW Reference'!M$16*List!$H223)+'NEW Reference'!M$17,0)</f>
        <v>6589</v>
      </c>
      <c r="U223" s="34">
        <f>ROUND(('NEW Reference'!N$16*List!$H223)+'NEW Reference'!N$17,0)</f>
        <v>26587</v>
      </c>
      <c r="V223" s="35">
        <f>ROUND(('NEW Reference'!O$16*List!$H223)+'NEW Reference'!O$17,0)</f>
        <v>988</v>
      </c>
      <c r="W223" s="35">
        <f>ROUND(('NEW Reference'!P$16*List!$H223)+'NEW Reference'!P$17,0)</f>
        <v>1393</v>
      </c>
      <c r="X223" s="35">
        <f>ROUND(('NEW Reference'!Q$16*List!$H223)+'NEW Reference'!Q$17,0)</f>
        <v>696</v>
      </c>
      <c r="Y223" s="36"/>
      <c r="Z223" s="4" t="str">
        <f t="shared" si="11"/>
        <v>LOS ANGELES, California</v>
      </c>
      <c r="AA223" s="40" t="s">
        <v>849</v>
      </c>
      <c r="AB223" s="37" t="s">
        <v>49</v>
      </c>
      <c r="AC223" s="41" t="s">
        <v>775</v>
      </c>
      <c r="AD223" s="42"/>
      <c r="AE223">
        <f t="shared" si="12"/>
        <v>1.3324</v>
      </c>
      <c r="AF223">
        <v>25180</v>
      </c>
      <c r="AG223" t="s">
        <v>857</v>
      </c>
      <c r="AH223" s="64">
        <v>0.86470000000000002</v>
      </c>
    </row>
    <row r="224" spans="1:34">
      <c r="A224" s="28" t="s">
        <v>853</v>
      </c>
      <c r="B224" s="28" t="s">
        <v>854</v>
      </c>
      <c r="C224" s="29">
        <v>31460</v>
      </c>
      <c r="D224" s="30" t="s">
        <v>855</v>
      </c>
      <c r="E224" s="31" t="s">
        <v>856</v>
      </c>
      <c r="F224" s="49" t="s">
        <v>775</v>
      </c>
      <c r="G224" s="33" t="s">
        <v>48</v>
      </c>
      <c r="H224">
        <f t="shared" si="10"/>
        <v>0.73729999999999996</v>
      </c>
      <c r="I224" s="34">
        <f>ROUND(('NEW Reference'!B$16*List!$H224)+'NEW Reference'!B$17,0)</f>
        <v>972</v>
      </c>
      <c r="J224" s="34">
        <f>ROUND(('NEW Reference'!C$16*List!$H224)+'NEW Reference'!C$17,0)</f>
        <v>1450</v>
      </c>
      <c r="K224" s="34">
        <f>ROUND(('NEW Reference'!D$16*List!$H224)+'NEW Reference'!D$17,0)</f>
        <v>1737</v>
      </c>
      <c r="L224" s="34">
        <f>ROUND(('NEW Reference'!E$16*List!$H224)+'NEW Reference'!E$17,0)</f>
        <v>2148</v>
      </c>
      <c r="M224" s="34">
        <f>ROUND(('NEW Reference'!F$16*List!$H224)+'NEW Reference'!F$17,0)</f>
        <v>2238</v>
      </c>
      <c r="N224" s="34">
        <f>ROUND(('NEW Reference'!G$16*List!$H224)+'NEW Reference'!G$17,0)</f>
        <v>2533</v>
      </c>
      <c r="O224" s="34">
        <f>ROUND(('NEW Reference'!H$16*List!$H224)+'NEW Reference'!H$17,0)</f>
        <v>2630</v>
      </c>
      <c r="P224" s="34">
        <f>ROUND(('NEW Reference'!I$16*List!$H224)+'NEW Reference'!I$17,0)</f>
        <v>2733</v>
      </c>
      <c r="Q224" s="34">
        <f>ROUND(('NEW Reference'!J$16*List!$H224)+'NEW Reference'!J$17,0)</f>
        <v>3165</v>
      </c>
      <c r="R224" s="34">
        <f>ROUND(('NEW Reference'!K$16*List!$H224)+'NEW Reference'!K$17,0)</f>
        <v>3265</v>
      </c>
      <c r="S224" s="34">
        <f>ROUND(('NEW Reference'!L$16*List!$H224)+'NEW Reference'!L$17,0)</f>
        <v>3523</v>
      </c>
      <c r="T224" s="34">
        <f>ROUND(('NEW Reference'!M$16*List!$H224)+'NEW Reference'!M$17,0)</f>
        <v>4208</v>
      </c>
      <c r="U224" s="34">
        <f>ROUND(('NEW Reference'!N$16*List!$H224)+'NEW Reference'!N$17,0)</f>
        <v>16977</v>
      </c>
      <c r="V224" s="35">
        <f>ROUND(('NEW Reference'!O$16*List!$H224)+'NEW Reference'!O$17,0)</f>
        <v>631</v>
      </c>
      <c r="W224" s="35">
        <f>ROUND(('NEW Reference'!P$16*List!$H224)+'NEW Reference'!P$17,0)</f>
        <v>889</v>
      </c>
      <c r="X224" s="35">
        <f>ROUND(('NEW Reference'!Q$16*List!$H224)+'NEW Reference'!Q$17,0)</f>
        <v>445</v>
      </c>
      <c r="Y224" s="36"/>
      <c r="Z224" s="4" t="str">
        <f t="shared" si="11"/>
        <v>MADERA, California</v>
      </c>
      <c r="AA224" s="31" t="s">
        <v>856</v>
      </c>
      <c r="AB224" s="37" t="s">
        <v>49</v>
      </c>
      <c r="AC224" s="32" t="s">
        <v>775</v>
      </c>
      <c r="AD224" s="38"/>
      <c r="AE224">
        <f t="shared" si="12"/>
        <v>0.73729999999999996</v>
      </c>
      <c r="AF224">
        <v>25220</v>
      </c>
      <c r="AG224" t="s">
        <v>862</v>
      </c>
      <c r="AH224" s="64">
        <v>0.77900000000000003</v>
      </c>
    </row>
    <row r="225" spans="1:34">
      <c r="A225" s="28" t="s">
        <v>858</v>
      </c>
      <c r="B225" s="28" t="s">
        <v>859</v>
      </c>
      <c r="C225" s="39">
        <v>42034</v>
      </c>
      <c r="D225" s="30" t="s">
        <v>860</v>
      </c>
      <c r="E225" s="40" t="s">
        <v>861</v>
      </c>
      <c r="F225" s="49" t="s">
        <v>775</v>
      </c>
      <c r="G225" s="33" t="s">
        <v>48</v>
      </c>
      <c r="H225">
        <f t="shared" si="10"/>
        <v>1.8478000000000001</v>
      </c>
      <c r="I225" s="34">
        <f>ROUND(('NEW Reference'!B$16*List!$H225)+'NEW Reference'!B$17,0)</f>
        <v>1999</v>
      </c>
      <c r="J225" s="34">
        <f>ROUND(('NEW Reference'!C$16*List!$H225)+'NEW Reference'!C$17,0)</f>
        <v>2981</v>
      </c>
      <c r="K225" s="34">
        <f>ROUND(('NEW Reference'!D$16*List!$H225)+'NEW Reference'!D$17,0)</f>
        <v>3572</v>
      </c>
      <c r="L225" s="34">
        <f>ROUND(('NEW Reference'!E$16*List!$H225)+'NEW Reference'!E$17,0)</f>
        <v>4417</v>
      </c>
      <c r="M225" s="34">
        <f>ROUND(('NEW Reference'!F$16*List!$H225)+'NEW Reference'!F$17,0)</f>
        <v>4601</v>
      </c>
      <c r="N225" s="34">
        <f>ROUND(('NEW Reference'!G$16*List!$H225)+'NEW Reference'!G$17,0)</f>
        <v>5209</v>
      </c>
      <c r="O225" s="34">
        <f>ROUND(('NEW Reference'!H$16*List!$H225)+'NEW Reference'!H$17,0)</f>
        <v>5408</v>
      </c>
      <c r="P225" s="34">
        <f>ROUND(('NEW Reference'!I$16*List!$H225)+'NEW Reference'!I$17,0)</f>
        <v>5620</v>
      </c>
      <c r="Q225" s="34">
        <f>ROUND(('NEW Reference'!J$16*List!$H225)+'NEW Reference'!J$17,0)</f>
        <v>6508</v>
      </c>
      <c r="R225" s="34">
        <f>ROUND(('NEW Reference'!K$16*List!$H225)+'NEW Reference'!K$17,0)</f>
        <v>6713</v>
      </c>
      <c r="S225" s="34">
        <f>ROUND(('NEW Reference'!L$16*List!$H225)+'NEW Reference'!L$17,0)</f>
        <v>7244</v>
      </c>
      <c r="T225" s="34">
        <f>ROUND(('NEW Reference'!M$16*List!$H225)+'NEW Reference'!M$17,0)</f>
        <v>8652</v>
      </c>
      <c r="U225" s="34">
        <f>ROUND(('NEW Reference'!N$16*List!$H225)+'NEW Reference'!N$17,0)</f>
        <v>34909</v>
      </c>
      <c r="V225" s="35">
        <f>ROUND(('NEW Reference'!O$16*List!$H225)+'NEW Reference'!O$17,0)</f>
        <v>1298</v>
      </c>
      <c r="W225" s="35">
        <f>ROUND(('NEW Reference'!P$16*List!$H225)+'NEW Reference'!P$17,0)</f>
        <v>1829</v>
      </c>
      <c r="X225" s="35">
        <f>ROUND(('NEW Reference'!Q$16*List!$H225)+'NEW Reference'!Q$17,0)</f>
        <v>914</v>
      </c>
      <c r="Y225" s="36"/>
      <c r="Z225" s="4" t="str">
        <f t="shared" si="11"/>
        <v>MARIN, California</v>
      </c>
      <c r="AA225" s="40" t="s">
        <v>861</v>
      </c>
      <c r="AB225" s="37" t="s">
        <v>49</v>
      </c>
      <c r="AC225" s="41" t="s">
        <v>775</v>
      </c>
      <c r="AD225" s="42"/>
      <c r="AE225">
        <f t="shared" si="12"/>
        <v>1.8478000000000001</v>
      </c>
      <c r="AF225">
        <v>25260</v>
      </c>
      <c r="AG225" t="s">
        <v>835</v>
      </c>
      <c r="AH225" s="64">
        <v>1.1117000000000001</v>
      </c>
    </row>
    <row r="226" spans="1:34">
      <c r="A226" s="28" t="s">
        <v>863</v>
      </c>
      <c r="B226" s="28" t="s">
        <v>864</v>
      </c>
      <c r="C226" s="39">
        <v>99905</v>
      </c>
      <c r="D226" s="30" t="s">
        <v>65</v>
      </c>
      <c r="E226" s="40" t="s">
        <v>865</v>
      </c>
      <c r="F226" s="50" t="s">
        <v>775</v>
      </c>
      <c r="G226" s="33" t="s">
        <v>59</v>
      </c>
      <c r="H226">
        <f t="shared" si="10"/>
        <v>1.266</v>
      </c>
      <c r="I226" s="34">
        <f>ROUND(('NEW Reference'!B$16*List!$H226)+'NEW Reference'!B$17,0)</f>
        <v>1461</v>
      </c>
      <c r="J226" s="34">
        <f>ROUND(('NEW Reference'!C$16*List!$H226)+'NEW Reference'!C$17,0)</f>
        <v>2179</v>
      </c>
      <c r="K226" s="34">
        <f>ROUND(('NEW Reference'!D$16*List!$H226)+'NEW Reference'!D$17,0)</f>
        <v>2611</v>
      </c>
      <c r="L226" s="34">
        <f>ROUND(('NEW Reference'!E$16*List!$H226)+'NEW Reference'!E$17,0)</f>
        <v>3228</v>
      </c>
      <c r="M226" s="34">
        <f>ROUND(('NEW Reference'!F$16*List!$H226)+'NEW Reference'!F$17,0)</f>
        <v>3363</v>
      </c>
      <c r="N226" s="34">
        <f>ROUND(('NEW Reference'!G$16*List!$H226)+'NEW Reference'!G$17,0)</f>
        <v>3807</v>
      </c>
      <c r="O226" s="34">
        <f>ROUND(('NEW Reference'!H$16*List!$H226)+'NEW Reference'!H$17,0)</f>
        <v>3952</v>
      </c>
      <c r="P226" s="34">
        <f>ROUND(('NEW Reference'!I$16*List!$H226)+'NEW Reference'!I$17,0)</f>
        <v>4108</v>
      </c>
      <c r="Q226" s="34">
        <f>ROUND(('NEW Reference'!J$16*List!$H226)+'NEW Reference'!J$17,0)</f>
        <v>4757</v>
      </c>
      <c r="R226" s="34">
        <f>ROUND(('NEW Reference'!K$16*List!$H226)+'NEW Reference'!K$17,0)</f>
        <v>4907</v>
      </c>
      <c r="S226" s="34">
        <f>ROUND(('NEW Reference'!L$16*List!$H226)+'NEW Reference'!L$17,0)</f>
        <v>5295</v>
      </c>
      <c r="T226" s="34">
        <f>ROUND(('NEW Reference'!M$16*List!$H226)+'NEW Reference'!M$17,0)</f>
        <v>6323</v>
      </c>
      <c r="U226" s="34">
        <f>ROUND(('NEW Reference'!N$16*List!$H226)+'NEW Reference'!N$17,0)</f>
        <v>25514</v>
      </c>
      <c r="V226" s="35">
        <f>ROUND(('NEW Reference'!O$16*List!$H226)+'NEW Reference'!O$17,0)</f>
        <v>949</v>
      </c>
      <c r="W226" s="35">
        <f>ROUND(('NEW Reference'!P$16*List!$H226)+'NEW Reference'!P$17,0)</f>
        <v>1337</v>
      </c>
      <c r="X226" s="35">
        <f>ROUND(('NEW Reference'!Q$16*List!$H226)+'NEW Reference'!Q$17,0)</f>
        <v>668</v>
      </c>
      <c r="Y226" s="36"/>
      <c r="Z226" s="4" t="str">
        <f t="shared" si="11"/>
        <v>MARIPOSA, California</v>
      </c>
      <c r="AA226" s="40" t="s">
        <v>865</v>
      </c>
      <c r="AB226" s="37" t="s">
        <v>49</v>
      </c>
      <c r="AC226" s="41" t="s">
        <v>775</v>
      </c>
      <c r="AD226" s="42"/>
      <c r="AE226">
        <f t="shared" si="12"/>
        <v>1.266</v>
      </c>
      <c r="AF226">
        <v>25420</v>
      </c>
      <c r="AG226" t="s">
        <v>869</v>
      </c>
      <c r="AH226" s="64">
        <v>0.9497000000000001</v>
      </c>
    </row>
    <row r="227" spans="1:34">
      <c r="A227" s="28" t="s">
        <v>866</v>
      </c>
      <c r="B227" s="28" t="s">
        <v>867</v>
      </c>
      <c r="C227" s="29">
        <v>99905</v>
      </c>
      <c r="D227" s="30" t="s">
        <v>65</v>
      </c>
      <c r="E227" s="31" t="s">
        <v>868</v>
      </c>
      <c r="F227" s="50" t="s">
        <v>775</v>
      </c>
      <c r="G227" s="33" t="s">
        <v>59</v>
      </c>
      <c r="H227">
        <f t="shared" si="10"/>
        <v>1.266</v>
      </c>
      <c r="I227" s="34">
        <f>ROUND(('NEW Reference'!B$16*List!$H227)+'NEW Reference'!B$17,0)</f>
        <v>1461</v>
      </c>
      <c r="J227" s="34">
        <f>ROUND(('NEW Reference'!C$16*List!$H227)+'NEW Reference'!C$17,0)</f>
        <v>2179</v>
      </c>
      <c r="K227" s="34">
        <f>ROUND(('NEW Reference'!D$16*List!$H227)+'NEW Reference'!D$17,0)</f>
        <v>2611</v>
      </c>
      <c r="L227" s="34">
        <f>ROUND(('NEW Reference'!E$16*List!$H227)+'NEW Reference'!E$17,0)</f>
        <v>3228</v>
      </c>
      <c r="M227" s="34">
        <f>ROUND(('NEW Reference'!F$16*List!$H227)+'NEW Reference'!F$17,0)</f>
        <v>3363</v>
      </c>
      <c r="N227" s="34">
        <f>ROUND(('NEW Reference'!G$16*List!$H227)+'NEW Reference'!G$17,0)</f>
        <v>3807</v>
      </c>
      <c r="O227" s="34">
        <f>ROUND(('NEW Reference'!H$16*List!$H227)+'NEW Reference'!H$17,0)</f>
        <v>3952</v>
      </c>
      <c r="P227" s="34">
        <f>ROUND(('NEW Reference'!I$16*List!$H227)+'NEW Reference'!I$17,0)</f>
        <v>4108</v>
      </c>
      <c r="Q227" s="34">
        <f>ROUND(('NEW Reference'!J$16*List!$H227)+'NEW Reference'!J$17,0)</f>
        <v>4757</v>
      </c>
      <c r="R227" s="34">
        <f>ROUND(('NEW Reference'!K$16*List!$H227)+'NEW Reference'!K$17,0)</f>
        <v>4907</v>
      </c>
      <c r="S227" s="34">
        <f>ROUND(('NEW Reference'!L$16*List!$H227)+'NEW Reference'!L$17,0)</f>
        <v>5295</v>
      </c>
      <c r="T227" s="34">
        <f>ROUND(('NEW Reference'!M$16*List!$H227)+'NEW Reference'!M$17,0)</f>
        <v>6323</v>
      </c>
      <c r="U227" s="34">
        <f>ROUND(('NEW Reference'!N$16*List!$H227)+'NEW Reference'!N$17,0)</f>
        <v>25514</v>
      </c>
      <c r="V227" s="35">
        <f>ROUND(('NEW Reference'!O$16*List!$H227)+'NEW Reference'!O$17,0)</f>
        <v>949</v>
      </c>
      <c r="W227" s="35">
        <f>ROUND(('NEW Reference'!P$16*List!$H227)+'NEW Reference'!P$17,0)</f>
        <v>1337</v>
      </c>
      <c r="X227" s="35">
        <f>ROUND(('NEW Reference'!Q$16*List!$H227)+'NEW Reference'!Q$17,0)</f>
        <v>668</v>
      </c>
      <c r="Y227" s="36"/>
      <c r="Z227" s="4" t="str">
        <f t="shared" si="11"/>
        <v>MENDOCINO, California</v>
      </c>
      <c r="AA227" s="31" t="s">
        <v>868</v>
      </c>
      <c r="AB227" s="37" t="s">
        <v>49</v>
      </c>
      <c r="AC227" s="32" t="s">
        <v>775</v>
      </c>
      <c r="AD227" s="38"/>
      <c r="AE227">
        <f t="shared" si="12"/>
        <v>1.266</v>
      </c>
      <c r="AF227">
        <v>25500</v>
      </c>
      <c r="AG227" t="s">
        <v>874</v>
      </c>
      <c r="AH227" s="64">
        <v>0.91339999999999999</v>
      </c>
    </row>
    <row r="228" spans="1:34">
      <c r="A228" s="28" t="s">
        <v>870</v>
      </c>
      <c r="B228" s="28" t="s">
        <v>871</v>
      </c>
      <c r="C228" s="29">
        <v>32900</v>
      </c>
      <c r="D228" s="30" t="s">
        <v>872</v>
      </c>
      <c r="E228" s="31" t="s">
        <v>873</v>
      </c>
      <c r="F228" s="49" t="s">
        <v>775</v>
      </c>
      <c r="G228" s="33" t="s">
        <v>48</v>
      </c>
      <c r="H228">
        <f t="shared" si="10"/>
        <v>1.3948</v>
      </c>
      <c r="I228" s="34">
        <f>ROUND(('NEW Reference'!B$16*List!$H228)+'NEW Reference'!B$17,0)</f>
        <v>1580</v>
      </c>
      <c r="J228" s="34">
        <f>ROUND(('NEW Reference'!C$16*List!$H228)+'NEW Reference'!C$17,0)</f>
        <v>2357</v>
      </c>
      <c r="K228" s="34">
        <f>ROUND(('NEW Reference'!D$16*List!$H228)+'NEW Reference'!D$17,0)</f>
        <v>2824</v>
      </c>
      <c r="L228" s="34">
        <f>ROUND(('NEW Reference'!E$16*List!$H228)+'NEW Reference'!E$17,0)</f>
        <v>3491</v>
      </c>
      <c r="M228" s="34">
        <f>ROUND(('NEW Reference'!F$16*List!$H228)+'NEW Reference'!F$17,0)</f>
        <v>3637</v>
      </c>
      <c r="N228" s="34">
        <f>ROUND(('NEW Reference'!G$16*List!$H228)+'NEW Reference'!G$17,0)</f>
        <v>4117</v>
      </c>
      <c r="O228" s="34">
        <f>ROUND(('NEW Reference'!H$16*List!$H228)+'NEW Reference'!H$17,0)</f>
        <v>4275</v>
      </c>
      <c r="P228" s="34">
        <f>ROUND(('NEW Reference'!I$16*List!$H228)+'NEW Reference'!I$17,0)</f>
        <v>4442</v>
      </c>
      <c r="Q228" s="34">
        <f>ROUND(('NEW Reference'!J$16*List!$H228)+'NEW Reference'!J$17,0)</f>
        <v>5144</v>
      </c>
      <c r="R228" s="34">
        <f>ROUND(('NEW Reference'!K$16*List!$H228)+'NEW Reference'!K$17,0)</f>
        <v>5307</v>
      </c>
      <c r="S228" s="34">
        <f>ROUND(('NEW Reference'!L$16*List!$H228)+'NEW Reference'!L$17,0)</f>
        <v>5726</v>
      </c>
      <c r="T228" s="34">
        <f>ROUND(('NEW Reference'!M$16*List!$H228)+'NEW Reference'!M$17,0)</f>
        <v>6839</v>
      </c>
      <c r="U228" s="34">
        <f>ROUND(('NEW Reference'!N$16*List!$H228)+'NEW Reference'!N$17,0)</f>
        <v>27594</v>
      </c>
      <c r="V228" s="35">
        <f>ROUND(('NEW Reference'!O$16*List!$H228)+'NEW Reference'!O$17,0)</f>
        <v>1026</v>
      </c>
      <c r="W228" s="35">
        <f>ROUND(('NEW Reference'!P$16*List!$H228)+'NEW Reference'!P$17,0)</f>
        <v>1446</v>
      </c>
      <c r="X228" s="35">
        <f>ROUND(('NEW Reference'!Q$16*List!$H228)+'NEW Reference'!Q$17,0)</f>
        <v>723</v>
      </c>
      <c r="Y228" s="36"/>
      <c r="Z228" s="4" t="str">
        <f t="shared" si="11"/>
        <v>MERCED, California</v>
      </c>
      <c r="AA228" s="31" t="s">
        <v>873</v>
      </c>
      <c r="AB228" s="37" t="s">
        <v>49</v>
      </c>
      <c r="AC228" s="32" t="s">
        <v>775</v>
      </c>
      <c r="AD228" s="38"/>
      <c r="AE228">
        <f t="shared" si="12"/>
        <v>1.3948</v>
      </c>
      <c r="AF228">
        <v>25540</v>
      </c>
      <c r="AG228" t="s">
        <v>878</v>
      </c>
      <c r="AH228" s="64">
        <v>1.1063000000000001</v>
      </c>
    </row>
    <row r="229" spans="1:34">
      <c r="A229" s="28" t="s">
        <v>875</v>
      </c>
      <c r="B229" s="28" t="s">
        <v>876</v>
      </c>
      <c r="C229" s="39">
        <v>99905</v>
      </c>
      <c r="D229" s="30" t="s">
        <v>65</v>
      </c>
      <c r="E229" s="40" t="s">
        <v>877</v>
      </c>
      <c r="F229" s="50" t="s">
        <v>775</v>
      </c>
      <c r="G229" s="33" t="s">
        <v>59</v>
      </c>
      <c r="H229">
        <f t="shared" si="10"/>
        <v>1.266</v>
      </c>
      <c r="I229" s="34">
        <f>ROUND(('NEW Reference'!B$16*List!$H229)+'NEW Reference'!B$17,0)</f>
        <v>1461</v>
      </c>
      <c r="J229" s="34">
        <f>ROUND(('NEW Reference'!C$16*List!$H229)+'NEW Reference'!C$17,0)</f>
        <v>2179</v>
      </c>
      <c r="K229" s="34">
        <f>ROUND(('NEW Reference'!D$16*List!$H229)+'NEW Reference'!D$17,0)</f>
        <v>2611</v>
      </c>
      <c r="L229" s="34">
        <f>ROUND(('NEW Reference'!E$16*List!$H229)+'NEW Reference'!E$17,0)</f>
        <v>3228</v>
      </c>
      <c r="M229" s="34">
        <f>ROUND(('NEW Reference'!F$16*List!$H229)+'NEW Reference'!F$17,0)</f>
        <v>3363</v>
      </c>
      <c r="N229" s="34">
        <f>ROUND(('NEW Reference'!G$16*List!$H229)+'NEW Reference'!G$17,0)</f>
        <v>3807</v>
      </c>
      <c r="O229" s="34">
        <f>ROUND(('NEW Reference'!H$16*List!$H229)+'NEW Reference'!H$17,0)</f>
        <v>3952</v>
      </c>
      <c r="P229" s="34">
        <f>ROUND(('NEW Reference'!I$16*List!$H229)+'NEW Reference'!I$17,0)</f>
        <v>4108</v>
      </c>
      <c r="Q229" s="34">
        <f>ROUND(('NEW Reference'!J$16*List!$H229)+'NEW Reference'!J$17,0)</f>
        <v>4757</v>
      </c>
      <c r="R229" s="34">
        <f>ROUND(('NEW Reference'!K$16*List!$H229)+'NEW Reference'!K$17,0)</f>
        <v>4907</v>
      </c>
      <c r="S229" s="34">
        <f>ROUND(('NEW Reference'!L$16*List!$H229)+'NEW Reference'!L$17,0)</f>
        <v>5295</v>
      </c>
      <c r="T229" s="34">
        <f>ROUND(('NEW Reference'!M$16*List!$H229)+'NEW Reference'!M$17,0)</f>
        <v>6323</v>
      </c>
      <c r="U229" s="34">
        <f>ROUND(('NEW Reference'!N$16*List!$H229)+'NEW Reference'!N$17,0)</f>
        <v>25514</v>
      </c>
      <c r="V229" s="35">
        <f>ROUND(('NEW Reference'!O$16*List!$H229)+'NEW Reference'!O$17,0)</f>
        <v>949</v>
      </c>
      <c r="W229" s="35">
        <f>ROUND(('NEW Reference'!P$16*List!$H229)+'NEW Reference'!P$17,0)</f>
        <v>1337</v>
      </c>
      <c r="X229" s="35">
        <f>ROUND(('NEW Reference'!Q$16*List!$H229)+'NEW Reference'!Q$17,0)</f>
        <v>668</v>
      </c>
      <c r="Y229" s="36"/>
      <c r="Z229" s="4" t="str">
        <f t="shared" si="11"/>
        <v>MODOC, California</v>
      </c>
      <c r="AA229" s="40" t="s">
        <v>877</v>
      </c>
      <c r="AB229" s="37" t="s">
        <v>49</v>
      </c>
      <c r="AC229" s="41" t="s">
        <v>775</v>
      </c>
      <c r="AD229" s="42"/>
      <c r="AE229">
        <f t="shared" si="12"/>
        <v>1.266</v>
      </c>
      <c r="AF229">
        <v>25620</v>
      </c>
      <c r="AG229" t="s">
        <v>882</v>
      </c>
      <c r="AH229" s="64">
        <v>0.66160000000000008</v>
      </c>
    </row>
    <row r="230" spans="1:34">
      <c r="A230" s="28" t="s">
        <v>879</v>
      </c>
      <c r="B230" s="28" t="s">
        <v>880</v>
      </c>
      <c r="C230" s="29">
        <v>99905</v>
      </c>
      <c r="D230" s="30" t="s">
        <v>65</v>
      </c>
      <c r="E230" s="31" t="s">
        <v>881</v>
      </c>
      <c r="F230" s="50" t="s">
        <v>775</v>
      </c>
      <c r="G230" s="33" t="s">
        <v>59</v>
      </c>
      <c r="H230">
        <f t="shared" si="10"/>
        <v>1.266</v>
      </c>
      <c r="I230" s="34">
        <f>ROUND(('NEW Reference'!B$16*List!$H230)+'NEW Reference'!B$17,0)</f>
        <v>1461</v>
      </c>
      <c r="J230" s="34">
        <f>ROUND(('NEW Reference'!C$16*List!$H230)+'NEW Reference'!C$17,0)</f>
        <v>2179</v>
      </c>
      <c r="K230" s="34">
        <f>ROUND(('NEW Reference'!D$16*List!$H230)+'NEW Reference'!D$17,0)</f>
        <v>2611</v>
      </c>
      <c r="L230" s="34">
        <f>ROUND(('NEW Reference'!E$16*List!$H230)+'NEW Reference'!E$17,0)</f>
        <v>3228</v>
      </c>
      <c r="M230" s="34">
        <f>ROUND(('NEW Reference'!F$16*List!$H230)+'NEW Reference'!F$17,0)</f>
        <v>3363</v>
      </c>
      <c r="N230" s="34">
        <f>ROUND(('NEW Reference'!G$16*List!$H230)+'NEW Reference'!G$17,0)</f>
        <v>3807</v>
      </c>
      <c r="O230" s="34">
        <f>ROUND(('NEW Reference'!H$16*List!$H230)+'NEW Reference'!H$17,0)</f>
        <v>3952</v>
      </c>
      <c r="P230" s="34">
        <f>ROUND(('NEW Reference'!I$16*List!$H230)+'NEW Reference'!I$17,0)</f>
        <v>4108</v>
      </c>
      <c r="Q230" s="34">
        <f>ROUND(('NEW Reference'!J$16*List!$H230)+'NEW Reference'!J$17,0)</f>
        <v>4757</v>
      </c>
      <c r="R230" s="34">
        <f>ROUND(('NEW Reference'!K$16*List!$H230)+'NEW Reference'!K$17,0)</f>
        <v>4907</v>
      </c>
      <c r="S230" s="34">
        <f>ROUND(('NEW Reference'!L$16*List!$H230)+'NEW Reference'!L$17,0)</f>
        <v>5295</v>
      </c>
      <c r="T230" s="34">
        <f>ROUND(('NEW Reference'!M$16*List!$H230)+'NEW Reference'!M$17,0)</f>
        <v>6323</v>
      </c>
      <c r="U230" s="34">
        <f>ROUND(('NEW Reference'!N$16*List!$H230)+'NEW Reference'!N$17,0)</f>
        <v>25514</v>
      </c>
      <c r="V230" s="35">
        <f>ROUND(('NEW Reference'!O$16*List!$H230)+'NEW Reference'!O$17,0)</f>
        <v>949</v>
      </c>
      <c r="W230" s="35">
        <f>ROUND(('NEW Reference'!P$16*List!$H230)+'NEW Reference'!P$17,0)</f>
        <v>1337</v>
      </c>
      <c r="X230" s="35">
        <f>ROUND(('NEW Reference'!Q$16*List!$H230)+'NEW Reference'!Q$17,0)</f>
        <v>668</v>
      </c>
      <c r="Y230" s="36"/>
      <c r="Z230" s="4" t="str">
        <f t="shared" si="11"/>
        <v>MONO, California</v>
      </c>
      <c r="AA230" s="31" t="s">
        <v>881</v>
      </c>
      <c r="AB230" s="37" t="s">
        <v>49</v>
      </c>
      <c r="AC230" s="32" t="s">
        <v>775</v>
      </c>
      <c r="AD230" s="38"/>
      <c r="AE230">
        <f t="shared" si="12"/>
        <v>1.266</v>
      </c>
      <c r="AF230">
        <v>25860</v>
      </c>
      <c r="AG230" t="s">
        <v>887</v>
      </c>
      <c r="AH230" s="64">
        <v>0.82690000000000008</v>
      </c>
    </row>
    <row r="231" spans="1:34">
      <c r="A231" s="28" t="s">
        <v>883</v>
      </c>
      <c r="B231" s="28" t="s">
        <v>884</v>
      </c>
      <c r="C231" s="29">
        <v>41500</v>
      </c>
      <c r="D231" s="30" t="s">
        <v>885</v>
      </c>
      <c r="E231" s="31" t="s">
        <v>886</v>
      </c>
      <c r="F231" s="49" t="s">
        <v>775</v>
      </c>
      <c r="G231" s="33" t="s">
        <v>48</v>
      </c>
      <c r="H231">
        <f t="shared" si="10"/>
        <v>1.7274</v>
      </c>
      <c r="I231" s="34">
        <f>ROUND(('NEW Reference'!B$16*List!$H231)+'NEW Reference'!B$17,0)</f>
        <v>1888</v>
      </c>
      <c r="J231" s="34">
        <f>ROUND(('NEW Reference'!C$16*List!$H231)+'NEW Reference'!C$17,0)</f>
        <v>2815</v>
      </c>
      <c r="K231" s="34">
        <f>ROUND(('NEW Reference'!D$16*List!$H231)+'NEW Reference'!D$17,0)</f>
        <v>3373</v>
      </c>
      <c r="L231" s="34">
        <f>ROUND(('NEW Reference'!E$16*List!$H231)+'NEW Reference'!E$17,0)</f>
        <v>4171</v>
      </c>
      <c r="M231" s="34">
        <f>ROUND(('NEW Reference'!F$16*List!$H231)+'NEW Reference'!F$17,0)</f>
        <v>4345</v>
      </c>
      <c r="N231" s="34">
        <f>ROUND(('NEW Reference'!G$16*List!$H231)+'NEW Reference'!G$17,0)</f>
        <v>4919</v>
      </c>
      <c r="O231" s="34">
        <f>ROUND(('NEW Reference'!H$16*List!$H231)+'NEW Reference'!H$17,0)</f>
        <v>5107</v>
      </c>
      <c r="P231" s="34">
        <f>ROUND(('NEW Reference'!I$16*List!$H231)+'NEW Reference'!I$17,0)</f>
        <v>5307</v>
      </c>
      <c r="Q231" s="34">
        <f>ROUND(('NEW Reference'!J$16*List!$H231)+'NEW Reference'!J$17,0)</f>
        <v>6146</v>
      </c>
      <c r="R231" s="34">
        <f>ROUND(('NEW Reference'!K$16*List!$H231)+'NEW Reference'!K$17,0)</f>
        <v>6339</v>
      </c>
      <c r="S231" s="34">
        <f>ROUND(('NEW Reference'!L$16*List!$H231)+'NEW Reference'!L$17,0)</f>
        <v>6841</v>
      </c>
      <c r="T231" s="34">
        <f>ROUND(('NEW Reference'!M$16*List!$H231)+'NEW Reference'!M$17,0)</f>
        <v>8170</v>
      </c>
      <c r="U231" s="34">
        <f>ROUND(('NEW Reference'!N$16*List!$H231)+'NEW Reference'!N$17,0)</f>
        <v>32965</v>
      </c>
      <c r="V231" s="35">
        <f>ROUND(('NEW Reference'!O$16*List!$H231)+'NEW Reference'!O$17,0)</f>
        <v>1226</v>
      </c>
      <c r="W231" s="35">
        <f>ROUND(('NEW Reference'!P$16*List!$H231)+'NEW Reference'!P$17,0)</f>
        <v>1727</v>
      </c>
      <c r="X231" s="35">
        <f>ROUND(('NEW Reference'!Q$16*List!$H231)+'NEW Reference'!Q$17,0)</f>
        <v>863</v>
      </c>
      <c r="Y231" s="36"/>
      <c r="Z231" s="4" t="str">
        <f t="shared" si="11"/>
        <v>MONTEREY, California</v>
      </c>
      <c r="AA231" s="31" t="s">
        <v>886</v>
      </c>
      <c r="AB231" s="37" t="s">
        <v>49</v>
      </c>
      <c r="AC231" s="32" t="s">
        <v>775</v>
      </c>
      <c r="AD231" s="38"/>
      <c r="AE231">
        <f t="shared" si="12"/>
        <v>1.7274</v>
      </c>
      <c r="AF231">
        <v>25940</v>
      </c>
      <c r="AG231" t="s">
        <v>892</v>
      </c>
      <c r="AH231" s="64">
        <v>0.81120000000000003</v>
      </c>
    </row>
    <row r="232" spans="1:34">
      <c r="A232" s="28" t="s">
        <v>888</v>
      </c>
      <c r="B232" s="28" t="s">
        <v>889</v>
      </c>
      <c r="C232" s="39">
        <v>34900</v>
      </c>
      <c r="D232" s="30" t="s">
        <v>890</v>
      </c>
      <c r="E232" s="40" t="s">
        <v>891</v>
      </c>
      <c r="F232" s="49" t="s">
        <v>775</v>
      </c>
      <c r="G232" s="33" t="s">
        <v>48</v>
      </c>
      <c r="H232">
        <f t="shared" si="10"/>
        <v>1.492</v>
      </c>
      <c r="I232" s="34">
        <f>ROUND(('NEW Reference'!B$16*List!$H232)+'NEW Reference'!B$17,0)</f>
        <v>1670</v>
      </c>
      <c r="J232" s="34">
        <f>ROUND(('NEW Reference'!C$16*List!$H232)+'NEW Reference'!C$17,0)</f>
        <v>2491</v>
      </c>
      <c r="K232" s="34">
        <f>ROUND(('NEW Reference'!D$16*List!$H232)+'NEW Reference'!D$17,0)</f>
        <v>2984</v>
      </c>
      <c r="L232" s="34">
        <f>ROUND(('NEW Reference'!E$16*List!$H232)+'NEW Reference'!E$17,0)</f>
        <v>3690</v>
      </c>
      <c r="M232" s="34">
        <f>ROUND(('NEW Reference'!F$16*List!$H232)+'NEW Reference'!F$17,0)</f>
        <v>3844</v>
      </c>
      <c r="N232" s="34">
        <f>ROUND(('NEW Reference'!G$16*List!$H232)+'NEW Reference'!G$17,0)</f>
        <v>4351</v>
      </c>
      <c r="O232" s="34">
        <f>ROUND(('NEW Reference'!H$16*List!$H232)+'NEW Reference'!H$17,0)</f>
        <v>4518</v>
      </c>
      <c r="P232" s="34">
        <f>ROUND(('NEW Reference'!I$16*List!$H232)+'NEW Reference'!I$17,0)</f>
        <v>4695</v>
      </c>
      <c r="Q232" s="34">
        <f>ROUND(('NEW Reference'!J$16*List!$H232)+'NEW Reference'!J$17,0)</f>
        <v>5437</v>
      </c>
      <c r="R232" s="34">
        <f>ROUND(('NEW Reference'!K$16*List!$H232)+'NEW Reference'!K$17,0)</f>
        <v>5608</v>
      </c>
      <c r="S232" s="34">
        <f>ROUND(('NEW Reference'!L$16*List!$H232)+'NEW Reference'!L$17,0)</f>
        <v>6052</v>
      </c>
      <c r="T232" s="34">
        <f>ROUND(('NEW Reference'!M$16*List!$H232)+'NEW Reference'!M$17,0)</f>
        <v>7228</v>
      </c>
      <c r="U232" s="34">
        <f>ROUND(('NEW Reference'!N$16*List!$H232)+'NEW Reference'!N$17,0)</f>
        <v>29164</v>
      </c>
      <c r="V232" s="35">
        <f>ROUND(('NEW Reference'!O$16*List!$H232)+'NEW Reference'!O$17,0)</f>
        <v>1084</v>
      </c>
      <c r="W232" s="35">
        <f>ROUND(('NEW Reference'!P$16*List!$H232)+'NEW Reference'!P$17,0)</f>
        <v>1528</v>
      </c>
      <c r="X232" s="35">
        <f>ROUND(('NEW Reference'!Q$16*List!$H232)+'NEW Reference'!Q$17,0)</f>
        <v>764</v>
      </c>
      <c r="Y232" s="36"/>
      <c r="Z232" s="4" t="str">
        <f t="shared" si="11"/>
        <v>NAPA, California</v>
      </c>
      <c r="AA232" s="40" t="s">
        <v>891</v>
      </c>
      <c r="AB232" s="37" t="s">
        <v>49</v>
      </c>
      <c r="AC232" s="41" t="s">
        <v>775</v>
      </c>
      <c r="AD232" s="42"/>
      <c r="AE232">
        <f t="shared" si="12"/>
        <v>1.492</v>
      </c>
      <c r="AF232">
        <v>25980</v>
      </c>
      <c r="AG232" t="s">
        <v>895</v>
      </c>
      <c r="AH232" s="64">
        <v>0.86009999999999998</v>
      </c>
    </row>
    <row r="233" spans="1:34">
      <c r="A233" s="28" t="s">
        <v>893</v>
      </c>
      <c r="B233" s="28" t="s">
        <v>894</v>
      </c>
      <c r="C233" s="29">
        <v>99905</v>
      </c>
      <c r="D233" s="30" t="s">
        <v>65</v>
      </c>
      <c r="E233" s="31" t="s">
        <v>162</v>
      </c>
      <c r="F233" s="50" t="s">
        <v>775</v>
      </c>
      <c r="G233" s="33" t="s">
        <v>59</v>
      </c>
      <c r="H233">
        <f t="shared" si="10"/>
        <v>1.266</v>
      </c>
      <c r="I233" s="34">
        <f>ROUND(('NEW Reference'!B$16*List!$H233)+'NEW Reference'!B$17,0)</f>
        <v>1461</v>
      </c>
      <c r="J233" s="34">
        <f>ROUND(('NEW Reference'!C$16*List!$H233)+'NEW Reference'!C$17,0)</f>
        <v>2179</v>
      </c>
      <c r="K233" s="34">
        <f>ROUND(('NEW Reference'!D$16*List!$H233)+'NEW Reference'!D$17,0)</f>
        <v>2611</v>
      </c>
      <c r="L233" s="34">
        <f>ROUND(('NEW Reference'!E$16*List!$H233)+'NEW Reference'!E$17,0)</f>
        <v>3228</v>
      </c>
      <c r="M233" s="34">
        <f>ROUND(('NEW Reference'!F$16*List!$H233)+'NEW Reference'!F$17,0)</f>
        <v>3363</v>
      </c>
      <c r="N233" s="34">
        <f>ROUND(('NEW Reference'!G$16*List!$H233)+'NEW Reference'!G$17,0)</f>
        <v>3807</v>
      </c>
      <c r="O233" s="34">
        <f>ROUND(('NEW Reference'!H$16*List!$H233)+'NEW Reference'!H$17,0)</f>
        <v>3952</v>
      </c>
      <c r="P233" s="34">
        <f>ROUND(('NEW Reference'!I$16*List!$H233)+'NEW Reference'!I$17,0)</f>
        <v>4108</v>
      </c>
      <c r="Q233" s="34">
        <f>ROUND(('NEW Reference'!J$16*List!$H233)+'NEW Reference'!J$17,0)</f>
        <v>4757</v>
      </c>
      <c r="R233" s="34">
        <f>ROUND(('NEW Reference'!K$16*List!$H233)+'NEW Reference'!K$17,0)</f>
        <v>4907</v>
      </c>
      <c r="S233" s="34">
        <f>ROUND(('NEW Reference'!L$16*List!$H233)+'NEW Reference'!L$17,0)</f>
        <v>5295</v>
      </c>
      <c r="T233" s="34">
        <f>ROUND(('NEW Reference'!M$16*List!$H233)+'NEW Reference'!M$17,0)</f>
        <v>6323</v>
      </c>
      <c r="U233" s="34">
        <f>ROUND(('NEW Reference'!N$16*List!$H233)+'NEW Reference'!N$17,0)</f>
        <v>25514</v>
      </c>
      <c r="V233" s="35">
        <f>ROUND(('NEW Reference'!O$16*List!$H233)+'NEW Reference'!O$17,0)</f>
        <v>949</v>
      </c>
      <c r="W233" s="35">
        <f>ROUND(('NEW Reference'!P$16*List!$H233)+'NEW Reference'!P$17,0)</f>
        <v>1337</v>
      </c>
      <c r="X233" s="35">
        <f>ROUND(('NEW Reference'!Q$16*List!$H233)+'NEW Reference'!Q$17,0)</f>
        <v>668</v>
      </c>
      <c r="Y233" s="36"/>
      <c r="Z233" s="4" t="str">
        <f t="shared" si="11"/>
        <v>NEVADA, California</v>
      </c>
      <c r="AA233" s="31" t="s">
        <v>162</v>
      </c>
      <c r="AB233" s="37" t="s">
        <v>49</v>
      </c>
      <c r="AC233" s="32" t="s">
        <v>775</v>
      </c>
      <c r="AD233" s="38"/>
      <c r="AE233">
        <f t="shared" si="12"/>
        <v>1.266</v>
      </c>
      <c r="AF233">
        <v>26140</v>
      </c>
      <c r="AG233" t="s">
        <v>899</v>
      </c>
      <c r="AH233" s="64">
        <v>0.8599</v>
      </c>
    </row>
    <row r="234" spans="1:34">
      <c r="A234" s="28" t="s">
        <v>896</v>
      </c>
      <c r="B234" s="28" t="s">
        <v>897</v>
      </c>
      <c r="C234" s="29">
        <v>11244</v>
      </c>
      <c r="D234" s="30" t="s">
        <v>318</v>
      </c>
      <c r="E234" s="31" t="s">
        <v>898</v>
      </c>
      <c r="F234" s="49" t="s">
        <v>775</v>
      </c>
      <c r="G234" s="33" t="s">
        <v>48</v>
      </c>
      <c r="H234">
        <f t="shared" si="10"/>
        <v>1.2193000000000001</v>
      </c>
      <c r="I234" s="34">
        <f>ROUND(('NEW Reference'!B$16*List!$H234)+'NEW Reference'!B$17,0)</f>
        <v>1418</v>
      </c>
      <c r="J234" s="34">
        <f>ROUND(('NEW Reference'!C$16*List!$H234)+'NEW Reference'!C$17,0)</f>
        <v>2115</v>
      </c>
      <c r="K234" s="34">
        <f>ROUND(('NEW Reference'!D$16*List!$H234)+'NEW Reference'!D$17,0)</f>
        <v>2534</v>
      </c>
      <c r="L234" s="34">
        <f>ROUND(('NEW Reference'!E$16*List!$H234)+'NEW Reference'!E$17,0)</f>
        <v>3133</v>
      </c>
      <c r="M234" s="34">
        <f>ROUND(('NEW Reference'!F$16*List!$H234)+'NEW Reference'!F$17,0)</f>
        <v>3264</v>
      </c>
      <c r="N234" s="34">
        <f>ROUND(('NEW Reference'!G$16*List!$H234)+'NEW Reference'!G$17,0)</f>
        <v>3694</v>
      </c>
      <c r="O234" s="34">
        <f>ROUND(('NEW Reference'!H$16*List!$H234)+'NEW Reference'!H$17,0)</f>
        <v>3836</v>
      </c>
      <c r="P234" s="34">
        <f>ROUND(('NEW Reference'!I$16*List!$H234)+'NEW Reference'!I$17,0)</f>
        <v>3986</v>
      </c>
      <c r="Q234" s="34">
        <f>ROUND(('NEW Reference'!J$16*List!$H234)+'NEW Reference'!J$17,0)</f>
        <v>4616</v>
      </c>
      <c r="R234" s="34">
        <f>ROUND(('NEW Reference'!K$16*List!$H234)+'NEW Reference'!K$17,0)</f>
        <v>4762</v>
      </c>
      <c r="S234" s="34">
        <f>ROUND(('NEW Reference'!L$16*List!$H234)+'NEW Reference'!L$17,0)</f>
        <v>5138</v>
      </c>
      <c r="T234" s="34">
        <f>ROUND(('NEW Reference'!M$16*List!$H234)+'NEW Reference'!M$17,0)</f>
        <v>6136</v>
      </c>
      <c r="U234" s="34">
        <f>ROUND(('NEW Reference'!N$16*List!$H234)+'NEW Reference'!N$17,0)</f>
        <v>24760</v>
      </c>
      <c r="V234" s="35">
        <f>ROUND(('NEW Reference'!O$16*List!$H234)+'NEW Reference'!O$17,0)</f>
        <v>920</v>
      </c>
      <c r="W234" s="35">
        <f>ROUND(('NEW Reference'!P$16*List!$H234)+'NEW Reference'!P$17,0)</f>
        <v>1297</v>
      </c>
      <c r="X234" s="35">
        <f>ROUND(('NEW Reference'!Q$16*List!$H234)+'NEW Reference'!Q$17,0)</f>
        <v>649</v>
      </c>
      <c r="Y234" s="36"/>
      <c r="Z234" s="4" t="str">
        <f t="shared" si="11"/>
        <v>ORANGE, California</v>
      </c>
      <c r="AA234" s="31" t="s">
        <v>898</v>
      </c>
      <c r="AB234" s="37" t="s">
        <v>49</v>
      </c>
      <c r="AC234" s="32" t="s">
        <v>775</v>
      </c>
      <c r="AD234" s="38"/>
      <c r="AE234">
        <f t="shared" si="12"/>
        <v>1.2193000000000001</v>
      </c>
      <c r="AF234">
        <v>26300</v>
      </c>
      <c r="AG234" t="s">
        <v>591</v>
      </c>
      <c r="AH234" s="64">
        <v>0.8931</v>
      </c>
    </row>
    <row r="235" spans="1:34">
      <c r="A235" s="28" t="s">
        <v>900</v>
      </c>
      <c r="B235" s="28" t="s">
        <v>901</v>
      </c>
      <c r="C235" s="29">
        <v>40900</v>
      </c>
      <c r="D235" s="30" t="s">
        <v>806</v>
      </c>
      <c r="E235" s="31" t="s">
        <v>902</v>
      </c>
      <c r="F235" s="49" t="s">
        <v>775</v>
      </c>
      <c r="G235" s="33" t="s">
        <v>48</v>
      </c>
      <c r="H235">
        <f t="shared" si="10"/>
        <v>1.7006000000000001</v>
      </c>
      <c r="I235" s="34">
        <f>ROUND(('NEW Reference'!B$16*List!$H235)+'NEW Reference'!B$17,0)</f>
        <v>1863</v>
      </c>
      <c r="J235" s="34">
        <f>ROUND(('NEW Reference'!C$16*List!$H235)+'NEW Reference'!C$17,0)</f>
        <v>2778</v>
      </c>
      <c r="K235" s="34">
        <f>ROUND(('NEW Reference'!D$16*List!$H235)+'NEW Reference'!D$17,0)</f>
        <v>3329</v>
      </c>
      <c r="L235" s="34">
        <f>ROUND(('NEW Reference'!E$16*List!$H235)+'NEW Reference'!E$17,0)</f>
        <v>4116</v>
      </c>
      <c r="M235" s="34">
        <f>ROUND(('NEW Reference'!F$16*List!$H235)+'NEW Reference'!F$17,0)</f>
        <v>4288</v>
      </c>
      <c r="N235" s="34">
        <f>ROUND(('NEW Reference'!G$16*List!$H235)+'NEW Reference'!G$17,0)</f>
        <v>4854</v>
      </c>
      <c r="O235" s="34">
        <f>ROUND(('NEW Reference'!H$16*List!$H235)+'NEW Reference'!H$17,0)</f>
        <v>5039</v>
      </c>
      <c r="P235" s="34">
        <f>ROUND(('NEW Reference'!I$16*List!$H235)+'NEW Reference'!I$17,0)</f>
        <v>5237</v>
      </c>
      <c r="Q235" s="34">
        <f>ROUND(('NEW Reference'!J$16*List!$H235)+'NEW Reference'!J$17,0)</f>
        <v>6065</v>
      </c>
      <c r="R235" s="34">
        <f>ROUND(('NEW Reference'!K$16*List!$H235)+'NEW Reference'!K$17,0)</f>
        <v>6256</v>
      </c>
      <c r="S235" s="34">
        <f>ROUND(('NEW Reference'!L$16*List!$H235)+'NEW Reference'!L$17,0)</f>
        <v>6751</v>
      </c>
      <c r="T235" s="34">
        <f>ROUND(('NEW Reference'!M$16*List!$H235)+'NEW Reference'!M$17,0)</f>
        <v>8063</v>
      </c>
      <c r="U235" s="34">
        <f>ROUND(('NEW Reference'!N$16*List!$H235)+'NEW Reference'!N$17,0)</f>
        <v>32532</v>
      </c>
      <c r="V235" s="35">
        <f>ROUND(('NEW Reference'!O$16*List!$H235)+'NEW Reference'!O$17,0)</f>
        <v>1209</v>
      </c>
      <c r="W235" s="35">
        <f>ROUND(('NEW Reference'!P$16*List!$H235)+'NEW Reference'!P$17,0)</f>
        <v>1704</v>
      </c>
      <c r="X235" s="35">
        <f>ROUND(('NEW Reference'!Q$16*List!$H235)+'NEW Reference'!Q$17,0)</f>
        <v>852</v>
      </c>
      <c r="Y235" s="36"/>
      <c r="Z235" s="4" t="str">
        <f t="shared" si="11"/>
        <v>PLACER, California</v>
      </c>
      <c r="AA235" s="31" t="s">
        <v>902</v>
      </c>
      <c r="AB235" s="37" t="s">
        <v>49</v>
      </c>
      <c r="AC235" s="32" t="s">
        <v>775</v>
      </c>
      <c r="AD235" s="38"/>
      <c r="AE235">
        <f t="shared" si="12"/>
        <v>1.7006000000000001</v>
      </c>
      <c r="AF235">
        <v>26380</v>
      </c>
      <c r="AG235" t="s">
        <v>906</v>
      </c>
      <c r="AH235" s="64">
        <v>0.68310000000000004</v>
      </c>
    </row>
    <row r="236" spans="1:34">
      <c r="A236" s="28" t="s">
        <v>903</v>
      </c>
      <c r="B236" s="28" t="s">
        <v>904</v>
      </c>
      <c r="C236" s="29">
        <v>99905</v>
      </c>
      <c r="D236" s="30" t="s">
        <v>65</v>
      </c>
      <c r="E236" s="31" t="s">
        <v>905</v>
      </c>
      <c r="F236" s="50" t="s">
        <v>775</v>
      </c>
      <c r="G236" s="33" t="s">
        <v>59</v>
      </c>
      <c r="H236">
        <f t="shared" si="10"/>
        <v>1.266</v>
      </c>
      <c r="I236" s="34">
        <f>ROUND(('NEW Reference'!B$16*List!$H236)+'NEW Reference'!B$17,0)</f>
        <v>1461</v>
      </c>
      <c r="J236" s="34">
        <f>ROUND(('NEW Reference'!C$16*List!$H236)+'NEW Reference'!C$17,0)</f>
        <v>2179</v>
      </c>
      <c r="K236" s="34">
        <f>ROUND(('NEW Reference'!D$16*List!$H236)+'NEW Reference'!D$17,0)</f>
        <v>2611</v>
      </c>
      <c r="L236" s="34">
        <f>ROUND(('NEW Reference'!E$16*List!$H236)+'NEW Reference'!E$17,0)</f>
        <v>3228</v>
      </c>
      <c r="M236" s="34">
        <f>ROUND(('NEW Reference'!F$16*List!$H236)+'NEW Reference'!F$17,0)</f>
        <v>3363</v>
      </c>
      <c r="N236" s="34">
        <f>ROUND(('NEW Reference'!G$16*List!$H236)+'NEW Reference'!G$17,0)</f>
        <v>3807</v>
      </c>
      <c r="O236" s="34">
        <f>ROUND(('NEW Reference'!H$16*List!$H236)+'NEW Reference'!H$17,0)</f>
        <v>3952</v>
      </c>
      <c r="P236" s="34">
        <f>ROUND(('NEW Reference'!I$16*List!$H236)+'NEW Reference'!I$17,0)</f>
        <v>4108</v>
      </c>
      <c r="Q236" s="34">
        <f>ROUND(('NEW Reference'!J$16*List!$H236)+'NEW Reference'!J$17,0)</f>
        <v>4757</v>
      </c>
      <c r="R236" s="34">
        <f>ROUND(('NEW Reference'!K$16*List!$H236)+'NEW Reference'!K$17,0)</f>
        <v>4907</v>
      </c>
      <c r="S236" s="34">
        <f>ROUND(('NEW Reference'!L$16*List!$H236)+'NEW Reference'!L$17,0)</f>
        <v>5295</v>
      </c>
      <c r="T236" s="34">
        <f>ROUND(('NEW Reference'!M$16*List!$H236)+'NEW Reference'!M$17,0)</f>
        <v>6323</v>
      </c>
      <c r="U236" s="34">
        <f>ROUND(('NEW Reference'!N$16*List!$H236)+'NEW Reference'!N$17,0)</f>
        <v>25514</v>
      </c>
      <c r="V236" s="35">
        <f>ROUND(('NEW Reference'!O$16*List!$H236)+'NEW Reference'!O$17,0)</f>
        <v>949</v>
      </c>
      <c r="W236" s="35">
        <f>ROUND(('NEW Reference'!P$16*List!$H236)+'NEW Reference'!P$17,0)</f>
        <v>1337</v>
      </c>
      <c r="X236" s="35">
        <f>ROUND(('NEW Reference'!Q$16*List!$H236)+'NEW Reference'!Q$17,0)</f>
        <v>668</v>
      </c>
      <c r="Y236" s="36"/>
      <c r="Z236" s="4" t="str">
        <f t="shared" si="11"/>
        <v>PLUMAS, California</v>
      </c>
      <c r="AA236" s="31" t="s">
        <v>905</v>
      </c>
      <c r="AB236" s="37" t="s">
        <v>49</v>
      </c>
      <c r="AC236" s="32" t="s">
        <v>775</v>
      </c>
      <c r="AD236" s="38"/>
      <c r="AE236">
        <f t="shared" si="12"/>
        <v>1.266</v>
      </c>
      <c r="AF236">
        <v>26420</v>
      </c>
      <c r="AG236" t="s">
        <v>911</v>
      </c>
      <c r="AH236" s="64">
        <v>0.99660000000000004</v>
      </c>
    </row>
    <row r="237" spans="1:34">
      <c r="A237" s="28" t="s">
        <v>907</v>
      </c>
      <c r="B237" s="28" t="s">
        <v>908</v>
      </c>
      <c r="C237" s="29">
        <v>40140</v>
      </c>
      <c r="D237" s="30" t="s">
        <v>909</v>
      </c>
      <c r="E237" s="31" t="s">
        <v>910</v>
      </c>
      <c r="F237" s="49" t="s">
        <v>775</v>
      </c>
      <c r="G237" s="33" t="s">
        <v>48</v>
      </c>
      <c r="H237">
        <f t="shared" si="10"/>
        <v>1.2384000000000002</v>
      </c>
      <c r="I237" s="34">
        <f>ROUND(('NEW Reference'!B$16*List!$H237)+'NEW Reference'!B$17,0)</f>
        <v>1436</v>
      </c>
      <c r="J237" s="34">
        <f>ROUND(('NEW Reference'!C$16*List!$H237)+'NEW Reference'!C$17,0)</f>
        <v>2141</v>
      </c>
      <c r="K237" s="34">
        <f>ROUND(('NEW Reference'!D$16*List!$H237)+'NEW Reference'!D$17,0)</f>
        <v>2565</v>
      </c>
      <c r="L237" s="34">
        <f>ROUND(('NEW Reference'!E$16*List!$H237)+'NEW Reference'!E$17,0)</f>
        <v>3172</v>
      </c>
      <c r="M237" s="34">
        <f>ROUND(('NEW Reference'!F$16*List!$H237)+'NEW Reference'!F$17,0)</f>
        <v>3304</v>
      </c>
      <c r="N237" s="34">
        <f>ROUND(('NEW Reference'!G$16*List!$H237)+'NEW Reference'!G$17,0)</f>
        <v>3740</v>
      </c>
      <c r="O237" s="34">
        <f>ROUND(('NEW Reference'!H$16*List!$H237)+'NEW Reference'!H$17,0)</f>
        <v>3883</v>
      </c>
      <c r="P237" s="34">
        <f>ROUND(('NEW Reference'!I$16*List!$H237)+'NEW Reference'!I$17,0)</f>
        <v>4036</v>
      </c>
      <c r="Q237" s="34">
        <f>ROUND(('NEW Reference'!J$16*List!$H237)+'NEW Reference'!J$17,0)</f>
        <v>4674</v>
      </c>
      <c r="R237" s="34">
        <f>ROUND(('NEW Reference'!K$16*List!$H237)+'NEW Reference'!K$17,0)</f>
        <v>4821</v>
      </c>
      <c r="S237" s="34">
        <f>ROUND(('NEW Reference'!L$16*List!$H237)+'NEW Reference'!L$17,0)</f>
        <v>5202</v>
      </c>
      <c r="T237" s="34">
        <f>ROUND(('NEW Reference'!M$16*List!$H237)+'NEW Reference'!M$17,0)</f>
        <v>6213</v>
      </c>
      <c r="U237" s="34">
        <f>ROUND(('NEW Reference'!N$16*List!$H237)+'NEW Reference'!N$17,0)</f>
        <v>25069</v>
      </c>
      <c r="V237" s="35">
        <f>ROUND(('NEW Reference'!O$16*List!$H237)+'NEW Reference'!O$17,0)</f>
        <v>932</v>
      </c>
      <c r="W237" s="35">
        <f>ROUND(('NEW Reference'!P$16*List!$H237)+'NEW Reference'!P$17,0)</f>
        <v>1313</v>
      </c>
      <c r="X237" s="35">
        <f>ROUND(('NEW Reference'!Q$16*List!$H237)+'NEW Reference'!Q$17,0)</f>
        <v>657</v>
      </c>
      <c r="Y237" s="36"/>
      <c r="Z237" s="4" t="str">
        <f t="shared" si="11"/>
        <v>RIVERSIDE, California</v>
      </c>
      <c r="AA237" s="31" t="s">
        <v>910</v>
      </c>
      <c r="AB237" s="37" t="s">
        <v>49</v>
      </c>
      <c r="AC237" s="32" t="s">
        <v>775</v>
      </c>
      <c r="AD237" s="38"/>
      <c r="AE237">
        <f t="shared" si="12"/>
        <v>1.2384000000000002</v>
      </c>
      <c r="AF237">
        <v>26580</v>
      </c>
      <c r="AG237" t="s">
        <v>915</v>
      </c>
      <c r="AH237" s="64">
        <v>0.84300000000000008</v>
      </c>
    </row>
    <row r="238" spans="1:34">
      <c r="A238" s="28" t="s">
        <v>912</v>
      </c>
      <c r="B238" s="28" t="s">
        <v>913</v>
      </c>
      <c r="C238" s="29">
        <v>40900</v>
      </c>
      <c r="D238" s="30" t="s">
        <v>806</v>
      </c>
      <c r="E238" s="31" t="s">
        <v>914</v>
      </c>
      <c r="F238" s="49" t="s">
        <v>775</v>
      </c>
      <c r="G238" s="33" t="s">
        <v>48</v>
      </c>
      <c r="H238">
        <f t="shared" si="10"/>
        <v>1.7006000000000001</v>
      </c>
      <c r="I238" s="34">
        <f>ROUND(('NEW Reference'!B$16*List!$H238)+'NEW Reference'!B$17,0)</f>
        <v>1863</v>
      </c>
      <c r="J238" s="34">
        <f>ROUND(('NEW Reference'!C$16*List!$H238)+'NEW Reference'!C$17,0)</f>
        <v>2778</v>
      </c>
      <c r="K238" s="34">
        <f>ROUND(('NEW Reference'!D$16*List!$H238)+'NEW Reference'!D$17,0)</f>
        <v>3329</v>
      </c>
      <c r="L238" s="34">
        <f>ROUND(('NEW Reference'!E$16*List!$H238)+'NEW Reference'!E$17,0)</f>
        <v>4116</v>
      </c>
      <c r="M238" s="34">
        <f>ROUND(('NEW Reference'!F$16*List!$H238)+'NEW Reference'!F$17,0)</f>
        <v>4288</v>
      </c>
      <c r="N238" s="34">
        <f>ROUND(('NEW Reference'!G$16*List!$H238)+'NEW Reference'!G$17,0)</f>
        <v>4854</v>
      </c>
      <c r="O238" s="34">
        <f>ROUND(('NEW Reference'!H$16*List!$H238)+'NEW Reference'!H$17,0)</f>
        <v>5039</v>
      </c>
      <c r="P238" s="34">
        <f>ROUND(('NEW Reference'!I$16*List!$H238)+'NEW Reference'!I$17,0)</f>
        <v>5237</v>
      </c>
      <c r="Q238" s="34">
        <f>ROUND(('NEW Reference'!J$16*List!$H238)+'NEW Reference'!J$17,0)</f>
        <v>6065</v>
      </c>
      <c r="R238" s="34">
        <f>ROUND(('NEW Reference'!K$16*List!$H238)+'NEW Reference'!K$17,0)</f>
        <v>6256</v>
      </c>
      <c r="S238" s="34">
        <f>ROUND(('NEW Reference'!L$16*List!$H238)+'NEW Reference'!L$17,0)</f>
        <v>6751</v>
      </c>
      <c r="T238" s="34">
        <f>ROUND(('NEW Reference'!M$16*List!$H238)+'NEW Reference'!M$17,0)</f>
        <v>8063</v>
      </c>
      <c r="U238" s="34">
        <f>ROUND(('NEW Reference'!N$16*List!$H238)+'NEW Reference'!N$17,0)</f>
        <v>32532</v>
      </c>
      <c r="V238" s="35">
        <f>ROUND(('NEW Reference'!O$16*List!$H238)+'NEW Reference'!O$17,0)</f>
        <v>1209</v>
      </c>
      <c r="W238" s="35">
        <f>ROUND(('NEW Reference'!P$16*List!$H238)+'NEW Reference'!P$17,0)</f>
        <v>1704</v>
      </c>
      <c r="X238" s="35">
        <f>ROUND(('NEW Reference'!Q$16*List!$H238)+'NEW Reference'!Q$17,0)</f>
        <v>852</v>
      </c>
      <c r="Y238" s="36"/>
      <c r="Z238" s="4" t="str">
        <f t="shared" si="11"/>
        <v>SACRAMENTO, California</v>
      </c>
      <c r="AA238" s="31" t="s">
        <v>914</v>
      </c>
      <c r="AB238" s="37" t="s">
        <v>49</v>
      </c>
      <c r="AC238" s="32" t="s">
        <v>775</v>
      </c>
      <c r="AD238" s="38"/>
      <c r="AE238">
        <f t="shared" si="12"/>
        <v>1.7006000000000001</v>
      </c>
      <c r="AF238">
        <v>26620</v>
      </c>
      <c r="AG238" t="s">
        <v>219</v>
      </c>
      <c r="AH238" s="64">
        <v>0.79930000000000001</v>
      </c>
    </row>
    <row r="239" spans="1:34">
      <c r="A239" s="28" t="s">
        <v>916</v>
      </c>
      <c r="B239" s="28" t="s">
        <v>917</v>
      </c>
      <c r="C239" s="29">
        <v>41940</v>
      </c>
      <c r="D239" s="30" t="s">
        <v>918</v>
      </c>
      <c r="E239" s="31" t="s">
        <v>919</v>
      </c>
      <c r="F239" s="49" t="s">
        <v>775</v>
      </c>
      <c r="G239" s="33" t="s">
        <v>48</v>
      </c>
      <c r="H239">
        <f t="shared" si="10"/>
        <v>1.9247000000000001</v>
      </c>
      <c r="I239" s="34">
        <f>ROUND(('NEW Reference'!B$16*List!$H239)+'NEW Reference'!B$17,0)</f>
        <v>2070</v>
      </c>
      <c r="J239" s="34">
        <f>ROUND(('NEW Reference'!C$16*List!$H239)+'NEW Reference'!C$17,0)</f>
        <v>3087</v>
      </c>
      <c r="K239" s="34">
        <f>ROUND(('NEW Reference'!D$16*List!$H239)+'NEW Reference'!D$17,0)</f>
        <v>3699</v>
      </c>
      <c r="L239" s="34">
        <f>ROUND(('NEW Reference'!E$16*List!$H239)+'NEW Reference'!E$17,0)</f>
        <v>4574</v>
      </c>
      <c r="M239" s="34">
        <f>ROUND(('NEW Reference'!F$16*List!$H239)+'NEW Reference'!F$17,0)</f>
        <v>4765</v>
      </c>
      <c r="N239" s="34">
        <f>ROUND(('NEW Reference'!G$16*List!$H239)+'NEW Reference'!G$17,0)</f>
        <v>5394</v>
      </c>
      <c r="O239" s="34">
        <f>ROUND(('NEW Reference'!H$16*List!$H239)+'NEW Reference'!H$17,0)</f>
        <v>5600</v>
      </c>
      <c r="P239" s="34">
        <f>ROUND(('NEW Reference'!I$16*List!$H239)+'NEW Reference'!I$17,0)</f>
        <v>5820</v>
      </c>
      <c r="Q239" s="34">
        <f>ROUND(('NEW Reference'!J$16*List!$H239)+'NEW Reference'!J$17,0)</f>
        <v>6740</v>
      </c>
      <c r="R239" s="34">
        <f>ROUND(('NEW Reference'!K$16*List!$H239)+'NEW Reference'!K$17,0)</f>
        <v>6952</v>
      </c>
      <c r="S239" s="34">
        <f>ROUND(('NEW Reference'!L$16*List!$H239)+'NEW Reference'!L$17,0)</f>
        <v>7502</v>
      </c>
      <c r="T239" s="34">
        <f>ROUND(('NEW Reference'!M$16*List!$H239)+'NEW Reference'!M$17,0)</f>
        <v>8959</v>
      </c>
      <c r="U239" s="34">
        <f>ROUND(('NEW Reference'!N$16*List!$H239)+'NEW Reference'!N$17,0)</f>
        <v>36151</v>
      </c>
      <c r="V239" s="35">
        <f>ROUND(('NEW Reference'!O$16*List!$H239)+'NEW Reference'!O$17,0)</f>
        <v>1344</v>
      </c>
      <c r="W239" s="35">
        <f>ROUND(('NEW Reference'!P$16*List!$H239)+'NEW Reference'!P$17,0)</f>
        <v>1894</v>
      </c>
      <c r="X239" s="35">
        <f>ROUND(('NEW Reference'!Q$16*List!$H239)+'NEW Reference'!Q$17,0)</f>
        <v>947</v>
      </c>
      <c r="Y239" s="36"/>
      <c r="Z239" s="4" t="str">
        <f t="shared" si="11"/>
        <v>SAN BENITO, California</v>
      </c>
      <c r="AA239" s="31" t="s">
        <v>919</v>
      </c>
      <c r="AB239" s="37" t="s">
        <v>49</v>
      </c>
      <c r="AC239" s="32" t="s">
        <v>775</v>
      </c>
      <c r="AD239" s="38"/>
      <c r="AE239">
        <f t="shared" si="12"/>
        <v>1.9247000000000001</v>
      </c>
      <c r="AF239">
        <v>26820</v>
      </c>
      <c r="AG239" t="s">
        <v>923</v>
      </c>
      <c r="AH239" s="64">
        <v>0.81259999999999999</v>
      </c>
    </row>
    <row r="240" spans="1:34">
      <c r="A240" s="28" t="s">
        <v>920</v>
      </c>
      <c r="B240" s="28" t="s">
        <v>921</v>
      </c>
      <c r="C240" s="29">
        <v>40140</v>
      </c>
      <c r="D240" s="30" t="s">
        <v>909</v>
      </c>
      <c r="E240" s="31" t="s">
        <v>922</v>
      </c>
      <c r="F240" s="49" t="s">
        <v>775</v>
      </c>
      <c r="G240" s="33" t="s">
        <v>48</v>
      </c>
      <c r="H240">
        <f t="shared" si="10"/>
        <v>1.2384000000000002</v>
      </c>
      <c r="I240" s="34">
        <f>ROUND(('NEW Reference'!B$16*List!$H240)+'NEW Reference'!B$17,0)</f>
        <v>1436</v>
      </c>
      <c r="J240" s="34">
        <f>ROUND(('NEW Reference'!C$16*List!$H240)+'NEW Reference'!C$17,0)</f>
        <v>2141</v>
      </c>
      <c r="K240" s="34">
        <f>ROUND(('NEW Reference'!D$16*List!$H240)+'NEW Reference'!D$17,0)</f>
        <v>2565</v>
      </c>
      <c r="L240" s="34">
        <f>ROUND(('NEW Reference'!E$16*List!$H240)+'NEW Reference'!E$17,0)</f>
        <v>3172</v>
      </c>
      <c r="M240" s="34">
        <f>ROUND(('NEW Reference'!F$16*List!$H240)+'NEW Reference'!F$17,0)</f>
        <v>3304</v>
      </c>
      <c r="N240" s="34">
        <f>ROUND(('NEW Reference'!G$16*List!$H240)+'NEW Reference'!G$17,0)</f>
        <v>3740</v>
      </c>
      <c r="O240" s="34">
        <f>ROUND(('NEW Reference'!H$16*List!$H240)+'NEW Reference'!H$17,0)</f>
        <v>3883</v>
      </c>
      <c r="P240" s="34">
        <f>ROUND(('NEW Reference'!I$16*List!$H240)+'NEW Reference'!I$17,0)</f>
        <v>4036</v>
      </c>
      <c r="Q240" s="34">
        <f>ROUND(('NEW Reference'!J$16*List!$H240)+'NEW Reference'!J$17,0)</f>
        <v>4674</v>
      </c>
      <c r="R240" s="34">
        <f>ROUND(('NEW Reference'!K$16*List!$H240)+'NEW Reference'!K$17,0)</f>
        <v>4821</v>
      </c>
      <c r="S240" s="34">
        <f>ROUND(('NEW Reference'!L$16*List!$H240)+'NEW Reference'!L$17,0)</f>
        <v>5202</v>
      </c>
      <c r="T240" s="34">
        <f>ROUND(('NEW Reference'!M$16*List!$H240)+'NEW Reference'!M$17,0)</f>
        <v>6213</v>
      </c>
      <c r="U240" s="34">
        <f>ROUND(('NEW Reference'!N$16*List!$H240)+'NEW Reference'!N$17,0)</f>
        <v>25069</v>
      </c>
      <c r="V240" s="35">
        <f>ROUND(('NEW Reference'!O$16*List!$H240)+'NEW Reference'!O$17,0)</f>
        <v>932</v>
      </c>
      <c r="W240" s="35">
        <f>ROUND(('NEW Reference'!P$16*List!$H240)+'NEW Reference'!P$17,0)</f>
        <v>1313</v>
      </c>
      <c r="X240" s="35">
        <f>ROUND(('NEW Reference'!Q$16*List!$H240)+'NEW Reference'!Q$17,0)</f>
        <v>657</v>
      </c>
      <c r="Y240" s="36"/>
      <c r="Z240" s="4" t="str">
        <f t="shared" si="11"/>
        <v>SAN BERNARDINO, California</v>
      </c>
      <c r="AA240" s="31" t="s">
        <v>922</v>
      </c>
      <c r="AB240" s="37" t="s">
        <v>49</v>
      </c>
      <c r="AC240" s="32" t="s">
        <v>775</v>
      </c>
      <c r="AD240" s="38"/>
      <c r="AE240">
        <f t="shared" si="12"/>
        <v>1.2384000000000002</v>
      </c>
      <c r="AF240">
        <v>26900</v>
      </c>
      <c r="AG240" t="s">
        <v>928</v>
      </c>
      <c r="AH240" s="64">
        <v>0.95950000000000002</v>
      </c>
    </row>
    <row r="241" spans="1:34">
      <c r="A241" s="28" t="s">
        <v>924</v>
      </c>
      <c r="B241" s="28" t="s">
        <v>925</v>
      </c>
      <c r="C241" s="29">
        <v>41740</v>
      </c>
      <c r="D241" s="30" t="s">
        <v>926</v>
      </c>
      <c r="E241" s="31" t="s">
        <v>927</v>
      </c>
      <c r="F241" s="49" t="s">
        <v>775</v>
      </c>
      <c r="G241" s="33" t="s">
        <v>48</v>
      </c>
      <c r="H241">
        <f t="shared" si="10"/>
        <v>1.3147</v>
      </c>
      <c r="I241" s="34">
        <f>ROUND(('NEW Reference'!B$16*List!$H241)+'NEW Reference'!B$17,0)</f>
        <v>1506</v>
      </c>
      <c r="J241" s="34">
        <f>ROUND(('NEW Reference'!C$16*List!$H241)+'NEW Reference'!C$17,0)</f>
        <v>2246</v>
      </c>
      <c r="K241" s="34">
        <f>ROUND(('NEW Reference'!D$16*List!$H241)+'NEW Reference'!D$17,0)</f>
        <v>2691</v>
      </c>
      <c r="L241" s="34">
        <f>ROUND(('NEW Reference'!E$16*List!$H241)+'NEW Reference'!E$17,0)</f>
        <v>3327</v>
      </c>
      <c r="M241" s="34">
        <f>ROUND(('NEW Reference'!F$16*List!$H241)+'NEW Reference'!F$17,0)</f>
        <v>3467</v>
      </c>
      <c r="N241" s="34">
        <f>ROUND(('NEW Reference'!G$16*List!$H241)+'NEW Reference'!G$17,0)</f>
        <v>3924</v>
      </c>
      <c r="O241" s="34">
        <f>ROUND(('NEW Reference'!H$16*List!$H241)+'NEW Reference'!H$17,0)</f>
        <v>4074</v>
      </c>
      <c r="P241" s="34">
        <f>ROUND(('NEW Reference'!I$16*List!$H241)+'NEW Reference'!I$17,0)</f>
        <v>4234</v>
      </c>
      <c r="Q241" s="34">
        <f>ROUND(('NEW Reference'!J$16*List!$H241)+'NEW Reference'!J$17,0)</f>
        <v>4903</v>
      </c>
      <c r="R241" s="34">
        <f>ROUND(('NEW Reference'!K$16*List!$H241)+'NEW Reference'!K$17,0)</f>
        <v>5058</v>
      </c>
      <c r="S241" s="34">
        <f>ROUND(('NEW Reference'!L$16*List!$H241)+'NEW Reference'!L$17,0)</f>
        <v>5458</v>
      </c>
      <c r="T241" s="34">
        <f>ROUND(('NEW Reference'!M$16*List!$H241)+'NEW Reference'!M$17,0)</f>
        <v>6518</v>
      </c>
      <c r="U241" s="34">
        <f>ROUND(('NEW Reference'!N$16*List!$H241)+'NEW Reference'!N$17,0)</f>
        <v>26301</v>
      </c>
      <c r="V241" s="35">
        <f>ROUND(('NEW Reference'!O$16*List!$H241)+'NEW Reference'!O$17,0)</f>
        <v>978</v>
      </c>
      <c r="W241" s="35">
        <f>ROUND(('NEW Reference'!P$16*List!$H241)+'NEW Reference'!P$17,0)</f>
        <v>1378</v>
      </c>
      <c r="X241" s="35">
        <f>ROUND(('NEW Reference'!Q$16*List!$H241)+'NEW Reference'!Q$17,0)</f>
        <v>689</v>
      </c>
      <c r="Y241" s="36"/>
      <c r="Z241" s="4" t="str">
        <f t="shared" si="11"/>
        <v>SAN DIEGO, California</v>
      </c>
      <c r="AA241" s="31" t="s">
        <v>927</v>
      </c>
      <c r="AB241" s="37" t="s">
        <v>49</v>
      </c>
      <c r="AC241" s="32" t="s">
        <v>775</v>
      </c>
      <c r="AD241" s="38"/>
      <c r="AE241">
        <f t="shared" si="12"/>
        <v>1.3147</v>
      </c>
      <c r="AF241">
        <v>26980</v>
      </c>
      <c r="AG241" t="s">
        <v>933</v>
      </c>
      <c r="AH241" s="64">
        <v>0.93520000000000003</v>
      </c>
    </row>
    <row r="242" spans="1:34">
      <c r="A242" s="28" t="s">
        <v>929</v>
      </c>
      <c r="B242" s="28" t="s">
        <v>930</v>
      </c>
      <c r="C242" s="29">
        <v>41884</v>
      </c>
      <c r="D242" s="30" t="s">
        <v>931</v>
      </c>
      <c r="E242" s="31" t="s">
        <v>932</v>
      </c>
      <c r="F242" s="49" t="s">
        <v>775</v>
      </c>
      <c r="G242" s="33" t="s">
        <v>48</v>
      </c>
      <c r="H242">
        <f t="shared" si="10"/>
        <v>1.9028</v>
      </c>
      <c r="I242" s="34">
        <f>ROUND(('NEW Reference'!B$16*List!$H242)+'NEW Reference'!B$17,0)</f>
        <v>2050</v>
      </c>
      <c r="J242" s="34">
        <f>ROUND(('NEW Reference'!C$16*List!$H242)+'NEW Reference'!C$17,0)</f>
        <v>3057</v>
      </c>
      <c r="K242" s="34">
        <f>ROUND(('NEW Reference'!D$16*List!$H242)+'NEW Reference'!D$17,0)</f>
        <v>3663</v>
      </c>
      <c r="L242" s="34">
        <f>ROUND(('NEW Reference'!E$16*List!$H242)+'NEW Reference'!E$17,0)</f>
        <v>4529</v>
      </c>
      <c r="M242" s="34">
        <f>ROUND(('NEW Reference'!F$16*List!$H242)+'NEW Reference'!F$17,0)</f>
        <v>4718</v>
      </c>
      <c r="N242" s="34">
        <f>ROUND(('NEW Reference'!G$16*List!$H242)+'NEW Reference'!G$17,0)</f>
        <v>5341</v>
      </c>
      <c r="O242" s="34">
        <f>ROUND(('NEW Reference'!H$16*List!$H242)+'NEW Reference'!H$17,0)</f>
        <v>5545</v>
      </c>
      <c r="P242" s="34">
        <f>ROUND(('NEW Reference'!I$16*List!$H242)+'NEW Reference'!I$17,0)</f>
        <v>5763</v>
      </c>
      <c r="Q242" s="34">
        <f>ROUND(('NEW Reference'!J$16*List!$H242)+'NEW Reference'!J$17,0)</f>
        <v>6674</v>
      </c>
      <c r="R242" s="34">
        <f>ROUND(('NEW Reference'!K$16*List!$H242)+'NEW Reference'!K$17,0)</f>
        <v>6884</v>
      </c>
      <c r="S242" s="34">
        <f>ROUND(('NEW Reference'!L$16*List!$H242)+'NEW Reference'!L$17,0)</f>
        <v>7428</v>
      </c>
      <c r="T242" s="34">
        <f>ROUND(('NEW Reference'!M$16*List!$H242)+'NEW Reference'!M$17,0)</f>
        <v>8872</v>
      </c>
      <c r="U242" s="34">
        <f>ROUND(('NEW Reference'!N$16*List!$H242)+'NEW Reference'!N$17,0)</f>
        <v>35797</v>
      </c>
      <c r="V242" s="35">
        <f>ROUND(('NEW Reference'!O$16*List!$H242)+'NEW Reference'!O$17,0)</f>
        <v>1331</v>
      </c>
      <c r="W242" s="35">
        <f>ROUND(('NEW Reference'!P$16*List!$H242)+'NEW Reference'!P$17,0)</f>
        <v>1875</v>
      </c>
      <c r="X242" s="35">
        <f>ROUND(('NEW Reference'!Q$16*List!$H242)+'NEW Reference'!Q$17,0)</f>
        <v>938</v>
      </c>
      <c r="Y242" s="36"/>
      <c r="Z242" s="4" t="str">
        <f t="shared" si="11"/>
        <v>SAN FRANCISCO, California</v>
      </c>
      <c r="AA242" s="31" t="s">
        <v>932</v>
      </c>
      <c r="AB242" s="37" t="s">
        <v>49</v>
      </c>
      <c r="AC242" s="32" t="s">
        <v>775</v>
      </c>
      <c r="AD242" s="38"/>
      <c r="AE242">
        <f t="shared" si="12"/>
        <v>1.9028</v>
      </c>
      <c r="AF242">
        <v>27060</v>
      </c>
      <c r="AG242" t="s">
        <v>938</v>
      </c>
      <c r="AH242" s="64">
        <v>1.0479000000000001</v>
      </c>
    </row>
    <row r="243" spans="1:34">
      <c r="A243" s="28" t="s">
        <v>934</v>
      </c>
      <c r="B243" s="28" t="s">
        <v>935</v>
      </c>
      <c r="C243" s="29">
        <v>44700</v>
      </c>
      <c r="D243" s="30" t="s">
        <v>936</v>
      </c>
      <c r="E243" s="31" t="s">
        <v>937</v>
      </c>
      <c r="F243" s="49" t="s">
        <v>775</v>
      </c>
      <c r="G243" s="33" t="s">
        <v>48</v>
      </c>
      <c r="H243">
        <f t="shared" si="10"/>
        <v>1.6139000000000001</v>
      </c>
      <c r="I243" s="34">
        <f>ROUND(('NEW Reference'!B$16*List!$H243)+'NEW Reference'!B$17,0)</f>
        <v>1783</v>
      </c>
      <c r="J243" s="34">
        <f>ROUND(('NEW Reference'!C$16*List!$H243)+'NEW Reference'!C$17,0)</f>
        <v>2659</v>
      </c>
      <c r="K243" s="34">
        <f>ROUND(('NEW Reference'!D$16*List!$H243)+'NEW Reference'!D$17,0)</f>
        <v>3186</v>
      </c>
      <c r="L243" s="34">
        <f>ROUND(('NEW Reference'!E$16*List!$H243)+'NEW Reference'!E$17,0)</f>
        <v>3939</v>
      </c>
      <c r="M243" s="34">
        <f>ROUND(('NEW Reference'!F$16*List!$H243)+'NEW Reference'!F$17,0)</f>
        <v>4103</v>
      </c>
      <c r="N243" s="34">
        <f>ROUND(('NEW Reference'!G$16*List!$H243)+'NEW Reference'!G$17,0)</f>
        <v>4645</v>
      </c>
      <c r="O243" s="34">
        <f>ROUND(('NEW Reference'!H$16*List!$H243)+'NEW Reference'!H$17,0)</f>
        <v>4823</v>
      </c>
      <c r="P243" s="34">
        <f>ROUND(('NEW Reference'!I$16*List!$H243)+'NEW Reference'!I$17,0)</f>
        <v>5012</v>
      </c>
      <c r="Q243" s="34">
        <f>ROUND(('NEW Reference'!J$16*List!$H243)+'NEW Reference'!J$17,0)</f>
        <v>5804</v>
      </c>
      <c r="R243" s="34">
        <f>ROUND(('NEW Reference'!K$16*List!$H243)+'NEW Reference'!K$17,0)</f>
        <v>5987</v>
      </c>
      <c r="S243" s="34">
        <f>ROUND(('NEW Reference'!L$16*List!$H243)+'NEW Reference'!L$17,0)</f>
        <v>6460</v>
      </c>
      <c r="T243" s="34">
        <f>ROUND(('NEW Reference'!M$16*List!$H243)+'NEW Reference'!M$17,0)</f>
        <v>7716</v>
      </c>
      <c r="U243" s="34">
        <f>ROUND(('NEW Reference'!N$16*List!$H243)+'NEW Reference'!N$17,0)</f>
        <v>31132</v>
      </c>
      <c r="V243" s="35">
        <f>ROUND(('NEW Reference'!O$16*List!$H243)+'NEW Reference'!O$17,0)</f>
        <v>1157</v>
      </c>
      <c r="W243" s="35">
        <f>ROUND(('NEW Reference'!P$16*List!$H243)+'NEW Reference'!P$17,0)</f>
        <v>1631</v>
      </c>
      <c r="X243" s="35">
        <f>ROUND(('NEW Reference'!Q$16*List!$H243)+'NEW Reference'!Q$17,0)</f>
        <v>815</v>
      </c>
      <c r="Y243" s="36"/>
      <c r="Z243" s="4" t="str">
        <f t="shared" si="11"/>
        <v>SAN JOAQUIN, California</v>
      </c>
      <c r="AA243" s="31" t="s">
        <v>937</v>
      </c>
      <c r="AB243" s="37" t="s">
        <v>49</v>
      </c>
      <c r="AC243" s="32" t="s">
        <v>775</v>
      </c>
      <c r="AD243" s="38"/>
      <c r="AE243">
        <f t="shared" si="12"/>
        <v>1.6139000000000001</v>
      </c>
      <c r="AF243">
        <v>27100</v>
      </c>
      <c r="AG243" t="s">
        <v>943</v>
      </c>
      <c r="AH243" s="64">
        <v>0.82580000000000009</v>
      </c>
    </row>
    <row r="244" spans="1:34">
      <c r="A244" s="28" t="s">
        <v>939</v>
      </c>
      <c r="B244" s="28" t="s">
        <v>940</v>
      </c>
      <c r="C244" s="29">
        <v>42020</v>
      </c>
      <c r="D244" s="30" t="s">
        <v>941</v>
      </c>
      <c r="E244" s="31" t="s">
        <v>942</v>
      </c>
      <c r="F244" s="49" t="s">
        <v>775</v>
      </c>
      <c r="G244" s="33" t="s">
        <v>48</v>
      </c>
      <c r="H244">
        <f t="shared" si="10"/>
        <v>1.3272000000000002</v>
      </c>
      <c r="I244" s="34">
        <f>ROUND(('NEW Reference'!B$16*List!$H244)+'NEW Reference'!B$17,0)</f>
        <v>1518</v>
      </c>
      <c r="J244" s="34">
        <f>ROUND(('NEW Reference'!C$16*List!$H244)+'NEW Reference'!C$17,0)</f>
        <v>2263</v>
      </c>
      <c r="K244" s="34">
        <f>ROUND(('NEW Reference'!D$16*List!$H244)+'NEW Reference'!D$17,0)</f>
        <v>2712</v>
      </c>
      <c r="L244" s="34">
        <f>ROUND(('NEW Reference'!E$16*List!$H244)+'NEW Reference'!E$17,0)</f>
        <v>3353</v>
      </c>
      <c r="M244" s="34">
        <f>ROUND(('NEW Reference'!F$16*List!$H244)+'NEW Reference'!F$17,0)</f>
        <v>3493</v>
      </c>
      <c r="N244" s="34">
        <f>ROUND(('NEW Reference'!G$16*List!$H244)+'NEW Reference'!G$17,0)</f>
        <v>3954</v>
      </c>
      <c r="O244" s="34">
        <f>ROUND(('NEW Reference'!H$16*List!$H244)+'NEW Reference'!H$17,0)</f>
        <v>4105</v>
      </c>
      <c r="P244" s="34">
        <f>ROUND(('NEW Reference'!I$16*List!$H244)+'NEW Reference'!I$17,0)</f>
        <v>4267</v>
      </c>
      <c r="Q244" s="34">
        <f>ROUND(('NEW Reference'!J$16*List!$H244)+'NEW Reference'!J$17,0)</f>
        <v>4941</v>
      </c>
      <c r="R244" s="34">
        <f>ROUND(('NEW Reference'!K$16*List!$H244)+'NEW Reference'!K$17,0)</f>
        <v>5097</v>
      </c>
      <c r="S244" s="34">
        <f>ROUND(('NEW Reference'!L$16*List!$H244)+'NEW Reference'!L$17,0)</f>
        <v>5500</v>
      </c>
      <c r="T244" s="34">
        <f>ROUND(('NEW Reference'!M$16*List!$H244)+'NEW Reference'!M$17,0)</f>
        <v>6568</v>
      </c>
      <c r="U244" s="34">
        <f>ROUND(('NEW Reference'!N$16*List!$H244)+'NEW Reference'!N$17,0)</f>
        <v>26503</v>
      </c>
      <c r="V244" s="35">
        <f>ROUND(('NEW Reference'!O$16*List!$H244)+'NEW Reference'!O$17,0)</f>
        <v>985</v>
      </c>
      <c r="W244" s="35">
        <f>ROUND(('NEW Reference'!P$16*List!$H244)+'NEW Reference'!P$17,0)</f>
        <v>1388</v>
      </c>
      <c r="X244" s="35">
        <f>ROUND(('NEW Reference'!Q$16*List!$H244)+'NEW Reference'!Q$17,0)</f>
        <v>694</v>
      </c>
      <c r="Y244" s="36"/>
      <c r="Z244" s="4" t="str">
        <f t="shared" si="11"/>
        <v>SAN LUIS OBISPO, California</v>
      </c>
      <c r="AA244" s="31" t="s">
        <v>942</v>
      </c>
      <c r="AB244" s="37" t="s">
        <v>49</v>
      </c>
      <c r="AC244" s="32" t="s">
        <v>775</v>
      </c>
      <c r="AD244" s="38"/>
      <c r="AE244">
        <f t="shared" si="12"/>
        <v>1.3272000000000002</v>
      </c>
      <c r="AF244">
        <v>27140</v>
      </c>
      <c r="AG244" t="s">
        <v>947</v>
      </c>
      <c r="AH244" s="64">
        <v>0.8105</v>
      </c>
    </row>
    <row r="245" spans="1:34">
      <c r="A245" s="28" t="s">
        <v>944</v>
      </c>
      <c r="B245" s="28" t="s">
        <v>945</v>
      </c>
      <c r="C245" s="29">
        <v>41884</v>
      </c>
      <c r="D245" s="30" t="s">
        <v>931</v>
      </c>
      <c r="E245" s="31" t="s">
        <v>946</v>
      </c>
      <c r="F245" s="49" t="s">
        <v>775</v>
      </c>
      <c r="G245" s="33" t="s">
        <v>48</v>
      </c>
      <c r="H245">
        <f t="shared" si="10"/>
        <v>1.9028</v>
      </c>
      <c r="I245" s="34">
        <f>ROUND(('NEW Reference'!B$16*List!$H245)+'NEW Reference'!B$17,0)</f>
        <v>2050</v>
      </c>
      <c r="J245" s="34">
        <f>ROUND(('NEW Reference'!C$16*List!$H245)+'NEW Reference'!C$17,0)</f>
        <v>3057</v>
      </c>
      <c r="K245" s="34">
        <f>ROUND(('NEW Reference'!D$16*List!$H245)+'NEW Reference'!D$17,0)</f>
        <v>3663</v>
      </c>
      <c r="L245" s="34">
        <f>ROUND(('NEW Reference'!E$16*List!$H245)+'NEW Reference'!E$17,0)</f>
        <v>4529</v>
      </c>
      <c r="M245" s="34">
        <f>ROUND(('NEW Reference'!F$16*List!$H245)+'NEW Reference'!F$17,0)</f>
        <v>4718</v>
      </c>
      <c r="N245" s="34">
        <f>ROUND(('NEW Reference'!G$16*List!$H245)+'NEW Reference'!G$17,0)</f>
        <v>5341</v>
      </c>
      <c r="O245" s="34">
        <f>ROUND(('NEW Reference'!H$16*List!$H245)+'NEW Reference'!H$17,0)</f>
        <v>5545</v>
      </c>
      <c r="P245" s="34">
        <f>ROUND(('NEW Reference'!I$16*List!$H245)+'NEW Reference'!I$17,0)</f>
        <v>5763</v>
      </c>
      <c r="Q245" s="34">
        <f>ROUND(('NEW Reference'!J$16*List!$H245)+'NEW Reference'!J$17,0)</f>
        <v>6674</v>
      </c>
      <c r="R245" s="34">
        <f>ROUND(('NEW Reference'!K$16*List!$H245)+'NEW Reference'!K$17,0)</f>
        <v>6884</v>
      </c>
      <c r="S245" s="34">
        <f>ROUND(('NEW Reference'!L$16*List!$H245)+'NEW Reference'!L$17,0)</f>
        <v>7428</v>
      </c>
      <c r="T245" s="34">
        <f>ROUND(('NEW Reference'!M$16*List!$H245)+'NEW Reference'!M$17,0)</f>
        <v>8872</v>
      </c>
      <c r="U245" s="34">
        <f>ROUND(('NEW Reference'!N$16*List!$H245)+'NEW Reference'!N$17,0)</f>
        <v>35797</v>
      </c>
      <c r="V245" s="35">
        <f>ROUND(('NEW Reference'!O$16*List!$H245)+'NEW Reference'!O$17,0)</f>
        <v>1331</v>
      </c>
      <c r="W245" s="35">
        <f>ROUND(('NEW Reference'!P$16*List!$H245)+'NEW Reference'!P$17,0)</f>
        <v>1875</v>
      </c>
      <c r="X245" s="35">
        <f>ROUND(('NEW Reference'!Q$16*List!$H245)+'NEW Reference'!Q$17,0)</f>
        <v>938</v>
      </c>
      <c r="Y245" s="36"/>
      <c r="Z245" s="4" t="str">
        <f t="shared" si="11"/>
        <v>SAN MATEO, California</v>
      </c>
      <c r="AA245" s="31" t="s">
        <v>946</v>
      </c>
      <c r="AB245" s="37" t="s">
        <v>49</v>
      </c>
      <c r="AC245" s="32" t="s">
        <v>775</v>
      </c>
      <c r="AD245" s="38"/>
      <c r="AE245">
        <f t="shared" si="12"/>
        <v>1.9028</v>
      </c>
      <c r="AF245">
        <v>27180</v>
      </c>
      <c r="AG245" t="s">
        <v>952</v>
      </c>
      <c r="AH245" s="64">
        <v>0.7278</v>
      </c>
    </row>
    <row r="246" spans="1:34">
      <c r="A246" s="28" t="s">
        <v>948</v>
      </c>
      <c r="B246" s="28" t="s">
        <v>949</v>
      </c>
      <c r="C246" s="39">
        <v>42200</v>
      </c>
      <c r="D246" s="30" t="s">
        <v>950</v>
      </c>
      <c r="E246" s="40" t="s">
        <v>951</v>
      </c>
      <c r="F246" s="49" t="s">
        <v>775</v>
      </c>
      <c r="G246" s="33" t="s">
        <v>48</v>
      </c>
      <c r="H246">
        <f t="shared" si="10"/>
        <v>1.4566000000000001</v>
      </c>
      <c r="I246" s="34">
        <f>ROUND(('NEW Reference'!B$16*List!$H246)+'NEW Reference'!B$17,0)</f>
        <v>1638</v>
      </c>
      <c r="J246" s="34">
        <f>ROUND(('NEW Reference'!C$16*List!$H246)+'NEW Reference'!C$17,0)</f>
        <v>2442</v>
      </c>
      <c r="K246" s="34">
        <f>ROUND(('NEW Reference'!D$16*List!$H246)+'NEW Reference'!D$17,0)</f>
        <v>2926</v>
      </c>
      <c r="L246" s="34">
        <f>ROUND(('NEW Reference'!E$16*List!$H246)+'NEW Reference'!E$17,0)</f>
        <v>3617</v>
      </c>
      <c r="M246" s="34">
        <f>ROUND(('NEW Reference'!F$16*List!$H246)+'NEW Reference'!F$17,0)</f>
        <v>3769</v>
      </c>
      <c r="N246" s="34">
        <f>ROUND(('NEW Reference'!G$16*List!$H246)+'NEW Reference'!G$17,0)</f>
        <v>4266</v>
      </c>
      <c r="O246" s="34">
        <f>ROUND(('NEW Reference'!H$16*List!$H246)+'NEW Reference'!H$17,0)</f>
        <v>4429</v>
      </c>
      <c r="P246" s="34">
        <f>ROUND(('NEW Reference'!I$16*List!$H246)+'NEW Reference'!I$17,0)</f>
        <v>4603</v>
      </c>
      <c r="Q246" s="34">
        <f>ROUND(('NEW Reference'!J$16*List!$H246)+'NEW Reference'!J$17,0)</f>
        <v>5330</v>
      </c>
      <c r="R246" s="34">
        <f>ROUND(('NEW Reference'!K$16*List!$H246)+'NEW Reference'!K$17,0)</f>
        <v>5498</v>
      </c>
      <c r="S246" s="34">
        <f>ROUND(('NEW Reference'!L$16*List!$H246)+'NEW Reference'!L$17,0)</f>
        <v>5933</v>
      </c>
      <c r="T246" s="34">
        <f>ROUND(('NEW Reference'!M$16*List!$H246)+'NEW Reference'!M$17,0)</f>
        <v>7086</v>
      </c>
      <c r="U246" s="34">
        <f>ROUND(('NEW Reference'!N$16*List!$H246)+'NEW Reference'!N$17,0)</f>
        <v>28592</v>
      </c>
      <c r="V246" s="35">
        <f>ROUND(('NEW Reference'!O$16*List!$H246)+'NEW Reference'!O$17,0)</f>
        <v>1063</v>
      </c>
      <c r="W246" s="35">
        <f>ROUND(('NEW Reference'!P$16*List!$H246)+'NEW Reference'!P$17,0)</f>
        <v>1498</v>
      </c>
      <c r="X246" s="35">
        <f>ROUND(('NEW Reference'!Q$16*List!$H246)+'NEW Reference'!Q$17,0)</f>
        <v>749</v>
      </c>
      <c r="Y246" s="36"/>
      <c r="Z246" s="4" t="str">
        <f t="shared" si="11"/>
        <v>SANTA BARBARA, California</v>
      </c>
      <c r="AA246" s="40" t="s">
        <v>951</v>
      </c>
      <c r="AB246" s="37" t="s">
        <v>49</v>
      </c>
      <c r="AC246" s="41" t="s">
        <v>775</v>
      </c>
      <c r="AD246" s="42"/>
      <c r="AE246">
        <f t="shared" si="12"/>
        <v>1.4566000000000001</v>
      </c>
      <c r="AF246">
        <v>27260</v>
      </c>
      <c r="AG246" t="s">
        <v>956</v>
      </c>
      <c r="AH246" s="64">
        <v>0.86470000000000002</v>
      </c>
    </row>
    <row r="247" spans="1:34">
      <c r="A247" s="28" t="s">
        <v>953</v>
      </c>
      <c r="B247" s="28" t="s">
        <v>954</v>
      </c>
      <c r="C247" s="39">
        <v>41940</v>
      </c>
      <c r="D247" s="30" t="s">
        <v>918</v>
      </c>
      <c r="E247" s="40" t="s">
        <v>955</v>
      </c>
      <c r="F247" s="49" t="s">
        <v>775</v>
      </c>
      <c r="G247" s="33" t="s">
        <v>48</v>
      </c>
      <c r="H247">
        <f t="shared" si="10"/>
        <v>1.9247000000000001</v>
      </c>
      <c r="I247" s="34">
        <f>ROUND(('NEW Reference'!B$16*List!$H247)+'NEW Reference'!B$17,0)</f>
        <v>2070</v>
      </c>
      <c r="J247" s="34">
        <f>ROUND(('NEW Reference'!C$16*List!$H247)+'NEW Reference'!C$17,0)</f>
        <v>3087</v>
      </c>
      <c r="K247" s="34">
        <f>ROUND(('NEW Reference'!D$16*List!$H247)+'NEW Reference'!D$17,0)</f>
        <v>3699</v>
      </c>
      <c r="L247" s="34">
        <f>ROUND(('NEW Reference'!E$16*List!$H247)+'NEW Reference'!E$17,0)</f>
        <v>4574</v>
      </c>
      <c r="M247" s="34">
        <f>ROUND(('NEW Reference'!F$16*List!$H247)+'NEW Reference'!F$17,0)</f>
        <v>4765</v>
      </c>
      <c r="N247" s="34">
        <f>ROUND(('NEW Reference'!G$16*List!$H247)+'NEW Reference'!G$17,0)</f>
        <v>5394</v>
      </c>
      <c r="O247" s="34">
        <f>ROUND(('NEW Reference'!H$16*List!$H247)+'NEW Reference'!H$17,0)</f>
        <v>5600</v>
      </c>
      <c r="P247" s="34">
        <f>ROUND(('NEW Reference'!I$16*List!$H247)+'NEW Reference'!I$17,0)</f>
        <v>5820</v>
      </c>
      <c r="Q247" s="34">
        <f>ROUND(('NEW Reference'!J$16*List!$H247)+'NEW Reference'!J$17,0)</f>
        <v>6740</v>
      </c>
      <c r="R247" s="34">
        <f>ROUND(('NEW Reference'!K$16*List!$H247)+'NEW Reference'!K$17,0)</f>
        <v>6952</v>
      </c>
      <c r="S247" s="34">
        <f>ROUND(('NEW Reference'!L$16*List!$H247)+'NEW Reference'!L$17,0)</f>
        <v>7502</v>
      </c>
      <c r="T247" s="34">
        <f>ROUND(('NEW Reference'!M$16*List!$H247)+'NEW Reference'!M$17,0)</f>
        <v>8959</v>
      </c>
      <c r="U247" s="34">
        <f>ROUND(('NEW Reference'!N$16*List!$H247)+'NEW Reference'!N$17,0)</f>
        <v>36151</v>
      </c>
      <c r="V247" s="35">
        <f>ROUND(('NEW Reference'!O$16*List!$H247)+'NEW Reference'!O$17,0)</f>
        <v>1344</v>
      </c>
      <c r="W247" s="35">
        <f>ROUND(('NEW Reference'!P$16*List!$H247)+'NEW Reference'!P$17,0)</f>
        <v>1894</v>
      </c>
      <c r="X247" s="35">
        <f>ROUND(('NEW Reference'!Q$16*List!$H247)+'NEW Reference'!Q$17,0)</f>
        <v>947</v>
      </c>
      <c r="Y247" s="36"/>
      <c r="Z247" s="4" t="str">
        <f t="shared" si="11"/>
        <v>SANTA CLARA, California</v>
      </c>
      <c r="AA247" s="40" t="s">
        <v>955</v>
      </c>
      <c r="AB247" s="37" t="s">
        <v>49</v>
      </c>
      <c r="AC247" s="41" t="s">
        <v>775</v>
      </c>
      <c r="AD247" s="42"/>
      <c r="AE247">
        <f t="shared" si="12"/>
        <v>1.9247000000000001</v>
      </c>
      <c r="AF247">
        <v>27340</v>
      </c>
      <c r="AG247" t="s">
        <v>960</v>
      </c>
      <c r="AH247" s="64">
        <v>0.73060000000000003</v>
      </c>
    </row>
    <row r="248" spans="1:34">
      <c r="A248" s="28" t="s">
        <v>957</v>
      </c>
      <c r="B248" s="28" t="s">
        <v>958</v>
      </c>
      <c r="C248" s="29">
        <v>42100</v>
      </c>
      <c r="D248" s="30" t="s">
        <v>959</v>
      </c>
      <c r="E248" s="31" t="s">
        <v>473</v>
      </c>
      <c r="F248" s="49" t="s">
        <v>775</v>
      </c>
      <c r="G248" s="33" t="s">
        <v>48</v>
      </c>
      <c r="H248">
        <f t="shared" si="10"/>
        <v>1.7818000000000001</v>
      </c>
      <c r="I248" s="34">
        <f>ROUND(('NEW Reference'!B$16*List!$H248)+'NEW Reference'!B$17,0)</f>
        <v>1938</v>
      </c>
      <c r="J248" s="34">
        <f>ROUND(('NEW Reference'!C$16*List!$H248)+'NEW Reference'!C$17,0)</f>
        <v>2890</v>
      </c>
      <c r="K248" s="34">
        <f>ROUND(('NEW Reference'!D$16*List!$H248)+'NEW Reference'!D$17,0)</f>
        <v>3463</v>
      </c>
      <c r="L248" s="34">
        <f>ROUND(('NEW Reference'!E$16*List!$H248)+'NEW Reference'!E$17,0)</f>
        <v>4282</v>
      </c>
      <c r="M248" s="34">
        <f>ROUND(('NEW Reference'!F$16*List!$H248)+'NEW Reference'!F$17,0)</f>
        <v>4461</v>
      </c>
      <c r="N248" s="34">
        <f>ROUND(('NEW Reference'!G$16*List!$H248)+'NEW Reference'!G$17,0)</f>
        <v>5050</v>
      </c>
      <c r="O248" s="34">
        <f>ROUND(('NEW Reference'!H$16*List!$H248)+'NEW Reference'!H$17,0)</f>
        <v>5243</v>
      </c>
      <c r="P248" s="34">
        <f>ROUND(('NEW Reference'!I$16*List!$H248)+'NEW Reference'!I$17,0)</f>
        <v>5448</v>
      </c>
      <c r="Q248" s="34">
        <f>ROUND(('NEW Reference'!J$16*List!$H248)+'NEW Reference'!J$17,0)</f>
        <v>6309</v>
      </c>
      <c r="R248" s="34">
        <f>ROUND(('NEW Reference'!K$16*List!$H248)+'NEW Reference'!K$17,0)</f>
        <v>6508</v>
      </c>
      <c r="S248" s="34">
        <f>ROUND(('NEW Reference'!L$16*List!$H248)+'NEW Reference'!L$17,0)</f>
        <v>7023</v>
      </c>
      <c r="T248" s="34">
        <f>ROUND(('NEW Reference'!M$16*List!$H248)+'NEW Reference'!M$17,0)</f>
        <v>8388</v>
      </c>
      <c r="U248" s="34">
        <f>ROUND(('NEW Reference'!N$16*List!$H248)+'NEW Reference'!N$17,0)</f>
        <v>33843</v>
      </c>
      <c r="V248" s="35">
        <f>ROUND(('NEW Reference'!O$16*List!$H248)+'NEW Reference'!O$17,0)</f>
        <v>1258</v>
      </c>
      <c r="W248" s="35">
        <f>ROUND(('NEW Reference'!P$16*List!$H248)+'NEW Reference'!P$17,0)</f>
        <v>1773</v>
      </c>
      <c r="X248" s="35">
        <f>ROUND(('NEW Reference'!Q$16*List!$H248)+'NEW Reference'!Q$17,0)</f>
        <v>886</v>
      </c>
      <c r="Y248" s="36"/>
      <c r="Z248" s="4" t="str">
        <f t="shared" si="11"/>
        <v>SANTA CRUZ, California</v>
      </c>
      <c r="AA248" s="31" t="s">
        <v>473</v>
      </c>
      <c r="AB248" s="37" t="s">
        <v>49</v>
      </c>
      <c r="AC248" s="32" t="s">
        <v>775</v>
      </c>
      <c r="AD248" s="38"/>
      <c r="AE248">
        <f t="shared" si="12"/>
        <v>1.7818000000000001</v>
      </c>
      <c r="AF248">
        <v>27500</v>
      </c>
      <c r="AG248" t="s">
        <v>965</v>
      </c>
      <c r="AH248" s="64">
        <v>0.9446</v>
      </c>
    </row>
    <row r="249" spans="1:34">
      <c r="A249" s="28" t="s">
        <v>961</v>
      </c>
      <c r="B249" s="28" t="s">
        <v>962</v>
      </c>
      <c r="C249" s="29">
        <v>39820</v>
      </c>
      <c r="D249" s="30" t="s">
        <v>963</v>
      </c>
      <c r="E249" s="31" t="s">
        <v>964</v>
      </c>
      <c r="F249" s="49" t="s">
        <v>775</v>
      </c>
      <c r="G249" s="33" t="s">
        <v>48</v>
      </c>
      <c r="H249">
        <f t="shared" si="10"/>
        <v>1.4047000000000001</v>
      </c>
      <c r="I249" s="34">
        <f>ROUND(('NEW Reference'!B$16*List!$H249)+'NEW Reference'!B$17,0)</f>
        <v>1590</v>
      </c>
      <c r="J249" s="34">
        <f>ROUND(('NEW Reference'!C$16*List!$H249)+'NEW Reference'!C$17,0)</f>
        <v>2370</v>
      </c>
      <c r="K249" s="34">
        <f>ROUND(('NEW Reference'!D$16*List!$H249)+'NEW Reference'!D$17,0)</f>
        <v>2840</v>
      </c>
      <c r="L249" s="34">
        <f>ROUND(('NEW Reference'!E$16*List!$H249)+'NEW Reference'!E$17,0)</f>
        <v>3511</v>
      </c>
      <c r="M249" s="34">
        <f>ROUND(('NEW Reference'!F$16*List!$H249)+'NEW Reference'!F$17,0)</f>
        <v>3658</v>
      </c>
      <c r="N249" s="34">
        <f>ROUND(('NEW Reference'!G$16*List!$H249)+'NEW Reference'!G$17,0)</f>
        <v>4141</v>
      </c>
      <c r="O249" s="34">
        <f>ROUND(('NEW Reference'!H$16*List!$H249)+'NEW Reference'!H$17,0)</f>
        <v>4299</v>
      </c>
      <c r="P249" s="34">
        <f>ROUND(('NEW Reference'!I$16*List!$H249)+'NEW Reference'!I$17,0)</f>
        <v>4468</v>
      </c>
      <c r="Q249" s="34">
        <f>ROUND(('NEW Reference'!J$16*List!$H249)+'NEW Reference'!J$17,0)</f>
        <v>5174</v>
      </c>
      <c r="R249" s="34">
        <f>ROUND(('NEW Reference'!K$16*List!$H249)+'NEW Reference'!K$17,0)</f>
        <v>5337</v>
      </c>
      <c r="S249" s="34">
        <f>ROUND(('NEW Reference'!L$16*List!$H249)+'NEW Reference'!L$17,0)</f>
        <v>5759</v>
      </c>
      <c r="T249" s="34">
        <f>ROUND(('NEW Reference'!M$16*List!$H249)+'NEW Reference'!M$17,0)</f>
        <v>6878</v>
      </c>
      <c r="U249" s="34">
        <f>ROUND(('NEW Reference'!N$16*List!$H249)+'NEW Reference'!N$17,0)</f>
        <v>27754</v>
      </c>
      <c r="V249" s="35">
        <f>ROUND(('NEW Reference'!O$16*List!$H249)+'NEW Reference'!O$17,0)</f>
        <v>1032</v>
      </c>
      <c r="W249" s="35">
        <f>ROUND(('NEW Reference'!P$16*List!$H249)+'NEW Reference'!P$17,0)</f>
        <v>1454</v>
      </c>
      <c r="X249" s="35">
        <f>ROUND(('NEW Reference'!Q$16*List!$H249)+'NEW Reference'!Q$17,0)</f>
        <v>727</v>
      </c>
      <c r="Y249" s="36"/>
      <c r="Z249" s="4" t="str">
        <f t="shared" si="11"/>
        <v>SHASTA, California</v>
      </c>
      <c r="AA249" s="31" t="s">
        <v>964</v>
      </c>
      <c r="AB249" s="37" t="s">
        <v>49</v>
      </c>
      <c r="AC249" s="32" t="s">
        <v>775</v>
      </c>
      <c r="AD249" s="38"/>
      <c r="AE249">
        <f t="shared" si="12"/>
        <v>1.4047000000000001</v>
      </c>
      <c r="AF249">
        <v>27620</v>
      </c>
      <c r="AG249" t="s">
        <v>969</v>
      </c>
      <c r="AH249" s="64">
        <v>0.75640000000000007</v>
      </c>
    </row>
    <row r="250" spans="1:34">
      <c r="A250" s="28" t="s">
        <v>966</v>
      </c>
      <c r="B250" s="28" t="s">
        <v>967</v>
      </c>
      <c r="C250" s="29">
        <v>99905</v>
      </c>
      <c r="D250" s="30" t="s">
        <v>65</v>
      </c>
      <c r="E250" s="31" t="s">
        <v>968</v>
      </c>
      <c r="F250" s="50" t="s">
        <v>775</v>
      </c>
      <c r="G250" s="33" t="s">
        <v>59</v>
      </c>
      <c r="H250">
        <f t="shared" si="10"/>
        <v>1.266</v>
      </c>
      <c r="I250" s="34">
        <f>ROUND(('NEW Reference'!B$16*List!$H250)+'NEW Reference'!B$17,0)</f>
        <v>1461</v>
      </c>
      <c r="J250" s="34">
        <f>ROUND(('NEW Reference'!C$16*List!$H250)+'NEW Reference'!C$17,0)</f>
        <v>2179</v>
      </c>
      <c r="K250" s="34">
        <f>ROUND(('NEW Reference'!D$16*List!$H250)+'NEW Reference'!D$17,0)</f>
        <v>2611</v>
      </c>
      <c r="L250" s="34">
        <f>ROUND(('NEW Reference'!E$16*List!$H250)+'NEW Reference'!E$17,0)</f>
        <v>3228</v>
      </c>
      <c r="M250" s="34">
        <f>ROUND(('NEW Reference'!F$16*List!$H250)+'NEW Reference'!F$17,0)</f>
        <v>3363</v>
      </c>
      <c r="N250" s="34">
        <f>ROUND(('NEW Reference'!G$16*List!$H250)+'NEW Reference'!G$17,0)</f>
        <v>3807</v>
      </c>
      <c r="O250" s="34">
        <f>ROUND(('NEW Reference'!H$16*List!$H250)+'NEW Reference'!H$17,0)</f>
        <v>3952</v>
      </c>
      <c r="P250" s="34">
        <f>ROUND(('NEW Reference'!I$16*List!$H250)+'NEW Reference'!I$17,0)</f>
        <v>4108</v>
      </c>
      <c r="Q250" s="34">
        <f>ROUND(('NEW Reference'!J$16*List!$H250)+'NEW Reference'!J$17,0)</f>
        <v>4757</v>
      </c>
      <c r="R250" s="34">
        <f>ROUND(('NEW Reference'!K$16*List!$H250)+'NEW Reference'!K$17,0)</f>
        <v>4907</v>
      </c>
      <c r="S250" s="34">
        <f>ROUND(('NEW Reference'!L$16*List!$H250)+'NEW Reference'!L$17,0)</f>
        <v>5295</v>
      </c>
      <c r="T250" s="34">
        <f>ROUND(('NEW Reference'!M$16*List!$H250)+'NEW Reference'!M$17,0)</f>
        <v>6323</v>
      </c>
      <c r="U250" s="34">
        <f>ROUND(('NEW Reference'!N$16*List!$H250)+'NEW Reference'!N$17,0)</f>
        <v>25514</v>
      </c>
      <c r="V250" s="35">
        <f>ROUND(('NEW Reference'!O$16*List!$H250)+'NEW Reference'!O$17,0)</f>
        <v>949</v>
      </c>
      <c r="W250" s="35">
        <f>ROUND(('NEW Reference'!P$16*List!$H250)+'NEW Reference'!P$17,0)</f>
        <v>1337</v>
      </c>
      <c r="X250" s="35">
        <f>ROUND(('NEW Reference'!Q$16*List!$H250)+'NEW Reference'!Q$17,0)</f>
        <v>668</v>
      </c>
      <c r="Y250" s="36"/>
      <c r="Z250" s="4" t="str">
        <f t="shared" si="11"/>
        <v>SIERRA, California</v>
      </c>
      <c r="AA250" s="31" t="s">
        <v>968</v>
      </c>
      <c r="AB250" s="37" t="s">
        <v>49</v>
      </c>
      <c r="AC250" s="32" t="s">
        <v>775</v>
      </c>
      <c r="AD250" s="38"/>
      <c r="AE250">
        <f t="shared" si="12"/>
        <v>1.266</v>
      </c>
      <c r="AF250">
        <v>27740</v>
      </c>
      <c r="AG250" t="s">
        <v>973</v>
      </c>
      <c r="AH250" s="64">
        <v>0.76650000000000007</v>
      </c>
    </row>
    <row r="251" spans="1:34">
      <c r="A251" s="28" t="s">
        <v>970</v>
      </c>
      <c r="B251" s="28" t="s">
        <v>971</v>
      </c>
      <c r="C251" s="29">
        <v>99905</v>
      </c>
      <c r="D251" s="30" t="s">
        <v>65</v>
      </c>
      <c r="E251" s="31" t="s">
        <v>972</v>
      </c>
      <c r="F251" s="50" t="s">
        <v>775</v>
      </c>
      <c r="G251" s="33" t="s">
        <v>59</v>
      </c>
      <c r="H251">
        <f t="shared" si="10"/>
        <v>1.266</v>
      </c>
      <c r="I251" s="34">
        <f>ROUND(('NEW Reference'!B$16*List!$H251)+'NEW Reference'!B$17,0)</f>
        <v>1461</v>
      </c>
      <c r="J251" s="34">
        <f>ROUND(('NEW Reference'!C$16*List!$H251)+'NEW Reference'!C$17,0)</f>
        <v>2179</v>
      </c>
      <c r="K251" s="34">
        <f>ROUND(('NEW Reference'!D$16*List!$H251)+'NEW Reference'!D$17,0)</f>
        <v>2611</v>
      </c>
      <c r="L251" s="34">
        <f>ROUND(('NEW Reference'!E$16*List!$H251)+'NEW Reference'!E$17,0)</f>
        <v>3228</v>
      </c>
      <c r="M251" s="34">
        <f>ROUND(('NEW Reference'!F$16*List!$H251)+'NEW Reference'!F$17,0)</f>
        <v>3363</v>
      </c>
      <c r="N251" s="34">
        <f>ROUND(('NEW Reference'!G$16*List!$H251)+'NEW Reference'!G$17,0)</f>
        <v>3807</v>
      </c>
      <c r="O251" s="34">
        <f>ROUND(('NEW Reference'!H$16*List!$H251)+'NEW Reference'!H$17,0)</f>
        <v>3952</v>
      </c>
      <c r="P251" s="34">
        <f>ROUND(('NEW Reference'!I$16*List!$H251)+'NEW Reference'!I$17,0)</f>
        <v>4108</v>
      </c>
      <c r="Q251" s="34">
        <f>ROUND(('NEW Reference'!J$16*List!$H251)+'NEW Reference'!J$17,0)</f>
        <v>4757</v>
      </c>
      <c r="R251" s="34">
        <f>ROUND(('NEW Reference'!K$16*List!$H251)+'NEW Reference'!K$17,0)</f>
        <v>4907</v>
      </c>
      <c r="S251" s="34">
        <f>ROUND(('NEW Reference'!L$16*List!$H251)+'NEW Reference'!L$17,0)</f>
        <v>5295</v>
      </c>
      <c r="T251" s="34">
        <f>ROUND(('NEW Reference'!M$16*List!$H251)+'NEW Reference'!M$17,0)</f>
        <v>6323</v>
      </c>
      <c r="U251" s="34">
        <f>ROUND(('NEW Reference'!N$16*List!$H251)+'NEW Reference'!N$17,0)</f>
        <v>25514</v>
      </c>
      <c r="V251" s="35">
        <f>ROUND(('NEW Reference'!O$16*List!$H251)+'NEW Reference'!O$17,0)</f>
        <v>949</v>
      </c>
      <c r="W251" s="35">
        <f>ROUND(('NEW Reference'!P$16*List!$H251)+'NEW Reference'!P$17,0)</f>
        <v>1337</v>
      </c>
      <c r="X251" s="35">
        <f>ROUND(('NEW Reference'!Q$16*List!$H251)+'NEW Reference'!Q$17,0)</f>
        <v>668</v>
      </c>
      <c r="Y251" s="36"/>
      <c r="Z251" s="4" t="str">
        <f t="shared" si="11"/>
        <v>SISKIYOU, California</v>
      </c>
      <c r="AA251" s="31" t="s">
        <v>972</v>
      </c>
      <c r="AB251" s="37" t="s">
        <v>49</v>
      </c>
      <c r="AC251" s="32" t="s">
        <v>775</v>
      </c>
      <c r="AD251" s="38"/>
      <c r="AE251">
        <f t="shared" si="12"/>
        <v>1.266</v>
      </c>
      <c r="AF251">
        <v>27780</v>
      </c>
      <c r="AG251" t="s">
        <v>978</v>
      </c>
      <c r="AH251" s="64">
        <v>0.76530000000000009</v>
      </c>
    </row>
    <row r="252" spans="1:34">
      <c r="A252" s="28" t="s">
        <v>974</v>
      </c>
      <c r="B252" s="28" t="s">
        <v>975</v>
      </c>
      <c r="C252" s="39">
        <v>46700</v>
      </c>
      <c r="D252" s="30" t="s">
        <v>976</v>
      </c>
      <c r="E252" s="40" t="s">
        <v>977</v>
      </c>
      <c r="F252" s="49" t="s">
        <v>775</v>
      </c>
      <c r="G252" s="33" t="s">
        <v>48</v>
      </c>
      <c r="H252">
        <f t="shared" si="10"/>
        <v>1.9710000000000001</v>
      </c>
      <c r="I252" s="34">
        <f>ROUND(('NEW Reference'!B$16*List!$H252)+'NEW Reference'!B$17,0)</f>
        <v>2113</v>
      </c>
      <c r="J252" s="34">
        <f>ROUND(('NEW Reference'!C$16*List!$H252)+'NEW Reference'!C$17,0)</f>
        <v>3151</v>
      </c>
      <c r="K252" s="34">
        <f>ROUND(('NEW Reference'!D$16*List!$H252)+'NEW Reference'!D$17,0)</f>
        <v>3776</v>
      </c>
      <c r="L252" s="34">
        <f>ROUND(('NEW Reference'!E$16*List!$H252)+'NEW Reference'!E$17,0)</f>
        <v>4668</v>
      </c>
      <c r="M252" s="34">
        <f>ROUND(('NEW Reference'!F$16*List!$H252)+'NEW Reference'!F$17,0)</f>
        <v>4863</v>
      </c>
      <c r="N252" s="34">
        <f>ROUND(('NEW Reference'!G$16*List!$H252)+'NEW Reference'!G$17,0)</f>
        <v>5505</v>
      </c>
      <c r="O252" s="34">
        <f>ROUND(('NEW Reference'!H$16*List!$H252)+'NEW Reference'!H$17,0)</f>
        <v>5716</v>
      </c>
      <c r="P252" s="34">
        <f>ROUND(('NEW Reference'!I$16*List!$H252)+'NEW Reference'!I$17,0)</f>
        <v>5940</v>
      </c>
      <c r="Q252" s="34">
        <f>ROUND(('NEW Reference'!J$16*List!$H252)+'NEW Reference'!J$17,0)</f>
        <v>6879</v>
      </c>
      <c r="R252" s="34">
        <f>ROUND(('NEW Reference'!K$16*List!$H252)+'NEW Reference'!K$17,0)</f>
        <v>7096</v>
      </c>
      <c r="S252" s="34">
        <f>ROUND(('NEW Reference'!L$16*List!$H252)+'NEW Reference'!L$17,0)</f>
        <v>7657</v>
      </c>
      <c r="T252" s="34">
        <f>ROUND(('NEW Reference'!M$16*List!$H252)+'NEW Reference'!M$17,0)</f>
        <v>9145</v>
      </c>
      <c r="U252" s="34">
        <f>ROUND(('NEW Reference'!N$16*List!$H252)+'NEW Reference'!N$17,0)</f>
        <v>36899</v>
      </c>
      <c r="V252" s="35">
        <f>ROUND(('NEW Reference'!O$16*List!$H252)+'NEW Reference'!O$17,0)</f>
        <v>1372</v>
      </c>
      <c r="W252" s="35">
        <f>ROUND(('NEW Reference'!P$16*List!$H252)+'NEW Reference'!P$17,0)</f>
        <v>1933</v>
      </c>
      <c r="X252" s="35">
        <f>ROUND(('NEW Reference'!Q$16*List!$H252)+'NEW Reference'!Q$17,0)</f>
        <v>966</v>
      </c>
      <c r="Y252" s="36"/>
      <c r="Z252" s="4" t="str">
        <f t="shared" si="11"/>
        <v>SOLANO, California</v>
      </c>
      <c r="AA252" s="40" t="s">
        <v>977</v>
      </c>
      <c r="AB252" s="37" t="s">
        <v>49</v>
      </c>
      <c r="AC252" s="41" t="s">
        <v>775</v>
      </c>
      <c r="AD252" s="42"/>
      <c r="AE252">
        <f t="shared" si="12"/>
        <v>1.9710000000000001</v>
      </c>
      <c r="AF252">
        <v>27860</v>
      </c>
      <c r="AG252" t="s">
        <v>549</v>
      </c>
      <c r="AH252" s="64">
        <v>0.77710000000000001</v>
      </c>
    </row>
    <row r="253" spans="1:34">
      <c r="A253" s="28" t="s">
        <v>979</v>
      </c>
      <c r="B253" s="28" t="s">
        <v>980</v>
      </c>
      <c r="C253" s="39">
        <v>42220</v>
      </c>
      <c r="D253" s="30" t="s">
        <v>981</v>
      </c>
      <c r="E253" s="40" t="s">
        <v>982</v>
      </c>
      <c r="F253" s="49" t="s">
        <v>775</v>
      </c>
      <c r="G253" s="33" t="s">
        <v>48</v>
      </c>
      <c r="H253">
        <f t="shared" si="10"/>
        <v>1.7685000000000002</v>
      </c>
      <c r="I253" s="34">
        <f>ROUND(('NEW Reference'!B$16*List!$H253)+'NEW Reference'!B$17,0)</f>
        <v>1926</v>
      </c>
      <c r="J253" s="34">
        <f>ROUND(('NEW Reference'!C$16*List!$H253)+'NEW Reference'!C$17,0)</f>
        <v>2872</v>
      </c>
      <c r="K253" s="34">
        <f>ROUND(('NEW Reference'!D$16*List!$H253)+'NEW Reference'!D$17,0)</f>
        <v>3441</v>
      </c>
      <c r="L253" s="34">
        <f>ROUND(('NEW Reference'!E$16*List!$H253)+'NEW Reference'!E$17,0)</f>
        <v>4255</v>
      </c>
      <c r="M253" s="34">
        <f>ROUND(('NEW Reference'!F$16*List!$H253)+'NEW Reference'!F$17,0)</f>
        <v>4432</v>
      </c>
      <c r="N253" s="34">
        <f>ROUND(('NEW Reference'!G$16*List!$H253)+'NEW Reference'!G$17,0)</f>
        <v>5018</v>
      </c>
      <c r="O253" s="34">
        <f>ROUND(('NEW Reference'!H$16*List!$H253)+'NEW Reference'!H$17,0)</f>
        <v>5209</v>
      </c>
      <c r="P253" s="34">
        <f>ROUND(('NEW Reference'!I$16*List!$H253)+'NEW Reference'!I$17,0)</f>
        <v>5414</v>
      </c>
      <c r="Q253" s="34">
        <f>ROUND(('NEW Reference'!J$16*List!$H253)+'NEW Reference'!J$17,0)</f>
        <v>6269</v>
      </c>
      <c r="R253" s="34">
        <f>ROUND(('NEW Reference'!K$16*List!$H253)+'NEW Reference'!K$17,0)</f>
        <v>6467</v>
      </c>
      <c r="S253" s="34">
        <f>ROUND(('NEW Reference'!L$16*List!$H253)+'NEW Reference'!L$17,0)</f>
        <v>6978</v>
      </c>
      <c r="T253" s="34">
        <f>ROUND(('NEW Reference'!M$16*List!$H253)+'NEW Reference'!M$17,0)</f>
        <v>8334</v>
      </c>
      <c r="U253" s="34">
        <f>ROUND(('NEW Reference'!N$16*List!$H253)+'NEW Reference'!N$17,0)</f>
        <v>33629</v>
      </c>
      <c r="V253" s="35">
        <f>ROUND(('NEW Reference'!O$16*List!$H253)+'NEW Reference'!O$17,0)</f>
        <v>1250</v>
      </c>
      <c r="W253" s="35">
        <f>ROUND(('NEW Reference'!P$16*List!$H253)+'NEW Reference'!P$17,0)</f>
        <v>1762</v>
      </c>
      <c r="X253" s="35">
        <f>ROUND(('NEW Reference'!Q$16*List!$H253)+'NEW Reference'!Q$17,0)</f>
        <v>881</v>
      </c>
      <c r="Y253" s="36"/>
      <c r="Z253" s="4" t="str">
        <f t="shared" si="11"/>
        <v>SONOMA, California</v>
      </c>
      <c r="AA253" s="40" t="s">
        <v>982</v>
      </c>
      <c r="AB253" s="37" t="s">
        <v>49</v>
      </c>
      <c r="AC253" s="41" t="s">
        <v>775</v>
      </c>
      <c r="AD253" s="42"/>
      <c r="AE253">
        <f t="shared" si="12"/>
        <v>1.7685000000000002</v>
      </c>
      <c r="AF253">
        <v>27900</v>
      </c>
      <c r="AG253" t="s">
        <v>987</v>
      </c>
      <c r="AH253" s="64">
        <v>0.74070000000000003</v>
      </c>
    </row>
    <row r="254" spans="1:34">
      <c r="A254" s="28" t="s">
        <v>983</v>
      </c>
      <c r="B254" s="28" t="s">
        <v>984</v>
      </c>
      <c r="C254" s="29">
        <v>33700</v>
      </c>
      <c r="D254" s="30" t="s">
        <v>985</v>
      </c>
      <c r="E254" s="31" t="s">
        <v>986</v>
      </c>
      <c r="F254" s="49" t="s">
        <v>775</v>
      </c>
      <c r="G254" s="33" t="s">
        <v>48</v>
      </c>
      <c r="H254">
        <f t="shared" si="10"/>
        <v>1.3372000000000002</v>
      </c>
      <c r="I254" s="34">
        <f>ROUND(('NEW Reference'!B$16*List!$H254)+'NEW Reference'!B$17,0)</f>
        <v>1527</v>
      </c>
      <c r="J254" s="34">
        <f>ROUND(('NEW Reference'!C$16*List!$H254)+'NEW Reference'!C$17,0)</f>
        <v>2277</v>
      </c>
      <c r="K254" s="34">
        <f>ROUND(('NEW Reference'!D$16*List!$H254)+'NEW Reference'!D$17,0)</f>
        <v>2729</v>
      </c>
      <c r="L254" s="34">
        <f>ROUND(('NEW Reference'!E$16*List!$H254)+'NEW Reference'!E$17,0)</f>
        <v>3373</v>
      </c>
      <c r="M254" s="34">
        <f>ROUND(('NEW Reference'!F$16*List!$H254)+'NEW Reference'!F$17,0)</f>
        <v>3515</v>
      </c>
      <c r="N254" s="34">
        <f>ROUND(('NEW Reference'!G$16*List!$H254)+'NEW Reference'!G$17,0)</f>
        <v>3978</v>
      </c>
      <c r="O254" s="34">
        <f>ROUND(('NEW Reference'!H$16*List!$H254)+'NEW Reference'!H$17,0)</f>
        <v>4130</v>
      </c>
      <c r="P254" s="34">
        <f>ROUND(('NEW Reference'!I$16*List!$H254)+'NEW Reference'!I$17,0)</f>
        <v>4293</v>
      </c>
      <c r="Q254" s="34">
        <f>ROUND(('NEW Reference'!J$16*List!$H254)+'NEW Reference'!J$17,0)</f>
        <v>4971</v>
      </c>
      <c r="R254" s="34">
        <f>ROUND(('NEW Reference'!K$16*List!$H254)+'NEW Reference'!K$17,0)</f>
        <v>5128</v>
      </c>
      <c r="S254" s="34">
        <f>ROUND(('NEW Reference'!L$16*List!$H254)+'NEW Reference'!L$17,0)</f>
        <v>5533</v>
      </c>
      <c r="T254" s="34">
        <f>ROUND(('NEW Reference'!M$16*List!$H254)+'NEW Reference'!M$17,0)</f>
        <v>6608</v>
      </c>
      <c r="U254" s="34">
        <f>ROUND(('NEW Reference'!N$16*List!$H254)+'NEW Reference'!N$17,0)</f>
        <v>26664</v>
      </c>
      <c r="V254" s="35">
        <f>ROUND(('NEW Reference'!O$16*List!$H254)+'NEW Reference'!O$17,0)</f>
        <v>991</v>
      </c>
      <c r="W254" s="35">
        <f>ROUND(('NEW Reference'!P$16*List!$H254)+'NEW Reference'!P$17,0)</f>
        <v>1397</v>
      </c>
      <c r="X254" s="35">
        <f>ROUND(('NEW Reference'!Q$16*List!$H254)+'NEW Reference'!Q$17,0)</f>
        <v>698</v>
      </c>
      <c r="Y254" s="36"/>
      <c r="Z254" s="4" t="str">
        <f t="shared" si="11"/>
        <v>STANISLAUS, California</v>
      </c>
      <c r="AA254" s="31" t="s">
        <v>986</v>
      </c>
      <c r="AB254" s="37" t="s">
        <v>49</v>
      </c>
      <c r="AC254" s="32" t="s">
        <v>775</v>
      </c>
      <c r="AD254" s="38"/>
      <c r="AE254">
        <f t="shared" si="12"/>
        <v>1.3372000000000002</v>
      </c>
      <c r="AF254">
        <v>27980</v>
      </c>
      <c r="AG254" t="s">
        <v>992</v>
      </c>
      <c r="AH254" s="64">
        <v>1.1307</v>
      </c>
    </row>
    <row r="255" spans="1:34">
      <c r="A255" s="28" t="s">
        <v>988</v>
      </c>
      <c r="B255" s="28" t="s">
        <v>989</v>
      </c>
      <c r="C255" s="39">
        <v>49700</v>
      </c>
      <c r="D255" s="30" t="s">
        <v>990</v>
      </c>
      <c r="E255" s="40" t="s">
        <v>991</v>
      </c>
      <c r="F255" s="49" t="s">
        <v>775</v>
      </c>
      <c r="G255" s="33" t="s">
        <v>48</v>
      </c>
      <c r="H255">
        <f t="shared" si="10"/>
        <v>1.4985000000000002</v>
      </c>
      <c r="I255" s="34">
        <f>ROUND(('NEW Reference'!B$16*List!$H255)+'NEW Reference'!B$17,0)</f>
        <v>1676</v>
      </c>
      <c r="J255" s="34">
        <f>ROUND(('NEW Reference'!C$16*List!$H255)+'NEW Reference'!C$17,0)</f>
        <v>2500</v>
      </c>
      <c r="K255" s="34">
        <f>ROUND(('NEW Reference'!D$16*List!$H255)+'NEW Reference'!D$17,0)</f>
        <v>2995</v>
      </c>
      <c r="L255" s="34">
        <f>ROUND(('NEW Reference'!E$16*List!$H255)+'NEW Reference'!E$17,0)</f>
        <v>3703</v>
      </c>
      <c r="M255" s="34">
        <f>ROUND(('NEW Reference'!F$16*List!$H255)+'NEW Reference'!F$17,0)</f>
        <v>3858</v>
      </c>
      <c r="N255" s="34">
        <f>ROUND(('NEW Reference'!G$16*List!$H255)+'NEW Reference'!G$17,0)</f>
        <v>4367</v>
      </c>
      <c r="O255" s="34">
        <f>ROUND(('NEW Reference'!H$16*List!$H255)+'NEW Reference'!H$17,0)</f>
        <v>4534</v>
      </c>
      <c r="P255" s="34">
        <f>ROUND(('NEW Reference'!I$16*List!$H255)+'NEW Reference'!I$17,0)</f>
        <v>4712</v>
      </c>
      <c r="Q255" s="34">
        <f>ROUND(('NEW Reference'!J$16*List!$H255)+'NEW Reference'!J$17,0)</f>
        <v>5457</v>
      </c>
      <c r="R255" s="34">
        <f>ROUND(('NEW Reference'!K$16*List!$H255)+'NEW Reference'!K$17,0)</f>
        <v>5629</v>
      </c>
      <c r="S255" s="34">
        <f>ROUND(('NEW Reference'!L$16*List!$H255)+'NEW Reference'!L$17,0)</f>
        <v>6074</v>
      </c>
      <c r="T255" s="34">
        <f>ROUND(('NEW Reference'!M$16*List!$H255)+'NEW Reference'!M$17,0)</f>
        <v>7254</v>
      </c>
      <c r="U255" s="34">
        <f>ROUND(('NEW Reference'!N$16*List!$H255)+'NEW Reference'!N$17,0)</f>
        <v>29269</v>
      </c>
      <c r="V255" s="35">
        <f>ROUND(('NEW Reference'!O$16*List!$H255)+'NEW Reference'!O$17,0)</f>
        <v>1088</v>
      </c>
      <c r="W255" s="35">
        <f>ROUND(('NEW Reference'!P$16*List!$H255)+'NEW Reference'!P$17,0)</f>
        <v>1533</v>
      </c>
      <c r="X255" s="35">
        <f>ROUND(('NEW Reference'!Q$16*List!$H255)+'NEW Reference'!Q$17,0)</f>
        <v>767</v>
      </c>
      <c r="Y255" s="36"/>
      <c r="Z255" s="4" t="str">
        <f t="shared" si="11"/>
        <v>SUTTER, California</v>
      </c>
      <c r="AA255" s="40" t="s">
        <v>991</v>
      </c>
      <c r="AB255" s="37" t="s">
        <v>49</v>
      </c>
      <c r="AC255" s="41" t="s">
        <v>775</v>
      </c>
      <c r="AD255" s="42"/>
      <c r="AE255">
        <f t="shared" si="12"/>
        <v>1.4985000000000002</v>
      </c>
      <c r="AF255">
        <v>28020</v>
      </c>
      <c r="AG255" t="s">
        <v>996</v>
      </c>
      <c r="AH255" s="64">
        <v>0.88260000000000005</v>
      </c>
    </row>
    <row r="256" spans="1:34">
      <c r="A256" s="28" t="s">
        <v>993</v>
      </c>
      <c r="B256" s="28" t="s">
        <v>994</v>
      </c>
      <c r="C256" s="29">
        <v>99905</v>
      </c>
      <c r="D256" s="30" t="s">
        <v>65</v>
      </c>
      <c r="E256" s="31" t="s">
        <v>995</v>
      </c>
      <c r="F256" s="50" t="s">
        <v>775</v>
      </c>
      <c r="G256" s="33" t="s">
        <v>59</v>
      </c>
      <c r="H256">
        <f t="shared" si="10"/>
        <v>1.266</v>
      </c>
      <c r="I256" s="34">
        <f>ROUND(('NEW Reference'!B$16*List!$H256)+'NEW Reference'!B$17,0)</f>
        <v>1461</v>
      </c>
      <c r="J256" s="34">
        <f>ROUND(('NEW Reference'!C$16*List!$H256)+'NEW Reference'!C$17,0)</f>
        <v>2179</v>
      </c>
      <c r="K256" s="34">
        <f>ROUND(('NEW Reference'!D$16*List!$H256)+'NEW Reference'!D$17,0)</f>
        <v>2611</v>
      </c>
      <c r="L256" s="34">
        <f>ROUND(('NEW Reference'!E$16*List!$H256)+'NEW Reference'!E$17,0)</f>
        <v>3228</v>
      </c>
      <c r="M256" s="34">
        <f>ROUND(('NEW Reference'!F$16*List!$H256)+'NEW Reference'!F$17,0)</f>
        <v>3363</v>
      </c>
      <c r="N256" s="34">
        <f>ROUND(('NEW Reference'!G$16*List!$H256)+'NEW Reference'!G$17,0)</f>
        <v>3807</v>
      </c>
      <c r="O256" s="34">
        <f>ROUND(('NEW Reference'!H$16*List!$H256)+'NEW Reference'!H$17,0)</f>
        <v>3952</v>
      </c>
      <c r="P256" s="34">
        <f>ROUND(('NEW Reference'!I$16*List!$H256)+'NEW Reference'!I$17,0)</f>
        <v>4108</v>
      </c>
      <c r="Q256" s="34">
        <f>ROUND(('NEW Reference'!J$16*List!$H256)+'NEW Reference'!J$17,0)</f>
        <v>4757</v>
      </c>
      <c r="R256" s="34">
        <f>ROUND(('NEW Reference'!K$16*List!$H256)+'NEW Reference'!K$17,0)</f>
        <v>4907</v>
      </c>
      <c r="S256" s="34">
        <f>ROUND(('NEW Reference'!L$16*List!$H256)+'NEW Reference'!L$17,0)</f>
        <v>5295</v>
      </c>
      <c r="T256" s="34">
        <f>ROUND(('NEW Reference'!M$16*List!$H256)+'NEW Reference'!M$17,0)</f>
        <v>6323</v>
      </c>
      <c r="U256" s="34">
        <f>ROUND(('NEW Reference'!N$16*List!$H256)+'NEW Reference'!N$17,0)</f>
        <v>25514</v>
      </c>
      <c r="V256" s="35">
        <f>ROUND(('NEW Reference'!O$16*List!$H256)+'NEW Reference'!O$17,0)</f>
        <v>949</v>
      </c>
      <c r="W256" s="35">
        <f>ROUND(('NEW Reference'!P$16*List!$H256)+'NEW Reference'!P$17,0)</f>
        <v>1337</v>
      </c>
      <c r="X256" s="35">
        <f>ROUND(('NEW Reference'!Q$16*List!$H256)+'NEW Reference'!Q$17,0)</f>
        <v>668</v>
      </c>
      <c r="Y256" s="36"/>
      <c r="Z256" s="4" t="str">
        <f t="shared" si="11"/>
        <v>TEHAMA, California</v>
      </c>
      <c r="AA256" s="31" t="s">
        <v>995</v>
      </c>
      <c r="AB256" s="37" t="s">
        <v>49</v>
      </c>
      <c r="AC256" s="32" t="s">
        <v>775</v>
      </c>
      <c r="AD256" s="38"/>
      <c r="AE256">
        <f t="shared" si="12"/>
        <v>1.266</v>
      </c>
      <c r="AF256">
        <v>28100</v>
      </c>
      <c r="AG256" t="s">
        <v>1000</v>
      </c>
      <c r="AH256" s="64">
        <v>0.91560000000000008</v>
      </c>
    </row>
    <row r="257" spans="1:34">
      <c r="A257" s="28" t="s">
        <v>997</v>
      </c>
      <c r="B257" s="28" t="s">
        <v>998</v>
      </c>
      <c r="C257" s="29">
        <v>99905</v>
      </c>
      <c r="D257" s="30" t="s">
        <v>65</v>
      </c>
      <c r="E257" s="31" t="s">
        <v>999</v>
      </c>
      <c r="F257" s="50" t="s">
        <v>775</v>
      </c>
      <c r="G257" s="33" t="s">
        <v>59</v>
      </c>
      <c r="H257">
        <f t="shared" si="10"/>
        <v>1.266</v>
      </c>
      <c r="I257" s="34">
        <f>ROUND(('NEW Reference'!B$16*List!$H257)+'NEW Reference'!B$17,0)</f>
        <v>1461</v>
      </c>
      <c r="J257" s="34">
        <f>ROUND(('NEW Reference'!C$16*List!$H257)+'NEW Reference'!C$17,0)</f>
        <v>2179</v>
      </c>
      <c r="K257" s="34">
        <f>ROUND(('NEW Reference'!D$16*List!$H257)+'NEW Reference'!D$17,0)</f>
        <v>2611</v>
      </c>
      <c r="L257" s="34">
        <f>ROUND(('NEW Reference'!E$16*List!$H257)+'NEW Reference'!E$17,0)</f>
        <v>3228</v>
      </c>
      <c r="M257" s="34">
        <f>ROUND(('NEW Reference'!F$16*List!$H257)+'NEW Reference'!F$17,0)</f>
        <v>3363</v>
      </c>
      <c r="N257" s="34">
        <f>ROUND(('NEW Reference'!G$16*List!$H257)+'NEW Reference'!G$17,0)</f>
        <v>3807</v>
      </c>
      <c r="O257" s="34">
        <f>ROUND(('NEW Reference'!H$16*List!$H257)+'NEW Reference'!H$17,0)</f>
        <v>3952</v>
      </c>
      <c r="P257" s="34">
        <f>ROUND(('NEW Reference'!I$16*List!$H257)+'NEW Reference'!I$17,0)</f>
        <v>4108</v>
      </c>
      <c r="Q257" s="34">
        <f>ROUND(('NEW Reference'!J$16*List!$H257)+'NEW Reference'!J$17,0)</f>
        <v>4757</v>
      </c>
      <c r="R257" s="34">
        <f>ROUND(('NEW Reference'!K$16*List!$H257)+'NEW Reference'!K$17,0)</f>
        <v>4907</v>
      </c>
      <c r="S257" s="34">
        <f>ROUND(('NEW Reference'!L$16*List!$H257)+'NEW Reference'!L$17,0)</f>
        <v>5295</v>
      </c>
      <c r="T257" s="34">
        <f>ROUND(('NEW Reference'!M$16*List!$H257)+'NEW Reference'!M$17,0)</f>
        <v>6323</v>
      </c>
      <c r="U257" s="34">
        <f>ROUND(('NEW Reference'!N$16*List!$H257)+'NEW Reference'!N$17,0)</f>
        <v>25514</v>
      </c>
      <c r="V257" s="35">
        <f>ROUND(('NEW Reference'!O$16*List!$H257)+'NEW Reference'!O$17,0)</f>
        <v>949</v>
      </c>
      <c r="W257" s="35">
        <f>ROUND(('NEW Reference'!P$16*List!$H257)+'NEW Reference'!P$17,0)</f>
        <v>1337</v>
      </c>
      <c r="X257" s="35">
        <f>ROUND(('NEW Reference'!Q$16*List!$H257)+'NEW Reference'!Q$17,0)</f>
        <v>668</v>
      </c>
      <c r="Y257" s="36"/>
      <c r="Z257" s="4" t="str">
        <f t="shared" si="11"/>
        <v>TRINITY, California</v>
      </c>
      <c r="AA257" s="31" t="s">
        <v>999</v>
      </c>
      <c r="AB257" s="37" t="s">
        <v>49</v>
      </c>
      <c r="AC257" s="32" t="s">
        <v>775</v>
      </c>
      <c r="AD257" s="38"/>
      <c r="AE257">
        <f t="shared" si="12"/>
        <v>1.266</v>
      </c>
      <c r="AF257">
        <v>28140</v>
      </c>
      <c r="AG257" t="s">
        <v>1005</v>
      </c>
      <c r="AH257" s="64">
        <v>0.91160000000000008</v>
      </c>
    </row>
    <row r="258" spans="1:34">
      <c r="A258" s="28" t="s">
        <v>1001</v>
      </c>
      <c r="B258" s="28" t="s">
        <v>1002</v>
      </c>
      <c r="C258" s="29">
        <v>47300</v>
      </c>
      <c r="D258" s="30" t="s">
        <v>1003</v>
      </c>
      <c r="E258" s="31" t="s">
        <v>1004</v>
      </c>
      <c r="F258" s="49" t="s">
        <v>775</v>
      </c>
      <c r="G258" s="33" t="s">
        <v>48</v>
      </c>
      <c r="H258">
        <f t="shared" si="10"/>
        <v>0.92610000000000003</v>
      </c>
      <c r="I258" s="34">
        <f>ROUND(('NEW Reference'!B$16*List!$H258)+'NEW Reference'!B$17,0)</f>
        <v>1147</v>
      </c>
      <c r="J258" s="34">
        <f>ROUND(('NEW Reference'!C$16*List!$H258)+'NEW Reference'!C$17,0)</f>
        <v>1710</v>
      </c>
      <c r="K258" s="34">
        <f>ROUND(('NEW Reference'!D$16*List!$H258)+'NEW Reference'!D$17,0)</f>
        <v>2049</v>
      </c>
      <c r="L258" s="34">
        <f>ROUND(('NEW Reference'!E$16*List!$H258)+'NEW Reference'!E$17,0)</f>
        <v>2534</v>
      </c>
      <c r="M258" s="34">
        <f>ROUND(('NEW Reference'!F$16*List!$H258)+'NEW Reference'!F$17,0)</f>
        <v>2640</v>
      </c>
      <c r="N258" s="34">
        <f>ROUND(('NEW Reference'!G$16*List!$H258)+'NEW Reference'!G$17,0)</f>
        <v>2988</v>
      </c>
      <c r="O258" s="34">
        <f>ROUND(('NEW Reference'!H$16*List!$H258)+'NEW Reference'!H$17,0)</f>
        <v>3102</v>
      </c>
      <c r="P258" s="34">
        <f>ROUND(('NEW Reference'!I$16*List!$H258)+'NEW Reference'!I$17,0)</f>
        <v>3224</v>
      </c>
      <c r="Q258" s="34">
        <f>ROUND(('NEW Reference'!J$16*List!$H258)+'NEW Reference'!J$17,0)</f>
        <v>3733</v>
      </c>
      <c r="R258" s="34">
        <f>ROUND(('NEW Reference'!K$16*List!$H258)+'NEW Reference'!K$17,0)</f>
        <v>3851</v>
      </c>
      <c r="S258" s="34">
        <f>ROUND(('NEW Reference'!L$16*List!$H258)+'NEW Reference'!L$17,0)</f>
        <v>4156</v>
      </c>
      <c r="T258" s="34">
        <f>ROUND(('NEW Reference'!M$16*List!$H258)+'NEW Reference'!M$17,0)</f>
        <v>4963</v>
      </c>
      <c r="U258" s="34">
        <f>ROUND(('NEW Reference'!N$16*List!$H258)+'NEW Reference'!N$17,0)</f>
        <v>20026</v>
      </c>
      <c r="V258" s="35">
        <f>ROUND(('NEW Reference'!O$16*List!$H258)+'NEW Reference'!O$17,0)</f>
        <v>744</v>
      </c>
      <c r="W258" s="35">
        <f>ROUND(('NEW Reference'!P$16*List!$H258)+'NEW Reference'!P$17,0)</f>
        <v>1049</v>
      </c>
      <c r="X258" s="35">
        <f>ROUND(('NEW Reference'!Q$16*List!$H258)+'NEW Reference'!Q$17,0)</f>
        <v>525</v>
      </c>
      <c r="Y258" s="36"/>
      <c r="Z258" s="4" t="str">
        <f t="shared" si="11"/>
        <v>TULARE, California</v>
      </c>
      <c r="AA258" s="31" t="s">
        <v>1004</v>
      </c>
      <c r="AB258" s="37" t="s">
        <v>49</v>
      </c>
      <c r="AC258" s="32" t="s">
        <v>775</v>
      </c>
      <c r="AD258" s="38"/>
      <c r="AE258">
        <f t="shared" si="12"/>
        <v>0.92610000000000003</v>
      </c>
      <c r="AF258">
        <v>28420</v>
      </c>
      <c r="AG258" t="s">
        <v>1009</v>
      </c>
      <c r="AH258" s="64">
        <v>0.9577</v>
      </c>
    </row>
    <row r="259" spans="1:34">
      <c r="A259" s="28" t="s">
        <v>1006</v>
      </c>
      <c r="B259" s="28" t="s">
        <v>1007</v>
      </c>
      <c r="C259" s="29">
        <v>99905</v>
      </c>
      <c r="D259" s="30" t="s">
        <v>65</v>
      </c>
      <c r="E259" s="31" t="s">
        <v>1008</v>
      </c>
      <c r="F259" s="50" t="s">
        <v>775</v>
      </c>
      <c r="G259" s="33" t="s">
        <v>59</v>
      </c>
      <c r="H259">
        <f t="shared" si="10"/>
        <v>1.266</v>
      </c>
      <c r="I259" s="34">
        <f>ROUND(('NEW Reference'!B$16*List!$H259)+'NEW Reference'!B$17,0)</f>
        <v>1461</v>
      </c>
      <c r="J259" s="34">
        <f>ROUND(('NEW Reference'!C$16*List!$H259)+'NEW Reference'!C$17,0)</f>
        <v>2179</v>
      </c>
      <c r="K259" s="34">
        <f>ROUND(('NEW Reference'!D$16*List!$H259)+'NEW Reference'!D$17,0)</f>
        <v>2611</v>
      </c>
      <c r="L259" s="34">
        <f>ROUND(('NEW Reference'!E$16*List!$H259)+'NEW Reference'!E$17,0)</f>
        <v>3228</v>
      </c>
      <c r="M259" s="34">
        <f>ROUND(('NEW Reference'!F$16*List!$H259)+'NEW Reference'!F$17,0)</f>
        <v>3363</v>
      </c>
      <c r="N259" s="34">
        <f>ROUND(('NEW Reference'!G$16*List!$H259)+'NEW Reference'!G$17,0)</f>
        <v>3807</v>
      </c>
      <c r="O259" s="34">
        <f>ROUND(('NEW Reference'!H$16*List!$H259)+'NEW Reference'!H$17,0)</f>
        <v>3952</v>
      </c>
      <c r="P259" s="34">
        <f>ROUND(('NEW Reference'!I$16*List!$H259)+'NEW Reference'!I$17,0)</f>
        <v>4108</v>
      </c>
      <c r="Q259" s="34">
        <f>ROUND(('NEW Reference'!J$16*List!$H259)+'NEW Reference'!J$17,0)</f>
        <v>4757</v>
      </c>
      <c r="R259" s="34">
        <f>ROUND(('NEW Reference'!K$16*List!$H259)+'NEW Reference'!K$17,0)</f>
        <v>4907</v>
      </c>
      <c r="S259" s="34">
        <f>ROUND(('NEW Reference'!L$16*List!$H259)+'NEW Reference'!L$17,0)</f>
        <v>5295</v>
      </c>
      <c r="T259" s="34">
        <f>ROUND(('NEW Reference'!M$16*List!$H259)+'NEW Reference'!M$17,0)</f>
        <v>6323</v>
      </c>
      <c r="U259" s="34">
        <f>ROUND(('NEW Reference'!N$16*List!$H259)+'NEW Reference'!N$17,0)</f>
        <v>25514</v>
      </c>
      <c r="V259" s="35">
        <f>ROUND(('NEW Reference'!O$16*List!$H259)+'NEW Reference'!O$17,0)</f>
        <v>949</v>
      </c>
      <c r="W259" s="35">
        <f>ROUND(('NEW Reference'!P$16*List!$H259)+'NEW Reference'!P$17,0)</f>
        <v>1337</v>
      </c>
      <c r="X259" s="35">
        <f>ROUND(('NEW Reference'!Q$16*List!$H259)+'NEW Reference'!Q$17,0)</f>
        <v>668</v>
      </c>
      <c r="Y259" s="36"/>
      <c r="Z259" s="4" t="str">
        <f t="shared" si="11"/>
        <v>TUOLUMNE, California</v>
      </c>
      <c r="AA259" s="31" t="s">
        <v>1008</v>
      </c>
      <c r="AB259" s="37" t="s">
        <v>49</v>
      </c>
      <c r="AC259" s="32" t="s">
        <v>775</v>
      </c>
      <c r="AD259" s="38"/>
      <c r="AE259">
        <f t="shared" si="12"/>
        <v>1.266</v>
      </c>
      <c r="AF259">
        <v>28660</v>
      </c>
      <c r="AG259" t="s">
        <v>1014</v>
      </c>
      <c r="AH259" s="64">
        <v>0.93930000000000002</v>
      </c>
    </row>
    <row r="260" spans="1:34">
      <c r="A260" s="28" t="s">
        <v>1010</v>
      </c>
      <c r="B260" s="28" t="s">
        <v>1011</v>
      </c>
      <c r="C260" s="39">
        <v>37100</v>
      </c>
      <c r="D260" s="30" t="s">
        <v>1012</v>
      </c>
      <c r="E260" s="40" t="s">
        <v>1013</v>
      </c>
      <c r="F260" s="49" t="s">
        <v>775</v>
      </c>
      <c r="G260" s="33" t="s">
        <v>48</v>
      </c>
      <c r="H260">
        <f t="shared" si="10"/>
        <v>1.3102</v>
      </c>
      <c r="I260" s="34">
        <f>ROUND(('NEW Reference'!B$16*List!$H260)+'NEW Reference'!B$17,0)</f>
        <v>1502</v>
      </c>
      <c r="J260" s="34">
        <f>ROUND(('NEW Reference'!C$16*List!$H260)+'NEW Reference'!C$17,0)</f>
        <v>2240</v>
      </c>
      <c r="K260" s="34">
        <f>ROUND(('NEW Reference'!D$16*List!$H260)+'NEW Reference'!D$17,0)</f>
        <v>2684</v>
      </c>
      <c r="L260" s="34">
        <f>ROUND(('NEW Reference'!E$16*List!$H260)+'NEW Reference'!E$17,0)</f>
        <v>3318</v>
      </c>
      <c r="M260" s="34">
        <f>ROUND(('NEW Reference'!F$16*List!$H260)+'NEW Reference'!F$17,0)</f>
        <v>3457</v>
      </c>
      <c r="N260" s="34">
        <f>ROUND(('NEW Reference'!G$16*List!$H260)+'NEW Reference'!G$17,0)</f>
        <v>3913</v>
      </c>
      <c r="O260" s="34">
        <f>ROUND(('NEW Reference'!H$16*List!$H260)+'NEW Reference'!H$17,0)</f>
        <v>4063</v>
      </c>
      <c r="P260" s="34">
        <f>ROUND(('NEW Reference'!I$16*List!$H260)+'NEW Reference'!I$17,0)</f>
        <v>4222</v>
      </c>
      <c r="Q260" s="34">
        <f>ROUND(('NEW Reference'!J$16*List!$H260)+'NEW Reference'!J$17,0)</f>
        <v>4890</v>
      </c>
      <c r="R260" s="34">
        <f>ROUND(('NEW Reference'!K$16*List!$H260)+'NEW Reference'!K$17,0)</f>
        <v>5044</v>
      </c>
      <c r="S260" s="34">
        <f>ROUND(('NEW Reference'!L$16*List!$H260)+'NEW Reference'!L$17,0)</f>
        <v>5443</v>
      </c>
      <c r="T260" s="34">
        <f>ROUND(('NEW Reference'!M$16*List!$H260)+'NEW Reference'!M$17,0)</f>
        <v>6500</v>
      </c>
      <c r="U260" s="34">
        <f>ROUND(('NEW Reference'!N$16*List!$H260)+'NEW Reference'!N$17,0)</f>
        <v>26228</v>
      </c>
      <c r="V260" s="35">
        <f>ROUND(('NEW Reference'!O$16*List!$H260)+'NEW Reference'!O$17,0)</f>
        <v>975</v>
      </c>
      <c r="W260" s="35">
        <f>ROUND(('NEW Reference'!P$16*List!$H260)+'NEW Reference'!P$17,0)</f>
        <v>1374</v>
      </c>
      <c r="X260" s="35">
        <f>ROUND(('NEW Reference'!Q$16*List!$H260)+'NEW Reference'!Q$17,0)</f>
        <v>687</v>
      </c>
      <c r="Y260" s="36"/>
      <c r="Z260" s="4" t="str">
        <f t="shared" si="11"/>
        <v>VENTURA, California</v>
      </c>
      <c r="AA260" s="40" t="s">
        <v>1013</v>
      </c>
      <c r="AB260" s="37" t="s">
        <v>49</v>
      </c>
      <c r="AC260" s="41" t="s">
        <v>775</v>
      </c>
      <c r="AD260" s="42"/>
      <c r="AE260">
        <f t="shared" si="12"/>
        <v>1.3102</v>
      </c>
      <c r="AF260">
        <v>28700</v>
      </c>
      <c r="AG260" t="s">
        <v>1018</v>
      </c>
      <c r="AH260" s="64">
        <v>0.76890000000000003</v>
      </c>
    </row>
    <row r="261" spans="1:34">
      <c r="A261" s="28" t="s">
        <v>1015</v>
      </c>
      <c r="B261" s="28" t="s">
        <v>1016</v>
      </c>
      <c r="C261" s="29">
        <v>40900</v>
      </c>
      <c r="D261" s="30" t="s">
        <v>806</v>
      </c>
      <c r="E261" s="31" t="s">
        <v>1017</v>
      </c>
      <c r="F261" s="49" t="s">
        <v>775</v>
      </c>
      <c r="G261" s="33" t="s">
        <v>48</v>
      </c>
      <c r="H261">
        <f t="shared" si="10"/>
        <v>1.7006000000000001</v>
      </c>
      <c r="I261" s="34">
        <f>ROUND(('NEW Reference'!B$16*List!$H261)+'NEW Reference'!B$17,0)</f>
        <v>1863</v>
      </c>
      <c r="J261" s="34">
        <f>ROUND(('NEW Reference'!C$16*List!$H261)+'NEW Reference'!C$17,0)</f>
        <v>2778</v>
      </c>
      <c r="K261" s="34">
        <f>ROUND(('NEW Reference'!D$16*List!$H261)+'NEW Reference'!D$17,0)</f>
        <v>3329</v>
      </c>
      <c r="L261" s="34">
        <f>ROUND(('NEW Reference'!E$16*List!$H261)+'NEW Reference'!E$17,0)</f>
        <v>4116</v>
      </c>
      <c r="M261" s="34">
        <f>ROUND(('NEW Reference'!F$16*List!$H261)+'NEW Reference'!F$17,0)</f>
        <v>4288</v>
      </c>
      <c r="N261" s="34">
        <f>ROUND(('NEW Reference'!G$16*List!$H261)+'NEW Reference'!G$17,0)</f>
        <v>4854</v>
      </c>
      <c r="O261" s="34">
        <f>ROUND(('NEW Reference'!H$16*List!$H261)+'NEW Reference'!H$17,0)</f>
        <v>5039</v>
      </c>
      <c r="P261" s="34">
        <f>ROUND(('NEW Reference'!I$16*List!$H261)+'NEW Reference'!I$17,0)</f>
        <v>5237</v>
      </c>
      <c r="Q261" s="34">
        <f>ROUND(('NEW Reference'!J$16*List!$H261)+'NEW Reference'!J$17,0)</f>
        <v>6065</v>
      </c>
      <c r="R261" s="34">
        <f>ROUND(('NEW Reference'!K$16*List!$H261)+'NEW Reference'!K$17,0)</f>
        <v>6256</v>
      </c>
      <c r="S261" s="34">
        <f>ROUND(('NEW Reference'!L$16*List!$H261)+'NEW Reference'!L$17,0)</f>
        <v>6751</v>
      </c>
      <c r="T261" s="34">
        <f>ROUND(('NEW Reference'!M$16*List!$H261)+'NEW Reference'!M$17,0)</f>
        <v>8063</v>
      </c>
      <c r="U261" s="34">
        <f>ROUND(('NEW Reference'!N$16*List!$H261)+'NEW Reference'!N$17,0)</f>
        <v>32532</v>
      </c>
      <c r="V261" s="35">
        <f>ROUND(('NEW Reference'!O$16*List!$H261)+'NEW Reference'!O$17,0)</f>
        <v>1209</v>
      </c>
      <c r="W261" s="35">
        <f>ROUND(('NEW Reference'!P$16*List!$H261)+'NEW Reference'!P$17,0)</f>
        <v>1704</v>
      </c>
      <c r="X261" s="35">
        <f>ROUND(('NEW Reference'!Q$16*List!$H261)+'NEW Reference'!Q$17,0)</f>
        <v>852</v>
      </c>
      <c r="Y261" s="36"/>
      <c r="Z261" s="4" t="str">
        <f t="shared" si="11"/>
        <v>YOLO, California</v>
      </c>
      <c r="AA261" s="31" t="s">
        <v>1017</v>
      </c>
      <c r="AB261" s="37" t="s">
        <v>49</v>
      </c>
      <c r="AC261" s="32" t="s">
        <v>775</v>
      </c>
      <c r="AD261" s="38"/>
      <c r="AE261">
        <f t="shared" si="12"/>
        <v>1.7006000000000001</v>
      </c>
      <c r="AF261">
        <v>28740</v>
      </c>
      <c r="AG261" t="s">
        <v>1022</v>
      </c>
      <c r="AH261" s="64">
        <v>1.0924</v>
      </c>
    </row>
    <row r="262" spans="1:34">
      <c r="A262" s="28" t="s">
        <v>1019</v>
      </c>
      <c r="B262" s="28" t="s">
        <v>1020</v>
      </c>
      <c r="C262" s="39">
        <v>49700</v>
      </c>
      <c r="D262" s="30" t="s">
        <v>990</v>
      </c>
      <c r="E262" s="40" t="s">
        <v>1021</v>
      </c>
      <c r="F262" s="49" t="s">
        <v>775</v>
      </c>
      <c r="G262" s="33" t="s">
        <v>48</v>
      </c>
      <c r="H262">
        <f t="shared" si="10"/>
        <v>1.4985000000000002</v>
      </c>
      <c r="I262" s="34">
        <f>ROUND(('NEW Reference'!B$16*List!$H262)+'NEW Reference'!B$17,0)</f>
        <v>1676</v>
      </c>
      <c r="J262" s="34">
        <f>ROUND(('NEW Reference'!C$16*List!$H262)+'NEW Reference'!C$17,0)</f>
        <v>2500</v>
      </c>
      <c r="K262" s="34">
        <f>ROUND(('NEW Reference'!D$16*List!$H262)+'NEW Reference'!D$17,0)</f>
        <v>2995</v>
      </c>
      <c r="L262" s="34">
        <f>ROUND(('NEW Reference'!E$16*List!$H262)+'NEW Reference'!E$17,0)</f>
        <v>3703</v>
      </c>
      <c r="M262" s="34">
        <f>ROUND(('NEW Reference'!F$16*List!$H262)+'NEW Reference'!F$17,0)</f>
        <v>3858</v>
      </c>
      <c r="N262" s="34">
        <f>ROUND(('NEW Reference'!G$16*List!$H262)+'NEW Reference'!G$17,0)</f>
        <v>4367</v>
      </c>
      <c r="O262" s="34">
        <f>ROUND(('NEW Reference'!H$16*List!$H262)+'NEW Reference'!H$17,0)</f>
        <v>4534</v>
      </c>
      <c r="P262" s="34">
        <f>ROUND(('NEW Reference'!I$16*List!$H262)+'NEW Reference'!I$17,0)</f>
        <v>4712</v>
      </c>
      <c r="Q262" s="34">
        <f>ROUND(('NEW Reference'!J$16*List!$H262)+'NEW Reference'!J$17,0)</f>
        <v>5457</v>
      </c>
      <c r="R262" s="34">
        <f>ROUND(('NEW Reference'!K$16*List!$H262)+'NEW Reference'!K$17,0)</f>
        <v>5629</v>
      </c>
      <c r="S262" s="34">
        <f>ROUND(('NEW Reference'!L$16*List!$H262)+'NEW Reference'!L$17,0)</f>
        <v>6074</v>
      </c>
      <c r="T262" s="34">
        <f>ROUND(('NEW Reference'!M$16*List!$H262)+'NEW Reference'!M$17,0)</f>
        <v>7254</v>
      </c>
      <c r="U262" s="34">
        <f>ROUND(('NEW Reference'!N$16*List!$H262)+'NEW Reference'!N$17,0)</f>
        <v>29269</v>
      </c>
      <c r="V262" s="35">
        <f>ROUND(('NEW Reference'!O$16*List!$H262)+'NEW Reference'!O$17,0)</f>
        <v>1088</v>
      </c>
      <c r="W262" s="35">
        <f>ROUND(('NEW Reference'!P$16*List!$H262)+'NEW Reference'!P$17,0)</f>
        <v>1533</v>
      </c>
      <c r="X262" s="35">
        <f>ROUND(('NEW Reference'!Q$16*List!$H262)+'NEW Reference'!Q$17,0)</f>
        <v>767</v>
      </c>
      <c r="Y262" s="36"/>
      <c r="Z262" s="4" t="str">
        <f t="shared" si="11"/>
        <v>YUBA, California</v>
      </c>
      <c r="AA262" s="40" t="s">
        <v>1021</v>
      </c>
      <c r="AB262" s="37" t="s">
        <v>49</v>
      </c>
      <c r="AC262" s="41" t="s">
        <v>775</v>
      </c>
      <c r="AD262" s="42"/>
      <c r="AE262">
        <f t="shared" si="12"/>
        <v>1.4985000000000002</v>
      </c>
      <c r="AF262">
        <v>28940</v>
      </c>
      <c r="AG262" t="s">
        <v>1025</v>
      </c>
      <c r="AH262" s="64">
        <v>0.69980000000000009</v>
      </c>
    </row>
    <row r="263" spans="1:34">
      <c r="A263" s="28" t="s">
        <v>1023</v>
      </c>
      <c r="B263" s="28" t="s">
        <v>1024</v>
      </c>
      <c r="C263" s="39">
        <v>99905</v>
      </c>
      <c r="D263" s="30" t="s">
        <v>65</v>
      </c>
      <c r="E263" s="40" t="s">
        <v>325</v>
      </c>
      <c r="F263" s="49" t="s">
        <v>775</v>
      </c>
      <c r="G263" s="33" t="s">
        <v>59</v>
      </c>
      <c r="H263">
        <f t="shared" si="10"/>
        <v>1.266</v>
      </c>
      <c r="I263" s="34">
        <f>ROUND(('NEW Reference'!B$16*List!$H263)+'NEW Reference'!B$17,0)</f>
        <v>1461</v>
      </c>
      <c r="J263" s="34">
        <f>ROUND(('NEW Reference'!C$16*List!$H263)+'NEW Reference'!C$17,0)</f>
        <v>2179</v>
      </c>
      <c r="K263" s="34">
        <f>ROUND(('NEW Reference'!D$16*List!$H263)+'NEW Reference'!D$17,0)</f>
        <v>2611</v>
      </c>
      <c r="L263" s="34">
        <f>ROUND(('NEW Reference'!E$16*List!$H263)+'NEW Reference'!E$17,0)</f>
        <v>3228</v>
      </c>
      <c r="M263" s="34">
        <f>ROUND(('NEW Reference'!F$16*List!$H263)+'NEW Reference'!F$17,0)</f>
        <v>3363</v>
      </c>
      <c r="N263" s="34">
        <f>ROUND(('NEW Reference'!G$16*List!$H263)+'NEW Reference'!G$17,0)</f>
        <v>3807</v>
      </c>
      <c r="O263" s="34">
        <f>ROUND(('NEW Reference'!H$16*List!$H263)+'NEW Reference'!H$17,0)</f>
        <v>3952</v>
      </c>
      <c r="P263" s="34">
        <f>ROUND(('NEW Reference'!I$16*List!$H263)+'NEW Reference'!I$17,0)</f>
        <v>4108</v>
      </c>
      <c r="Q263" s="34">
        <f>ROUND(('NEW Reference'!J$16*List!$H263)+'NEW Reference'!J$17,0)</f>
        <v>4757</v>
      </c>
      <c r="R263" s="34">
        <f>ROUND(('NEW Reference'!K$16*List!$H263)+'NEW Reference'!K$17,0)</f>
        <v>4907</v>
      </c>
      <c r="S263" s="34">
        <f>ROUND(('NEW Reference'!L$16*List!$H263)+'NEW Reference'!L$17,0)</f>
        <v>5295</v>
      </c>
      <c r="T263" s="34">
        <f>ROUND(('NEW Reference'!M$16*List!$H263)+'NEW Reference'!M$17,0)</f>
        <v>6323</v>
      </c>
      <c r="U263" s="34">
        <f>ROUND(('NEW Reference'!N$16*List!$H263)+'NEW Reference'!N$17,0)</f>
        <v>25514</v>
      </c>
      <c r="V263" s="35">
        <f>ROUND(('NEW Reference'!O$16*List!$H263)+'NEW Reference'!O$17,0)</f>
        <v>949</v>
      </c>
      <c r="W263" s="35">
        <f>ROUND(('NEW Reference'!P$16*List!$H263)+'NEW Reference'!P$17,0)</f>
        <v>1337</v>
      </c>
      <c r="X263" s="35">
        <f>ROUND(('NEW Reference'!Q$16*List!$H263)+'NEW Reference'!Q$17,0)</f>
        <v>668</v>
      </c>
      <c r="Y263" s="36"/>
      <c r="Z263" s="4" t="str">
        <f t="shared" si="11"/>
        <v>STATEWIDE, California</v>
      </c>
      <c r="AA263" s="40" t="s">
        <v>325</v>
      </c>
      <c r="AB263" s="37" t="s">
        <v>49</v>
      </c>
      <c r="AC263" s="41" t="s">
        <v>775</v>
      </c>
      <c r="AD263" s="42"/>
      <c r="AE263">
        <f t="shared" si="12"/>
        <v>1.266</v>
      </c>
      <c r="AF263">
        <v>29020</v>
      </c>
      <c r="AG263" t="s">
        <v>1030</v>
      </c>
      <c r="AH263" s="64">
        <v>0.9758</v>
      </c>
    </row>
    <row r="264" spans="1:34">
      <c r="A264" s="28" t="s">
        <v>1026</v>
      </c>
      <c r="B264" s="28" t="s">
        <v>1027</v>
      </c>
      <c r="C264" s="39">
        <v>19740</v>
      </c>
      <c r="D264" s="30" t="s">
        <v>642</v>
      </c>
      <c r="E264" s="40" t="s">
        <v>1028</v>
      </c>
      <c r="F264" s="49" t="s">
        <v>1029</v>
      </c>
      <c r="G264" s="33" t="s">
        <v>48</v>
      </c>
      <c r="H264">
        <f t="shared" si="10"/>
        <v>0.98930000000000007</v>
      </c>
      <c r="I264" s="34">
        <f>ROUND(('NEW Reference'!B$16*List!$H264)+'NEW Reference'!B$17,0)</f>
        <v>1205</v>
      </c>
      <c r="J264" s="34">
        <f>ROUND(('NEW Reference'!C$16*List!$H264)+'NEW Reference'!C$17,0)</f>
        <v>1797</v>
      </c>
      <c r="K264" s="34">
        <f>ROUND(('NEW Reference'!D$16*List!$H264)+'NEW Reference'!D$17,0)</f>
        <v>2154</v>
      </c>
      <c r="L264" s="34">
        <f>ROUND(('NEW Reference'!E$16*List!$H264)+'NEW Reference'!E$17,0)</f>
        <v>2663</v>
      </c>
      <c r="M264" s="34">
        <f>ROUND(('NEW Reference'!F$16*List!$H264)+'NEW Reference'!F$17,0)</f>
        <v>2774</v>
      </c>
      <c r="N264" s="34">
        <f>ROUND(('NEW Reference'!G$16*List!$H264)+'NEW Reference'!G$17,0)</f>
        <v>3140</v>
      </c>
      <c r="O264" s="34">
        <f>ROUND(('NEW Reference'!H$16*List!$H264)+'NEW Reference'!H$17,0)</f>
        <v>3260</v>
      </c>
      <c r="P264" s="34">
        <f>ROUND(('NEW Reference'!I$16*List!$H264)+'NEW Reference'!I$17,0)</f>
        <v>3388</v>
      </c>
      <c r="Q264" s="34">
        <f>ROUND(('NEW Reference'!J$16*List!$H264)+'NEW Reference'!J$17,0)</f>
        <v>3924</v>
      </c>
      <c r="R264" s="34">
        <f>ROUND(('NEW Reference'!K$16*List!$H264)+'NEW Reference'!K$17,0)</f>
        <v>4047</v>
      </c>
      <c r="S264" s="34">
        <f>ROUND(('NEW Reference'!L$16*List!$H264)+'NEW Reference'!L$17,0)</f>
        <v>4367</v>
      </c>
      <c r="T264" s="34">
        <f>ROUND(('NEW Reference'!M$16*List!$H264)+'NEW Reference'!M$17,0)</f>
        <v>5216</v>
      </c>
      <c r="U264" s="34">
        <f>ROUND(('NEW Reference'!N$16*List!$H264)+'NEW Reference'!N$17,0)</f>
        <v>21046</v>
      </c>
      <c r="V264" s="35">
        <f>ROUND(('NEW Reference'!O$16*List!$H264)+'NEW Reference'!O$17,0)</f>
        <v>782</v>
      </c>
      <c r="W264" s="35">
        <f>ROUND(('NEW Reference'!P$16*List!$H264)+'NEW Reference'!P$17,0)</f>
        <v>1103</v>
      </c>
      <c r="X264" s="35">
        <f>ROUND(('NEW Reference'!Q$16*List!$H264)+'NEW Reference'!Q$17,0)</f>
        <v>551</v>
      </c>
      <c r="Y264" s="36"/>
      <c r="Z264" s="4" t="str">
        <f t="shared" si="11"/>
        <v>ADAMS, Colorado</v>
      </c>
      <c r="AA264" s="40" t="s">
        <v>1028</v>
      </c>
      <c r="AB264" s="37" t="s">
        <v>49</v>
      </c>
      <c r="AC264" s="41" t="s">
        <v>1029</v>
      </c>
      <c r="AD264" s="42"/>
      <c r="AE264">
        <f t="shared" si="12"/>
        <v>0.98930000000000007</v>
      </c>
      <c r="AF264">
        <v>29100</v>
      </c>
      <c r="AG264" t="s">
        <v>1034</v>
      </c>
      <c r="AH264" s="64">
        <v>0.93340000000000001</v>
      </c>
    </row>
    <row r="265" spans="1:34">
      <c r="A265" s="28" t="s">
        <v>1031</v>
      </c>
      <c r="B265" s="28" t="s">
        <v>1032</v>
      </c>
      <c r="C265" s="29">
        <v>99906</v>
      </c>
      <c r="D265" s="30" t="s">
        <v>69</v>
      </c>
      <c r="E265" s="31" t="s">
        <v>1033</v>
      </c>
      <c r="F265" s="50" t="s">
        <v>1029</v>
      </c>
      <c r="G265" s="33" t="s">
        <v>59</v>
      </c>
      <c r="H265">
        <f t="shared" si="10"/>
        <v>1.0487</v>
      </c>
      <c r="I265" s="34">
        <f>ROUND(('NEW Reference'!B$16*List!$H265)+'NEW Reference'!B$17,0)</f>
        <v>1260</v>
      </c>
      <c r="J265" s="34">
        <f>ROUND(('NEW Reference'!C$16*List!$H265)+'NEW Reference'!C$17,0)</f>
        <v>1879</v>
      </c>
      <c r="K265" s="34">
        <f>ROUND(('NEW Reference'!D$16*List!$H265)+'NEW Reference'!D$17,0)</f>
        <v>2252</v>
      </c>
      <c r="L265" s="34">
        <f>ROUND(('NEW Reference'!E$16*List!$H265)+'NEW Reference'!E$17,0)</f>
        <v>2784</v>
      </c>
      <c r="M265" s="34">
        <f>ROUND(('NEW Reference'!F$16*List!$H265)+'NEW Reference'!F$17,0)</f>
        <v>2900</v>
      </c>
      <c r="N265" s="34">
        <f>ROUND(('NEW Reference'!G$16*List!$H265)+'NEW Reference'!G$17,0)</f>
        <v>3283</v>
      </c>
      <c r="O265" s="34">
        <f>ROUND(('NEW Reference'!H$16*List!$H265)+'NEW Reference'!H$17,0)</f>
        <v>3409</v>
      </c>
      <c r="P265" s="34">
        <f>ROUND(('NEW Reference'!I$16*List!$H265)+'NEW Reference'!I$17,0)</f>
        <v>3543</v>
      </c>
      <c r="Q265" s="34">
        <f>ROUND(('NEW Reference'!J$16*List!$H265)+'NEW Reference'!J$17,0)</f>
        <v>4102</v>
      </c>
      <c r="R265" s="34">
        <f>ROUND(('NEW Reference'!K$16*List!$H265)+'NEW Reference'!K$17,0)</f>
        <v>4232</v>
      </c>
      <c r="S265" s="34">
        <f>ROUND(('NEW Reference'!L$16*List!$H265)+'NEW Reference'!L$17,0)</f>
        <v>4566</v>
      </c>
      <c r="T265" s="34">
        <f>ROUND(('NEW Reference'!M$16*List!$H265)+'NEW Reference'!M$17,0)</f>
        <v>5454</v>
      </c>
      <c r="U265" s="34">
        <f>ROUND(('NEW Reference'!N$16*List!$H265)+'NEW Reference'!N$17,0)</f>
        <v>22005</v>
      </c>
      <c r="V265" s="35">
        <f>ROUND(('NEW Reference'!O$16*List!$H265)+'NEW Reference'!O$17,0)</f>
        <v>818</v>
      </c>
      <c r="W265" s="35">
        <f>ROUND(('NEW Reference'!P$16*List!$H265)+'NEW Reference'!P$17,0)</f>
        <v>1153</v>
      </c>
      <c r="X265" s="35">
        <f>ROUND(('NEW Reference'!Q$16*List!$H265)+'NEW Reference'!Q$17,0)</f>
        <v>576</v>
      </c>
      <c r="Y265" s="36"/>
      <c r="Z265" s="4" t="str">
        <f t="shared" si="11"/>
        <v>ALAMOSA, Colorado</v>
      </c>
      <c r="AA265" s="31" t="s">
        <v>1033</v>
      </c>
      <c r="AB265" s="37" t="s">
        <v>49</v>
      </c>
      <c r="AC265" s="32" t="s">
        <v>1029</v>
      </c>
      <c r="AD265" s="38"/>
      <c r="AE265">
        <f t="shared" si="12"/>
        <v>1.0487</v>
      </c>
      <c r="AF265">
        <v>29180</v>
      </c>
      <c r="AG265" t="s">
        <v>1038</v>
      </c>
      <c r="AH265" s="64">
        <v>0.76750000000000007</v>
      </c>
    </row>
    <row r="266" spans="1:34">
      <c r="A266" s="28" t="s">
        <v>1035</v>
      </c>
      <c r="B266" s="28" t="s">
        <v>1036</v>
      </c>
      <c r="C266" s="39">
        <v>19740</v>
      </c>
      <c r="D266" s="30" t="s">
        <v>642</v>
      </c>
      <c r="E266" s="40" t="s">
        <v>1037</v>
      </c>
      <c r="F266" s="49" t="s">
        <v>1029</v>
      </c>
      <c r="G266" s="33" t="s">
        <v>48</v>
      </c>
      <c r="H266">
        <f t="shared" si="10"/>
        <v>0.98930000000000007</v>
      </c>
      <c r="I266" s="34">
        <f>ROUND(('NEW Reference'!B$16*List!$H266)+'NEW Reference'!B$17,0)</f>
        <v>1205</v>
      </c>
      <c r="J266" s="34">
        <f>ROUND(('NEW Reference'!C$16*List!$H266)+'NEW Reference'!C$17,0)</f>
        <v>1797</v>
      </c>
      <c r="K266" s="34">
        <f>ROUND(('NEW Reference'!D$16*List!$H266)+'NEW Reference'!D$17,0)</f>
        <v>2154</v>
      </c>
      <c r="L266" s="34">
        <f>ROUND(('NEW Reference'!E$16*List!$H266)+'NEW Reference'!E$17,0)</f>
        <v>2663</v>
      </c>
      <c r="M266" s="34">
        <f>ROUND(('NEW Reference'!F$16*List!$H266)+'NEW Reference'!F$17,0)</f>
        <v>2774</v>
      </c>
      <c r="N266" s="34">
        <f>ROUND(('NEW Reference'!G$16*List!$H266)+'NEW Reference'!G$17,0)</f>
        <v>3140</v>
      </c>
      <c r="O266" s="34">
        <f>ROUND(('NEW Reference'!H$16*List!$H266)+'NEW Reference'!H$17,0)</f>
        <v>3260</v>
      </c>
      <c r="P266" s="34">
        <f>ROUND(('NEW Reference'!I$16*List!$H266)+'NEW Reference'!I$17,0)</f>
        <v>3388</v>
      </c>
      <c r="Q266" s="34">
        <f>ROUND(('NEW Reference'!J$16*List!$H266)+'NEW Reference'!J$17,0)</f>
        <v>3924</v>
      </c>
      <c r="R266" s="34">
        <f>ROUND(('NEW Reference'!K$16*List!$H266)+'NEW Reference'!K$17,0)</f>
        <v>4047</v>
      </c>
      <c r="S266" s="34">
        <f>ROUND(('NEW Reference'!L$16*List!$H266)+'NEW Reference'!L$17,0)</f>
        <v>4367</v>
      </c>
      <c r="T266" s="34">
        <f>ROUND(('NEW Reference'!M$16*List!$H266)+'NEW Reference'!M$17,0)</f>
        <v>5216</v>
      </c>
      <c r="U266" s="34">
        <f>ROUND(('NEW Reference'!N$16*List!$H266)+'NEW Reference'!N$17,0)</f>
        <v>21046</v>
      </c>
      <c r="V266" s="35">
        <f>ROUND(('NEW Reference'!O$16*List!$H266)+'NEW Reference'!O$17,0)</f>
        <v>782</v>
      </c>
      <c r="W266" s="35">
        <f>ROUND(('NEW Reference'!P$16*List!$H266)+'NEW Reference'!P$17,0)</f>
        <v>1103</v>
      </c>
      <c r="X266" s="35">
        <f>ROUND(('NEW Reference'!Q$16*List!$H266)+'NEW Reference'!Q$17,0)</f>
        <v>551</v>
      </c>
      <c r="Y266" s="36"/>
      <c r="Z266" s="4" t="str">
        <f t="shared" si="11"/>
        <v>ARAPAHOE, Colorado</v>
      </c>
      <c r="AA266" s="31" t="s">
        <v>1037</v>
      </c>
      <c r="AB266" s="37" t="s">
        <v>49</v>
      </c>
      <c r="AC266" s="32" t="s">
        <v>1029</v>
      </c>
      <c r="AD266" s="38"/>
      <c r="AE266">
        <f t="shared" si="12"/>
        <v>0.98930000000000007</v>
      </c>
      <c r="AF266">
        <v>29200</v>
      </c>
      <c r="AG266" t="s">
        <v>1042</v>
      </c>
      <c r="AH266" s="64">
        <v>0.9326000000000001</v>
      </c>
    </row>
    <row r="267" spans="1:34">
      <c r="A267" s="28" t="s">
        <v>1039</v>
      </c>
      <c r="B267" s="28" t="s">
        <v>1040</v>
      </c>
      <c r="C267" s="39">
        <v>99906</v>
      </c>
      <c r="D267" s="30" t="s">
        <v>69</v>
      </c>
      <c r="E267" s="40" t="s">
        <v>1041</v>
      </c>
      <c r="F267" s="50" t="s">
        <v>1029</v>
      </c>
      <c r="G267" s="33" t="s">
        <v>59</v>
      </c>
      <c r="H267">
        <f t="shared" si="10"/>
        <v>1.0487</v>
      </c>
      <c r="I267" s="34">
        <f>ROUND(('NEW Reference'!B$16*List!$H267)+'NEW Reference'!B$17,0)</f>
        <v>1260</v>
      </c>
      <c r="J267" s="34">
        <f>ROUND(('NEW Reference'!C$16*List!$H267)+'NEW Reference'!C$17,0)</f>
        <v>1879</v>
      </c>
      <c r="K267" s="34">
        <f>ROUND(('NEW Reference'!D$16*List!$H267)+'NEW Reference'!D$17,0)</f>
        <v>2252</v>
      </c>
      <c r="L267" s="34">
        <f>ROUND(('NEW Reference'!E$16*List!$H267)+'NEW Reference'!E$17,0)</f>
        <v>2784</v>
      </c>
      <c r="M267" s="34">
        <f>ROUND(('NEW Reference'!F$16*List!$H267)+'NEW Reference'!F$17,0)</f>
        <v>2900</v>
      </c>
      <c r="N267" s="34">
        <f>ROUND(('NEW Reference'!G$16*List!$H267)+'NEW Reference'!G$17,0)</f>
        <v>3283</v>
      </c>
      <c r="O267" s="34">
        <f>ROUND(('NEW Reference'!H$16*List!$H267)+'NEW Reference'!H$17,0)</f>
        <v>3409</v>
      </c>
      <c r="P267" s="34">
        <f>ROUND(('NEW Reference'!I$16*List!$H267)+'NEW Reference'!I$17,0)</f>
        <v>3543</v>
      </c>
      <c r="Q267" s="34">
        <f>ROUND(('NEW Reference'!J$16*List!$H267)+'NEW Reference'!J$17,0)</f>
        <v>4102</v>
      </c>
      <c r="R267" s="34">
        <f>ROUND(('NEW Reference'!K$16*List!$H267)+'NEW Reference'!K$17,0)</f>
        <v>4232</v>
      </c>
      <c r="S267" s="34">
        <f>ROUND(('NEW Reference'!L$16*List!$H267)+'NEW Reference'!L$17,0)</f>
        <v>4566</v>
      </c>
      <c r="T267" s="34">
        <f>ROUND(('NEW Reference'!M$16*List!$H267)+'NEW Reference'!M$17,0)</f>
        <v>5454</v>
      </c>
      <c r="U267" s="34">
        <f>ROUND(('NEW Reference'!N$16*List!$H267)+'NEW Reference'!N$17,0)</f>
        <v>22005</v>
      </c>
      <c r="V267" s="35">
        <f>ROUND(('NEW Reference'!O$16*List!$H267)+'NEW Reference'!O$17,0)</f>
        <v>818</v>
      </c>
      <c r="W267" s="35">
        <f>ROUND(('NEW Reference'!P$16*List!$H267)+'NEW Reference'!P$17,0)</f>
        <v>1153</v>
      </c>
      <c r="X267" s="35">
        <f>ROUND(('NEW Reference'!Q$16*List!$H267)+'NEW Reference'!Q$17,0)</f>
        <v>576</v>
      </c>
      <c r="Y267" s="36"/>
      <c r="Z267" s="4" t="str">
        <f t="shared" si="11"/>
        <v>ARCHULETA, Colorado</v>
      </c>
      <c r="AA267" s="40" t="s">
        <v>1041</v>
      </c>
      <c r="AB267" s="37" t="s">
        <v>49</v>
      </c>
      <c r="AC267" s="41" t="s">
        <v>1029</v>
      </c>
      <c r="AD267" s="42"/>
      <c r="AE267">
        <f t="shared" si="12"/>
        <v>1.0487</v>
      </c>
      <c r="AF267">
        <v>29340</v>
      </c>
      <c r="AG267" t="s">
        <v>1046</v>
      </c>
      <c r="AH267" s="64">
        <v>0.80510000000000004</v>
      </c>
    </row>
    <row r="268" spans="1:34">
      <c r="A268" s="28" t="s">
        <v>1043</v>
      </c>
      <c r="B268" s="28" t="s">
        <v>1044</v>
      </c>
      <c r="C268" s="29">
        <v>99906</v>
      </c>
      <c r="D268" s="30" t="s">
        <v>69</v>
      </c>
      <c r="E268" s="31" t="s">
        <v>1045</v>
      </c>
      <c r="F268" s="50" t="s">
        <v>1029</v>
      </c>
      <c r="G268" s="33" t="s">
        <v>59</v>
      </c>
      <c r="H268">
        <f t="shared" si="10"/>
        <v>1.0487</v>
      </c>
      <c r="I268" s="34">
        <f>ROUND(('NEW Reference'!B$16*List!$H268)+'NEW Reference'!B$17,0)</f>
        <v>1260</v>
      </c>
      <c r="J268" s="34">
        <f>ROUND(('NEW Reference'!C$16*List!$H268)+'NEW Reference'!C$17,0)</f>
        <v>1879</v>
      </c>
      <c r="K268" s="34">
        <f>ROUND(('NEW Reference'!D$16*List!$H268)+'NEW Reference'!D$17,0)</f>
        <v>2252</v>
      </c>
      <c r="L268" s="34">
        <f>ROUND(('NEW Reference'!E$16*List!$H268)+'NEW Reference'!E$17,0)</f>
        <v>2784</v>
      </c>
      <c r="M268" s="34">
        <f>ROUND(('NEW Reference'!F$16*List!$H268)+'NEW Reference'!F$17,0)</f>
        <v>2900</v>
      </c>
      <c r="N268" s="34">
        <f>ROUND(('NEW Reference'!G$16*List!$H268)+'NEW Reference'!G$17,0)</f>
        <v>3283</v>
      </c>
      <c r="O268" s="34">
        <f>ROUND(('NEW Reference'!H$16*List!$H268)+'NEW Reference'!H$17,0)</f>
        <v>3409</v>
      </c>
      <c r="P268" s="34">
        <f>ROUND(('NEW Reference'!I$16*List!$H268)+'NEW Reference'!I$17,0)</f>
        <v>3543</v>
      </c>
      <c r="Q268" s="34">
        <f>ROUND(('NEW Reference'!J$16*List!$H268)+'NEW Reference'!J$17,0)</f>
        <v>4102</v>
      </c>
      <c r="R268" s="34">
        <f>ROUND(('NEW Reference'!K$16*List!$H268)+'NEW Reference'!K$17,0)</f>
        <v>4232</v>
      </c>
      <c r="S268" s="34">
        <f>ROUND(('NEW Reference'!L$16*List!$H268)+'NEW Reference'!L$17,0)</f>
        <v>4566</v>
      </c>
      <c r="T268" s="34">
        <f>ROUND(('NEW Reference'!M$16*List!$H268)+'NEW Reference'!M$17,0)</f>
        <v>5454</v>
      </c>
      <c r="U268" s="34">
        <f>ROUND(('NEW Reference'!N$16*List!$H268)+'NEW Reference'!N$17,0)</f>
        <v>22005</v>
      </c>
      <c r="V268" s="35">
        <f>ROUND(('NEW Reference'!O$16*List!$H268)+'NEW Reference'!O$17,0)</f>
        <v>818</v>
      </c>
      <c r="W268" s="35">
        <f>ROUND(('NEW Reference'!P$16*List!$H268)+'NEW Reference'!P$17,0)</f>
        <v>1153</v>
      </c>
      <c r="X268" s="35">
        <f>ROUND(('NEW Reference'!Q$16*List!$H268)+'NEW Reference'!Q$17,0)</f>
        <v>576</v>
      </c>
      <c r="Y268" s="36"/>
      <c r="Z268" s="4" t="str">
        <f t="shared" si="11"/>
        <v>BACA, Colorado</v>
      </c>
      <c r="AA268" s="40" t="s">
        <v>1045</v>
      </c>
      <c r="AB268" s="37" t="s">
        <v>49</v>
      </c>
      <c r="AC268" s="41" t="s">
        <v>1029</v>
      </c>
      <c r="AD268" s="42"/>
      <c r="AE268">
        <f t="shared" si="12"/>
        <v>1.0487</v>
      </c>
      <c r="AF268">
        <v>29404</v>
      </c>
      <c r="AG268" t="s">
        <v>1050</v>
      </c>
      <c r="AH268" s="64">
        <v>0.9879</v>
      </c>
    </row>
    <row r="269" spans="1:34">
      <c r="A269" s="28" t="s">
        <v>1047</v>
      </c>
      <c r="B269" s="28" t="s">
        <v>1048</v>
      </c>
      <c r="C269" s="39">
        <v>99906</v>
      </c>
      <c r="D269" s="30" t="s">
        <v>69</v>
      </c>
      <c r="E269" s="40" t="s">
        <v>1049</v>
      </c>
      <c r="F269" s="50" t="s">
        <v>1029</v>
      </c>
      <c r="G269" s="33" t="s">
        <v>59</v>
      </c>
      <c r="H269">
        <f t="shared" si="10"/>
        <v>1.0487</v>
      </c>
      <c r="I269" s="34">
        <f>ROUND(('NEW Reference'!B$16*List!$H269)+'NEW Reference'!B$17,0)</f>
        <v>1260</v>
      </c>
      <c r="J269" s="34">
        <f>ROUND(('NEW Reference'!C$16*List!$H269)+'NEW Reference'!C$17,0)</f>
        <v>1879</v>
      </c>
      <c r="K269" s="34">
        <f>ROUND(('NEW Reference'!D$16*List!$H269)+'NEW Reference'!D$17,0)</f>
        <v>2252</v>
      </c>
      <c r="L269" s="34">
        <f>ROUND(('NEW Reference'!E$16*List!$H269)+'NEW Reference'!E$17,0)</f>
        <v>2784</v>
      </c>
      <c r="M269" s="34">
        <f>ROUND(('NEW Reference'!F$16*List!$H269)+'NEW Reference'!F$17,0)</f>
        <v>2900</v>
      </c>
      <c r="N269" s="34">
        <f>ROUND(('NEW Reference'!G$16*List!$H269)+'NEW Reference'!G$17,0)</f>
        <v>3283</v>
      </c>
      <c r="O269" s="34">
        <f>ROUND(('NEW Reference'!H$16*List!$H269)+'NEW Reference'!H$17,0)</f>
        <v>3409</v>
      </c>
      <c r="P269" s="34">
        <f>ROUND(('NEW Reference'!I$16*List!$H269)+'NEW Reference'!I$17,0)</f>
        <v>3543</v>
      </c>
      <c r="Q269" s="34">
        <f>ROUND(('NEW Reference'!J$16*List!$H269)+'NEW Reference'!J$17,0)</f>
        <v>4102</v>
      </c>
      <c r="R269" s="34">
        <f>ROUND(('NEW Reference'!K$16*List!$H269)+'NEW Reference'!K$17,0)</f>
        <v>4232</v>
      </c>
      <c r="S269" s="34">
        <f>ROUND(('NEW Reference'!L$16*List!$H269)+'NEW Reference'!L$17,0)</f>
        <v>4566</v>
      </c>
      <c r="T269" s="34">
        <f>ROUND(('NEW Reference'!M$16*List!$H269)+'NEW Reference'!M$17,0)</f>
        <v>5454</v>
      </c>
      <c r="U269" s="34">
        <f>ROUND(('NEW Reference'!N$16*List!$H269)+'NEW Reference'!N$17,0)</f>
        <v>22005</v>
      </c>
      <c r="V269" s="35">
        <f>ROUND(('NEW Reference'!O$16*List!$H269)+'NEW Reference'!O$17,0)</f>
        <v>818</v>
      </c>
      <c r="W269" s="35">
        <f>ROUND(('NEW Reference'!P$16*List!$H269)+'NEW Reference'!P$17,0)</f>
        <v>1153</v>
      </c>
      <c r="X269" s="35">
        <f>ROUND(('NEW Reference'!Q$16*List!$H269)+'NEW Reference'!Q$17,0)</f>
        <v>576</v>
      </c>
      <c r="Y269" s="36"/>
      <c r="Z269" s="4" t="str">
        <f t="shared" si="11"/>
        <v>BENT, Colorado</v>
      </c>
      <c r="AA269" s="31" t="s">
        <v>1049</v>
      </c>
      <c r="AB269" s="37" t="s">
        <v>49</v>
      </c>
      <c r="AC269" s="32" t="s">
        <v>1029</v>
      </c>
      <c r="AD269" s="38"/>
      <c r="AE269">
        <f t="shared" si="12"/>
        <v>1.0487</v>
      </c>
      <c r="AF269">
        <v>29420</v>
      </c>
      <c r="AG269" t="s">
        <v>455</v>
      </c>
      <c r="AH269" s="64">
        <v>0.87660000000000005</v>
      </c>
    </row>
    <row r="270" spans="1:34">
      <c r="A270" s="28" t="s">
        <v>1051</v>
      </c>
      <c r="B270" s="28" t="s">
        <v>1052</v>
      </c>
      <c r="C270" s="39">
        <v>14500</v>
      </c>
      <c r="D270" s="30" t="s">
        <v>426</v>
      </c>
      <c r="E270" s="40" t="s">
        <v>1053</v>
      </c>
      <c r="F270" s="49" t="s">
        <v>1029</v>
      </c>
      <c r="G270" s="33" t="s">
        <v>48</v>
      </c>
      <c r="H270">
        <f t="shared" si="10"/>
        <v>1.0193000000000001</v>
      </c>
      <c r="I270" s="34">
        <f>ROUND(('NEW Reference'!B$16*List!$H270)+'NEW Reference'!B$17,0)</f>
        <v>1233</v>
      </c>
      <c r="J270" s="34">
        <f>ROUND(('NEW Reference'!C$16*List!$H270)+'NEW Reference'!C$17,0)</f>
        <v>1839</v>
      </c>
      <c r="K270" s="34">
        <f>ROUND(('NEW Reference'!D$16*List!$H270)+'NEW Reference'!D$17,0)</f>
        <v>2203</v>
      </c>
      <c r="L270" s="34">
        <f>ROUND(('NEW Reference'!E$16*List!$H270)+'NEW Reference'!E$17,0)</f>
        <v>2724</v>
      </c>
      <c r="M270" s="34">
        <f>ROUND(('NEW Reference'!F$16*List!$H270)+'NEW Reference'!F$17,0)</f>
        <v>2838</v>
      </c>
      <c r="N270" s="34">
        <f>ROUND(('NEW Reference'!G$16*List!$H270)+'NEW Reference'!G$17,0)</f>
        <v>3213</v>
      </c>
      <c r="O270" s="34">
        <f>ROUND(('NEW Reference'!H$16*List!$H270)+'NEW Reference'!H$17,0)</f>
        <v>3335</v>
      </c>
      <c r="P270" s="34">
        <f>ROUND(('NEW Reference'!I$16*List!$H270)+'NEW Reference'!I$17,0)</f>
        <v>3466</v>
      </c>
      <c r="Q270" s="34">
        <f>ROUND(('NEW Reference'!J$16*List!$H270)+'NEW Reference'!J$17,0)</f>
        <v>4014</v>
      </c>
      <c r="R270" s="34">
        <f>ROUND(('NEW Reference'!K$16*List!$H270)+'NEW Reference'!K$17,0)</f>
        <v>4141</v>
      </c>
      <c r="S270" s="34">
        <f>ROUND(('NEW Reference'!L$16*List!$H270)+'NEW Reference'!L$17,0)</f>
        <v>4468</v>
      </c>
      <c r="T270" s="34">
        <f>ROUND(('NEW Reference'!M$16*List!$H270)+'NEW Reference'!M$17,0)</f>
        <v>5336</v>
      </c>
      <c r="U270" s="34">
        <f>ROUND(('NEW Reference'!N$16*List!$H270)+'NEW Reference'!N$17,0)</f>
        <v>21531</v>
      </c>
      <c r="V270" s="35">
        <f>ROUND(('NEW Reference'!O$16*List!$H270)+'NEW Reference'!O$17,0)</f>
        <v>800</v>
      </c>
      <c r="W270" s="35">
        <f>ROUND(('NEW Reference'!P$16*List!$H270)+'NEW Reference'!P$17,0)</f>
        <v>1128</v>
      </c>
      <c r="X270" s="35">
        <f>ROUND(('NEW Reference'!Q$16*List!$H270)+'NEW Reference'!Q$17,0)</f>
        <v>564</v>
      </c>
      <c r="Y270" s="36"/>
      <c r="Z270" s="4" t="str">
        <f t="shared" si="11"/>
        <v>BOULDER, Colorado</v>
      </c>
      <c r="AA270" s="40" t="s">
        <v>1053</v>
      </c>
      <c r="AB270" s="37" t="s">
        <v>49</v>
      </c>
      <c r="AC270" s="41" t="s">
        <v>1029</v>
      </c>
      <c r="AD270" s="42"/>
      <c r="AE270">
        <f t="shared" si="12"/>
        <v>1.0193000000000001</v>
      </c>
      <c r="AF270">
        <v>29460</v>
      </c>
      <c r="AG270" t="s">
        <v>1057</v>
      </c>
      <c r="AH270" s="64">
        <v>0.83169999999999999</v>
      </c>
    </row>
    <row r="271" spans="1:34">
      <c r="A271" s="28" t="s">
        <v>1054</v>
      </c>
      <c r="B271" s="28" t="s">
        <v>1055</v>
      </c>
      <c r="C271" s="39">
        <v>19740</v>
      </c>
      <c r="D271" s="30" t="s">
        <v>642</v>
      </c>
      <c r="E271" s="40" t="s">
        <v>1056</v>
      </c>
      <c r="F271" s="50" t="s">
        <v>1029</v>
      </c>
      <c r="G271" s="33" t="s">
        <v>48</v>
      </c>
      <c r="H271">
        <f t="shared" ref="H271:H334" si="13">IFERROR(INDEX($AH:$AH,MATCH($C271,$AF:$AF,0)),"")</f>
        <v>0.98930000000000007</v>
      </c>
      <c r="I271" s="34">
        <f>ROUND(('NEW Reference'!B$16*List!$H271)+'NEW Reference'!B$17,0)</f>
        <v>1205</v>
      </c>
      <c r="J271" s="34">
        <f>ROUND(('NEW Reference'!C$16*List!$H271)+'NEW Reference'!C$17,0)</f>
        <v>1797</v>
      </c>
      <c r="K271" s="34">
        <f>ROUND(('NEW Reference'!D$16*List!$H271)+'NEW Reference'!D$17,0)</f>
        <v>2154</v>
      </c>
      <c r="L271" s="34">
        <f>ROUND(('NEW Reference'!E$16*List!$H271)+'NEW Reference'!E$17,0)</f>
        <v>2663</v>
      </c>
      <c r="M271" s="34">
        <f>ROUND(('NEW Reference'!F$16*List!$H271)+'NEW Reference'!F$17,0)</f>
        <v>2774</v>
      </c>
      <c r="N271" s="34">
        <f>ROUND(('NEW Reference'!G$16*List!$H271)+'NEW Reference'!G$17,0)</f>
        <v>3140</v>
      </c>
      <c r="O271" s="34">
        <f>ROUND(('NEW Reference'!H$16*List!$H271)+'NEW Reference'!H$17,0)</f>
        <v>3260</v>
      </c>
      <c r="P271" s="34">
        <f>ROUND(('NEW Reference'!I$16*List!$H271)+'NEW Reference'!I$17,0)</f>
        <v>3388</v>
      </c>
      <c r="Q271" s="34">
        <f>ROUND(('NEW Reference'!J$16*List!$H271)+'NEW Reference'!J$17,0)</f>
        <v>3924</v>
      </c>
      <c r="R271" s="34">
        <f>ROUND(('NEW Reference'!K$16*List!$H271)+'NEW Reference'!K$17,0)</f>
        <v>4047</v>
      </c>
      <c r="S271" s="34">
        <f>ROUND(('NEW Reference'!L$16*List!$H271)+'NEW Reference'!L$17,0)</f>
        <v>4367</v>
      </c>
      <c r="T271" s="34">
        <f>ROUND(('NEW Reference'!M$16*List!$H271)+'NEW Reference'!M$17,0)</f>
        <v>5216</v>
      </c>
      <c r="U271" s="34">
        <f>ROUND(('NEW Reference'!N$16*List!$H271)+'NEW Reference'!N$17,0)</f>
        <v>21046</v>
      </c>
      <c r="V271" s="35">
        <f>ROUND(('NEW Reference'!O$16*List!$H271)+'NEW Reference'!O$17,0)</f>
        <v>782</v>
      </c>
      <c r="W271" s="35">
        <f>ROUND(('NEW Reference'!P$16*List!$H271)+'NEW Reference'!P$17,0)</f>
        <v>1103</v>
      </c>
      <c r="X271" s="35">
        <f>ROUND(('NEW Reference'!Q$16*List!$H271)+'NEW Reference'!Q$17,0)</f>
        <v>551</v>
      </c>
      <c r="Y271" s="36"/>
      <c r="Z271" s="4" t="str">
        <f t="shared" ref="Z271:Z334" si="14">CONCATENATE(AA271, AB271, AC271)</f>
        <v>BROOMFIELD, Colorado</v>
      </c>
      <c r="AA271" s="40" t="s">
        <v>1056</v>
      </c>
      <c r="AB271" s="37" t="s">
        <v>49</v>
      </c>
      <c r="AC271" s="41" t="s">
        <v>1029</v>
      </c>
      <c r="AD271" s="42"/>
      <c r="AE271">
        <f t="shared" ref="AE271:AE334" si="15">IFERROR(INDEX($AH:$AH,MATCH($C271,$AF:$AF,0)),"")</f>
        <v>0.98930000000000007</v>
      </c>
      <c r="AF271">
        <v>29540</v>
      </c>
      <c r="AG271" t="s">
        <v>1061</v>
      </c>
      <c r="AH271" s="64">
        <v>0.89670000000000005</v>
      </c>
    </row>
    <row r="272" spans="1:34">
      <c r="A272" s="28" t="s">
        <v>1058</v>
      </c>
      <c r="B272" s="28" t="s">
        <v>1059</v>
      </c>
      <c r="C272" s="39">
        <v>99906</v>
      </c>
      <c r="D272" s="30" t="s">
        <v>69</v>
      </c>
      <c r="E272" s="40" t="s">
        <v>1060</v>
      </c>
      <c r="F272" s="50" t="s">
        <v>1029</v>
      </c>
      <c r="G272" s="33" t="s">
        <v>59</v>
      </c>
      <c r="H272">
        <f t="shared" si="13"/>
        <v>1.0487</v>
      </c>
      <c r="I272" s="34">
        <f>ROUND(('NEW Reference'!B$16*List!$H272)+'NEW Reference'!B$17,0)</f>
        <v>1260</v>
      </c>
      <c r="J272" s="34">
        <f>ROUND(('NEW Reference'!C$16*List!$H272)+'NEW Reference'!C$17,0)</f>
        <v>1879</v>
      </c>
      <c r="K272" s="34">
        <f>ROUND(('NEW Reference'!D$16*List!$H272)+'NEW Reference'!D$17,0)</f>
        <v>2252</v>
      </c>
      <c r="L272" s="34">
        <f>ROUND(('NEW Reference'!E$16*List!$H272)+'NEW Reference'!E$17,0)</f>
        <v>2784</v>
      </c>
      <c r="M272" s="34">
        <f>ROUND(('NEW Reference'!F$16*List!$H272)+'NEW Reference'!F$17,0)</f>
        <v>2900</v>
      </c>
      <c r="N272" s="34">
        <f>ROUND(('NEW Reference'!G$16*List!$H272)+'NEW Reference'!G$17,0)</f>
        <v>3283</v>
      </c>
      <c r="O272" s="34">
        <f>ROUND(('NEW Reference'!H$16*List!$H272)+'NEW Reference'!H$17,0)</f>
        <v>3409</v>
      </c>
      <c r="P272" s="34">
        <f>ROUND(('NEW Reference'!I$16*List!$H272)+'NEW Reference'!I$17,0)</f>
        <v>3543</v>
      </c>
      <c r="Q272" s="34">
        <f>ROUND(('NEW Reference'!J$16*List!$H272)+'NEW Reference'!J$17,0)</f>
        <v>4102</v>
      </c>
      <c r="R272" s="34">
        <f>ROUND(('NEW Reference'!K$16*List!$H272)+'NEW Reference'!K$17,0)</f>
        <v>4232</v>
      </c>
      <c r="S272" s="34">
        <f>ROUND(('NEW Reference'!L$16*List!$H272)+'NEW Reference'!L$17,0)</f>
        <v>4566</v>
      </c>
      <c r="T272" s="34">
        <f>ROUND(('NEW Reference'!M$16*List!$H272)+'NEW Reference'!M$17,0)</f>
        <v>5454</v>
      </c>
      <c r="U272" s="34">
        <f>ROUND(('NEW Reference'!N$16*List!$H272)+'NEW Reference'!N$17,0)</f>
        <v>22005</v>
      </c>
      <c r="V272" s="35">
        <f>ROUND(('NEW Reference'!O$16*List!$H272)+'NEW Reference'!O$17,0)</f>
        <v>818</v>
      </c>
      <c r="W272" s="35">
        <f>ROUND(('NEW Reference'!P$16*List!$H272)+'NEW Reference'!P$17,0)</f>
        <v>1153</v>
      </c>
      <c r="X272" s="35">
        <f>ROUND(('NEW Reference'!Q$16*List!$H272)+'NEW Reference'!Q$17,0)</f>
        <v>576</v>
      </c>
      <c r="Y272" s="36"/>
      <c r="Z272" s="4" t="str">
        <f t="shared" si="14"/>
        <v>CHAFFEE, Colorado</v>
      </c>
      <c r="AA272" s="40" t="s">
        <v>1060</v>
      </c>
      <c r="AB272" s="37" t="s">
        <v>49</v>
      </c>
      <c r="AC272" s="41" t="s">
        <v>1029</v>
      </c>
      <c r="AD272" s="42"/>
      <c r="AE272">
        <f t="shared" si="15"/>
        <v>1.0487</v>
      </c>
      <c r="AF272">
        <v>29620</v>
      </c>
      <c r="AG272" t="s">
        <v>1065</v>
      </c>
      <c r="AH272" s="64">
        <v>0.89710000000000001</v>
      </c>
    </row>
    <row r="273" spans="1:34">
      <c r="A273" s="28" t="s">
        <v>1062</v>
      </c>
      <c r="B273" s="28" t="s">
        <v>1063</v>
      </c>
      <c r="C273" s="39">
        <v>99906</v>
      </c>
      <c r="D273" s="30" t="s">
        <v>69</v>
      </c>
      <c r="E273" s="40" t="s">
        <v>1064</v>
      </c>
      <c r="F273" s="49" t="s">
        <v>1029</v>
      </c>
      <c r="G273" s="33" t="s">
        <v>59</v>
      </c>
      <c r="H273">
        <f t="shared" si="13"/>
        <v>1.0487</v>
      </c>
      <c r="I273" s="34">
        <f>ROUND(('NEW Reference'!B$16*List!$H273)+'NEW Reference'!B$17,0)</f>
        <v>1260</v>
      </c>
      <c r="J273" s="34">
        <f>ROUND(('NEW Reference'!C$16*List!$H273)+'NEW Reference'!C$17,0)</f>
        <v>1879</v>
      </c>
      <c r="K273" s="34">
        <f>ROUND(('NEW Reference'!D$16*List!$H273)+'NEW Reference'!D$17,0)</f>
        <v>2252</v>
      </c>
      <c r="L273" s="34">
        <f>ROUND(('NEW Reference'!E$16*List!$H273)+'NEW Reference'!E$17,0)</f>
        <v>2784</v>
      </c>
      <c r="M273" s="34">
        <f>ROUND(('NEW Reference'!F$16*List!$H273)+'NEW Reference'!F$17,0)</f>
        <v>2900</v>
      </c>
      <c r="N273" s="34">
        <f>ROUND(('NEW Reference'!G$16*List!$H273)+'NEW Reference'!G$17,0)</f>
        <v>3283</v>
      </c>
      <c r="O273" s="34">
        <f>ROUND(('NEW Reference'!H$16*List!$H273)+'NEW Reference'!H$17,0)</f>
        <v>3409</v>
      </c>
      <c r="P273" s="34">
        <f>ROUND(('NEW Reference'!I$16*List!$H273)+'NEW Reference'!I$17,0)</f>
        <v>3543</v>
      </c>
      <c r="Q273" s="34">
        <f>ROUND(('NEW Reference'!J$16*List!$H273)+'NEW Reference'!J$17,0)</f>
        <v>4102</v>
      </c>
      <c r="R273" s="34">
        <f>ROUND(('NEW Reference'!K$16*List!$H273)+'NEW Reference'!K$17,0)</f>
        <v>4232</v>
      </c>
      <c r="S273" s="34">
        <f>ROUND(('NEW Reference'!L$16*List!$H273)+'NEW Reference'!L$17,0)</f>
        <v>4566</v>
      </c>
      <c r="T273" s="34">
        <f>ROUND(('NEW Reference'!M$16*List!$H273)+'NEW Reference'!M$17,0)</f>
        <v>5454</v>
      </c>
      <c r="U273" s="34">
        <f>ROUND(('NEW Reference'!N$16*List!$H273)+'NEW Reference'!N$17,0)</f>
        <v>22005</v>
      </c>
      <c r="V273" s="35">
        <f>ROUND(('NEW Reference'!O$16*List!$H273)+'NEW Reference'!O$17,0)</f>
        <v>818</v>
      </c>
      <c r="W273" s="35">
        <f>ROUND(('NEW Reference'!P$16*List!$H273)+'NEW Reference'!P$17,0)</f>
        <v>1153</v>
      </c>
      <c r="X273" s="35">
        <f>ROUND(('NEW Reference'!Q$16*List!$H273)+'NEW Reference'!Q$17,0)</f>
        <v>576</v>
      </c>
      <c r="Y273" s="36"/>
      <c r="Z273" s="4" t="str">
        <f t="shared" si="14"/>
        <v>CHEYENNE, Colorado</v>
      </c>
      <c r="AA273" s="40" t="s">
        <v>1064</v>
      </c>
      <c r="AB273" s="37" t="s">
        <v>49</v>
      </c>
      <c r="AC273" s="41" t="s">
        <v>1029</v>
      </c>
      <c r="AD273" s="42"/>
      <c r="AE273">
        <f t="shared" si="15"/>
        <v>1.0487</v>
      </c>
      <c r="AF273">
        <v>29700</v>
      </c>
      <c r="AG273" t="s">
        <v>1069</v>
      </c>
      <c r="AH273" s="64">
        <v>0.77029999999999998</v>
      </c>
    </row>
    <row r="274" spans="1:34">
      <c r="A274" s="28" t="s">
        <v>1066</v>
      </c>
      <c r="B274" s="28" t="s">
        <v>1067</v>
      </c>
      <c r="C274" s="29">
        <v>19740</v>
      </c>
      <c r="D274" s="30" t="s">
        <v>642</v>
      </c>
      <c r="E274" s="31" t="s">
        <v>1068</v>
      </c>
      <c r="F274" s="50" t="s">
        <v>1029</v>
      </c>
      <c r="G274" s="33" t="s">
        <v>48</v>
      </c>
      <c r="H274">
        <f t="shared" si="13"/>
        <v>0.98930000000000007</v>
      </c>
      <c r="I274" s="34">
        <f>ROUND(('NEW Reference'!B$16*List!$H274)+'NEW Reference'!B$17,0)</f>
        <v>1205</v>
      </c>
      <c r="J274" s="34">
        <f>ROUND(('NEW Reference'!C$16*List!$H274)+'NEW Reference'!C$17,0)</f>
        <v>1797</v>
      </c>
      <c r="K274" s="34">
        <f>ROUND(('NEW Reference'!D$16*List!$H274)+'NEW Reference'!D$17,0)</f>
        <v>2154</v>
      </c>
      <c r="L274" s="34">
        <f>ROUND(('NEW Reference'!E$16*List!$H274)+'NEW Reference'!E$17,0)</f>
        <v>2663</v>
      </c>
      <c r="M274" s="34">
        <f>ROUND(('NEW Reference'!F$16*List!$H274)+'NEW Reference'!F$17,0)</f>
        <v>2774</v>
      </c>
      <c r="N274" s="34">
        <f>ROUND(('NEW Reference'!G$16*List!$H274)+'NEW Reference'!G$17,0)</f>
        <v>3140</v>
      </c>
      <c r="O274" s="34">
        <f>ROUND(('NEW Reference'!H$16*List!$H274)+'NEW Reference'!H$17,0)</f>
        <v>3260</v>
      </c>
      <c r="P274" s="34">
        <f>ROUND(('NEW Reference'!I$16*List!$H274)+'NEW Reference'!I$17,0)</f>
        <v>3388</v>
      </c>
      <c r="Q274" s="34">
        <f>ROUND(('NEW Reference'!J$16*List!$H274)+'NEW Reference'!J$17,0)</f>
        <v>3924</v>
      </c>
      <c r="R274" s="34">
        <f>ROUND(('NEW Reference'!K$16*List!$H274)+'NEW Reference'!K$17,0)</f>
        <v>4047</v>
      </c>
      <c r="S274" s="34">
        <f>ROUND(('NEW Reference'!L$16*List!$H274)+'NEW Reference'!L$17,0)</f>
        <v>4367</v>
      </c>
      <c r="T274" s="34">
        <f>ROUND(('NEW Reference'!M$16*List!$H274)+'NEW Reference'!M$17,0)</f>
        <v>5216</v>
      </c>
      <c r="U274" s="34">
        <f>ROUND(('NEW Reference'!N$16*List!$H274)+'NEW Reference'!N$17,0)</f>
        <v>21046</v>
      </c>
      <c r="V274" s="35">
        <f>ROUND(('NEW Reference'!O$16*List!$H274)+'NEW Reference'!O$17,0)</f>
        <v>782</v>
      </c>
      <c r="W274" s="35">
        <f>ROUND(('NEW Reference'!P$16*List!$H274)+'NEW Reference'!P$17,0)</f>
        <v>1103</v>
      </c>
      <c r="X274" s="35">
        <f>ROUND(('NEW Reference'!Q$16*List!$H274)+'NEW Reference'!Q$17,0)</f>
        <v>551</v>
      </c>
      <c r="Y274" s="36"/>
      <c r="Z274" s="4" t="str">
        <f t="shared" si="14"/>
        <v>CLEAR CREEK, Colorado</v>
      </c>
      <c r="AA274" s="40" t="s">
        <v>1068</v>
      </c>
      <c r="AB274" s="37" t="s">
        <v>49</v>
      </c>
      <c r="AC274" s="41" t="s">
        <v>1029</v>
      </c>
      <c r="AD274" s="42"/>
      <c r="AE274">
        <f t="shared" si="15"/>
        <v>0.98930000000000007</v>
      </c>
      <c r="AF274">
        <v>29740</v>
      </c>
      <c r="AG274" t="s">
        <v>1073</v>
      </c>
      <c r="AH274" s="64">
        <v>0.85750000000000004</v>
      </c>
    </row>
    <row r="275" spans="1:34">
      <c r="A275" s="28" t="s">
        <v>1070</v>
      </c>
      <c r="B275" s="28" t="s">
        <v>1071</v>
      </c>
      <c r="C275" s="39">
        <v>99906</v>
      </c>
      <c r="D275" s="30" t="s">
        <v>69</v>
      </c>
      <c r="E275" s="40" t="s">
        <v>1072</v>
      </c>
      <c r="F275" s="50" t="s">
        <v>1029</v>
      </c>
      <c r="G275" s="33" t="s">
        <v>59</v>
      </c>
      <c r="H275">
        <f t="shared" si="13"/>
        <v>1.0487</v>
      </c>
      <c r="I275" s="34">
        <f>ROUND(('NEW Reference'!B$16*List!$H275)+'NEW Reference'!B$17,0)</f>
        <v>1260</v>
      </c>
      <c r="J275" s="34">
        <f>ROUND(('NEW Reference'!C$16*List!$H275)+'NEW Reference'!C$17,0)</f>
        <v>1879</v>
      </c>
      <c r="K275" s="34">
        <f>ROUND(('NEW Reference'!D$16*List!$H275)+'NEW Reference'!D$17,0)</f>
        <v>2252</v>
      </c>
      <c r="L275" s="34">
        <f>ROUND(('NEW Reference'!E$16*List!$H275)+'NEW Reference'!E$17,0)</f>
        <v>2784</v>
      </c>
      <c r="M275" s="34">
        <f>ROUND(('NEW Reference'!F$16*List!$H275)+'NEW Reference'!F$17,0)</f>
        <v>2900</v>
      </c>
      <c r="N275" s="34">
        <f>ROUND(('NEW Reference'!G$16*List!$H275)+'NEW Reference'!G$17,0)</f>
        <v>3283</v>
      </c>
      <c r="O275" s="34">
        <f>ROUND(('NEW Reference'!H$16*List!$H275)+'NEW Reference'!H$17,0)</f>
        <v>3409</v>
      </c>
      <c r="P275" s="34">
        <f>ROUND(('NEW Reference'!I$16*List!$H275)+'NEW Reference'!I$17,0)</f>
        <v>3543</v>
      </c>
      <c r="Q275" s="34">
        <f>ROUND(('NEW Reference'!J$16*List!$H275)+'NEW Reference'!J$17,0)</f>
        <v>4102</v>
      </c>
      <c r="R275" s="34">
        <f>ROUND(('NEW Reference'!K$16*List!$H275)+'NEW Reference'!K$17,0)</f>
        <v>4232</v>
      </c>
      <c r="S275" s="34">
        <f>ROUND(('NEW Reference'!L$16*List!$H275)+'NEW Reference'!L$17,0)</f>
        <v>4566</v>
      </c>
      <c r="T275" s="34">
        <f>ROUND(('NEW Reference'!M$16*List!$H275)+'NEW Reference'!M$17,0)</f>
        <v>5454</v>
      </c>
      <c r="U275" s="34">
        <f>ROUND(('NEW Reference'!N$16*List!$H275)+'NEW Reference'!N$17,0)</f>
        <v>22005</v>
      </c>
      <c r="V275" s="35">
        <f>ROUND(('NEW Reference'!O$16*List!$H275)+'NEW Reference'!O$17,0)</f>
        <v>818</v>
      </c>
      <c r="W275" s="35">
        <f>ROUND(('NEW Reference'!P$16*List!$H275)+'NEW Reference'!P$17,0)</f>
        <v>1153</v>
      </c>
      <c r="X275" s="35">
        <f>ROUND(('NEW Reference'!Q$16*List!$H275)+'NEW Reference'!Q$17,0)</f>
        <v>576</v>
      </c>
      <c r="Y275" s="36"/>
      <c r="Z275" s="4" t="str">
        <f t="shared" si="14"/>
        <v>CONEJOS, Colorado</v>
      </c>
      <c r="AA275" s="31" t="s">
        <v>1072</v>
      </c>
      <c r="AB275" s="37" t="s">
        <v>49</v>
      </c>
      <c r="AC275" s="32" t="s">
        <v>1029</v>
      </c>
      <c r="AD275" s="38"/>
      <c r="AE275">
        <f t="shared" si="15"/>
        <v>1.0487</v>
      </c>
      <c r="AF275">
        <v>29820</v>
      </c>
      <c r="AG275" t="s">
        <v>1077</v>
      </c>
      <c r="AH275" s="64">
        <v>1.1399000000000001</v>
      </c>
    </row>
    <row r="276" spans="1:34">
      <c r="A276" s="28" t="s">
        <v>1074</v>
      </c>
      <c r="B276" s="28" t="s">
        <v>1075</v>
      </c>
      <c r="C276" s="29">
        <v>99906</v>
      </c>
      <c r="D276" s="30" t="s">
        <v>69</v>
      </c>
      <c r="E276" s="31" t="s">
        <v>1076</v>
      </c>
      <c r="F276" s="50" t="s">
        <v>1029</v>
      </c>
      <c r="G276" s="33" t="s">
        <v>59</v>
      </c>
      <c r="H276">
        <f t="shared" si="13"/>
        <v>1.0487</v>
      </c>
      <c r="I276" s="34">
        <f>ROUND(('NEW Reference'!B$16*List!$H276)+'NEW Reference'!B$17,0)</f>
        <v>1260</v>
      </c>
      <c r="J276" s="34">
        <f>ROUND(('NEW Reference'!C$16*List!$H276)+'NEW Reference'!C$17,0)</f>
        <v>1879</v>
      </c>
      <c r="K276" s="34">
        <f>ROUND(('NEW Reference'!D$16*List!$H276)+'NEW Reference'!D$17,0)</f>
        <v>2252</v>
      </c>
      <c r="L276" s="34">
        <f>ROUND(('NEW Reference'!E$16*List!$H276)+'NEW Reference'!E$17,0)</f>
        <v>2784</v>
      </c>
      <c r="M276" s="34">
        <f>ROUND(('NEW Reference'!F$16*List!$H276)+'NEW Reference'!F$17,0)</f>
        <v>2900</v>
      </c>
      <c r="N276" s="34">
        <f>ROUND(('NEW Reference'!G$16*List!$H276)+'NEW Reference'!G$17,0)</f>
        <v>3283</v>
      </c>
      <c r="O276" s="34">
        <f>ROUND(('NEW Reference'!H$16*List!$H276)+'NEW Reference'!H$17,0)</f>
        <v>3409</v>
      </c>
      <c r="P276" s="34">
        <f>ROUND(('NEW Reference'!I$16*List!$H276)+'NEW Reference'!I$17,0)</f>
        <v>3543</v>
      </c>
      <c r="Q276" s="34">
        <f>ROUND(('NEW Reference'!J$16*List!$H276)+'NEW Reference'!J$17,0)</f>
        <v>4102</v>
      </c>
      <c r="R276" s="34">
        <f>ROUND(('NEW Reference'!K$16*List!$H276)+'NEW Reference'!K$17,0)</f>
        <v>4232</v>
      </c>
      <c r="S276" s="34">
        <f>ROUND(('NEW Reference'!L$16*List!$H276)+'NEW Reference'!L$17,0)</f>
        <v>4566</v>
      </c>
      <c r="T276" s="34">
        <f>ROUND(('NEW Reference'!M$16*List!$H276)+'NEW Reference'!M$17,0)</f>
        <v>5454</v>
      </c>
      <c r="U276" s="34">
        <f>ROUND(('NEW Reference'!N$16*List!$H276)+'NEW Reference'!N$17,0)</f>
        <v>22005</v>
      </c>
      <c r="V276" s="35">
        <f>ROUND(('NEW Reference'!O$16*List!$H276)+'NEW Reference'!O$17,0)</f>
        <v>818</v>
      </c>
      <c r="W276" s="35">
        <f>ROUND(('NEW Reference'!P$16*List!$H276)+'NEW Reference'!P$17,0)</f>
        <v>1153</v>
      </c>
      <c r="X276" s="35">
        <f>ROUND(('NEW Reference'!Q$16*List!$H276)+'NEW Reference'!Q$17,0)</f>
        <v>576</v>
      </c>
      <c r="Y276" s="36"/>
      <c r="Z276" s="4" t="str">
        <f t="shared" si="14"/>
        <v>COSTILLA, Colorado</v>
      </c>
      <c r="AA276" s="40" t="s">
        <v>1076</v>
      </c>
      <c r="AB276" s="37" t="s">
        <v>49</v>
      </c>
      <c r="AC276" s="41" t="s">
        <v>1029</v>
      </c>
      <c r="AD276" s="42"/>
      <c r="AE276">
        <f t="shared" si="15"/>
        <v>1.0487</v>
      </c>
      <c r="AF276">
        <v>29940</v>
      </c>
      <c r="AG276" t="s">
        <v>1081</v>
      </c>
      <c r="AH276" s="64">
        <v>0.89070000000000005</v>
      </c>
    </row>
    <row r="277" spans="1:34">
      <c r="A277" s="28" t="s">
        <v>1078</v>
      </c>
      <c r="B277" s="28" t="s">
        <v>1079</v>
      </c>
      <c r="C277" s="39">
        <v>99906</v>
      </c>
      <c r="D277" s="30" t="s">
        <v>69</v>
      </c>
      <c r="E277" s="40" t="s">
        <v>1080</v>
      </c>
      <c r="F277" s="50" t="s">
        <v>1029</v>
      </c>
      <c r="G277" s="33" t="s">
        <v>59</v>
      </c>
      <c r="H277">
        <f t="shared" si="13"/>
        <v>1.0487</v>
      </c>
      <c r="I277" s="34">
        <f>ROUND(('NEW Reference'!B$16*List!$H277)+'NEW Reference'!B$17,0)</f>
        <v>1260</v>
      </c>
      <c r="J277" s="34">
        <f>ROUND(('NEW Reference'!C$16*List!$H277)+'NEW Reference'!C$17,0)</f>
        <v>1879</v>
      </c>
      <c r="K277" s="34">
        <f>ROUND(('NEW Reference'!D$16*List!$H277)+'NEW Reference'!D$17,0)</f>
        <v>2252</v>
      </c>
      <c r="L277" s="34">
        <f>ROUND(('NEW Reference'!E$16*List!$H277)+'NEW Reference'!E$17,0)</f>
        <v>2784</v>
      </c>
      <c r="M277" s="34">
        <f>ROUND(('NEW Reference'!F$16*List!$H277)+'NEW Reference'!F$17,0)</f>
        <v>2900</v>
      </c>
      <c r="N277" s="34">
        <f>ROUND(('NEW Reference'!G$16*List!$H277)+'NEW Reference'!G$17,0)</f>
        <v>3283</v>
      </c>
      <c r="O277" s="34">
        <f>ROUND(('NEW Reference'!H$16*List!$H277)+'NEW Reference'!H$17,0)</f>
        <v>3409</v>
      </c>
      <c r="P277" s="34">
        <f>ROUND(('NEW Reference'!I$16*List!$H277)+'NEW Reference'!I$17,0)</f>
        <v>3543</v>
      </c>
      <c r="Q277" s="34">
        <f>ROUND(('NEW Reference'!J$16*List!$H277)+'NEW Reference'!J$17,0)</f>
        <v>4102</v>
      </c>
      <c r="R277" s="34">
        <f>ROUND(('NEW Reference'!K$16*List!$H277)+'NEW Reference'!K$17,0)</f>
        <v>4232</v>
      </c>
      <c r="S277" s="34">
        <f>ROUND(('NEW Reference'!L$16*List!$H277)+'NEW Reference'!L$17,0)</f>
        <v>4566</v>
      </c>
      <c r="T277" s="34">
        <f>ROUND(('NEW Reference'!M$16*List!$H277)+'NEW Reference'!M$17,0)</f>
        <v>5454</v>
      </c>
      <c r="U277" s="34">
        <f>ROUND(('NEW Reference'!N$16*List!$H277)+'NEW Reference'!N$17,0)</f>
        <v>22005</v>
      </c>
      <c r="V277" s="35">
        <f>ROUND(('NEW Reference'!O$16*List!$H277)+'NEW Reference'!O$17,0)</f>
        <v>818</v>
      </c>
      <c r="W277" s="35">
        <f>ROUND(('NEW Reference'!P$16*List!$H277)+'NEW Reference'!P$17,0)</f>
        <v>1153</v>
      </c>
      <c r="X277" s="35">
        <f>ROUND(('NEW Reference'!Q$16*List!$H277)+'NEW Reference'!Q$17,0)</f>
        <v>576</v>
      </c>
      <c r="Y277" s="36"/>
      <c r="Z277" s="4" t="str">
        <f t="shared" si="14"/>
        <v>CROWLEY, Colorado</v>
      </c>
      <c r="AA277" s="31" t="s">
        <v>1080</v>
      </c>
      <c r="AB277" s="37" t="s">
        <v>49</v>
      </c>
      <c r="AC277" s="32" t="s">
        <v>1029</v>
      </c>
      <c r="AD277" s="38"/>
      <c r="AE277">
        <f t="shared" si="15"/>
        <v>1.0487</v>
      </c>
      <c r="AF277">
        <v>30020</v>
      </c>
      <c r="AG277" t="s">
        <v>1085</v>
      </c>
      <c r="AH277" s="64">
        <v>0.74530000000000007</v>
      </c>
    </row>
    <row r="278" spans="1:34">
      <c r="A278" s="28" t="s">
        <v>1082</v>
      </c>
      <c r="B278" s="28" t="s">
        <v>1083</v>
      </c>
      <c r="C278" s="29">
        <v>99906</v>
      </c>
      <c r="D278" s="30" t="s">
        <v>69</v>
      </c>
      <c r="E278" s="31" t="s">
        <v>1084</v>
      </c>
      <c r="F278" s="50" t="s">
        <v>1029</v>
      </c>
      <c r="G278" s="33" t="s">
        <v>59</v>
      </c>
      <c r="H278">
        <f t="shared" si="13"/>
        <v>1.0487</v>
      </c>
      <c r="I278" s="34">
        <f>ROUND(('NEW Reference'!B$16*List!$H278)+'NEW Reference'!B$17,0)</f>
        <v>1260</v>
      </c>
      <c r="J278" s="34">
        <f>ROUND(('NEW Reference'!C$16*List!$H278)+'NEW Reference'!C$17,0)</f>
        <v>1879</v>
      </c>
      <c r="K278" s="34">
        <f>ROUND(('NEW Reference'!D$16*List!$H278)+'NEW Reference'!D$17,0)</f>
        <v>2252</v>
      </c>
      <c r="L278" s="34">
        <f>ROUND(('NEW Reference'!E$16*List!$H278)+'NEW Reference'!E$17,0)</f>
        <v>2784</v>
      </c>
      <c r="M278" s="34">
        <f>ROUND(('NEW Reference'!F$16*List!$H278)+'NEW Reference'!F$17,0)</f>
        <v>2900</v>
      </c>
      <c r="N278" s="34">
        <f>ROUND(('NEW Reference'!G$16*List!$H278)+'NEW Reference'!G$17,0)</f>
        <v>3283</v>
      </c>
      <c r="O278" s="34">
        <f>ROUND(('NEW Reference'!H$16*List!$H278)+'NEW Reference'!H$17,0)</f>
        <v>3409</v>
      </c>
      <c r="P278" s="34">
        <f>ROUND(('NEW Reference'!I$16*List!$H278)+'NEW Reference'!I$17,0)</f>
        <v>3543</v>
      </c>
      <c r="Q278" s="34">
        <f>ROUND(('NEW Reference'!J$16*List!$H278)+'NEW Reference'!J$17,0)</f>
        <v>4102</v>
      </c>
      <c r="R278" s="34">
        <f>ROUND(('NEW Reference'!K$16*List!$H278)+'NEW Reference'!K$17,0)</f>
        <v>4232</v>
      </c>
      <c r="S278" s="34">
        <f>ROUND(('NEW Reference'!L$16*List!$H278)+'NEW Reference'!L$17,0)</f>
        <v>4566</v>
      </c>
      <c r="T278" s="34">
        <f>ROUND(('NEW Reference'!M$16*List!$H278)+'NEW Reference'!M$17,0)</f>
        <v>5454</v>
      </c>
      <c r="U278" s="34">
        <f>ROUND(('NEW Reference'!N$16*List!$H278)+'NEW Reference'!N$17,0)</f>
        <v>22005</v>
      </c>
      <c r="V278" s="35">
        <f>ROUND(('NEW Reference'!O$16*List!$H278)+'NEW Reference'!O$17,0)</f>
        <v>818</v>
      </c>
      <c r="W278" s="35">
        <f>ROUND(('NEW Reference'!P$16*List!$H278)+'NEW Reference'!P$17,0)</f>
        <v>1153</v>
      </c>
      <c r="X278" s="35">
        <f>ROUND(('NEW Reference'!Q$16*List!$H278)+'NEW Reference'!Q$17,0)</f>
        <v>576</v>
      </c>
      <c r="Y278" s="36"/>
      <c r="Z278" s="4" t="str">
        <f t="shared" si="14"/>
        <v>CUSTER, Colorado</v>
      </c>
      <c r="AA278" s="40" t="s">
        <v>1084</v>
      </c>
      <c r="AB278" s="37" t="s">
        <v>49</v>
      </c>
      <c r="AC278" s="41" t="s">
        <v>1029</v>
      </c>
      <c r="AD278" s="42"/>
      <c r="AE278">
        <f t="shared" si="15"/>
        <v>1.0487</v>
      </c>
      <c r="AF278">
        <v>30140</v>
      </c>
      <c r="AG278" t="s">
        <v>1089</v>
      </c>
      <c r="AH278" s="64">
        <v>1.0387</v>
      </c>
    </row>
    <row r="279" spans="1:34">
      <c r="A279" s="28" t="s">
        <v>1086</v>
      </c>
      <c r="B279" s="28" t="s">
        <v>1087</v>
      </c>
      <c r="C279" s="29">
        <v>99906</v>
      </c>
      <c r="D279" s="30" t="s">
        <v>69</v>
      </c>
      <c r="E279" s="31" t="s">
        <v>1088</v>
      </c>
      <c r="F279" s="49" t="s">
        <v>1029</v>
      </c>
      <c r="G279" s="33" t="s">
        <v>59</v>
      </c>
      <c r="H279">
        <f t="shared" si="13"/>
        <v>1.0487</v>
      </c>
      <c r="I279" s="34">
        <f>ROUND(('NEW Reference'!B$16*List!$H279)+'NEW Reference'!B$17,0)</f>
        <v>1260</v>
      </c>
      <c r="J279" s="34">
        <f>ROUND(('NEW Reference'!C$16*List!$H279)+'NEW Reference'!C$17,0)</f>
        <v>1879</v>
      </c>
      <c r="K279" s="34">
        <f>ROUND(('NEW Reference'!D$16*List!$H279)+'NEW Reference'!D$17,0)</f>
        <v>2252</v>
      </c>
      <c r="L279" s="34">
        <f>ROUND(('NEW Reference'!E$16*List!$H279)+'NEW Reference'!E$17,0)</f>
        <v>2784</v>
      </c>
      <c r="M279" s="34">
        <f>ROUND(('NEW Reference'!F$16*List!$H279)+'NEW Reference'!F$17,0)</f>
        <v>2900</v>
      </c>
      <c r="N279" s="34">
        <f>ROUND(('NEW Reference'!G$16*List!$H279)+'NEW Reference'!G$17,0)</f>
        <v>3283</v>
      </c>
      <c r="O279" s="34">
        <f>ROUND(('NEW Reference'!H$16*List!$H279)+'NEW Reference'!H$17,0)</f>
        <v>3409</v>
      </c>
      <c r="P279" s="34">
        <f>ROUND(('NEW Reference'!I$16*List!$H279)+'NEW Reference'!I$17,0)</f>
        <v>3543</v>
      </c>
      <c r="Q279" s="34">
        <f>ROUND(('NEW Reference'!J$16*List!$H279)+'NEW Reference'!J$17,0)</f>
        <v>4102</v>
      </c>
      <c r="R279" s="34">
        <f>ROUND(('NEW Reference'!K$16*List!$H279)+'NEW Reference'!K$17,0)</f>
        <v>4232</v>
      </c>
      <c r="S279" s="34">
        <f>ROUND(('NEW Reference'!L$16*List!$H279)+'NEW Reference'!L$17,0)</f>
        <v>4566</v>
      </c>
      <c r="T279" s="34">
        <f>ROUND(('NEW Reference'!M$16*List!$H279)+'NEW Reference'!M$17,0)</f>
        <v>5454</v>
      </c>
      <c r="U279" s="34">
        <f>ROUND(('NEW Reference'!N$16*List!$H279)+'NEW Reference'!N$17,0)</f>
        <v>22005</v>
      </c>
      <c r="V279" s="35">
        <f>ROUND(('NEW Reference'!O$16*List!$H279)+'NEW Reference'!O$17,0)</f>
        <v>818</v>
      </c>
      <c r="W279" s="35">
        <f>ROUND(('NEW Reference'!P$16*List!$H279)+'NEW Reference'!P$17,0)</f>
        <v>1153</v>
      </c>
      <c r="X279" s="35">
        <f>ROUND(('NEW Reference'!Q$16*List!$H279)+'NEW Reference'!Q$17,0)</f>
        <v>576</v>
      </c>
      <c r="Y279" s="36"/>
      <c r="Z279" s="4" t="str">
        <f t="shared" si="14"/>
        <v>DELTA, Colorado</v>
      </c>
      <c r="AA279" s="31" t="s">
        <v>1088</v>
      </c>
      <c r="AB279" s="37" t="s">
        <v>49</v>
      </c>
      <c r="AC279" s="32" t="s">
        <v>1029</v>
      </c>
      <c r="AD279" s="38"/>
      <c r="AE279">
        <f t="shared" si="15"/>
        <v>1.0487</v>
      </c>
      <c r="AF279">
        <v>30300</v>
      </c>
      <c r="AG279" t="s">
        <v>1093</v>
      </c>
      <c r="AH279" s="64">
        <v>0.85440000000000005</v>
      </c>
    </row>
    <row r="280" spans="1:34">
      <c r="A280" s="28" t="s">
        <v>1090</v>
      </c>
      <c r="B280" s="28" t="s">
        <v>1091</v>
      </c>
      <c r="C280" s="39">
        <v>19740</v>
      </c>
      <c r="D280" s="30" t="s">
        <v>642</v>
      </c>
      <c r="E280" s="40" t="s">
        <v>1092</v>
      </c>
      <c r="F280" s="50" t="s">
        <v>1029</v>
      </c>
      <c r="G280" s="33" t="s">
        <v>48</v>
      </c>
      <c r="H280">
        <f t="shared" si="13"/>
        <v>0.98930000000000007</v>
      </c>
      <c r="I280" s="34">
        <f>ROUND(('NEW Reference'!B$16*List!$H280)+'NEW Reference'!B$17,0)</f>
        <v>1205</v>
      </c>
      <c r="J280" s="34">
        <f>ROUND(('NEW Reference'!C$16*List!$H280)+'NEW Reference'!C$17,0)</f>
        <v>1797</v>
      </c>
      <c r="K280" s="34">
        <f>ROUND(('NEW Reference'!D$16*List!$H280)+'NEW Reference'!D$17,0)</f>
        <v>2154</v>
      </c>
      <c r="L280" s="34">
        <f>ROUND(('NEW Reference'!E$16*List!$H280)+'NEW Reference'!E$17,0)</f>
        <v>2663</v>
      </c>
      <c r="M280" s="34">
        <f>ROUND(('NEW Reference'!F$16*List!$H280)+'NEW Reference'!F$17,0)</f>
        <v>2774</v>
      </c>
      <c r="N280" s="34">
        <f>ROUND(('NEW Reference'!G$16*List!$H280)+'NEW Reference'!G$17,0)</f>
        <v>3140</v>
      </c>
      <c r="O280" s="34">
        <f>ROUND(('NEW Reference'!H$16*List!$H280)+'NEW Reference'!H$17,0)</f>
        <v>3260</v>
      </c>
      <c r="P280" s="34">
        <f>ROUND(('NEW Reference'!I$16*List!$H280)+'NEW Reference'!I$17,0)</f>
        <v>3388</v>
      </c>
      <c r="Q280" s="34">
        <f>ROUND(('NEW Reference'!J$16*List!$H280)+'NEW Reference'!J$17,0)</f>
        <v>3924</v>
      </c>
      <c r="R280" s="34">
        <f>ROUND(('NEW Reference'!K$16*List!$H280)+'NEW Reference'!K$17,0)</f>
        <v>4047</v>
      </c>
      <c r="S280" s="34">
        <f>ROUND(('NEW Reference'!L$16*List!$H280)+'NEW Reference'!L$17,0)</f>
        <v>4367</v>
      </c>
      <c r="T280" s="34">
        <f>ROUND(('NEW Reference'!M$16*List!$H280)+'NEW Reference'!M$17,0)</f>
        <v>5216</v>
      </c>
      <c r="U280" s="34">
        <f>ROUND(('NEW Reference'!N$16*List!$H280)+'NEW Reference'!N$17,0)</f>
        <v>21046</v>
      </c>
      <c r="V280" s="35">
        <f>ROUND(('NEW Reference'!O$16*List!$H280)+'NEW Reference'!O$17,0)</f>
        <v>782</v>
      </c>
      <c r="W280" s="35">
        <f>ROUND(('NEW Reference'!P$16*List!$H280)+'NEW Reference'!P$17,0)</f>
        <v>1103</v>
      </c>
      <c r="X280" s="35">
        <f>ROUND(('NEW Reference'!Q$16*List!$H280)+'NEW Reference'!Q$17,0)</f>
        <v>551</v>
      </c>
      <c r="Y280" s="36"/>
      <c r="Z280" s="4" t="str">
        <f t="shared" si="14"/>
        <v>DENVER, Colorado</v>
      </c>
      <c r="AA280" s="31" t="s">
        <v>1092</v>
      </c>
      <c r="AB280" s="37" t="s">
        <v>49</v>
      </c>
      <c r="AC280" s="32" t="s">
        <v>1029</v>
      </c>
      <c r="AD280" s="38"/>
      <c r="AE280">
        <f t="shared" si="15"/>
        <v>0.98930000000000007</v>
      </c>
      <c r="AF280">
        <v>30340</v>
      </c>
      <c r="AG280" t="s">
        <v>1097</v>
      </c>
      <c r="AH280" s="64">
        <v>0.85300000000000009</v>
      </c>
    </row>
    <row r="281" spans="1:34">
      <c r="A281" s="28" t="s">
        <v>1094</v>
      </c>
      <c r="B281" s="28" t="s">
        <v>1095</v>
      </c>
      <c r="C281" s="39">
        <v>99906</v>
      </c>
      <c r="D281" s="30" t="s">
        <v>69</v>
      </c>
      <c r="E281" s="40" t="s">
        <v>1096</v>
      </c>
      <c r="F281" s="49" t="s">
        <v>1029</v>
      </c>
      <c r="G281" s="33" t="s">
        <v>59</v>
      </c>
      <c r="H281">
        <f t="shared" si="13"/>
        <v>1.0487</v>
      </c>
      <c r="I281" s="34">
        <f>ROUND(('NEW Reference'!B$16*List!$H281)+'NEW Reference'!B$17,0)</f>
        <v>1260</v>
      </c>
      <c r="J281" s="34">
        <f>ROUND(('NEW Reference'!C$16*List!$H281)+'NEW Reference'!C$17,0)</f>
        <v>1879</v>
      </c>
      <c r="K281" s="34">
        <f>ROUND(('NEW Reference'!D$16*List!$H281)+'NEW Reference'!D$17,0)</f>
        <v>2252</v>
      </c>
      <c r="L281" s="34">
        <f>ROUND(('NEW Reference'!E$16*List!$H281)+'NEW Reference'!E$17,0)</f>
        <v>2784</v>
      </c>
      <c r="M281" s="34">
        <f>ROUND(('NEW Reference'!F$16*List!$H281)+'NEW Reference'!F$17,0)</f>
        <v>2900</v>
      </c>
      <c r="N281" s="34">
        <f>ROUND(('NEW Reference'!G$16*List!$H281)+'NEW Reference'!G$17,0)</f>
        <v>3283</v>
      </c>
      <c r="O281" s="34">
        <f>ROUND(('NEW Reference'!H$16*List!$H281)+'NEW Reference'!H$17,0)</f>
        <v>3409</v>
      </c>
      <c r="P281" s="34">
        <f>ROUND(('NEW Reference'!I$16*List!$H281)+'NEW Reference'!I$17,0)</f>
        <v>3543</v>
      </c>
      <c r="Q281" s="34">
        <f>ROUND(('NEW Reference'!J$16*List!$H281)+'NEW Reference'!J$17,0)</f>
        <v>4102</v>
      </c>
      <c r="R281" s="34">
        <f>ROUND(('NEW Reference'!K$16*List!$H281)+'NEW Reference'!K$17,0)</f>
        <v>4232</v>
      </c>
      <c r="S281" s="34">
        <f>ROUND(('NEW Reference'!L$16*List!$H281)+'NEW Reference'!L$17,0)</f>
        <v>4566</v>
      </c>
      <c r="T281" s="34">
        <f>ROUND(('NEW Reference'!M$16*List!$H281)+'NEW Reference'!M$17,0)</f>
        <v>5454</v>
      </c>
      <c r="U281" s="34">
        <f>ROUND(('NEW Reference'!N$16*List!$H281)+'NEW Reference'!N$17,0)</f>
        <v>22005</v>
      </c>
      <c r="V281" s="35">
        <f>ROUND(('NEW Reference'!O$16*List!$H281)+'NEW Reference'!O$17,0)</f>
        <v>818</v>
      </c>
      <c r="W281" s="35">
        <f>ROUND(('NEW Reference'!P$16*List!$H281)+'NEW Reference'!P$17,0)</f>
        <v>1153</v>
      </c>
      <c r="X281" s="35">
        <f>ROUND(('NEW Reference'!Q$16*List!$H281)+'NEW Reference'!Q$17,0)</f>
        <v>576</v>
      </c>
      <c r="Y281" s="36"/>
      <c r="Z281" s="4" t="str">
        <f t="shared" si="14"/>
        <v>DOLORES, Colorado</v>
      </c>
      <c r="AA281" s="40" t="s">
        <v>1096</v>
      </c>
      <c r="AB281" s="37" t="s">
        <v>49</v>
      </c>
      <c r="AC281" s="41" t="s">
        <v>1029</v>
      </c>
      <c r="AD281" s="42"/>
      <c r="AE281">
        <f t="shared" si="15"/>
        <v>1.0487</v>
      </c>
      <c r="AF281">
        <v>30460</v>
      </c>
      <c r="AG281" t="s">
        <v>1101</v>
      </c>
      <c r="AH281" s="64">
        <v>0.88340000000000007</v>
      </c>
    </row>
    <row r="282" spans="1:34">
      <c r="A282" s="28" t="s">
        <v>1098</v>
      </c>
      <c r="B282" s="28" t="s">
        <v>1099</v>
      </c>
      <c r="C282" s="29">
        <v>19740</v>
      </c>
      <c r="D282" s="30" t="s">
        <v>642</v>
      </c>
      <c r="E282" s="31" t="s">
        <v>1100</v>
      </c>
      <c r="F282" s="50" t="s">
        <v>1029</v>
      </c>
      <c r="G282" s="33" t="s">
        <v>48</v>
      </c>
      <c r="H282">
        <f t="shared" si="13"/>
        <v>0.98930000000000007</v>
      </c>
      <c r="I282" s="34">
        <f>ROUND(('NEW Reference'!B$16*List!$H282)+'NEW Reference'!B$17,0)</f>
        <v>1205</v>
      </c>
      <c r="J282" s="34">
        <f>ROUND(('NEW Reference'!C$16*List!$H282)+'NEW Reference'!C$17,0)</f>
        <v>1797</v>
      </c>
      <c r="K282" s="34">
        <f>ROUND(('NEW Reference'!D$16*List!$H282)+'NEW Reference'!D$17,0)</f>
        <v>2154</v>
      </c>
      <c r="L282" s="34">
        <f>ROUND(('NEW Reference'!E$16*List!$H282)+'NEW Reference'!E$17,0)</f>
        <v>2663</v>
      </c>
      <c r="M282" s="34">
        <f>ROUND(('NEW Reference'!F$16*List!$H282)+'NEW Reference'!F$17,0)</f>
        <v>2774</v>
      </c>
      <c r="N282" s="34">
        <f>ROUND(('NEW Reference'!G$16*List!$H282)+'NEW Reference'!G$17,0)</f>
        <v>3140</v>
      </c>
      <c r="O282" s="34">
        <f>ROUND(('NEW Reference'!H$16*List!$H282)+'NEW Reference'!H$17,0)</f>
        <v>3260</v>
      </c>
      <c r="P282" s="34">
        <f>ROUND(('NEW Reference'!I$16*List!$H282)+'NEW Reference'!I$17,0)</f>
        <v>3388</v>
      </c>
      <c r="Q282" s="34">
        <f>ROUND(('NEW Reference'!J$16*List!$H282)+'NEW Reference'!J$17,0)</f>
        <v>3924</v>
      </c>
      <c r="R282" s="34">
        <f>ROUND(('NEW Reference'!K$16*List!$H282)+'NEW Reference'!K$17,0)</f>
        <v>4047</v>
      </c>
      <c r="S282" s="34">
        <f>ROUND(('NEW Reference'!L$16*List!$H282)+'NEW Reference'!L$17,0)</f>
        <v>4367</v>
      </c>
      <c r="T282" s="34">
        <f>ROUND(('NEW Reference'!M$16*List!$H282)+'NEW Reference'!M$17,0)</f>
        <v>5216</v>
      </c>
      <c r="U282" s="34">
        <f>ROUND(('NEW Reference'!N$16*List!$H282)+'NEW Reference'!N$17,0)</f>
        <v>21046</v>
      </c>
      <c r="V282" s="35">
        <f>ROUND(('NEW Reference'!O$16*List!$H282)+'NEW Reference'!O$17,0)</f>
        <v>782</v>
      </c>
      <c r="W282" s="35">
        <f>ROUND(('NEW Reference'!P$16*List!$H282)+'NEW Reference'!P$17,0)</f>
        <v>1103</v>
      </c>
      <c r="X282" s="35">
        <f>ROUND(('NEW Reference'!Q$16*List!$H282)+'NEW Reference'!Q$17,0)</f>
        <v>551</v>
      </c>
      <c r="Y282" s="36"/>
      <c r="Z282" s="4" t="str">
        <f t="shared" si="14"/>
        <v>DOUGLAS, Colorado</v>
      </c>
      <c r="AA282" s="40" t="s">
        <v>1100</v>
      </c>
      <c r="AB282" s="37" t="s">
        <v>49</v>
      </c>
      <c r="AC282" s="41" t="s">
        <v>1029</v>
      </c>
      <c r="AD282" s="42"/>
      <c r="AE282">
        <f t="shared" si="15"/>
        <v>0.98930000000000007</v>
      </c>
      <c r="AF282">
        <v>30620</v>
      </c>
      <c r="AG282" t="s">
        <v>1105</v>
      </c>
      <c r="AH282" s="64">
        <v>0.83190000000000008</v>
      </c>
    </row>
    <row r="283" spans="1:34">
      <c r="A283" s="28" t="s">
        <v>1102</v>
      </c>
      <c r="B283" s="28" t="s">
        <v>1103</v>
      </c>
      <c r="C283" s="39">
        <v>99906</v>
      </c>
      <c r="D283" s="30" t="s">
        <v>69</v>
      </c>
      <c r="E283" s="40" t="s">
        <v>1104</v>
      </c>
      <c r="F283" s="49" t="s">
        <v>1029</v>
      </c>
      <c r="G283" s="33" t="s">
        <v>59</v>
      </c>
      <c r="H283">
        <f t="shared" si="13"/>
        <v>1.0487</v>
      </c>
      <c r="I283" s="34">
        <f>ROUND(('NEW Reference'!B$16*List!$H283)+'NEW Reference'!B$17,0)</f>
        <v>1260</v>
      </c>
      <c r="J283" s="34">
        <f>ROUND(('NEW Reference'!C$16*List!$H283)+'NEW Reference'!C$17,0)</f>
        <v>1879</v>
      </c>
      <c r="K283" s="34">
        <f>ROUND(('NEW Reference'!D$16*List!$H283)+'NEW Reference'!D$17,0)</f>
        <v>2252</v>
      </c>
      <c r="L283" s="34">
        <f>ROUND(('NEW Reference'!E$16*List!$H283)+'NEW Reference'!E$17,0)</f>
        <v>2784</v>
      </c>
      <c r="M283" s="34">
        <f>ROUND(('NEW Reference'!F$16*List!$H283)+'NEW Reference'!F$17,0)</f>
        <v>2900</v>
      </c>
      <c r="N283" s="34">
        <f>ROUND(('NEW Reference'!G$16*List!$H283)+'NEW Reference'!G$17,0)</f>
        <v>3283</v>
      </c>
      <c r="O283" s="34">
        <f>ROUND(('NEW Reference'!H$16*List!$H283)+'NEW Reference'!H$17,0)</f>
        <v>3409</v>
      </c>
      <c r="P283" s="34">
        <f>ROUND(('NEW Reference'!I$16*List!$H283)+'NEW Reference'!I$17,0)</f>
        <v>3543</v>
      </c>
      <c r="Q283" s="34">
        <f>ROUND(('NEW Reference'!J$16*List!$H283)+'NEW Reference'!J$17,0)</f>
        <v>4102</v>
      </c>
      <c r="R283" s="34">
        <f>ROUND(('NEW Reference'!K$16*List!$H283)+'NEW Reference'!K$17,0)</f>
        <v>4232</v>
      </c>
      <c r="S283" s="34">
        <f>ROUND(('NEW Reference'!L$16*List!$H283)+'NEW Reference'!L$17,0)</f>
        <v>4566</v>
      </c>
      <c r="T283" s="34">
        <f>ROUND(('NEW Reference'!M$16*List!$H283)+'NEW Reference'!M$17,0)</f>
        <v>5454</v>
      </c>
      <c r="U283" s="34">
        <f>ROUND(('NEW Reference'!N$16*List!$H283)+'NEW Reference'!N$17,0)</f>
        <v>22005</v>
      </c>
      <c r="V283" s="35">
        <f>ROUND(('NEW Reference'!O$16*List!$H283)+'NEW Reference'!O$17,0)</f>
        <v>818</v>
      </c>
      <c r="W283" s="35">
        <f>ROUND(('NEW Reference'!P$16*List!$H283)+'NEW Reference'!P$17,0)</f>
        <v>1153</v>
      </c>
      <c r="X283" s="35">
        <f>ROUND(('NEW Reference'!Q$16*List!$H283)+'NEW Reference'!Q$17,0)</f>
        <v>576</v>
      </c>
      <c r="Y283" s="36"/>
      <c r="Z283" s="4" t="str">
        <f t="shared" si="14"/>
        <v>EAGLE, Colorado</v>
      </c>
      <c r="AA283" s="31" t="s">
        <v>1104</v>
      </c>
      <c r="AB283" s="37" t="s">
        <v>49</v>
      </c>
      <c r="AC283" s="32" t="s">
        <v>1029</v>
      </c>
      <c r="AD283" s="38"/>
      <c r="AE283">
        <f t="shared" si="15"/>
        <v>1.0487</v>
      </c>
      <c r="AF283">
        <v>30700</v>
      </c>
      <c r="AG283" t="s">
        <v>1109</v>
      </c>
      <c r="AH283" s="64">
        <v>0.95469999999999999</v>
      </c>
    </row>
    <row r="284" spans="1:34">
      <c r="A284" s="28" t="s">
        <v>1106</v>
      </c>
      <c r="B284" s="28" t="s">
        <v>1107</v>
      </c>
      <c r="C284" s="39">
        <v>19740</v>
      </c>
      <c r="D284" s="30" t="s">
        <v>642</v>
      </c>
      <c r="E284" s="40" t="s">
        <v>1108</v>
      </c>
      <c r="F284" s="49" t="s">
        <v>1029</v>
      </c>
      <c r="G284" s="33" t="s">
        <v>48</v>
      </c>
      <c r="H284">
        <f t="shared" si="13"/>
        <v>0.98930000000000007</v>
      </c>
      <c r="I284" s="34">
        <f>ROUND(('NEW Reference'!B$16*List!$H284)+'NEW Reference'!B$17,0)</f>
        <v>1205</v>
      </c>
      <c r="J284" s="34">
        <f>ROUND(('NEW Reference'!C$16*List!$H284)+'NEW Reference'!C$17,0)</f>
        <v>1797</v>
      </c>
      <c r="K284" s="34">
        <f>ROUND(('NEW Reference'!D$16*List!$H284)+'NEW Reference'!D$17,0)</f>
        <v>2154</v>
      </c>
      <c r="L284" s="34">
        <f>ROUND(('NEW Reference'!E$16*List!$H284)+'NEW Reference'!E$17,0)</f>
        <v>2663</v>
      </c>
      <c r="M284" s="34">
        <f>ROUND(('NEW Reference'!F$16*List!$H284)+'NEW Reference'!F$17,0)</f>
        <v>2774</v>
      </c>
      <c r="N284" s="34">
        <f>ROUND(('NEW Reference'!G$16*List!$H284)+'NEW Reference'!G$17,0)</f>
        <v>3140</v>
      </c>
      <c r="O284" s="34">
        <f>ROUND(('NEW Reference'!H$16*List!$H284)+'NEW Reference'!H$17,0)</f>
        <v>3260</v>
      </c>
      <c r="P284" s="34">
        <f>ROUND(('NEW Reference'!I$16*List!$H284)+'NEW Reference'!I$17,0)</f>
        <v>3388</v>
      </c>
      <c r="Q284" s="34">
        <f>ROUND(('NEW Reference'!J$16*List!$H284)+'NEW Reference'!J$17,0)</f>
        <v>3924</v>
      </c>
      <c r="R284" s="34">
        <f>ROUND(('NEW Reference'!K$16*List!$H284)+'NEW Reference'!K$17,0)</f>
        <v>4047</v>
      </c>
      <c r="S284" s="34">
        <f>ROUND(('NEW Reference'!L$16*List!$H284)+'NEW Reference'!L$17,0)</f>
        <v>4367</v>
      </c>
      <c r="T284" s="34">
        <f>ROUND(('NEW Reference'!M$16*List!$H284)+'NEW Reference'!M$17,0)</f>
        <v>5216</v>
      </c>
      <c r="U284" s="34">
        <f>ROUND(('NEW Reference'!N$16*List!$H284)+'NEW Reference'!N$17,0)</f>
        <v>21046</v>
      </c>
      <c r="V284" s="35">
        <f>ROUND(('NEW Reference'!O$16*List!$H284)+'NEW Reference'!O$17,0)</f>
        <v>782</v>
      </c>
      <c r="W284" s="35">
        <f>ROUND(('NEW Reference'!P$16*List!$H284)+'NEW Reference'!P$17,0)</f>
        <v>1103</v>
      </c>
      <c r="X284" s="35">
        <f>ROUND(('NEW Reference'!Q$16*List!$H284)+'NEW Reference'!Q$17,0)</f>
        <v>551</v>
      </c>
      <c r="Y284" s="36"/>
      <c r="Z284" s="4" t="str">
        <f t="shared" si="14"/>
        <v>ELBERT, Colorado</v>
      </c>
      <c r="AA284" s="40" t="s">
        <v>1108</v>
      </c>
      <c r="AB284" s="37" t="s">
        <v>49</v>
      </c>
      <c r="AC284" s="41" t="s">
        <v>1029</v>
      </c>
      <c r="AD284" s="42"/>
      <c r="AE284">
        <f t="shared" si="15"/>
        <v>0.98930000000000007</v>
      </c>
      <c r="AF284">
        <v>30780</v>
      </c>
      <c r="AG284" t="s">
        <v>1113</v>
      </c>
      <c r="AH284" s="64">
        <v>0.86210000000000009</v>
      </c>
    </row>
    <row r="285" spans="1:34">
      <c r="A285" s="28" t="s">
        <v>1110</v>
      </c>
      <c r="B285" s="28" t="s">
        <v>1111</v>
      </c>
      <c r="C285" s="39">
        <v>17820</v>
      </c>
      <c r="D285" s="30" t="s">
        <v>572</v>
      </c>
      <c r="E285" s="40" t="s">
        <v>1112</v>
      </c>
      <c r="F285" s="50" t="s">
        <v>1029</v>
      </c>
      <c r="G285" s="33" t="s">
        <v>48</v>
      </c>
      <c r="H285">
        <f t="shared" si="13"/>
        <v>0.95390000000000008</v>
      </c>
      <c r="I285" s="34">
        <f>ROUND(('NEW Reference'!B$16*List!$H285)+'NEW Reference'!B$17,0)</f>
        <v>1173</v>
      </c>
      <c r="J285" s="34">
        <f>ROUND(('NEW Reference'!C$16*List!$H285)+'NEW Reference'!C$17,0)</f>
        <v>1749</v>
      </c>
      <c r="K285" s="34">
        <f>ROUND(('NEW Reference'!D$16*List!$H285)+'NEW Reference'!D$17,0)</f>
        <v>2095</v>
      </c>
      <c r="L285" s="34">
        <f>ROUND(('NEW Reference'!E$16*List!$H285)+'NEW Reference'!E$17,0)</f>
        <v>2590</v>
      </c>
      <c r="M285" s="34">
        <f>ROUND(('NEW Reference'!F$16*List!$H285)+'NEW Reference'!F$17,0)</f>
        <v>2699</v>
      </c>
      <c r="N285" s="34">
        <f>ROUND(('NEW Reference'!G$16*List!$H285)+'NEW Reference'!G$17,0)</f>
        <v>3055</v>
      </c>
      <c r="O285" s="34">
        <f>ROUND(('NEW Reference'!H$16*List!$H285)+'NEW Reference'!H$17,0)</f>
        <v>3172</v>
      </c>
      <c r="P285" s="34">
        <f>ROUND(('NEW Reference'!I$16*List!$H285)+'NEW Reference'!I$17,0)</f>
        <v>3296</v>
      </c>
      <c r="Q285" s="34">
        <f>ROUND(('NEW Reference'!J$16*List!$H285)+'NEW Reference'!J$17,0)</f>
        <v>3817</v>
      </c>
      <c r="R285" s="34">
        <f>ROUND(('NEW Reference'!K$16*List!$H285)+'NEW Reference'!K$17,0)</f>
        <v>3937</v>
      </c>
      <c r="S285" s="34">
        <f>ROUND(('NEW Reference'!L$16*List!$H285)+'NEW Reference'!L$17,0)</f>
        <v>4249</v>
      </c>
      <c r="T285" s="34">
        <f>ROUND(('NEW Reference'!M$16*List!$H285)+'NEW Reference'!M$17,0)</f>
        <v>5074</v>
      </c>
      <c r="U285" s="34">
        <f>ROUND(('NEW Reference'!N$16*List!$H285)+'NEW Reference'!N$17,0)</f>
        <v>20475</v>
      </c>
      <c r="V285" s="35">
        <f>ROUND(('NEW Reference'!O$16*List!$H285)+'NEW Reference'!O$17,0)</f>
        <v>761</v>
      </c>
      <c r="W285" s="35">
        <f>ROUND(('NEW Reference'!P$16*List!$H285)+'NEW Reference'!P$17,0)</f>
        <v>1073</v>
      </c>
      <c r="X285" s="35">
        <f>ROUND(('NEW Reference'!Q$16*List!$H285)+'NEW Reference'!Q$17,0)</f>
        <v>536</v>
      </c>
      <c r="Y285" s="36"/>
      <c r="Z285" s="4" t="str">
        <f t="shared" si="14"/>
        <v>EL PASO, Colorado</v>
      </c>
      <c r="AA285" s="40" t="s">
        <v>1112</v>
      </c>
      <c r="AB285" s="37" t="s">
        <v>49</v>
      </c>
      <c r="AC285" s="41" t="s">
        <v>1029</v>
      </c>
      <c r="AD285" s="42"/>
      <c r="AE285">
        <f t="shared" si="15"/>
        <v>0.95390000000000008</v>
      </c>
      <c r="AF285">
        <v>30860</v>
      </c>
      <c r="AG285" t="s">
        <v>1117</v>
      </c>
      <c r="AH285" s="64">
        <v>0.91260000000000008</v>
      </c>
    </row>
    <row r="286" spans="1:34">
      <c r="A286" s="28" t="s">
        <v>1114</v>
      </c>
      <c r="B286" s="28" t="s">
        <v>1115</v>
      </c>
      <c r="C286" s="39">
        <v>99906</v>
      </c>
      <c r="D286" s="30" t="s">
        <v>69</v>
      </c>
      <c r="E286" s="40" t="s">
        <v>1116</v>
      </c>
      <c r="F286" s="50" t="s">
        <v>1029</v>
      </c>
      <c r="G286" s="33" t="s">
        <v>59</v>
      </c>
      <c r="H286">
        <f t="shared" si="13"/>
        <v>1.0487</v>
      </c>
      <c r="I286" s="34">
        <f>ROUND(('NEW Reference'!B$16*List!$H286)+'NEW Reference'!B$17,0)</f>
        <v>1260</v>
      </c>
      <c r="J286" s="34">
        <f>ROUND(('NEW Reference'!C$16*List!$H286)+'NEW Reference'!C$17,0)</f>
        <v>1879</v>
      </c>
      <c r="K286" s="34">
        <f>ROUND(('NEW Reference'!D$16*List!$H286)+'NEW Reference'!D$17,0)</f>
        <v>2252</v>
      </c>
      <c r="L286" s="34">
        <f>ROUND(('NEW Reference'!E$16*List!$H286)+'NEW Reference'!E$17,0)</f>
        <v>2784</v>
      </c>
      <c r="M286" s="34">
        <f>ROUND(('NEW Reference'!F$16*List!$H286)+'NEW Reference'!F$17,0)</f>
        <v>2900</v>
      </c>
      <c r="N286" s="34">
        <f>ROUND(('NEW Reference'!G$16*List!$H286)+'NEW Reference'!G$17,0)</f>
        <v>3283</v>
      </c>
      <c r="O286" s="34">
        <f>ROUND(('NEW Reference'!H$16*List!$H286)+'NEW Reference'!H$17,0)</f>
        <v>3409</v>
      </c>
      <c r="P286" s="34">
        <f>ROUND(('NEW Reference'!I$16*List!$H286)+'NEW Reference'!I$17,0)</f>
        <v>3543</v>
      </c>
      <c r="Q286" s="34">
        <f>ROUND(('NEW Reference'!J$16*List!$H286)+'NEW Reference'!J$17,0)</f>
        <v>4102</v>
      </c>
      <c r="R286" s="34">
        <f>ROUND(('NEW Reference'!K$16*List!$H286)+'NEW Reference'!K$17,0)</f>
        <v>4232</v>
      </c>
      <c r="S286" s="34">
        <f>ROUND(('NEW Reference'!L$16*List!$H286)+'NEW Reference'!L$17,0)</f>
        <v>4566</v>
      </c>
      <c r="T286" s="34">
        <f>ROUND(('NEW Reference'!M$16*List!$H286)+'NEW Reference'!M$17,0)</f>
        <v>5454</v>
      </c>
      <c r="U286" s="34">
        <f>ROUND(('NEW Reference'!N$16*List!$H286)+'NEW Reference'!N$17,0)</f>
        <v>22005</v>
      </c>
      <c r="V286" s="35">
        <f>ROUND(('NEW Reference'!O$16*List!$H286)+'NEW Reference'!O$17,0)</f>
        <v>818</v>
      </c>
      <c r="W286" s="35">
        <f>ROUND(('NEW Reference'!P$16*List!$H286)+'NEW Reference'!P$17,0)</f>
        <v>1153</v>
      </c>
      <c r="X286" s="35">
        <f>ROUND(('NEW Reference'!Q$16*List!$H286)+'NEW Reference'!Q$17,0)</f>
        <v>576</v>
      </c>
      <c r="Y286" s="36"/>
      <c r="Z286" s="4" t="str">
        <f t="shared" si="14"/>
        <v>FREMONT, Colorado</v>
      </c>
      <c r="AA286" s="40" t="s">
        <v>1116</v>
      </c>
      <c r="AB286" s="37" t="s">
        <v>49</v>
      </c>
      <c r="AC286" s="41" t="s">
        <v>1029</v>
      </c>
      <c r="AD286" s="42"/>
      <c r="AE286">
        <f t="shared" si="15"/>
        <v>1.0487</v>
      </c>
      <c r="AF286">
        <v>30980</v>
      </c>
      <c r="AG286" t="s">
        <v>1121</v>
      </c>
      <c r="AH286" s="64">
        <v>0.94259999999999999</v>
      </c>
    </row>
    <row r="287" spans="1:34">
      <c r="A287" s="28" t="s">
        <v>1118</v>
      </c>
      <c r="B287" s="28" t="s">
        <v>1119</v>
      </c>
      <c r="C287" s="39">
        <v>99906</v>
      </c>
      <c r="D287" s="30" t="s">
        <v>69</v>
      </c>
      <c r="E287" s="40" t="s">
        <v>1120</v>
      </c>
      <c r="F287" s="49" t="s">
        <v>1029</v>
      </c>
      <c r="G287" s="33" t="s">
        <v>59</v>
      </c>
      <c r="H287">
        <f t="shared" si="13"/>
        <v>1.0487</v>
      </c>
      <c r="I287" s="34">
        <f>ROUND(('NEW Reference'!B$16*List!$H287)+'NEW Reference'!B$17,0)</f>
        <v>1260</v>
      </c>
      <c r="J287" s="34">
        <f>ROUND(('NEW Reference'!C$16*List!$H287)+'NEW Reference'!C$17,0)</f>
        <v>1879</v>
      </c>
      <c r="K287" s="34">
        <f>ROUND(('NEW Reference'!D$16*List!$H287)+'NEW Reference'!D$17,0)</f>
        <v>2252</v>
      </c>
      <c r="L287" s="34">
        <f>ROUND(('NEW Reference'!E$16*List!$H287)+'NEW Reference'!E$17,0)</f>
        <v>2784</v>
      </c>
      <c r="M287" s="34">
        <f>ROUND(('NEW Reference'!F$16*List!$H287)+'NEW Reference'!F$17,0)</f>
        <v>2900</v>
      </c>
      <c r="N287" s="34">
        <f>ROUND(('NEW Reference'!G$16*List!$H287)+'NEW Reference'!G$17,0)</f>
        <v>3283</v>
      </c>
      <c r="O287" s="34">
        <f>ROUND(('NEW Reference'!H$16*List!$H287)+'NEW Reference'!H$17,0)</f>
        <v>3409</v>
      </c>
      <c r="P287" s="34">
        <f>ROUND(('NEW Reference'!I$16*List!$H287)+'NEW Reference'!I$17,0)</f>
        <v>3543</v>
      </c>
      <c r="Q287" s="34">
        <f>ROUND(('NEW Reference'!J$16*List!$H287)+'NEW Reference'!J$17,0)</f>
        <v>4102</v>
      </c>
      <c r="R287" s="34">
        <f>ROUND(('NEW Reference'!K$16*List!$H287)+'NEW Reference'!K$17,0)</f>
        <v>4232</v>
      </c>
      <c r="S287" s="34">
        <f>ROUND(('NEW Reference'!L$16*List!$H287)+'NEW Reference'!L$17,0)</f>
        <v>4566</v>
      </c>
      <c r="T287" s="34">
        <f>ROUND(('NEW Reference'!M$16*List!$H287)+'NEW Reference'!M$17,0)</f>
        <v>5454</v>
      </c>
      <c r="U287" s="34">
        <f>ROUND(('NEW Reference'!N$16*List!$H287)+'NEW Reference'!N$17,0)</f>
        <v>22005</v>
      </c>
      <c r="V287" s="35">
        <f>ROUND(('NEW Reference'!O$16*List!$H287)+'NEW Reference'!O$17,0)</f>
        <v>818</v>
      </c>
      <c r="W287" s="35">
        <f>ROUND(('NEW Reference'!P$16*List!$H287)+'NEW Reference'!P$17,0)</f>
        <v>1153</v>
      </c>
      <c r="X287" s="35">
        <f>ROUND(('NEW Reference'!Q$16*List!$H287)+'NEW Reference'!Q$17,0)</f>
        <v>576</v>
      </c>
      <c r="Y287" s="36"/>
      <c r="Z287" s="4" t="str">
        <f t="shared" si="14"/>
        <v>GARFIELD, Colorado</v>
      </c>
      <c r="AA287" s="40" t="s">
        <v>1120</v>
      </c>
      <c r="AB287" s="37" t="s">
        <v>49</v>
      </c>
      <c r="AC287" s="41" t="s">
        <v>1029</v>
      </c>
      <c r="AD287" s="42"/>
      <c r="AE287">
        <f t="shared" si="15"/>
        <v>1.0487</v>
      </c>
      <c r="AF287">
        <v>31020</v>
      </c>
      <c r="AG287" t="s">
        <v>1125</v>
      </c>
      <c r="AH287" s="64">
        <v>1.0956000000000001</v>
      </c>
    </row>
    <row r="288" spans="1:34">
      <c r="A288" s="28" t="s">
        <v>1122</v>
      </c>
      <c r="B288" s="28" t="s">
        <v>1123</v>
      </c>
      <c r="C288" s="29">
        <v>19740</v>
      </c>
      <c r="D288" s="30" t="s">
        <v>642</v>
      </c>
      <c r="E288" s="31" t="s">
        <v>1124</v>
      </c>
      <c r="F288" s="50" t="s">
        <v>1029</v>
      </c>
      <c r="G288" s="33" t="s">
        <v>48</v>
      </c>
      <c r="H288">
        <f t="shared" si="13"/>
        <v>0.98930000000000007</v>
      </c>
      <c r="I288" s="34">
        <f>ROUND(('NEW Reference'!B$16*List!$H288)+'NEW Reference'!B$17,0)</f>
        <v>1205</v>
      </c>
      <c r="J288" s="34">
        <f>ROUND(('NEW Reference'!C$16*List!$H288)+'NEW Reference'!C$17,0)</f>
        <v>1797</v>
      </c>
      <c r="K288" s="34">
        <f>ROUND(('NEW Reference'!D$16*List!$H288)+'NEW Reference'!D$17,0)</f>
        <v>2154</v>
      </c>
      <c r="L288" s="34">
        <f>ROUND(('NEW Reference'!E$16*List!$H288)+'NEW Reference'!E$17,0)</f>
        <v>2663</v>
      </c>
      <c r="M288" s="34">
        <f>ROUND(('NEW Reference'!F$16*List!$H288)+'NEW Reference'!F$17,0)</f>
        <v>2774</v>
      </c>
      <c r="N288" s="34">
        <f>ROUND(('NEW Reference'!G$16*List!$H288)+'NEW Reference'!G$17,0)</f>
        <v>3140</v>
      </c>
      <c r="O288" s="34">
        <f>ROUND(('NEW Reference'!H$16*List!$H288)+'NEW Reference'!H$17,0)</f>
        <v>3260</v>
      </c>
      <c r="P288" s="34">
        <f>ROUND(('NEW Reference'!I$16*List!$H288)+'NEW Reference'!I$17,0)</f>
        <v>3388</v>
      </c>
      <c r="Q288" s="34">
        <f>ROUND(('NEW Reference'!J$16*List!$H288)+'NEW Reference'!J$17,0)</f>
        <v>3924</v>
      </c>
      <c r="R288" s="34">
        <f>ROUND(('NEW Reference'!K$16*List!$H288)+'NEW Reference'!K$17,0)</f>
        <v>4047</v>
      </c>
      <c r="S288" s="34">
        <f>ROUND(('NEW Reference'!L$16*List!$H288)+'NEW Reference'!L$17,0)</f>
        <v>4367</v>
      </c>
      <c r="T288" s="34">
        <f>ROUND(('NEW Reference'!M$16*List!$H288)+'NEW Reference'!M$17,0)</f>
        <v>5216</v>
      </c>
      <c r="U288" s="34">
        <f>ROUND(('NEW Reference'!N$16*List!$H288)+'NEW Reference'!N$17,0)</f>
        <v>21046</v>
      </c>
      <c r="V288" s="35">
        <f>ROUND(('NEW Reference'!O$16*List!$H288)+'NEW Reference'!O$17,0)</f>
        <v>782</v>
      </c>
      <c r="W288" s="35">
        <f>ROUND(('NEW Reference'!P$16*List!$H288)+'NEW Reference'!P$17,0)</f>
        <v>1103</v>
      </c>
      <c r="X288" s="35">
        <f>ROUND(('NEW Reference'!Q$16*List!$H288)+'NEW Reference'!Q$17,0)</f>
        <v>551</v>
      </c>
      <c r="Y288" s="36"/>
      <c r="Z288" s="4" t="str">
        <f t="shared" si="14"/>
        <v>GILPIN, Colorado</v>
      </c>
      <c r="AA288" s="40" t="s">
        <v>1124</v>
      </c>
      <c r="AB288" s="37" t="s">
        <v>49</v>
      </c>
      <c r="AC288" s="41" t="s">
        <v>1029</v>
      </c>
      <c r="AD288" s="42"/>
      <c r="AE288">
        <f t="shared" si="15"/>
        <v>0.98930000000000007</v>
      </c>
      <c r="AF288">
        <v>31084</v>
      </c>
      <c r="AG288" t="s">
        <v>848</v>
      </c>
      <c r="AH288" s="64">
        <v>1.3324</v>
      </c>
    </row>
    <row r="289" spans="1:34">
      <c r="A289" s="28" t="s">
        <v>1126</v>
      </c>
      <c r="B289" s="28" t="s">
        <v>1127</v>
      </c>
      <c r="C289" s="39">
        <v>99906</v>
      </c>
      <c r="D289" s="30" t="s">
        <v>69</v>
      </c>
      <c r="E289" s="40" t="s">
        <v>1128</v>
      </c>
      <c r="F289" s="50" t="s">
        <v>1029</v>
      </c>
      <c r="G289" s="33" t="s">
        <v>59</v>
      </c>
      <c r="H289">
        <f t="shared" si="13"/>
        <v>1.0487</v>
      </c>
      <c r="I289" s="34">
        <f>ROUND(('NEW Reference'!B$16*List!$H289)+'NEW Reference'!B$17,0)</f>
        <v>1260</v>
      </c>
      <c r="J289" s="34">
        <f>ROUND(('NEW Reference'!C$16*List!$H289)+'NEW Reference'!C$17,0)</f>
        <v>1879</v>
      </c>
      <c r="K289" s="34">
        <f>ROUND(('NEW Reference'!D$16*List!$H289)+'NEW Reference'!D$17,0)</f>
        <v>2252</v>
      </c>
      <c r="L289" s="34">
        <f>ROUND(('NEW Reference'!E$16*List!$H289)+'NEW Reference'!E$17,0)</f>
        <v>2784</v>
      </c>
      <c r="M289" s="34">
        <f>ROUND(('NEW Reference'!F$16*List!$H289)+'NEW Reference'!F$17,0)</f>
        <v>2900</v>
      </c>
      <c r="N289" s="34">
        <f>ROUND(('NEW Reference'!G$16*List!$H289)+'NEW Reference'!G$17,0)</f>
        <v>3283</v>
      </c>
      <c r="O289" s="34">
        <f>ROUND(('NEW Reference'!H$16*List!$H289)+'NEW Reference'!H$17,0)</f>
        <v>3409</v>
      </c>
      <c r="P289" s="34">
        <f>ROUND(('NEW Reference'!I$16*List!$H289)+'NEW Reference'!I$17,0)</f>
        <v>3543</v>
      </c>
      <c r="Q289" s="34">
        <f>ROUND(('NEW Reference'!J$16*List!$H289)+'NEW Reference'!J$17,0)</f>
        <v>4102</v>
      </c>
      <c r="R289" s="34">
        <f>ROUND(('NEW Reference'!K$16*List!$H289)+'NEW Reference'!K$17,0)</f>
        <v>4232</v>
      </c>
      <c r="S289" s="34">
        <f>ROUND(('NEW Reference'!L$16*List!$H289)+'NEW Reference'!L$17,0)</f>
        <v>4566</v>
      </c>
      <c r="T289" s="34">
        <f>ROUND(('NEW Reference'!M$16*List!$H289)+'NEW Reference'!M$17,0)</f>
        <v>5454</v>
      </c>
      <c r="U289" s="34">
        <f>ROUND(('NEW Reference'!N$16*List!$H289)+'NEW Reference'!N$17,0)</f>
        <v>22005</v>
      </c>
      <c r="V289" s="35">
        <f>ROUND(('NEW Reference'!O$16*List!$H289)+'NEW Reference'!O$17,0)</f>
        <v>818</v>
      </c>
      <c r="W289" s="35">
        <f>ROUND(('NEW Reference'!P$16*List!$H289)+'NEW Reference'!P$17,0)</f>
        <v>1153</v>
      </c>
      <c r="X289" s="35">
        <f>ROUND(('NEW Reference'!Q$16*List!$H289)+'NEW Reference'!Q$17,0)</f>
        <v>576</v>
      </c>
      <c r="Y289" s="36"/>
      <c r="Z289" s="4" t="str">
        <f t="shared" si="14"/>
        <v>GRAND, Colorado</v>
      </c>
      <c r="AA289" s="31" t="s">
        <v>1128</v>
      </c>
      <c r="AB289" s="37" t="s">
        <v>49</v>
      </c>
      <c r="AC289" s="32" t="s">
        <v>1029</v>
      </c>
      <c r="AD289" s="38"/>
      <c r="AE289">
        <f t="shared" si="15"/>
        <v>1.0487</v>
      </c>
      <c r="AF289">
        <v>31140</v>
      </c>
      <c r="AG289" t="s">
        <v>1132</v>
      </c>
      <c r="AH289" s="64">
        <v>0.88040000000000007</v>
      </c>
    </row>
    <row r="290" spans="1:34">
      <c r="A290" s="28" t="s">
        <v>1129</v>
      </c>
      <c r="B290" s="28" t="s">
        <v>1130</v>
      </c>
      <c r="C290" s="39">
        <v>99906</v>
      </c>
      <c r="D290" s="30" t="s">
        <v>69</v>
      </c>
      <c r="E290" s="40" t="s">
        <v>1131</v>
      </c>
      <c r="F290" s="50" t="s">
        <v>1029</v>
      </c>
      <c r="G290" s="33" t="s">
        <v>59</v>
      </c>
      <c r="H290">
        <f t="shared" si="13"/>
        <v>1.0487</v>
      </c>
      <c r="I290" s="34">
        <f>ROUND(('NEW Reference'!B$16*List!$H290)+'NEW Reference'!B$17,0)</f>
        <v>1260</v>
      </c>
      <c r="J290" s="34">
        <f>ROUND(('NEW Reference'!C$16*List!$H290)+'NEW Reference'!C$17,0)</f>
        <v>1879</v>
      </c>
      <c r="K290" s="34">
        <f>ROUND(('NEW Reference'!D$16*List!$H290)+'NEW Reference'!D$17,0)</f>
        <v>2252</v>
      </c>
      <c r="L290" s="34">
        <f>ROUND(('NEW Reference'!E$16*List!$H290)+'NEW Reference'!E$17,0)</f>
        <v>2784</v>
      </c>
      <c r="M290" s="34">
        <f>ROUND(('NEW Reference'!F$16*List!$H290)+'NEW Reference'!F$17,0)</f>
        <v>2900</v>
      </c>
      <c r="N290" s="34">
        <f>ROUND(('NEW Reference'!G$16*List!$H290)+'NEW Reference'!G$17,0)</f>
        <v>3283</v>
      </c>
      <c r="O290" s="34">
        <f>ROUND(('NEW Reference'!H$16*List!$H290)+'NEW Reference'!H$17,0)</f>
        <v>3409</v>
      </c>
      <c r="P290" s="34">
        <f>ROUND(('NEW Reference'!I$16*List!$H290)+'NEW Reference'!I$17,0)</f>
        <v>3543</v>
      </c>
      <c r="Q290" s="34">
        <f>ROUND(('NEW Reference'!J$16*List!$H290)+'NEW Reference'!J$17,0)</f>
        <v>4102</v>
      </c>
      <c r="R290" s="34">
        <f>ROUND(('NEW Reference'!K$16*List!$H290)+'NEW Reference'!K$17,0)</f>
        <v>4232</v>
      </c>
      <c r="S290" s="34">
        <f>ROUND(('NEW Reference'!L$16*List!$H290)+'NEW Reference'!L$17,0)</f>
        <v>4566</v>
      </c>
      <c r="T290" s="34">
        <f>ROUND(('NEW Reference'!M$16*List!$H290)+'NEW Reference'!M$17,0)</f>
        <v>5454</v>
      </c>
      <c r="U290" s="34">
        <f>ROUND(('NEW Reference'!N$16*List!$H290)+'NEW Reference'!N$17,0)</f>
        <v>22005</v>
      </c>
      <c r="V290" s="35">
        <f>ROUND(('NEW Reference'!O$16*List!$H290)+'NEW Reference'!O$17,0)</f>
        <v>818</v>
      </c>
      <c r="W290" s="35">
        <f>ROUND(('NEW Reference'!P$16*List!$H290)+'NEW Reference'!P$17,0)</f>
        <v>1153</v>
      </c>
      <c r="X290" s="35">
        <f>ROUND(('NEW Reference'!Q$16*List!$H290)+'NEW Reference'!Q$17,0)</f>
        <v>576</v>
      </c>
      <c r="Y290" s="36"/>
      <c r="Z290" s="4" t="str">
        <f t="shared" si="14"/>
        <v>GUNNISON, Colorado</v>
      </c>
      <c r="AA290" s="40" t="s">
        <v>1131</v>
      </c>
      <c r="AB290" s="37" t="s">
        <v>49</v>
      </c>
      <c r="AC290" s="41" t="s">
        <v>1029</v>
      </c>
      <c r="AD290" s="42"/>
      <c r="AE290">
        <f t="shared" si="15"/>
        <v>1.0487</v>
      </c>
      <c r="AF290">
        <v>31180</v>
      </c>
      <c r="AG290" t="s">
        <v>1136</v>
      </c>
      <c r="AH290" s="64">
        <v>0.84860000000000002</v>
      </c>
    </row>
    <row r="291" spans="1:34">
      <c r="A291" s="28" t="s">
        <v>1133</v>
      </c>
      <c r="B291" s="28" t="s">
        <v>1134</v>
      </c>
      <c r="C291" s="39">
        <v>99906</v>
      </c>
      <c r="D291" s="30" t="s">
        <v>69</v>
      </c>
      <c r="E291" s="40" t="s">
        <v>1135</v>
      </c>
      <c r="F291" s="50" t="s">
        <v>1029</v>
      </c>
      <c r="G291" s="33" t="s">
        <v>59</v>
      </c>
      <c r="H291">
        <f t="shared" si="13"/>
        <v>1.0487</v>
      </c>
      <c r="I291" s="34">
        <f>ROUND(('NEW Reference'!B$16*List!$H291)+'NEW Reference'!B$17,0)</f>
        <v>1260</v>
      </c>
      <c r="J291" s="34">
        <f>ROUND(('NEW Reference'!C$16*List!$H291)+'NEW Reference'!C$17,0)</f>
        <v>1879</v>
      </c>
      <c r="K291" s="34">
        <f>ROUND(('NEW Reference'!D$16*List!$H291)+'NEW Reference'!D$17,0)</f>
        <v>2252</v>
      </c>
      <c r="L291" s="34">
        <f>ROUND(('NEW Reference'!E$16*List!$H291)+'NEW Reference'!E$17,0)</f>
        <v>2784</v>
      </c>
      <c r="M291" s="34">
        <f>ROUND(('NEW Reference'!F$16*List!$H291)+'NEW Reference'!F$17,0)</f>
        <v>2900</v>
      </c>
      <c r="N291" s="34">
        <f>ROUND(('NEW Reference'!G$16*List!$H291)+'NEW Reference'!G$17,0)</f>
        <v>3283</v>
      </c>
      <c r="O291" s="34">
        <f>ROUND(('NEW Reference'!H$16*List!$H291)+'NEW Reference'!H$17,0)</f>
        <v>3409</v>
      </c>
      <c r="P291" s="34">
        <f>ROUND(('NEW Reference'!I$16*List!$H291)+'NEW Reference'!I$17,0)</f>
        <v>3543</v>
      </c>
      <c r="Q291" s="34">
        <f>ROUND(('NEW Reference'!J$16*List!$H291)+'NEW Reference'!J$17,0)</f>
        <v>4102</v>
      </c>
      <c r="R291" s="34">
        <f>ROUND(('NEW Reference'!K$16*List!$H291)+'NEW Reference'!K$17,0)</f>
        <v>4232</v>
      </c>
      <c r="S291" s="34">
        <f>ROUND(('NEW Reference'!L$16*List!$H291)+'NEW Reference'!L$17,0)</f>
        <v>4566</v>
      </c>
      <c r="T291" s="34">
        <f>ROUND(('NEW Reference'!M$16*List!$H291)+'NEW Reference'!M$17,0)</f>
        <v>5454</v>
      </c>
      <c r="U291" s="34">
        <f>ROUND(('NEW Reference'!N$16*List!$H291)+'NEW Reference'!N$17,0)</f>
        <v>22005</v>
      </c>
      <c r="V291" s="35">
        <f>ROUND(('NEW Reference'!O$16*List!$H291)+'NEW Reference'!O$17,0)</f>
        <v>818</v>
      </c>
      <c r="W291" s="35">
        <f>ROUND(('NEW Reference'!P$16*List!$H291)+'NEW Reference'!P$17,0)</f>
        <v>1153</v>
      </c>
      <c r="X291" s="35">
        <f>ROUND(('NEW Reference'!Q$16*List!$H291)+'NEW Reference'!Q$17,0)</f>
        <v>576</v>
      </c>
      <c r="Y291" s="36"/>
      <c r="Z291" s="4" t="str">
        <f t="shared" si="14"/>
        <v>HINSDALE, Colorado</v>
      </c>
      <c r="AA291" s="40" t="s">
        <v>1135</v>
      </c>
      <c r="AB291" s="37" t="s">
        <v>49</v>
      </c>
      <c r="AC291" s="41" t="s">
        <v>1029</v>
      </c>
      <c r="AD291" s="42"/>
      <c r="AE291">
        <f t="shared" si="15"/>
        <v>1.0487</v>
      </c>
      <c r="AF291">
        <v>31340</v>
      </c>
      <c r="AG291" t="s">
        <v>1140</v>
      </c>
      <c r="AH291" s="64">
        <v>0.79990000000000006</v>
      </c>
    </row>
    <row r="292" spans="1:34">
      <c r="A292" s="28" t="s">
        <v>1137</v>
      </c>
      <c r="B292" s="28" t="s">
        <v>1138</v>
      </c>
      <c r="C292" s="39">
        <v>99906</v>
      </c>
      <c r="D292" s="30" t="s">
        <v>69</v>
      </c>
      <c r="E292" s="40" t="s">
        <v>1139</v>
      </c>
      <c r="F292" s="50" t="s">
        <v>1029</v>
      </c>
      <c r="G292" s="33" t="s">
        <v>59</v>
      </c>
      <c r="H292">
        <f t="shared" si="13"/>
        <v>1.0487</v>
      </c>
      <c r="I292" s="34">
        <f>ROUND(('NEW Reference'!B$16*List!$H292)+'NEW Reference'!B$17,0)</f>
        <v>1260</v>
      </c>
      <c r="J292" s="34">
        <f>ROUND(('NEW Reference'!C$16*List!$H292)+'NEW Reference'!C$17,0)</f>
        <v>1879</v>
      </c>
      <c r="K292" s="34">
        <f>ROUND(('NEW Reference'!D$16*List!$H292)+'NEW Reference'!D$17,0)</f>
        <v>2252</v>
      </c>
      <c r="L292" s="34">
        <f>ROUND(('NEW Reference'!E$16*List!$H292)+'NEW Reference'!E$17,0)</f>
        <v>2784</v>
      </c>
      <c r="M292" s="34">
        <f>ROUND(('NEW Reference'!F$16*List!$H292)+'NEW Reference'!F$17,0)</f>
        <v>2900</v>
      </c>
      <c r="N292" s="34">
        <f>ROUND(('NEW Reference'!G$16*List!$H292)+'NEW Reference'!G$17,0)</f>
        <v>3283</v>
      </c>
      <c r="O292" s="34">
        <f>ROUND(('NEW Reference'!H$16*List!$H292)+'NEW Reference'!H$17,0)</f>
        <v>3409</v>
      </c>
      <c r="P292" s="34">
        <f>ROUND(('NEW Reference'!I$16*List!$H292)+'NEW Reference'!I$17,0)</f>
        <v>3543</v>
      </c>
      <c r="Q292" s="34">
        <f>ROUND(('NEW Reference'!J$16*List!$H292)+'NEW Reference'!J$17,0)</f>
        <v>4102</v>
      </c>
      <c r="R292" s="34">
        <f>ROUND(('NEW Reference'!K$16*List!$H292)+'NEW Reference'!K$17,0)</f>
        <v>4232</v>
      </c>
      <c r="S292" s="34">
        <f>ROUND(('NEW Reference'!L$16*List!$H292)+'NEW Reference'!L$17,0)</f>
        <v>4566</v>
      </c>
      <c r="T292" s="34">
        <f>ROUND(('NEW Reference'!M$16*List!$H292)+'NEW Reference'!M$17,0)</f>
        <v>5454</v>
      </c>
      <c r="U292" s="34">
        <f>ROUND(('NEW Reference'!N$16*List!$H292)+'NEW Reference'!N$17,0)</f>
        <v>22005</v>
      </c>
      <c r="V292" s="35">
        <f>ROUND(('NEW Reference'!O$16*List!$H292)+'NEW Reference'!O$17,0)</f>
        <v>818</v>
      </c>
      <c r="W292" s="35">
        <f>ROUND(('NEW Reference'!P$16*List!$H292)+'NEW Reference'!P$17,0)</f>
        <v>1153</v>
      </c>
      <c r="X292" s="35">
        <f>ROUND(('NEW Reference'!Q$16*List!$H292)+'NEW Reference'!Q$17,0)</f>
        <v>576</v>
      </c>
      <c r="Y292" s="36"/>
      <c r="Z292" s="4" t="str">
        <f t="shared" si="14"/>
        <v>HUERFANO, Colorado</v>
      </c>
      <c r="AA292" s="40" t="s">
        <v>1139</v>
      </c>
      <c r="AB292" s="37" t="s">
        <v>49</v>
      </c>
      <c r="AC292" s="41" t="s">
        <v>1029</v>
      </c>
      <c r="AD292" s="42"/>
      <c r="AE292">
        <f t="shared" si="15"/>
        <v>1.0487</v>
      </c>
      <c r="AF292">
        <v>31420</v>
      </c>
      <c r="AG292" t="s">
        <v>1143</v>
      </c>
      <c r="AH292" s="64">
        <v>0.86350000000000005</v>
      </c>
    </row>
    <row r="293" spans="1:34">
      <c r="A293" s="28" t="s">
        <v>1141</v>
      </c>
      <c r="B293" s="28" t="s">
        <v>1142</v>
      </c>
      <c r="C293" s="29">
        <v>99906</v>
      </c>
      <c r="D293" s="30" t="s">
        <v>69</v>
      </c>
      <c r="E293" s="31" t="s">
        <v>194</v>
      </c>
      <c r="F293" s="49" t="s">
        <v>1029</v>
      </c>
      <c r="G293" s="33" t="s">
        <v>59</v>
      </c>
      <c r="H293">
        <f t="shared" si="13"/>
        <v>1.0487</v>
      </c>
      <c r="I293" s="34">
        <f>ROUND(('NEW Reference'!B$16*List!$H293)+'NEW Reference'!B$17,0)</f>
        <v>1260</v>
      </c>
      <c r="J293" s="34">
        <f>ROUND(('NEW Reference'!C$16*List!$H293)+'NEW Reference'!C$17,0)</f>
        <v>1879</v>
      </c>
      <c r="K293" s="34">
        <f>ROUND(('NEW Reference'!D$16*List!$H293)+'NEW Reference'!D$17,0)</f>
        <v>2252</v>
      </c>
      <c r="L293" s="34">
        <f>ROUND(('NEW Reference'!E$16*List!$H293)+'NEW Reference'!E$17,0)</f>
        <v>2784</v>
      </c>
      <c r="M293" s="34">
        <f>ROUND(('NEW Reference'!F$16*List!$H293)+'NEW Reference'!F$17,0)</f>
        <v>2900</v>
      </c>
      <c r="N293" s="34">
        <f>ROUND(('NEW Reference'!G$16*List!$H293)+'NEW Reference'!G$17,0)</f>
        <v>3283</v>
      </c>
      <c r="O293" s="34">
        <f>ROUND(('NEW Reference'!H$16*List!$H293)+'NEW Reference'!H$17,0)</f>
        <v>3409</v>
      </c>
      <c r="P293" s="34">
        <f>ROUND(('NEW Reference'!I$16*List!$H293)+'NEW Reference'!I$17,0)</f>
        <v>3543</v>
      </c>
      <c r="Q293" s="34">
        <f>ROUND(('NEW Reference'!J$16*List!$H293)+'NEW Reference'!J$17,0)</f>
        <v>4102</v>
      </c>
      <c r="R293" s="34">
        <f>ROUND(('NEW Reference'!K$16*List!$H293)+'NEW Reference'!K$17,0)</f>
        <v>4232</v>
      </c>
      <c r="S293" s="34">
        <f>ROUND(('NEW Reference'!L$16*List!$H293)+'NEW Reference'!L$17,0)</f>
        <v>4566</v>
      </c>
      <c r="T293" s="34">
        <f>ROUND(('NEW Reference'!M$16*List!$H293)+'NEW Reference'!M$17,0)</f>
        <v>5454</v>
      </c>
      <c r="U293" s="34">
        <f>ROUND(('NEW Reference'!N$16*List!$H293)+'NEW Reference'!N$17,0)</f>
        <v>22005</v>
      </c>
      <c r="V293" s="35">
        <f>ROUND(('NEW Reference'!O$16*List!$H293)+'NEW Reference'!O$17,0)</f>
        <v>818</v>
      </c>
      <c r="W293" s="35">
        <f>ROUND(('NEW Reference'!P$16*List!$H293)+'NEW Reference'!P$17,0)</f>
        <v>1153</v>
      </c>
      <c r="X293" s="35">
        <f>ROUND(('NEW Reference'!Q$16*List!$H293)+'NEW Reference'!Q$17,0)</f>
        <v>576</v>
      </c>
      <c r="Y293" s="36"/>
      <c r="Z293" s="4" t="str">
        <f t="shared" si="14"/>
        <v>JACKSON, Colorado</v>
      </c>
      <c r="AA293" s="40" t="s">
        <v>194</v>
      </c>
      <c r="AB293" s="37" t="s">
        <v>49</v>
      </c>
      <c r="AC293" s="41" t="s">
        <v>1029</v>
      </c>
      <c r="AD293" s="42"/>
      <c r="AE293">
        <f t="shared" si="15"/>
        <v>1.0487</v>
      </c>
      <c r="AF293">
        <v>31460</v>
      </c>
      <c r="AG293" t="s">
        <v>855</v>
      </c>
      <c r="AH293" s="64">
        <v>0.73729999999999996</v>
      </c>
    </row>
    <row r="294" spans="1:34">
      <c r="A294" s="28" t="s">
        <v>1144</v>
      </c>
      <c r="B294" s="28" t="s">
        <v>1145</v>
      </c>
      <c r="C294" s="39">
        <v>19740</v>
      </c>
      <c r="D294" s="30" t="s">
        <v>642</v>
      </c>
      <c r="E294" s="40" t="s">
        <v>198</v>
      </c>
      <c r="F294" s="50" t="s">
        <v>1029</v>
      </c>
      <c r="G294" s="33" t="s">
        <v>48</v>
      </c>
      <c r="H294">
        <f t="shared" si="13"/>
        <v>0.98930000000000007</v>
      </c>
      <c r="I294" s="34">
        <f>ROUND(('NEW Reference'!B$16*List!$H294)+'NEW Reference'!B$17,0)</f>
        <v>1205</v>
      </c>
      <c r="J294" s="34">
        <f>ROUND(('NEW Reference'!C$16*List!$H294)+'NEW Reference'!C$17,0)</f>
        <v>1797</v>
      </c>
      <c r="K294" s="34">
        <f>ROUND(('NEW Reference'!D$16*List!$H294)+'NEW Reference'!D$17,0)</f>
        <v>2154</v>
      </c>
      <c r="L294" s="34">
        <f>ROUND(('NEW Reference'!E$16*List!$H294)+'NEW Reference'!E$17,0)</f>
        <v>2663</v>
      </c>
      <c r="M294" s="34">
        <f>ROUND(('NEW Reference'!F$16*List!$H294)+'NEW Reference'!F$17,0)</f>
        <v>2774</v>
      </c>
      <c r="N294" s="34">
        <f>ROUND(('NEW Reference'!G$16*List!$H294)+'NEW Reference'!G$17,0)</f>
        <v>3140</v>
      </c>
      <c r="O294" s="34">
        <f>ROUND(('NEW Reference'!H$16*List!$H294)+'NEW Reference'!H$17,0)</f>
        <v>3260</v>
      </c>
      <c r="P294" s="34">
        <f>ROUND(('NEW Reference'!I$16*List!$H294)+'NEW Reference'!I$17,0)</f>
        <v>3388</v>
      </c>
      <c r="Q294" s="34">
        <f>ROUND(('NEW Reference'!J$16*List!$H294)+'NEW Reference'!J$17,0)</f>
        <v>3924</v>
      </c>
      <c r="R294" s="34">
        <f>ROUND(('NEW Reference'!K$16*List!$H294)+'NEW Reference'!K$17,0)</f>
        <v>4047</v>
      </c>
      <c r="S294" s="34">
        <f>ROUND(('NEW Reference'!L$16*List!$H294)+'NEW Reference'!L$17,0)</f>
        <v>4367</v>
      </c>
      <c r="T294" s="34">
        <f>ROUND(('NEW Reference'!M$16*List!$H294)+'NEW Reference'!M$17,0)</f>
        <v>5216</v>
      </c>
      <c r="U294" s="34">
        <f>ROUND(('NEW Reference'!N$16*List!$H294)+'NEW Reference'!N$17,0)</f>
        <v>21046</v>
      </c>
      <c r="V294" s="35">
        <f>ROUND(('NEW Reference'!O$16*List!$H294)+'NEW Reference'!O$17,0)</f>
        <v>782</v>
      </c>
      <c r="W294" s="35">
        <f>ROUND(('NEW Reference'!P$16*List!$H294)+'NEW Reference'!P$17,0)</f>
        <v>1103</v>
      </c>
      <c r="X294" s="35">
        <f>ROUND(('NEW Reference'!Q$16*List!$H294)+'NEW Reference'!Q$17,0)</f>
        <v>551</v>
      </c>
      <c r="Y294" s="36"/>
      <c r="Z294" s="4" t="str">
        <f t="shared" si="14"/>
        <v>JEFFERSON, Colorado</v>
      </c>
      <c r="AA294" s="31" t="s">
        <v>198</v>
      </c>
      <c r="AB294" s="37" t="s">
        <v>49</v>
      </c>
      <c r="AC294" s="32" t="s">
        <v>1029</v>
      </c>
      <c r="AD294" s="38"/>
      <c r="AE294">
        <f t="shared" si="15"/>
        <v>0.98930000000000007</v>
      </c>
      <c r="AF294">
        <v>31540</v>
      </c>
      <c r="AG294" t="s">
        <v>1149</v>
      </c>
      <c r="AH294" s="64">
        <v>1.0057</v>
      </c>
    </row>
    <row r="295" spans="1:34">
      <c r="A295" s="28" t="s">
        <v>1146</v>
      </c>
      <c r="B295" s="28" t="s">
        <v>1147</v>
      </c>
      <c r="C295" s="39">
        <v>99906</v>
      </c>
      <c r="D295" s="30" t="s">
        <v>69</v>
      </c>
      <c r="E295" s="40" t="s">
        <v>1148</v>
      </c>
      <c r="F295" s="50" t="s">
        <v>1029</v>
      </c>
      <c r="G295" s="33" t="s">
        <v>59</v>
      </c>
      <c r="H295">
        <f t="shared" si="13"/>
        <v>1.0487</v>
      </c>
      <c r="I295" s="34">
        <f>ROUND(('NEW Reference'!B$16*List!$H295)+'NEW Reference'!B$17,0)</f>
        <v>1260</v>
      </c>
      <c r="J295" s="34">
        <f>ROUND(('NEW Reference'!C$16*List!$H295)+'NEW Reference'!C$17,0)</f>
        <v>1879</v>
      </c>
      <c r="K295" s="34">
        <f>ROUND(('NEW Reference'!D$16*List!$H295)+'NEW Reference'!D$17,0)</f>
        <v>2252</v>
      </c>
      <c r="L295" s="34">
        <f>ROUND(('NEW Reference'!E$16*List!$H295)+'NEW Reference'!E$17,0)</f>
        <v>2784</v>
      </c>
      <c r="M295" s="34">
        <f>ROUND(('NEW Reference'!F$16*List!$H295)+'NEW Reference'!F$17,0)</f>
        <v>2900</v>
      </c>
      <c r="N295" s="34">
        <f>ROUND(('NEW Reference'!G$16*List!$H295)+'NEW Reference'!G$17,0)</f>
        <v>3283</v>
      </c>
      <c r="O295" s="34">
        <f>ROUND(('NEW Reference'!H$16*List!$H295)+'NEW Reference'!H$17,0)</f>
        <v>3409</v>
      </c>
      <c r="P295" s="34">
        <f>ROUND(('NEW Reference'!I$16*List!$H295)+'NEW Reference'!I$17,0)</f>
        <v>3543</v>
      </c>
      <c r="Q295" s="34">
        <f>ROUND(('NEW Reference'!J$16*List!$H295)+'NEW Reference'!J$17,0)</f>
        <v>4102</v>
      </c>
      <c r="R295" s="34">
        <f>ROUND(('NEW Reference'!K$16*List!$H295)+'NEW Reference'!K$17,0)</f>
        <v>4232</v>
      </c>
      <c r="S295" s="34">
        <f>ROUND(('NEW Reference'!L$16*List!$H295)+'NEW Reference'!L$17,0)</f>
        <v>4566</v>
      </c>
      <c r="T295" s="34">
        <f>ROUND(('NEW Reference'!M$16*List!$H295)+'NEW Reference'!M$17,0)</f>
        <v>5454</v>
      </c>
      <c r="U295" s="34">
        <f>ROUND(('NEW Reference'!N$16*List!$H295)+'NEW Reference'!N$17,0)</f>
        <v>22005</v>
      </c>
      <c r="V295" s="35">
        <f>ROUND(('NEW Reference'!O$16*List!$H295)+'NEW Reference'!O$17,0)</f>
        <v>818</v>
      </c>
      <c r="W295" s="35">
        <f>ROUND(('NEW Reference'!P$16*List!$H295)+'NEW Reference'!P$17,0)</f>
        <v>1153</v>
      </c>
      <c r="X295" s="35">
        <f>ROUND(('NEW Reference'!Q$16*List!$H295)+'NEW Reference'!Q$17,0)</f>
        <v>576</v>
      </c>
      <c r="Y295" s="36"/>
      <c r="Z295" s="4" t="str">
        <f t="shared" si="14"/>
        <v>KIOWA, Colorado</v>
      </c>
      <c r="AA295" s="40" t="s">
        <v>1148</v>
      </c>
      <c r="AB295" s="37" t="s">
        <v>49</v>
      </c>
      <c r="AC295" s="41" t="s">
        <v>1029</v>
      </c>
      <c r="AD295" s="42"/>
      <c r="AE295">
        <f t="shared" si="15"/>
        <v>1.0487</v>
      </c>
      <c r="AF295">
        <v>31700</v>
      </c>
      <c r="AG295" t="s">
        <v>1153</v>
      </c>
      <c r="AH295" s="64">
        <v>0.95930000000000004</v>
      </c>
    </row>
    <row r="296" spans="1:34">
      <c r="A296" s="28" t="s">
        <v>1150</v>
      </c>
      <c r="B296" s="28" t="s">
        <v>1151</v>
      </c>
      <c r="C296" s="39">
        <v>99906</v>
      </c>
      <c r="D296" s="30" t="s">
        <v>69</v>
      </c>
      <c r="E296" s="40" t="s">
        <v>1152</v>
      </c>
      <c r="F296" s="50" t="s">
        <v>1029</v>
      </c>
      <c r="G296" s="33" t="s">
        <v>59</v>
      </c>
      <c r="H296">
        <f t="shared" si="13"/>
        <v>1.0487</v>
      </c>
      <c r="I296" s="34">
        <f>ROUND(('NEW Reference'!B$16*List!$H296)+'NEW Reference'!B$17,0)</f>
        <v>1260</v>
      </c>
      <c r="J296" s="34">
        <f>ROUND(('NEW Reference'!C$16*List!$H296)+'NEW Reference'!C$17,0)</f>
        <v>1879</v>
      </c>
      <c r="K296" s="34">
        <f>ROUND(('NEW Reference'!D$16*List!$H296)+'NEW Reference'!D$17,0)</f>
        <v>2252</v>
      </c>
      <c r="L296" s="34">
        <f>ROUND(('NEW Reference'!E$16*List!$H296)+'NEW Reference'!E$17,0)</f>
        <v>2784</v>
      </c>
      <c r="M296" s="34">
        <f>ROUND(('NEW Reference'!F$16*List!$H296)+'NEW Reference'!F$17,0)</f>
        <v>2900</v>
      </c>
      <c r="N296" s="34">
        <f>ROUND(('NEW Reference'!G$16*List!$H296)+'NEW Reference'!G$17,0)</f>
        <v>3283</v>
      </c>
      <c r="O296" s="34">
        <f>ROUND(('NEW Reference'!H$16*List!$H296)+'NEW Reference'!H$17,0)</f>
        <v>3409</v>
      </c>
      <c r="P296" s="34">
        <f>ROUND(('NEW Reference'!I$16*List!$H296)+'NEW Reference'!I$17,0)</f>
        <v>3543</v>
      </c>
      <c r="Q296" s="34">
        <f>ROUND(('NEW Reference'!J$16*List!$H296)+'NEW Reference'!J$17,0)</f>
        <v>4102</v>
      </c>
      <c r="R296" s="34">
        <f>ROUND(('NEW Reference'!K$16*List!$H296)+'NEW Reference'!K$17,0)</f>
        <v>4232</v>
      </c>
      <c r="S296" s="34">
        <f>ROUND(('NEW Reference'!L$16*List!$H296)+'NEW Reference'!L$17,0)</f>
        <v>4566</v>
      </c>
      <c r="T296" s="34">
        <f>ROUND(('NEW Reference'!M$16*List!$H296)+'NEW Reference'!M$17,0)</f>
        <v>5454</v>
      </c>
      <c r="U296" s="34">
        <f>ROUND(('NEW Reference'!N$16*List!$H296)+'NEW Reference'!N$17,0)</f>
        <v>22005</v>
      </c>
      <c r="V296" s="35">
        <f>ROUND(('NEW Reference'!O$16*List!$H296)+'NEW Reference'!O$17,0)</f>
        <v>818</v>
      </c>
      <c r="W296" s="35">
        <f>ROUND(('NEW Reference'!P$16*List!$H296)+'NEW Reference'!P$17,0)</f>
        <v>1153</v>
      </c>
      <c r="X296" s="35">
        <f>ROUND(('NEW Reference'!Q$16*List!$H296)+'NEW Reference'!Q$17,0)</f>
        <v>576</v>
      </c>
      <c r="Y296" s="36"/>
      <c r="Z296" s="4" t="str">
        <f t="shared" si="14"/>
        <v>KIT CARSON, Colorado</v>
      </c>
      <c r="AA296" s="40" t="s">
        <v>1152</v>
      </c>
      <c r="AB296" s="37" t="s">
        <v>49</v>
      </c>
      <c r="AC296" s="41" t="s">
        <v>1029</v>
      </c>
      <c r="AD296" s="42"/>
      <c r="AE296">
        <f t="shared" si="15"/>
        <v>1.0487</v>
      </c>
      <c r="AF296">
        <v>31740</v>
      </c>
      <c r="AG296" t="s">
        <v>1156</v>
      </c>
      <c r="AH296" s="64">
        <v>0.84740000000000004</v>
      </c>
    </row>
    <row r="297" spans="1:34">
      <c r="A297" s="28" t="s">
        <v>1154</v>
      </c>
      <c r="B297" s="28" t="s">
        <v>1155</v>
      </c>
      <c r="C297" s="29">
        <v>99906</v>
      </c>
      <c r="D297" s="30" t="s">
        <v>69</v>
      </c>
      <c r="E297" s="31" t="s">
        <v>840</v>
      </c>
      <c r="F297" s="50" t="s">
        <v>1029</v>
      </c>
      <c r="G297" s="33" t="s">
        <v>59</v>
      </c>
      <c r="H297">
        <f t="shared" si="13"/>
        <v>1.0487</v>
      </c>
      <c r="I297" s="34">
        <f>ROUND(('NEW Reference'!B$16*List!$H297)+'NEW Reference'!B$17,0)</f>
        <v>1260</v>
      </c>
      <c r="J297" s="34">
        <f>ROUND(('NEW Reference'!C$16*List!$H297)+'NEW Reference'!C$17,0)</f>
        <v>1879</v>
      </c>
      <c r="K297" s="34">
        <f>ROUND(('NEW Reference'!D$16*List!$H297)+'NEW Reference'!D$17,0)</f>
        <v>2252</v>
      </c>
      <c r="L297" s="34">
        <f>ROUND(('NEW Reference'!E$16*List!$H297)+'NEW Reference'!E$17,0)</f>
        <v>2784</v>
      </c>
      <c r="M297" s="34">
        <f>ROUND(('NEW Reference'!F$16*List!$H297)+'NEW Reference'!F$17,0)</f>
        <v>2900</v>
      </c>
      <c r="N297" s="34">
        <f>ROUND(('NEW Reference'!G$16*List!$H297)+'NEW Reference'!G$17,0)</f>
        <v>3283</v>
      </c>
      <c r="O297" s="34">
        <f>ROUND(('NEW Reference'!H$16*List!$H297)+'NEW Reference'!H$17,0)</f>
        <v>3409</v>
      </c>
      <c r="P297" s="34">
        <f>ROUND(('NEW Reference'!I$16*List!$H297)+'NEW Reference'!I$17,0)</f>
        <v>3543</v>
      </c>
      <c r="Q297" s="34">
        <f>ROUND(('NEW Reference'!J$16*List!$H297)+'NEW Reference'!J$17,0)</f>
        <v>4102</v>
      </c>
      <c r="R297" s="34">
        <f>ROUND(('NEW Reference'!K$16*List!$H297)+'NEW Reference'!K$17,0)</f>
        <v>4232</v>
      </c>
      <c r="S297" s="34">
        <f>ROUND(('NEW Reference'!L$16*List!$H297)+'NEW Reference'!L$17,0)</f>
        <v>4566</v>
      </c>
      <c r="T297" s="34">
        <f>ROUND(('NEW Reference'!M$16*List!$H297)+'NEW Reference'!M$17,0)</f>
        <v>5454</v>
      </c>
      <c r="U297" s="34">
        <f>ROUND(('NEW Reference'!N$16*List!$H297)+'NEW Reference'!N$17,0)</f>
        <v>22005</v>
      </c>
      <c r="V297" s="35">
        <f>ROUND(('NEW Reference'!O$16*List!$H297)+'NEW Reference'!O$17,0)</f>
        <v>818</v>
      </c>
      <c r="W297" s="35">
        <f>ROUND(('NEW Reference'!P$16*List!$H297)+'NEW Reference'!P$17,0)</f>
        <v>1153</v>
      </c>
      <c r="X297" s="35">
        <f>ROUND(('NEW Reference'!Q$16*List!$H297)+'NEW Reference'!Q$17,0)</f>
        <v>576</v>
      </c>
      <c r="Y297" s="36"/>
      <c r="Z297" s="4" t="str">
        <f t="shared" si="14"/>
        <v>LAKE, Colorado</v>
      </c>
      <c r="AA297" s="40" t="s">
        <v>840</v>
      </c>
      <c r="AB297" s="37" t="s">
        <v>49</v>
      </c>
      <c r="AC297" s="41" t="s">
        <v>1029</v>
      </c>
      <c r="AD297" s="42"/>
      <c r="AE297">
        <f t="shared" si="15"/>
        <v>1.0487</v>
      </c>
      <c r="AF297">
        <v>31860</v>
      </c>
      <c r="AG297" t="s">
        <v>1160</v>
      </c>
      <c r="AH297" s="64">
        <v>1.0586</v>
      </c>
    </row>
    <row r="298" spans="1:34">
      <c r="A298" s="28" t="s">
        <v>1157</v>
      </c>
      <c r="B298" s="28" t="s">
        <v>1158</v>
      </c>
      <c r="C298" s="39">
        <v>99906</v>
      </c>
      <c r="D298" s="30" t="s">
        <v>69</v>
      </c>
      <c r="E298" s="40" t="s">
        <v>1159</v>
      </c>
      <c r="F298" s="49" t="s">
        <v>1029</v>
      </c>
      <c r="G298" s="33" t="s">
        <v>59</v>
      </c>
      <c r="H298">
        <f t="shared" si="13"/>
        <v>1.0487</v>
      </c>
      <c r="I298" s="34">
        <f>ROUND(('NEW Reference'!B$16*List!$H298)+'NEW Reference'!B$17,0)</f>
        <v>1260</v>
      </c>
      <c r="J298" s="34">
        <f>ROUND(('NEW Reference'!C$16*List!$H298)+'NEW Reference'!C$17,0)</f>
        <v>1879</v>
      </c>
      <c r="K298" s="34">
        <f>ROUND(('NEW Reference'!D$16*List!$H298)+'NEW Reference'!D$17,0)</f>
        <v>2252</v>
      </c>
      <c r="L298" s="34">
        <f>ROUND(('NEW Reference'!E$16*List!$H298)+'NEW Reference'!E$17,0)</f>
        <v>2784</v>
      </c>
      <c r="M298" s="34">
        <f>ROUND(('NEW Reference'!F$16*List!$H298)+'NEW Reference'!F$17,0)</f>
        <v>2900</v>
      </c>
      <c r="N298" s="34">
        <f>ROUND(('NEW Reference'!G$16*List!$H298)+'NEW Reference'!G$17,0)</f>
        <v>3283</v>
      </c>
      <c r="O298" s="34">
        <f>ROUND(('NEW Reference'!H$16*List!$H298)+'NEW Reference'!H$17,0)</f>
        <v>3409</v>
      </c>
      <c r="P298" s="34">
        <f>ROUND(('NEW Reference'!I$16*List!$H298)+'NEW Reference'!I$17,0)</f>
        <v>3543</v>
      </c>
      <c r="Q298" s="34">
        <f>ROUND(('NEW Reference'!J$16*List!$H298)+'NEW Reference'!J$17,0)</f>
        <v>4102</v>
      </c>
      <c r="R298" s="34">
        <f>ROUND(('NEW Reference'!K$16*List!$H298)+'NEW Reference'!K$17,0)</f>
        <v>4232</v>
      </c>
      <c r="S298" s="34">
        <f>ROUND(('NEW Reference'!L$16*List!$H298)+'NEW Reference'!L$17,0)</f>
        <v>4566</v>
      </c>
      <c r="T298" s="34">
        <f>ROUND(('NEW Reference'!M$16*List!$H298)+'NEW Reference'!M$17,0)</f>
        <v>5454</v>
      </c>
      <c r="U298" s="34">
        <f>ROUND(('NEW Reference'!N$16*List!$H298)+'NEW Reference'!N$17,0)</f>
        <v>22005</v>
      </c>
      <c r="V298" s="35">
        <f>ROUND(('NEW Reference'!O$16*List!$H298)+'NEW Reference'!O$17,0)</f>
        <v>818</v>
      </c>
      <c r="W298" s="35">
        <f>ROUND(('NEW Reference'!P$16*List!$H298)+'NEW Reference'!P$17,0)</f>
        <v>1153</v>
      </c>
      <c r="X298" s="35">
        <f>ROUND(('NEW Reference'!Q$16*List!$H298)+'NEW Reference'!Q$17,0)</f>
        <v>576</v>
      </c>
      <c r="Y298" s="36"/>
      <c r="Z298" s="4" t="str">
        <f t="shared" si="14"/>
        <v>LA PLATA, Colorado</v>
      </c>
      <c r="AA298" s="31" t="s">
        <v>1159</v>
      </c>
      <c r="AB298" s="37" t="s">
        <v>49</v>
      </c>
      <c r="AC298" s="32" t="s">
        <v>1029</v>
      </c>
      <c r="AD298" s="38"/>
      <c r="AE298">
        <f t="shared" si="15"/>
        <v>1.0487</v>
      </c>
      <c r="AF298">
        <v>31900</v>
      </c>
      <c r="AG298" t="s">
        <v>1164</v>
      </c>
      <c r="AH298" s="64">
        <v>0.90029999999999999</v>
      </c>
    </row>
    <row r="299" spans="1:34">
      <c r="A299" s="28" t="s">
        <v>1161</v>
      </c>
      <c r="B299" s="28" t="s">
        <v>1162</v>
      </c>
      <c r="C299" s="39">
        <v>22660</v>
      </c>
      <c r="D299" s="30" t="s">
        <v>749</v>
      </c>
      <c r="E299" s="40" t="s">
        <v>1163</v>
      </c>
      <c r="F299" s="50" t="s">
        <v>1029</v>
      </c>
      <c r="G299" s="33" t="s">
        <v>48</v>
      </c>
      <c r="H299">
        <f t="shared" si="13"/>
        <v>0.97520000000000007</v>
      </c>
      <c r="I299" s="34">
        <f>ROUND(('NEW Reference'!B$16*List!$H299)+'NEW Reference'!B$17,0)</f>
        <v>1192</v>
      </c>
      <c r="J299" s="34">
        <f>ROUND(('NEW Reference'!C$16*List!$H299)+'NEW Reference'!C$17,0)</f>
        <v>1778</v>
      </c>
      <c r="K299" s="34">
        <f>ROUND(('NEW Reference'!D$16*List!$H299)+'NEW Reference'!D$17,0)</f>
        <v>2130</v>
      </c>
      <c r="L299" s="34">
        <f>ROUND(('NEW Reference'!E$16*List!$H299)+'NEW Reference'!E$17,0)</f>
        <v>2634</v>
      </c>
      <c r="M299" s="34">
        <f>ROUND(('NEW Reference'!F$16*List!$H299)+'NEW Reference'!F$17,0)</f>
        <v>2744</v>
      </c>
      <c r="N299" s="34">
        <f>ROUND(('NEW Reference'!G$16*List!$H299)+'NEW Reference'!G$17,0)</f>
        <v>3106</v>
      </c>
      <c r="O299" s="34">
        <f>ROUND(('NEW Reference'!H$16*List!$H299)+'NEW Reference'!H$17,0)</f>
        <v>3225</v>
      </c>
      <c r="P299" s="34">
        <f>ROUND(('NEW Reference'!I$16*List!$H299)+'NEW Reference'!I$17,0)</f>
        <v>3352</v>
      </c>
      <c r="Q299" s="34">
        <f>ROUND(('NEW Reference'!J$16*List!$H299)+'NEW Reference'!J$17,0)</f>
        <v>3881</v>
      </c>
      <c r="R299" s="34">
        <f>ROUND(('NEW Reference'!K$16*List!$H299)+'NEW Reference'!K$17,0)</f>
        <v>4004</v>
      </c>
      <c r="S299" s="34">
        <f>ROUND(('NEW Reference'!L$16*List!$H299)+'NEW Reference'!L$17,0)</f>
        <v>4320</v>
      </c>
      <c r="T299" s="34">
        <f>ROUND(('NEW Reference'!M$16*List!$H299)+'NEW Reference'!M$17,0)</f>
        <v>5160</v>
      </c>
      <c r="U299" s="34">
        <f>ROUND(('NEW Reference'!N$16*List!$H299)+'NEW Reference'!N$17,0)</f>
        <v>20819</v>
      </c>
      <c r="V299" s="35">
        <f>ROUND(('NEW Reference'!O$16*List!$H299)+'NEW Reference'!O$17,0)</f>
        <v>774</v>
      </c>
      <c r="W299" s="35">
        <f>ROUND(('NEW Reference'!P$16*List!$H299)+'NEW Reference'!P$17,0)</f>
        <v>1091</v>
      </c>
      <c r="X299" s="35">
        <f>ROUND(('NEW Reference'!Q$16*List!$H299)+'NEW Reference'!Q$17,0)</f>
        <v>545</v>
      </c>
      <c r="Y299" s="36"/>
      <c r="Z299" s="4" t="str">
        <f t="shared" si="14"/>
        <v>LARIMER, Colorado</v>
      </c>
      <c r="AA299" s="40" t="s">
        <v>1163</v>
      </c>
      <c r="AB299" s="37" t="s">
        <v>49</v>
      </c>
      <c r="AC299" s="41" t="s">
        <v>1029</v>
      </c>
      <c r="AD299" s="42"/>
      <c r="AE299">
        <f t="shared" si="15"/>
        <v>0.97520000000000007</v>
      </c>
      <c r="AF299">
        <v>32420</v>
      </c>
      <c r="AG299" t="s">
        <v>1168</v>
      </c>
      <c r="AH299" s="64">
        <v>0.33079999999999998</v>
      </c>
    </row>
    <row r="300" spans="1:34">
      <c r="A300" s="28" t="s">
        <v>1165</v>
      </c>
      <c r="B300" s="28" t="s">
        <v>1166</v>
      </c>
      <c r="C300" s="39">
        <v>99906</v>
      </c>
      <c r="D300" s="30" t="s">
        <v>69</v>
      </c>
      <c r="E300" s="40" t="s">
        <v>1167</v>
      </c>
      <c r="F300" s="50" t="s">
        <v>1029</v>
      </c>
      <c r="G300" s="33" t="s">
        <v>59</v>
      </c>
      <c r="H300">
        <f t="shared" si="13"/>
        <v>1.0487</v>
      </c>
      <c r="I300" s="34">
        <f>ROUND(('NEW Reference'!B$16*List!$H300)+'NEW Reference'!B$17,0)</f>
        <v>1260</v>
      </c>
      <c r="J300" s="34">
        <f>ROUND(('NEW Reference'!C$16*List!$H300)+'NEW Reference'!C$17,0)</f>
        <v>1879</v>
      </c>
      <c r="K300" s="34">
        <f>ROUND(('NEW Reference'!D$16*List!$H300)+'NEW Reference'!D$17,0)</f>
        <v>2252</v>
      </c>
      <c r="L300" s="34">
        <f>ROUND(('NEW Reference'!E$16*List!$H300)+'NEW Reference'!E$17,0)</f>
        <v>2784</v>
      </c>
      <c r="M300" s="34">
        <f>ROUND(('NEW Reference'!F$16*List!$H300)+'NEW Reference'!F$17,0)</f>
        <v>2900</v>
      </c>
      <c r="N300" s="34">
        <f>ROUND(('NEW Reference'!G$16*List!$H300)+'NEW Reference'!G$17,0)</f>
        <v>3283</v>
      </c>
      <c r="O300" s="34">
        <f>ROUND(('NEW Reference'!H$16*List!$H300)+'NEW Reference'!H$17,0)</f>
        <v>3409</v>
      </c>
      <c r="P300" s="34">
        <f>ROUND(('NEW Reference'!I$16*List!$H300)+'NEW Reference'!I$17,0)</f>
        <v>3543</v>
      </c>
      <c r="Q300" s="34">
        <f>ROUND(('NEW Reference'!J$16*List!$H300)+'NEW Reference'!J$17,0)</f>
        <v>4102</v>
      </c>
      <c r="R300" s="34">
        <f>ROUND(('NEW Reference'!K$16*List!$H300)+'NEW Reference'!K$17,0)</f>
        <v>4232</v>
      </c>
      <c r="S300" s="34">
        <f>ROUND(('NEW Reference'!L$16*List!$H300)+'NEW Reference'!L$17,0)</f>
        <v>4566</v>
      </c>
      <c r="T300" s="34">
        <f>ROUND(('NEW Reference'!M$16*List!$H300)+'NEW Reference'!M$17,0)</f>
        <v>5454</v>
      </c>
      <c r="U300" s="34">
        <f>ROUND(('NEW Reference'!N$16*List!$H300)+'NEW Reference'!N$17,0)</f>
        <v>22005</v>
      </c>
      <c r="V300" s="35">
        <f>ROUND(('NEW Reference'!O$16*List!$H300)+'NEW Reference'!O$17,0)</f>
        <v>818</v>
      </c>
      <c r="W300" s="35">
        <f>ROUND(('NEW Reference'!P$16*List!$H300)+'NEW Reference'!P$17,0)</f>
        <v>1153</v>
      </c>
      <c r="X300" s="35">
        <f>ROUND(('NEW Reference'!Q$16*List!$H300)+'NEW Reference'!Q$17,0)</f>
        <v>576</v>
      </c>
      <c r="Y300" s="36"/>
      <c r="Z300" s="4" t="str">
        <f t="shared" si="14"/>
        <v>LAS ANIMAS, Colorado</v>
      </c>
      <c r="AA300" s="40" t="s">
        <v>1167</v>
      </c>
      <c r="AB300" s="37" t="s">
        <v>49</v>
      </c>
      <c r="AC300" s="41" t="s">
        <v>1029</v>
      </c>
      <c r="AD300" s="42"/>
      <c r="AE300">
        <f t="shared" si="15"/>
        <v>1.0487</v>
      </c>
      <c r="AF300">
        <v>32580</v>
      </c>
      <c r="AG300" t="s">
        <v>1171</v>
      </c>
      <c r="AH300" s="64">
        <v>0.76319999999999999</v>
      </c>
    </row>
    <row r="301" spans="1:34">
      <c r="A301" s="28" t="s">
        <v>1169</v>
      </c>
      <c r="B301" s="28" t="s">
        <v>1170</v>
      </c>
      <c r="C301" s="39">
        <v>99906</v>
      </c>
      <c r="D301" s="30" t="s">
        <v>69</v>
      </c>
      <c r="E301" s="40" t="s">
        <v>641</v>
      </c>
      <c r="F301" s="50" t="s">
        <v>1029</v>
      </c>
      <c r="G301" s="33" t="s">
        <v>59</v>
      </c>
      <c r="H301">
        <f t="shared" si="13"/>
        <v>1.0487</v>
      </c>
      <c r="I301" s="34">
        <f>ROUND(('NEW Reference'!B$16*List!$H301)+'NEW Reference'!B$17,0)</f>
        <v>1260</v>
      </c>
      <c r="J301" s="34">
        <f>ROUND(('NEW Reference'!C$16*List!$H301)+'NEW Reference'!C$17,0)</f>
        <v>1879</v>
      </c>
      <c r="K301" s="34">
        <f>ROUND(('NEW Reference'!D$16*List!$H301)+'NEW Reference'!D$17,0)</f>
        <v>2252</v>
      </c>
      <c r="L301" s="34">
        <f>ROUND(('NEW Reference'!E$16*List!$H301)+'NEW Reference'!E$17,0)</f>
        <v>2784</v>
      </c>
      <c r="M301" s="34">
        <f>ROUND(('NEW Reference'!F$16*List!$H301)+'NEW Reference'!F$17,0)</f>
        <v>2900</v>
      </c>
      <c r="N301" s="34">
        <f>ROUND(('NEW Reference'!G$16*List!$H301)+'NEW Reference'!G$17,0)</f>
        <v>3283</v>
      </c>
      <c r="O301" s="34">
        <f>ROUND(('NEW Reference'!H$16*List!$H301)+'NEW Reference'!H$17,0)</f>
        <v>3409</v>
      </c>
      <c r="P301" s="34">
        <f>ROUND(('NEW Reference'!I$16*List!$H301)+'NEW Reference'!I$17,0)</f>
        <v>3543</v>
      </c>
      <c r="Q301" s="34">
        <f>ROUND(('NEW Reference'!J$16*List!$H301)+'NEW Reference'!J$17,0)</f>
        <v>4102</v>
      </c>
      <c r="R301" s="34">
        <f>ROUND(('NEW Reference'!K$16*List!$H301)+'NEW Reference'!K$17,0)</f>
        <v>4232</v>
      </c>
      <c r="S301" s="34">
        <f>ROUND(('NEW Reference'!L$16*List!$H301)+'NEW Reference'!L$17,0)</f>
        <v>4566</v>
      </c>
      <c r="T301" s="34">
        <f>ROUND(('NEW Reference'!M$16*List!$H301)+'NEW Reference'!M$17,0)</f>
        <v>5454</v>
      </c>
      <c r="U301" s="34">
        <f>ROUND(('NEW Reference'!N$16*List!$H301)+'NEW Reference'!N$17,0)</f>
        <v>22005</v>
      </c>
      <c r="V301" s="35">
        <f>ROUND(('NEW Reference'!O$16*List!$H301)+'NEW Reference'!O$17,0)</f>
        <v>818</v>
      </c>
      <c r="W301" s="35">
        <f>ROUND(('NEW Reference'!P$16*List!$H301)+'NEW Reference'!P$17,0)</f>
        <v>1153</v>
      </c>
      <c r="X301" s="35">
        <f>ROUND(('NEW Reference'!Q$16*List!$H301)+'NEW Reference'!Q$17,0)</f>
        <v>576</v>
      </c>
      <c r="Y301" s="36"/>
      <c r="Z301" s="4" t="str">
        <f t="shared" si="14"/>
        <v>LINCOLN, Colorado</v>
      </c>
      <c r="AA301" s="40" t="s">
        <v>641</v>
      </c>
      <c r="AB301" s="37" t="s">
        <v>49</v>
      </c>
      <c r="AC301" s="41" t="s">
        <v>1029</v>
      </c>
      <c r="AD301" s="42"/>
      <c r="AE301">
        <f t="shared" si="15"/>
        <v>1.0487</v>
      </c>
      <c r="AF301">
        <v>32780</v>
      </c>
      <c r="AG301" t="s">
        <v>1174</v>
      </c>
      <c r="AH301" s="64">
        <v>1.0848</v>
      </c>
    </row>
    <row r="302" spans="1:34">
      <c r="A302" s="28" t="s">
        <v>1172</v>
      </c>
      <c r="B302" s="28" t="s">
        <v>1173</v>
      </c>
      <c r="C302" s="39">
        <v>99906</v>
      </c>
      <c r="D302" s="30" t="s">
        <v>69</v>
      </c>
      <c r="E302" s="40" t="s">
        <v>650</v>
      </c>
      <c r="F302" s="49" t="s">
        <v>1029</v>
      </c>
      <c r="G302" s="33" t="s">
        <v>59</v>
      </c>
      <c r="H302">
        <f t="shared" si="13"/>
        <v>1.0487</v>
      </c>
      <c r="I302" s="34">
        <f>ROUND(('NEW Reference'!B$16*List!$H302)+'NEW Reference'!B$17,0)</f>
        <v>1260</v>
      </c>
      <c r="J302" s="34">
        <f>ROUND(('NEW Reference'!C$16*List!$H302)+'NEW Reference'!C$17,0)</f>
        <v>1879</v>
      </c>
      <c r="K302" s="34">
        <f>ROUND(('NEW Reference'!D$16*List!$H302)+'NEW Reference'!D$17,0)</f>
        <v>2252</v>
      </c>
      <c r="L302" s="34">
        <f>ROUND(('NEW Reference'!E$16*List!$H302)+'NEW Reference'!E$17,0)</f>
        <v>2784</v>
      </c>
      <c r="M302" s="34">
        <f>ROUND(('NEW Reference'!F$16*List!$H302)+'NEW Reference'!F$17,0)</f>
        <v>2900</v>
      </c>
      <c r="N302" s="34">
        <f>ROUND(('NEW Reference'!G$16*List!$H302)+'NEW Reference'!G$17,0)</f>
        <v>3283</v>
      </c>
      <c r="O302" s="34">
        <f>ROUND(('NEW Reference'!H$16*List!$H302)+'NEW Reference'!H$17,0)</f>
        <v>3409</v>
      </c>
      <c r="P302" s="34">
        <f>ROUND(('NEW Reference'!I$16*List!$H302)+'NEW Reference'!I$17,0)</f>
        <v>3543</v>
      </c>
      <c r="Q302" s="34">
        <f>ROUND(('NEW Reference'!J$16*List!$H302)+'NEW Reference'!J$17,0)</f>
        <v>4102</v>
      </c>
      <c r="R302" s="34">
        <f>ROUND(('NEW Reference'!K$16*List!$H302)+'NEW Reference'!K$17,0)</f>
        <v>4232</v>
      </c>
      <c r="S302" s="34">
        <f>ROUND(('NEW Reference'!L$16*List!$H302)+'NEW Reference'!L$17,0)</f>
        <v>4566</v>
      </c>
      <c r="T302" s="34">
        <f>ROUND(('NEW Reference'!M$16*List!$H302)+'NEW Reference'!M$17,0)</f>
        <v>5454</v>
      </c>
      <c r="U302" s="34">
        <f>ROUND(('NEW Reference'!N$16*List!$H302)+'NEW Reference'!N$17,0)</f>
        <v>22005</v>
      </c>
      <c r="V302" s="35">
        <f>ROUND(('NEW Reference'!O$16*List!$H302)+'NEW Reference'!O$17,0)</f>
        <v>818</v>
      </c>
      <c r="W302" s="35">
        <f>ROUND(('NEW Reference'!P$16*List!$H302)+'NEW Reference'!P$17,0)</f>
        <v>1153</v>
      </c>
      <c r="X302" s="35">
        <f>ROUND(('NEW Reference'!Q$16*List!$H302)+'NEW Reference'!Q$17,0)</f>
        <v>576</v>
      </c>
      <c r="Y302" s="36"/>
      <c r="Z302" s="4" t="str">
        <f t="shared" si="14"/>
        <v>LOGAN, Colorado</v>
      </c>
      <c r="AA302" s="40" t="s">
        <v>650</v>
      </c>
      <c r="AB302" s="37" t="s">
        <v>49</v>
      </c>
      <c r="AC302" s="41" t="s">
        <v>1029</v>
      </c>
      <c r="AD302" s="42"/>
      <c r="AE302">
        <f t="shared" si="15"/>
        <v>1.0487</v>
      </c>
      <c r="AF302">
        <v>32820</v>
      </c>
      <c r="AG302" t="s">
        <v>559</v>
      </c>
      <c r="AH302" s="64">
        <v>0.82100000000000006</v>
      </c>
    </row>
    <row r="303" spans="1:34">
      <c r="A303" s="28" t="s">
        <v>1175</v>
      </c>
      <c r="B303" s="28" t="s">
        <v>1176</v>
      </c>
      <c r="C303" s="39">
        <v>24300</v>
      </c>
      <c r="D303" s="30" t="s">
        <v>812</v>
      </c>
      <c r="E303" s="40" t="s">
        <v>1177</v>
      </c>
      <c r="F303" s="50" t="s">
        <v>1029</v>
      </c>
      <c r="G303" s="33" t="s">
        <v>48</v>
      </c>
      <c r="H303">
        <f t="shared" si="13"/>
        <v>0.8488</v>
      </c>
      <c r="I303" s="34">
        <f>ROUND(('NEW Reference'!B$16*List!$H303)+'NEW Reference'!B$17,0)</f>
        <v>1075</v>
      </c>
      <c r="J303" s="34">
        <f>ROUND(('NEW Reference'!C$16*List!$H303)+'NEW Reference'!C$17,0)</f>
        <v>1604</v>
      </c>
      <c r="K303" s="34">
        <f>ROUND(('NEW Reference'!D$16*List!$H303)+'NEW Reference'!D$17,0)</f>
        <v>1922</v>
      </c>
      <c r="L303" s="34">
        <f>ROUND(('NEW Reference'!E$16*List!$H303)+'NEW Reference'!E$17,0)</f>
        <v>2376</v>
      </c>
      <c r="M303" s="34">
        <f>ROUND(('NEW Reference'!F$16*List!$H303)+'NEW Reference'!F$17,0)</f>
        <v>2475</v>
      </c>
      <c r="N303" s="34">
        <f>ROUND(('NEW Reference'!G$16*List!$H303)+'NEW Reference'!G$17,0)</f>
        <v>2802</v>
      </c>
      <c r="O303" s="34">
        <f>ROUND(('NEW Reference'!H$16*List!$H303)+'NEW Reference'!H$17,0)</f>
        <v>2909</v>
      </c>
      <c r="P303" s="34">
        <f>ROUND(('NEW Reference'!I$16*List!$H303)+'NEW Reference'!I$17,0)</f>
        <v>3023</v>
      </c>
      <c r="Q303" s="34">
        <f>ROUND(('NEW Reference'!J$16*List!$H303)+'NEW Reference'!J$17,0)</f>
        <v>3501</v>
      </c>
      <c r="R303" s="34">
        <f>ROUND(('NEW Reference'!K$16*List!$H303)+'NEW Reference'!K$17,0)</f>
        <v>3611</v>
      </c>
      <c r="S303" s="34">
        <f>ROUND(('NEW Reference'!L$16*List!$H303)+'NEW Reference'!L$17,0)</f>
        <v>3897</v>
      </c>
      <c r="T303" s="34">
        <f>ROUND(('NEW Reference'!M$16*List!$H303)+'NEW Reference'!M$17,0)</f>
        <v>4654</v>
      </c>
      <c r="U303" s="34">
        <f>ROUND(('NEW Reference'!N$16*List!$H303)+'NEW Reference'!N$17,0)</f>
        <v>18778</v>
      </c>
      <c r="V303" s="35">
        <f>ROUND(('NEW Reference'!O$16*List!$H303)+'NEW Reference'!O$17,0)</f>
        <v>698</v>
      </c>
      <c r="W303" s="35">
        <f>ROUND(('NEW Reference'!P$16*List!$H303)+'NEW Reference'!P$17,0)</f>
        <v>984</v>
      </c>
      <c r="X303" s="35">
        <f>ROUND(('NEW Reference'!Q$16*List!$H303)+'NEW Reference'!Q$17,0)</f>
        <v>492</v>
      </c>
      <c r="Y303" s="36"/>
      <c r="Z303" s="4" t="str">
        <f t="shared" si="14"/>
        <v>MESA, Colorado</v>
      </c>
      <c r="AA303" s="40" t="s">
        <v>1177</v>
      </c>
      <c r="AB303" s="37" t="s">
        <v>49</v>
      </c>
      <c r="AC303" s="41" t="s">
        <v>1029</v>
      </c>
      <c r="AD303" s="42"/>
      <c r="AE303">
        <f t="shared" si="15"/>
        <v>0.8488</v>
      </c>
      <c r="AF303">
        <v>32900</v>
      </c>
      <c r="AG303" t="s">
        <v>872</v>
      </c>
      <c r="AH303" s="64">
        <v>1.3948</v>
      </c>
    </row>
    <row r="304" spans="1:34">
      <c r="A304" s="28" t="s">
        <v>1178</v>
      </c>
      <c r="B304" s="28" t="s">
        <v>1179</v>
      </c>
      <c r="C304" s="39">
        <v>99906</v>
      </c>
      <c r="D304" s="30" t="s">
        <v>69</v>
      </c>
      <c r="E304" s="40" t="s">
        <v>1180</v>
      </c>
      <c r="F304" s="50" t="s">
        <v>1029</v>
      </c>
      <c r="G304" s="33" t="s">
        <v>59</v>
      </c>
      <c r="H304">
        <f t="shared" si="13"/>
        <v>1.0487</v>
      </c>
      <c r="I304" s="34">
        <f>ROUND(('NEW Reference'!B$16*List!$H304)+'NEW Reference'!B$17,0)</f>
        <v>1260</v>
      </c>
      <c r="J304" s="34">
        <f>ROUND(('NEW Reference'!C$16*List!$H304)+'NEW Reference'!C$17,0)</f>
        <v>1879</v>
      </c>
      <c r="K304" s="34">
        <f>ROUND(('NEW Reference'!D$16*List!$H304)+'NEW Reference'!D$17,0)</f>
        <v>2252</v>
      </c>
      <c r="L304" s="34">
        <f>ROUND(('NEW Reference'!E$16*List!$H304)+'NEW Reference'!E$17,0)</f>
        <v>2784</v>
      </c>
      <c r="M304" s="34">
        <f>ROUND(('NEW Reference'!F$16*List!$H304)+'NEW Reference'!F$17,0)</f>
        <v>2900</v>
      </c>
      <c r="N304" s="34">
        <f>ROUND(('NEW Reference'!G$16*List!$H304)+'NEW Reference'!G$17,0)</f>
        <v>3283</v>
      </c>
      <c r="O304" s="34">
        <f>ROUND(('NEW Reference'!H$16*List!$H304)+'NEW Reference'!H$17,0)</f>
        <v>3409</v>
      </c>
      <c r="P304" s="34">
        <f>ROUND(('NEW Reference'!I$16*List!$H304)+'NEW Reference'!I$17,0)</f>
        <v>3543</v>
      </c>
      <c r="Q304" s="34">
        <f>ROUND(('NEW Reference'!J$16*List!$H304)+'NEW Reference'!J$17,0)</f>
        <v>4102</v>
      </c>
      <c r="R304" s="34">
        <f>ROUND(('NEW Reference'!K$16*List!$H304)+'NEW Reference'!K$17,0)</f>
        <v>4232</v>
      </c>
      <c r="S304" s="34">
        <f>ROUND(('NEW Reference'!L$16*List!$H304)+'NEW Reference'!L$17,0)</f>
        <v>4566</v>
      </c>
      <c r="T304" s="34">
        <f>ROUND(('NEW Reference'!M$16*List!$H304)+'NEW Reference'!M$17,0)</f>
        <v>5454</v>
      </c>
      <c r="U304" s="34">
        <f>ROUND(('NEW Reference'!N$16*List!$H304)+'NEW Reference'!N$17,0)</f>
        <v>22005</v>
      </c>
      <c r="V304" s="35">
        <f>ROUND(('NEW Reference'!O$16*List!$H304)+'NEW Reference'!O$17,0)</f>
        <v>818</v>
      </c>
      <c r="W304" s="35">
        <f>ROUND(('NEW Reference'!P$16*List!$H304)+'NEW Reference'!P$17,0)</f>
        <v>1153</v>
      </c>
      <c r="X304" s="35">
        <f>ROUND(('NEW Reference'!Q$16*List!$H304)+'NEW Reference'!Q$17,0)</f>
        <v>576</v>
      </c>
      <c r="Y304" s="36"/>
      <c r="Z304" s="4" t="str">
        <f t="shared" si="14"/>
        <v>MINERAL, Colorado</v>
      </c>
      <c r="AA304" s="40" t="s">
        <v>1180</v>
      </c>
      <c r="AB304" s="37" t="s">
        <v>49</v>
      </c>
      <c r="AC304" s="41" t="s">
        <v>1029</v>
      </c>
      <c r="AD304" s="42"/>
      <c r="AE304">
        <f t="shared" si="15"/>
        <v>1.0487</v>
      </c>
      <c r="AF304">
        <v>33124</v>
      </c>
      <c r="AG304" t="s">
        <v>1184</v>
      </c>
      <c r="AH304" s="64">
        <v>0.92430000000000001</v>
      </c>
    </row>
    <row r="305" spans="1:34">
      <c r="A305" s="28" t="s">
        <v>1181</v>
      </c>
      <c r="B305" s="28" t="s">
        <v>1182</v>
      </c>
      <c r="C305" s="29">
        <v>99906</v>
      </c>
      <c r="D305" s="30" t="s">
        <v>69</v>
      </c>
      <c r="E305" s="31" t="s">
        <v>1183</v>
      </c>
      <c r="F305" s="50" t="s">
        <v>1029</v>
      </c>
      <c r="G305" s="33" t="s">
        <v>59</v>
      </c>
      <c r="H305">
        <f t="shared" si="13"/>
        <v>1.0487</v>
      </c>
      <c r="I305" s="34">
        <f>ROUND(('NEW Reference'!B$16*List!$H305)+'NEW Reference'!B$17,0)</f>
        <v>1260</v>
      </c>
      <c r="J305" s="34">
        <f>ROUND(('NEW Reference'!C$16*List!$H305)+'NEW Reference'!C$17,0)</f>
        <v>1879</v>
      </c>
      <c r="K305" s="34">
        <f>ROUND(('NEW Reference'!D$16*List!$H305)+'NEW Reference'!D$17,0)</f>
        <v>2252</v>
      </c>
      <c r="L305" s="34">
        <f>ROUND(('NEW Reference'!E$16*List!$H305)+'NEW Reference'!E$17,0)</f>
        <v>2784</v>
      </c>
      <c r="M305" s="34">
        <f>ROUND(('NEW Reference'!F$16*List!$H305)+'NEW Reference'!F$17,0)</f>
        <v>2900</v>
      </c>
      <c r="N305" s="34">
        <f>ROUND(('NEW Reference'!G$16*List!$H305)+'NEW Reference'!G$17,0)</f>
        <v>3283</v>
      </c>
      <c r="O305" s="34">
        <f>ROUND(('NEW Reference'!H$16*List!$H305)+'NEW Reference'!H$17,0)</f>
        <v>3409</v>
      </c>
      <c r="P305" s="34">
        <f>ROUND(('NEW Reference'!I$16*List!$H305)+'NEW Reference'!I$17,0)</f>
        <v>3543</v>
      </c>
      <c r="Q305" s="34">
        <f>ROUND(('NEW Reference'!J$16*List!$H305)+'NEW Reference'!J$17,0)</f>
        <v>4102</v>
      </c>
      <c r="R305" s="34">
        <f>ROUND(('NEW Reference'!K$16*List!$H305)+'NEW Reference'!K$17,0)</f>
        <v>4232</v>
      </c>
      <c r="S305" s="34">
        <f>ROUND(('NEW Reference'!L$16*List!$H305)+'NEW Reference'!L$17,0)</f>
        <v>4566</v>
      </c>
      <c r="T305" s="34">
        <f>ROUND(('NEW Reference'!M$16*List!$H305)+'NEW Reference'!M$17,0)</f>
        <v>5454</v>
      </c>
      <c r="U305" s="34">
        <f>ROUND(('NEW Reference'!N$16*List!$H305)+'NEW Reference'!N$17,0)</f>
        <v>22005</v>
      </c>
      <c r="V305" s="35">
        <f>ROUND(('NEW Reference'!O$16*List!$H305)+'NEW Reference'!O$17,0)</f>
        <v>818</v>
      </c>
      <c r="W305" s="35">
        <f>ROUND(('NEW Reference'!P$16*List!$H305)+'NEW Reference'!P$17,0)</f>
        <v>1153</v>
      </c>
      <c r="X305" s="35">
        <f>ROUND(('NEW Reference'!Q$16*List!$H305)+'NEW Reference'!Q$17,0)</f>
        <v>576</v>
      </c>
      <c r="Y305" s="36"/>
      <c r="Z305" s="4" t="str">
        <f t="shared" si="14"/>
        <v>MOFFAT, Colorado</v>
      </c>
      <c r="AA305" s="40" t="s">
        <v>1183</v>
      </c>
      <c r="AB305" s="37" t="s">
        <v>49</v>
      </c>
      <c r="AC305" s="41" t="s">
        <v>1029</v>
      </c>
      <c r="AD305" s="42"/>
      <c r="AE305">
        <f t="shared" si="15"/>
        <v>1.0487</v>
      </c>
      <c r="AF305">
        <v>33140</v>
      </c>
      <c r="AG305" t="s">
        <v>1188</v>
      </c>
      <c r="AH305" s="64">
        <v>0.89610000000000001</v>
      </c>
    </row>
    <row r="306" spans="1:34">
      <c r="A306" s="28" t="s">
        <v>1185</v>
      </c>
      <c r="B306" s="28" t="s">
        <v>1186</v>
      </c>
      <c r="C306" s="39">
        <v>99906</v>
      </c>
      <c r="D306" s="30" t="s">
        <v>69</v>
      </c>
      <c r="E306" s="40" t="s">
        <v>1187</v>
      </c>
      <c r="F306" s="50" t="s">
        <v>1029</v>
      </c>
      <c r="G306" s="33" t="s">
        <v>59</v>
      </c>
      <c r="H306">
        <f t="shared" si="13"/>
        <v>1.0487</v>
      </c>
      <c r="I306" s="34">
        <f>ROUND(('NEW Reference'!B$16*List!$H306)+'NEW Reference'!B$17,0)</f>
        <v>1260</v>
      </c>
      <c r="J306" s="34">
        <f>ROUND(('NEW Reference'!C$16*List!$H306)+'NEW Reference'!C$17,0)</f>
        <v>1879</v>
      </c>
      <c r="K306" s="34">
        <f>ROUND(('NEW Reference'!D$16*List!$H306)+'NEW Reference'!D$17,0)</f>
        <v>2252</v>
      </c>
      <c r="L306" s="34">
        <f>ROUND(('NEW Reference'!E$16*List!$H306)+'NEW Reference'!E$17,0)</f>
        <v>2784</v>
      </c>
      <c r="M306" s="34">
        <f>ROUND(('NEW Reference'!F$16*List!$H306)+'NEW Reference'!F$17,0)</f>
        <v>2900</v>
      </c>
      <c r="N306" s="34">
        <f>ROUND(('NEW Reference'!G$16*List!$H306)+'NEW Reference'!G$17,0)</f>
        <v>3283</v>
      </c>
      <c r="O306" s="34">
        <f>ROUND(('NEW Reference'!H$16*List!$H306)+'NEW Reference'!H$17,0)</f>
        <v>3409</v>
      </c>
      <c r="P306" s="34">
        <f>ROUND(('NEW Reference'!I$16*List!$H306)+'NEW Reference'!I$17,0)</f>
        <v>3543</v>
      </c>
      <c r="Q306" s="34">
        <f>ROUND(('NEW Reference'!J$16*List!$H306)+'NEW Reference'!J$17,0)</f>
        <v>4102</v>
      </c>
      <c r="R306" s="34">
        <f>ROUND(('NEW Reference'!K$16*List!$H306)+'NEW Reference'!K$17,0)</f>
        <v>4232</v>
      </c>
      <c r="S306" s="34">
        <f>ROUND(('NEW Reference'!L$16*List!$H306)+'NEW Reference'!L$17,0)</f>
        <v>4566</v>
      </c>
      <c r="T306" s="34">
        <f>ROUND(('NEW Reference'!M$16*List!$H306)+'NEW Reference'!M$17,0)</f>
        <v>5454</v>
      </c>
      <c r="U306" s="34">
        <f>ROUND(('NEW Reference'!N$16*List!$H306)+'NEW Reference'!N$17,0)</f>
        <v>22005</v>
      </c>
      <c r="V306" s="35">
        <f>ROUND(('NEW Reference'!O$16*List!$H306)+'NEW Reference'!O$17,0)</f>
        <v>818</v>
      </c>
      <c r="W306" s="35">
        <f>ROUND(('NEW Reference'!P$16*List!$H306)+'NEW Reference'!P$17,0)</f>
        <v>1153</v>
      </c>
      <c r="X306" s="35">
        <f>ROUND(('NEW Reference'!Q$16*List!$H306)+'NEW Reference'!Q$17,0)</f>
        <v>576</v>
      </c>
      <c r="Y306" s="36"/>
      <c r="Z306" s="4" t="str">
        <f t="shared" si="14"/>
        <v>MONTEZUMA, Colorado</v>
      </c>
      <c r="AA306" s="31" t="s">
        <v>1187</v>
      </c>
      <c r="AB306" s="37" t="s">
        <v>49</v>
      </c>
      <c r="AC306" s="32" t="s">
        <v>1029</v>
      </c>
      <c r="AD306" s="38"/>
      <c r="AE306">
        <f t="shared" si="15"/>
        <v>1.0487</v>
      </c>
      <c r="AF306">
        <v>33220</v>
      </c>
      <c r="AG306" t="s">
        <v>1192</v>
      </c>
      <c r="AH306" s="64">
        <v>0.91320000000000001</v>
      </c>
    </row>
    <row r="307" spans="1:34">
      <c r="A307" s="28" t="s">
        <v>1189</v>
      </c>
      <c r="B307" s="28" t="s">
        <v>1190</v>
      </c>
      <c r="C307" s="39">
        <v>99906</v>
      </c>
      <c r="D307" s="30" t="s">
        <v>69</v>
      </c>
      <c r="E307" s="40" t="s">
        <v>1191</v>
      </c>
      <c r="F307" s="50" t="s">
        <v>1029</v>
      </c>
      <c r="G307" s="33" t="s">
        <v>59</v>
      </c>
      <c r="H307">
        <f t="shared" si="13"/>
        <v>1.0487</v>
      </c>
      <c r="I307" s="34">
        <f>ROUND(('NEW Reference'!B$16*List!$H307)+'NEW Reference'!B$17,0)</f>
        <v>1260</v>
      </c>
      <c r="J307" s="34">
        <f>ROUND(('NEW Reference'!C$16*List!$H307)+'NEW Reference'!C$17,0)</f>
        <v>1879</v>
      </c>
      <c r="K307" s="34">
        <f>ROUND(('NEW Reference'!D$16*List!$H307)+'NEW Reference'!D$17,0)</f>
        <v>2252</v>
      </c>
      <c r="L307" s="34">
        <f>ROUND(('NEW Reference'!E$16*List!$H307)+'NEW Reference'!E$17,0)</f>
        <v>2784</v>
      </c>
      <c r="M307" s="34">
        <f>ROUND(('NEW Reference'!F$16*List!$H307)+'NEW Reference'!F$17,0)</f>
        <v>2900</v>
      </c>
      <c r="N307" s="34">
        <f>ROUND(('NEW Reference'!G$16*List!$H307)+'NEW Reference'!G$17,0)</f>
        <v>3283</v>
      </c>
      <c r="O307" s="34">
        <f>ROUND(('NEW Reference'!H$16*List!$H307)+'NEW Reference'!H$17,0)</f>
        <v>3409</v>
      </c>
      <c r="P307" s="34">
        <f>ROUND(('NEW Reference'!I$16*List!$H307)+'NEW Reference'!I$17,0)</f>
        <v>3543</v>
      </c>
      <c r="Q307" s="34">
        <f>ROUND(('NEW Reference'!J$16*List!$H307)+'NEW Reference'!J$17,0)</f>
        <v>4102</v>
      </c>
      <c r="R307" s="34">
        <f>ROUND(('NEW Reference'!K$16*List!$H307)+'NEW Reference'!K$17,0)</f>
        <v>4232</v>
      </c>
      <c r="S307" s="34">
        <f>ROUND(('NEW Reference'!L$16*List!$H307)+'NEW Reference'!L$17,0)</f>
        <v>4566</v>
      </c>
      <c r="T307" s="34">
        <f>ROUND(('NEW Reference'!M$16*List!$H307)+'NEW Reference'!M$17,0)</f>
        <v>5454</v>
      </c>
      <c r="U307" s="34">
        <f>ROUND(('NEW Reference'!N$16*List!$H307)+'NEW Reference'!N$17,0)</f>
        <v>22005</v>
      </c>
      <c r="V307" s="35">
        <f>ROUND(('NEW Reference'!O$16*List!$H307)+'NEW Reference'!O$17,0)</f>
        <v>818</v>
      </c>
      <c r="W307" s="35">
        <f>ROUND(('NEW Reference'!P$16*List!$H307)+'NEW Reference'!P$17,0)</f>
        <v>1153</v>
      </c>
      <c r="X307" s="35">
        <f>ROUND(('NEW Reference'!Q$16*List!$H307)+'NEW Reference'!Q$17,0)</f>
        <v>576</v>
      </c>
      <c r="Y307" s="36"/>
      <c r="Z307" s="4" t="str">
        <f t="shared" si="14"/>
        <v>MONTROSE, Colorado</v>
      </c>
      <c r="AA307" s="40" t="s">
        <v>1191</v>
      </c>
      <c r="AB307" s="37" t="s">
        <v>49</v>
      </c>
      <c r="AC307" s="41" t="s">
        <v>1029</v>
      </c>
      <c r="AD307" s="42"/>
      <c r="AE307">
        <f t="shared" si="15"/>
        <v>1.0487</v>
      </c>
      <c r="AF307">
        <v>33260</v>
      </c>
      <c r="AG307" t="s">
        <v>1195</v>
      </c>
      <c r="AH307" s="64">
        <v>0.82020000000000004</v>
      </c>
    </row>
    <row r="308" spans="1:34">
      <c r="A308" s="28" t="s">
        <v>1193</v>
      </c>
      <c r="B308" s="28" t="s">
        <v>1194</v>
      </c>
      <c r="C308" s="39">
        <v>99906</v>
      </c>
      <c r="D308" s="30" t="s">
        <v>69</v>
      </c>
      <c r="E308" s="40" t="s">
        <v>261</v>
      </c>
      <c r="F308" s="50" t="s">
        <v>1029</v>
      </c>
      <c r="G308" s="33" t="s">
        <v>59</v>
      </c>
      <c r="H308">
        <f t="shared" si="13"/>
        <v>1.0487</v>
      </c>
      <c r="I308" s="34">
        <f>ROUND(('NEW Reference'!B$16*List!$H308)+'NEW Reference'!B$17,0)</f>
        <v>1260</v>
      </c>
      <c r="J308" s="34">
        <f>ROUND(('NEW Reference'!C$16*List!$H308)+'NEW Reference'!C$17,0)</f>
        <v>1879</v>
      </c>
      <c r="K308" s="34">
        <f>ROUND(('NEW Reference'!D$16*List!$H308)+'NEW Reference'!D$17,0)</f>
        <v>2252</v>
      </c>
      <c r="L308" s="34">
        <f>ROUND(('NEW Reference'!E$16*List!$H308)+'NEW Reference'!E$17,0)</f>
        <v>2784</v>
      </c>
      <c r="M308" s="34">
        <f>ROUND(('NEW Reference'!F$16*List!$H308)+'NEW Reference'!F$17,0)</f>
        <v>2900</v>
      </c>
      <c r="N308" s="34">
        <f>ROUND(('NEW Reference'!G$16*List!$H308)+'NEW Reference'!G$17,0)</f>
        <v>3283</v>
      </c>
      <c r="O308" s="34">
        <f>ROUND(('NEW Reference'!H$16*List!$H308)+'NEW Reference'!H$17,0)</f>
        <v>3409</v>
      </c>
      <c r="P308" s="34">
        <f>ROUND(('NEW Reference'!I$16*List!$H308)+'NEW Reference'!I$17,0)</f>
        <v>3543</v>
      </c>
      <c r="Q308" s="34">
        <f>ROUND(('NEW Reference'!J$16*List!$H308)+'NEW Reference'!J$17,0)</f>
        <v>4102</v>
      </c>
      <c r="R308" s="34">
        <f>ROUND(('NEW Reference'!K$16*List!$H308)+'NEW Reference'!K$17,0)</f>
        <v>4232</v>
      </c>
      <c r="S308" s="34">
        <f>ROUND(('NEW Reference'!L$16*List!$H308)+'NEW Reference'!L$17,0)</f>
        <v>4566</v>
      </c>
      <c r="T308" s="34">
        <f>ROUND(('NEW Reference'!M$16*List!$H308)+'NEW Reference'!M$17,0)</f>
        <v>5454</v>
      </c>
      <c r="U308" s="34">
        <f>ROUND(('NEW Reference'!N$16*List!$H308)+'NEW Reference'!N$17,0)</f>
        <v>22005</v>
      </c>
      <c r="V308" s="35">
        <f>ROUND(('NEW Reference'!O$16*List!$H308)+'NEW Reference'!O$17,0)</f>
        <v>818</v>
      </c>
      <c r="W308" s="35">
        <f>ROUND(('NEW Reference'!P$16*List!$H308)+'NEW Reference'!P$17,0)</f>
        <v>1153</v>
      </c>
      <c r="X308" s="35">
        <f>ROUND(('NEW Reference'!Q$16*List!$H308)+'NEW Reference'!Q$17,0)</f>
        <v>576</v>
      </c>
      <c r="Y308" s="36"/>
      <c r="Z308" s="4" t="str">
        <f t="shared" si="14"/>
        <v>MORGAN, Colorado</v>
      </c>
      <c r="AA308" s="40" t="s">
        <v>261</v>
      </c>
      <c r="AB308" s="37" t="s">
        <v>49</v>
      </c>
      <c r="AC308" s="41" t="s">
        <v>1029</v>
      </c>
      <c r="AD308" s="42"/>
      <c r="AE308">
        <f t="shared" si="15"/>
        <v>1.0487</v>
      </c>
      <c r="AF308">
        <v>33340</v>
      </c>
      <c r="AG308" t="s">
        <v>1199</v>
      </c>
      <c r="AH308" s="64">
        <v>0.96400000000000008</v>
      </c>
    </row>
    <row r="309" spans="1:34">
      <c r="A309" s="28" t="s">
        <v>1196</v>
      </c>
      <c r="B309" s="28" t="s">
        <v>1197</v>
      </c>
      <c r="C309" s="29">
        <v>99906</v>
      </c>
      <c r="D309" s="30" t="s">
        <v>69</v>
      </c>
      <c r="E309" s="31" t="s">
        <v>1198</v>
      </c>
      <c r="F309" s="50" t="s">
        <v>1029</v>
      </c>
      <c r="G309" s="33" t="s">
        <v>59</v>
      </c>
      <c r="H309">
        <f t="shared" si="13"/>
        <v>1.0487</v>
      </c>
      <c r="I309" s="34">
        <f>ROUND(('NEW Reference'!B$16*List!$H309)+'NEW Reference'!B$17,0)</f>
        <v>1260</v>
      </c>
      <c r="J309" s="34">
        <f>ROUND(('NEW Reference'!C$16*List!$H309)+'NEW Reference'!C$17,0)</f>
        <v>1879</v>
      </c>
      <c r="K309" s="34">
        <f>ROUND(('NEW Reference'!D$16*List!$H309)+'NEW Reference'!D$17,0)</f>
        <v>2252</v>
      </c>
      <c r="L309" s="34">
        <f>ROUND(('NEW Reference'!E$16*List!$H309)+'NEW Reference'!E$17,0)</f>
        <v>2784</v>
      </c>
      <c r="M309" s="34">
        <f>ROUND(('NEW Reference'!F$16*List!$H309)+'NEW Reference'!F$17,0)</f>
        <v>2900</v>
      </c>
      <c r="N309" s="34">
        <f>ROUND(('NEW Reference'!G$16*List!$H309)+'NEW Reference'!G$17,0)</f>
        <v>3283</v>
      </c>
      <c r="O309" s="34">
        <f>ROUND(('NEW Reference'!H$16*List!$H309)+'NEW Reference'!H$17,0)</f>
        <v>3409</v>
      </c>
      <c r="P309" s="34">
        <f>ROUND(('NEW Reference'!I$16*List!$H309)+'NEW Reference'!I$17,0)</f>
        <v>3543</v>
      </c>
      <c r="Q309" s="34">
        <f>ROUND(('NEW Reference'!J$16*List!$H309)+'NEW Reference'!J$17,0)</f>
        <v>4102</v>
      </c>
      <c r="R309" s="34">
        <f>ROUND(('NEW Reference'!K$16*List!$H309)+'NEW Reference'!K$17,0)</f>
        <v>4232</v>
      </c>
      <c r="S309" s="34">
        <f>ROUND(('NEW Reference'!L$16*List!$H309)+'NEW Reference'!L$17,0)</f>
        <v>4566</v>
      </c>
      <c r="T309" s="34">
        <f>ROUND(('NEW Reference'!M$16*List!$H309)+'NEW Reference'!M$17,0)</f>
        <v>5454</v>
      </c>
      <c r="U309" s="34">
        <f>ROUND(('NEW Reference'!N$16*List!$H309)+'NEW Reference'!N$17,0)</f>
        <v>22005</v>
      </c>
      <c r="V309" s="35">
        <f>ROUND(('NEW Reference'!O$16*List!$H309)+'NEW Reference'!O$17,0)</f>
        <v>818</v>
      </c>
      <c r="W309" s="35">
        <f>ROUND(('NEW Reference'!P$16*List!$H309)+'NEW Reference'!P$17,0)</f>
        <v>1153</v>
      </c>
      <c r="X309" s="35">
        <f>ROUND(('NEW Reference'!Q$16*List!$H309)+'NEW Reference'!Q$17,0)</f>
        <v>576</v>
      </c>
      <c r="Y309" s="36"/>
      <c r="Z309" s="4" t="str">
        <f t="shared" si="14"/>
        <v>OTERO, Colorado</v>
      </c>
      <c r="AA309" s="40" t="s">
        <v>1198</v>
      </c>
      <c r="AB309" s="37" t="s">
        <v>49</v>
      </c>
      <c r="AC309" s="41" t="s">
        <v>1029</v>
      </c>
      <c r="AD309" s="42"/>
      <c r="AE309">
        <f t="shared" si="15"/>
        <v>1.0487</v>
      </c>
      <c r="AF309">
        <v>33460</v>
      </c>
      <c r="AG309" t="s">
        <v>1203</v>
      </c>
      <c r="AH309" s="64">
        <v>1.0622</v>
      </c>
    </row>
    <row r="310" spans="1:34">
      <c r="A310" s="28" t="s">
        <v>1200</v>
      </c>
      <c r="B310" s="28" t="s">
        <v>1201</v>
      </c>
      <c r="C310" s="39">
        <v>99906</v>
      </c>
      <c r="D310" s="30" t="s">
        <v>69</v>
      </c>
      <c r="E310" s="40" t="s">
        <v>1202</v>
      </c>
      <c r="F310" s="49" t="s">
        <v>1029</v>
      </c>
      <c r="G310" s="33" t="s">
        <v>59</v>
      </c>
      <c r="H310">
        <f t="shared" si="13"/>
        <v>1.0487</v>
      </c>
      <c r="I310" s="34">
        <f>ROUND(('NEW Reference'!B$16*List!$H310)+'NEW Reference'!B$17,0)</f>
        <v>1260</v>
      </c>
      <c r="J310" s="34">
        <f>ROUND(('NEW Reference'!C$16*List!$H310)+'NEW Reference'!C$17,0)</f>
        <v>1879</v>
      </c>
      <c r="K310" s="34">
        <f>ROUND(('NEW Reference'!D$16*List!$H310)+'NEW Reference'!D$17,0)</f>
        <v>2252</v>
      </c>
      <c r="L310" s="34">
        <f>ROUND(('NEW Reference'!E$16*List!$H310)+'NEW Reference'!E$17,0)</f>
        <v>2784</v>
      </c>
      <c r="M310" s="34">
        <f>ROUND(('NEW Reference'!F$16*List!$H310)+'NEW Reference'!F$17,0)</f>
        <v>2900</v>
      </c>
      <c r="N310" s="34">
        <f>ROUND(('NEW Reference'!G$16*List!$H310)+'NEW Reference'!G$17,0)</f>
        <v>3283</v>
      </c>
      <c r="O310" s="34">
        <f>ROUND(('NEW Reference'!H$16*List!$H310)+'NEW Reference'!H$17,0)</f>
        <v>3409</v>
      </c>
      <c r="P310" s="34">
        <f>ROUND(('NEW Reference'!I$16*List!$H310)+'NEW Reference'!I$17,0)</f>
        <v>3543</v>
      </c>
      <c r="Q310" s="34">
        <f>ROUND(('NEW Reference'!J$16*List!$H310)+'NEW Reference'!J$17,0)</f>
        <v>4102</v>
      </c>
      <c r="R310" s="34">
        <f>ROUND(('NEW Reference'!K$16*List!$H310)+'NEW Reference'!K$17,0)</f>
        <v>4232</v>
      </c>
      <c r="S310" s="34">
        <f>ROUND(('NEW Reference'!L$16*List!$H310)+'NEW Reference'!L$17,0)</f>
        <v>4566</v>
      </c>
      <c r="T310" s="34">
        <f>ROUND(('NEW Reference'!M$16*List!$H310)+'NEW Reference'!M$17,0)</f>
        <v>5454</v>
      </c>
      <c r="U310" s="34">
        <f>ROUND(('NEW Reference'!N$16*List!$H310)+'NEW Reference'!N$17,0)</f>
        <v>22005</v>
      </c>
      <c r="V310" s="35">
        <f>ROUND(('NEW Reference'!O$16*List!$H310)+'NEW Reference'!O$17,0)</f>
        <v>818</v>
      </c>
      <c r="W310" s="35">
        <f>ROUND(('NEW Reference'!P$16*List!$H310)+'NEW Reference'!P$17,0)</f>
        <v>1153</v>
      </c>
      <c r="X310" s="35">
        <f>ROUND(('NEW Reference'!Q$16*List!$H310)+'NEW Reference'!Q$17,0)</f>
        <v>576</v>
      </c>
      <c r="Y310" s="36"/>
      <c r="Z310" s="4" t="str">
        <f t="shared" si="14"/>
        <v>OURAY, Colorado</v>
      </c>
      <c r="AA310" s="31" t="s">
        <v>1202</v>
      </c>
      <c r="AB310" s="37" t="s">
        <v>49</v>
      </c>
      <c r="AC310" s="32" t="s">
        <v>1029</v>
      </c>
      <c r="AD310" s="38"/>
      <c r="AE310">
        <f t="shared" si="15"/>
        <v>1.0487</v>
      </c>
      <c r="AF310">
        <v>33540</v>
      </c>
      <c r="AG310" t="s">
        <v>1207</v>
      </c>
      <c r="AH310" s="64">
        <v>0.91</v>
      </c>
    </row>
    <row r="311" spans="1:34">
      <c r="A311" s="28" t="s">
        <v>1204</v>
      </c>
      <c r="B311" s="28" t="s">
        <v>1205</v>
      </c>
      <c r="C311" s="39">
        <v>19740</v>
      </c>
      <c r="D311" s="30" t="s">
        <v>642</v>
      </c>
      <c r="E311" s="40" t="s">
        <v>1206</v>
      </c>
      <c r="F311" s="50" t="s">
        <v>1029</v>
      </c>
      <c r="G311" s="33" t="s">
        <v>48</v>
      </c>
      <c r="H311">
        <f t="shared" si="13"/>
        <v>0.98930000000000007</v>
      </c>
      <c r="I311" s="34">
        <f>ROUND(('NEW Reference'!B$16*List!$H311)+'NEW Reference'!B$17,0)</f>
        <v>1205</v>
      </c>
      <c r="J311" s="34">
        <f>ROUND(('NEW Reference'!C$16*List!$H311)+'NEW Reference'!C$17,0)</f>
        <v>1797</v>
      </c>
      <c r="K311" s="34">
        <f>ROUND(('NEW Reference'!D$16*List!$H311)+'NEW Reference'!D$17,0)</f>
        <v>2154</v>
      </c>
      <c r="L311" s="34">
        <f>ROUND(('NEW Reference'!E$16*List!$H311)+'NEW Reference'!E$17,0)</f>
        <v>2663</v>
      </c>
      <c r="M311" s="34">
        <f>ROUND(('NEW Reference'!F$16*List!$H311)+'NEW Reference'!F$17,0)</f>
        <v>2774</v>
      </c>
      <c r="N311" s="34">
        <f>ROUND(('NEW Reference'!G$16*List!$H311)+'NEW Reference'!G$17,0)</f>
        <v>3140</v>
      </c>
      <c r="O311" s="34">
        <f>ROUND(('NEW Reference'!H$16*List!$H311)+'NEW Reference'!H$17,0)</f>
        <v>3260</v>
      </c>
      <c r="P311" s="34">
        <f>ROUND(('NEW Reference'!I$16*List!$H311)+'NEW Reference'!I$17,0)</f>
        <v>3388</v>
      </c>
      <c r="Q311" s="34">
        <f>ROUND(('NEW Reference'!J$16*List!$H311)+'NEW Reference'!J$17,0)</f>
        <v>3924</v>
      </c>
      <c r="R311" s="34">
        <f>ROUND(('NEW Reference'!K$16*List!$H311)+'NEW Reference'!K$17,0)</f>
        <v>4047</v>
      </c>
      <c r="S311" s="34">
        <f>ROUND(('NEW Reference'!L$16*List!$H311)+'NEW Reference'!L$17,0)</f>
        <v>4367</v>
      </c>
      <c r="T311" s="34">
        <f>ROUND(('NEW Reference'!M$16*List!$H311)+'NEW Reference'!M$17,0)</f>
        <v>5216</v>
      </c>
      <c r="U311" s="34">
        <f>ROUND(('NEW Reference'!N$16*List!$H311)+'NEW Reference'!N$17,0)</f>
        <v>21046</v>
      </c>
      <c r="V311" s="35">
        <f>ROUND(('NEW Reference'!O$16*List!$H311)+'NEW Reference'!O$17,0)</f>
        <v>782</v>
      </c>
      <c r="W311" s="35">
        <f>ROUND(('NEW Reference'!P$16*List!$H311)+'NEW Reference'!P$17,0)</f>
        <v>1103</v>
      </c>
      <c r="X311" s="35">
        <f>ROUND(('NEW Reference'!Q$16*List!$H311)+'NEW Reference'!Q$17,0)</f>
        <v>551</v>
      </c>
      <c r="Y311" s="36"/>
      <c r="Z311" s="4" t="str">
        <f t="shared" si="14"/>
        <v>PARK, Colorado</v>
      </c>
      <c r="AA311" s="40" t="s">
        <v>1206</v>
      </c>
      <c r="AB311" s="37" t="s">
        <v>49</v>
      </c>
      <c r="AC311" s="41" t="s">
        <v>1029</v>
      </c>
      <c r="AD311" s="42"/>
      <c r="AE311">
        <f t="shared" si="15"/>
        <v>0.98930000000000007</v>
      </c>
      <c r="AF311">
        <v>33660</v>
      </c>
      <c r="AG311" t="s">
        <v>248</v>
      </c>
      <c r="AH311" s="64">
        <v>0.75440000000000007</v>
      </c>
    </row>
    <row r="312" spans="1:34">
      <c r="A312" s="28" t="s">
        <v>1208</v>
      </c>
      <c r="B312" s="28" t="s">
        <v>1209</v>
      </c>
      <c r="C312" s="39">
        <v>99906</v>
      </c>
      <c r="D312" s="30" t="s">
        <v>69</v>
      </c>
      <c r="E312" s="40" t="s">
        <v>690</v>
      </c>
      <c r="F312" s="50" t="s">
        <v>1029</v>
      </c>
      <c r="G312" s="33" t="s">
        <v>59</v>
      </c>
      <c r="H312">
        <f t="shared" si="13"/>
        <v>1.0487</v>
      </c>
      <c r="I312" s="34">
        <f>ROUND(('NEW Reference'!B$16*List!$H312)+'NEW Reference'!B$17,0)</f>
        <v>1260</v>
      </c>
      <c r="J312" s="34">
        <f>ROUND(('NEW Reference'!C$16*List!$H312)+'NEW Reference'!C$17,0)</f>
        <v>1879</v>
      </c>
      <c r="K312" s="34">
        <f>ROUND(('NEW Reference'!D$16*List!$H312)+'NEW Reference'!D$17,0)</f>
        <v>2252</v>
      </c>
      <c r="L312" s="34">
        <f>ROUND(('NEW Reference'!E$16*List!$H312)+'NEW Reference'!E$17,0)</f>
        <v>2784</v>
      </c>
      <c r="M312" s="34">
        <f>ROUND(('NEW Reference'!F$16*List!$H312)+'NEW Reference'!F$17,0)</f>
        <v>2900</v>
      </c>
      <c r="N312" s="34">
        <f>ROUND(('NEW Reference'!G$16*List!$H312)+'NEW Reference'!G$17,0)</f>
        <v>3283</v>
      </c>
      <c r="O312" s="34">
        <f>ROUND(('NEW Reference'!H$16*List!$H312)+'NEW Reference'!H$17,0)</f>
        <v>3409</v>
      </c>
      <c r="P312" s="34">
        <f>ROUND(('NEW Reference'!I$16*List!$H312)+'NEW Reference'!I$17,0)</f>
        <v>3543</v>
      </c>
      <c r="Q312" s="34">
        <f>ROUND(('NEW Reference'!J$16*List!$H312)+'NEW Reference'!J$17,0)</f>
        <v>4102</v>
      </c>
      <c r="R312" s="34">
        <f>ROUND(('NEW Reference'!K$16*List!$H312)+'NEW Reference'!K$17,0)</f>
        <v>4232</v>
      </c>
      <c r="S312" s="34">
        <f>ROUND(('NEW Reference'!L$16*List!$H312)+'NEW Reference'!L$17,0)</f>
        <v>4566</v>
      </c>
      <c r="T312" s="34">
        <f>ROUND(('NEW Reference'!M$16*List!$H312)+'NEW Reference'!M$17,0)</f>
        <v>5454</v>
      </c>
      <c r="U312" s="34">
        <f>ROUND(('NEW Reference'!N$16*List!$H312)+'NEW Reference'!N$17,0)</f>
        <v>22005</v>
      </c>
      <c r="V312" s="35">
        <f>ROUND(('NEW Reference'!O$16*List!$H312)+'NEW Reference'!O$17,0)</f>
        <v>818</v>
      </c>
      <c r="W312" s="35">
        <f>ROUND(('NEW Reference'!P$16*List!$H312)+'NEW Reference'!P$17,0)</f>
        <v>1153</v>
      </c>
      <c r="X312" s="35">
        <f>ROUND(('NEW Reference'!Q$16*List!$H312)+'NEW Reference'!Q$17,0)</f>
        <v>576</v>
      </c>
      <c r="Y312" s="36"/>
      <c r="Z312" s="4" t="str">
        <f t="shared" si="14"/>
        <v>PHILLIPS, Colorado</v>
      </c>
      <c r="AA312" s="40" t="s">
        <v>690</v>
      </c>
      <c r="AB312" s="37" t="s">
        <v>49</v>
      </c>
      <c r="AC312" s="41" t="s">
        <v>1029</v>
      </c>
      <c r="AD312" s="42"/>
      <c r="AE312">
        <f t="shared" si="15"/>
        <v>1.0487</v>
      </c>
      <c r="AF312">
        <v>33700</v>
      </c>
      <c r="AG312" t="s">
        <v>985</v>
      </c>
      <c r="AH312" s="64">
        <v>1.3372000000000002</v>
      </c>
    </row>
    <row r="313" spans="1:34">
      <c r="A313" s="28" t="s">
        <v>1210</v>
      </c>
      <c r="B313" s="28" t="s">
        <v>1211</v>
      </c>
      <c r="C313" s="39">
        <v>99906</v>
      </c>
      <c r="D313" s="30" t="s">
        <v>69</v>
      </c>
      <c r="E313" s="40" t="s">
        <v>1212</v>
      </c>
      <c r="F313" s="50" t="s">
        <v>1029</v>
      </c>
      <c r="G313" s="33" t="s">
        <v>59</v>
      </c>
      <c r="H313">
        <f t="shared" si="13"/>
        <v>1.0487</v>
      </c>
      <c r="I313" s="34">
        <f>ROUND(('NEW Reference'!B$16*List!$H313)+'NEW Reference'!B$17,0)</f>
        <v>1260</v>
      </c>
      <c r="J313" s="34">
        <f>ROUND(('NEW Reference'!C$16*List!$H313)+'NEW Reference'!C$17,0)</f>
        <v>1879</v>
      </c>
      <c r="K313" s="34">
        <f>ROUND(('NEW Reference'!D$16*List!$H313)+'NEW Reference'!D$17,0)</f>
        <v>2252</v>
      </c>
      <c r="L313" s="34">
        <f>ROUND(('NEW Reference'!E$16*List!$H313)+'NEW Reference'!E$17,0)</f>
        <v>2784</v>
      </c>
      <c r="M313" s="34">
        <f>ROUND(('NEW Reference'!F$16*List!$H313)+'NEW Reference'!F$17,0)</f>
        <v>2900</v>
      </c>
      <c r="N313" s="34">
        <f>ROUND(('NEW Reference'!G$16*List!$H313)+'NEW Reference'!G$17,0)</f>
        <v>3283</v>
      </c>
      <c r="O313" s="34">
        <f>ROUND(('NEW Reference'!H$16*List!$H313)+'NEW Reference'!H$17,0)</f>
        <v>3409</v>
      </c>
      <c r="P313" s="34">
        <f>ROUND(('NEW Reference'!I$16*List!$H313)+'NEW Reference'!I$17,0)</f>
        <v>3543</v>
      </c>
      <c r="Q313" s="34">
        <f>ROUND(('NEW Reference'!J$16*List!$H313)+'NEW Reference'!J$17,0)</f>
        <v>4102</v>
      </c>
      <c r="R313" s="34">
        <f>ROUND(('NEW Reference'!K$16*List!$H313)+'NEW Reference'!K$17,0)</f>
        <v>4232</v>
      </c>
      <c r="S313" s="34">
        <f>ROUND(('NEW Reference'!L$16*List!$H313)+'NEW Reference'!L$17,0)</f>
        <v>4566</v>
      </c>
      <c r="T313" s="34">
        <f>ROUND(('NEW Reference'!M$16*List!$H313)+'NEW Reference'!M$17,0)</f>
        <v>5454</v>
      </c>
      <c r="U313" s="34">
        <f>ROUND(('NEW Reference'!N$16*List!$H313)+'NEW Reference'!N$17,0)</f>
        <v>22005</v>
      </c>
      <c r="V313" s="35">
        <f>ROUND(('NEW Reference'!O$16*List!$H313)+'NEW Reference'!O$17,0)</f>
        <v>818</v>
      </c>
      <c r="W313" s="35">
        <f>ROUND(('NEW Reference'!P$16*List!$H313)+'NEW Reference'!P$17,0)</f>
        <v>1153</v>
      </c>
      <c r="X313" s="35">
        <f>ROUND(('NEW Reference'!Q$16*List!$H313)+'NEW Reference'!Q$17,0)</f>
        <v>576</v>
      </c>
      <c r="Y313" s="36"/>
      <c r="Z313" s="4" t="str">
        <f t="shared" si="14"/>
        <v>PITKIN, Colorado</v>
      </c>
      <c r="AA313" s="40" t="s">
        <v>1212</v>
      </c>
      <c r="AB313" s="37" t="s">
        <v>49</v>
      </c>
      <c r="AC313" s="41" t="s">
        <v>1029</v>
      </c>
      <c r="AD313" s="42"/>
      <c r="AE313">
        <f t="shared" si="15"/>
        <v>1.0487</v>
      </c>
      <c r="AF313">
        <v>33740</v>
      </c>
      <c r="AG313" t="s">
        <v>1216</v>
      </c>
      <c r="AH313" s="64">
        <v>0.77570000000000006</v>
      </c>
    </row>
    <row r="314" spans="1:34">
      <c r="A314" s="28" t="s">
        <v>1213</v>
      </c>
      <c r="B314" s="28" t="s">
        <v>1214</v>
      </c>
      <c r="C314" s="39">
        <v>99906</v>
      </c>
      <c r="D314" s="30" t="s">
        <v>69</v>
      </c>
      <c r="E314" s="40" t="s">
        <v>1215</v>
      </c>
      <c r="F314" s="49" t="s">
        <v>1029</v>
      </c>
      <c r="G314" s="33" t="s">
        <v>59</v>
      </c>
      <c r="H314">
        <f t="shared" si="13"/>
        <v>1.0487</v>
      </c>
      <c r="I314" s="34">
        <f>ROUND(('NEW Reference'!B$16*List!$H314)+'NEW Reference'!B$17,0)</f>
        <v>1260</v>
      </c>
      <c r="J314" s="34">
        <f>ROUND(('NEW Reference'!C$16*List!$H314)+'NEW Reference'!C$17,0)</f>
        <v>1879</v>
      </c>
      <c r="K314" s="34">
        <f>ROUND(('NEW Reference'!D$16*List!$H314)+'NEW Reference'!D$17,0)</f>
        <v>2252</v>
      </c>
      <c r="L314" s="34">
        <f>ROUND(('NEW Reference'!E$16*List!$H314)+'NEW Reference'!E$17,0)</f>
        <v>2784</v>
      </c>
      <c r="M314" s="34">
        <f>ROUND(('NEW Reference'!F$16*List!$H314)+'NEW Reference'!F$17,0)</f>
        <v>2900</v>
      </c>
      <c r="N314" s="34">
        <f>ROUND(('NEW Reference'!G$16*List!$H314)+'NEW Reference'!G$17,0)</f>
        <v>3283</v>
      </c>
      <c r="O314" s="34">
        <f>ROUND(('NEW Reference'!H$16*List!$H314)+'NEW Reference'!H$17,0)</f>
        <v>3409</v>
      </c>
      <c r="P314" s="34">
        <f>ROUND(('NEW Reference'!I$16*List!$H314)+'NEW Reference'!I$17,0)</f>
        <v>3543</v>
      </c>
      <c r="Q314" s="34">
        <f>ROUND(('NEW Reference'!J$16*List!$H314)+'NEW Reference'!J$17,0)</f>
        <v>4102</v>
      </c>
      <c r="R314" s="34">
        <f>ROUND(('NEW Reference'!K$16*List!$H314)+'NEW Reference'!K$17,0)</f>
        <v>4232</v>
      </c>
      <c r="S314" s="34">
        <f>ROUND(('NEW Reference'!L$16*List!$H314)+'NEW Reference'!L$17,0)</f>
        <v>4566</v>
      </c>
      <c r="T314" s="34">
        <f>ROUND(('NEW Reference'!M$16*List!$H314)+'NEW Reference'!M$17,0)</f>
        <v>5454</v>
      </c>
      <c r="U314" s="34">
        <f>ROUND(('NEW Reference'!N$16*List!$H314)+'NEW Reference'!N$17,0)</f>
        <v>22005</v>
      </c>
      <c r="V314" s="35">
        <f>ROUND(('NEW Reference'!O$16*List!$H314)+'NEW Reference'!O$17,0)</f>
        <v>818</v>
      </c>
      <c r="W314" s="35">
        <f>ROUND(('NEW Reference'!P$16*List!$H314)+'NEW Reference'!P$17,0)</f>
        <v>1153</v>
      </c>
      <c r="X314" s="35">
        <f>ROUND(('NEW Reference'!Q$16*List!$H314)+'NEW Reference'!Q$17,0)</f>
        <v>576</v>
      </c>
      <c r="Y314" s="36"/>
      <c r="Z314" s="4" t="str">
        <f t="shared" si="14"/>
        <v>PROWERS, Colorado</v>
      </c>
      <c r="AA314" s="40" t="s">
        <v>1215</v>
      </c>
      <c r="AB314" s="37" t="s">
        <v>49</v>
      </c>
      <c r="AC314" s="41" t="s">
        <v>1029</v>
      </c>
      <c r="AD314" s="42"/>
      <c r="AE314">
        <f t="shared" si="15"/>
        <v>1.0487</v>
      </c>
      <c r="AF314">
        <v>33780</v>
      </c>
      <c r="AG314" t="s">
        <v>1221</v>
      </c>
      <c r="AH314" s="64">
        <v>0.86230000000000007</v>
      </c>
    </row>
    <row r="315" spans="1:34">
      <c r="A315" s="28" t="s">
        <v>1217</v>
      </c>
      <c r="B315" s="28" t="s">
        <v>1218</v>
      </c>
      <c r="C315" s="39">
        <v>39380</v>
      </c>
      <c r="D315" s="30" t="s">
        <v>1219</v>
      </c>
      <c r="E315" s="40" t="s">
        <v>1220</v>
      </c>
      <c r="F315" s="50" t="s">
        <v>1029</v>
      </c>
      <c r="G315" s="33" t="s">
        <v>48</v>
      </c>
      <c r="H315">
        <f t="shared" si="13"/>
        <v>0.8548</v>
      </c>
      <c r="I315" s="34">
        <f>ROUND(('NEW Reference'!B$16*List!$H315)+'NEW Reference'!B$17,0)</f>
        <v>1081</v>
      </c>
      <c r="J315" s="34">
        <f>ROUND(('NEW Reference'!C$16*List!$H315)+'NEW Reference'!C$17,0)</f>
        <v>1612</v>
      </c>
      <c r="K315" s="34">
        <f>ROUND(('NEW Reference'!D$16*List!$H315)+'NEW Reference'!D$17,0)</f>
        <v>1931</v>
      </c>
      <c r="L315" s="34">
        <f>ROUND(('NEW Reference'!E$16*List!$H315)+'NEW Reference'!E$17,0)</f>
        <v>2388</v>
      </c>
      <c r="M315" s="34">
        <f>ROUND(('NEW Reference'!F$16*List!$H315)+'NEW Reference'!F$17,0)</f>
        <v>2488</v>
      </c>
      <c r="N315" s="34">
        <f>ROUND(('NEW Reference'!G$16*List!$H315)+'NEW Reference'!G$17,0)</f>
        <v>2816</v>
      </c>
      <c r="O315" s="34">
        <f>ROUND(('NEW Reference'!H$16*List!$H315)+'NEW Reference'!H$17,0)</f>
        <v>2924</v>
      </c>
      <c r="P315" s="34">
        <f>ROUND(('NEW Reference'!I$16*List!$H315)+'NEW Reference'!I$17,0)</f>
        <v>3039</v>
      </c>
      <c r="Q315" s="34">
        <f>ROUND(('NEW Reference'!J$16*List!$H315)+'NEW Reference'!J$17,0)</f>
        <v>3519</v>
      </c>
      <c r="R315" s="34">
        <f>ROUND(('NEW Reference'!K$16*List!$H315)+'NEW Reference'!K$17,0)</f>
        <v>3630</v>
      </c>
      <c r="S315" s="34">
        <f>ROUND(('NEW Reference'!L$16*List!$H315)+'NEW Reference'!L$17,0)</f>
        <v>3917</v>
      </c>
      <c r="T315" s="34">
        <f>ROUND(('NEW Reference'!M$16*List!$H315)+'NEW Reference'!M$17,0)</f>
        <v>4678</v>
      </c>
      <c r="U315" s="34">
        <f>ROUND(('NEW Reference'!N$16*List!$H315)+'NEW Reference'!N$17,0)</f>
        <v>18874</v>
      </c>
      <c r="V315" s="35">
        <f>ROUND(('NEW Reference'!O$16*List!$H315)+'NEW Reference'!O$17,0)</f>
        <v>702</v>
      </c>
      <c r="W315" s="35">
        <f>ROUND(('NEW Reference'!P$16*List!$H315)+'NEW Reference'!P$17,0)</f>
        <v>989</v>
      </c>
      <c r="X315" s="35">
        <f>ROUND(('NEW Reference'!Q$16*List!$H315)+'NEW Reference'!Q$17,0)</f>
        <v>494</v>
      </c>
      <c r="Y315" s="36"/>
      <c r="Z315" s="4" t="str">
        <f t="shared" si="14"/>
        <v>PUEBLO, Colorado</v>
      </c>
      <c r="AA315" s="40" t="s">
        <v>1220</v>
      </c>
      <c r="AB315" s="37" t="s">
        <v>49</v>
      </c>
      <c r="AC315" s="41" t="s">
        <v>1029</v>
      </c>
      <c r="AD315" s="42"/>
      <c r="AE315">
        <f t="shared" si="15"/>
        <v>0.8548</v>
      </c>
      <c r="AF315">
        <v>33860</v>
      </c>
      <c r="AG315" t="s">
        <v>45</v>
      </c>
      <c r="AH315" s="64">
        <v>0.79280000000000006</v>
      </c>
    </row>
    <row r="316" spans="1:34">
      <c r="A316" s="28" t="s">
        <v>1222</v>
      </c>
      <c r="B316" s="28" t="s">
        <v>1223</v>
      </c>
      <c r="C316" s="39">
        <v>99906</v>
      </c>
      <c r="D316" s="30" t="s">
        <v>69</v>
      </c>
      <c r="E316" s="40" t="s">
        <v>1224</v>
      </c>
      <c r="F316" s="50" t="s">
        <v>1029</v>
      </c>
      <c r="G316" s="33" t="s">
        <v>59</v>
      </c>
      <c r="H316">
        <f t="shared" si="13"/>
        <v>1.0487</v>
      </c>
      <c r="I316" s="34">
        <f>ROUND(('NEW Reference'!B$16*List!$H316)+'NEW Reference'!B$17,0)</f>
        <v>1260</v>
      </c>
      <c r="J316" s="34">
        <f>ROUND(('NEW Reference'!C$16*List!$H316)+'NEW Reference'!C$17,0)</f>
        <v>1879</v>
      </c>
      <c r="K316" s="34">
        <f>ROUND(('NEW Reference'!D$16*List!$H316)+'NEW Reference'!D$17,0)</f>
        <v>2252</v>
      </c>
      <c r="L316" s="34">
        <f>ROUND(('NEW Reference'!E$16*List!$H316)+'NEW Reference'!E$17,0)</f>
        <v>2784</v>
      </c>
      <c r="M316" s="34">
        <f>ROUND(('NEW Reference'!F$16*List!$H316)+'NEW Reference'!F$17,0)</f>
        <v>2900</v>
      </c>
      <c r="N316" s="34">
        <f>ROUND(('NEW Reference'!G$16*List!$H316)+'NEW Reference'!G$17,0)</f>
        <v>3283</v>
      </c>
      <c r="O316" s="34">
        <f>ROUND(('NEW Reference'!H$16*List!$H316)+'NEW Reference'!H$17,0)</f>
        <v>3409</v>
      </c>
      <c r="P316" s="34">
        <f>ROUND(('NEW Reference'!I$16*List!$H316)+'NEW Reference'!I$17,0)</f>
        <v>3543</v>
      </c>
      <c r="Q316" s="34">
        <f>ROUND(('NEW Reference'!J$16*List!$H316)+'NEW Reference'!J$17,0)</f>
        <v>4102</v>
      </c>
      <c r="R316" s="34">
        <f>ROUND(('NEW Reference'!K$16*List!$H316)+'NEW Reference'!K$17,0)</f>
        <v>4232</v>
      </c>
      <c r="S316" s="34">
        <f>ROUND(('NEW Reference'!L$16*List!$H316)+'NEW Reference'!L$17,0)</f>
        <v>4566</v>
      </c>
      <c r="T316" s="34">
        <f>ROUND(('NEW Reference'!M$16*List!$H316)+'NEW Reference'!M$17,0)</f>
        <v>5454</v>
      </c>
      <c r="U316" s="34">
        <f>ROUND(('NEW Reference'!N$16*List!$H316)+'NEW Reference'!N$17,0)</f>
        <v>22005</v>
      </c>
      <c r="V316" s="35">
        <f>ROUND(('NEW Reference'!O$16*List!$H316)+'NEW Reference'!O$17,0)</f>
        <v>818</v>
      </c>
      <c r="W316" s="35">
        <f>ROUND(('NEW Reference'!P$16*List!$H316)+'NEW Reference'!P$17,0)</f>
        <v>1153</v>
      </c>
      <c r="X316" s="35">
        <f>ROUND(('NEW Reference'!Q$16*List!$H316)+'NEW Reference'!Q$17,0)</f>
        <v>576</v>
      </c>
      <c r="Y316" s="36"/>
      <c r="Z316" s="4" t="str">
        <f t="shared" si="14"/>
        <v>RIO BLANCO, Colorado</v>
      </c>
      <c r="AA316" s="40" t="s">
        <v>1224</v>
      </c>
      <c r="AB316" s="37" t="s">
        <v>49</v>
      </c>
      <c r="AC316" s="41" t="s">
        <v>1029</v>
      </c>
      <c r="AD316" s="42"/>
      <c r="AE316">
        <f t="shared" si="15"/>
        <v>1.0487</v>
      </c>
      <c r="AF316">
        <v>33874</v>
      </c>
      <c r="AG316" t="s">
        <v>1228</v>
      </c>
      <c r="AH316" s="64">
        <v>0.98630000000000007</v>
      </c>
    </row>
    <row r="317" spans="1:34">
      <c r="A317" s="28" t="s">
        <v>1225</v>
      </c>
      <c r="B317" s="28" t="s">
        <v>1226</v>
      </c>
      <c r="C317" s="39">
        <v>99906</v>
      </c>
      <c r="D317" s="30" t="s">
        <v>69</v>
      </c>
      <c r="E317" s="40" t="s">
        <v>1227</v>
      </c>
      <c r="F317" s="50" t="s">
        <v>1029</v>
      </c>
      <c r="G317" s="33" t="s">
        <v>59</v>
      </c>
      <c r="H317">
        <f t="shared" si="13"/>
        <v>1.0487</v>
      </c>
      <c r="I317" s="34">
        <f>ROUND(('NEW Reference'!B$16*List!$H317)+'NEW Reference'!B$17,0)</f>
        <v>1260</v>
      </c>
      <c r="J317" s="34">
        <f>ROUND(('NEW Reference'!C$16*List!$H317)+'NEW Reference'!C$17,0)</f>
        <v>1879</v>
      </c>
      <c r="K317" s="34">
        <f>ROUND(('NEW Reference'!D$16*List!$H317)+'NEW Reference'!D$17,0)</f>
        <v>2252</v>
      </c>
      <c r="L317" s="34">
        <f>ROUND(('NEW Reference'!E$16*List!$H317)+'NEW Reference'!E$17,0)</f>
        <v>2784</v>
      </c>
      <c r="M317" s="34">
        <f>ROUND(('NEW Reference'!F$16*List!$H317)+'NEW Reference'!F$17,0)</f>
        <v>2900</v>
      </c>
      <c r="N317" s="34">
        <f>ROUND(('NEW Reference'!G$16*List!$H317)+'NEW Reference'!G$17,0)</f>
        <v>3283</v>
      </c>
      <c r="O317" s="34">
        <f>ROUND(('NEW Reference'!H$16*List!$H317)+'NEW Reference'!H$17,0)</f>
        <v>3409</v>
      </c>
      <c r="P317" s="34">
        <f>ROUND(('NEW Reference'!I$16*List!$H317)+'NEW Reference'!I$17,0)</f>
        <v>3543</v>
      </c>
      <c r="Q317" s="34">
        <f>ROUND(('NEW Reference'!J$16*List!$H317)+'NEW Reference'!J$17,0)</f>
        <v>4102</v>
      </c>
      <c r="R317" s="34">
        <f>ROUND(('NEW Reference'!K$16*List!$H317)+'NEW Reference'!K$17,0)</f>
        <v>4232</v>
      </c>
      <c r="S317" s="34">
        <f>ROUND(('NEW Reference'!L$16*List!$H317)+'NEW Reference'!L$17,0)</f>
        <v>4566</v>
      </c>
      <c r="T317" s="34">
        <f>ROUND(('NEW Reference'!M$16*List!$H317)+'NEW Reference'!M$17,0)</f>
        <v>5454</v>
      </c>
      <c r="U317" s="34">
        <f>ROUND(('NEW Reference'!N$16*List!$H317)+'NEW Reference'!N$17,0)</f>
        <v>22005</v>
      </c>
      <c r="V317" s="35">
        <f>ROUND(('NEW Reference'!O$16*List!$H317)+'NEW Reference'!O$17,0)</f>
        <v>818</v>
      </c>
      <c r="W317" s="35">
        <f>ROUND(('NEW Reference'!P$16*List!$H317)+'NEW Reference'!P$17,0)</f>
        <v>1153</v>
      </c>
      <c r="X317" s="35">
        <f>ROUND(('NEW Reference'!Q$16*List!$H317)+'NEW Reference'!Q$17,0)</f>
        <v>576</v>
      </c>
      <c r="Y317" s="36"/>
      <c r="Z317" s="4" t="str">
        <f t="shared" si="14"/>
        <v>RIO GRANDE, Colorado</v>
      </c>
      <c r="AA317" s="40" t="s">
        <v>1227</v>
      </c>
      <c r="AB317" s="37" t="s">
        <v>49</v>
      </c>
      <c r="AC317" s="41" t="s">
        <v>1029</v>
      </c>
      <c r="AD317" s="42"/>
      <c r="AE317">
        <f t="shared" si="15"/>
        <v>1.0487</v>
      </c>
      <c r="AF317">
        <v>34060</v>
      </c>
      <c r="AG317" t="s">
        <v>1232</v>
      </c>
      <c r="AH317" s="64">
        <v>0.74880000000000002</v>
      </c>
    </row>
    <row r="318" spans="1:34">
      <c r="A318" s="28" t="s">
        <v>1229</v>
      </c>
      <c r="B318" s="28" t="s">
        <v>1230</v>
      </c>
      <c r="C318" s="29">
        <v>99906</v>
      </c>
      <c r="D318" s="30" t="s">
        <v>69</v>
      </c>
      <c r="E318" s="31" t="s">
        <v>1231</v>
      </c>
      <c r="F318" s="50" t="s">
        <v>1029</v>
      </c>
      <c r="G318" s="33" t="s">
        <v>59</v>
      </c>
      <c r="H318">
        <f t="shared" si="13"/>
        <v>1.0487</v>
      </c>
      <c r="I318" s="34">
        <f>ROUND(('NEW Reference'!B$16*List!$H318)+'NEW Reference'!B$17,0)</f>
        <v>1260</v>
      </c>
      <c r="J318" s="34">
        <f>ROUND(('NEW Reference'!C$16*List!$H318)+'NEW Reference'!C$17,0)</f>
        <v>1879</v>
      </c>
      <c r="K318" s="34">
        <f>ROUND(('NEW Reference'!D$16*List!$H318)+'NEW Reference'!D$17,0)</f>
        <v>2252</v>
      </c>
      <c r="L318" s="34">
        <f>ROUND(('NEW Reference'!E$16*List!$H318)+'NEW Reference'!E$17,0)</f>
        <v>2784</v>
      </c>
      <c r="M318" s="34">
        <f>ROUND(('NEW Reference'!F$16*List!$H318)+'NEW Reference'!F$17,0)</f>
        <v>2900</v>
      </c>
      <c r="N318" s="34">
        <f>ROUND(('NEW Reference'!G$16*List!$H318)+'NEW Reference'!G$17,0)</f>
        <v>3283</v>
      </c>
      <c r="O318" s="34">
        <f>ROUND(('NEW Reference'!H$16*List!$H318)+'NEW Reference'!H$17,0)</f>
        <v>3409</v>
      </c>
      <c r="P318" s="34">
        <f>ROUND(('NEW Reference'!I$16*List!$H318)+'NEW Reference'!I$17,0)</f>
        <v>3543</v>
      </c>
      <c r="Q318" s="34">
        <f>ROUND(('NEW Reference'!J$16*List!$H318)+'NEW Reference'!J$17,0)</f>
        <v>4102</v>
      </c>
      <c r="R318" s="34">
        <f>ROUND(('NEW Reference'!K$16*List!$H318)+'NEW Reference'!K$17,0)</f>
        <v>4232</v>
      </c>
      <c r="S318" s="34">
        <f>ROUND(('NEW Reference'!L$16*List!$H318)+'NEW Reference'!L$17,0)</f>
        <v>4566</v>
      </c>
      <c r="T318" s="34">
        <f>ROUND(('NEW Reference'!M$16*List!$H318)+'NEW Reference'!M$17,0)</f>
        <v>5454</v>
      </c>
      <c r="U318" s="34">
        <f>ROUND(('NEW Reference'!N$16*List!$H318)+'NEW Reference'!N$17,0)</f>
        <v>22005</v>
      </c>
      <c r="V318" s="35">
        <f>ROUND(('NEW Reference'!O$16*List!$H318)+'NEW Reference'!O$17,0)</f>
        <v>818</v>
      </c>
      <c r="W318" s="35">
        <f>ROUND(('NEW Reference'!P$16*List!$H318)+'NEW Reference'!P$17,0)</f>
        <v>1153</v>
      </c>
      <c r="X318" s="35">
        <f>ROUND(('NEW Reference'!Q$16*List!$H318)+'NEW Reference'!Q$17,0)</f>
        <v>576</v>
      </c>
      <c r="Y318" s="36"/>
      <c r="Z318" s="4" t="str">
        <f t="shared" si="14"/>
        <v>ROUTT, Colorado</v>
      </c>
      <c r="AA318" s="40" t="s">
        <v>1231</v>
      </c>
      <c r="AB318" s="37" t="s">
        <v>49</v>
      </c>
      <c r="AC318" s="41" t="s">
        <v>1029</v>
      </c>
      <c r="AD318" s="42"/>
      <c r="AE318">
        <f t="shared" si="15"/>
        <v>1.0487</v>
      </c>
      <c r="AF318">
        <v>34100</v>
      </c>
      <c r="AG318" t="s">
        <v>1236</v>
      </c>
      <c r="AH318" s="64">
        <v>0.69720000000000004</v>
      </c>
    </row>
    <row r="319" spans="1:34">
      <c r="A319" s="28" t="s">
        <v>1233</v>
      </c>
      <c r="B319" s="28" t="s">
        <v>1234</v>
      </c>
      <c r="C319" s="39">
        <v>99906</v>
      </c>
      <c r="D319" s="30" t="s">
        <v>69</v>
      </c>
      <c r="E319" s="40" t="s">
        <v>1235</v>
      </c>
      <c r="F319" s="50" t="s">
        <v>1029</v>
      </c>
      <c r="G319" s="33" t="s">
        <v>59</v>
      </c>
      <c r="H319">
        <f t="shared" si="13"/>
        <v>1.0487</v>
      </c>
      <c r="I319" s="34">
        <f>ROUND(('NEW Reference'!B$16*List!$H319)+'NEW Reference'!B$17,0)</f>
        <v>1260</v>
      </c>
      <c r="J319" s="34">
        <f>ROUND(('NEW Reference'!C$16*List!$H319)+'NEW Reference'!C$17,0)</f>
        <v>1879</v>
      </c>
      <c r="K319" s="34">
        <f>ROUND(('NEW Reference'!D$16*List!$H319)+'NEW Reference'!D$17,0)</f>
        <v>2252</v>
      </c>
      <c r="L319" s="34">
        <f>ROUND(('NEW Reference'!E$16*List!$H319)+'NEW Reference'!E$17,0)</f>
        <v>2784</v>
      </c>
      <c r="M319" s="34">
        <f>ROUND(('NEW Reference'!F$16*List!$H319)+'NEW Reference'!F$17,0)</f>
        <v>2900</v>
      </c>
      <c r="N319" s="34">
        <f>ROUND(('NEW Reference'!G$16*List!$H319)+'NEW Reference'!G$17,0)</f>
        <v>3283</v>
      </c>
      <c r="O319" s="34">
        <f>ROUND(('NEW Reference'!H$16*List!$H319)+'NEW Reference'!H$17,0)</f>
        <v>3409</v>
      </c>
      <c r="P319" s="34">
        <f>ROUND(('NEW Reference'!I$16*List!$H319)+'NEW Reference'!I$17,0)</f>
        <v>3543</v>
      </c>
      <c r="Q319" s="34">
        <f>ROUND(('NEW Reference'!J$16*List!$H319)+'NEW Reference'!J$17,0)</f>
        <v>4102</v>
      </c>
      <c r="R319" s="34">
        <f>ROUND(('NEW Reference'!K$16*List!$H319)+'NEW Reference'!K$17,0)</f>
        <v>4232</v>
      </c>
      <c r="S319" s="34">
        <f>ROUND(('NEW Reference'!L$16*List!$H319)+'NEW Reference'!L$17,0)</f>
        <v>4566</v>
      </c>
      <c r="T319" s="34">
        <f>ROUND(('NEW Reference'!M$16*List!$H319)+'NEW Reference'!M$17,0)</f>
        <v>5454</v>
      </c>
      <c r="U319" s="34">
        <f>ROUND(('NEW Reference'!N$16*List!$H319)+'NEW Reference'!N$17,0)</f>
        <v>22005</v>
      </c>
      <c r="V319" s="35">
        <f>ROUND(('NEW Reference'!O$16*List!$H319)+'NEW Reference'!O$17,0)</f>
        <v>818</v>
      </c>
      <c r="W319" s="35">
        <f>ROUND(('NEW Reference'!P$16*List!$H319)+'NEW Reference'!P$17,0)</f>
        <v>1153</v>
      </c>
      <c r="X319" s="35">
        <f>ROUND(('NEW Reference'!Q$16*List!$H319)+'NEW Reference'!Q$17,0)</f>
        <v>576</v>
      </c>
      <c r="Y319" s="36"/>
      <c r="Z319" s="4" t="str">
        <f t="shared" si="14"/>
        <v>SAGUACHE, Colorado</v>
      </c>
      <c r="AA319" s="31" t="s">
        <v>1235</v>
      </c>
      <c r="AB319" s="37" t="s">
        <v>49</v>
      </c>
      <c r="AC319" s="32" t="s">
        <v>1029</v>
      </c>
      <c r="AD319" s="38"/>
      <c r="AE319">
        <f t="shared" si="15"/>
        <v>1.0487</v>
      </c>
      <c r="AF319">
        <v>34580</v>
      </c>
      <c r="AG319" t="s">
        <v>1240</v>
      </c>
      <c r="AH319" s="64">
        <v>1.0125</v>
      </c>
    </row>
    <row r="320" spans="1:34">
      <c r="A320" s="28" t="s">
        <v>1237</v>
      </c>
      <c r="B320" s="28" t="s">
        <v>1238</v>
      </c>
      <c r="C320" s="29">
        <v>99906</v>
      </c>
      <c r="D320" s="30" t="s">
        <v>69</v>
      </c>
      <c r="E320" s="31" t="s">
        <v>1239</v>
      </c>
      <c r="F320" s="50" t="s">
        <v>1029</v>
      </c>
      <c r="G320" s="33" t="s">
        <v>59</v>
      </c>
      <c r="H320">
        <f t="shared" si="13"/>
        <v>1.0487</v>
      </c>
      <c r="I320" s="34">
        <f>ROUND(('NEW Reference'!B$16*List!$H320)+'NEW Reference'!B$17,0)</f>
        <v>1260</v>
      </c>
      <c r="J320" s="34">
        <f>ROUND(('NEW Reference'!C$16*List!$H320)+'NEW Reference'!C$17,0)</f>
        <v>1879</v>
      </c>
      <c r="K320" s="34">
        <f>ROUND(('NEW Reference'!D$16*List!$H320)+'NEW Reference'!D$17,0)</f>
        <v>2252</v>
      </c>
      <c r="L320" s="34">
        <f>ROUND(('NEW Reference'!E$16*List!$H320)+'NEW Reference'!E$17,0)</f>
        <v>2784</v>
      </c>
      <c r="M320" s="34">
        <f>ROUND(('NEW Reference'!F$16*List!$H320)+'NEW Reference'!F$17,0)</f>
        <v>2900</v>
      </c>
      <c r="N320" s="34">
        <f>ROUND(('NEW Reference'!G$16*List!$H320)+'NEW Reference'!G$17,0)</f>
        <v>3283</v>
      </c>
      <c r="O320" s="34">
        <f>ROUND(('NEW Reference'!H$16*List!$H320)+'NEW Reference'!H$17,0)</f>
        <v>3409</v>
      </c>
      <c r="P320" s="34">
        <f>ROUND(('NEW Reference'!I$16*List!$H320)+'NEW Reference'!I$17,0)</f>
        <v>3543</v>
      </c>
      <c r="Q320" s="34">
        <f>ROUND(('NEW Reference'!J$16*List!$H320)+'NEW Reference'!J$17,0)</f>
        <v>4102</v>
      </c>
      <c r="R320" s="34">
        <f>ROUND(('NEW Reference'!K$16*List!$H320)+'NEW Reference'!K$17,0)</f>
        <v>4232</v>
      </c>
      <c r="S320" s="34">
        <f>ROUND(('NEW Reference'!L$16*List!$H320)+'NEW Reference'!L$17,0)</f>
        <v>4566</v>
      </c>
      <c r="T320" s="34">
        <f>ROUND(('NEW Reference'!M$16*List!$H320)+'NEW Reference'!M$17,0)</f>
        <v>5454</v>
      </c>
      <c r="U320" s="34">
        <f>ROUND(('NEW Reference'!N$16*List!$H320)+'NEW Reference'!N$17,0)</f>
        <v>22005</v>
      </c>
      <c r="V320" s="35">
        <f>ROUND(('NEW Reference'!O$16*List!$H320)+'NEW Reference'!O$17,0)</f>
        <v>818</v>
      </c>
      <c r="W320" s="35">
        <f>ROUND(('NEW Reference'!P$16*List!$H320)+'NEW Reference'!P$17,0)</f>
        <v>1153</v>
      </c>
      <c r="X320" s="35">
        <f>ROUND(('NEW Reference'!Q$16*List!$H320)+'NEW Reference'!Q$17,0)</f>
        <v>576</v>
      </c>
      <c r="Y320" s="36"/>
      <c r="Z320" s="4" t="str">
        <f t="shared" si="14"/>
        <v>SAN JUAN, Colorado</v>
      </c>
      <c r="AA320" s="40" t="s">
        <v>1239</v>
      </c>
      <c r="AB320" s="37" t="s">
        <v>49</v>
      </c>
      <c r="AC320" s="41" t="s">
        <v>1029</v>
      </c>
      <c r="AD320" s="42"/>
      <c r="AE320">
        <f t="shared" si="15"/>
        <v>1.0487</v>
      </c>
      <c r="AF320">
        <v>34620</v>
      </c>
      <c r="AG320" t="s">
        <v>1244</v>
      </c>
      <c r="AH320" s="64">
        <v>0.90739999999999998</v>
      </c>
    </row>
    <row r="321" spans="1:34">
      <c r="A321" s="28" t="s">
        <v>1241</v>
      </c>
      <c r="B321" s="28" t="s">
        <v>1242</v>
      </c>
      <c r="C321" s="39">
        <v>99906</v>
      </c>
      <c r="D321" s="30" t="s">
        <v>69</v>
      </c>
      <c r="E321" s="40" t="s">
        <v>1243</v>
      </c>
      <c r="F321" s="50" t="s">
        <v>1029</v>
      </c>
      <c r="G321" s="33" t="s">
        <v>59</v>
      </c>
      <c r="H321">
        <f t="shared" si="13"/>
        <v>1.0487</v>
      </c>
      <c r="I321" s="34">
        <f>ROUND(('NEW Reference'!B$16*List!$H321)+'NEW Reference'!B$17,0)</f>
        <v>1260</v>
      </c>
      <c r="J321" s="34">
        <f>ROUND(('NEW Reference'!C$16*List!$H321)+'NEW Reference'!C$17,0)</f>
        <v>1879</v>
      </c>
      <c r="K321" s="34">
        <f>ROUND(('NEW Reference'!D$16*List!$H321)+'NEW Reference'!D$17,0)</f>
        <v>2252</v>
      </c>
      <c r="L321" s="34">
        <f>ROUND(('NEW Reference'!E$16*List!$H321)+'NEW Reference'!E$17,0)</f>
        <v>2784</v>
      </c>
      <c r="M321" s="34">
        <f>ROUND(('NEW Reference'!F$16*List!$H321)+'NEW Reference'!F$17,0)</f>
        <v>2900</v>
      </c>
      <c r="N321" s="34">
        <f>ROUND(('NEW Reference'!G$16*List!$H321)+'NEW Reference'!G$17,0)</f>
        <v>3283</v>
      </c>
      <c r="O321" s="34">
        <f>ROUND(('NEW Reference'!H$16*List!$H321)+'NEW Reference'!H$17,0)</f>
        <v>3409</v>
      </c>
      <c r="P321" s="34">
        <f>ROUND(('NEW Reference'!I$16*List!$H321)+'NEW Reference'!I$17,0)</f>
        <v>3543</v>
      </c>
      <c r="Q321" s="34">
        <f>ROUND(('NEW Reference'!J$16*List!$H321)+'NEW Reference'!J$17,0)</f>
        <v>4102</v>
      </c>
      <c r="R321" s="34">
        <f>ROUND(('NEW Reference'!K$16*List!$H321)+'NEW Reference'!K$17,0)</f>
        <v>4232</v>
      </c>
      <c r="S321" s="34">
        <f>ROUND(('NEW Reference'!L$16*List!$H321)+'NEW Reference'!L$17,0)</f>
        <v>4566</v>
      </c>
      <c r="T321" s="34">
        <f>ROUND(('NEW Reference'!M$16*List!$H321)+'NEW Reference'!M$17,0)</f>
        <v>5454</v>
      </c>
      <c r="U321" s="34">
        <f>ROUND(('NEW Reference'!N$16*List!$H321)+'NEW Reference'!N$17,0)</f>
        <v>22005</v>
      </c>
      <c r="V321" s="35">
        <f>ROUND(('NEW Reference'!O$16*List!$H321)+'NEW Reference'!O$17,0)</f>
        <v>818</v>
      </c>
      <c r="W321" s="35">
        <f>ROUND(('NEW Reference'!P$16*List!$H321)+'NEW Reference'!P$17,0)</f>
        <v>1153</v>
      </c>
      <c r="X321" s="35">
        <f>ROUND(('NEW Reference'!Q$16*List!$H321)+'NEW Reference'!Q$17,0)</f>
        <v>576</v>
      </c>
      <c r="Y321" s="36"/>
      <c r="Z321" s="4" t="str">
        <f t="shared" si="14"/>
        <v>SAN MIGUEL, Colorado</v>
      </c>
      <c r="AA321" s="31" t="s">
        <v>1243</v>
      </c>
      <c r="AB321" s="37" t="s">
        <v>49</v>
      </c>
      <c r="AC321" s="32" t="s">
        <v>1029</v>
      </c>
      <c r="AD321" s="38"/>
      <c r="AE321">
        <f t="shared" si="15"/>
        <v>1.0487</v>
      </c>
      <c r="AF321">
        <v>34740</v>
      </c>
      <c r="AG321" t="s">
        <v>1248</v>
      </c>
      <c r="AH321" s="64">
        <v>0.88540000000000008</v>
      </c>
    </row>
    <row r="322" spans="1:34">
      <c r="A322" s="28" t="s">
        <v>1245</v>
      </c>
      <c r="B322" s="28" t="s">
        <v>1246</v>
      </c>
      <c r="C322" s="29">
        <v>99906</v>
      </c>
      <c r="D322" s="30" t="s">
        <v>69</v>
      </c>
      <c r="E322" s="31" t="s">
        <v>1247</v>
      </c>
      <c r="F322" s="50" t="s">
        <v>1029</v>
      </c>
      <c r="G322" s="33" t="s">
        <v>59</v>
      </c>
      <c r="H322">
        <f t="shared" si="13"/>
        <v>1.0487</v>
      </c>
      <c r="I322" s="34">
        <f>ROUND(('NEW Reference'!B$16*List!$H322)+'NEW Reference'!B$17,0)</f>
        <v>1260</v>
      </c>
      <c r="J322" s="34">
        <f>ROUND(('NEW Reference'!C$16*List!$H322)+'NEW Reference'!C$17,0)</f>
        <v>1879</v>
      </c>
      <c r="K322" s="34">
        <f>ROUND(('NEW Reference'!D$16*List!$H322)+'NEW Reference'!D$17,0)</f>
        <v>2252</v>
      </c>
      <c r="L322" s="34">
        <f>ROUND(('NEW Reference'!E$16*List!$H322)+'NEW Reference'!E$17,0)</f>
        <v>2784</v>
      </c>
      <c r="M322" s="34">
        <f>ROUND(('NEW Reference'!F$16*List!$H322)+'NEW Reference'!F$17,0)</f>
        <v>2900</v>
      </c>
      <c r="N322" s="34">
        <f>ROUND(('NEW Reference'!G$16*List!$H322)+'NEW Reference'!G$17,0)</f>
        <v>3283</v>
      </c>
      <c r="O322" s="34">
        <f>ROUND(('NEW Reference'!H$16*List!$H322)+'NEW Reference'!H$17,0)</f>
        <v>3409</v>
      </c>
      <c r="P322" s="34">
        <f>ROUND(('NEW Reference'!I$16*List!$H322)+'NEW Reference'!I$17,0)</f>
        <v>3543</v>
      </c>
      <c r="Q322" s="34">
        <f>ROUND(('NEW Reference'!J$16*List!$H322)+'NEW Reference'!J$17,0)</f>
        <v>4102</v>
      </c>
      <c r="R322" s="34">
        <f>ROUND(('NEW Reference'!K$16*List!$H322)+'NEW Reference'!K$17,0)</f>
        <v>4232</v>
      </c>
      <c r="S322" s="34">
        <f>ROUND(('NEW Reference'!L$16*List!$H322)+'NEW Reference'!L$17,0)</f>
        <v>4566</v>
      </c>
      <c r="T322" s="34">
        <f>ROUND(('NEW Reference'!M$16*List!$H322)+'NEW Reference'!M$17,0)</f>
        <v>5454</v>
      </c>
      <c r="U322" s="34">
        <f>ROUND(('NEW Reference'!N$16*List!$H322)+'NEW Reference'!N$17,0)</f>
        <v>22005</v>
      </c>
      <c r="V322" s="35">
        <f>ROUND(('NEW Reference'!O$16*List!$H322)+'NEW Reference'!O$17,0)</f>
        <v>818</v>
      </c>
      <c r="W322" s="35">
        <f>ROUND(('NEW Reference'!P$16*List!$H322)+'NEW Reference'!P$17,0)</f>
        <v>1153</v>
      </c>
      <c r="X322" s="35">
        <f>ROUND(('NEW Reference'!Q$16*List!$H322)+'NEW Reference'!Q$17,0)</f>
        <v>576</v>
      </c>
      <c r="Y322" s="36"/>
      <c r="Z322" s="4" t="str">
        <f t="shared" si="14"/>
        <v>SEDGWICK, Colorado</v>
      </c>
      <c r="AA322" s="40" t="s">
        <v>1247</v>
      </c>
      <c r="AB322" s="37" t="s">
        <v>49</v>
      </c>
      <c r="AC322" s="41" t="s">
        <v>1029</v>
      </c>
      <c r="AD322" s="42"/>
      <c r="AE322">
        <f t="shared" si="15"/>
        <v>1.0487</v>
      </c>
      <c r="AF322">
        <v>34820</v>
      </c>
      <c r="AG322" t="s">
        <v>1252</v>
      </c>
      <c r="AH322" s="64">
        <v>0.82669999999999999</v>
      </c>
    </row>
    <row r="323" spans="1:34">
      <c r="A323" s="28" t="s">
        <v>1249</v>
      </c>
      <c r="B323" s="28" t="s">
        <v>1250</v>
      </c>
      <c r="C323" s="29">
        <v>99906</v>
      </c>
      <c r="D323" s="30" t="s">
        <v>69</v>
      </c>
      <c r="E323" s="31" t="s">
        <v>1251</v>
      </c>
      <c r="F323" s="49" t="s">
        <v>1029</v>
      </c>
      <c r="G323" s="33" t="s">
        <v>59</v>
      </c>
      <c r="H323">
        <f t="shared" si="13"/>
        <v>1.0487</v>
      </c>
      <c r="I323" s="34">
        <f>ROUND(('NEW Reference'!B$16*List!$H323)+'NEW Reference'!B$17,0)</f>
        <v>1260</v>
      </c>
      <c r="J323" s="34">
        <f>ROUND(('NEW Reference'!C$16*List!$H323)+'NEW Reference'!C$17,0)</f>
        <v>1879</v>
      </c>
      <c r="K323" s="34">
        <f>ROUND(('NEW Reference'!D$16*List!$H323)+'NEW Reference'!D$17,0)</f>
        <v>2252</v>
      </c>
      <c r="L323" s="34">
        <f>ROUND(('NEW Reference'!E$16*List!$H323)+'NEW Reference'!E$17,0)</f>
        <v>2784</v>
      </c>
      <c r="M323" s="34">
        <f>ROUND(('NEW Reference'!F$16*List!$H323)+'NEW Reference'!F$17,0)</f>
        <v>2900</v>
      </c>
      <c r="N323" s="34">
        <f>ROUND(('NEW Reference'!G$16*List!$H323)+'NEW Reference'!G$17,0)</f>
        <v>3283</v>
      </c>
      <c r="O323" s="34">
        <f>ROUND(('NEW Reference'!H$16*List!$H323)+'NEW Reference'!H$17,0)</f>
        <v>3409</v>
      </c>
      <c r="P323" s="34">
        <f>ROUND(('NEW Reference'!I$16*List!$H323)+'NEW Reference'!I$17,0)</f>
        <v>3543</v>
      </c>
      <c r="Q323" s="34">
        <f>ROUND(('NEW Reference'!J$16*List!$H323)+'NEW Reference'!J$17,0)</f>
        <v>4102</v>
      </c>
      <c r="R323" s="34">
        <f>ROUND(('NEW Reference'!K$16*List!$H323)+'NEW Reference'!K$17,0)</f>
        <v>4232</v>
      </c>
      <c r="S323" s="34">
        <f>ROUND(('NEW Reference'!L$16*List!$H323)+'NEW Reference'!L$17,0)</f>
        <v>4566</v>
      </c>
      <c r="T323" s="34">
        <f>ROUND(('NEW Reference'!M$16*List!$H323)+'NEW Reference'!M$17,0)</f>
        <v>5454</v>
      </c>
      <c r="U323" s="34">
        <f>ROUND(('NEW Reference'!N$16*List!$H323)+'NEW Reference'!N$17,0)</f>
        <v>22005</v>
      </c>
      <c r="V323" s="35">
        <f>ROUND(('NEW Reference'!O$16*List!$H323)+'NEW Reference'!O$17,0)</f>
        <v>818</v>
      </c>
      <c r="W323" s="35">
        <f>ROUND(('NEW Reference'!P$16*List!$H323)+'NEW Reference'!P$17,0)</f>
        <v>1153</v>
      </c>
      <c r="X323" s="35">
        <f>ROUND(('NEW Reference'!Q$16*List!$H323)+'NEW Reference'!Q$17,0)</f>
        <v>576</v>
      </c>
      <c r="Y323" s="36"/>
      <c r="Z323" s="4" t="str">
        <f t="shared" si="14"/>
        <v>SUMMIT, Colorado</v>
      </c>
      <c r="AA323" s="31" t="s">
        <v>1251</v>
      </c>
      <c r="AB323" s="37" t="s">
        <v>49</v>
      </c>
      <c r="AC323" s="32" t="s">
        <v>1029</v>
      </c>
      <c r="AD323" s="38"/>
      <c r="AE323">
        <f t="shared" si="15"/>
        <v>1.0487</v>
      </c>
      <c r="AF323">
        <v>34900</v>
      </c>
      <c r="AG323" t="s">
        <v>890</v>
      </c>
      <c r="AH323" s="64">
        <v>1.492</v>
      </c>
    </row>
    <row r="324" spans="1:34">
      <c r="A324" s="28" t="s">
        <v>1253</v>
      </c>
      <c r="B324" s="28" t="s">
        <v>1254</v>
      </c>
      <c r="C324" s="29">
        <v>17820</v>
      </c>
      <c r="D324" s="30" t="s">
        <v>572</v>
      </c>
      <c r="E324" s="31" t="s">
        <v>1255</v>
      </c>
      <c r="F324" s="50" t="s">
        <v>1029</v>
      </c>
      <c r="G324" s="33" t="s">
        <v>48</v>
      </c>
      <c r="H324">
        <f t="shared" si="13"/>
        <v>0.95390000000000008</v>
      </c>
      <c r="I324" s="34">
        <f>ROUND(('NEW Reference'!B$16*List!$H324)+'NEW Reference'!B$17,0)</f>
        <v>1173</v>
      </c>
      <c r="J324" s="34">
        <f>ROUND(('NEW Reference'!C$16*List!$H324)+'NEW Reference'!C$17,0)</f>
        <v>1749</v>
      </c>
      <c r="K324" s="34">
        <f>ROUND(('NEW Reference'!D$16*List!$H324)+'NEW Reference'!D$17,0)</f>
        <v>2095</v>
      </c>
      <c r="L324" s="34">
        <f>ROUND(('NEW Reference'!E$16*List!$H324)+'NEW Reference'!E$17,0)</f>
        <v>2590</v>
      </c>
      <c r="M324" s="34">
        <f>ROUND(('NEW Reference'!F$16*List!$H324)+'NEW Reference'!F$17,0)</f>
        <v>2699</v>
      </c>
      <c r="N324" s="34">
        <f>ROUND(('NEW Reference'!G$16*List!$H324)+'NEW Reference'!G$17,0)</f>
        <v>3055</v>
      </c>
      <c r="O324" s="34">
        <f>ROUND(('NEW Reference'!H$16*List!$H324)+'NEW Reference'!H$17,0)</f>
        <v>3172</v>
      </c>
      <c r="P324" s="34">
        <f>ROUND(('NEW Reference'!I$16*List!$H324)+'NEW Reference'!I$17,0)</f>
        <v>3296</v>
      </c>
      <c r="Q324" s="34">
        <f>ROUND(('NEW Reference'!J$16*List!$H324)+'NEW Reference'!J$17,0)</f>
        <v>3817</v>
      </c>
      <c r="R324" s="34">
        <f>ROUND(('NEW Reference'!K$16*List!$H324)+'NEW Reference'!K$17,0)</f>
        <v>3937</v>
      </c>
      <c r="S324" s="34">
        <f>ROUND(('NEW Reference'!L$16*List!$H324)+'NEW Reference'!L$17,0)</f>
        <v>4249</v>
      </c>
      <c r="T324" s="34">
        <f>ROUND(('NEW Reference'!M$16*List!$H324)+'NEW Reference'!M$17,0)</f>
        <v>5074</v>
      </c>
      <c r="U324" s="34">
        <f>ROUND(('NEW Reference'!N$16*List!$H324)+'NEW Reference'!N$17,0)</f>
        <v>20475</v>
      </c>
      <c r="V324" s="35">
        <f>ROUND(('NEW Reference'!O$16*List!$H324)+'NEW Reference'!O$17,0)</f>
        <v>761</v>
      </c>
      <c r="W324" s="35">
        <f>ROUND(('NEW Reference'!P$16*List!$H324)+'NEW Reference'!P$17,0)</f>
        <v>1073</v>
      </c>
      <c r="X324" s="35">
        <f>ROUND(('NEW Reference'!Q$16*List!$H324)+'NEW Reference'!Q$17,0)</f>
        <v>536</v>
      </c>
      <c r="Y324" s="36"/>
      <c r="Z324" s="4" t="str">
        <f t="shared" si="14"/>
        <v>TELLER, Colorado</v>
      </c>
      <c r="AA324" s="31" t="s">
        <v>1255</v>
      </c>
      <c r="AB324" s="37" t="s">
        <v>49</v>
      </c>
      <c r="AC324" s="32" t="s">
        <v>1029</v>
      </c>
      <c r="AD324" s="38"/>
      <c r="AE324">
        <f t="shared" si="15"/>
        <v>0.95390000000000008</v>
      </c>
      <c r="AF324">
        <v>34940</v>
      </c>
      <c r="AG324" t="s">
        <v>1258</v>
      </c>
      <c r="AH324" s="64">
        <v>0.83850000000000002</v>
      </c>
    </row>
    <row r="325" spans="1:34">
      <c r="A325" s="28" t="s">
        <v>1256</v>
      </c>
      <c r="B325" s="28" t="s">
        <v>1257</v>
      </c>
      <c r="C325" s="39">
        <v>99906</v>
      </c>
      <c r="D325" s="30" t="s">
        <v>69</v>
      </c>
      <c r="E325" s="40" t="s">
        <v>250</v>
      </c>
      <c r="F325" s="49" t="s">
        <v>1029</v>
      </c>
      <c r="G325" s="33" t="s">
        <v>59</v>
      </c>
      <c r="H325">
        <f t="shared" si="13"/>
        <v>1.0487</v>
      </c>
      <c r="I325" s="34">
        <f>ROUND(('NEW Reference'!B$16*List!$H325)+'NEW Reference'!B$17,0)</f>
        <v>1260</v>
      </c>
      <c r="J325" s="34">
        <f>ROUND(('NEW Reference'!C$16*List!$H325)+'NEW Reference'!C$17,0)</f>
        <v>1879</v>
      </c>
      <c r="K325" s="34">
        <f>ROUND(('NEW Reference'!D$16*List!$H325)+'NEW Reference'!D$17,0)</f>
        <v>2252</v>
      </c>
      <c r="L325" s="34">
        <f>ROUND(('NEW Reference'!E$16*List!$H325)+'NEW Reference'!E$17,0)</f>
        <v>2784</v>
      </c>
      <c r="M325" s="34">
        <f>ROUND(('NEW Reference'!F$16*List!$H325)+'NEW Reference'!F$17,0)</f>
        <v>2900</v>
      </c>
      <c r="N325" s="34">
        <f>ROUND(('NEW Reference'!G$16*List!$H325)+'NEW Reference'!G$17,0)</f>
        <v>3283</v>
      </c>
      <c r="O325" s="34">
        <f>ROUND(('NEW Reference'!H$16*List!$H325)+'NEW Reference'!H$17,0)</f>
        <v>3409</v>
      </c>
      <c r="P325" s="34">
        <f>ROUND(('NEW Reference'!I$16*List!$H325)+'NEW Reference'!I$17,0)</f>
        <v>3543</v>
      </c>
      <c r="Q325" s="34">
        <f>ROUND(('NEW Reference'!J$16*List!$H325)+'NEW Reference'!J$17,0)</f>
        <v>4102</v>
      </c>
      <c r="R325" s="34">
        <f>ROUND(('NEW Reference'!K$16*List!$H325)+'NEW Reference'!K$17,0)</f>
        <v>4232</v>
      </c>
      <c r="S325" s="34">
        <f>ROUND(('NEW Reference'!L$16*List!$H325)+'NEW Reference'!L$17,0)</f>
        <v>4566</v>
      </c>
      <c r="T325" s="34">
        <f>ROUND(('NEW Reference'!M$16*List!$H325)+'NEW Reference'!M$17,0)</f>
        <v>5454</v>
      </c>
      <c r="U325" s="34">
        <f>ROUND(('NEW Reference'!N$16*List!$H325)+'NEW Reference'!N$17,0)</f>
        <v>22005</v>
      </c>
      <c r="V325" s="35">
        <f>ROUND(('NEW Reference'!O$16*List!$H325)+'NEW Reference'!O$17,0)</f>
        <v>818</v>
      </c>
      <c r="W325" s="35">
        <f>ROUND(('NEW Reference'!P$16*List!$H325)+'NEW Reference'!P$17,0)</f>
        <v>1153</v>
      </c>
      <c r="X325" s="35">
        <f>ROUND(('NEW Reference'!Q$16*List!$H325)+'NEW Reference'!Q$17,0)</f>
        <v>576</v>
      </c>
      <c r="Y325" s="36"/>
      <c r="Z325" s="4" t="str">
        <f t="shared" si="14"/>
        <v>WASHINGTON, Colorado</v>
      </c>
      <c r="AA325" s="40" t="s">
        <v>250</v>
      </c>
      <c r="AB325" s="37" t="s">
        <v>49</v>
      </c>
      <c r="AC325" s="41" t="s">
        <v>1029</v>
      </c>
      <c r="AD325" s="42"/>
      <c r="AE325">
        <f t="shared" si="15"/>
        <v>1.0487</v>
      </c>
      <c r="AF325">
        <v>34980</v>
      </c>
      <c r="AG325" t="s">
        <v>1262</v>
      </c>
      <c r="AH325" s="64">
        <v>0.874</v>
      </c>
    </row>
    <row r="326" spans="1:34">
      <c r="A326" s="28" t="s">
        <v>1259</v>
      </c>
      <c r="B326" s="28" t="s">
        <v>1260</v>
      </c>
      <c r="C326" s="29">
        <v>24540</v>
      </c>
      <c r="D326" s="30" t="s">
        <v>828</v>
      </c>
      <c r="E326" s="31" t="s">
        <v>1261</v>
      </c>
      <c r="F326" s="50" t="s">
        <v>1029</v>
      </c>
      <c r="G326" s="33" t="s">
        <v>48</v>
      </c>
      <c r="H326">
        <f t="shared" si="13"/>
        <v>0.94200000000000006</v>
      </c>
      <c r="I326" s="34">
        <f>ROUND(('NEW Reference'!B$16*List!$H326)+'NEW Reference'!B$17,0)</f>
        <v>1162</v>
      </c>
      <c r="J326" s="34">
        <f>ROUND(('NEW Reference'!C$16*List!$H326)+'NEW Reference'!C$17,0)</f>
        <v>1732</v>
      </c>
      <c r="K326" s="34">
        <f>ROUND(('NEW Reference'!D$16*List!$H326)+'NEW Reference'!D$17,0)</f>
        <v>2076</v>
      </c>
      <c r="L326" s="34">
        <f>ROUND(('NEW Reference'!E$16*List!$H326)+'NEW Reference'!E$17,0)</f>
        <v>2566</v>
      </c>
      <c r="M326" s="34">
        <f>ROUND(('NEW Reference'!F$16*List!$H326)+'NEW Reference'!F$17,0)</f>
        <v>2673</v>
      </c>
      <c r="N326" s="34">
        <f>ROUND(('NEW Reference'!G$16*List!$H326)+'NEW Reference'!G$17,0)</f>
        <v>3026</v>
      </c>
      <c r="O326" s="34">
        <f>ROUND(('NEW Reference'!H$16*List!$H326)+'NEW Reference'!H$17,0)</f>
        <v>3142</v>
      </c>
      <c r="P326" s="34">
        <f>ROUND(('NEW Reference'!I$16*List!$H326)+'NEW Reference'!I$17,0)</f>
        <v>3265</v>
      </c>
      <c r="Q326" s="34">
        <f>ROUND(('NEW Reference'!J$16*List!$H326)+'NEW Reference'!J$17,0)</f>
        <v>3781</v>
      </c>
      <c r="R326" s="34">
        <f>ROUND(('NEW Reference'!K$16*List!$H326)+'NEW Reference'!K$17,0)</f>
        <v>3900</v>
      </c>
      <c r="S326" s="34">
        <f>ROUND(('NEW Reference'!L$16*List!$H326)+'NEW Reference'!L$17,0)</f>
        <v>4209</v>
      </c>
      <c r="T326" s="34">
        <f>ROUND(('NEW Reference'!M$16*List!$H326)+'NEW Reference'!M$17,0)</f>
        <v>5027</v>
      </c>
      <c r="U326" s="34">
        <f>ROUND(('NEW Reference'!N$16*List!$H326)+'NEW Reference'!N$17,0)</f>
        <v>20283</v>
      </c>
      <c r="V326" s="35">
        <f>ROUND(('NEW Reference'!O$16*List!$H326)+'NEW Reference'!O$17,0)</f>
        <v>754</v>
      </c>
      <c r="W326" s="35">
        <f>ROUND(('NEW Reference'!P$16*List!$H326)+'NEW Reference'!P$17,0)</f>
        <v>1062</v>
      </c>
      <c r="X326" s="35">
        <f>ROUND(('NEW Reference'!Q$16*List!$H326)+'NEW Reference'!Q$17,0)</f>
        <v>531</v>
      </c>
      <c r="Y326" s="36"/>
      <c r="Z326" s="4" t="str">
        <f t="shared" si="14"/>
        <v>WELD, Colorado</v>
      </c>
      <c r="AA326" s="31" t="s">
        <v>1261</v>
      </c>
      <c r="AB326" s="37" t="s">
        <v>49</v>
      </c>
      <c r="AC326" s="32" t="s">
        <v>1029</v>
      </c>
      <c r="AD326" s="38"/>
      <c r="AE326">
        <f t="shared" si="15"/>
        <v>0.94200000000000006</v>
      </c>
      <c r="AF326">
        <v>35004</v>
      </c>
      <c r="AG326" t="s">
        <v>1265</v>
      </c>
      <c r="AH326" s="64">
        <v>1.3354000000000001</v>
      </c>
    </row>
    <row r="327" spans="1:34">
      <c r="A327" s="28" t="s">
        <v>1263</v>
      </c>
      <c r="B327" s="28" t="s">
        <v>1264</v>
      </c>
      <c r="C327" s="29">
        <v>99906</v>
      </c>
      <c r="D327" s="30" t="s">
        <v>69</v>
      </c>
      <c r="E327" s="31" t="s">
        <v>483</v>
      </c>
      <c r="F327" s="49" t="s">
        <v>1029</v>
      </c>
      <c r="G327" s="33" t="s">
        <v>59</v>
      </c>
      <c r="H327">
        <f t="shared" si="13"/>
        <v>1.0487</v>
      </c>
      <c r="I327" s="34">
        <f>ROUND(('NEW Reference'!B$16*List!$H327)+'NEW Reference'!B$17,0)</f>
        <v>1260</v>
      </c>
      <c r="J327" s="34">
        <f>ROUND(('NEW Reference'!C$16*List!$H327)+'NEW Reference'!C$17,0)</f>
        <v>1879</v>
      </c>
      <c r="K327" s="34">
        <f>ROUND(('NEW Reference'!D$16*List!$H327)+'NEW Reference'!D$17,0)</f>
        <v>2252</v>
      </c>
      <c r="L327" s="34">
        <f>ROUND(('NEW Reference'!E$16*List!$H327)+'NEW Reference'!E$17,0)</f>
        <v>2784</v>
      </c>
      <c r="M327" s="34">
        <f>ROUND(('NEW Reference'!F$16*List!$H327)+'NEW Reference'!F$17,0)</f>
        <v>2900</v>
      </c>
      <c r="N327" s="34">
        <f>ROUND(('NEW Reference'!G$16*List!$H327)+'NEW Reference'!G$17,0)</f>
        <v>3283</v>
      </c>
      <c r="O327" s="34">
        <f>ROUND(('NEW Reference'!H$16*List!$H327)+'NEW Reference'!H$17,0)</f>
        <v>3409</v>
      </c>
      <c r="P327" s="34">
        <f>ROUND(('NEW Reference'!I$16*List!$H327)+'NEW Reference'!I$17,0)</f>
        <v>3543</v>
      </c>
      <c r="Q327" s="34">
        <f>ROUND(('NEW Reference'!J$16*List!$H327)+'NEW Reference'!J$17,0)</f>
        <v>4102</v>
      </c>
      <c r="R327" s="34">
        <f>ROUND(('NEW Reference'!K$16*List!$H327)+'NEW Reference'!K$17,0)</f>
        <v>4232</v>
      </c>
      <c r="S327" s="34">
        <f>ROUND(('NEW Reference'!L$16*List!$H327)+'NEW Reference'!L$17,0)</f>
        <v>4566</v>
      </c>
      <c r="T327" s="34">
        <f>ROUND(('NEW Reference'!M$16*List!$H327)+'NEW Reference'!M$17,0)</f>
        <v>5454</v>
      </c>
      <c r="U327" s="34">
        <f>ROUND(('NEW Reference'!N$16*List!$H327)+'NEW Reference'!N$17,0)</f>
        <v>22005</v>
      </c>
      <c r="V327" s="35">
        <f>ROUND(('NEW Reference'!O$16*List!$H327)+'NEW Reference'!O$17,0)</f>
        <v>818</v>
      </c>
      <c r="W327" s="35">
        <f>ROUND(('NEW Reference'!P$16*List!$H327)+'NEW Reference'!P$17,0)</f>
        <v>1153</v>
      </c>
      <c r="X327" s="35">
        <f>ROUND(('NEW Reference'!Q$16*List!$H327)+'NEW Reference'!Q$17,0)</f>
        <v>576</v>
      </c>
      <c r="Y327" s="36"/>
      <c r="Z327" s="4" t="str">
        <f t="shared" si="14"/>
        <v>YUMA, Colorado</v>
      </c>
      <c r="AA327" s="31" t="s">
        <v>483</v>
      </c>
      <c r="AB327" s="37" t="s">
        <v>49</v>
      </c>
      <c r="AC327" s="32" t="s">
        <v>1029</v>
      </c>
      <c r="AD327" s="38"/>
      <c r="AE327">
        <f t="shared" si="15"/>
        <v>1.0487</v>
      </c>
      <c r="AF327">
        <v>35084</v>
      </c>
      <c r="AG327" t="s">
        <v>1268</v>
      </c>
      <c r="AH327" s="64">
        <v>1.1278000000000001</v>
      </c>
    </row>
    <row r="328" spans="1:34">
      <c r="A328" s="28" t="s">
        <v>1266</v>
      </c>
      <c r="B328" s="28" t="s">
        <v>1267</v>
      </c>
      <c r="C328" s="29">
        <v>99906</v>
      </c>
      <c r="D328" s="30" t="s">
        <v>69</v>
      </c>
      <c r="E328" s="31" t="s">
        <v>325</v>
      </c>
      <c r="F328" s="49" t="s">
        <v>1029</v>
      </c>
      <c r="G328" s="33" t="s">
        <v>59</v>
      </c>
      <c r="H328">
        <f t="shared" si="13"/>
        <v>1.0487</v>
      </c>
      <c r="I328" s="34">
        <f>ROUND(('NEW Reference'!B$16*List!$H328)+'NEW Reference'!B$17,0)</f>
        <v>1260</v>
      </c>
      <c r="J328" s="34">
        <f>ROUND(('NEW Reference'!C$16*List!$H328)+'NEW Reference'!C$17,0)</f>
        <v>1879</v>
      </c>
      <c r="K328" s="34">
        <f>ROUND(('NEW Reference'!D$16*List!$H328)+'NEW Reference'!D$17,0)</f>
        <v>2252</v>
      </c>
      <c r="L328" s="34">
        <f>ROUND(('NEW Reference'!E$16*List!$H328)+'NEW Reference'!E$17,0)</f>
        <v>2784</v>
      </c>
      <c r="M328" s="34">
        <f>ROUND(('NEW Reference'!F$16*List!$H328)+'NEW Reference'!F$17,0)</f>
        <v>2900</v>
      </c>
      <c r="N328" s="34">
        <f>ROUND(('NEW Reference'!G$16*List!$H328)+'NEW Reference'!G$17,0)</f>
        <v>3283</v>
      </c>
      <c r="O328" s="34">
        <f>ROUND(('NEW Reference'!H$16*List!$H328)+'NEW Reference'!H$17,0)</f>
        <v>3409</v>
      </c>
      <c r="P328" s="34">
        <f>ROUND(('NEW Reference'!I$16*List!$H328)+'NEW Reference'!I$17,0)</f>
        <v>3543</v>
      </c>
      <c r="Q328" s="34">
        <f>ROUND(('NEW Reference'!J$16*List!$H328)+'NEW Reference'!J$17,0)</f>
        <v>4102</v>
      </c>
      <c r="R328" s="34">
        <f>ROUND(('NEW Reference'!K$16*List!$H328)+'NEW Reference'!K$17,0)</f>
        <v>4232</v>
      </c>
      <c r="S328" s="34">
        <f>ROUND(('NEW Reference'!L$16*List!$H328)+'NEW Reference'!L$17,0)</f>
        <v>4566</v>
      </c>
      <c r="T328" s="34">
        <f>ROUND(('NEW Reference'!M$16*List!$H328)+'NEW Reference'!M$17,0)</f>
        <v>5454</v>
      </c>
      <c r="U328" s="34">
        <f>ROUND(('NEW Reference'!N$16*List!$H328)+'NEW Reference'!N$17,0)</f>
        <v>22005</v>
      </c>
      <c r="V328" s="35">
        <f>ROUND(('NEW Reference'!O$16*List!$H328)+'NEW Reference'!O$17,0)</f>
        <v>818</v>
      </c>
      <c r="W328" s="35">
        <f>ROUND(('NEW Reference'!P$16*List!$H328)+'NEW Reference'!P$17,0)</f>
        <v>1153</v>
      </c>
      <c r="X328" s="35">
        <f>ROUND(('NEW Reference'!Q$16*List!$H328)+'NEW Reference'!Q$17,0)</f>
        <v>576</v>
      </c>
      <c r="Y328" s="36"/>
      <c r="Z328" s="4" t="str">
        <f t="shared" si="14"/>
        <v>STATEWIDE, Colorado</v>
      </c>
      <c r="AA328" s="31" t="s">
        <v>325</v>
      </c>
      <c r="AB328" s="37" t="s">
        <v>49</v>
      </c>
      <c r="AC328" s="32" t="s">
        <v>1029</v>
      </c>
      <c r="AD328" s="38"/>
      <c r="AE328">
        <f t="shared" si="15"/>
        <v>1.0487</v>
      </c>
      <c r="AF328">
        <v>35100</v>
      </c>
      <c r="AG328" t="s">
        <v>1273</v>
      </c>
      <c r="AH328" s="64">
        <v>0.75360000000000005</v>
      </c>
    </row>
    <row r="329" spans="1:34">
      <c r="A329" s="28" t="s">
        <v>1269</v>
      </c>
      <c r="B329" s="28" t="s">
        <v>1270</v>
      </c>
      <c r="C329" s="29">
        <v>14860</v>
      </c>
      <c r="D329" s="30" t="s">
        <v>439</v>
      </c>
      <c r="E329" s="31" t="s">
        <v>1271</v>
      </c>
      <c r="F329" s="49" t="s">
        <v>1272</v>
      </c>
      <c r="G329" s="33" t="s">
        <v>48</v>
      </c>
      <c r="H329">
        <f t="shared" si="13"/>
        <v>1.1806000000000001</v>
      </c>
      <c r="I329" s="34">
        <f>ROUND(('NEW Reference'!B$16*List!$H329)+'NEW Reference'!B$17,0)</f>
        <v>1382</v>
      </c>
      <c r="J329" s="34">
        <f>ROUND(('NEW Reference'!C$16*List!$H329)+'NEW Reference'!C$17,0)</f>
        <v>2061</v>
      </c>
      <c r="K329" s="34">
        <f>ROUND(('NEW Reference'!D$16*List!$H329)+'NEW Reference'!D$17,0)</f>
        <v>2470</v>
      </c>
      <c r="L329" s="34">
        <f>ROUND(('NEW Reference'!E$16*List!$H329)+'NEW Reference'!E$17,0)</f>
        <v>3053</v>
      </c>
      <c r="M329" s="34">
        <f>ROUND(('NEW Reference'!F$16*List!$H329)+'NEW Reference'!F$17,0)</f>
        <v>3181</v>
      </c>
      <c r="N329" s="34">
        <f>ROUND(('NEW Reference'!G$16*List!$H329)+'NEW Reference'!G$17,0)</f>
        <v>3601</v>
      </c>
      <c r="O329" s="34">
        <f>ROUND(('NEW Reference'!H$16*List!$H329)+'NEW Reference'!H$17,0)</f>
        <v>3739</v>
      </c>
      <c r="P329" s="34">
        <f>ROUND(('NEW Reference'!I$16*List!$H329)+'NEW Reference'!I$17,0)</f>
        <v>3886</v>
      </c>
      <c r="Q329" s="34">
        <f>ROUND(('NEW Reference'!J$16*List!$H329)+'NEW Reference'!J$17,0)</f>
        <v>4500</v>
      </c>
      <c r="R329" s="34">
        <f>ROUND(('NEW Reference'!K$16*List!$H329)+'NEW Reference'!K$17,0)</f>
        <v>4641</v>
      </c>
      <c r="S329" s="34">
        <f>ROUND(('NEW Reference'!L$16*List!$H329)+'NEW Reference'!L$17,0)</f>
        <v>5008</v>
      </c>
      <c r="T329" s="34">
        <f>ROUND(('NEW Reference'!M$16*List!$H329)+'NEW Reference'!M$17,0)</f>
        <v>5982</v>
      </c>
      <c r="U329" s="34">
        <f>ROUND(('NEW Reference'!N$16*List!$H329)+'NEW Reference'!N$17,0)</f>
        <v>24135</v>
      </c>
      <c r="V329" s="35">
        <f>ROUND(('NEW Reference'!O$16*List!$H329)+'NEW Reference'!O$17,0)</f>
        <v>897</v>
      </c>
      <c r="W329" s="35">
        <f>ROUND(('NEW Reference'!P$16*List!$H329)+'NEW Reference'!P$17,0)</f>
        <v>1264</v>
      </c>
      <c r="X329" s="35">
        <f>ROUND(('NEW Reference'!Q$16*List!$H329)+'NEW Reference'!Q$17,0)</f>
        <v>632</v>
      </c>
      <c r="Y329" s="36"/>
      <c r="Z329" s="4" t="str">
        <f t="shared" si="14"/>
        <v>FAIRFIELD, Connecticut</v>
      </c>
      <c r="AA329" s="31" t="s">
        <v>1271</v>
      </c>
      <c r="AB329" s="37" t="s">
        <v>49</v>
      </c>
      <c r="AC329" s="32" t="s">
        <v>1272</v>
      </c>
      <c r="AD329" s="38"/>
      <c r="AE329">
        <f t="shared" si="15"/>
        <v>1.1806000000000001</v>
      </c>
      <c r="AF329">
        <v>35154</v>
      </c>
      <c r="AG329" t="s">
        <v>1278</v>
      </c>
      <c r="AH329" s="64">
        <v>1.1176000000000001</v>
      </c>
    </row>
    <row r="330" spans="1:34">
      <c r="A330" s="28" t="s">
        <v>1274</v>
      </c>
      <c r="B330" s="28" t="s">
        <v>1275</v>
      </c>
      <c r="C330" s="29">
        <v>25540</v>
      </c>
      <c r="D330" s="30" t="s">
        <v>1276</v>
      </c>
      <c r="E330" s="31" t="s">
        <v>1277</v>
      </c>
      <c r="F330" s="49" t="s">
        <v>1272</v>
      </c>
      <c r="G330" s="33" t="s">
        <v>48</v>
      </c>
      <c r="H330">
        <f t="shared" si="13"/>
        <v>1.1063000000000001</v>
      </c>
      <c r="I330" s="34">
        <f>ROUND(('NEW Reference'!B$16*List!$H330)+'NEW Reference'!B$17,0)</f>
        <v>1314</v>
      </c>
      <c r="J330" s="34">
        <f>ROUND(('NEW Reference'!C$16*List!$H330)+'NEW Reference'!C$17,0)</f>
        <v>1959</v>
      </c>
      <c r="K330" s="34">
        <f>ROUND(('NEW Reference'!D$16*List!$H330)+'NEW Reference'!D$17,0)</f>
        <v>2347</v>
      </c>
      <c r="L330" s="34">
        <f>ROUND(('NEW Reference'!E$16*List!$H330)+'NEW Reference'!E$17,0)</f>
        <v>2902</v>
      </c>
      <c r="M330" s="34">
        <f>ROUND(('NEW Reference'!F$16*List!$H330)+'NEW Reference'!F$17,0)</f>
        <v>3023</v>
      </c>
      <c r="N330" s="34">
        <f>ROUND(('NEW Reference'!G$16*List!$H330)+'NEW Reference'!G$17,0)</f>
        <v>3422</v>
      </c>
      <c r="O330" s="34">
        <f>ROUND(('NEW Reference'!H$16*List!$H330)+'NEW Reference'!H$17,0)</f>
        <v>3553</v>
      </c>
      <c r="P330" s="34">
        <f>ROUND(('NEW Reference'!I$16*List!$H330)+'NEW Reference'!I$17,0)</f>
        <v>3692</v>
      </c>
      <c r="Q330" s="34">
        <f>ROUND(('NEW Reference'!J$16*List!$H330)+'NEW Reference'!J$17,0)</f>
        <v>4276</v>
      </c>
      <c r="R330" s="34">
        <f>ROUND(('NEW Reference'!K$16*List!$H330)+'NEW Reference'!K$17,0)</f>
        <v>4411</v>
      </c>
      <c r="S330" s="34">
        <f>ROUND(('NEW Reference'!L$16*List!$H330)+'NEW Reference'!L$17,0)</f>
        <v>4759</v>
      </c>
      <c r="T330" s="34">
        <f>ROUND(('NEW Reference'!M$16*List!$H330)+'NEW Reference'!M$17,0)</f>
        <v>5684</v>
      </c>
      <c r="U330" s="34">
        <f>ROUND(('NEW Reference'!N$16*List!$H330)+'NEW Reference'!N$17,0)</f>
        <v>22936</v>
      </c>
      <c r="V330" s="35">
        <f>ROUND(('NEW Reference'!O$16*List!$H330)+'NEW Reference'!O$17,0)</f>
        <v>853</v>
      </c>
      <c r="W330" s="35">
        <f>ROUND(('NEW Reference'!P$16*List!$H330)+'NEW Reference'!P$17,0)</f>
        <v>1201</v>
      </c>
      <c r="X330" s="35">
        <f>ROUND(('NEW Reference'!Q$16*List!$H330)+'NEW Reference'!Q$17,0)</f>
        <v>601</v>
      </c>
      <c r="Y330" s="36"/>
      <c r="Z330" s="4" t="str">
        <f t="shared" si="14"/>
        <v>HARTFORD, Connecticut</v>
      </c>
      <c r="AA330" s="31" t="s">
        <v>1277</v>
      </c>
      <c r="AB330" s="37" t="s">
        <v>49</v>
      </c>
      <c r="AC330" s="32" t="s">
        <v>1272</v>
      </c>
      <c r="AD330" s="38"/>
      <c r="AE330">
        <f t="shared" si="15"/>
        <v>1.1063000000000001</v>
      </c>
      <c r="AF330">
        <v>35300</v>
      </c>
      <c r="AG330" t="s">
        <v>1282</v>
      </c>
      <c r="AH330" s="64">
        <v>1.1353</v>
      </c>
    </row>
    <row r="331" spans="1:34">
      <c r="A331" s="28" t="s">
        <v>1279</v>
      </c>
      <c r="B331" s="28" t="s">
        <v>1280</v>
      </c>
      <c r="C331" s="29">
        <v>99907</v>
      </c>
      <c r="D331" s="30" t="s">
        <v>73</v>
      </c>
      <c r="E331" s="31" t="s">
        <v>1281</v>
      </c>
      <c r="F331" s="50" t="s">
        <v>1272</v>
      </c>
      <c r="G331" s="33" t="s">
        <v>59</v>
      </c>
      <c r="H331">
        <f t="shared" si="13"/>
        <v>1.0087000000000002</v>
      </c>
      <c r="I331" s="34">
        <f>ROUND(('NEW Reference'!B$16*List!$H331)+'NEW Reference'!B$17,0)</f>
        <v>1223</v>
      </c>
      <c r="J331" s="34">
        <f>ROUND(('NEW Reference'!C$16*List!$H331)+'NEW Reference'!C$17,0)</f>
        <v>1824</v>
      </c>
      <c r="K331" s="34">
        <f>ROUND(('NEW Reference'!D$16*List!$H331)+'NEW Reference'!D$17,0)</f>
        <v>2186</v>
      </c>
      <c r="L331" s="34">
        <f>ROUND(('NEW Reference'!E$16*List!$H331)+'NEW Reference'!E$17,0)</f>
        <v>2702</v>
      </c>
      <c r="M331" s="34">
        <f>ROUND(('NEW Reference'!F$16*List!$H331)+'NEW Reference'!F$17,0)</f>
        <v>2815</v>
      </c>
      <c r="N331" s="34">
        <f>ROUND(('NEW Reference'!G$16*List!$H331)+'NEW Reference'!G$17,0)</f>
        <v>3187</v>
      </c>
      <c r="O331" s="34">
        <f>ROUND(('NEW Reference'!H$16*List!$H331)+'NEW Reference'!H$17,0)</f>
        <v>3309</v>
      </c>
      <c r="P331" s="34">
        <f>ROUND(('NEW Reference'!I$16*List!$H331)+'NEW Reference'!I$17,0)</f>
        <v>3439</v>
      </c>
      <c r="Q331" s="34">
        <f>ROUND(('NEW Reference'!J$16*List!$H331)+'NEW Reference'!J$17,0)</f>
        <v>3982</v>
      </c>
      <c r="R331" s="34">
        <f>ROUND(('NEW Reference'!K$16*List!$H331)+'NEW Reference'!K$17,0)</f>
        <v>4108</v>
      </c>
      <c r="S331" s="34">
        <f>ROUND(('NEW Reference'!L$16*List!$H331)+'NEW Reference'!L$17,0)</f>
        <v>4432</v>
      </c>
      <c r="T331" s="34">
        <f>ROUND(('NEW Reference'!M$16*List!$H331)+'NEW Reference'!M$17,0)</f>
        <v>5294</v>
      </c>
      <c r="U331" s="34">
        <f>ROUND(('NEW Reference'!N$16*List!$H331)+'NEW Reference'!N$17,0)</f>
        <v>21360</v>
      </c>
      <c r="V331" s="35">
        <f>ROUND(('NEW Reference'!O$16*List!$H331)+'NEW Reference'!O$17,0)</f>
        <v>794</v>
      </c>
      <c r="W331" s="35">
        <f>ROUND(('NEW Reference'!P$16*List!$H331)+'NEW Reference'!P$17,0)</f>
        <v>1119</v>
      </c>
      <c r="X331" s="35">
        <f>ROUND(('NEW Reference'!Q$16*List!$H331)+'NEW Reference'!Q$17,0)</f>
        <v>559</v>
      </c>
      <c r="Y331" s="36"/>
      <c r="Z331" s="4" t="str">
        <f t="shared" si="14"/>
        <v>LITCHFIELD, Connecticut</v>
      </c>
      <c r="AA331" s="31" t="s">
        <v>1281</v>
      </c>
      <c r="AB331" s="37" t="s">
        <v>49</v>
      </c>
      <c r="AC331" s="32" t="s">
        <v>1272</v>
      </c>
      <c r="AD331" s="38"/>
      <c r="AE331">
        <f t="shared" si="15"/>
        <v>1.0087000000000002</v>
      </c>
      <c r="AF331">
        <v>35380</v>
      </c>
      <c r="AG331" t="s">
        <v>1286</v>
      </c>
      <c r="AH331" s="64">
        <v>0.81440000000000001</v>
      </c>
    </row>
    <row r="332" spans="1:34">
      <c r="A332" s="28" t="s">
        <v>1283</v>
      </c>
      <c r="B332" s="28" t="s">
        <v>1284</v>
      </c>
      <c r="C332" s="29">
        <v>25540</v>
      </c>
      <c r="D332" s="30" t="s">
        <v>1276</v>
      </c>
      <c r="E332" s="31" t="s">
        <v>1285</v>
      </c>
      <c r="F332" s="49" t="s">
        <v>1272</v>
      </c>
      <c r="G332" s="33" t="s">
        <v>48</v>
      </c>
      <c r="H332">
        <f t="shared" si="13"/>
        <v>1.1063000000000001</v>
      </c>
      <c r="I332" s="34">
        <f>ROUND(('NEW Reference'!B$16*List!$H332)+'NEW Reference'!B$17,0)</f>
        <v>1314</v>
      </c>
      <c r="J332" s="34">
        <f>ROUND(('NEW Reference'!C$16*List!$H332)+'NEW Reference'!C$17,0)</f>
        <v>1959</v>
      </c>
      <c r="K332" s="34">
        <f>ROUND(('NEW Reference'!D$16*List!$H332)+'NEW Reference'!D$17,0)</f>
        <v>2347</v>
      </c>
      <c r="L332" s="34">
        <f>ROUND(('NEW Reference'!E$16*List!$H332)+'NEW Reference'!E$17,0)</f>
        <v>2902</v>
      </c>
      <c r="M332" s="34">
        <f>ROUND(('NEW Reference'!F$16*List!$H332)+'NEW Reference'!F$17,0)</f>
        <v>3023</v>
      </c>
      <c r="N332" s="34">
        <f>ROUND(('NEW Reference'!G$16*List!$H332)+'NEW Reference'!G$17,0)</f>
        <v>3422</v>
      </c>
      <c r="O332" s="34">
        <f>ROUND(('NEW Reference'!H$16*List!$H332)+'NEW Reference'!H$17,0)</f>
        <v>3553</v>
      </c>
      <c r="P332" s="34">
        <f>ROUND(('NEW Reference'!I$16*List!$H332)+'NEW Reference'!I$17,0)</f>
        <v>3692</v>
      </c>
      <c r="Q332" s="34">
        <f>ROUND(('NEW Reference'!J$16*List!$H332)+'NEW Reference'!J$17,0)</f>
        <v>4276</v>
      </c>
      <c r="R332" s="34">
        <f>ROUND(('NEW Reference'!K$16*List!$H332)+'NEW Reference'!K$17,0)</f>
        <v>4411</v>
      </c>
      <c r="S332" s="34">
        <f>ROUND(('NEW Reference'!L$16*List!$H332)+'NEW Reference'!L$17,0)</f>
        <v>4759</v>
      </c>
      <c r="T332" s="34">
        <f>ROUND(('NEW Reference'!M$16*List!$H332)+'NEW Reference'!M$17,0)</f>
        <v>5684</v>
      </c>
      <c r="U332" s="34">
        <f>ROUND(('NEW Reference'!N$16*List!$H332)+'NEW Reference'!N$17,0)</f>
        <v>22936</v>
      </c>
      <c r="V332" s="35">
        <f>ROUND(('NEW Reference'!O$16*List!$H332)+'NEW Reference'!O$17,0)</f>
        <v>853</v>
      </c>
      <c r="W332" s="35">
        <f>ROUND(('NEW Reference'!P$16*List!$H332)+'NEW Reference'!P$17,0)</f>
        <v>1201</v>
      </c>
      <c r="X332" s="35">
        <f>ROUND(('NEW Reference'!Q$16*List!$H332)+'NEW Reference'!Q$17,0)</f>
        <v>601</v>
      </c>
      <c r="Y332" s="36"/>
      <c r="Z332" s="4" t="str">
        <f t="shared" si="14"/>
        <v>MIDDLESEX, Connecticut</v>
      </c>
      <c r="AA332" s="31" t="s">
        <v>1285</v>
      </c>
      <c r="AB332" s="37" t="s">
        <v>49</v>
      </c>
      <c r="AC332" s="32" t="s">
        <v>1272</v>
      </c>
      <c r="AD332" s="38"/>
      <c r="AE332">
        <f t="shared" si="15"/>
        <v>1.1063000000000001</v>
      </c>
      <c r="AF332">
        <v>35614</v>
      </c>
      <c r="AG332" t="s">
        <v>1290</v>
      </c>
      <c r="AH332" s="64">
        <v>1.3755000000000002</v>
      </c>
    </row>
    <row r="333" spans="1:34">
      <c r="A333" s="28" t="s">
        <v>1287</v>
      </c>
      <c r="B333" s="28" t="s">
        <v>1288</v>
      </c>
      <c r="C333" s="29">
        <v>35300</v>
      </c>
      <c r="D333" s="30" t="s">
        <v>1282</v>
      </c>
      <c r="E333" s="31" t="s">
        <v>1289</v>
      </c>
      <c r="F333" s="49" t="s">
        <v>1272</v>
      </c>
      <c r="G333" s="33" t="s">
        <v>48</v>
      </c>
      <c r="H333">
        <f t="shared" si="13"/>
        <v>1.1353</v>
      </c>
      <c r="I333" s="34">
        <f>ROUND(('NEW Reference'!B$16*List!$H333)+'NEW Reference'!B$17,0)</f>
        <v>1340</v>
      </c>
      <c r="J333" s="34">
        <f>ROUND(('NEW Reference'!C$16*List!$H333)+'NEW Reference'!C$17,0)</f>
        <v>1999</v>
      </c>
      <c r="K333" s="34">
        <f>ROUND(('NEW Reference'!D$16*List!$H333)+'NEW Reference'!D$17,0)</f>
        <v>2395</v>
      </c>
      <c r="L333" s="34">
        <f>ROUND(('NEW Reference'!E$16*List!$H333)+'NEW Reference'!E$17,0)</f>
        <v>2961</v>
      </c>
      <c r="M333" s="34">
        <f>ROUND(('NEW Reference'!F$16*List!$H333)+'NEW Reference'!F$17,0)</f>
        <v>3085</v>
      </c>
      <c r="N333" s="34">
        <f>ROUND(('NEW Reference'!G$16*List!$H333)+'NEW Reference'!G$17,0)</f>
        <v>3492</v>
      </c>
      <c r="O333" s="34">
        <f>ROUND(('NEW Reference'!H$16*List!$H333)+'NEW Reference'!H$17,0)</f>
        <v>3625</v>
      </c>
      <c r="P333" s="34">
        <f>ROUND(('NEW Reference'!I$16*List!$H333)+'NEW Reference'!I$17,0)</f>
        <v>3768</v>
      </c>
      <c r="Q333" s="34">
        <f>ROUND(('NEW Reference'!J$16*List!$H333)+'NEW Reference'!J$17,0)</f>
        <v>4363</v>
      </c>
      <c r="R333" s="34">
        <f>ROUND(('NEW Reference'!K$16*List!$H333)+'NEW Reference'!K$17,0)</f>
        <v>4501</v>
      </c>
      <c r="S333" s="34">
        <f>ROUND(('NEW Reference'!L$16*List!$H333)+'NEW Reference'!L$17,0)</f>
        <v>4857</v>
      </c>
      <c r="T333" s="34">
        <f>ROUND(('NEW Reference'!M$16*List!$H333)+'NEW Reference'!M$17,0)</f>
        <v>5800</v>
      </c>
      <c r="U333" s="34">
        <f>ROUND(('NEW Reference'!N$16*List!$H333)+'NEW Reference'!N$17,0)</f>
        <v>23404</v>
      </c>
      <c r="V333" s="35">
        <f>ROUND(('NEW Reference'!O$16*List!$H333)+'NEW Reference'!O$17,0)</f>
        <v>870</v>
      </c>
      <c r="W333" s="35">
        <f>ROUND(('NEW Reference'!P$16*List!$H333)+'NEW Reference'!P$17,0)</f>
        <v>1226</v>
      </c>
      <c r="X333" s="35">
        <f>ROUND(('NEW Reference'!Q$16*List!$H333)+'NEW Reference'!Q$17,0)</f>
        <v>613</v>
      </c>
      <c r="Y333" s="36"/>
      <c r="Z333" s="4" t="str">
        <f t="shared" si="14"/>
        <v>NEW HAVEN, Connecticut</v>
      </c>
      <c r="AA333" s="31" t="s">
        <v>1289</v>
      </c>
      <c r="AB333" s="37" t="s">
        <v>49</v>
      </c>
      <c r="AC333" s="32" t="s">
        <v>1272</v>
      </c>
      <c r="AD333" s="38"/>
      <c r="AE333">
        <f t="shared" si="15"/>
        <v>1.1353</v>
      </c>
      <c r="AF333">
        <v>35660</v>
      </c>
      <c r="AG333" t="s">
        <v>1295</v>
      </c>
      <c r="AH333" s="64">
        <v>0.78439999999999999</v>
      </c>
    </row>
    <row r="334" spans="1:34">
      <c r="A334" s="28" t="s">
        <v>1291</v>
      </c>
      <c r="B334" s="28" t="s">
        <v>1292</v>
      </c>
      <c r="C334" s="29">
        <v>35980</v>
      </c>
      <c r="D334" s="30" t="s">
        <v>1293</v>
      </c>
      <c r="E334" s="31" t="s">
        <v>1294</v>
      </c>
      <c r="F334" s="49" t="s">
        <v>1272</v>
      </c>
      <c r="G334" s="33" t="s">
        <v>48</v>
      </c>
      <c r="H334">
        <f t="shared" si="13"/>
        <v>1.0678000000000001</v>
      </c>
      <c r="I334" s="34">
        <f>ROUND(('NEW Reference'!B$16*List!$H334)+'NEW Reference'!B$17,0)</f>
        <v>1278</v>
      </c>
      <c r="J334" s="34">
        <f>ROUND(('NEW Reference'!C$16*List!$H334)+'NEW Reference'!C$17,0)</f>
        <v>1906</v>
      </c>
      <c r="K334" s="34">
        <f>ROUND(('NEW Reference'!D$16*List!$H334)+'NEW Reference'!D$17,0)</f>
        <v>2283</v>
      </c>
      <c r="L334" s="34">
        <f>ROUND(('NEW Reference'!E$16*List!$H334)+'NEW Reference'!E$17,0)</f>
        <v>2823</v>
      </c>
      <c r="M334" s="34">
        <f>ROUND(('NEW Reference'!F$16*List!$H334)+'NEW Reference'!F$17,0)</f>
        <v>2941</v>
      </c>
      <c r="N334" s="34">
        <f>ROUND(('NEW Reference'!G$16*List!$H334)+'NEW Reference'!G$17,0)</f>
        <v>3329</v>
      </c>
      <c r="O334" s="34">
        <f>ROUND(('NEW Reference'!H$16*List!$H334)+'NEW Reference'!H$17,0)</f>
        <v>3457</v>
      </c>
      <c r="P334" s="34">
        <f>ROUND(('NEW Reference'!I$16*List!$H334)+'NEW Reference'!I$17,0)</f>
        <v>3592</v>
      </c>
      <c r="Q334" s="34">
        <f>ROUND(('NEW Reference'!J$16*List!$H334)+'NEW Reference'!J$17,0)</f>
        <v>4160</v>
      </c>
      <c r="R334" s="34">
        <f>ROUND(('NEW Reference'!K$16*List!$H334)+'NEW Reference'!K$17,0)</f>
        <v>4291</v>
      </c>
      <c r="S334" s="34">
        <f>ROUND(('NEW Reference'!L$16*List!$H334)+'NEW Reference'!L$17,0)</f>
        <v>4630</v>
      </c>
      <c r="T334" s="34">
        <f>ROUND(('NEW Reference'!M$16*List!$H334)+'NEW Reference'!M$17,0)</f>
        <v>5530</v>
      </c>
      <c r="U334" s="34">
        <f>ROUND(('NEW Reference'!N$16*List!$H334)+'NEW Reference'!N$17,0)</f>
        <v>22314</v>
      </c>
      <c r="V334" s="35">
        <f>ROUND(('NEW Reference'!O$16*List!$H334)+'NEW Reference'!O$17,0)</f>
        <v>830</v>
      </c>
      <c r="W334" s="35">
        <f>ROUND(('NEW Reference'!P$16*List!$H334)+'NEW Reference'!P$17,0)</f>
        <v>1169</v>
      </c>
      <c r="X334" s="35">
        <f>ROUND(('NEW Reference'!Q$16*List!$H334)+'NEW Reference'!Q$17,0)</f>
        <v>584</v>
      </c>
      <c r="Y334" s="36"/>
      <c r="Z334" s="4" t="str">
        <f t="shared" si="14"/>
        <v>NEW LONDON, Connecticut</v>
      </c>
      <c r="AA334" s="31" t="s">
        <v>1294</v>
      </c>
      <c r="AB334" s="37" t="s">
        <v>49</v>
      </c>
      <c r="AC334" s="32" t="s">
        <v>1272</v>
      </c>
      <c r="AD334" s="38"/>
      <c r="AE334">
        <f t="shared" si="15"/>
        <v>1.0678000000000001</v>
      </c>
      <c r="AF334">
        <v>35840</v>
      </c>
      <c r="AG334" t="s">
        <v>1299</v>
      </c>
      <c r="AH334" s="64">
        <v>0.91670000000000007</v>
      </c>
    </row>
    <row r="335" spans="1:34">
      <c r="A335" s="28" t="s">
        <v>1296</v>
      </c>
      <c r="B335" s="28" t="s">
        <v>1297</v>
      </c>
      <c r="C335" s="29">
        <v>25540</v>
      </c>
      <c r="D335" s="30" t="s">
        <v>1276</v>
      </c>
      <c r="E335" s="31" t="s">
        <v>1298</v>
      </c>
      <c r="F335" s="49" t="s">
        <v>1272</v>
      </c>
      <c r="G335" s="33" t="s">
        <v>48</v>
      </c>
      <c r="H335">
        <f t="shared" ref="H335:H398" si="16">IFERROR(INDEX($AH:$AH,MATCH($C335,$AF:$AF,0)),"")</f>
        <v>1.1063000000000001</v>
      </c>
      <c r="I335" s="34">
        <f>ROUND(('NEW Reference'!B$16*List!$H335)+'NEW Reference'!B$17,0)</f>
        <v>1314</v>
      </c>
      <c r="J335" s="34">
        <f>ROUND(('NEW Reference'!C$16*List!$H335)+'NEW Reference'!C$17,0)</f>
        <v>1959</v>
      </c>
      <c r="K335" s="34">
        <f>ROUND(('NEW Reference'!D$16*List!$H335)+'NEW Reference'!D$17,0)</f>
        <v>2347</v>
      </c>
      <c r="L335" s="34">
        <f>ROUND(('NEW Reference'!E$16*List!$H335)+'NEW Reference'!E$17,0)</f>
        <v>2902</v>
      </c>
      <c r="M335" s="34">
        <f>ROUND(('NEW Reference'!F$16*List!$H335)+'NEW Reference'!F$17,0)</f>
        <v>3023</v>
      </c>
      <c r="N335" s="34">
        <f>ROUND(('NEW Reference'!G$16*List!$H335)+'NEW Reference'!G$17,0)</f>
        <v>3422</v>
      </c>
      <c r="O335" s="34">
        <f>ROUND(('NEW Reference'!H$16*List!$H335)+'NEW Reference'!H$17,0)</f>
        <v>3553</v>
      </c>
      <c r="P335" s="34">
        <f>ROUND(('NEW Reference'!I$16*List!$H335)+'NEW Reference'!I$17,0)</f>
        <v>3692</v>
      </c>
      <c r="Q335" s="34">
        <f>ROUND(('NEW Reference'!J$16*List!$H335)+'NEW Reference'!J$17,0)</f>
        <v>4276</v>
      </c>
      <c r="R335" s="34">
        <f>ROUND(('NEW Reference'!K$16*List!$H335)+'NEW Reference'!K$17,0)</f>
        <v>4411</v>
      </c>
      <c r="S335" s="34">
        <f>ROUND(('NEW Reference'!L$16*List!$H335)+'NEW Reference'!L$17,0)</f>
        <v>4759</v>
      </c>
      <c r="T335" s="34">
        <f>ROUND(('NEW Reference'!M$16*List!$H335)+'NEW Reference'!M$17,0)</f>
        <v>5684</v>
      </c>
      <c r="U335" s="34">
        <f>ROUND(('NEW Reference'!N$16*List!$H335)+'NEW Reference'!N$17,0)</f>
        <v>22936</v>
      </c>
      <c r="V335" s="35">
        <f>ROUND(('NEW Reference'!O$16*List!$H335)+'NEW Reference'!O$17,0)</f>
        <v>853</v>
      </c>
      <c r="W335" s="35">
        <f>ROUND(('NEW Reference'!P$16*List!$H335)+'NEW Reference'!P$17,0)</f>
        <v>1201</v>
      </c>
      <c r="X335" s="35">
        <f>ROUND(('NEW Reference'!Q$16*List!$H335)+'NEW Reference'!Q$17,0)</f>
        <v>601</v>
      </c>
      <c r="Y335" s="36"/>
      <c r="Z335" s="4" t="str">
        <f t="shared" ref="Z335:Z398" si="17">CONCATENATE(AA335, AB335, AC335)</f>
        <v>TOLLAND, Connecticut</v>
      </c>
      <c r="AA335" s="31" t="s">
        <v>1298</v>
      </c>
      <c r="AB335" s="37" t="s">
        <v>49</v>
      </c>
      <c r="AC335" s="32" t="s">
        <v>1272</v>
      </c>
      <c r="AD335" s="38"/>
      <c r="AE335">
        <f t="shared" ref="AE335:AE398" si="18">IFERROR(INDEX($AH:$AH,MATCH($C335,$AF:$AF,0)),"")</f>
        <v>1.1063000000000001</v>
      </c>
      <c r="AF335">
        <v>35980</v>
      </c>
      <c r="AG335" t="s">
        <v>1293</v>
      </c>
      <c r="AH335" s="64">
        <v>1.0678000000000001</v>
      </c>
    </row>
    <row r="336" spans="1:34">
      <c r="A336" s="28" t="s">
        <v>1300</v>
      </c>
      <c r="B336" s="28" t="s">
        <v>1301</v>
      </c>
      <c r="C336" s="29">
        <v>49340</v>
      </c>
      <c r="D336" s="30" t="s">
        <v>1302</v>
      </c>
      <c r="E336" s="31" t="s">
        <v>1303</v>
      </c>
      <c r="F336" s="49" t="s">
        <v>1272</v>
      </c>
      <c r="G336" s="33" t="s">
        <v>48</v>
      </c>
      <c r="H336">
        <f t="shared" si="16"/>
        <v>1.0747</v>
      </c>
      <c r="I336" s="34">
        <f>ROUND(('NEW Reference'!B$16*List!$H336)+'NEW Reference'!B$17,0)</f>
        <v>1284</v>
      </c>
      <c r="J336" s="34">
        <f>ROUND(('NEW Reference'!C$16*List!$H336)+'NEW Reference'!C$17,0)</f>
        <v>1915</v>
      </c>
      <c r="K336" s="34">
        <f>ROUND(('NEW Reference'!D$16*List!$H336)+'NEW Reference'!D$17,0)</f>
        <v>2295</v>
      </c>
      <c r="L336" s="34">
        <f>ROUND(('NEW Reference'!E$16*List!$H336)+'NEW Reference'!E$17,0)</f>
        <v>2837</v>
      </c>
      <c r="M336" s="34">
        <f>ROUND(('NEW Reference'!F$16*List!$H336)+'NEW Reference'!F$17,0)</f>
        <v>2956</v>
      </c>
      <c r="N336" s="34">
        <f>ROUND(('NEW Reference'!G$16*List!$H336)+'NEW Reference'!G$17,0)</f>
        <v>3346</v>
      </c>
      <c r="O336" s="34">
        <f>ROUND(('NEW Reference'!H$16*List!$H336)+'NEW Reference'!H$17,0)</f>
        <v>3474</v>
      </c>
      <c r="P336" s="34">
        <f>ROUND(('NEW Reference'!I$16*List!$H336)+'NEW Reference'!I$17,0)</f>
        <v>3610</v>
      </c>
      <c r="Q336" s="34">
        <f>ROUND(('NEW Reference'!J$16*List!$H336)+'NEW Reference'!J$17,0)</f>
        <v>4181</v>
      </c>
      <c r="R336" s="34">
        <f>ROUND(('NEW Reference'!K$16*List!$H336)+'NEW Reference'!K$17,0)</f>
        <v>4313</v>
      </c>
      <c r="S336" s="34">
        <f>ROUND(('NEW Reference'!L$16*List!$H336)+'NEW Reference'!L$17,0)</f>
        <v>4654</v>
      </c>
      <c r="T336" s="34">
        <f>ROUND(('NEW Reference'!M$16*List!$H336)+'NEW Reference'!M$17,0)</f>
        <v>5558</v>
      </c>
      <c r="U336" s="34">
        <f>ROUND(('NEW Reference'!N$16*List!$H336)+'NEW Reference'!N$17,0)</f>
        <v>22425</v>
      </c>
      <c r="V336" s="35">
        <f>ROUND(('NEW Reference'!O$16*List!$H336)+'NEW Reference'!O$17,0)</f>
        <v>834</v>
      </c>
      <c r="W336" s="35">
        <f>ROUND(('NEW Reference'!P$16*List!$H336)+'NEW Reference'!P$17,0)</f>
        <v>1175</v>
      </c>
      <c r="X336" s="35">
        <f>ROUND(('NEW Reference'!Q$16*List!$H336)+'NEW Reference'!Q$17,0)</f>
        <v>587</v>
      </c>
      <c r="Y336" s="36"/>
      <c r="Z336" s="4" t="str">
        <f t="shared" si="17"/>
        <v>WINDHAM, Connecticut</v>
      </c>
      <c r="AA336" s="31" t="s">
        <v>1303</v>
      </c>
      <c r="AB336" s="37" t="s">
        <v>49</v>
      </c>
      <c r="AC336" s="32" t="s">
        <v>1272</v>
      </c>
      <c r="AD336" s="38"/>
      <c r="AE336">
        <f t="shared" si="18"/>
        <v>1.0747</v>
      </c>
      <c r="AF336">
        <v>36084</v>
      </c>
      <c r="AG336" t="s">
        <v>773</v>
      </c>
      <c r="AH336" s="64">
        <v>1.9013</v>
      </c>
    </row>
    <row r="337" spans="1:34">
      <c r="A337" s="28" t="s">
        <v>1304</v>
      </c>
      <c r="B337" s="28" t="s">
        <v>1305</v>
      </c>
      <c r="C337" s="29">
        <v>99907</v>
      </c>
      <c r="D337" s="30" t="s">
        <v>73</v>
      </c>
      <c r="E337" s="31" t="s">
        <v>325</v>
      </c>
      <c r="F337" s="49" t="s">
        <v>1272</v>
      </c>
      <c r="G337" s="33" t="s">
        <v>59</v>
      </c>
      <c r="H337">
        <f t="shared" si="16"/>
        <v>1.0087000000000002</v>
      </c>
      <c r="I337" s="34">
        <f>ROUND(('NEW Reference'!B$16*List!$H337)+'NEW Reference'!B$17,0)</f>
        <v>1223</v>
      </c>
      <c r="J337" s="34">
        <f>ROUND(('NEW Reference'!C$16*List!$H337)+'NEW Reference'!C$17,0)</f>
        <v>1824</v>
      </c>
      <c r="K337" s="34">
        <f>ROUND(('NEW Reference'!D$16*List!$H337)+'NEW Reference'!D$17,0)</f>
        <v>2186</v>
      </c>
      <c r="L337" s="34">
        <f>ROUND(('NEW Reference'!E$16*List!$H337)+'NEW Reference'!E$17,0)</f>
        <v>2702</v>
      </c>
      <c r="M337" s="34">
        <f>ROUND(('NEW Reference'!F$16*List!$H337)+'NEW Reference'!F$17,0)</f>
        <v>2815</v>
      </c>
      <c r="N337" s="34">
        <f>ROUND(('NEW Reference'!G$16*List!$H337)+'NEW Reference'!G$17,0)</f>
        <v>3187</v>
      </c>
      <c r="O337" s="34">
        <f>ROUND(('NEW Reference'!H$16*List!$H337)+'NEW Reference'!H$17,0)</f>
        <v>3309</v>
      </c>
      <c r="P337" s="34">
        <f>ROUND(('NEW Reference'!I$16*List!$H337)+'NEW Reference'!I$17,0)</f>
        <v>3439</v>
      </c>
      <c r="Q337" s="34">
        <f>ROUND(('NEW Reference'!J$16*List!$H337)+'NEW Reference'!J$17,0)</f>
        <v>3982</v>
      </c>
      <c r="R337" s="34">
        <f>ROUND(('NEW Reference'!K$16*List!$H337)+'NEW Reference'!K$17,0)</f>
        <v>4108</v>
      </c>
      <c r="S337" s="34">
        <f>ROUND(('NEW Reference'!L$16*List!$H337)+'NEW Reference'!L$17,0)</f>
        <v>4432</v>
      </c>
      <c r="T337" s="34">
        <f>ROUND(('NEW Reference'!M$16*List!$H337)+'NEW Reference'!M$17,0)</f>
        <v>5294</v>
      </c>
      <c r="U337" s="34">
        <f>ROUND(('NEW Reference'!N$16*List!$H337)+'NEW Reference'!N$17,0)</f>
        <v>21360</v>
      </c>
      <c r="V337" s="35">
        <f>ROUND(('NEW Reference'!O$16*List!$H337)+'NEW Reference'!O$17,0)</f>
        <v>794</v>
      </c>
      <c r="W337" s="35">
        <f>ROUND(('NEW Reference'!P$16*List!$H337)+'NEW Reference'!P$17,0)</f>
        <v>1119</v>
      </c>
      <c r="X337" s="35">
        <f>ROUND(('NEW Reference'!Q$16*List!$H337)+'NEW Reference'!Q$17,0)</f>
        <v>559</v>
      </c>
      <c r="Y337" s="36"/>
      <c r="Z337" s="4" t="str">
        <f t="shared" si="17"/>
        <v>STATEWIDE, Connecticut</v>
      </c>
      <c r="AA337" s="31" t="s">
        <v>325</v>
      </c>
      <c r="AB337" s="37" t="s">
        <v>49</v>
      </c>
      <c r="AC337" s="32" t="s">
        <v>1272</v>
      </c>
      <c r="AD337" s="38"/>
      <c r="AE337">
        <f t="shared" si="18"/>
        <v>1.0087000000000002</v>
      </c>
      <c r="AF337">
        <v>36100</v>
      </c>
      <c r="AG337" t="s">
        <v>1310</v>
      </c>
      <c r="AH337" s="64">
        <v>0.88890000000000002</v>
      </c>
    </row>
    <row r="338" spans="1:34">
      <c r="A338" s="28" t="s">
        <v>1306</v>
      </c>
      <c r="B338" s="28" t="s">
        <v>1307</v>
      </c>
      <c r="C338" s="39">
        <v>20100</v>
      </c>
      <c r="D338" s="30" t="s">
        <v>657</v>
      </c>
      <c r="E338" s="40" t="s">
        <v>1308</v>
      </c>
      <c r="F338" s="49" t="s">
        <v>1309</v>
      </c>
      <c r="G338" s="33" t="s">
        <v>48</v>
      </c>
      <c r="H338">
        <f t="shared" si="16"/>
        <v>1.0911999999999999</v>
      </c>
      <c r="I338" s="34">
        <f>ROUND(('NEW Reference'!B$16*List!$H338)+'NEW Reference'!B$17,0)</f>
        <v>1300</v>
      </c>
      <c r="J338" s="34">
        <f>ROUND(('NEW Reference'!C$16*List!$H338)+'NEW Reference'!C$17,0)</f>
        <v>1938</v>
      </c>
      <c r="K338" s="34">
        <f>ROUND(('NEW Reference'!D$16*List!$H338)+'NEW Reference'!D$17,0)</f>
        <v>2322</v>
      </c>
      <c r="L338" s="34">
        <f>ROUND(('NEW Reference'!E$16*List!$H338)+'NEW Reference'!E$17,0)</f>
        <v>2871</v>
      </c>
      <c r="M338" s="34">
        <f>ROUND(('NEW Reference'!F$16*List!$H338)+'NEW Reference'!F$17,0)</f>
        <v>2991</v>
      </c>
      <c r="N338" s="34">
        <f>ROUND(('NEW Reference'!G$16*List!$H338)+'NEW Reference'!G$17,0)</f>
        <v>3386</v>
      </c>
      <c r="O338" s="34">
        <f>ROUND(('NEW Reference'!H$16*List!$H338)+'NEW Reference'!H$17,0)</f>
        <v>3515</v>
      </c>
      <c r="P338" s="34">
        <f>ROUND(('NEW Reference'!I$16*List!$H338)+'NEW Reference'!I$17,0)</f>
        <v>3653</v>
      </c>
      <c r="Q338" s="34">
        <f>ROUND(('NEW Reference'!J$16*List!$H338)+'NEW Reference'!J$17,0)</f>
        <v>4230</v>
      </c>
      <c r="R338" s="34">
        <f>ROUND(('NEW Reference'!K$16*List!$H338)+'NEW Reference'!K$17,0)</f>
        <v>4364</v>
      </c>
      <c r="S338" s="34">
        <f>ROUND(('NEW Reference'!L$16*List!$H338)+'NEW Reference'!L$17,0)</f>
        <v>4709</v>
      </c>
      <c r="T338" s="34">
        <f>ROUND(('NEW Reference'!M$16*List!$H338)+'NEW Reference'!M$17,0)</f>
        <v>5624</v>
      </c>
      <c r="U338" s="34">
        <f>ROUND(('NEW Reference'!N$16*List!$H338)+'NEW Reference'!N$17,0)</f>
        <v>22692</v>
      </c>
      <c r="V338" s="35">
        <f>ROUND(('NEW Reference'!O$16*List!$H338)+'NEW Reference'!O$17,0)</f>
        <v>844</v>
      </c>
      <c r="W338" s="35">
        <f>ROUND(('NEW Reference'!P$16*List!$H338)+'NEW Reference'!P$17,0)</f>
        <v>1189</v>
      </c>
      <c r="X338" s="35">
        <f>ROUND(('NEW Reference'!Q$16*List!$H338)+'NEW Reference'!Q$17,0)</f>
        <v>594</v>
      </c>
      <c r="Y338" s="36"/>
      <c r="Z338" s="4" t="str">
        <f t="shared" si="17"/>
        <v>KENT, Delaware</v>
      </c>
      <c r="AA338" s="40" t="s">
        <v>1308</v>
      </c>
      <c r="AB338" s="37" t="s">
        <v>49</v>
      </c>
      <c r="AC338" s="41" t="s">
        <v>1309</v>
      </c>
      <c r="AD338" s="42"/>
      <c r="AE338">
        <f t="shared" si="18"/>
        <v>1.0911999999999999</v>
      </c>
      <c r="AF338">
        <v>36140</v>
      </c>
      <c r="AG338" t="s">
        <v>1315</v>
      </c>
      <c r="AH338" s="64">
        <v>1.0367999999999999</v>
      </c>
    </row>
    <row r="339" spans="1:34">
      <c r="A339" s="28" t="s">
        <v>1311</v>
      </c>
      <c r="B339" s="28" t="s">
        <v>1312</v>
      </c>
      <c r="C339" s="29">
        <v>48864</v>
      </c>
      <c r="D339" s="30" t="s">
        <v>1313</v>
      </c>
      <c r="E339" s="31" t="s">
        <v>1314</v>
      </c>
      <c r="F339" s="49" t="s">
        <v>1309</v>
      </c>
      <c r="G339" s="33" t="s">
        <v>48</v>
      </c>
      <c r="H339">
        <f t="shared" si="16"/>
        <v>1.0542</v>
      </c>
      <c r="I339" s="34">
        <f>ROUND(('NEW Reference'!B$16*List!$H339)+'NEW Reference'!B$17,0)</f>
        <v>1265</v>
      </c>
      <c r="J339" s="34">
        <f>ROUND(('NEW Reference'!C$16*List!$H339)+'NEW Reference'!C$17,0)</f>
        <v>1887</v>
      </c>
      <c r="K339" s="34">
        <f>ROUND(('NEW Reference'!D$16*List!$H339)+'NEW Reference'!D$17,0)</f>
        <v>2261</v>
      </c>
      <c r="L339" s="34">
        <f>ROUND(('NEW Reference'!E$16*List!$H339)+'NEW Reference'!E$17,0)</f>
        <v>2795</v>
      </c>
      <c r="M339" s="34">
        <f>ROUND(('NEW Reference'!F$16*List!$H339)+'NEW Reference'!F$17,0)</f>
        <v>2912</v>
      </c>
      <c r="N339" s="34">
        <f>ROUND(('NEW Reference'!G$16*List!$H339)+'NEW Reference'!G$17,0)</f>
        <v>3297</v>
      </c>
      <c r="O339" s="34">
        <f>ROUND(('NEW Reference'!H$16*List!$H339)+'NEW Reference'!H$17,0)</f>
        <v>3423</v>
      </c>
      <c r="P339" s="34">
        <f>ROUND(('NEW Reference'!I$16*List!$H339)+'NEW Reference'!I$17,0)</f>
        <v>3557</v>
      </c>
      <c r="Q339" s="34">
        <f>ROUND(('NEW Reference'!J$16*List!$H339)+'NEW Reference'!J$17,0)</f>
        <v>4119</v>
      </c>
      <c r="R339" s="34">
        <f>ROUND(('NEW Reference'!K$16*List!$H339)+'NEW Reference'!K$17,0)</f>
        <v>4249</v>
      </c>
      <c r="S339" s="34">
        <f>ROUND(('NEW Reference'!L$16*List!$H339)+'NEW Reference'!L$17,0)</f>
        <v>4585</v>
      </c>
      <c r="T339" s="34">
        <f>ROUND(('NEW Reference'!M$16*List!$H339)+'NEW Reference'!M$17,0)</f>
        <v>5476</v>
      </c>
      <c r="U339" s="34">
        <f>ROUND(('NEW Reference'!N$16*List!$H339)+'NEW Reference'!N$17,0)</f>
        <v>22094</v>
      </c>
      <c r="V339" s="35">
        <f>ROUND(('NEW Reference'!O$16*List!$H339)+'NEW Reference'!O$17,0)</f>
        <v>821</v>
      </c>
      <c r="W339" s="35">
        <f>ROUND(('NEW Reference'!P$16*List!$H339)+'NEW Reference'!P$17,0)</f>
        <v>1157</v>
      </c>
      <c r="X339" s="35">
        <f>ROUND(('NEW Reference'!Q$16*List!$H339)+'NEW Reference'!Q$17,0)</f>
        <v>579</v>
      </c>
      <c r="Y339" s="36"/>
      <c r="Z339" s="4" t="str">
        <f t="shared" si="17"/>
        <v>NEW CASTLE, Delaware</v>
      </c>
      <c r="AA339" s="31" t="s">
        <v>1314</v>
      </c>
      <c r="AB339" s="37" t="s">
        <v>49</v>
      </c>
      <c r="AC339" s="32" t="s">
        <v>1309</v>
      </c>
      <c r="AD339" s="38"/>
      <c r="AE339">
        <f t="shared" si="18"/>
        <v>1.0542</v>
      </c>
      <c r="AF339">
        <v>36220</v>
      </c>
      <c r="AG339" t="s">
        <v>1320</v>
      </c>
      <c r="AH339" s="64">
        <v>0.83069999999999999</v>
      </c>
    </row>
    <row r="340" spans="1:34">
      <c r="A340" s="28" t="s">
        <v>1316</v>
      </c>
      <c r="B340" s="28" t="s">
        <v>1317</v>
      </c>
      <c r="C340" s="29">
        <v>41540</v>
      </c>
      <c r="D340" s="30" t="s">
        <v>1318</v>
      </c>
      <c r="E340" s="31" t="s">
        <v>1319</v>
      </c>
      <c r="F340" s="49" t="s">
        <v>1309</v>
      </c>
      <c r="G340" s="33" t="s">
        <v>48</v>
      </c>
      <c r="H340">
        <f t="shared" si="16"/>
        <v>0.92290000000000005</v>
      </c>
      <c r="I340" s="34">
        <f>ROUND(('NEW Reference'!B$16*List!$H340)+'NEW Reference'!B$17,0)</f>
        <v>1144</v>
      </c>
      <c r="J340" s="34">
        <f>ROUND(('NEW Reference'!C$16*List!$H340)+'NEW Reference'!C$17,0)</f>
        <v>1706</v>
      </c>
      <c r="K340" s="34">
        <f>ROUND(('NEW Reference'!D$16*List!$H340)+'NEW Reference'!D$17,0)</f>
        <v>2044</v>
      </c>
      <c r="L340" s="34">
        <f>ROUND(('NEW Reference'!E$16*List!$H340)+'NEW Reference'!E$17,0)</f>
        <v>2527</v>
      </c>
      <c r="M340" s="34">
        <f>ROUND(('NEW Reference'!F$16*List!$H340)+'NEW Reference'!F$17,0)</f>
        <v>2633</v>
      </c>
      <c r="N340" s="34">
        <f>ROUND(('NEW Reference'!G$16*List!$H340)+'NEW Reference'!G$17,0)</f>
        <v>2980</v>
      </c>
      <c r="O340" s="34">
        <f>ROUND(('NEW Reference'!H$16*List!$H340)+'NEW Reference'!H$17,0)</f>
        <v>3094</v>
      </c>
      <c r="P340" s="34">
        <f>ROUND(('NEW Reference'!I$16*List!$H340)+'NEW Reference'!I$17,0)</f>
        <v>3216</v>
      </c>
      <c r="Q340" s="34">
        <f>ROUND(('NEW Reference'!J$16*List!$H340)+'NEW Reference'!J$17,0)</f>
        <v>3724</v>
      </c>
      <c r="R340" s="34">
        <f>ROUND(('NEW Reference'!K$16*List!$H340)+'NEW Reference'!K$17,0)</f>
        <v>3841</v>
      </c>
      <c r="S340" s="34">
        <f>ROUND(('NEW Reference'!L$16*List!$H340)+'NEW Reference'!L$17,0)</f>
        <v>4145</v>
      </c>
      <c r="T340" s="34">
        <f>ROUND(('NEW Reference'!M$16*List!$H340)+'NEW Reference'!M$17,0)</f>
        <v>4950</v>
      </c>
      <c r="U340" s="34">
        <f>ROUND(('NEW Reference'!N$16*List!$H340)+'NEW Reference'!N$17,0)</f>
        <v>19974</v>
      </c>
      <c r="V340" s="35">
        <f>ROUND(('NEW Reference'!O$16*List!$H340)+'NEW Reference'!O$17,0)</f>
        <v>743</v>
      </c>
      <c r="W340" s="35">
        <f>ROUND(('NEW Reference'!P$16*List!$H340)+'NEW Reference'!P$17,0)</f>
        <v>1046</v>
      </c>
      <c r="X340" s="35">
        <f>ROUND(('NEW Reference'!Q$16*List!$H340)+'NEW Reference'!Q$17,0)</f>
        <v>523</v>
      </c>
      <c r="Y340" s="36"/>
      <c r="Z340" s="4" t="str">
        <f t="shared" si="17"/>
        <v>SUSSEX, Delaware</v>
      </c>
      <c r="AA340" s="31" t="s">
        <v>1319</v>
      </c>
      <c r="AB340" s="37" t="s">
        <v>49</v>
      </c>
      <c r="AC340" s="32" t="s">
        <v>1309</v>
      </c>
      <c r="AD340" s="38"/>
      <c r="AE340">
        <f t="shared" si="18"/>
        <v>0.92290000000000005</v>
      </c>
      <c r="AF340">
        <v>36260</v>
      </c>
      <c r="AG340" t="s">
        <v>1324</v>
      </c>
      <c r="AH340" s="64">
        <v>0.89290000000000003</v>
      </c>
    </row>
    <row r="341" spans="1:34">
      <c r="A341" s="28" t="s">
        <v>1321</v>
      </c>
      <c r="B341" s="28" t="s">
        <v>1322</v>
      </c>
      <c r="C341" s="39">
        <v>99908</v>
      </c>
      <c r="D341" s="30" t="s">
        <v>1323</v>
      </c>
      <c r="E341" s="40" t="s">
        <v>325</v>
      </c>
      <c r="F341" s="49" t="s">
        <v>1309</v>
      </c>
      <c r="G341" s="33" t="s">
        <v>59</v>
      </c>
      <c r="H341" t="str">
        <f t="shared" si="16"/>
        <v>----------</v>
      </c>
      <c r="I341" s="34" t="e">
        <f>ROUND(('NEW Reference'!B$16*List!$H341)+'NEW Reference'!B$17,0)</f>
        <v>#VALUE!</v>
      </c>
      <c r="J341" s="34" t="e">
        <f>ROUND(('NEW Reference'!C$16*List!$H341)+'NEW Reference'!C$17,0)</f>
        <v>#VALUE!</v>
      </c>
      <c r="K341" s="34" t="e">
        <f>ROUND(('NEW Reference'!D$16*List!$H341)+'NEW Reference'!D$17,0)</f>
        <v>#VALUE!</v>
      </c>
      <c r="L341" s="34" t="e">
        <f>ROUND(('NEW Reference'!E$16*List!$H341)+'NEW Reference'!E$17,0)</f>
        <v>#VALUE!</v>
      </c>
      <c r="M341" s="34" t="e">
        <f>ROUND(('NEW Reference'!F$16*List!$H341)+'NEW Reference'!F$17,0)</f>
        <v>#VALUE!</v>
      </c>
      <c r="N341" s="34" t="e">
        <f>ROUND(('NEW Reference'!G$16*List!$H341)+'NEW Reference'!G$17,0)</f>
        <v>#VALUE!</v>
      </c>
      <c r="O341" s="34" t="e">
        <f>ROUND(('NEW Reference'!H$16*List!$H341)+'NEW Reference'!H$17,0)</f>
        <v>#VALUE!</v>
      </c>
      <c r="P341" s="34" t="e">
        <f>ROUND(('NEW Reference'!I$16*List!$H341)+'NEW Reference'!I$17,0)</f>
        <v>#VALUE!</v>
      </c>
      <c r="Q341" s="34" t="e">
        <f>ROUND(('NEW Reference'!J$16*List!$H341)+'NEW Reference'!J$17,0)</f>
        <v>#VALUE!</v>
      </c>
      <c r="R341" s="34" t="e">
        <f>ROUND(('NEW Reference'!K$16*List!$H341)+'NEW Reference'!K$17,0)</f>
        <v>#VALUE!</v>
      </c>
      <c r="S341" s="34" t="e">
        <f>ROUND(('NEW Reference'!L$16*List!$H341)+'NEW Reference'!L$17,0)</f>
        <v>#VALUE!</v>
      </c>
      <c r="T341" s="34" t="e">
        <f>ROUND(('NEW Reference'!M$16*List!$H341)+'NEW Reference'!M$17,0)</f>
        <v>#VALUE!</v>
      </c>
      <c r="U341" s="34" t="e">
        <f>ROUND(('NEW Reference'!N$16*List!$H341)+'NEW Reference'!N$17,0)</f>
        <v>#VALUE!</v>
      </c>
      <c r="V341" s="35" t="e">
        <f>ROUND(('NEW Reference'!O$16*List!$H341)+'NEW Reference'!O$17,0)</f>
        <v>#VALUE!</v>
      </c>
      <c r="W341" s="35" t="e">
        <f>ROUND(('NEW Reference'!P$16*List!$H341)+'NEW Reference'!P$17,0)</f>
        <v>#VALUE!</v>
      </c>
      <c r="X341" s="35" t="e">
        <f>ROUND(('NEW Reference'!Q$16*List!$H341)+'NEW Reference'!Q$17,0)</f>
        <v>#VALUE!</v>
      </c>
      <c r="Y341" s="36"/>
      <c r="Z341" s="4" t="str">
        <f t="shared" si="17"/>
        <v>STATEWIDE, Delaware</v>
      </c>
      <c r="AA341" s="40" t="s">
        <v>325</v>
      </c>
      <c r="AB341" s="37" t="s">
        <v>49</v>
      </c>
      <c r="AC341" s="41" t="s">
        <v>1309</v>
      </c>
      <c r="AD341" s="42"/>
      <c r="AE341" t="str">
        <f t="shared" si="18"/>
        <v>----------</v>
      </c>
      <c r="AF341">
        <v>36420</v>
      </c>
      <c r="AG341" t="s">
        <v>1330</v>
      </c>
      <c r="AH341" s="64">
        <v>0.88650000000000007</v>
      </c>
    </row>
    <row r="342" spans="1:34">
      <c r="A342" s="28" t="s">
        <v>1325</v>
      </c>
      <c r="B342" s="28" t="s">
        <v>1326</v>
      </c>
      <c r="C342" s="29">
        <v>47894</v>
      </c>
      <c r="D342" s="30" t="s">
        <v>1327</v>
      </c>
      <c r="E342" s="31" t="s">
        <v>1328</v>
      </c>
      <c r="F342" s="49" t="s">
        <v>1329</v>
      </c>
      <c r="G342" s="33" t="s">
        <v>48</v>
      </c>
      <c r="H342">
        <f t="shared" si="16"/>
        <v>1.0254000000000001</v>
      </c>
      <c r="I342" s="34">
        <f>ROUND(('NEW Reference'!B$16*List!$H342)+'NEW Reference'!B$17,0)</f>
        <v>1239</v>
      </c>
      <c r="J342" s="34">
        <f>ROUND(('NEW Reference'!C$16*List!$H342)+'NEW Reference'!C$17,0)</f>
        <v>1847</v>
      </c>
      <c r="K342" s="34">
        <f>ROUND(('NEW Reference'!D$16*List!$H342)+'NEW Reference'!D$17,0)</f>
        <v>2213</v>
      </c>
      <c r="L342" s="34">
        <f>ROUND(('NEW Reference'!E$16*List!$H342)+'NEW Reference'!E$17,0)</f>
        <v>2736</v>
      </c>
      <c r="M342" s="34">
        <f>ROUND(('NEW Reference'!F$16*List!$H342)+'NEW Reference'!F$17,0)</f>
        <v>2851</v>
      </c>
      <c r="N342" s="34">
        <f>ROUND(('NEW Reference'!G$16*List!$H342)+'NEW Reference'!G$17,0)</f>
        <v>3227</v>
      </c>
      <c r="O342" s="34">
        <f>ROUND(('NEW Reference'!H$16*List!$H342)+'NEW Reference'!H$17,0)</f>
        <v>3351</v>
      </c>
      <c r="P342" s="34">
        <f>ROUND(('NEW Reference'!I$16*List!$H342)+'NEW Reference'!I$17,0)</f>
        <v>3482</v>
      </c>
      <c r="Q342" s="34">
        <f>ROUND(('NEW Reference'!J$16*List!$H342)+'NEW Reference'!J$17,0)</f>
        <v>4032</v>
      </c>
      <c r="R342" s="34">
        <f>ROUND(('NEW Reference'!K$16*List!$H342)+'NEW Reference'!K$17,0)</f>
        <v>4159</v>
      </c>
      <c r="S342" s="34">
        <f>ROUND(('NEW Reference'!L$16*List!$H342)+'NEW Reference'!L$17,0)</f>
        <v>4488</v>
      </c>
      <c r="T342" s="34">
        <f>ROUND(('NEW Reference'!M$16*List!$H342)+'NEW Reference'!M$17,0)</f>
        <v>5360</v>
      </c>
      <c r="U342" s="34">
        <f>ROUND(('NEW Reference'!N$16*List!$H342)+'NEW Reference'!N$17,0)</f>
        <v>21629</v>
      </c>
      <c r="V342" s="35">
        <f>ROUND(('NEW Reference'!O$16*List!$H342)+'NEW Reference'!O$17,0)</f>
        <v>804</v>
      </c>
      <c r="W342" s="35">
        <f>ROUND(('NEW Reference'!P$16*List!$H342)+'NEW Reference'!P$17,0)</f>
        <v>1133</v>
      </c>
      <c r="X342" s="35">
        <f>ROUND(('NEW Reference'!Q$16*List!$H342)+'NEW Reference'!Q$17,0)</f>
        <v>567</v>
      </c>
      <c r="Y342" s="36"/>
      <c r="Z342" s="4" t="str">
        <f t="shared" si="17"/>
        <v>THE DISTRICT, District Of Columbia</v>
      </c>
      <c r="AA342" s="31" t="s">
        <v>1328</v>
      </c>
      <c r="AB342" s="37" t="s">
        <v>49</v>
      </c>
      <c r="AC342" s="32" t="s">
        <v>1329</v>
      </c>
      <c r="AD342" s="38"/>
      <c r="AE342">
        <f t="shared" si="18"/>
        <v>1.0254000000000001</v>
      </c>
      <c r="AF342">
        <v>36500</v>
      </c>
      <c r="AG342" t="s">
        <v>1335</v>
      </c>
      <c r="AH342" s="64">
        <v>1.1218000000000001</v>
      </c>
    </row>
    <row r="343" spans="1:34">
      <c r="A343" s="28" t="s">
        <v>1331</v>
      </c>
      <c r="B343" s="28" t="s">
        <v>1332</v>
      </c>
      <c r="C343" s="29">
        <v>23540</v>
      </c>
      <c r="D343" s="30" t="s">
        <v>779</v>
      </c>
      <c r="E343" s="31" t="s">
        <v>1333</v>
      </c>
      <c r="F343" s="49" t="s">
        <v>1334</v>
      </c>
      <c r="G343" s="33" t="s">
        <v>48</v>
      </c>
      <c r="H343">
        <f t="shared" si="16"/>
        <v>0.85500000000000009</v>
      </c>
      <c r="I343" s="34">
        <f>ROUND(('NEW Reference'!B$16*List!$H343)+'NEW Reference'!B$17,0)</f>
        <v>1081</v>
      </c>
      <c r="J343" s="34">
        <f>ROUND(('NEW Reference'!C$16*List!$H343)+'NEW Reference'!C$17,0)</f>
        <v>1612</v>
      </c>
      <c r="K343" s="34">
        <f>ROUND(('NEW Reference'!D$16*List!$H343)+'NEW Reference'!D$17,0)</f>
        <v>1932</v>
      </c>
      <c r="L343" s="34">
        <f>ROUND(('NEW Reference'!E$16*List!$H343)+'NEW Reference'!E$17,0)</f>
        <v>2388</v>
      </c>
      <c r="M343" s="34">
        <f>ROUND(('NEW Reference'!F$16*List!$H343)+'NEW Reference'!F$17,0)</f>
        <v>2488</v>
      </c>
      <c r="N343" s="34">
        <f>ROUND(('NEW Reference'!G$16*List!$H343)+'NEW Reference'!G$17,0)</f>
        <v>2817</v>
      </c>
      <c r="O343" s="34">
        <f>ROUND(('NEW Reference'!H$16*List!$H343)+'NEW Reference'!H$17,0)</f>
        <v>2924</v>
      </c>
      <c r="P343" s="34">
        <f>ROUND(('NEW Reference'!I$16*List!$H343)+'NEW Reference'!I$17,0)</f>
        <v>3039</v>
      </c>
      <c r="Q343" s="34">
        <f>ROUND(('NEW Reference'!J$16*List!$H343)+'NEW Reference'!J$17,0)</f>
        <v>3519</v>
      </c>
      <c r="R343" s="34">
        <f>ROUND(('NEW Reference'!K$16*List!$H343)+'NEW Reference'!K$17,0)</f>
        <v>3630</v>
      </c>
      <c r="S343" s="34">
        <f>ROUND(('NEW Reference'!L$16*List!$H343)+'NEW Reference'!L$17,0)</f>
        <v>3917</v>
      </c>
      <c r="T343" s="34">
        <f>ROUND(('NEW Reference'!M$16*List!$H343)+'NEW Reference'!M$17,0)</f>
        <v>4679</v>
      </c>
      <c r="U343" s="34">
        <f>ROUND(('NEW Reference'!N$16*List!$H343)+'NEW Reference'!N$17,0)</f>
        <v>18878</v>
      </c>
      <c r="V343" s="35">
        <f>ROUND(('NEW Reference'!O$16*List!$H343)+'NEW Reference'!O$17,0)</f>
        <v>702</v>
      </c>
      <c r="W343" s="35">
        <f>ROUND(('NEW Reference'!P$16*List!$H343)+'NEW Reference'!P$17,0)</f>
        <v>989</v>
      </c>
      <c r="X343" s="35">
        <f>ROUND(('NEW Reference'!Q$16*List!$H343)+'NEW Reference'!Q$17,0)</f>
        <v>494</v>
      </c>
      <c r="Y343" s="36"/>
      <c r="Z343" s="4" t="str">
        <f t="shared" si="17"/>
        <v>ALACHUA, Florida</v>
      </c>
      <c r="AA343" s="31" t="s">
        <v>1333</v>
      </c>
      <c r="AB343" s="37" t="s">
        <v>49</v>
      </c>
      <c r="AC343" s="32" t="s">
        <v>1334</v>
      </c>
      <c r="AD343" s="38"/>
      <c r="AE343">
        <f t="shared" si="18"/>
        <v>0.85500000000000009</v>
      </c>
      <c r="AF343">
        <v>36540</v>
      </c>
      <c r="AG343" t="s">
        <v>1339</v>
      </c>
      <c r="AH343" s="64">
        <v>0.92630000000000001</v>
      </c>
    </row>
    <row r="344" spans="1:34">
      <c r="A344" s="28" t="s">
        <v>1336</v>
      </c>
      <c r="B344" s="28" t="s">
        <v>1337</v>
      </c>
      <c r="C344" s="29">
        <v>27260</v>
      </c>
      <c r="D344" s="30" t="s">
        <v>956</v>
      </c>
      <c r="E344" s="31" t="s">
        <v>1338</v>
      </c>
      <c r="F344" s="49" t="s">
        <v>1334</v>
      </c>
      <c r="G344" s="33" t="s">
        <v>48</v>
      </c>
      <c r="H344">
        <f t="shared" si="16"/>
        <v>0.86470000000000002</v>
      </c>
      <c r="I344" s="34">
        <f>ROUND(('NEW Reference'!B$16*List!$H344)+'NEW Reference'!B$17,0)</f>
        <v>1090</v>
      </c>
      <c r="J344" s="34">
        <f>ROUND(('NEW Reference'!C$16*List!$H344)+'NEW Reference'!C$17,0)</f>
        <v>1626</v>
      </c>
      <c r="K344" s="34">
        <f>ROUND(('NEW Reference'!D$16*List!$H344)+'NEW Reference'!D$17,0)</f>
        <v>1948</v>
      </c>
      <c r="L344" s="34">
        <f>ROUND(('NEW Reference'!E$16*List!$H344)+'NEW Reference'!E$17,0)</f>
        <v>2408</v>
      </c>
      <c r="M344" s="34">
        <f>ROUND(('NEW Reference'!F$16*List!$H344)+'NEW Reference'!F$17,0)</f>
        <v>2509</v>
      </c>
      <c r="N344" s="34">
        <f>ROUND(('NEW Reference'!G$16*List!$H344)+'NEW Reference'!G$17,0)</f>
        <v>2840</v>
      </c>
      <c r="O344" s="34">
        <f>ROUND(('NEW Reference'!H$16*List!$H344)+'NEW Reference'!H$17,0)</f>
        <v>2949</v>
      </c>
      <c r="P344" s="34">
        <f>ROUND(('NEW Reference'!I$16*List!$H344)+'NEW Reference'!I$17,0)</f>
        <v>3064</v>
      </c>
      <c r="Q344" s="34">
        <f>ROUND(('NEW Reference'!J$16*List!$H344)+'NEW Reference'!J$17,0)</f>
        <v>3549</v>
      </c>
      <c r="R344" s="34">
        <f>ROUND(('NEW Reference'!K$16*List!$H344)+'NEW Reference'!K$17,0)</f>
        <v>3660</v>
      </c>
      <c r="S344" s="34">
        <f>ROUND(('NEW Reference'!L$16*List!$H344)+'NEW Reference'!L$17,0)</f>
        <v>3950</v>
      </c>
      <c r="T344" s="34">
        <f>ROUND(('NEW Reference'!M$16*List!$H344)+'NEW Reference'!M$17,0)</f>
        <v>4717</v>
      </c>
      <c r="U344" s="34">
        <f>ROUND(('NEW Reference'!N$16*List!$H344)+'NEW Reference'!N$17,0)</f>
        <v>19034</v>
      </c>
      <c r="V344" s="35">
        <f>ROUND(('NEW Reference'!O$16*List!$H344)+'NEW Reference'!O$17,0)</f>
        <v>708</v>
      </c>
      <c r="W344" s="35">
        <f>ROUND(('NEW Reference'!P$16*List!$H344)+'NEW Reference'!P$17,0)</f>
        <v>997</v>
      </c>
      <c r="X344" s="35">
        <f>ROUND(('NEW Reference'!Q$16*List!$H344)+'NEW Reference'!Q$17,0)</f>
        <v>499</v>
      </c>
      <c r="Y344" s="36"/>
      <c r="Z344" s="4" t="str">
        <f t="shared" si="17"/>
        <v>BAKER, Florida</v>
      </c>
      <c r="AA344" s="31" t="s">
        <v>1338</v>
      </c>
      <c r="AB344" s="37" t="s">
        <v>49</v>
      </c>
      <c r="AC344" s="32" t="s">
        <v>1334</v>
      </c>
      <c r="AD344" s="38"/>
      <c r="AE344">
        <f t="shared" si="18"/>
        <v>0.86470000000000002</v>
      </c>
      <c r="AF344">
        <v>36740</v>
      </c>
      <c r="AG344" t="s">
        <v>1344</v>
      </c>
      <c r="AH344" s="64">
        <v>0.86570000000000003</v>
      </c>
    </row>
    <row r="345" spans="1:34">
      <c r="A345" s="28" t="s">
        <v>1340</v>
      </c>
      <c r="B345" s="28" t="s">
        <v>1341</v>
      </c>
      <c r="C345" s="29">
        <v>37460</v>
      </c>
      <c r="D345" s="30" t="s">
        <v>1342</v>
      </c>
      <c r="E345" s="31" t="s">
        <v>1343</v>
      </c>
      <c r="F345" s="49" t="s">
        <v>1334</v>
      </c>
      <c r="G345" s="33" t="s">
        <v>48</v>
      </c>
      <c r="H345">
        <f t="shared" si="16"/>
        <v>0.88</v>
      </c>
      <c r="I345" s="34">
        <f>ROUND(('NEW Reference'!B$16*List!$H345)+'NEW Reference'!B$17,0)</f>
        <v>1104</v>
      </c>
      <c r="J345" s="34">
        <f>ROUND(('NEW Reference'!C$16*List!$H345)+'NEW Reference'!C$17,0)</f>
        <v>1647</v>
      </c>
      <c r="K345" s="34">
        <f>ROUND(('NEW Reference'!D$16*List!$H345)+'NEW Reference'!D$17,0)</f>
        <v>1973</v>
      </c>
      <c r="L345" s="34">
        <f>ROUND(('NEW Reference'!E$16*List!$H345)+'NEW Reference'!E$17,0)</f>
        <v>2439</v>
      </c>
      <c r="M345" s="34">
        <f>ROUND(('NEW Reference'!F$16*List!$H345)+'NEW Reference'!F$17,0)</f>
        <v>2541</v>
      </c>
      <c r="N345" s="34">
        <f>ROUND(('NEW Reference'!G$16*List!$H345)+'NEW Reference'!G$17,0)</f>
        <v>2877</v>
      </c>
      <c r="O345" s="34">
        <f>ROUND(('NEW Reference'!H$16*List!$H345)+'NEW Reference'!H$17,0)</f>
        <v>2987</v>
      </c>
      <c r="P345" s="34">
        <f>ROUND(('NEW Reference'!I$16*List!$H345)+'NEW Reference'!I$17,0)</f>
        <v>3104</v>
      </c>
      <c r="Q345" s="34">
        <f>ROUND(('NEW Reference'!J$16*List!$H345)+'NEW Reference'!J$17,0)</f>
        <v>3595</v>
      </c>
      <c r="R345" s="34">
        <f>ROUND(('NEW Reference'!K$16*List!$H345)+'NEW Reference'!K$17,0)</f>
        <v>3708</v>
      </c>
      <c r="S345" s="34">
        <f>ROUND(('NEW Reference'!L$16*List!$H345)+'NEW Reference'!L$17,0)</f>
        <v>4001</v>
      </c>
      <c r="T345" s="34">
        <f>ROUND(('NEW Reference'!M$16*List!$H345)+'NEW Reference'!M$17,0)</f>
        <v>4779</v>
      </c>
      <c r="U345" s="34">
        <f>ROUND(('NEW Reference'!N$16*List!$H345)+'NEW Reference'!N$17,0)</f>
        <v>19281</v>
      </c>
      <c r="V345" s="35">
        <f>ROUND(('NEW Reference'!O$16*List!$H345)+'NEW Reference'!O$17,0)</f>
        <v>717</v>
      </c>
      <c r="W345" s="35">
        <f>ROUND(('NEW Reference'!P$16*List!$H345)+'NEW Reference'!P$17,0)</f>
        <v>1010</v>
      </c>
      <c r="X345" s="35">
        <f>ROUND(('NEW Reference'!Q$16*List!$H345)+'NEW Reference'!Q$17,0)</f>
        <v>505</v>
      </c>
      <c r="Y345" s="36"/>
      <c r="Z345" s="4" t="str">
        <f t="shared" si="17"/>
        <v>BAY, Florida</v>
      </c>
      <c r="AA345" s="31" t="s">
        <v>1343</v>
      </c>
      <c r="AB345" s="37" t="s">
        <v>49</v>
      </c>
      <c r="AC345" s="32" t="s">
        <v>1334</v>
      </c>
      <c r="AD345" s="38"/>
      <c r="AE345">
        <f t="shared" si="18"/>
        <v>0.88</v>
      </c>
      <c r="AF345">
        <v>36780</v>
      </c>
      <c r="AG345" t="s">
        <v>1348</v>
      </c>
      <c r="AH345" s="64">
        <v>0.90620000000000001</v>
      </c>
    </row>
    <row r="346" spans="1:34">
      <c r="A346" s="28" t="s">
        <v>1345</v>
      </c>
      <c r="B346" s="28" t="s">
        <v>1346</v>
      </c>
      <c r="C346" s="39">
        <v>99910</v>
      </c>
      <c r="D346" s="30" t="s">
        <v>77</v>
      </c>
      <c r="E346" s="40" t="s">
        <v>1347</v>
      </c>
      <c r="F346" s="50" t="s">
        <v>1334</v>
      </c>
      <c r="G346" s="33" t="s">
        <v>59</v>
      </c>
      <c r="H346">
        <f t="shared" si="16"/>
        <v>0.81640000000000001</v>
      </c>
      <c r="I346" s="34">
        <f>ROUND(('NEW Reference'!B$16*List!$H346)+'NEW Reference'!B$17,0)</f>
        <v>1045</v>
      </c>
      <c r="J346" s="34">
        <f>ROUND(('NEW Reference'!C$16*List!$H346)+'NEW Reference'!C$17,0)</f>
        <v>1559</v>
      </c>
      <c r="K346" s="34">
        <f>ROUND(('NEW Reference'!D$16*List!$H346)+'NEW Reference'!D$17,0)</f>
        <v>1868</v>
      </c>
      <c r="L346" s="34">
        <f>ROUND(('NEW Reference'!E$16*List!$H346)+'NEW Reference'!E$17,0)</f>
        <v>2309</v>
      </c>
      <c r="M346" s="34">
        <f>ROUND(('NEW Reference'!F$16*List!$H346)+'NEW Reference'!F$17,0)</f>
        <v>2406</v>
      </c>
      <c r="N346" s="34">
        <f>ROUND(('NEW Reference'!G$16*List!$H346)+'NEW Reference'!G$17,0)</f>
        <v>2724</v>
      </c>
      <c r="O346" s="34">
        <f>ROUND(('NEW Reference'!H$16*List!$H346)+'NEW Reference'!H$17,0)</f>
        <v>2828</v>
      </c>
      <c r="P346" s="34">
        <f>ROUND(('NEW Reference'!I$16*List!$H346)+'NEW Reference'!I$17,0)</f>
        <v>2939</v>
      </c>
      <c r="Q346" s="34">
        <f>ROUND(('NEW Reference'!J$16*List!$H346)+'NEW Reference'!J$17,0)</f>
        <v>3403</v>
      </c>
      <c r="R346" s="34">
        <f>ROUND(('NEW Reference'!K$16*List!$H346)+'NEW Reference'!K$17,0)</f>
        <v>3510</v>
      </c>
      <c r="S346" s="34">
        <f>ROUND(('NEW Reference'!L$16*List!$H346)+'NEW Reference'!L$17,0)</f>
        <v>3788</v>
      </c>
      <c r="T346" s="34">
        <f>ROUND(('NEW Reference'!M$16*List!$H346)+'NEW Reference'!M$17,0)</f>
        <v>4524</v>
      </c>
      <c r="U346" s="34">
        <f>ROUND(('NEW Reference'!N$16*List!$H346)+'NEW Reference'!N$17,0)</f>
        <v>18254</v>
      </c>
      <c r="V346" s="35">
        <f>ROUND(('NEW Reference'!O$16*List!$H346)+'NEW Reference'!O$17,0)</f>
        <v>679</v>
      </c>
      <c r="W346" s="35">
        <f>ROUND(('NEW Reference'!P$16*List!$H346)+'NEW Reference'!P$17,0)</f>
        <v>956</v>
      </c>
      <c r="X346" s="35">
        <f>ROUND(('NEW Reference'!Q$16*List!$H346)+'NEW Reference'!Q$17,0)</f>
        <v>478</v>
      </c>
      <c r="Y346" s="36"/>
      <c r="Z346" s="4" t="str">
        <f t="shared" si="17"/>
        <v>BRADFORD, Florida</v>
      </c>
      <c r="AA346" s="40" t="s">
        <v>1347</v>
      </c>
      <c r="AB346" s="37" t="s">
        <v>49</v>
      </c>
      <c r="AC346" s="41" t="s">
        <v>1334</v>
      </c>
      <c r="AD346" s="42"/>
      <c r="AE346">
        <f t="shared" si="18"/>
        <v>0.81640000000000001</v>
      </c>
      <c r="AF346">
        <v>36980</v>
      </c>
      <c r="AG346" t="s">
        <v>1353</v>
      </c>
      <c r="AH346" s="64">
        <v>0.85650000000000004</v>
      </c>
    </row>
    <row r="347" spans="1:34">
      <c r="A347" s="28" t="s">
        <v>1349</v>
      </c>
      <c r="B347" s="28" t="s">
        <v>1350</v>
      </c>
      <c r="C347" s="29">
        <v>37340</v>
      </c>
      <c r="D347" s="30" t="s">
        <v>1351</v>
      </c>
      <c r="E347" s="31" t="s">
        <v>1352</v>
      </c>
      <c r="F347" s="49" t="s">
        <v>1334</v>
      </c>
      <c r="G347" s="33" t="s">
        <v>48</v>
      </c>
      <c r="H347">
        <f t="shared" si="16"/>
        <v>0.86890000000000001</v>
      </c>
      <c r="I347" s="34">
        <f>ROUND(('NEW Reference'!B$16*List!$H347)+'NEW Reference'!B$17,0)</f>
        <v>1094</v>
      </c>
      <c r="J347" s="34">
        <f>ROUND(('NEW Reference'!C$16*List!$H347)+'NEW Reference'!C$17,0)</f>
        <v>1631</v>
      </c>
      <c r="K347" s="34">
        <f>ROUND(('NEW Reference'!D$16*List!$H347)+'NEW Reference'!D$17,0)</f>
        <v>1955</v>
      </c>
      <c r="L347" s="34">
        <f>ROUND(('NEW Reference'!E$16*List!$H347)+'NEW Reference'!E$17,0)</f>
        <v>2417</v>
      </c>
      <c r="M347" s="34">
        <f>ROUND(('NEW Reference'!F$16*List!$H347)+'NEW Reference'!F$17,0)</f>
        <v>2518</v>
      </c>
      <c r="N347" s="34">
        <f>ROUND(('NEW Reference'!G$16*List!$H347)+'NEW Reference'!G$17,0)</f>
        <v>2850</v>
      </c>
      <c r="O347" s="34">
        <f>ROUND(('NEW Reference'!H$16*List!$H347)+'NEW Reference'!H$17,0)</f>
        <v>2959</v>
      </c>
      <c r="P347" s="34">
        <f>ROUND(('NEW Reference'!I$16*List!$H347)+'NEW Reference'!I$17,0)</f>
        <v>3075</v>
      </c>
      <c r="Q347" s="34">
        <f>ROUND(('NEW Reference'!J$16*List!$H347)+'NEW Reference'!J$17,0)</f>
        <v>3561</v>
      </c>
      <c r="R347" s="34">
        <f>ROUND(('NEW Reference'!K$16*List!$H347)+'NEW Reference'!K$17,0)</f>
        <v>3673</v>
      </c>
      <c r="S347" s="34">
        <f>ROUND(('NEW Reference'!L$16*List!$H347)+'NEW Reference'!L$17,0)</f>
        <v>3964</v>
      </c>
      <c r="T347" s="34">
        <f>ROUND(('NEW Reference'!M$16*List!$H347)+'NEW Reference'!M$17,0)</f>
        <v>4734</v>
      </c>
      <c r="U347" s="34">
        <f>ROUND(('NEW Reference'!N$16*List!$H347)+'NEW Reference'!N$17,0)</f>
        <v>19102</v>
      </c>
      <c r="V347" s="35">
        <f>ROUND(('NEW Reference'!O$16*List!$H347)+'NEW Reference'!O$17,0)</f>
        <v>710</v>
      </c>
      <c r="W347" s="35">
        <f>ROUND(('NEW Reference'!P$16*List!$H347)+'NEW Reference'!P$17,0)</f>
        <v>1001</v>
      </c>
      <c r="X347" s="35">
        <f>ROUND(('NEW Reference'!Q$16*List!$H347)+'NEW Reference'!Q$17,0)</f>
        <v>500</v>
      </c>
      <c r="Y347" s="36"/>
      <c r="Z347" s="4" t="str">
        <f t="shared" si="17"/>
        <v>BREVARD, Florida</v>
      </c>
      <c r="AA347" s="40" t="s">
        <v>1352</v>
      </c>
      <c r="AB347" s="37" t="s">
        <v>49</v>
      </c>
      <c r="AC347" s="41" t="s">
        <v>1334</v>
      </c>
      <c r="AD347" s="42"/>
      <c r="AE347">
        <f t="shared" si="18"/>
        <v>0.86890000000000001</v>
      </c>
      <c r="AF347">
        <v>37100</v>
      </c>
      <c r="AG347" t="s">
        <v>1012</v>
      </c>
      <c r="AH347" s="64">
        <v>1.3102</v>
      </c>
    </row>
    <row r="348" spans="1:34">
      <c r="A348" s="28" t="s">
        <v>1354</v>
      </c>
      <c r="B348" s="28" t="s">
        <v>1355</v>
      </c>
      <c r="C348" s="39">
        <v>22744</v>
      </c>
      <c r="D348" s="30" t="s">
        <v>1356</v>
      </c>
      <c r="E348" s="40" t="s">
        <v>1357</v>
      </c>
      <c r="F348" s="49" t="s">
        <v>1334</v>
      </c>
      <c r="G348" s="33" t="s">
        <v>48</v>
      </c>
      <c r="H348">
        <f t="shared" si="16"/>
        <v>0.97040000000000004</v>
      </c>
      <c r="I348" s="34">
        <f>ROUND(('NEW Reference'!B$16*List!$H348)+'NEW Reference'!B$17,0)</f>
        <v>1188</v>
      </c>
      <c r="J348" s="34">
        <f>ROUND(('NEW Reference'!C$16*List!$H348)+'NEW Reference'!C$17,0)</f>
        <v>1771</v>
      </c>
      <c r="K348" s="34">
        <f>ROUND(('NEW Reference'!D$16*List!$H348)+'NEW Reference'!D$17,0)</f>
        <v>2122</v>
      </c>
      <c r="L348" s="34">
        <f>ROUND(('NEW Reference'!E$16*List!$H348)+'NEW Reference'!E$17,0)</f>
        <v>2624</v>
      </c>
      <c r="M348" s="34">
        <f>ROUND(('NEW Reference'!F$16*List!$H348)+'NEW Reference'!F$17,0)</f>
        <v>2734</v>
      </c>
      <c r="N348" s="34">
        <f>ROUND(('NEW Reference'!G$16*List!$H348)+'NEW Reference'!G$17,0)</f>
        <v>3095</v>
      </c>
      <c r="O348" s="34">
        <f>ROUND(('NEW Reference'!H$16*List!$H348)+'NEW Reference'!H$17,0)</f>
        <v>3213</v>
      </c>
      <c r="P348" s="34">
        <f>ROUND(('NEW Reference'!I$16*List!$H348)+'NEW Reference'!I$17,0)</f>
        <v>3339</v>
      </c>
      <c r="Q348" s="34">
        <f>ROUND(('NEW Reference'!J$16*List!$H348)+'NEW Reference'!J$17,0)</f>
        <v>3867</v>
      </c>
      <c r="R348" s="34">
        <f>ROUND(('NEW Reference'!K$16*List!$H348)+'NEW Reference'!K$17,0)</f>
        <v>3989</v>
      </c>
      <c r="S348" s="34">
        <f>ROUND(('NEW Reference'!L$16*List!$H348)+'NEW Reference'!L$17,0)</f>
        <v>4304</v>
      </c>
      <c r="T348" s="34">
        <f>ROUND(('NEW Reference'!M$16*List!$H348)+'NEW Reference'!M$17,0)</f>
        <v>5140</v>
      </c>
      <c r="U348" s="34">
        <f>ROUND(('NEW Reference'!N$16*List!$H348)+'NEW Reference'!N$17,0)</f>
        <v>20741</v>
      </c>
      <c r="V348" s="35">
        <f>ROUND(('NEW Reference'!O$16*List!$H348)+'NEW Reference'!O$17,0)</f>
        <v>771</v>
      </c>
      <c r="W348" s="35">
        <f>ROUND(('NEW Reference'!P$16*List!$H348)+'NEW Reference'!P$17,0)</f>
        <v>1087</v>
      </c>
      <c r="X348" s="35">
        <f>ROUND(('NEW Reference'!Q$16*List!$H348)+'NEW Reference'!Q$17,0)</f>
        <v>543</v>
      </c>
      <c r="Y348" s="36"/>
      <c r="Z348" s="4" t="str">
        <f t="shared" si="17"/>
        <v>BROWARD, Florida</v>
      </c>
      <c r="AA348" s="40" t="s">
        <v>1357</v>
      </c>
      <c r="AB348" s="37" t="s">
        <v>49</v>
      </c>
      <c r="AC348" s="41" t="s">
        <v>1334</v>
      </c>
      <c r="AD348" s="42"/>
      <c r="AE348">
        <f t="shared" si="18"/>
        <v>0.97040000000000004</v>
      </c>
      <c r="AF348">
        <v>37340</v>
      </c>
      <c r="AG348" t="s">
        <v>1351</v>
      </c>
      <c r="AH348" s="64">
        <v>0.86890000000000001</v>
      </c>
    </row>
    <row r="349" spans="1:34">
      <c r="A349" s="28" t="s">
        <v>1358</v>
      </c>
      <c r="B349" s="28" t="s">
        <v>1359</v>
      </c>
      <c r="C349" s="39">
        <v>99910</v>
      </c>
      <c r="D349" s="30" t="s">
        <v>77</v>
      </c>
      <c r="E349" s="40" t="s">
        <v>81</v>
      </c>
      <c r="F349" s="50" t="s">
        <v>1334</v>
      </c>
      <c r="G349" s="33" t="s">
        <v>59</v>
      </c>
      <c r="H349">
        <f t="shared" si="16"/>
        <v>0.81640000000000001</v>
      </c>
      <c r="I349" s="34">
        <f>ROUND(('NEW Reference'!B$16*List!$H349)+'NEW Reference'!B$17,0)</f>
        <v>1045</v>
      </c>
      <c r="J349" s="34">
        <f>ROUND(('NEW Reference'!C$16*List!$H349)+'NEW Reference'!C$17,0)</f>
        <v>1559</v>
      </c>
      <c r="K349" s="34">
        <f>ROUND(('NEW Reference'!D$16*List!$H349)+'NEW Reference'!D$17,0)</f>
        <v>1868</v>
      </c>
      <c r="L349" s="34">
        <f>ROUND(('NEW Reference'!E$16*List!$H349)+'NEW Reference'!E$17,0)</f>
        <v>2309</v>
      </c>
      <c r="M349" s="34">
        <f>ROUND(('NEW Reference'!F$16*List!$H349)+'NEW Reference'!F$17,0)</f>
        <v>2406</v>
      </c>
      <c r="N349" s="34">
        <f>ROUND(('NEW Reference'!G$16*List!$H349)+'NEW Reference'!G$17,0)</f>
        <v>2724</v>
      </c>
      <c r="O349" s="34">
        <f>ROUND(('NEW Reference'!H$16*List!$H349)+'NEW Reference'!H$17,0)</f>
        <v>2828</v>
      </c>
      <c r="P349" s="34">
        <f>ROUND(('NEW Reference'!I$16*List!$H349)+'NEW Reference'!I$17,0)</f>
        <v>2939</v>
      </c>
      <c r="Q349" s="34">
        <f>ROUND(('NEW Reference'!J$16*List!$H349)+'NEW Reference'!J$17,0)</f>
        <v>3403</v>
      </c>
      <c r="R349" s="34">
        <f>ROUND(('NEW Reference'!K$16*List!$H349)+'NEW Reference'!K$17,0)</f>
        <v>3510</v>
      </c>
      <c r="S349" s="34">
        <f>ROUND(('NEW Reference'!L$16*List!$H349)+'NEW Reference'!L$17,0)</f>
        <v>3788</v>
      </c>
      <c r="T349" s="34">
        <f>ROUND(('NEW Reference'!M$16*List!$H349)+'NEW Reference'!M$17,0)</f>
        <v>4524</v>
      </c>
      <c r="U349" s="34">
        <f>ROUND(('NEW Reference'!N$16*List!$H349)+'NEW Reference'!N$17,0)</f>
        <v>18254</v>
      </c>
      <c r="V349" s="35">
        <f>ROUND(('NEW Reference'!O$16*List!$H349)+'NEW Reference'!O$17,0)</f>
        <v>679</v>
      </c>
      <c r="W349" s="35">
        <f>ROUND(('NEW Reference'!P$16*List!$H349)+'NEW Reference'!P$17,0)</f>
        <v>956</v>
      </c>
      <c r="X349" s="35">
        <f>ROUND(('NEW Reference'!Q$16*List!$H349)+'NEW Reference'!Q$17,0)</f>
        <v>478</v>
      </c>
      <c r="Y349" s="36"/>
      <c r="Z349" s="4" t="str">
        <f t="shared" si="17"/>
        <v>CALHOUN, Florida</v>
      </c>
      <c r="AA349" s="31" t="s">
        <v>81</v>
      </c>
      <c r="AB349" s="37" t="s">
        <v>49</v>
      </c>
      <c r="AC349" s="32" t="s">
        <v>1334</v>
      </c>
      <c r="AD349" s="38"/>
      <c r="AE349">
        <f t="shared" si="18"/>
        <v>0.81640000000000001</v>
      </c>
      <c r="AF349">
        <v>37460</v>
      </c>
      <c r="AG349" t="s">
        <v>1342</v>
      </c>
      <c r="AH349" s="64">
        <v>0.88</v>
      </c>
    </row>
    <row r="350" spans="1:34">
      <c r="A350" s="28" t="s">
        <v>1360</v>
      </c>
      <c r="B350" s="28" t="s">
        <v>1361</v>
      </c>
      <c r="C350" s="29">
        <v>39460</v>
      </c>
      <c r="D350" s="30" t="s">
        <v>1362</v>
      </c>
      <c r="E350" s="31" t="s">
        <v>1363</v>
      </c>
      <c r="F350" s="49" t="s">
        <v>1334</v>
      </c>
      <c r="G350" s="33" t="s">
        <v>48</v>
      </c>
      <c r="H350">
        <f t="shared" si="16"/>
        <v>0.82890000000000008</v>
      </c>
      <c r="I350" s="34">
        <f>ROUND(('NEW Reference'!B$16*List!$H350)+'NEW Reference'!B$17,0)</f>
        <v>1057</v>
      </c>
      <c r="J350" s="34">
        <f>ROUND(('NEW Reference'!C$16*List!$H350)+'NEW Reference'!C$17,0)</f>
        <v>1576</v>
      </c>
      <c r="K350" s="34">
        <f>ROUND(('NEW Reference'!D$16*List!$H350)+'NEW Reference'!D$17,0)</f>
        <v>1889</v>
      </c>
      <c r="L350" s="34">
        <f>ROUND(('NEW Reference'!E$16*List!$H350)+'NEW Reference'!E$17,0)</f>
        <v>2335</v>
      </c>
      <c r="M350" s="34">
        <f>ROUND(('NEW Reference'!F$16*List!$H350)+'NEW Reference'!F$17,0)</f>
        <v>2433</v>
      </c>
      <c r="N350" s="34">
        <f>ROUND(('NEW Reference'!G$16*List!$H350)+'NEW Reference'!G$17,0)</f>
        <v>2754</v>
      </c>
      <c r="O350" s="34">
        <f>ROUND(('NEW Reference'!H$16*List!$H350)+'NEW Reference'!H$17,0)</f>
        <v>2859</v>
      </c>
      <c r="P350" s="34">
        <f>ROUND(('NEW Reference'!I$16*List!$H350)+'NEW Reference'!I$17,0)</f>
        <v>2971</v>
      </c>
      <c r="Q350" s="34">
        <f>ROUND(('NEW Reference'!J$16*List!$H350)+'NEW Reference'!J$17,0)</f>
        <v>3441</v>
      </c>
      <c r="R350" s="34">
        <f>ROUND(('NEW Reference'!K$16*List!$H350)+'NEW Reference'!K$17,0)</f>
        <v>3549</v>
      </c>
      <c r="S350" s="34">
        <f>ROUND(('NEW Reference'!L$16*List!$H350)+'NEW Reference'!L$17,0)</f>
        <v>3830</v>
      </c>
      <c r="T350" s="34">
        <f>ROUND(('NEW Reference'!M$16*List!$H350)+'NEW Reference'!M$17,0)</f>
        <v>4574</v>
      </c>
      <c r="U350" s="34">
        <f>ROUND(('NEW Reference'!N$16*List!$H350)+'NEW Reference'!N$17,0)</f>
        <v>18456</v>
      </c>
      <c r="V350" s="35">
        <f>ROUND(('NEW Reference'!O$16*List!$H350)+'NEW Reference'!O$17,0)</f>
        <v>686</v>
      </c>
      <c r="W350" s="35">
        <f>ROUND(('NEW Reference'!P$16*List!$H350)+'NEW Reference'!P$17,0)</f>
        <v>967</v>
      </c>
      <c r="X350" s="35">
        <f>ROUND(('NEW Reference'!Q$16*List!$H350)+'NEW Reference'!Q$17,0)</f>
        <v>483</v>
      </c>
      <c r="Y350" s="36"/>
      <c r="Z350" s="4" t="str">
        <f t="shared" si="17"/>
        <v>CHARLOTTE, Florida</v>
      </c>
      <c r="AA350" s="31" t="s">
        <v>1363</v>
      </c>
      <c r="AB350" s="37" t="s">
        <v>49</v>
      </c>
      <c r="AC350" s="32" t="s">
        <v>1334</v>
      </c>
      <c r="AD350" s="38"/>
      <c r="AE350">
        <f t="shared" si="18"/>
        <v>0.82890000000000008</v>
      </c>
      <c r="AF350">
        <v>37620</v>
      </c>
      <c r="AG350" t="s">
        <v>1367</v>
      </c>
      <c r="AH350" s="64">
        <v>0.76480000000000004</v>
      </c>
    </row>
    <row r="351" spans="1:34">
      <c r="A351" s="28" t="s">
        <v>1364</v>
      </c>
      <c r="B351" s="28" t="s">
        <v>1365</v>
      </c>
      <c r="C351" s="29">
        <v>26140</v>
      </c>
      <c r="D351" s="30" t="s">
        <v>899</v>
      </c>
      <c r="E351" s="31" t="s">
        <v>1366</v>
      </c>
      <c r="F351" s="49" t="s">
        <v>1334</v>
      </c>
      <c r="G351" s="33" t="s">
        <v>48</v>
      </c>
      <c r="H351">
        <f t="shared" si="16"/>
        <v>0.8599</v>
      </c>
      <c r="I351" s="34">
        <f>ROUND(('NEW Reference'!B$16*List!$H351)+'NEW Reference'!B$17,0)</f>
        <v>1086</v>
      </c>
      <c r="J351" s="34">
        <f>ROUND(('NEW Reference'!C$16*List!$H351)+'NEW Reference'!C$17,0)</f>
        <v>1619</v>
      </c>
      <c r="K351" s="34">
        <f>ROUND(('NEW Reference'!D$16*List!$H351)+'NEW Reference'!D$17,0)</f>
        <v>1940</v>
      </c>
      <c r="L351" s="34">
        <f>ROUND(('NEW Reference'!E$16*List!$H351)+'NEW Reference'!E$17,0)</f>
        <v>2398</v>
      </c>
      <c r="M351" s="34">
        <f>ROUND(('NEW Reference'!F$16*List!$H351)+'NEW Reference'!F$17,0)</f>
        <v>2499</v>
      </c>
      <c r="N351" s="34">
        <f>ROUND(('NEW Reference'!G$16*List!$H351)+'NEW Reference'!G$17,0)</f>
        <v>2828</v>
      </c>
      <c r="O351" s="34">
        <f>ROUND(('NEW Reference'!H$16*List!$H351)+'NEW Reference'!H$17,0)</f>
        <v>2937</v>
      </c>
      <c r="P351" s="34">
        <f>ROUND(('NEW Reference'!I$16*List!$H351)+'NEW Reference'!I$17,0)</f>
        <v>3052</v>
      </c>
      <c r="Q351" s="34">
        <f>ROUND(('NEW Reference'!J$16*List!$H351)+'NEW Reference'!J$17,0)</f>
        <v>3534</v>
      </c>
      <c r="R351" s="34">
        <f>ROUND(('NEW Reference'!K$16*List!$H351)+'NEW Reference'!K$17,0)</f>
        <v>3646</v>
      </c>
      <c r="S351" s="34">
        <f>ROUND(('NEW Reference'!L$16*List!$H351)+'NEW Reference'!L$17,0)</f>
        <v>3934</v>
      </c>
      <c r="T351" s="34">
        <f>ROUND(('NEW Reference'!M$16*List!$H351)+'NEW Reference'!M$17,0)</f>
        <v>4698</v>
      </c>
      <c r="U351" s="34">
        <f>ROUND(('NEW Reference'!N$16*List!$H351)+'NEW Reference'!N$17,0)</f>
        <v>18957</v>
      </c>
      <c r="V351" s="35">
        <f>ROUND(('NEW Reference'!O$16*List!$H351)+'NEW Reference'!O$17,0)</f>
        <v>705</v>
      </c>
      <c r="W351" s="35">
        <f>ROUND(('NEW Reference'!P$16*List!$H351)+'NEW Reference'!P$17,0)</f>
        <v>993</v>
      </c>
      <c r="X351" s="35">
        <f>ROUND(('NEW Reference'!Q$16*List!$H351)+'NEW Reference'!Q$17,0)</f>
        <v>497</v>
      </c>
      <c r="Y351" s="36"/>
      <c r="Z351" s="4" t="str">
        <f t="shared" si="17"/>
        <v>CITRUS, Florida</v>
      </c>
      <c r="AA351" s="31" t="s">
        <v>1366</v>
      </c>
      <c r="AB351" s="37" t="s">
        <v>49</v>
      </c>
      <c r="AC351" s="32" t="s">
        <v>1334</v>
      </c>
      <c r="AD351" s="38"/>
      <c r="AE351">
        <f t="shared" si="18"/>
        <v>0.8599</v>
      </c>
      <c r="AF351">
        <v>37860</v>
      </c>
      <c r="AG351" t="s">
        <v>1370</v>
      </c>
      <c r="AH351" s="64">
        <v>0.76380000000000003</v>
      </c>
    </row>
    <row r="352" spans="1:34">
      <c r="A352" s="28" t="s">
        <v>1368</v>
      </c>
      <c r="B352" s="28" t="s">
        <v>1369</v>
      </c>
      <c r="C352" s="29">
        <v>27260</v>
      </c>
      <c r="D352" s="30" t="s">
        <v>956</v>
      </c>
      <c r="E352" s="31" t="s">
        <v>103</v>
      </c>
      <c r="F352" s="49" t="s">
        <v>1334</v>
      </c>
      <c r="G352" s="33" t="s">
        <v>48</v>
      </c>
      <c r="H352">
        <f t="shared" si="16"/>
        <v>0.86470000000000002</v>
      </c>
      <c r="I352" s="34">
        <f>ROUND(('NEW Reference'!B$16*List!$H352)+'NEW Reference'!B$17,0)</f>
        <v>1090</v>
      </c>
      <c r="J352" s="34">
        <f>ROUND(('NEW Reference'!C$16*List!$H352)+'NEW Reference'!C$17,0)</f>
        <v>1626</v>
      </c>
      <c r="K352" s="34">
        <f>ROUND(('NEW Reference'!D$16*List!$H352)+'NEW Reference'!D$17,0)</f>
        <v>1948</v>
      </c>
      <c r="L352" s="34">
        <f>ROUND(('NEW Reference'!E$16*List!$H352)+'NEW Reference'!E$17,0)</f>
        <v>2408</v>
      </c>
      <c r="M352" s="34">
        <f>ROUND(('NEW Reference'!F$16*List!$H352)+'NEW Reference'!F$17,0)</f>
        <v>2509</v>
      </c>
      <c r="N352" s="34">
        <f>ROUND(('NEW Reference'!G$16*List!$H352)+'NEW Reference'!G$17,0)</f>
        <v>2840</v>
      </c>
      <c r="O352" s="34">
        <f>ROUND(('NEW Reference'!H$16*List!$H352)+'NEW Reference'!H$17,0)</f>
        <v>2949</v>
      </c>
      <c r="P352" s="34">
        <f>ROUND(('NEW Reference'!I$16*List!$H352)+'NEW Reference'!I$17,0)</f>
        <v>3064</v>
      </c>
      <c r="Q352" s="34">
        <f>ROUND(('NEW Reference'!J$16*List!$H352)+'NEW Reference'!J$17,0)</f>
        <v>3549</v>
      </c>
      <c r="R352" s="34">
        <f>ROUND(('NEW Reference'!K$16*List!$H352)+'NEW Reference'!K$17,0)</f>
        <v>3660</v>
      </c>
      <c r="S352" s="34">
        <f>ROUND(('NEW Reference'!L$16*List!$H352)+'NEW Reference'!L$17,0)</f>
        <v>3950</v>
      </c>
      <c r="T352" s="34">
        <f>ROUND(('NEW Reference'!M$16*List!$H352)+'NEW Reference'!M$17,0)</f>
        <v>4717</v>
      </c>
      <c r="U352" s="34">
        <f>ROUND(('NEW Reference'!N$16*List!$H352)+'NEW Reference'!N$17,0)</f>
        <v>19034</v>
      </c>
      <c r="V352" s="35">
        <f>ROUND(('NEW Reference'!O$16*List!$H352)+'NEW Reference'!O$17,0)</f>
        <v>708</v>
      </c>
      <c r="W352" s="35">
        <f>ROUND(('NEW Reference'!P$16*List!$H352)+'NEW Reference'!P$17,0)</f>
        <v>997</v>
      </c>
      <c r="X352" s="35">
        <f>ROUND(('NEW Reference'!Q$16*List!$H352)+'NEW Reference'!Q$17,0)</f>
        <v>499</v>
      </c>
      <c r="Y352" s="36"/>
      <c r="Z352" s="4" t="str">
        <f t="shared" si="17"/>
        <v>CLAY, Florida</v>
      </c>
      <c r="AA352" s="40" t="s">
        <v>103</v>
      </c>
      <c r="AB352" s="37" t="s">
        <v>49</v>
      </c>
      <c r="AC352" s="41" t="s">
        <v>1334</v>
      </c>
      <c r="AD352" s="42"/>
      <c r="AE352">
        <f t="shared" si="18"/>
        <v>0.86470000000000002</v>
      </c>
      <c r="AF352">
        <v>37900</v>
      </c>
      <c r="AG352" t="s">
        <v>1374</v>
      </c>
      <c r="AH352" s="64">
        <v>0.82810000000000006</v>
      </c>
    </row>
    <row r="353" spans="1:34">
      <c r="A353" s="28" t="s">
        <v>1371</v>
      </c>
      <c r="B353" s="28" t="s">
        <v>1372</v>
      </c>
      <c r="C353" s="39">
        <v>34940</v>
      </c>
      <c r="D353" s="30" t="s">
        <v>1258</v>
      </c>
      <c r="E353" s="40" t="s">
        <v>1373</v>
      </c>
      <c r="F353" s="49" t="s">
        <v>1334</v>
      </c>
      <c r="G353" s="33" t="s">
        <v>48</v>
      </c>
      <c r="H353">
        <f t="shared" si="16"/>
        <v>0.83850000000000002</v>
      </c>
      <c r="I353" s="34">
        <f>ROUND(('NEW Reference'!B$16*List!$H353)+'NEW Reference'!B$17,0)</f>
        <v>1066</v>
      </c>
      <c r="J353" s="34">
        <f>ROUND(('NEW Reference'!C$16*List!$H353)+'NEW Reference'!C$17,0)</f>
        <v>1589</v>
      </c>
      <c r="K353" s="34">
        <f>ROUND(('NEW Reference'!D$16*List!$H353)+'NEW Reference'!D$17,0)</f>
        <v>1905</v>
      </c>
      <c r="L353" s="34">
        <f>ROUND(('NEW Reference'!E$16*List!$H353)+'NEW Reference'!E$17,0)</f>
        <v>2355</v>
      </c>
      <c r="M353" s="34">
        <f>ROUND(('NEW Reference'!F$16*List!$H353)+'NEW Reference'!F$17,0)</f>
        <v>2453</v>
      </c>
      <c r="N353" s="34">
        <f>ROUND(('NEW Reference'!G$16*List!$H353)+'NEW Reference'!G$17,0)</f>
        <v>2777</v>
      </c>
      <c r="O353" s="34">
        <f>ROUND(('NEW Reference'!H$16*List!$H353)+'NEW Reference'!H$17,0)</f>
        <v>2883</v>
      </c>
      <c r="P353" s="34">
        <f>ROUND(('NEW Reference'!I$16*List!$H353)+'NEW Reference'!I$17,0)</f>
        <v>2996</v>
      </c>
      <c r="Q353" s="34">
        <f>ROUND(('NEW Reference'!J$16*List!$H353)+'NEW Reference'!J$17,0)</f>
        <v>3470</v>
      </c>
      <c r="R353" s="34">
        <f>ROUND(('NEW Reference'!K$16*List!$H353)+'NEW Reference'!K$17,0)</f>
        <v>3579</v>
      </c>
      <c r="S353" s="34">
        <f>ROUND(('NEW Reference'!L$16*List!$H353)+'NEW Reference'!L$17,0)</f>
        <v>3862</v>
      </c>
      <c r="T353" s="34">
        <f>ROUND(('NEW Reference'!M$16*List!$H353)+'NEW Reference'!M$17,0)</f>
        <v>4613</v>
      </c>
      <c r="U353" s="34">
        <f>ROUND(('NEW Reference'!N$16*List!$H353)+'NEW Reference'!N$17,0)</f>
        <v>18611</v>
      </c>
      <c r="V353" s="35">
        <f>ROUND(('NEW Reference'!O$16*List!$H353)+'NEW Reference'!O$17,0)</f>
        <v>692</v>
      </c>
      <c r="W353" s="35">
        <f>ROUND(('NEW Reference'!P$16*List!$H353)+'NEW Reference'!P$17,0)</f>
        <v>975</v>
      </c>
      <c r="X353" s="35">
        <f>ROUND(('NEW Reference'!Q$16*List!$H353)+'NEW Reference'!Q$17,0)</f>
        <v>487</v>
      </c>
      <c r="Y353" s="36"/>
      <c r="Z353" s="4" t="str">
        <f t="shared" si="17"/>
        <v>COLLIER, Florida</v>
      </c>
      <c r="AA353" s="31" t="s">
        <v>1373</v>
      </c>
      <c r="AB353" s="37" t="s">
        <v>49</v>
      </c>
      <c r="AC353" s="32" t="s">
        <v>1334</v>
      </c>
      <c r="AD353" s="38"/>
      <c r="AE353">
        <f t="shared" si="18"/>
        <v>0.83850000000000002</v>
      </c>
      <c r="AF353">
        <v>37964</v>
      </c>
      <c r="AG353" t="s">
        <v>1377</v>
      </c>
      <c r="AH353" s="64">
        <v>1.0888</v>
      </c>
    </row>
    <row r="354" spans="1:34">
      <c r="A354" s="28" t="s">
        <v>1375</v>
      </c>
      <c r="B354" s="28" t="s">
        <v>1376</v>
      </c>
      <c r="C354" s="29">
        <v>99910</v>
      </c>
      <c r="D354" s="30" t="s">
        <v>77</v>
      </c>
      <c r="E354" s="31" t="s">
        <v>541</v>
      </c>
      <c r="F354" s="50" t="s">
        <v>1334</v>
      </c>
      <c r="G354" s="33" t="s">
        <v>59</v>
      </c>
      <c r="H354">
        <f t="shared" si="16"/>
        <v>0.81640000000000001</v>
      </c>
      <c r="I354" s="34">
        <f>ROUND(('NEW Reference'!B$16*List!$H354)+'NEW Reference'!B$17,0)</f>
        <v>1045</v>
      </c>
      <c r="J354" s="34">
        <f>ROUND(('NEW Reference'!C$16*List!$H354)+'NEW Reference'!C$17,0)</f>
        <v>1559</v>
      </c>
      <c r="K354" s="34">
        <f>ROUND(('NEW Reference'!D$16*List!$H354)+'NEW Reference'!D$17,0)</f>
        <v>1868</v>
      </c>
      <c r="L354" s="34">
        <f>ROUND(('NEW Reference'!E$16*List!$H354)+'NEW Reference'!E$17,0)</f>
        <v>2309</v>
      </c>
      <c r="M354" s="34">
        <f>ROUND(('NEW Reference'!F$16*List!$H354)+'NEW Reference'!F$17,0)</f>
        <v>2406</v>
      </c>
      <c r="N354" s="34">
        <f>ROUND(('NEW Reference'!G$16*List!$H354)+'NEW Reference'!G$17,0)</f>
        <v>2724</v>
      </c>
      <c r="O354" s="34">
        <f>ROUND(('NEW Reference'!H$16*List!$H354)+'NEW Reference'!H$17,0)</f>
        <v>2828</v>
      </c>
      <c r="P354" s="34">
        <f>ROUND(('NEW Reference'!I$16*List!$H354)+'NEW Reference'!I$17,0)</f>
        <v>2939</v>
      </c>
      <c r="Q354" s="34">
        <f>ROUND(('NEW Reference'!J$16*List!$H354)+'NEW Reference'!J$17,0)</f>
        <v>3403</v>
      </c>
      <c r="R354" s="34">
        <f>ROUND(('NEW Reference'!K$16*List!$H354)+'NEW Reference'!K$17,0)</f>
        <v>3510</v>
      </c>
      <c r="S354" s="34">
        <f>ROUND(('NEW Reference'!L$16*List!$H354)+'NEW Reference'!L$17,0)</f>
        <v>3788</v>
      </c>
      <c r="T354" s="34">
        <f>ROUND(('NEW Reference'!M$16*List!$H354)+'NEW Reference'!M$17,0)</f>
        <v>4524</v>
      </c>
      <c r="U354" s="34">
        <f>ROUND(('NEW Reference'!N$16*List!$H354)+'NEW Reference'!N$17,0)</f>
        <v>18254</v>
      </c>
      <c r="V354" s="35">
        <f>ROUND(('NEW Reference'!O$16*List!$H354)+'NEW Reference'!O$17,0)</f>
        <v>679</v>
      </c>
      <c r="W354" s="35">
        <f>ROUND(('NEW Reference'!P$16*List!$H354)+'NEW Reference'!P$17,0)</f>
        <v>956</v>
      </c>
      <c r="X354" s="35">
        <f>ROUND(('NEW Reference'!Q$16*List!$H354)+'NEW Reference'!Q$17,0)</f>
        <v>478</v>
      </c>
      <c r="Y354" s="36"/>
      <c r="Z354" s="4" t="str">
        <f t="shared" si="17"/>
        <v>COLUMBIA, Florida</v>
      </c>
      <c r="AA354" s="31" t="s">
        <v>541</v>
      </c>
      <c r="AB354" s="37" t="s">
        <v>49</v>
      </c>
      <c r="AC354" s="32" t="s">
        <v>1334</v>
      </c>
      <c r="AD354" s="38"/>
      <c r="AE354">
        <f t="shared" si="18"/>
        <v>0.81640000000000001</v>
      </c>
      <c r="AF354">
        <v>38060</v>
      </c>
      <c r="AG354" t="s">
        <v>450</v>
      </c>
      <c r="AH354" s="64">
        <v>0.98430000000000006</v>
      </c>
    </row>
    <row r="355" spans="1:34">
      <c r="A355" s="28" t="s">
        <v>1378</v>
      </c>
      <c r="B355" s="28" t="s">
        <v>1379</v>
      </c>
      <c r="C355" s="29">
        <v>99910</v>
      </c>
      <c r="D355" s="30" t="s">
        <v>77</v>
      </c>
      <c r="E355" s="31" t="s">
        <v>1380</v>
      </c>
      <c r="F355" s="49" t="s">
        <v>1334</v>
      </c>
      <c r="G355" s="33" t="s">
        <v>59</v>
      </c>
      <c r="H355">
        <f t="shared" si="16"/>
        <v>0.81640000000000001</v>
      </c>
      <c r="I355" s="34">
        <f>ROUND(('NEW Reference'!B$16*List!$H355)+'NEW Reference'!B$17,0)</f>
        <v>1045</v>
      </c>
      <c r="J355" s="34">
        <f>ROUND(('NEW Reference'!C$16*List!$H355)+'NEW Reference'!C$17,0)</f>
        <v>1559</v>
      </c>
      <c r="K355" s="34">
        <f>ROUND(('NEW Reference'!D$16*List!$H355)+'NEW Reference'!D$17,0)</f>
        <v>1868</v>
      </c>
      <c r="L355" s="34">
        <f>ROUND(('NEW Reference'!E$16*List!$H355)+'NEW Reference'!E$17,0)</f>
        <v>2309</v>
      </c>
      <c r="M355" s="34">
        <f>ROUND(('NEW Reference'!F$16*List!$H355)+'NEW Reference'!F$17,0)</f>
        <v>2406</v>
      </c>
      <c r="N355" s="34">
        <f>ROUND(('NEW Reference'!G$16*List!$H355)+'NEW Reference'!G$17,0)</f>
        <v>2724</v>
      </c>
      <c r="O355" s="34">
        <f>ROUND(('NEW Reference'!H$16*List!$H355)+'NEW Reference'!H$17,0)</f>
        <v>2828</v>
      </c>
      <c r="P355" s="34">
        <f>ROUND(('NEW Reference'!I$16*List!$H355)+'NEW Reference'!I$17,0)</f>
        <v>2939</v>
      </c>
      <c r="Q355" s="34">
        <f>ROUND(('NEW Reference'!J$16*List!$H355)+'NEW Reference'!J$17,0)</f>
        <v>3403</v>
      </c>
      <c r="R355" s="34">
        <f>ROUND(('NEW Reference'!K$16*List!$H355)+'NEW Reference'!K$17,0)</f>
        <v>3510</v>
      </c>
      <c r="S355" s="34">
        <f>ROUND(('NEW Reference'!L$16*List!$H355)+'NEW Reference'!L$17,0)</f>
        <v>3788</v>
      </c>
      <c r="T355" s="34">
        <f>ROUND(('NEW Reference'!M$16*List!$H355)+'NEW Reference'!M$17,0)</f>
        <v>4524</v>
      </c>
      <c r="U355" s="34">
        <f>ROUND(('NEW Reference'!N$16*List!$H355)+'NEW Reference'!N$17,0)</f>
        <v>18254</v>
      </c>
      <c r="V355" s="35">
        <f>ROUND(('NEW Reference'!O$16*List!$H355)+'NEW Reference'!O$17,0)</f>
        <v>679</v>
      </c>
      <c r="W355" s="35">
        <f>ROUND(('NEW Reference'!P$16*List!$H355)+'NEW Reference'!P$17,0)</f>
        <v>956</v>
      </c>
      <c r="X355" s="35">
        <f>ROUND(('NEW Reference'!Q$16*List!$H355)+'NEW Reference'!Q$17,0)</f>
        <v>478</v>
      </c>
      <c r="Y355" s="36"/>
      <c r="Z355" s="4" t="str">
        <f t="shared" si="17"/>
        <v>DE SOTO, Florida</v>
      </c>
      <c r="AA355" s="40" t="s">
        <v>1380</v>
      </c>
      <c r="AB355" s="37" t="s">
        <v>49</v>
      </c>
      <c r="AC355" s="41" t="s">
        <v>1334</v>
      </c>
      <c r="AD355" s="42"/>
      <c r="AE355">
        <f t="shared" si="18"/>
        <v>0.81640000000000001</v>
      </c>
      <c r="AF355">
        <v>38220</v>
      </c>
      <c r="AG355" t="s">
        <v>536</v>
      </c>
      <c r="AH355" s="64">
        <v>0.73510000000000009</v>
      </c>
    </row>
    <row r="356" spans="1:34">
      <c r="A356" s="28" t="s">
        <v>1381</v>
      </c>
      <c r="B356" s="28" t="s">
        <v>1382</v>
      </c>
      <c r="C356" s="39">
        <v>99910</v>
      </c>
      <c r="D356" s="30" t="s">
        <v>77</v>
      </c>
      <c r="E356" s="40" t="s">
        <v>1383</v>
      </c>
      <c r="F356" s="50" t="s">
        <v>1334</v>
      </c>
      <c r="G356" s="33" t="s">
        <v>59</v>
      </c>
      <c r="H356">
        <f t="shared" si="16"/>
        <v>0.81640000000000001</v>
      </c>
      <c r="I356" s="34">
        <f>ROUND(('NEW Reference'!B$16*List!$H356)+'NEW Reference'!B$17,0)</f>
        <v>1045</v>
      </c>
      <c r="J356" s="34">
        <f>ROUND(('NEW Reference'!C$16*List!$H356)+'NEW Reference'!C$17,0)</f>
        <v>1559</v>
      </c>
      <c r="K356" s="34">
        <f>ROUND(('NEW Reference'!D$16*List!$H356)+'NEW Reference'!D$17,0)</f>
        <v>1868</v>
      </c>
      <c r="L356" s="34">
        <f>ROUND(('NEW Reference'!E$16*List!$H356)+'NEW Reference'!E$17,0)</f>
        <v>2309</v>
      </c>
      <c r="M356" s="34">
        <f>ROUND(('NEW Reference'!F$16*List!$H356)+'NEW Reference'!F$17,0)</f>
        <v>2406</v>
      </c>
      <c r="N356" s="34">
        <f>ROUND(('NEW Reference'!G$16*List!$H356)+'NEW Reference'!G$17,0)</f>
        <v>2724</v>
      </c>
      <c r="O356" s="34">
        <f>ROUND(('NEW Reference'!H$16*List!$H356)+'NEW Reference'!H$17,0)</f>
        <v>2828</v>
      </c>
      <c r="P356" s="34">
        <f>ROUND(('NEW Reference'!I$16*List!$H356)+'NEW Reference'!I$17,0)</f>
        <v>2939</v>
      </c>
      <c r="Q356" s="34">
        <f>ROUND(('NEW Reference'!J$16*List!$H356)+'NEW Reference'!J$17,0)</f>
        <v>3403</v>
      </c>
      <c r="R356" s="34">
        <f>ROUND(('NEW Reference'!K$16*List!$H356)+'NEW Reference'!K$17,0)</f>
        <v>3510</v>
      </c>
      <c r="S356" s="34">
        <f>ROUND(('NEW Reference'!L$16*List!$H356)+'NEW Reference'!L$17,0)</f>
        <v>3788</v>
      </c>
      <c r="T356" s="34">
        <f>ROUND(('NEW Reference'!M$16*List!$H356)+'NEW Reference'!M$17,0)</f>
        <v>4524</v>
      </c>
      <c r="U356" s="34">
        <f>ROUND(('NEW Reference'!N$16*List!$H356)+'NEW Reference'!N$17,0)</f>
        <v>18254</v>
      </c>
      <c r="V356" s="35">
        <f>ROUND(('NEW Reference'!O$16*List!$H356)+'NEW Reference'!O$17,0)</f>
        <v>679</v>
      </c>
      <c r="W356" s="35">
        <f>ROUND(('NEW Reference'!P$16*List!$H356)+'NEW Reference'!P$17,0)</f>
        <v>956</v>
      </c>
      <c r="X356" s="35">
        <f>ROUND(('NEW Reference'!Q$16*List!$H356)+'NEW Reference'!Q$17,0)</f>
        <v>478</v>
      </c>
      <c r="Y356" s="36"/>
      <c r="Z356" s="4" t="str">
        <f t="shared" si="17"/>
        <v>DIXIE, Florida</v>
      </c>
      <c r="AA356" s="31" t="s">
        <v>1383</v>
      </c>
      <c r="AB356" s="37" t="s">
        <v>49</v>
      </c>
      <c r="AC356" s="32" t="s">
        <v>1334</v>
      </c>
      <c r="AD356" s="38"/>
      <c r="AE356">
        <f t="shared" si="18"/>
        <v>0.81640000000000001</v>
      </c>
      <c r="AF356">
        <v>38300</v>
      </c>
      <c r="AG356" t="s">
        <v>1387</v>
      </c>
      <c r="AH356" s="64">
        <v>0.82520000000000004</v>
      </c>
    </row>
    <row r="357" spans="1:34">
      <c r="A357" s="28" t="s">
        <v>1384</v>
      </c>
      <c r="B357" s="28" t="s">
        <v>1385</v>
      </c>
      <c r="C357" s="29">
        <v>27260</v>
      </c>
      <c r="D357" s="30" t="s">
        <v>956</v>
      </c>
      <c r="E357" s="31" t="s">
        <v>1386</v>
      </c>
      <c r="F357" s="50" t="s">
        <v>1334</v>
      </c>
      <c r="G357" s="33" t="s">
        <v>48</v>
      </c>
      <c r="H357">
        <f t="shared" si="16"/>
        <v>0.86470000000000002</v>
      </c>
      <c r="I357" s="34">
        <f>ROUND(('NEW Reference'!B$16*List!$H357)+'NEW Reference'!B$17,0)</f>
        <v>1090</v>
      </c>
      <c r="J357" s="34">
        <f>ROUND(('NEW Reference'!C$16*List!$H357)+'NEW Reference'!C$17,0)</f>
        <v>1626</v>
      </c>
      <c r="K357" s="34">
        <f>ROUND(('NEW Reference'!D$16*List!$H357)+'NEW Reference'!D$17,0)</f>
        <v>1948</v>
      </c>
      <c r="L357" s="34">
        <f>ROUND(('NEW Reference'!E$16*List!$H357)+'NEW Reference'!E$17,0)</f>
        <v>2408</v>
      </c>
      <c r="M357" s="34">
        <f>ROUND(('NEW Reference'!F$16*List!$H357)+'NEW Reference'!F$17,0)</f>
        <v>2509</v>
      </c>
      <c r="N357" s="34">
        <f>ROUND(('NEW Reference'!G$16*List!$H357)+'NEW Reference'!G$17,0)</f>
        <v>2840</v>
      </c>
      <c r="O357" s="34">
        <f>ROUND(('NEW Reference'!H$16*List!$H357)+'NEW Reference'!H$17,0)</f>
        <v>2949</v>
      </c>
      <c r="P357" s="34">
        <f>ROUND(('NEW Reference'!I$16*List!$H357)+'NEW Reference'!I$17,0)</f>
        <v>3064</v>
      </c>
      <c r="Q357" s="34">
        <f>ROUND(('NEW Reference'!J$16*List!$H357)+'NEW Reference'!J$17,0)</f>
        <v>3549</v>
      </c>
      <c r="R357" s="34">
        <f>ROUND(('NEW Reference'!K$16*List!$H357)+'NEW Reference'!K$17,0)</f>
        <v>3660</v>
      </c>
      <c r="S357" s="34">
        <f>ROUND(('NEW Reference'!L$16*List!$H357)+'NEW Reference'!L$17,0)</f>
        <v>3950</v>
      </c>
      <c r="T357" s="34">
        <f>ROUND(('NEW Reference'!M$16*List!$H357)+'NEW Reference'!M$17,0)</f>
        <v>4717</v>
      </c>
      <c r="U357" s="34">
        <f>ROUND(('NEW Reference'!N$16*List!$H357)+'NEW Reference'!N$17,0)</f>
        <v>19034</v>
      </c>
      <c r="V357" s="35">
        <f>ROUND(('NEW Reference'!O$16*List!$H357)+'NEW Reference'!O$17,0)</f>
        <v>708</v>
      </c>
      <c r="W357" s="35">
        <f>ROUND(('NEW Reference'!P$16*List!$H357)+'NEW Reference'!P$17,0)</f>
        <v>997</v>
      </c>
      <c r="X357" s="35">
        <f>ROUND(('NEW Reference'!Q$16*List!$H357)+'NEW Reference'!Q$17,0)</f>
        <v>499</v>
      </c>
      <c r="Y357" s="36"/>
      <c r="Z357" s="4" t="str">
        <f t="shared" si="17"/>
        <v>DUVAL, Florida</v>
      </c>
      <c r="AA357" s="40" t="s">
        <v>1386</v>
      </c>
      <c r="AB357" s="37" t="s">
        <v>49</v>
      </c>
      <c r="AC357" s="41" t="s">
        <v>1334</v>
      </c>
      <c r="AD357" s="42"/>
      <c r="AE357">
        <f t="shared" si="18"/>
        <v>0.86470000000000002</v>
      </c>
      <c r="AF357">
        <v>38340</v>
      </c>
      <c r="AG357" t="s">
        <v>1390</v>
      </c>
      <c r="AH357" s="64">
        <v>1.0374000000000001</v>
      </c>
    </row>
    <row r="358" spans="1:34">
      <c r="A358" s="28" t="s">
        <v>1388</v>
      </c>
      <c r="B358" s="28" t="s">
        <v>1389</v>
      </c>
      <c r="C358" s="39">
        <v>37860</v>
      </c>
      <c r="D358" s="30" t="s">
        <v>1370</v>
      </c>
      <c r="E358" s="40" t="s">
        <v>156</v>
      </c>
      <c r="F358" s="49" t="s">
        <v>1334</v>
      </c>
      <c r="G358" s="33" t="s">
        <v>48</v>
      </c>
      <c r="H358">
        <f t="shared" si="16"/>
        <v>0.76380000000000003</v>
      </c>
      <c r="I358" s="34">
        <f>ROUND(('NEW Reference'!B$16*List!$H358)+'NEW Reference'!B$17,0)</f>
        <v>997</v>
      </c>
      <c r="J358" s="34">
        <f>ROUND(('NEW Reference'!C$16*List!$H358)+'NEW Reference'!C$17,0)</f>
        <v>1486</v>
      </c>
      <c r="K358" s="34">
        <f>ROUND(('NEW Reference'!D$16*List!$H358)+'NEW Reference'!D$17,0)</f>
        <v>1781</v>
      </c>
      <c r="L358" s="34">
        <f>ROUND(('NEW Reference'!E$16*List!$H358)+'NEW Reference'!E$17,0)</f>
        <v>2202</v>
      </c>
      <c r="M358" s="34">
        <f>ROUND(('NEW Reference'!F$16*List!$H358)+'NEW Reference'!F$17,0)</f>
        <v>2294</v>
      </c>
      <c r="N358" s="34">
        <f>ROUND(('NEW Reference'!G$16*List!$H358)+'NEW Reference'!G$17,0)</f>
        <v>2597</v>
      </c>
      <c r="O358" s="34">
        <f>ROUND(('NEW Reference'!H$16*List!$H358)+'NEW Reference'!H$17,0)</f>
        <v>2696</v>
      </c>
      <c r="P358" s="34">
        <f>ROUND(('NEW Reference'!I$16*List!$H358)+'NEW Reference'!I$17,0)</f>
        <v>2802</v>
      </c>
      <c r="Q358" s="34">
        <f>ROUND(('NEW Reference'!J$16*List!$H358)+'NEW Reference'!J$17,0)</f>
        <v>3245</v>
      </c>
      <c r="R358" s="34">
        <f>ROUND(('NEW Reference'!K$16*List!$H358)+'NEW Reference'!K$17,0)</f>
        <v>3347</v>
      </c>
      <c r="S358" s="34">
        <f>ROUND(('NEW Reference'!L$16*List!$H358)+'NEW Reference'!L$17,0)</f>
        <v>3612</v>
      </c>
      <c r="T358" s="34">
        <f>ROUND(('NEW Reference'!M$16*List!$H358)+'NEW Reference'!M$17,0)</f>
        <v>4314</v>
      </c>
      <c r="U358" s="34">
        <f>ROUND(('NEW Reference'!N$16*List!$H358)+'NEW Reference'!N$17,0)</f>
        <v>17405</v>
      </c>
      <c r="V358" s="35">
        <f>ROUND(('NEW Reference'!O$16*List!$H358)+'NEW Reference'!O$17,0)</f>
        <v>647</v>
      </c>
      <c r="W358" s="35">
        <f>ROUND(('NEW Reference'!P$16*List!$H358)+'NEW Reference'!P$17,0)</f>
        <v>912</v>
      </c>
      <c r="X358" s="35">
        <f>ROUND(('NEW Reference'!Q$16*List!$H358)+'NEW Reference'!Q$17,0)</f>
        <v>456</v>
      </c>
      <c r="Y358" s="36"/>
      <c r="Z358" s="4" t="str">
        <f t="shared" si="17"/>
        <v>ESCAMBIA, Florida</v>
      </c>
      <c r="AA358" s="40" t="s">
        <v>156</v>
      </c>
      <c r="AB358" s="37" t="s">
        <v>49</v>
      </c>
      <c r="AC358" s="41" t="s">
        <v>1334</v>
      </c>
      <c r="AD358" s="42"/>
      <c r="AE358">
        <f t="shared" si="18"/>
        <v>0.76380000000000003</v>
      </c>
      <c r="AF358">
        <v>38540</v>
      </c>
      <c r="AG358" t="s">
        <v>1394</v>
      </c>
      <c r="AH358" s="64">
        <v>0.94500000000000006</v>
      </c>
    </row>
    <row r="359" spans="1:34">
      <c r="A359" s="28" t="s">
        <v>1391</v>
      </c>
      <c r="B359" s="28" t="s">
        <v>1392</v>
      </c>
      <c r="C359" s="39">
        <v>19660</v>
      </c>
      <c r="D359" s="30" t="s">
        <v>638</v>
      </c>
      <c r="E359" s="40" t="s">
        <v>1393</v>
      </c>
      <c r="F359" s="49" t="s">
        <v>1334</v>
      </c>
      <c r="G359" s="33" t="s">
        <v>48</v>
      </c>
      <c r="H359">
        <f t="shared" si="16"/>
        <v>0.80249999999999999</v>
      </c>
      <c r="I359" s="34">
        <f>ROUND(('NEW Reference'!B$16*List!$H359)+'NEW Reference'!B$17,0)</f>
        <v>1033</v>
      </c>
      <c r="J359" s="34">
        <f>ROUND(('NEW Reference'!C$16*List!$H359)+'NEW Reference'!C$17,0)</f>
        <v>1540</v>
      </c>
      <c r="K359" s="34">
        <f>ROUND(('NEW Reference'!D$16*List!$H359)+'NEW Reference'!D$17,0)</f>
        <v>1845</v>
      </c>
      <c r="L359" s="34">
        <f>ROUND(('NEW Reference'!E$16*List!$H359)+'NEW Reference'!E$17,0)</f>
        <v>2281</v>
      </c>
      <c r="M359" s="34">
        <f>ROUND(('NEW Reference'!F$16*List!$H359)+'NEW Reference'!F$17,0)</f>
        <v>2376</v>
      </c>
      <c r="N359" s="34">
        <f>ROUND(('NEW Reference'!G$16*List!$H359)+'NEW Reference'!G$17,0)</f>
        <v>2690</v>
      </c>
      <c r="O359" s="34">
        <f>ROUND(('NEW Reference'!H$16*List!$H359)+'NEW Reference'!H$17,0)</f>
        <v>2793</v>
      </c>
      <c r="P359" s="34">
        <f>ROUND(('NEW Reference'!I$16*List!$H359)+'NEW Reference'!I$17,0)</f>
        <v>2903</v>
      </c>
      <c r="Q359" s="34">
        <f>ROUND(('NEW Reference'!J$16*List!$H359)+'NEW Reference'!J$17,0)</f>
        <v>3361</v>
      </c>
      <c r="R359" s="34">
        <f>ROUND(('NEW Reference'!K$16*List!$H359)+'NEW Reference'!K$17,0)</f>
        <v>3467</v>
      </c>
      <c r="S359" s="34">
        <f>ROUND(('NEW Reference'!L$16*List!$H359)+'NEW Reference'!L$17,0)</f>
        <v>3741</v>
      </c>
      <c r="T359" s="34">
        <f>ROUND(('NEW Reference'!M$16*List!$H359)+'NEW Reference'!M$17,0)</f>
        <v>4468</v>
      </c>
      <c r="U359" s="34">
        <f>ROUND(('NEW Reference'!N$16*List!$H359)+'NEW Reference'!N$17,0)</f>
        <v>18030</v>
      </c>
      <c r="V359" s="35">
        <f>ROUND(('NEW Reference'!O$16*List!$H359)+'NEW Reference'!O$17,0)</f>
        <v>670</v>
      </c>
      <c r="W359" s="35">
        <f>ROUND(('NEW Reference'!P$16*List!$H359)+'NEW Reference'!P$17,0)</f>
        <v>944</v>
      </c>
      <c r="X359" s="35">
        <f>ROUND(('NEW Reference'!Q$16*List!$H359)+'NEW Reference'!Q$17,0)</f>
        <v>472</v>
      </c>
      <c r="Y359" s="36"/>
      <c r="Z359" s="4" t="str">
        <f t="shared" si="17"/>
        <v>FLAGLER, Florida</v>
      </c>
      <c r="AA359" s="40" t="s">
        <v>1393</v>
      </c>
      <c r="AB359" s="37" t="s">
        <v>49</v>
      </c>
      <c r="AC359" s="41" t="s">
        <v>1334</v>
      </c>
      <c r="AD359" s="42"/>
      <c r="AE359">
        <f t="shared" si="18"/>
        <v>0.80249999999999999</v>
      </c>
      <c r="AF359">
        <v>38660</v>
      </c>
      <c r="AG359" t="s">
        <v>1397</v>
      </c>
      <c r="AH359" s="64">
        <v>0.35270000000000001</v>
      </c>
    </row>
    <row r="360" spans="1:34">
      <c r="A360" s="28" t="s">
        <v>1395</v>
      </c>
      <c r="B360" s="28" t="s">
        <v>1396</v>
      </c>
      <c r="C360" s="39">
        <v>99910</v>
      </c>
      <c r="D360" s="30" t="s">
        <v>77</v>
      </c>
      <c r="E360" s="40" t="s">
        <v>169</v>
      </c>
      <c r="F360" s="49" t="s">
        <v>1334</v>
      </c>
      <c r="G360" s="33" t="s">
        <v>59</v>
      </c>
      <c r="H360">
        <f t="shared" si="16"/>
        <v>0.81640000000000001</v>
      </c>
      <c r="I360" s="34">
        <f>ROUND(('NEW Reference'!B$16*List!$H360)+'NEW Reference'!B$17,0)</f>
        <v>1045</v>
      </c>
      <c r="J360" s="34">
        <f>ROUND(('NEW Reference'!C$16*List!$H360)+'NEW Reference'!C$17,0)</f>
        <v>1559</v>
      </c>
      <c r="K360" s="34">
        <f>ROUND(('NEW Reference'!D$16*List!$H360)+'NEW Reference'!D$17,0)</f>
        <v>1868</v>
      </c>
      <c r="L360" s="34">
        <f>ROUND(('NEW Reference'!E$16*List!$H360)+'NEW Reference'!E$17,0)</f>
        <v>2309</v>
      </c>
      <c r="M360" s="34">
        <f>ROUND(('NEW Reference'!F$16*List!$H360)+'NEW Reference'!F$17,0)</f>
        <v>2406</v>
      </c>
      <c r="N360" s="34">
        <f>ROUND(('NEW Reference'!G$16*List!$H360)+'NEW Reference'!G$17,0)</f>
        <v>2724</v>
      </c>
      <c r="O360" s="34">
        <f>ROUND(('NEW Reference'!H$16*List!$H360)+'NEW Reference'!H$17,0)</f>
        <v>2828</v>
      </c>
      <c r="P360" s="34">
        <f>ROUND(('NEW Reference'!I$16*List!$H360)+'NEW Reference'!I$17,0)</f>
        <v>2939</v>
      </c>
      <c r="Q360" s="34">
        <f>ROUND(('NEW Reference'!J$16*List!$H360)+'NEW Reference'!J$17,0)</f>
        <v>3403</v>
      </c>
      <c r="R360" s="34">
        <f>ROUND(('NEW Reference'!K$16*List!$H360)+'NEW Reference'!K$17,0)</f>
        <v>3510</v>
      </c>
      <c r="S360" s="34">
        <f>ROUND(('NEW Reference'!L$16*List!$H360)+'NEW Reference'!L$17,0)</f>
        <v>3788</v>
      </c>
      <c r="T360" s="34">
        <f>ROUND(('NEW Reference'!M$16*List!$H360)+'NEW Reference'!M$17,0)</f>
        <v>4524</v>
      </c>
      <c r="U360" s="34">
        <f>ROUND(('NEW Reference'!N$16*List!$H360)+'NEW Reference'!N$17,0)</f>
        <v>18254</v>
      </c>
      <c r="V360" s="35">
        <f>ROUND(('NEW Reference'!O$16*List!$H360)+'NEW Reference'!O$17,0)</f>
        <v>679</v>
      </c>
      <c r="W360" s="35">
        <f>ROUND(('NEW Reference'!P$16*List!$H360)+'NEW Reference'!P$17,0)</f>
        <v>956</v>
      </c>
      <c r="X360" s="35">
        <f>ROUND(('NEW Reference'!Q$16*List!$H360)+'NEW Reference'!Q$17,0)</f>
        <v>478</v>
      </c>
      <c r="Y360" s="36"/>
      <c r="Z360" s="4" t="str">
        <f t="shared" si="17"/>
        <v>FRANKLIN, Florida</v>
      </c>
      <c r="AA360" s="31" t="s">
        <v>169</v>
      </c>
      <c r="AB360" s="37" t="s">
        <v>49</v>
      </c>
      <c r="AC360" s="32" t="s">
        <v>1334</v>
      </c>
      <c r="AD360" s="38"/>
      <c r="AE360">
        <f t="shared" si="18"/>
        <v>0.81640000000000001</v>
      </c>
      <c r="AF360">
        <v>38860</v>
      </c>
      <c r="AG360" t="s">
        <v>1402</v>
      </c>
      <c r="AH360" s="64">
        <v>0.9849</v>
      </c>
    </row>
    <row r="361" spans="1:34">
      <c r="A361" s="28" t="s">
        <v>1398</v>
      </c>
      <c r="B361" s="28" t="s">
        <v>1399</v>
      </c>
      <c r="C361" s="29">
        <v>45220</v>
      </c>
      <c r="D361" s="30" t="s">
        <v>1400</v>
      </c>
      <c r="E361" s="31" t="s">
        <v>1401</v>
      </c>
      <c r="F361" s="50" t="s">
        <v>1334</v>
      </c>
      <c r="G361" s="33" t="s">
        <v>48</v>
      </c>
      <c r="H361">
        <f t="shared" si="16"/>
        <v>0.79570000000000007</v>
      </c>
      <c r="I361" s="34">
        <f>ROUND(('NEW Reference'!B$16*List!$H361)+'NEW Reference'!B$17,0)</f>
        <v>1026</v>
      </c>
      <c r="J361" s="34">
        <f>ROUND(('NEW Reference'!C$16*List!$H361)+'NEW Reference'!C$17,0)</f>
        <v>1530</v>
      </c>
      <c r="K361" s="34">
        <f>ROUND(('NEW Reference'!D$16*List!$H361)+'NEW Reference'!D$17,0)</f>
        <v>1834</v>
      </c>
      <c r="L361" s="34">
        <f>ROUND(('NEW Reference'!E$16*List!$H361)+'NEW Reference'!E$17,0)</f>
        <v>2267</v>
      </c>
      <c r="M361" s="34">
        <f>ROUND(('NEW Reference'!F$16*List!$H361)+'NEW Reference'!F$17,0)</f>
        <v>2362</v>
      </c>
      <c r="N361" s="34">
        <f>ROUND(('NEW Reference'!G$16*List!$H361)+'NEW Reference'!G$17,0)</f>
        <v>2674</v>
      </c>
      <c r="O361" s="34">
        <f>ROUND(('NEW Reference'!H$16*List!$H361)+'NEW Reference'!H$17,0)</f>
        <v>2776</v>
      </c>
      <c r="P361" s="34">
        <f>ROUND(('NEW Reference'!I$16*List!$H361)+'NEW Reference'!I$17,0)</f>
        <v>2885</v>
      </c>
      <c r="Q361" s="34">
        <f>ROUND(('NEW Reference'!J$16*List!$H361)+'NEW Reference'!J$17,0)</f>
        <v>3341</v>
      </c>
      <c r="R361" s="34">
        <f>ROUND(('NEW Reference'!K$16*List!$H361)+'NEW Reference'!K$17,0)</f>
        <v>3446</v>
      </c>
      <c r="S361" s="34">
        <f>ROUND(('NEW Reference'!L$16*List!$H361)+'NEW Reference'!L$17,0)</f>
        <v>3719</v>
      </c>
      <c r="T361" s="34">
        <f>ROUND(('NEW Reference'!M$16*List!$H361)+'NEW Reference'!M$17,0)</f>
        <v>4441</v>
      </c>
      <c r="U361" s="34">
        <f>ROUND(('NEW Reference'!N$16*List!$H361)+'NEW Reference'!N$17,0)</f>
        <v>17920</v>
      </c>
      <c r="V361" s="35">
        <f>ROUND(('NEW Reference'!O$16*List!$H361)+'NEW Reference'!O$17,0)</f>
        <v>666</v>
      </c>
      <c r="W361" s="35">
        <f>ROUND(('NEW Reference'!P$16*List!$H361)+'NEW Reference'!P$17,0)</f>
        <v>939</v>
      </c>
      <c r="X361" s="35">
        <f>ROUND(('NEW Reference'!Q$16*List!$H361)+'NEW Reference'!Q$17,0)</f>
        <v>469</v>
      </c>
      <c r="Y361" s="36"/>
      <c r="Z361" s="4" t="str">
        <f t="shared" si="17"/>
        <v>GADSDEN, Florida</v>
      </c>
      <c r="AA361" s="31" t="s">
        <v>1401</v>
      </c>
      <c r="AB361" s="37" t="s">
        <v>49</v>
      </c>
      <c r="AC361" s="32" t="s">
        <v>1334</v>
      </c>
      <c r="AD361" s="38"/>
      <c r="AE361">
        <f t="shared" si="18"/>
        <v>0.79570000000000007</v>
      </c>
      <c r="AF361">
        <v>38900</v>
      </c>
      <c r="AG361" t="s">
        <v>1406</v>
      </c>
      <c r="AH361" s="64">
        <v>1.2490000000000001</v>
      </c>
    </row>
    <row r="362" spans="1:34">
      <c r="A362" s="28" t="s">
        <v>1403</v>
      </c>
      <c r="B362" s="28" t="s">
        <v>1404</v>
      </c>
      <c r="C362" s="29">
        <v>23540</v>
      </c>
      <c r="D362" s="30" t="s">
        <v>779</v>
      </c>
      <c r="E362" s="31" t="s">
        <v>1405</v>
      </c>
      <c r="F362" s="49" t="s">
        <v>1334</v>
      </c>
      <c r="G362" s="33" t="s">
        <v>48</v>
      </c>
      <c r="H362">
        <f t="shared" si="16"/>
        <v>0.85500000000000009</v>
      </c>
      <c r="I362" s="34">
        <f>ROUND(('NEW Reference'!B$16*List!$H362)+'NEW Reference'!B$17,0)</f>
        <v>1081</v>
      </c>
      <c r="J362" s="34">
        <f>ROUND(('NEW Reference'!C$16*List!$H362)+'NEW Reference'!C$17,0)</f>
        <v>1612</v>
      </c>
      <c r="K362" s="34">
        <f>ROUND(('NEW Reference'!D$16*List!$H362)+'NEW Reference'!D$17,0)</f>
        <v>1932</v>
      </c>
      <c r="L362" s="34">
        <f>ROUND(('NEW Reference'!E$16*List!$H362)+'NEW Reference'!E$17,0)</f>
        <v>2388</v>
      </c>
      <c r="M362" s="34">
        <f>ROUND(('NEW Reference'!F$16*List!$H362)+'NEW Reference'!F$17,0)</f>
        <v>2488</v>
      </c>
      <c r="N362" s="34">
        <f>ROUND(('NEW Reference'!G$16*List!$H362)+'NEW Reference'!G$17,0)</f>
        <v>2817</v>
      </c>
      <c r="O362" s="34">
        <f>ROUND(('NEW Reference'!H$16*List!$H362)+'NEW Reference'!H$17,0)</f>
        <v>2924</v>
      </c>
      <c r="P362" s="34">
        <f>ROUND(('NEW Reference'!I$16*List!$H362)+'NEW Reference'!I$17,0)</f>
        <v>3039</v>
      </c>
      <c r="Q362" s="34">
        <f>ROUND(('NEW Reference'!J$16*List!$H362)+'NEW Reference'!J$17,0)</f>
        <v>3519</v>
      </c>
      <c r="R362" s="34">
        <f>ROUND(('NEW Reference'!K$16*List!$H362)+'NEW Reference'!K$17,0)</f>
        <v>3630</v>
      </c>
      <c r="S362" s="34">
        <f>ROUND(('NEW Reference'!L$16*List!$H362)+'NEW Reference'!L$17,0)</f>
        <v>3917</v>
      </c>
      <c r="T362" s="34">
        <f>ROUND(('NEW Reference'!M$16*List!$H362)+'NEW Reference'!M$17,0)</f>
        <v>4679</v>
      </c>
      <c r="U362" s="34">
        <f>ROUND(('NEW Reference'!N$16*List!$H362)+'NEW Reference'!N$17,0)</f>
        <v>18878</v>
      </c>
      <c r="V362" s="35">
        <f>ROUND(('NEW Reference'!O$16*List!$H362)+'NEW Reference'!O$17,0)</f>
        <v>702</v>
      </c>
      <c r="W362" s="35">
        <f>ROUND(('NEW Reference'!P$16*List!$H362)+'NEW Reference'!P$17,0)</f>
        <v>989</v>
      </c>
      <c r="X362" s="35">
        <f>ROUND(('NEW Reference'!Q$16*List!$H362)+'NEW Reference'!Q$17,0)</f>
        <v>494</v>
      </c>
      <c r="Y362" s="36"/>
      <c r="Z362" s="4" t="str">
        <f t="shared" si="17"/>
        <v>GILCHRIST, Florida</v>
      </c>
      <c r="AA362" s="31" t="s">
        <v>1405</v>
      </c>
      <c r="AB362" s="37" t="s">
        <v>49</v>
      </c>
      <c r="AC362" s="32" t="s">
        <v>1334</v>
      </c>
      <c r="AD362" s="38"/>
      <c r="AE362">
        <f t="shared" si="18"/>
        <v>0.85500000000000009</v>
      </c>
      <c r="AF362">
        <v>38940</v>
      </c>
      <c r="AG362" t="s">
        <v>1410</v>
      </c>
      <c r="AH362" s="64">
        <v>0.86009999999999998</v>
      </c>
    </row>
    <row r="363" spans="1:34">
      <c r="A363" s="28" t="s">
        <v>1407</v>
      </c>
      <c r="B363" s="28" t="s">
        <v>1408</v>
      </c>
      <c r="C363" s="29">
        <v>99910</v>
      </c>
      <c r="D363" s="30" t="s">
        <v>77</v>
      </c>
      <c r="E363" s="31" t="s">
        <v>1409</v>
      </c>
      <c r="F363" s="49" t="s">
        <v>1334</v>
      </c>
      <c r="G363" s="33" t="s">
        <v>59</v>
      </c>
      <c r="H363">
        <f t="shared" si="16"/>
        <v>0.81640000000000001</v>
      </c>
      <c r="I363" s="34">
        <f>ROUND(('NEW Reference'!B$16*List!$H363)+'NEW Reference'!B$17,0)</f>
        <v>1045</v>
      </c>
      <c r="J363" s="34">
        <f>ROUND(('NEW Reference'!C$16*List!$H363)+'NEW Reference'!C$17,0)</f>
        <v>1559</v>
      </c>
      <c r="K363" s="34">
        <f>ROUND(('NEW Reference'!D$16*List!$H363)+'NEW Reference'!D$17,0)</f>
        <v>1868</v>
      </c>
      <c r="L363" s="34">
        <f>ROUND(('NEW Reference'!E$16*List!$H363)+'NEW Reference'!E$17,0)</f>
        <v>2309</v>
      </c>
      <c r="M363" s="34">
        <f>ROUND(('NEW Reference'!F$16*List!$H363)+'NEW Reference'!F$17,0)</f>
        <v>2406</v>
      </c>
      <c r="N363" s="34">
        <f>ROUND(('NEW Reference'!G$16*List!$H363)+'NEW Reference'!G$17,0)</f>
        <v>2724</v>
      </c>
      <c r="O363" s="34">
        <f>ROUND(('NEW Reference'!H$16*List!$H363)+'NEW Reference'!H$17,0)</f>
        <v>2828</v>
      </c>
      <c r="P363" s="34">
        <f>ROUND(('NEW Reference'!I$16*List!$H363)+'NEW Reference'!I$17,0)</f>
        <v>2939</v>
      </c>
      <c r="Q363" s="34">
        <f>ROUND(('NEW Reference'!J$16*List!$H363)+'NEW Reference'!J$17,0)</f>
        <v>3403</v>
      </c>
      <c r="R363" s="34">
        <f>ROUND(('NEW Reference'!K$16*List!$H363)+'NEW Reference'!K$17,0)</f>
        <v>3510</v>
      </c>
      <c r="S363" s="34">
        <f>ROUND(('NEW Reference'!L$16*List!$H363)+'NEW Reference'!L$17,0)</f>
        <v>3788</v>
      </c>
      <c r="T363" s="34">
        <f>ROUND(('NEW Reference'!M$16*List!$H363)+'NEW Reference'!M$17,0)</f>
        <v>4524</v>
      </c>
      <c r="U363" s="34">
        <f>ROUND(('NEW Reference'!N$16*List!$H363)+'NEW Reference'!N$17,0)</f>
        <v>18254</v>
      </c>
      <c r="V363" s="35">
        <f>ROUND(('NEW Reference'!O$16*List!$H363)+'NEW Reference'!O$17,0)</f>
        <v>679</v>
      </c>
      <c r="W363" s="35">
        <f>ROUND(('NEW Reference'!P$16*List!$H363)+'NEW Reference'!P$17,0)</f>
        <v>956</v>
      </c>
      <c r="X363" s="35">
        <f>ROUND(('NEW Reference'!Q$16*List!$H363)+'NEW Reference'!Q$17,0)</f>
        <v>478</v>
      </c>
      <c r="Y363" s="36"/>
      <c r="Z363" s="4" t="str">
        <f t="shared" si="17"/>
        <v>GLADES, Florida</v>
      </c>
      <c r="AA363" s="40" t="s">
        <v>1409</v>
      </c>
      <c r="AB363" s="37" t="s">
        <v>49</v>
      </c>
      <c r="AC363" s="41" t="s">
        <v>1334</v>
      </c>
      <c r="AD363" s="42"/>
      <c r="AE363">
        <f t="shared" si="18"/>
        <v>0.81640000000000001</v>
      </c>
      <c r="AF363">
        <v>39100</v>
      </c>
      <c r="AG363" t="s">
        <v>1414</v>
      </c>
      <c r="AH363" s="64">
        <v>1.2869000000000002</v>
      </c>
    </row>
    <row r="364" spans="1:34">
      <c r="A364" s="28" t="s">
        <v>1411</v>
      </c>
      <c r="B364" s="28" t="s">
        <v>1412</v>
      </c>
      <c r="C364" s="39">
        <v>99910</v>
      </c>
      <c r="D364" s="30" t="s">
        <v>77</v>
      </c>
      <c r="E364" s="40" t="s">
        <v>1413</v>
      </c>
      <c r="F364" s="50" t="s">
        <v>1334</v>
      </c>
      <c r="G364" s="33" t="s">
        <v>59</v>
      </c>
      <c r="H364">
        <f t="shared" si="16"/>
        <v>0.81640000000000001</v>
      </c>
      <c r="I364" s="34">
        <f>ROUND(('NEW Reference'!B$16*List!$H364)+'NEW Reference'!B$17,0)</f>
        <v>1045</v>
      </c>
      <c r="J364" s="34">
        <f>ROUND(('NEW Reference'!C$16*List!$H364)+'NEW Reference'!C$17,0)</f>
        <v>1559</v>
      </c>
      <c r="K364" s="34">
        <f>ROUND(('NEW Reference'!D$16*List!$H364)+'NEW Reference'!D$17,0)</f>
        <v>1868</v>
      </c>
      <c r="L364" s="34">
        <f>ROUND(('NEW Reference'!E$16*List!$H364)+'NEW Reference'!E$17,0)</f>
        <v>2309</v>
      </c>
      <c r="M364" s="34">
        <f>ROUND(('NEW Reference'!F$16*List!$H364)+'NEW Reference'!F$17,0)</f>
        <v>2406</v>
      </c>
      <c r="N364" s="34">
        <f>ROUND(('NEW Reference'!G$16*List!$H364)+'NEW Reference'!G$17,0)</f>
        <v>2724</v>
      </c>
      <c r="O364" s="34">
        <f>ROUND(('NEW Reference'!H$16*List!$H364)+'NEW Reference'!H$17,0)</f>
        <v>2828</v>
      </c>
      <c r="P364" s="34">
        <f>ROUND(('NEW Reference'!I$16*List!$H364)+'NEW Reference'!I$17,0)</f>
        <v>2939</v>
      </c>
      <c r="Q364" s="34">
        <f>ROUND(('NEW Reference'!J$16*List!$H364)+'NEW Reference'!J$17,0)</f>
        <v>3403</v>
      </c>
      <c r="R364" s="34">
        <f>ROUND(('NEW Reference'!K$16*List!$H364)+'NEW Reference'!K$17,0)</f>
        <v>3510</v>
      </c>
      <c r="S364" s="34">
        <f>ROUND(('NEW Reference'!L$16*List!$H364)+'NEW Reference'!L$17,0)</f>
        <v>3788</v>
      </c>
      <c r="T364" s="34">
        <f>ROUND(('NEW Reference'!M$16*List!$H364)+'NEW Reference'!M$17,0)</f>
        <v>4524</v>
      </c>
      <c r="U364" s="34">
        <f>ROUND(('NEW Reference'!N$16*List!$H364)+'NEW Reference'!N$17,0)</f>
        <v>18254</v>
      </c>
      <c r="V364" s="35">
        <f>ROUND(('NEW Reference'!O$16*List!$H364)+'NEW Reference'!O$17,0)</f>
        <v>679</v>
      </c>
      <c r="W364" s="35">
        <f>ROUND(('NEW Reference'!P$16*List!$H364)+'NEW Reference'!P$17,0)</f>
        <v>956</v>
      </c>
      <c r="X364" s="35">
        <f>ROUND(('NEW Reference'!Q$16*List!$H364)+'NEW Reference'!Q$17,0)</f>
        <v>478</v>
      </c>
      <c r="Y364" s="36"/>
      <c r="Z364" s="4" t="str">
        <f t="shared" si="17"/>
        <v>GULF, Florida</v>
      </c>
      <c r="AA364" s="31" t="s">
        <v>1413</v>
      </c>
      <c r="AB364" s="37" t="s">
        <v>49</v>
      </c>
      <c r="AC364" s="32" t="s">
        <v>1334</v>
      </c>
      <c r="AD364" s="38"/>
      <c r="AE364">
        <f t="shared" si="18"/>
        <v>0.81640000000000001</v>
      </c>
      <c r="AF364">
        <v>39150</v>
      </c>
      <c r="AG364" t="s">
        <v>477</v>
      </c>
      <c r="AH364" s="64">
        <v>0.9849</v>
      </c>
    </row>
    <row r="365" spans="1:34">
      <c r="A365" s="28" t="s">
        <v>1415</v>
      </c>
      <c r="B365" s="28" t="s">
        <v>1416</v>
      </c>
      <c r="C365" s="29">
        <v>99910</v>
      </c>
      <c r="D365" s="30" t="s">
        <v>77</v>
      </c>
      <c r="E365" s="31" t="s">
        <v>1417</v>
      </c>
      <c r="F365" s="49" t="s">
        <v>1334</v>
      </c>
      <c r="G365" s="33" t="s">
        <v>59</v>
      </c>
      <c r="H365">
        <f t="shared" si="16"/>
        <v>0.81640000000000001</v>
      </c>
      <c r="I365" s="34">
        <f>ROUND(('NEW Reference'!B$16*List!$H365)+'NEW Reference'!B$17,0)</f>
        <v>1045</v>
      </c>
      <c r="J365" s="34">
        <f>ROUND(('NEW Reference'!C$16*List!$H365)+'NEW Reference'!C$17,0)</f>
        <v>1559</v>
      </c>
      <c r="K365" s="34">
        <f>ROUND(('NEW Reference'!D$16*List!$H365)+'NEW Reference'!D$17,0)</f>
        <v>1868</v>
      </c>
      <c r="L365" s="34">
        <f>ROUND(('NEW Reference'!E$16*List!$H365)+'NEW Reference'!E$17,0)</f>
        <v>2309</v>
      </c>
      <c r="M365" s="34">
        <f>ROUND(('NEW Reference'!F$16*List!$H365)+'NEW Reference'!F$17,0)</f>
        <v>2406</v>
      </c>
      <c r="N365" s="34">
        <f>ROUND(('NEW Reference'!G$16*List!$H365)+'NEW Reference'!G$17,0)</f>
        <v>2724</v>
      </c>
      <c r="O365" s="34">
        <f>ROUND(('NEW Reference'!H$16*List!$H365)+'NEW Reference'!H$17,0)</f>
        <v>2828</v>
      </c>
      <c r="P365" s="34">
        <f>ROUND(('NEW Reference'!I$16*List!$H365)+'NEW Reference'!I$17,0)</f>
        <v>2939</v>
      </c>
      <c r="Q365" s="34">
        <f>ROUND(('NEW Reference'!J$16*List!$H365)+'NEW Reference'!J$17,0)</f>
        <v>3403</v>
      </c>
      <c r="R365" s="34">
        <f>ROUND(('NEW Reference'!K$16*List!$H365)+'NEW Reference'!K$17,0)</f>
        <v>3510</v>
      </c>
      <c r="S365" s="34">
        <f>ROUND(('NEW Reference'!L$16*List!$H365)+'NEW Reference'!L$17,0)</f>
        <v>3788</v>
      </c>
      <c r="T365" s="34">
        <f>ROUND(('NEW Reference'!M$16*List!$H365)+'NEW Reference'!M$17,0)</f>
        <v>4524</v>
      </c>
      <c r="U365" s="34">
        <f>ROUND(('NEW Reference'!N$16*List!$H365)+'NEW Reference'!N$17,0)</f>
        <v>18254</v>
      </c>
      <c r="V365" s="35">
        <f>ROUND(('NEW Reference'!O$16*List!$H365)+'NEW Reference'!O$17,0)</f>
        <v>679</v>
      </c>
      <c r="W365" s="35">
        <f>ROUND(('NEW Reference'!P$16*List!$H365)+'NEW Reference'!P$17,0)</f>
        <v>956</v>
      </c>
      <c r="X365" s="35">
        <f>ROUND(('NEW Reference'!Q$16*List!$H365)+'NEW Reference'!Q$17,0)</f>
        <v>478</v>
      </c>
      <c r="Y365" s="36"/>
      <c r="Z365" s="4" t="str">
        <f t="shared" si="17"/>
        <v>HAMILTON, Florida</v>
      </c>
      <c r="AA365" s="40" t="s">
        <v>1417</v>
      </c>
      <c r="AB365" s="37" t="s">
        <v>49</v>
      </c>
      <c r="AC365" s="41" t="s">
        <v>1334</v>
      </c>
      <c r="AD365" s="42"/>
      <c r="AE365">
        <f t="shared" si="18"/>
        <v>0.81640000000000001</v>
      </c>
      <c r="AF365">
        <v>39300</v>
      </c>
      <c r="AG365" t="s">
        <v>1421</v>
      </c>
      <c r="AH365" s="64">
        <v>1.0024</v>
      </c>
    </row>
    <row r="366" spans="1:34">
      <c r="A366" s="28" t="s">
        <v>1418</v>
      </c>
      <c r="B366" s="28" t="s">
        <v>1419</v>
      </c>
      <c r="C366" s="39">
        <v>99910</v>
      </c>
      <c r="D366" s="30" t="s">
        <v>77</v>
      </c>
      <c r="E366" s="40" t="s">
        <v>1420</v>
      </c>
      <c r="F366" s="50" t="s">
        <v>1334</v>
      </c>
      <c r="G366" s="33" t="s">
        <v>59</v>
      </c>
      <c r="H366">
        <f t="shared" si="16"/>
        <v>0.81640000000000001</v>
      </c>
      <c r="I366" s="34">
        <f>ROUND(('NEW Reference'!B$16*List!$H366)+'NEW Reference'!B$17,0)</f>
        <v>1045</v>
      </c>
      <c r="J366" s="34">
        <f>ROUND(('NEW Reference'!C$16*List!$H366)+'NEW Reference'!C$17,0)</f>
        <v>1559</v>
      </c>
      <c r="K366" s="34">
        <f>ROUND(('NEW Reference'!D$16*List!$H366)+'NEW Reference'!D$17,0)</f>
        <v>1868</v>
      </c>
      <c r="L366" s="34">
        <f>ROUND(('NEW Reference'!E$16*List!$H366)+'NEW Reference'!E$17,0)</f>
        <v>2309</v>
      </c>
      <c r="M366" s="34">
        <f>ROUND(('NEW Reference'!F$16*List!$H366)+'NEW Reference'!F$17,0)</f>
        <v>2406</v>
      </c>
      <c r="N366" s="34">
        <f>ROUND(('NEW Reference'!G$16*List!$H366)+'NEW Reference'!G$17,0)</f>
        <v>2724</v>
      </c>
      <c r="O366" s="34">
        <f>ROUND(('NEW Reference'!H$16*List!$H366)+'NEW Reference'!H$17,0)</f>
        <v>2828</v>
      </c>
      <c r="P366" s="34">
        <f>ROUND(('NEW Reference'!I$16*List!$H366)+'NEW Reference'!I$17,0)</f>
        <v>2939</v>
      </c>
      <c r="Q366" s="34">
        <f>ROUND(('NEW Reference'!J$16*List!$H366)+'NEW Reference'!J$17,0)</f>
        <v>3403</v>
      </c>
      <c r="R366" s="34">
        <f>ROUND(('NEW Reference'!K$16*List!$H366)+'NEW Reference'!K$17,0)</f>
        <v>3510</v>
      </c>
      <c r="S366" s="34">
        <f>ROUND(('NEW Reference'!L$16*List!$H366)+'NEW Reference'!L$17,0)</f>
        <v>3788</v>
      </c>
      <c r="T366" s="34">
        <f>ROUND(('NEW Reference'!M$16*List!$H366)+'NEW Reference'!M$17,0)</f>
        <v>4524</v>
      </c>
      <c r="U366" s="34">
        <f>ROUND(('NEW Reference'!N$16*List!$H366)+'NEW Reference'!N$17,0)</f>
        <v>18254</v>
      </c>
      <c r="V366" s="35">
        <f>ROUND(('NEW Reference'!O$16*List!$H366)+'NEW Reference'!O$17,0)</f>
        <v>679</v>
      </c>
      <c r="W366" s="35">
        <f>ROUND(('NEW Reference'!P$16*List!$H366)+'NEW Reference'!P$17,0)</f>
        <v>956</v>
      </c>
      <c r="X366" s="35">
        <f>ROUND(('NEW Reference'!Q$16*List!$H366)+'NEW Reference'!Q$17,0)</f>
        <v>478</v>
      </c>
      <c r="Y366" s="36"/>
      <c r="Z366" s="4" t="str">
        <f t="shared" si="17"/>
        <v>HARDEE, Florida</v>
      </c>
      <c r="AA366" s="31" t="s">
        <v>1420</v>
      </c>
      <c r="AB366" s="37" t="s">
        <v>49</v>
      </c>
      <c r="AC366" s="32" t="s">
        <v>1334</v>
      </c>
      <c r="AD366" s="38"/>
      <c r="AE366">
        <f t="shared" si="18"/>
        <v>0.81640000000000001</v>
      </c>
      <c r="AF366">
        <v>39340</v>
      </c>
      <c r="AG366" t="s">
        <v>1425</v>
      </c>
      <c r="AH366" s="64">
        <v>0.91220000000000001</v>
      </c>
    </row>
    <row r="367" spans="1:34">
      <c r="A367" s="28" t="s">
        <v>1422</v>
      </c>
      <c r="B367" s="28" t="s">
        <v>1423</v>
      </c>
      <c r="C367" s="29">
        <v>99910</v>
      </c>
      <c r="D367" s="30" t="s">
        <v>77</v>
      </c>
      <c r="E367" s="31" t="s">
        <v>1424</v>
      </c>
      <c r="F367" s="50" t="s">
        <v>1334</v>
      </c>
      <c r="G367" s="33" t="s">
        <v>59</v>
      </c>
      <c r="H367">
        <f t="shared" si="16"/>
        <v>0.81640000000000001</v>
      </c>
      <c r="I367" s="34">
        <f>ROUND(('NEW Reference'!B$16*List!$H367)+'NEW Reference'!B$17,0)</f>
        <v>1045</v>
      </c>
      <c r="J367" s="34">
        <f>ROUND(('NEW Reference'!C$16*List!$H367)+'NEW Reference'!C$17,0)</f>
        <v>1559</v>
      </c>
      <c r="K367" s="34">
        <f>ROUND(('NEW Reference'!D$16*List!$H367)+'NEW Reference'!D$17,0)</f>
        <v>1868</v>
      </c>
      <c r="L367" s="34">
        <f>ROUND(('NEW Reference'!E$16*List!$H367)+'NEW Reference'!E$17,0)</f>
        <v>2309</v>
      </c>
      <c r="M367" s="34">
        <f>ROUND(('NEW Reference'!F$16*List!$H367)+'NEW Reference'!F$17,0)</f>
        <v>2406</v>
      </c>
      <c r="N367" s="34">
        <f>ROUND(('NEW Reference'!G$16*List!$H367)+'NEW Reference'!G$17,0)</f>
        <v>2724</v>
      </c>
      <c r="O367" s="34">
        <f>ROUND(('NEW Reference'!H$16*List!$H367)+'NEW Reference'!H$17,0)</f>
        <v>2828</v>
      </c>
      <c r="P367" s="34">
        <f>ROUND(('NEW Reference'!I$16*List!$H367)+'NEW Reference'!I$17,0)</f>
        <v>2939</v>
      </c>
      <c r="Q367" s="34">
        <f>ROUND(('NEW Reference'!J$16*List!$H367)+'NEW Reference'!J$17,0)</f>
        <v>3403</v>
      </c>
      <c r="R367" s="34">
        <f>ROUND(('NEW Reference'!K$16*List!$H367)+'NEW Reference'!K$17,0)</f>
        <v>3510</v>
      </c>
      <c r="S367" s="34">
        <f>ROUND(('NEW Reference'!L$16*List!$H367)+'NEW Reference'!L$17,0)</f>
        <v>3788</v>
      </c>
      <c r="T367" s="34">
        <f>ROUND(('NEW Reference'!M$16*List!$H367)+'NEW Reference'!M$17,0)</f>
        <v>4524</v>
      </c>
      <c r="U367" s="34">
        <f>ROUND(('NEW Reference'!N$16*List!$H367)+'NEW Reference'!N$17,0)</f>
        <v>18254</v>
      </c>
      <c r="V367" s="35">
        <f>ROUND(('NEW Reference'!O$16*List!$H367)+'NEW Reference'!O$17,0)</f>
        <v>679</v>
      </c>
      <c r="W367" s="35">
        <f>ROUND(('NEW Reference'!P$16*List!$H367)+'NEW Reference'!P$17,0)</f>
        <v>956</v>
      </c>
      <c r="X367" s="35">
        <f>ROUND(('NEW Reference'!Q$16*List!$H367)+'NEW Reference'!Q$17,0)</f>
        <v>478</v>
      </c>
      <c r="Y367" s="36"/>
      <c r="Z367" s="4" t="str">
        <f t="shared" si="17"/>
        <v>HENDRY, Florida</v>
      </c>
      <c r="AA367" s="40" t="s">
        <v>1424</v>
      </c>
      <c r="AB367" s="37" t="s">
        <v>49</v>
      </c>
      <c r="AC367" s="41" t="s">
        <v>1334</v>
      </c>
      <c r="AD367" s="42"/>
      <c r="AE367">
        <f t="shared" si="18"/>
        <v>0.81640000000000001</v>
      </c>
      <c r="AF367">
        <v>39380</v>
      </c>
      <c r="AG367" t="s">
        <v>1219</v>
      </c>
      <c r="AH367" s="64">
        <v>0.8548</v>
      </c>
    </row>
    <row r="368" spans="1:34">
      <c r="A368" s="28" t="s">
        <v>1426</v>
      </c>
      <c r="B368" s="28" t="s">
        <v>1427</v>
      </c>
      <c r="C368" s="39">
        <v>45300</v>
      </c>
      <c r="D368" s="30" t="s">
        <v>1428</v>
      </c>
      <c r="E368" s="40" t="s">
        <v>1429</v>
      </c>
      <c r="F368" s="50" t="s">
        <v>1334</v>
      </c>
      <c r="G368" s="33" t="s">
        <v>48</v>
      </c>
      <c r="H368">
        <f t="shared" si="16"/>
        <v>0.87580000000000002</v>
      </c>
      <c r="I368" s="34">
        <f>ROUND(('NEW Reference'!B$16*List!$H368)+'NEW Reference'!B$17,0)</f>
        <v>1100</v>
      </c>
      <c r="J368" s="34">
        <f>ROUND(('NEW Reference'!C$16*List!$H368)+'NEW Reference'!C$17,0)</f>
        <v>1641</v>
      </c>
      <c r="K368" s="34">
        <f>ROUND(('NEW Reference'!D$16*List!$H368)+'NEW Reference'!D$17,0)</f>
        <v>1966</v>
      </c>
      <c r="L368" s="34">
        <f>ROUND(('NEW Reference'!E$16*List!$H368)+'NEW Reference'!E$17,0)</f>
        <v>2431</v>
      </c>
      <c r="M368" s="34">
        <f>ROUND(('NEW Reference'!F$16*List!$H368)+'NEW Reference'!F$17,0)</f>
        <v>2532</v>
      </c>
      <c r="N368" s="34">
        <f>ROUND(('NEW Reference'!G$16*List!$H368)+'NEW Reference'!G$17,0)</f>
        <v>2867</v>
      </c>
      <c r="O368" s="34">
        <f>ROUND(('NEW Reference'!H$16*List!$H368)+'NEW Reference'!H$17,0)</f>
        <v>2976</v>
      </c>
      <c r="P368" s="34">
        <f>ROUND(('NEW Reference'!I$16*List!$H368)+'NEW Reference'!I$17,0)</f>
        <v>3093</v>
      </c>
      <c r="Q368" s="34">
        <f>ROUND(('NEW Reference'!J$16*List!$H368)+'NEW Reference'!J$17,0)</f>
        <v>3582</v>
      </c>
      <c r="R368" s="34">
        <f>ROUND(('NEW Reference'!K$16*List!$H368)+'NEW Reference'!K$17,0)</f>
        <v>3695</v>
      </c>
      <c r="S368" s="34">
        <f>ROUND(('NEW Reference'!L$16*List!$H368)+'NEW Reference'!L$17,0)</f>
        <v>3987</v>
      </c>
      <c r="T368" s="34">
        <f>ROUND(('NEW Reference'!M$16*List!$H368)+'NEW Reference'!M$17,0)</f>
        <v>4762</v>
      </c>
      <c r="U368" s="34">
        <f>ROUND(('NEW Reference'!N$16*List!$H368)+'NEW Reference'!N$17,0)</f>
        <v>19214</v>
      </c>
      <c r="V368" s="35">
        <f>ROUND(('NEW Reference'!O$16*List!$H368)+'NEW Reference'!O$17,0)</f>
        <v>714</v>
      </c>
      <c r="W368" s="35">
        <f>ROUND(('NEW Reference'!P$16*List!$H368)+'NEW Reference'!P$17,0)</f>
        <v>1006</v>
      </c>
      <c r="X368" s="35">
        <f>ROUND(('NEW Reference'!Q$16*List!$H368)+'NEW Reference'!Q$17,0)</f>
        <v>503</v>
      </c>
      <c r="Y368" s="36"/>
      <c r="Z368" s="4" t="str">
        <f t="shared" si="17"/>
        <v>HERNANDO, Florida</v>
      </c>
      <c r="AA368" s="31" t="s">
        <v>1429</v>
      </c>
      <c r="AB368" s="37" t="s">
        <v>49</v>
      </c>
      <c r="AC368" s="32" t="s">
        <v>1334</v>
      </c>
      <c r="AD368" s="38"/>
      <c r="AE368">
        <f t="shared" si="18"/>
        <v>0.87580000000000002</v>
      </c>
      <c r="AF368">
        <v>39460</v>
      </c>
      <c r="AG368" t="s">
        <v>1362</v>
      </c>
      <c r="AH368" s="64">
        <v>0.82890000000000008</v>
      </c>
    </row>
    <row r="369" spans="1:34">
      <c r="A369" s="28" t="s">
        <v>1430</v>
      </c>
      <c r="B369" s="28" t="s">
        <v>1431</v>
      </c>
      <c r="C369" s="29">
        <v>42700</v>
      </c>
      <c r="D369" s="30" t="s">
        <v>1432</v>
      </c>
      <c r="E369" s="31" t="s">
        <v>1433</v>
      </c>
      <c r="F369" s="49" t="s">
        <v>1334</v>
      </c>
      <c r="G369" s="33" t="s">
        <v>48</v>
      </c>
      <c r="H369">
        <f t="shared" si="16"/>
        <v>0.83310000000000006</v>
      </c>
      <c r="I369" s="34">
        <f>ROUND(('NEW Reference'!B$16*List!$H369)+'NEW Reference'!B$17,0)</f>
        <v>1061</v>
      </c>
      <c r="J369" s="34">
        <f>ROUND(('NEW Reference'!C$16*List!$H369)+'NEW Reference'!C$17,0)</f>
        <v>1582</v>
      </c>
      <c r="K369" s="34">
        <f>ROUND(('NEW Reference'!D$16*List!$H369)+'NEW Reference'!D$17,0)</f>
        <v>1896</v>
      </c>
      <c r="L369" s="34">
        <f>ROUND(('NEW Reference'!E$16*List!$H369)+'NEW Reference'!E$17,0)</f>
        <v>2344</v>
      </c>
      <c r="M369" s="34">
        <f>ROUND(('NEW Reference'!F$16*List!$H369)+'NEW Reference'!F$17,0)</f>
        <v>2442</v>
      </c>
      <c r="N369" s="34">
        <f>ROUND(('NEW Reference'!G$16*List!$H369)+'NEW Reference'!G$17,0)</f>
        <v>2764</v>
      </c>
      <c r="O369" s="34">
        <f>ROUND(('NEW Reference'!H$16*List!$H369)+'NEW Reference'!H$17,0)</f>
        <v>2870</v>
      </c>
      <c r="P369" s="34">
        <f>ROUND(('NEW Reference'!I$16*List!$H369)+'NEW Reference'!I$17,0)</f>
        <v>2982</v>
      </c>
      <c r="Q369" s="34">
        <f>ROUND(('NEW Reference'!J$16*List!$H369)+'NEW Reference'!J$17,0)</f>
        <v>3453</v>
      </c>
      <c r="R369" s="34">
        <f>ROUND(('NEW Reference'!K$16*List!$H369)+'NEW Reference'!K$17,0)</f>
        <v>3562</v>
      </c>
      <c r="S369" s="34">
        <f>ROUND(('NEW Reference'!L$16*List!$H369)+'NEW Reference'!L$17,0)</f>
        <v>3844</v>
      </c>
      <c r="T369" s="34">
        <f>ROUND(('NEW Reference'!M$16*List!$H369)+'NEW Reference'!M$17,0)</f>
        <v>4591</v>
      </c>
      <c r="U369" s="34">
        <f>ROUND(('NEW Reference'!N$16*List!$H369)+'NEW Reference'!N$17,0)</f>
        <v>18524</v>
      </c>
      <c r="V369" s="35">
        <f>ROUND(('NEW Reference'!O$16*List!$H369)+'NEW Reference'!O$17,0)</f>
        <v>689</v>
      </c>
      <c r="W369" s="35">
        <f>ROUND(('NEW Reference'!P$16*List!$H369)+'NEW Reference'!P$17,0)</f>
        <v>970</v>
      </c>
      <c r="X369" s="35">
        <f>ROUND(('NEW Reference'!Q$16*List!$H369)+'NEW Reference'!Q$17,0)</f>
        <v>485</v>
      </c>
      <c r="Y369" s="36"/>
      <c r="Z369" s="4" t="str">
        <f t="shared" si="17"/>
        <v>HIGHLANDS, Florida</v>
      </c>
      <c r="AA369" s="31" t="s">
        <v>1433</v>
      </c>
      <c r="AB369" s="37" t="s">
        <v>49</v>
      </c>
      <c r="AC369" s="32" t="s">
        <v>1334</v>
      </c>
      <c r="AD369" s="38"/>
      <c r="AE369">
        <f t="shared" si="18"/>
        <v>0.83310000000000006</v>
      </c>
      <c r="AF369">
        <v>39540</v>
      </c>
      <c r="AG369" t="s">
        <v>1437</v>
      </c>
      <c r="AH369" s="64">
        <v>0.99420000000000008</v>
      </c>
    </row>
    <row r="370" spans="1:34">
      <c r="A370" s="28" t="s">
        <v>1434</v>
      </c>
      <c r="B370" s="28" t="s">
        <v>1435</v>
      </c>
      <c r="C370" s="29">
        <v>45300</v>
      </c>
      <c r="D370" s="30" t="s">
        <v>1428</v>
      </c>
      <c r="E370" s="31" t="s">
        <v>1436</v>
      </c>
      <c r="F370" s="49" t="s">
        <v>1334</v>
      </c>
      <c r="G370" s="33" t="s">
        <v>48</v>
      </c>
      <c r="H370">
        <f t="shared" si="16"/>
        <v>0.87580000000000002</v>
      </c>
      <c r="I370" s="34">
        <f>ROUND(('NEW Reference'!B$16*List!$H370)+'NEW Reference'!B$17,0)</f>
        <v>1100</v>
      </c>
      <c r="J370" s="34">
        <f>ROUND(('NEW Reference'!C$16*List!$H370)+'NEW Reference'!C$17,0)</f>
        <v>1641</v>
      </c>
      <c r="K370" s="34">
        <f>ROUND(('NEW Reference'!D$16*List!$H370)+'NEW Reference'!D$17,0)</f>
        <v>1966</v>
      </c>
      <c r="L370" s="34">
        <f>ROUND(('NEW Reference'!E$16*List!$H370)+'NEW Reference'!E$17,0)</f>
        <v>2431</v>
      </c>
      <c r="M370" s="34">
        <f>ROUND(('NEW Reference'!F$16*List!$H370)+'NEW Reference'!F$17,0)</f>
        <v>2532</v>
      </c>
      <c r="N370" s="34">
        <f>ROUND(('NEW Reference'!G$16*List!$H370)+'NEW Reference'!G$17,0)</f>
        <v>2867</v>
      </c>
      <c r="O370" s="34">
        <f>ROUND(('NEW Reference'!H$16*List!$H370)+'NEW Reference'!H$17,0)</f>
        <v>2976</v>
      </c>
      <c r="P370" s="34">
        <f>ROUND(('NEW Reference'!I$16*List!$H370)+'NEW Reference'!I$17,0)</f>
        <v>3093</v>
      </c>
      <c r="Q370" s="34">
        <f>ROUND(('NEW Reference'!J$16*List!$H370)+'NEW Reference'!J$17,0)</f>
        <v>3582</v>
      </c>
      <c r="R370" s="34">
        <f>ROUND(('NEW Reference'!K$16*List!$H370)+'NEW Reference'!K$17,0)</f>
        <v>3695</v>
      </c>
      <c r="S370" s="34">
        <f>ROUND(('NEW Reference'!L$16*List!$H370)+'NEW Reference'!L$17,0)</f>
        <v>3987</v>
      </c>
      <c r="T370" s="34">
        <f>ROUND(('NEW Reference'!M$16*List!$H370)+'NEW Reference'!M$17,0)</f>
        <v>4762</v>
      </c>
      <c r="U370" s="34">
        <f>ROUND(('NEW Reference'!N$16*List!$H370)+'NEW Reference'!N$17,0)</f>
        <v>19214</v>
      </c>
      <c r="V370" s="35">
        <f>ROUND(('NEW Reference'!O$16*List!$H370)+'NEW Reference'!O$17,0)</f>
        <v>714</v>
      </c>
      <c r="W370" s="35">
        <f>ROUND(('NEW Reference'!P$16*List!$H370)+'NEW Reference'!P$17,0)</f>
        <v>1006</v>
      </c>
      <c r="X370" s="35">
        <f>ROUND(('NEW Reference'!Q$16*List!$H370)+'NEW Reference'!Q$17,0)</f>
        <v>503</v>
      </c>
      <c r="Y370" s="36"/>
      <c r="Z370" s="4" t="str">
        <f t="shared" si="17"/>
        <v>HILLSBOROUGH, Florida</v>
      </c>
      <c r="AA370" s="31" t="s">
        <v>1436</v>
      </c>
      <c r="AB370" s="37" t="s">
        <v>49</v>
      </c>
      <c r="AC370" s="32" t="s">
        <v>1334</v>
      </c>
      <c r="AD370" s="38"/>
      <c r="AE370">
        <f t="shared" si="18"/>
        <v>0.87580000000000002</v>
      </c>
      <c r="AF370">
        <v>39580</v>
      </c>
      <c r="AG370" t="s">
        <v>1441</v>
      </c>
      <c r="AH370" s="64">
        <v>0.93780000000000008</v>
      </c>
    </row>
    <row r="371" spans="1:34">
      <c r="A371" s="28" t="s">
        <v>1438</v>
      </c>
      <c r="B371" s="28" t="s">
        <v>1439</v>
      </c>
      <c r="C371" s="29">
        <v>99910</v>
      </c>
      <c r="D371" s="30" t="s">
        <v>77</v>
      </c>
      <c r="E371" s="31" t="s">
        <v>1440</v>
      </c>
      <c r="F371" s="49" t="s">
        <v>1334</v>
      </c>
      <c r="G371" s="33" t="s">
        <v>59</v>
      </c>
      <c r="H371">
        <f t="shared" si="16"/>
        <v>0.81640000000000001</v>
      </c>
      <c r="I371" s="34">
        <f>ROUND(('NEW Reference'!B$16*List!$H371)+'NEW Reference'!B$17,0)</f>
        <v>1045</v>
      </c>
      <c r="J371" s="34">
        <f>ROUND(('NEW Reference'!C$16*List!$H371)+'NEW Reference'!C$17,0)</f>
        <v>1559</v>
      </c>
      <c r="K371" s="34">
        <f>ROUND(('NEW Reference'!D$16*List!$H371)+'NEW Reference'!D$17,0)</f>
        <v>1868</v>
      </c>
      <c r="L371" s="34">
        <f>ROUND(('NEW Reference'!E$16*List!$H371)+'NEW Reference'!E$17,0)</f>
        <v>2309</v>
      </c>
      <c r="M371" s="34">
        <f>ROUND(('NEW Reference'!F$16*List!$H371)+'NEW Reference'!F$17,0)</f>
        <v>2406</v>
      </c>
      <c r="N371" s="34">
        <f>ROUND(('NEW Reference'!G$16*List!$H371)+'NEW Reference'!G$17,0)</f>
        <v>2724</v>
      </c>
      <c r="O371" s="34">
        <f>ROUND(('NEW Reference'!H$16*List!$H371)+'NEW Reference'!H$17,0)</f>
        <v>2828</v>
      </c>
      <c r="P371" s="34">
        <f>ROUND(('NEW Reference'!I$16*List!$H371)+'NEW Reference'!I$17,0)</f>
        <v>2939</v>
      </c>
      <c r="Q371" s="34">
        <f>ROUND(('NEW Reference'!J$16*List!$H371)+'NEW Reference'!J$17,0)</f>
        <v>3403</v>
      </c>
      <c r="R371" s="34">
        <f>ROUND(('NEW Reference'!K$16*List!$H371)+'NEW Reference'!K$17,0)</f>
        <v>3510</v>
      </c>
      <c r="S371" s="34">
        <f>ROUND(('NEW Reference'!L$16*List!$H371)+'NEW Reference'!L$17,0)</f>
        <v>3788</v>
      </c>
      <c r="T371" s="34">
        <f>ROUND(('NEW Reference'!M$16*List!$H371)+'NEW Reference'!M$17,0)</f>
        <v>4524</v>
      </c>
      <c r="U371" s="34">
        <f>ROUND(('NEW Reference'!N$16*List!$H371)+'NEW Reference'!N$17,0)</f>
        <v>18254</v>
      </c>
      <c r="V371" s="35">
        <f>ROUND(('NEW Reference'!O$16*List!$H371)+'NEW Reference'!O$17,0)</f>
        <v>679</v>
      </c>
      <c r="W371" s="35">
        <f>ROUND(('NEW Reference'!P$16*List!$H371)+'NEW Reference'!P$17,0)</f>
        <v>956</v>
      </c>
      <c r="X371" s="35">
        <f>ROUND(('NEW Reference'!Q$16*List!$H371)+'NEW Reference'!Q$17,0)</f>
        <v>478</v>
      </c>
      <c r="Y371" s="36"/>
      <c r="Z371" s="4" t="str">
        <f t="shared" si="17"/>
        <v>HOLMES, Florida</v>
      </c>
      <c r="AA371" s="40" t="s">
        <v>1440</v>
      </c>
      <c r="AB371" s="37" t="s">
        <v>49</v>
      </c>
      <c r="AC371" s="41" t="s">
        <v>1334</v>
      </c>
      <c r="AD371" s="42"/>
      <c r="AE371">
        <f t="shared" si="18"/>
        <v>0.81640000000000001</v>
      </c>
      <c r="AF371">
        <v>39660</v>
      </c>
      <c r="AG371" t="s">
        <v>1446</v>
      </c>
      <c r="AH371" s="64">
        <v>0.8679</v>
      </c>
    </row>
    <row r="372" spans="1:34">
      <c r="A372" s="28" t="s">
        <v>1442</v>
      </c>
      <c r="B372" s="28" t="s">
        <v>1443</v>
      </c>
      <c r="C372" s="39">
        <v>42680</v>
      </c>
      <c r="D372" s="30" t="s">
        <v>1444</v>
      </c>
      <c r="E372" s="40" t="s">
        <v>1445</v>
      </c>
      <c r="F372" s="50" t="s">
        <v>1334</v>
      </c>
      <c r="G372" s="33" t="s">
        <v>48</v>
      </c>
      <c r="H372">
        <f t="shared" si="16"/>
        <v>0.78300000000000003</v>
      </c>
      <c r="I372" s="34">
        <f>ROUND(('NEW Reference'!B$16*List!$H372)+'NEW Reference'!B$17,0)</f>
        <v>1015</v>
      </c>
      <c r="J372" s="34">
        <f>ROUND(('NEW Reference'!C$16*List!$H372)+'NEW Reference'!C$17,0)</f>
        <v>1513</v>
      </c>
      <c r="K372" s="34">
        <f>ROUND(('NEW Reference'!D$16*List!$H372)+'NEW Reference'!D$17,0)</f>
        <v>1813</v>
      </c>
      <c r="L372" s="34">
        <f>ROUND(('NEW Reference'!E$16*List!$H372)+'NEW Reference'!E$17,0)</f>
        <v>2241</v>
      </c>
      <c r="M372" s="34">
        <f>ROUND(('NEW Reference'!F$16*List!$H372)+'NEW Reference'!F$17,0)</f>
        <v>2335</v>
      </c>
      <c r="N372" s="34">
        <f>ROUND(('NEW Reference'!G$16*List!$H372)+'NEW Reference'!G$17,0)</f>
        <v>2643</v>
      </c>
      <c r="O372" s="34">
        <f>ROUND(('NEW Reference'!H$16*List!$H372)+'NEW Reference'!H$17,0)</f>
        <v>2744</v>
      </c>
      <c r="P372" s="34">
        <f>ROUND(('NEW Reference'!I$16*List!$H372)+'NEW Reference'!I$17,0)</f>
        <v>2852</v>
      </c>
      <c r="Q372" s="34">
        <f>ROUND(('NEW Reference'!J$16*List!$H372)+'NEW Reference'!J$17,0)</f>
        <v>3303</v>
      </c>
      <c r="R372" s="34">
        <f>ROUND(('NEW Reference'!K$16*List!$H372)+'NEW Reference'!K$17,0)</f>
        <v>3407</v>
      </c>
      <c r="S372" s="34">
        <f>ROUND(('NEW Reference'!L$16*List!$H372)+'NEW Reference'!L$17,0)</f>
        <v>3676</v>
      </c>
      <c r="T372" s="34">
        <f>ROUND(('NEW Reference'!M$16*List!$H372)+'NEW Reference'!M$17,0)</f>
        <v>4390</v>
      </c>
      <c r="U372" s="34">
        <f>ROUND(('NEW Reference'!N$16*List!$H372)+'NEW Reference'!N$17,0)</f>
        <v>17715</v>
      </c>
      <c r="V372" s="35">
        <f>ROUND(('NEW Reference'!O$16*List!$H372)+'NEW Reference'!O$17,0)</f>
        <v>659</v>
      </c>
      <c r="W372" s="35">
        <f>ROUND(('NEW Reference'!P$16*List!$H372)+'NEW Reference'!P$17,0)</f>
        <v>928</v>
      </c>
      <c r="X372" s="35">
        <f>ROUND(('NEW Reference'!Q$16*List!$H372)+'NEW Reference'!Q$17,0)</f>
        <v>464</v>
      </c>
      <c r="Y372" s="36"/>
      <c r="Z372" s="4" t="str">
        <f t="shared" si="17"/>
        <v>INDIAN RIVER, Florida</v>
      </c>
      <c r="AA372" s="40" t="s">
        <v>1445</v>
      </c>
      <c r="AB372" s="37" t="s">
        <v>49</v>
      </c>
      <c r="AC372" s="41" t="s">
        <v>1334</v>
      </c>
      <c r="AD372" s="42"/>
      <c r="AE372">
        <f t="shared" si="18"/>
        <v>0.78300000000000003</v>
      </c>
      <c r="AF372">
        <v>39740</v>
      </c>
      <c r="AG372" t="s">
        <v>1449</v>
      </c>
      <c r="AH372" s="64">
        <v>0.94330000000000003</v>
      </c>
    </row>
    <row r="373" spans="1:34">
      <c r="A373" s="28" t="s">
        <v>1447</v>
      </c>
      <c r="B373" s="28" t="s">
        <v>1448</v>
      </c>
      <c r="C373" s="39">
        <v>99910</v>
      </c>
      <c r="D373" s="30" t="s">
        <v>77</v>
      </c>
      <c r="E373" s="40" t="s">
        <v>194</v>
      </c>
      <c r="F373" s="49" t="s">
        <v>1334</v>
      </c>
      <c r="G373" s="33" t="s">
        <v>59</v>
      </c>
      <c r="H373">
        <f t="shared" si="16"/>
        <v>0.81640000000000001</v>
      </c>
      <c r="I373" s="34">
        <f>ROUND(('NEW Reference'!B$16*List!$H373)+'NEW Reference'!B$17,0)</f>
        <v>1045</v>
      </c>
      <c r="J373" s="34">
        <f>ROUND(('NEW Reference'!C$16*List!$H373)+'NEW Reference'!C$17,0)</f>
        <v>1559</v>
      </c>
      <c r="K373" s="34">
        <f>ROUND(('NEW Reference'!D$16*List!$H373)+'NEW Reference'!D$17,0)</f>
        <v>1868</v>
      </c>
      <c r="L373" s="34">
        <f>ROUND(('NEW Reference'!E$16*List!$H373)+'NEW Reference'!E$17,0)</f>
        <v>2309</v>
      </c>
      <c r="M373" s="34">
        <f>ROUND(('NEW Reference'!F$16*List!$H373)+'NEW Reference'!F$17,0)</f>
        <v>2406</v>
      </c>
      <c r="N373" s="34">
        <f>ROUND(('NEW Reference'!G$16*List!$H373)+'NEW Reference'!G$17,0)</f>
        <v>2724</v>
      </c>
      <c r="O373" s="34">
        <f>ROUND(('NEW Reference'!H$16*List!$H373)+'NEW Reference'!H$17,0)</f>
        <v>2828</v>
      </c>
      <c r="P373" s="34">
        <f>ROUND(('NEW Reference'!I$16*List!$H373)+'NEW Reference'!I$17,0)</f>
        <v>2939</v>
      </c>
      <c r="Q373" s="34">
        <f>ROUND(('NEW Reference'!J$16*List!$H373)+'NEW Reference'!J$17,0)</f>
        <v>3403</v>
      </c>
      <c r="R373" s="34">
        <f>ROUND(('NEW Reference'!K$16*List!$H373)+'NEW Reference'!K$17,0)</f>
        <v>3510</v>
      </c>
      <c r="S373" s="34">
        <f>ROUND(('NEW Reference'!L$16*List!$H373)+'NEW Reference'!L$17,0)</f>
        <v>3788</v>
      </c>
      <c r="T373" s="34">
        <f>ROUND(('NEW Reference'!M$16*List!$H373)+'NEW Reference'!M$17,0)</f>
        <v>4524</v>
      </c>
      <c r="U373" s="34">
        <f>ROUND(('NEW Reference'!N$16*List!$H373)+'NEW Reference'!N$17,0)</f>
        <v>18254</v>
      </c>
      <c r="V373" s="35">
        <f>ROUND(('NEW Reference'!O$16*List!$H373)+'NEW Reference'!O$17,0)</f>
        <v>679</v>
      </c>
      <c r="W373" s="35">
        <f>ROUND(('NEW Reference'!P$16*List!$H373)+'NEW Reference'!P$17,0)</f>
        <v>956</v>
      </c>
      <c r="X373" s="35">
        <f>ROUND(('NEW Reference'!Q$16*List!$H373)+'NEW Reference'!Q$17,0)</f>
        <v>478</v>
      </c>
      <c r="Y373" s="36"/>
      <c r="Z373" s="4" t="str">
        <f t="shared" si="17"/>
        <v>JACKSON, Florida</v>
      </c>
      <c r="AA373" s="40" t="s">
        <v>194</v>
      </c>
      <c r="AB373" s="37" t="s">
        <v>49</v>
      </c>
      <c r="AC373" s="41" t="s">
        <v>1334</v>
      </c>
      <c r="AD373" s="42"/>
      <c r="AE373">
        <f t="shared" si="18"/>
        <v>0.81640000000000001</v>
      </c>
      <c r="AF373">
        <v>39820</v>
      </c>
      <c r="AG373" t="s">
        <v>963</v>
      </c>
      <c r="AH373" s="64">
        <v>1.4047000000000001</v>
      </c>
    </row>
    <row r="374" spans="1:34">
      <c r="A374" s="28" t="s">
        <v>1450</v>
      </c>
      <c r="B374" s="28" t="s">
        <v>1451</v>
      </c>
      <c r="C374" s="39">
        <v>45220</v>
      </c>
      <c r="D374" s="30" t="s">
        <v>1400</v>
      </c>
      <c r="E374" s="40" t="s">
        <v>198</v>
      </c>
      <c r="F374" s="50" t="s">
        <v>1334</v>
      </c>
      <c r="G374" s="33" t="s">
        <v>48</v>
      </c>
      <c r="H374">
        <f t="shared" si="16"/>
        <v>0.79570000000000007</v>
      </c>
      <c r="I374" s="34">
        <f>ROUND(('NEW Reference'!B$16*List!$H374)+'NEW Reference'!B$17,0)</f>
        <v>1026</v>
      </c>
      <c r="J374" s="34">
        <f>ROUND(('NEW Reference'!C$16*List!$H374)+'NEW Reference'!C$17,0)</f>
        <v>1530</v>
      </c>
      <c r="K374" s="34">
        <f>ROUND(('NEW Reference'!D$16*List!$H374)+'NEW Reference'!D$17,0)</f>
        <v>1834</v>
      </c>
      <c r="L374" s="34">
        <f>ROUND(('NEW Reference'!E$16*List!$H374)+'NEW Reference'!E$17,0)</f>
        <v>2267</v>
      </c>
      <c r="M374" s="34">
        <f>ROUND(('NEW Reference'!F$16*List!$H374)+'NEW Reference'!F$17,0)</f>
        <v>2362</v>
      </c>
      <c r="N374" s="34">
        <f>ROUND(('NEW Reference'!G$16*List!$H374)+'NEW Reference'!G$17,0)</f>
        <v>2674</v>
      </c>
      <c r="O374" s="34">
        <f>ROUND(('NEW Reference'!H$16*List!$H374)+'NEW Reference'!H$17,0)</f>
        <v>2776</v>
      </c>
      <c r="P374" s="34">
        <f>ROUND(('NEW Reference'!I$16*List!$H374)+'NEW Reference'!I$17,0)</f>
        <v>2885</v>
      </c>
      <c r="Q374" s="34">
        <f>ROUND(('NEW Reference'!J$16*List!$H374)+'NEW Reference'!J$17,0)</f>
        <v>3341</v>
      </c>
      <c r="R374" s="34">
        <f>ROUND(('NEW Reference'!K$16*List!$H374)+'NEW Reference'!K$17,0)</f>
        <v>3446</v>
      </c>
      <c r="S374" s="34">
        <f>ROUND(('NEW Reference'!L$16*List!$H374)+'NEW Reference'!L$17,0)</f>
        <v>3719</v>
      </c>
      <c r="T374" s="34">
        <f>ROUND(('NEW Reference'!M$16*List!$H374)+'NEW Reference'!M$17,0)</f>
        <v>4441</v>
      </c>
      <c r="U374" s="34">
        <f>ROUND(('NEW Reference'!N$16*List!$H374)+'NEW Reference'!N$17,0)</f>
        <v>17920</v>
      </c>
      <c r="V374" s="35">
        <f>ROUND(('NEW Reference'!O$16*List!$H374)+'NEW Reference'!O$17,0)</f>
        <v>666</v>
      </c>
      <c r="W374" s="35">
        <f>ROUND(('NEW Reference'!P$16*List!$H374)+'NEW Reference'!P$17,0)</f>
        <v>939</v>
      </c>
      <c r="X374" s="35">
        <f>ROUND(('NEW Reference'!Q$16*List!$H374)+'NEW Reference'!Q$17,0)</f>
        <v>469</v>
      </c>
      <c r="Y374" s="36"/>
      <c r="Z374" s="4" t="str">
        <f t="shared" si="17"/>
        <v>JEFFERSON, Florida</v>
      </c>
      <c r="AA374" s="31" t="s">
        <v>198</v>
      </c>
      <c r="AB374" s="37" t="s">
        <v>49</v>
      </c>
      <c r="AC374" s="32" t="s">
        <v>1334</v>
      </c>
      <c r="AD374" s="38"/>
      <c r="AE374">
        <f t="shared" si="18"/>
        <v>0.79570000000000007</v>
      </c>
      <c r="AF374">
        <v>39900</v>
      </c>
      <c r="AG374" t="s">
        <v>1454</v>
      </c>
      <c r="AH374" s="64">
        <v>0.9376000000000001</v>
      </c>
    </row>
    <row r="375" spans="1:34">
      <c r="A375" s="28" t="s">
        <v>1452</v>
      </c>
      <c r="B375" s="28" t="s">
        <v>1453</v>
      </c>
      <c r="C375" s="29">
        <v>99910</v>
      </c>
      <c r="D375" s="30" t="s">
        <v>77</v>
      </c>
      <c r="E375" s="31" t="s">
        <v>632</v>
      </c>
      <c r="F375" s="49" t="s">
        <v>1334</v>
      </c>
      <c r="G375" s="33" t="s">
        <v>59</v>
      </c>
      <c r="H375">
        <f t="shared" si="16"/>
        <v>0.81640000000000001</v>
      </c>
      <c r="I375" s="34">
        <f>ROUND(('NEW Reference'!B$16*List!$H375)+'NEW Reference'!B$17,0)</f>
        <v>1045</v>
      </c>
      <c r="J375" s="34">
        <f>ROUND(('NEW Reference'!C$16*List!$H375)+'NEW Reference'!C$17,0)</f>
        <v>1559</v>
      </c>
      <c r="K375" s="34">
        <f>ROUND(('NEW Reference'!D$16*List!$H375)+'NEW Reference'!D$17,0)</f>
        <v>1868</v>
      </c>
      <c r="L375" s="34">
        <f>ROUND(('NEW Reference'!E$16*List!$H375)+'NEW Reference'!E$17,0)</f>
        <v>2309</v>
      </c>
      <c r="M375" s="34">
        <f>ROUND(('NEW Reference'!F$16*List!$H375)+'NEW Reference'!F$17,0)</f>
        <v>2406</v>
      </c>
      <c r="N375" s="34">
        <f>ROUND(('NEW Reference'!G$16*List!$H375)+'NEW Reference'!G$17,0)</f>
        <v>2724</v>
      </c>
      <c r="O375" s="34">
        <f>ROUND(('NEW Reference'!H$16*List!$H375)+'NEW Reference'!H$17,0)</f>
        <v>2828</v>
      </c>
      <c r="P375" s="34">
        <f>ROUND(('NEW Reference'!I$16*List!$H375)+'NEW Reference'!I$17,0)</f>
        <v>2939</v>
      </c>
      <c r="Q375" s="34">
        <f>ROUND(('NEW Reference'!J$16*List!$H375)+'NEW Reference'!J$17,0)</f>
        <v>3403</v>
      </c>
      <c r="R375" s="34">
        <f>ROUND(('NEW Reference'!K$16*List!$H375)+'NEW Reference'!K$17,0)</f>
        <v>3510</v>
      </c>
      <c r="S375" s="34">
        <f>ROUND(('NEW Reference'!L$16*List!$H375)+'NEW Reference'!L$17,0)</f>
        <v>3788</v>
      </c>
      <c r="T375" s="34">
        <f>ROUND(('NEW Reference'!M$16*List!$H375)+'NEW Reference'!M$17,0)</f>
        <v>4524</v>
      </c>
      <c r="U375" s="34">
        <f>ROUND(('NEW Reference'!N$16*List!$H375)+'NEW Reference'!N$17,0)</f>
        <v>18254</v>
      </c>
      <c r="V375" s="35">
        <f>ROUND(('NEW Reference'!O$16*List!$H375)+'NEW Reference'!O$17,0)</f>
        <v>679</v>
      </c>
      <c r="W375" s="35">
        <f>ROUND(('NEW Reference'!P$16*List!$H375)+'NEW Reference'!P$17,0)</f>
        <v>956</v>
      </c>
      <c r="X375" s="35">
        <f>ROUND(('NEW Reference'!Q$16*List!$H375)+'NEW Reference'!Q$17,0)</f>
        <v>478</v>
      </c>
      <c r="Y375" s="36"/>
      <c r="Z375" s="4" t="str">
        <f t="shared" si="17"/>
        <v>LAFAYETTE, Florida</v>
      </c>
      <c r="AA375" s="31" t="s">
        <v>632</v>
      </c>
      <c r="AB375" s="37" t="s">
        <v>49</v>
      </c>
      <c r="AC375" s="32" t="s">
        <v>1334</v>
      </c>
      <c r="AD375" s="38"/>
      <c r="AE375">
        <f t="shared" si="18"/>
        <v>0.81640000000000001</v>
      </c>
      <c r="AF375">
        <v>40060</v>
      </c>
      <c r="AG375" t="s">
        <v>1457</v>
      </c>
      <c r="AH375" s="64">
        <v>0.91320000000000001</v>
      </c>
    </row>
    <row r="376" spans="1:34">
      <c r="A376" s="28" t="s">
        <v>1455</v>
      </c>
      <c r="B376" s="28" t="s">
        <v>1456</v>
      </c>
      <c r="C376" s="29">
        <v>36740</v>
      </c>
      <c r="D376" s="30" t="s">
        <v>1344</v>
      </c>
      <c r="E376" s="31" t="s">
        <v>840</v>
      </c>
      <c r="F376" s="50" t="s">
        <v>1334</v>
      </c>
      <c r="G376" s="33" t="s">
        <v>48</v>
      </c>
      <c r="H376">
        <f t="shared" si="16"/>
        <v>0.86570000000000003</v>
      </c>
      <c r="I376" s="34">
        <f>ROUND(('NEW Reference'!B$16*List!$H376)+'NEW Reference'!B$17,0)</f>
        <v>1091</v>
      </c>
      <c r="J376" s="34">
        <f>ROUND(('NEW Reference'!C$16*List!$H376)+'NEW Reference'!C$17,0)</f>
        <v>1627</v>
      </c>
      <c r="K376" s="34">
        <f>ROUND(('NEW Reference'!D$16*List!$H376)+'NEW Reference'!D$17,0)</f>
        <v>1949</v>
      </c>
      <c r="L376" s="34">
        <f>ROUND(('NEW Reference'!E$16*List!$H376)+'NEW Reference'!E$17,0)</f>
        <v>2410</v>
      </c>
      <c r="M376" s="34">
        <f>ROUND(('NEW Reference'!F$16*List!$H376)+'NEW Reference'!F$17,0)</f>
        <v>2511</v>
      </c>
      <c r="N376" s="34">
        <f>ROUND(('NEW Reference'!G$16*List!$H376)+'NEW Reference'!G$17,0)</f>
        <v>2842</v>
      </c>
      <c r="O376" s="34">
        <f>ROUND(('NEW Reference'!H$16*List!$H376)+'NEW Reference'!H$17,0)</f>
        <v>2951</v>
      </c>
      <c r="P376" s="34">
        <f>ROUND(('NEW Reference'!I$16*List!$H376)+'NEW Reference'!I$17,0)</f>
        <v>3067</v>
      </c>
      <c r="Q376" s="34">
        <f>ROUND(('NEW Reference'!J$16*List!$H376)+'NEW Reference'!J$17,0)</f>
        <v>3552</v>
      </c>
      <c r="R376" s="34">
        <f>ROUND(('NEW Reference'!K$16*List!$H376)+'NEW Reference'!K$17,0)</f>
        <v>3664</v>
      </c>
      <c r="S376" s="34">
        <f>ROUND(('NEW Reference'!L$16*List!$H376)+'NEW Reference'!L$17,0)</f>
        <v>3953</v>
      </c>
      <c r="T376" s="34">
        <f>ROUND(('NEW Reference'!M$16*List!$H376)+'NEW Reference'!M$17,0)</f>
        <v>4721</v>
      </c>
      <c r="U376" s="34">
        <f>ROUND(('NEW Reference'!N$16*List!$H376)+'NEW Reference'!N$17,0)</f>
        <v>19050</v>
      </c>
      <c r="V376" s="35">
        <f>ROUND(('NEW Reference'!O$16*List!$H376)+'NEW Reference'!O$17,0)</f>
        <v>708</v>
      </c>
      <c r="W376" s="35">
        <f>ROUND(('NEW Reference'!P$16*List!$H376)+'NEW Reference'!P$17,0)</f>
        <v>998</v>
      </c>
      <c r="X376" s="35">
        <f>ROUND(('NEW Reference'!Q$16*List!$H376)+'NEW Reference'!Q$17,0)</f>
        <v>499</v>
      </c>
      <c r="Y376" s="36"/>
      <c r="Z376" s="4" t="str">
        <f t="shared" si="17"/>
        <v>LAKE, Florida</v>
      </c>
      <c r="AA376" s="31" t="s">
        <v>840</v>
      </c>
      <c r="AB376" s="37" t="s">
        <v>49</v>
      </c>
      <c r="AC376" s="32" t="s">
        <v>1334</v>
      </c>
      <c r="AD376" s="38"/>
      <c r="AE376">
        <f t="shared" si="18"/>
        <v>0.86570000000000003</v>
      </c>
      <c r="AF376">
        <v>40140</v>
      </c>
      <c r="AG376" t="s">
        <v>909</v>
      </c>
      <c r="AH376" s="64">
        <v>1.2384000000000002</v>
      </c>
    </row>
    <row r="377" spans="1:34">
      <c r="A377" s="28" t="s">
        <v>1458</v>
      </c>
      <c r="B377" s="28" t="s">
        <v>1459</v>
      </c>
      <c r="C377" s="29">
        <v>15980</v>
      </c>
      <c r="D377" s="30" t="s">
        <v>484</v>
      </c>
      <c r="E377" s="31" t="s">
        <v>215</v>
      </c>
      <c r="F377" s="49" t="s">
        <v>1334</v>
      </c>
      <c r="G377" s="33" t="s">
        <v>48</v>
      </c>
      <c r="H377">
        <f t="shared" si="16"/>
        <v>0.92110000000000003</v>
      </c>
      <c r="I377" s="34">
        <f>ROUND(('NEW Reference'!B$16*List!$H377)+'NEW Reference'!B$17,0)</f>
        <v>1142</v>
      </c>
      <c r="J377" s="34">
        <f>ROUND(('NEW Reference'!C$16*List!$H377)+'NEW Reference'!C$17,0)</f>
        <v>1703</v>
      </c>
      <c r="K377" s="34">
        <f>ROUND(('NEW Reference'!D$16*List!$H377)+'NEW Reference'!D$17,0)</f>
        <v>2041</v>
      </c>
      <c r="L377" s="34">
        <f>ROUND(('NEW Reference'!E$16*List!$H377)+'NEW Reference'!E$17,0)</f>
        <v>2523</v>
      </c>
      <c r="M377" s="34">
        <f>ROUND(('NEW Reference'!F$16*List!$H377)+'NEW Reference'!F$17,0)</f>
        <v>2629</v>
      </c>
      <c r="N377" s="34">
        <f>ROUND(('NEW Reference'!G$16*List!$H377)+'NEW Reference'!G$17,0)</f>
        <v>2976</v>
      </c>
      <c r="O377" s="34">
        <f>ROUND(('NEW Reference'!H$16*List!$H377)+'NEW Reference'!H$17,0)</f>
        <v>3090</v>
      </c>
      <c r="P377" s="34">
        <f>ROUND(('NEW Reference'!I$16*List!$H377)+'NEW Reference'!I$17,0)</f>
        <v>3211</v>
      </c>
      <c r="Q377" s="34">
        <f>ROUND(('NEW Reference'!J$16*List!$H377)+'NEW Reference'!J$17,0)</f>
        <v>3718</v>
      </c>
      <c r="R377" s="34">
        <f>ROUND(('NEW Reference'!K$16*List!$H377)+'NEW Reference'!K$17,0)</f>
        <v>3836</v>
      </c>
      <c r="S377" s="34">
        <f>ROUND(('NEW Reference'!L$16*List!$H377)+'NEW Reference'!L$17,0)</f>
        <v>4139</v>
      </c>
      <c r="T377" s="34">
        <f>ROUND(('NEW Reference'!M$16*List!$H377)+'NEW Reference'!M$17,0)</f>
        <v>4943</v>
      </c>
      <c r="U377" s="34">
        <f>ROUND(('NEW Reference'!N$16*List!$H377)+'NEW Reference'!N$17,0)</f>
        <v>19945</v>
      </c>
      <c r="V377" s="35">
        <f>ROUND(('NEW Reference'!O$16*List!$H377)+'NEW Reference'!O$17,0)</f>
        <v>741</v>
      </c>
      <c r="W377" s="35">
        <f>ROUND(('NEW Reference'!P$16*List!$H377)+'NEW Reference'!P$17,0)</f>
        <v>1045</v>
      </c>
      <c r="X377" s="35">
        <f>ROUND(('NEW Reference'!Q$16*List!$H377)+'NEW Reference'!Q$17,0)</f>
        <v>522</v>
      </c>
      <c r="Y377" s="36"/>
      <c r="Z377" s="4" t="str">
        <f t="shared" si="17"/>
        <v>LEE, Florida</v>
      </c>
      <c r="AA377" s="31" t="s">
        <v>215</v>
      </c>
      <c r="AB377" s="37" t="s">
        <v>49</v>
      </c>
      <c r="AC377" s="32" t="s">
        <v>1334</v>
      </c>
      <c r="AD377" s="38"/>
      <c r="AE377">
        <f t="shared" si="18"/>
        <v>0.92110000000000003</v>
      </c>
      <c r="AF377">
        <v>40220</v>
      </c>
      <c r="AG377" t="s">
        <v>1463</v>
      </c>
      <c r="AH377" s="64">
        <v>0.84240000000000004</v>
      </c>
    </row>
    <row r="378" spans="1:34">
      <c r="A378" s="28" t="s">
        <v>1460</v>
      </c>
      <c r="B378" s="28" t="s">
        <v>1461</v>
      </c>
      <c r="C378" s="39">
        <v>45220</v>
      </c>
      <c r="D378" s="30" t="s">
        <v>1400</v>
      </c>
      <c r="E378" s="40" t="s">
        <v>1462</v>
      </c>
      <c r="F378" s="49" t="s">
        <v>1334</v>
      </c>
      <c r="G378" s="33" t="s">
        <v>48</v>
      </c>
      <c r="H378">
        <f t="shared" si="16"/>
        <v>0.79570000000000007</v>
      </c>
      <c r="I378" s="34">
        <f>ROUND(('NEW Reference'!B$16*List!$H378)+'NEW Reference'!B$17,0)</f>
        <v>1026</v>
      </c>
      <c r="J378" s="34">
        <f>ROUND(('NEW Reference'!C$16*List!$H378)+'NEW Reference'!C$17,0)</f>
        <v>1530</v>
      </c>
      <c r="K378" s="34">
        <f>ROUND(('NEW Reference'!D$16*List!$H378)+'NEW Reference'!D$17,0)</f>
        <v>1834</v>
      </c>
      <c r="L378" s="34">
        <f>ROUND(('NEW Reference'!E$16*List!$H378)+'NEW Reference'!E$17,0)</f>
        <v>2267</v>
      </c>
      <c r="M378" s="34">
        <f>ROUND(('NEW Reference'!F$16*List!$H378)+'NEW Reference'!F$17,0)</f>
        <v>2362</v>
      </c>
      <c r="N378" s="34">
        <f>ROUND(('NEW Reference'!G$16*List!$H378)+'NEW Reference'!G$17,0)</f>
        <v>2674</v>
      </c>
      <c r="O378" s="34">
        <f>ROUND(('NEW Reference'!H$16*List!$H378)+'NEW Reference'!H$17,0)</f>
        <v>2776</v>
      </c>
      <c r="P378" s="34">
        <f>ROUND(('NEW Reference'!I$16*List!$H378)+'NEW Reference'!I$17,0)</f>
        <v>2885</v>
      </c>
      <c r="Q378" s="34">
        <f>ROUND(('NEW Reference'!J$16*List!$H378)+'NEW Reference'!J$17,0)</f>
        <v>3341</v>
      </c>
      <c r="R378" s="34">
        <f>ROUND(('NEW Reference'!K$16*List!$H378)+'NEW Reference'!K$17,0)</f>
        <v>3446</v>
      </c>
      <c r="S378" s="34">
        <f>ROUND(('NEW Reference'!L$16*List!$H378)+'NEW Reference'!L$17,0)</f>
        <v>3719</v>
      </c>
      <c r="T378" s="34">
        <f>ROUND(('NEW Reference'!M$16*List!$H378)+'NEW Reference'!M$17,0)</f>
        <v>4441</v>
      </c>
      <c r="U378" s="34">
        <f>ROUND(('NEW Reference'!N$16*List!$H378)+'NEW Reference'!N$17,0)</f>
        <v>17920</v>
      </c>
      <c r="V378" s="35">
        <f>ROUND(('NEW Reference'!O$16*List!$H378)+'NEW Reference'!O$17,0)</f>
        <v>666</v>
      </c>
      <c r="W378" s="35">
        <f>ROUND(('NEW Reference'!P$16*List!$H378)+'NEW Reference'!P$17,0)</f>
        <v>939</v>
      </c>
      <c r="X378" s="35">
        <f>ROUND(('NEW Reference'!Q$16*List!$H378)+'NEW Reference'!Q$17,0)</f>
        <v>469</v>
      </c>
      <c r="Y378" s="36"/>
      <c r="Z378" s="4" t="str">
        <f t="shared" si="17"/>
        <v>LEON, Florida</v>
      </c>
      <c r="AA378" s="40" t="s">
        <v>1462</v>
      </c>
      <c r="AB378" s="37" t="s">
        <v>49</v>
      </c>
      <c r="AC378" s="41" t="s">
        <v>1334</v>
      </c>
      <c r="AD378" s="42"/>
      <c r="AE378">
        <f t="shared" si="18"/>
        <v>0.79570000000000007</v>
      </c>
      <c r="AF378">
        <v>40340</v>
      </c>
      <c r="AG378" t="s">
        <v>1467</v>
      </c>
      <c r="AH378" s="64">
        <v>1.0759000000000001</v>
      </c>
    </row>
    <row r="379" spans="1:34">
      <c r="A379" s="28" t="s">
        <v>1464</v>
      </c>
      <c r="B379" s="28" t="s">
        <v>1465</v>
      </c>
      <c r="C379" s="29">
        <v>23540</v>
      </c>
      <c r="D379" s="30" t="s">
        <v>779</v>
      </c>
      <c r="E379" s="31" t="s">
        <v>1466</v>
      </c>
      <c r="F379" s="49" t="s">
        <v>1334</v>
      </c>
      <c r="G379" s="33" t="s">
        <v>48</v>
      </c>
      <c r="H379">
        <f t="shared" si="16"/>
        <v>0.85500000000000009</v>
      </c>
      <c r="I379" s="34">
        <f>ROUND(('NEW Reference'!B$16*List!$H379)+'NEW Reference'!B$17,0)</f>
        <v>1081</v>
      </c>
      <c r="J379" s="34">
        <f>ROUND(('NEW Reference'!C$16*List!$H379)+'NEW Reference'!C$17,0)</f>
        <v>1612</v>
      </c>
      <c r="K379" s="34">
        <f>ROUND(('NEW Reference'!D$16*List!$H379)+'NEW Reference'!D$17,0)</f>
        <v>1932</v>
      </c>
      <c r="L379" s="34">
        <f>ROUND(('NEW Reference'!E$16*List!$H379)+'NEW Reference'!E$17,0)</f>
        <v>2388</v>
      </c>
      <c r="M379" s="34">
        <f>ROUND(('NEW Reference'!F$16*List!$H379)+'NEW Reference'!F$17,0)</f>
        <v>2488</v>
      </c>
      <c r="N379" s="34">
        <f>ROUND(('NEW Reference'!G$16*List!$H379)+'NEW Reference'!G$17,0)</f>
        <v>2817</v>
      </c>
      <c r="O379" s="34">
        <f>ROUND(('NEW Reference'!H$16*List!$H379)+'NEW Reference'!H$17,0)</f>
        <v>2924</v>
      </c>
      <c r="P379" s="34">
        <f>ROUND(('NEW Reference'!I$16*List!$H379)+'NEW Reference'!I$17,0)</f>
        <v>3039</v>
      </c>
      <c r="Q379" s="34">
        <f>ROUND(('NEW Reference'!J$16*List!$H379)+'NEW Reference'!J$17,0)</f>
        <v>3519</v>
      </c>
      <c r="R379" s="34">
        <f>ROUND(('NEW Reference'!K$16*List!$H379)+'NEW Reference'!K$17,0)</f>
        <v>3630</v>
      </c>
      <c r="S379" s="34">
        <f>ROUND(('NEW Reference'!L$16*List!$H379)+'NEW Reference'!L$17,0)</f>
        <v>3917</v>
      </c>
      <c r="T379" s="34">
        <f>ROUND(('NEW Reference'!M$16*List!$H379)+'NEW Reference'!M$17,0)</f>
        <v>4679</v>
      </c>
      <c r="U379" s="34">
        <f>ROUND(('NEW Reference'!N$16*List!$H379)+'NEW Reference'!N$17,0)</f>
        <v>18878</v>
      </c>
      <c r="V379" s="35">
        <f>ROUND(('NEW Reference'!O$16*List!$H379)+'NEW Reference'!O$17,0)</f>
        <v>702</v>
      </c>
      <c r="W379" s="35">
        <f>ROUND(('NEW Reference'!P$16*List!$H379)+'NEW Reference'!P$17,0)</f>
        <v>989</v>
      </c>
      <c r="X379" s="35">
        <f>ROUND(('NEW Reference'!Q$16*List!$H379)+'NEW Reference'!Q$17,0)</f>
        <v>494</v>
      </c>
      <c r="Y379" s="36"/>
      <c r="Z379" s="4" t="str">
        <f t="shared" si="17"/>
        <v>LEVY, Florida</v>
      </c>
      <c r="AA379" s="31" t="s">
        <v>1466</v>
      </c>
      <c r="AB379" s="37" t="s">
        <v>49</v>
      </c>
      <c r="AC379" s="32" t="s">
        <v>1334</v>
      </c>
      <c r="AD379" s="38"/>
      <c r="AE379">
        <f t="shared" si="18"/>
        <v>0.85500000000000009</v>
      </c>
      <c r="AF379">
        <v>40380</v>
      </c>
      <c r="AG379" t="s">
        <v>1471</v>
      </c>
      <c r="AH379" s="64">
        <v>0.91520000000000001</v>
      </c>
    </row>
    <row r="380" spans="1:34">
      <c r="A380" s="28" t="s">
        <v>1468</v>
      </c>
      <c r="B380" s="28" t="s">
        <v>1469</v>
      </c>
      <c r="C380" s="29">
        <v>99910</v>
      </c>
      <c r="D380" s="30" t="s">
        <v>77</v>
      </c>
      <c r="E380" s="31" t="s">
        <v>1470</v>
      </c>
      <c r="F380" s="50" t="s">
        <v>1334</v>
      </c>
      <c r="G380" s="33" t="s">
        <v>59</v>
      </c>
      <c r="H380">
        <f t="shared" si="16"/>
        <v>0.81640000000000001</v>
      </c>
      <c r="I380" s="34">
        <f>ROUND(('NEW Reference'!B$16*List!$H380)+'NEW Reference'!B$17,0)</f>
        <v>1045</v>
      </c>
      <c r="J380" s="34">
        <f>ROUND(('NEW Reference'!C$16*List!$H380)+'NEW Reference'!C$17,0)</f>
        <v>1559</v>
      </c>
      <c r="K380" s="34">
        <f>ROUND(('NEW Reference'!D$16*List!$H380)+'NEW Reference'!D$17,0)</f>
        <v>1868</v>
      </c>
      <c r="L380" s="34">
        <f>ROUND(('NEW Reference'!E$16*List!$H380)+'NEW Reference'!E$17,0)</f>
        <v>2309</v>
      </c>
      <c r="M380" s="34">
        <f>ROUND(('NEW Reference'!F$16*List!$H380)+'NEW Reference'!F$17,0)</f>
        <v>2406</v>
      </c>
      <c r="N380" s="34">
        <f>ROUND(('NEW Reference'!G$16*List!$H380)+'NEW Reference'!G$17,0)</f>
        <v>2724</v>
      </c>
      <c r="O380" s="34">
        <f>ROUND(('NEW Reference'!H$16*List!$H380)+'NEW Reference'!H$17,0)</f>
        <v>2828</v>
      </c>
      <c r="P380" s="34">
        <f>ROUND(('NEW Reference'!I$16*List!$H380)+'NEW Reference'!I$17,0)</f>
        <v>2939</v>
      </c>
      <c r="Q380" s="34">
        <f>ROUND(('NEW Reference'!J$16*List!$H380)+'NEW Reference'!J$17,0)</f>
        <v>3403</v>
      </c>
      <c r="R380" s="34">
        <f>ROUND(('NEW Reference'!K$16*List!$H380)+'NEW Reference'!K$17,0)</f>
        <v>3510</v>
      </c>
      <c r="S380" s="34">
        <f>ROUND(('NEW Reference'!L$16*List!$H380)+'NEW Reference'!L$17,0)</f>
        <v>3788</v>
      </c>
      <c r="T380" s="34">
        <f>ROUND(('NEW Reference'!M$16*List!$H380)+'NEW Reference'!M$17,0)</f>
        <v>4524</v>
      </c>
      <c r="U380" s="34">
        <f>ROUND(('NEW Reference'!N$16*List!$H380)+'NEW Reference'!N$17,0)</f>
        <v>18254</v>
      </c>
      <c r="V380" s="35">
        <f>ROUND(('NEW Reference'!O$16*List!$H380)+'NEW Reference'!O$17,0)</f>
        <v>679</v>
      </c>
      <c r="W380" s="35">
        <f>ROUND(('NEW Reference'!P$16*List!$H380)+'NEW Reference'!P$17,0)</f>
        <v>956</v>
      </c>
      <c r="X380" s="35">
        <f>ROUND(('NEW Reference'!Q$16*List!$H380)+'NEW Reference'!Q$17,0)</f>
        <v>478</v>
      </c>
      <c r="Y380" s="36"/>
      <c r="Z380" s="4" t="str">
        <f t="shared" si="17"/>
        <v>LIBERTY, Florida</v>
      </c>
      <c r="AA380" s="31" t="s">
        <v>1470</v>
      </c>
      <c r="AB380" s="37" t="s">
        <v>49</v>
      </c>
      <c r="AC380" s="32" t="s">
        <v>1334</v>
      </c>
      <c r="AD380" s="38"/>
      <c r="AE380">
        <f t="shared" si="18"/>
        <v>0.81640000000000001</v>
      </c>
      <c r="AF380">
        <v>40420</v>
      </c>
      <c r="AG380" t="s">
        <v>1474</v>
      </c>
      <c r="AH380" s="64">
        <v>0.93500000000000005</v>
      </c>
    </row>
    <row r="381" spans="1:34">
      <c r="A381" s="28" t="s">
        <v>1472</v>
      </c>
      <c r="B381" s="28" t="s">
        <v>1473</v>
      </c>
      <c r="C381" s="39">
        <v>99910</v>
      </c>
      <c r="D381" s="30" t="s">
        <v>77</v>
      </c>
      <c r="E381" s="40" t="s">
        <v>232</v>
      </c>
      <c r="F381" s="50" t="s">
        <v>1334</v>
      </c>
      <c r="G381" s="33" t="s">
        <v>59</v>
      </c>
      <c r="H381">
        <f t="shared" si="16"/>
        <v>0.81640000000000001</v>
      </c>
      <c r="I381" s="34">
        <f>ROUND(('NEW Reference'!B$16*List!$H381)+'NEW Reference'!B$17,0)</f>
        <v>1045</v>
      </c>
      <c r="J381" s="34">
        <f>ROUND(('NEW Reference'!C$16*List!$H381)+'NEW Reference'!C$17,0)</f>
        <v>1559</v>
      </c>
      <c r="K381" s="34">
        <f>ROUND(('NEW Reference'!D$16*List!$H381)+'NEW Reference'!D$17,0)</f>
        <v>1868</v>
      </c>
      <c r="L381" s="34">
        <f>ROUND(('NEW Reference'!E$16*List!$H381)+'NEW Reference'!E$17,0)</f>
        <v>2309</v>
      </c>
      <c r="M381" s="34">
        <f>ROUND(('NEW Reference'!F$16*List!$H381)+'NEW Reference'!F$17,0)</f>
        <v>2406</v>
      </c>
      <c r="N381" s="34">
        <f>ROUND(('NEW Reference'!G$16*List!$H381)+'NEW Reference'!G$17,0)</f>
        <v>2724</v>
      </c>
      <c r="O381" s="34">
        <f>ROUND(('NEW Reference'!H$16*List!$H381)+'NEW Reference'!H$17,0)</f>
        <v>2828</v>
      </c>
      <c r="P381" s="34">
        <f>ROUND(('NEW Reference'!I$16*List!$H381)+'NEW Reference'!I$17,0)</f>
        <v>2939</v>
      </c>
      <c r="Q381" s="34">
        <f>ROUND(('NEW Reference'!J$16*List!$H381)+'NEW Reference'!J$17,0)</f>
        <v>3403</v>
      </c>
      <c r="R381" s="34">
        <f>ROUND(('NEW Reference'!K$16*List!$H381)+'NEW Reference'!K$17,0)</f>
        <v>3510</v>
      </c>
      <c r="S381" s="34">
        <f>ROUND(('NEW Reference'!L$16*List!$H381)+'NEW Reference'!L$17,0)</f>
        <v>3788</v>
      </c>
      <c r="T381" s="34">
        <f>ROUND(('NEW Reference'!M$16*List!$H381)+'NEW Reference'!M$17,0)</f>
        <v>4524</v>
      </c>
      <c r="U381" s="34">
        <f>ROUND(('NEW Reference'!N$16*List!$H381)+'NEW Reference'!N$17,0)</f>
        <v>18254</v>
      </c>
      <c r="V381" s="35">
        <f>ROUND(('NEW Reference'!O$16*List!$H381)+'NEW Reference'!O$17,0)</f>
        <v>679</v>
      </c>
      <c r="W381" s="35">
        <f>ROUND(('NEW Reference'!P$16*List!$H381)+'NEW Reference'!P$17,0)</f>
        <v>956</v>
      </c>
      <c r="X381" s="35">
        <f>ROUND(('NEW Reference'!Q$16*List!$H381)+'NEW Reference'!Q$17,0)</f>
        <v>478</v>
      </c>
      <c r="Y381" s="36"/>
      <c r="Z381" s="4" t="str">
        <f t="shared" si="17"/>
        <v>MADISON, Florida</v>
      </c>
      <c r="AA381" s="40" t="s">
        <v>232</v>
      </c>
      <c r="AB381" s="37" t="s">
        <v>49</v>
      </c>
      <c r="AC381" s="41" t="s">
        <v>1334</v>
      </c>
      <c r="AD381" s="42"/>
      <c r="AE381">
        <f t="shared" si="18"/>
        <v>0.81640000000000001</v>
      </c>
      <c r="AF381">
        <v>40484</v>
      </c>
      <c r="AG381" t="s">
        <v>1478</v>
      </c>
      <c r="AH381" s="64">
        <v>1.0014000000000001</v>
      </c>
    </row>
    <row r="382" spans="1:34">
      <c r="A382" s="28" t="s">
        <v>1475</v>
      </c>
      <c r="B382" s="28" t="s">
        <v>1476</v>
      </c>
      <c r="C382" s="29">
        <v>35840</v>
      </c>
      <c r="D382" s="30" t="s">
        <v>1299</v>
      </c>
      <c r="E382" s="31" t="s">
        <v>1477</v>
      </c>
      <c r="F382" s="50" t="s">
        <v>1334</v>
      </c>
      <c r="G382" s="33" t="s">
        <v>48</v>
      </c>
      <c r="H382">
        <f t="shared" si="16"/>
        <v>0.91670000000000007</v>
      </c>
      <c r="I382" s="34">
        <f>ROUND(('NEW Reference'!B$16*List!$H382)+'NEW Reference'!B$17,0)</f>
        <v>1138</v>
      </c>
      <c r="J382" s="34">
        <f>ROUND(('NEW Reference'!C$16*List!$H382)+'NEW Reference'!C$17,0)</f>
        <v>1697</v>
      </c>
      <c r="K382" s="34">
        <f>ROUND(('NEW Reference'!D$16*List!$H382)+'NEW Reference'!D$17,0)</f>
        <v>2034</v>
      </c>
      <c r="L382" s="34">
        <f>ROUND(('NEW Reference'!E$16*List!$H382)+'NEW Reference'!E$17,0)</f>
        <v>2514</v>
      </c>
      <c r="M382" s="34">
        <f>ROUND(('NEW Reference'!F$16*List!$H382)+'NEW Reference'!F$17,0)</f>
        <v>2620</v>
      </c>
      <c r="N382" s="34">
        <f>ROUND(('NEW Reference'!G$16*List!$H382)+'NEW Reference'!G$17,0)</f>
        <v>2965</v>
      </c>
      <c r="O382" s="34">
        <f>ROUND(('NEW Reference'!H$16*List!$H382)+'NEW Reference'!H$17,0)</f>
        <v>3079</v>
      </c>
      <c r="P382" s="34">
        <f>ROUND(('NEW Reference'!I$16*List!$H382)+'NEW Reference'!I$17,0)</f>
        <v>3200</v>
      </c>
      <c r="Q382" s="34">
        <f>ROUND(('NEW Reference'!J$16*List!$H382)+'NEW Reference'!J$17,0)</f>
        <v>3705</v>
      </c>
      <c r="R382" s="34">
        <f>ROUND(('NEW Reference'!K$16*List!$H382)+'NEW Reference'!K$17,0)</f>
        <v>3822</v>
      </c>
      <c r="S382" s="34">
        <f>ROUND(('NEW Reference'!L$16*List!$H382)+'NEW Reference'!L$17,0)</f>
        <v>4124</v>
      </c>
      <c r="T382" s="34">
        <f>ROUND(('NEW Reference'!M$16*List!$H382)+'NEW Reference'!M$17,0)</f>
        <v>4925</v>
      </c>
      <c r="U382" s="34">
        <f>ROUND(('NEW Reference'!N$16*List!$H382)+'NEW Reference'!N$17,0)</f>
        <v>19874</v>
      </c>
      <c r="V382" s="35">
        <f>ROUND(('NEW Reference'!O$16*List!$H382)+'NEW Reference'!O$17,0)</f>
        <v>739</v>
      </c>
      <c r="W382" s="35">
        <f>ROUND(('NEW Reference'!P$16*List!$H382)+'NEW Reference'!P$17,0)</f>
        <v>1041</v>
      </c>
      <c r="X382" s="35">
        <f>ROUND(('NEW Reference'!Q$16*List!$H382)+'NEW Reference'!Q$17,0)</f>
        <v>521</v>
      </c>
      <c r="Y382" s="36"/>
      <c r="Z382" s="4" t="str">
        <f t="shared" si="17"/>
        <v>MANATEE, Florida</v>
      </c>
      <c r="AA382" s="31" t="s">
        <v>1477</v>
      </c>
      <c r="AB382" s="37" t="s">
        <v>49</v>
      </c>
      <c r="AC382" s="32" t="s">
        <v>1334</v>
      </c>
      <c r="AD382" s="38"/>
      <c r="AE382">
        <f t="shared" si="18"/>
        <v>0.91670000000000007</v>
      </c>
      <c r="AF382">
        <v>40580</v>
      </c>
      <c r="AG382" t="s">
        <v>1481</v>
      </c>
      <c r="AH382" s="64">
        <v>0.86990000000000001</v>
      </c>
    </row>
    <row r="383" spans="1:34">
      <c r="A383" s="28" t="s">
        <v>1479</v>
      </c>
      <c r="B383" s="28" t="s">
        <v>1480</v>
      </c>
      <c r="C383" s="29">
        <v>36100</v>
      </c>
      <c r="D383" s="30" t="s">
        <v>1310</v>
      </c>
      <c r="E383" s="31" t="s">
        <v>240</v>
      </c>
      <c r="F383" s="49" t="s">
        <v>1334</v>
      </c>
      <c r="G383" s="33" t="s">
        <v>48</v>
      </c>
      <c r="H383">
        <f t="shared" si="16"/>
        <v>0.88890000000000002</v>
      </c>
      <c r="I383" s="34">
        <f>ROUND(('NEW Reference'!B$16*List!$H383)+'NEW Reference'!B$17,0)</f>
        <v>1113</v>
      </c>
      <c r="J383" s="34">
        <f>ROUND(('NEW Reference'!C$16*List!$H383)+'NEW Reference'!C$17,0)</f>
        <v>1659</v>
      </c>
      <c r="K383" s="34">
        <f>ROUND(('NEW Reference'!D$16*List!$H383)+'NEW Reference'!D$17,0)</f>
        <v>1988</v>
      </c>
      <c r="L383" s="34">
        <f>ROUND(('NEW Reference'!E$16*List!$H383)+'NEW Reference'!E$17,0)</f>
        <v>2458</v>
      </c>
      <c r="M383" s="34">
        <f>ROUND(('NEW Reference'!F$16*List!$H383)+'NEW Reference'!F$17,0)</f>
        <v>2560</v>
      </c>
      <c r="N383" s="34">
        <f>ROUND(('NEW Reference'!G$16*List!$H383)+'NEW Reference'!G$17,0)</f>
        <v>2898</v>
      </c>
      <c r="O383" s="34">
        <f>ROUND(('NEW Reference'!H$16*List!$H383)+'NEW Reference'!H$17,0)</f>
        <v>3009</v>
      </c>
      <c r="P383" s="34">
        <f>ROUND(('NEW Reference'!I$16*List!$H383)+'NEW Reference'!I$17,0)</f>
        <v>3127</v>
      </c>
      <c r="Q383" s="34">
        <f>ROUND(('NEW Reference'!J$16*List!$H383)+'NEW Reference'!J$17,0)</f>
        <v>3621</v>
      </c>
      <c r="R383" s="34">
        <f>ROUND(('NEW Reference'!K$16*List!$H383)+'NEW Reference'!K$17,0)</f>
        <v>3736</v>
      </c>
      <c r="S383" s="34">
        <f>ROUND(('NEW Reference'!L$16*List!$H383)+'NEW Reference'!L$17,0)</f>
        <v>4031</v>
      </c>
      <c r="T383" s="34">
        <f>ROUND(('NEW Reference'!M$16*List!$H383)+'NEW Reference'!M$17,0)</f>
        <v>4814</v>
      </c>
      <c r="U383" s="34">
        <f>ROUND(('NEW Reference'!N$16*List!$H383)+'NEW Reference'!N$17,0)</f>
        <v>19425</v>
      </c>
      <c r="V383" s="35">
        <f>ROUND(('NEW Reference'!O$16*List!$H383)+'NEW Reference'!O$17,0)</f>
        <v>722</v>
      </c>
      <c r="W383" s="35">
        <f>ROUND(('NEW Reference'!P$16*List!$H383)+'NEW Reference'!P$17,0)</f>
        <v>1018</v>
      </c>
      <c r="X383" s="35">
        <f>ROUND(('NEW Reference'!Q$16*List!$H383)+'NEW Reference'!Q$17,0)</f>
        <v>509</v>
      </c>
      <c r="Y383" s="36"/>
      <c r="Z383" s="4" t="str">
        <f t="shared" si="17"/>
        <v>MARION, Florida</v>
      </c>
      <c r="AA383" s="31" t="s">
        <v>240</v>
      </c>
      <c r="AB383" s="37" t="s">
        <v>49</v>
      </c>
      <c r="AC383" s="32" t="s">
        <v>1334</v>
      </c>
      <c r="AD383" s="38"/>
      <c r="AE383">
        <f t="shared" si="18"/>
        <v>0.88890000000000002</v>
      </c>
      <c r="AF383">
        <v>40660</v>
      </c>
      <c r="AG383" t="s">
        <v>1485</v>
      </c>
      <c r="AH383" s="64">
        <v>0.86050000000000004</v>
      </c>
    </row>
    <row r="384" spans="1:34">
      <c r="A384" s="28" t="s">
        <v>1482</v>
      </c>
      <c r="B384" s="28" t="s">
        <v>1483</v>
      </c>
      <c r="C384" s="29">
        <v>38940</v>
      </c>
      <c r="D384" s="30" t="s">
        <v>1410</v>
      </c>
      <c r="E384" s="31" t="s">
        <v>1484</v>
      </c>
      <c r="F384" s="49" t="s">
        <v>1334</v>
      </c>
      <c r="G384" s="33" t="s">
        <v>48</v>
      </c>
      <c r="H384">
        <f t="shared" si="16"/>
        <v>0.86009999999999998</v>
      </c>
      <c r="I384" s="34">
        <f>ROUND(('NEW Reference'!B$16*List!$H384)+'NEW Reference'!B$17,0)</f>
        <v>1086</v>
      </c>
      <c r="J384" s="34">
        <f>ROUND(('NEW Reference'!C$16*List!$H384)+'NEW Reference'!C$17,0)</f>
        <v>1619</v>
      </c>
      <c r="K384" s="34">
        <f>ROUND(('NEW Reference'!D$16*List!$H384)+'NEW Reference'!D$17,0)</f>
        <v>1940</v>
      </c>
      <c r="L384" s="34">
        <f>ROUND(('NEW Reference'!E$16*List!$H384)+'NEW Reference'!E$17,0)</f>
        <v>2399</v>
      </c>
      <c r="M384" s="34">
        <f>ROUND(('NEW Reference'!F$16*List!$H384)+'NEW Reference'!F$17,0)</f>
        <v>2499</v>
      </c>
      <c r="N384" s="34">
        <f>ROUND(('NEW Reference'!G$16*List!$H384)+'NEW Reference'!G$17,0)</f>
        <v>2829</v>
      </c>
      <c r="O384" s="34">
        <f>ROUND(('NEW Reference'!H$16*List!$H384)+'NEW Reference'!H$17,0)</f>
        <v>2937</v>
      </c>
      <c r="P384" s="34">
        <f>ROUND(('NEW Reference'!I$16*List!$H384)+'NEW Reference'!I$17,0)</f>
        <v>3052</v>
      </c>
      <c r="Q384" s="34">
        <f>ROUND(('NEW Reference'!J$16*List!$H384)+'NEW Reference'!J$17,0)</f>
        <v>3535</v>
      </c>
      <c r="R384" s="34">
        <f>ROUND(('NEW Reference'!K$16*List!$H384)+'NEW Reference'!K$17,0)</f>
        <v>3646</v>
      </c>
      <c r="S384" s="34">
        <f>ROUND(('NEW Reference'!L$16*List!$H384)+'NEW Reference'!L$17,0)</f>
        <v>3934</v>
      </c>
      <c r="T384" s="34">
        <f>ROUND(('NEW Reference'!M$16*List!$H384)+'NEW Reference'!M$17,0)</f>
        <v>4699</v>
      </c>
      <c r="U384" s="34">
        <f>ROUND(('NEW Reference'!N$16*List!$H384)+'NEW Reference'!N$17,0)</f>
        <v>18960</v>
      </c>
      <c r="V384" s="35">
        <f>ROUND(('NEW Reference'!O$16*List!$H384)+'NEW Reference'!O$17,0)</f>
        <v>705</v>
      </c>
      <c r="W384" s="35">
        <f>ROUND(('NEW Reference'!P$16*List!$H384)+'NEW Reference'!P$17,0)</f>
        <v>993</v>
      </c>
      <c r="X384" s="35">
        <f>ROUND(('NEW Reference'!Q$16*List!$H384)+'NEW Reference'!Q$17,0)</f>
        <v>497</v>
      </c>
      <c r="Y384" s="36"/>
      <c r="Z384" s="4" t="str">
        <f t="shared" si="17"/>
        <v>MARTIN, Florida</v>
      </c>
      <c r="AA384" s="31" t="s">
        <v>1484</v>
      </c>
      <c r="AB384" s="37" t="s">
        <v>49</v>
      </c>
      <c r="AC384" s="32" t="s">
        <v>1334</v>
      </c>
      <c r="AD384" s="38"/>
      <c r="AE384">
        <f t="shared" si="18"/>
        <v>0.86009999999999998</v>
      </c>
      <c r="AF384">
        <v>40900</v>
      </c>
      <c r="AG384" t="s">
        <v>1489</v>
      </c>
      <c r="AH384" s="64">
        <v>1.7006000000000001</v>
      </c>
    </row>
    <row r="385" spans="1:34">
      <c r="A385" s="28" t="s">
        <v>1486</v>
      </c>
      <c r="B385" s="28" t="s">
        <v>1487</v>
      </c>
      <c r="C385" s="29">
        <v>33124</v>
      </c>
      <c r="D385" s="30" t="s">
        <v>1184</v>
      </c>
      <c r="E385" s="31" t="s">
        <v>1488</v>
      </c>
      <c r="F385" s="49" t="s">
        <v>1334</v>
      </c>
      <c r="G385" s="33" t="s">
        <v>48</v>
      </c>
      <c r="H385">
        <f t="shared" si="16"/>
        <v>0.92430000000000001</v>
      </c>
      <c r="I385" s="34">
        <f>ROUND(('NEW Reference'!B$16*List!$H385)+'NEW Reference'!B$17,0)</f>
        <v>1145</v>
      </c>
      <c r="J385" s="34">
        <f>ROUND(('NEW Reference'!C$16*List!$H385)+'NEW Reference'!C$17,0)</f>
        <v>1708</v>
      </c>
      <c r="K385" s="34">
        <f>ROUND(('NEW Reference'!D$16*List!$H385)+'NEW Reference'!D$17,0)</f>
        <v>2046</v>
      </c>
      <c r="L385" s="34">
        <f>ROUND(('NEW Reference'!E$16*List!$H385)+'NEW Reference'!E$17,0)</f>
        <v>2530</v>
      </c>
      <c r="M385" s="34">
        <f>ROUND(('NEW Reference'!F$16*List!$H385)+'NEW Reference'!F$17,0)</f>
        <v>2636</v>
      </c>
      <c r="N385" s="34">
        <f>ROUND(('NEW Reference'!G$16*List!$H385)+'NEW Reference'!G$17,0)</f>
        <v>2984</v>
      </c>
      <c r="O385" s="34">
        <f>ROUND(('NEW Reference'!H$16*List!$H385)+'NEW Reference'!H$17,0)</f>
        <v>3098</v>
      </c>
      <c r="P385" s="34">
        <f>ROUND(('NEW Reference'!I$16*List!$H385)+'NEW Reference'!I$17,0)</f>
        <v>3219</v>
      </c>
      <c r="Q385" s="34">
        <f>ROUND(('NEW Reference'!J$16*List!$H385)+'NEW Reference'!J$17,0)</f>
        <v>3728</v>
      </c>
      <c r="R385" s="34">
        <f>ROUND(('NEW Reference'!K$16*List!$H385)+'NEW Reference'!K$17,0)</f>
        <v>3845</v>
      </c>
      <c r="S385" s="34">
        <f>ROUND(('NEW Reference'!L$16*List!$H385)+'NEW Reference'!L$17,0)</f>
        <v>4150</v>
      </c>
      <c r="T385" s="34">
        <f>ROUND(('NEW Reference'!M$16*List!$H385)+'NEW Reference'!M$17,0)</f>
        <v>4956</v>
      </c>
      <c r="U385" s="34">
        <f>ROUND(('NEW Reference'!N$16*List!$H385)+'NEW Reference'!N$17,0)</f>
        <v>19997</v>
      </c>
      <c r="V385" s="35">
        <f>ROUND(('NEW Reference'!O$16*List!$H385)+'NEW Reference'!O$17,0)</f>
        <v>743</v>
      </c>
      <c r="W385" s="35">
        <f>ROUND(('NEW Reference'!P$16*List!$H385)+'NEW Reference'!P$17,0)</f>
        <v>1048</v>
      </c>
      <c r="X385" s="35">
        <f>ROUND(('NEW Reference'!Q$16*List!$H385)+'NEW Reference'!Q$17,0)</f>
        <v>524</v>
      </c>
      <c r="Y385" s="36"/>
      <c r="Z385" s="4" t="str">
        <f t="shared" si="17"/>
        <v>MIAMI-DADE, Florida</v>
      </c>
      <c r="AA385" s="31" t="s">
        <v>1488</v>
      </c>
      <c r="AB385" s="37" t="s">
        <v>49</v>
      </c>
      <c r="AC385" s="32" t="s">
        <v>1334</v>
      </c>
      <c r="AD385" s="38"/>
      <c r="AE385">
        <f t="shared" si="18"/>
        <v>0.92430000000000001</v>
      </c>
      <c r="AF385">
        <v>40980</v>
      </c>
      <c r="AG385" t="s">
        <v>1492</v>
      </c>
      <c r="AH385" s="64">
        <v>0.89790000000000003</v>
      </c>
    </row>
    <row r="386" spans="1:34">
      <c r="A386" s="28" t="s">
        <v>1490</v>
      </c>
      <c r="B386" s="28" t="s">
        <v>1491</v>
      </c>
      <c r="C386" s="29">
        <v>99910</v>
      </c>
      <c r="D386" s="30" t="s">
        <v>77</v>
      </c>
      <c r="E386" s="31" t="s">
        <v>253</v>
      </c>
      <c r="F386" s="50" t="s">
        <v>1334</v>
      </c>
      <c r="G386" s="33" t="s">
        <v>59</v>
      </c>
      <c r="H386">
        <f t="shared" si="16"/>
        <v>0.81640000000000001</v>
      </c>
      <c r="I386" s="34">
        <f>ROUND(('NEW Reference'!B$16*List!$H386)+'NEW Reference'!B$17,0)</f>
        <v>1045</v>
      </c>
      <c r="J386" s="34">
        <f>ROUND(('NEW Reference'!C$16*List!$H386)+'NEW Reference'!C$17,0)</f>
        <v>1559</v>
      </c>
      <c r="K386" s="34">
        <f>ROUND(('NEW Reference'!D$16*List!$H386)+'NEW Reference'!D$17,0)</f>
        <v>1868</v>
      </c>
      <c r="L386" s="34">
        <f>ROUND(('NEW Reference'!E$16*List!$H386)+'NEW Reference'!E$17,0)</f>
        <v>2309</v>
      </c>
      <c r="M386" s="34">
        <f>ROUND(('NEW Reference'!F$16*List!$H386)+'NEW Reference'!F$17,0)</f>
        <v>2406</v>
      </c>
      <c r="N386" s="34">
        <f>ROUND(('NEW Reference'!G$16*List!$H386)+'NEW Reference'!G$17,0)</f>
        <v>2724</v>
      </c>
      <c r="O386" s="34">
        <f>ROUND(('NEW Reference'!H$16*List!$H386)+'NEW Reference'!H$17,0)</f>
        <v>2828</v>
      </c>
      <c r="P386" s="34">
        <f>ROUND(('NEW Reference'!I$16*List!$H386)+'NEW Reference'!I$17,0)</f>
        <v>2939</v>
      </c>
      <c r="Q386" s="34">
        <f>ROUND(('NEW Reference'!J$16*List!$H386)+'NEW Reference'!J$17,0)</f>
        <v>3403</v>
      </c>
      <c r="R386" s="34">
        <f>ROUND(('NEW Reference'!K$16*List!$H386)+'NEW Reference'!K$17,0)</f>
        <v>3510</v>
      </c>
      <c r="S386" s="34">
        <f>ROUND(('NEW Reference'!L$16*List!$H386)+'NEW Reference'!L$17,0)</f>
        <v>3788</v>
      </c>
      <c r="T386" s="34">
        <f>ROUND(('NEW Reference'!M$16*List!$H386)+'NEW Reference'!M$17,0)</f>
        <v>4524</v>
      </c>
      <c r="U386" s="34">
        <f>ROUND(('NEW Reference'!N$16*List!$H386)+'NEW Reference'!N$17,0)</f>
        <v>18254</v>
      </c>
      <c r="V386" s="35">
        <f>ROUND(('NEW Reference'!O$16*List!$H386)+'NEW Reference'!O$17,0)</f>
        <v>679</v>
      </c>
      <c r="W386" s="35">
        <f>ROUND(('NEW Reference'!P$16*List!$H386)+'NEW Reference'!P$17,0)</f>
        <v>956</v>
      </c>
      <c r="X386" s="35">
        <f>ROUND(('NEW Reference'!Q$16*List!$H386)+'NEW Reference'!Q$17,0)</f>
        <v>478</v>
      </c>
      <c r="Y386" s="36"/>
      <c r="Z386" s="4" t="str">
        <f t="shared" si="17"/>
        <v>MONROE, Florida</v>
      </c>
      <c r="AA386" s="31" t="s">
        <v>253</v>
      </c>
      <c r="AB386" s="37" t="s">
        <v>49</v>
      </c>
      <c r="AC386" s="32" t="s">
        <v>1334</v>
      </c>
      <c r="AD386" s="38"/>
      <c r="AE386">
        <f t="shared" si="18"/>
        <v>0.81640000000000001</v>
      </c>
      <c r="AF386">
        <v>41060</v>
      </c>
      <c r="AG386" t="s">
        <v>1496</v>
      </c>
      <c r="AH386" s="64">
        <v>0.95450000000000002</v>
      </c>
    </row>
    <row r="387" spans="1:34">
      <c r="A387" s="28" t="s">
        <v>1493</v>
      </c>
      <c r="B387" s="28" t="s">
        <v>1494</v>
      </c>
      <c r="C387" s="29">
        <v>27260</v>
      </c>
      <c r="D387" s="30" t="s">
        <v>956</v>
      </c>
      <c r="E387" s="31" t="s">
        <v>1495</v>
      </c>
      <c r="F387" s="49" t="s">
        <v>1334</v>
      </c>
      <c r="G387" s="33" t="s">
        <v>48</v>
      </c>
      <c r="H387">
        <f t="shared" si="16"/>
        <v>0.86470000000000002</v>
      </c>
      <c r="I387" s="34">
        <f>ROUND(('NEW Reference'!B$16*List!$H387)+'NEW Reference'!B$17,0)</f>
        <v>1090</v>
      </c>
      <c r="J387" s="34">
        <f>ROUND(('NEW Reference'!C$16*List!$H387)+'NEW Reference'!C$17,0)</f>
        <v>1626</v>
      </c>
      <c r="K387" s="34">
        <f>ROUND(('NEW Reference'!D$16*List!$H387)+'NEW Reference'!D$17,0)</f>
        <v>1948</v>
      </c>
      <c r="L387" s="34">
        <f>ROUND(('NEW Reference'!E$16*List!$H387)+'NEW Reference'!E$17,0)</f>
        <v>2408</v>
      </c>
      <c r="M387" s="34">
        <f>ROUND(('NEW Reference'!F$16*List!$H387)+'NEW Reference'!F$17,0)</f>
        <v>2509</v>
      </c>
      <c r="N387" s="34">
        <f>ROUND(('NEW Reference'!G$16*List!$H387)+'NEW Reference'!G$17,0)</f>
        <v>2840</v>
      </c>
      <c r="O387" s="34">
        <f>ROUND(('NEW Reference'!H$16*List!$H387)+'NEW Reference'!H$17,0)</f>
        <v>2949</v>
      </c>
      <c r="P387" s="34">
        <f>ROUND(('NEW Reference'!I$16*List!$H387)+'NEW Reference'!I$17,0)</f>
        <v>3064</v>
      </c>
      <c r="Q387" s="34">
        <f>ROUND(('NEW Reference'!J$16*List!$H387)+'NEW Reference'!J$17,0)</f>
        <v>3549</v>
      </c>
      <c r="R387" s="34">
        <f>ROUND(('NEW Reference'!K$16*List!$H387)+'NEW Reference'!K$17,0)</f>
        <v>3660</v>
      </c>
      <c r="S387" s="34">
        <f>ROUND(('NEW Reference'!L$16*List!$H387)+'NEW Reference'!L$17,0)</f>
        <v>3950</v>
      </c>
      <c r="T387" s="34">
        <f>ROUND(('NEW Reference'!M$16*List!$H387)+'NEW Reference'!M$17,0)</f>
        <v>4717</v>
      </c>
      <c r="U387" s="34">
        <f>ROUND(('NEW Reference'!N$16*List!$H387)+'NEW Reference'!N$17,0)</f>
        <v>19034</v>
      </c>
      <c r="V387" s="35">
        <f>ROUND(('NEW Reference'!O$16*List!$H387)+'NEW Reference'!O$17,0)</f>
        <v>708</v>
      </c>
      <c r="W387" s="35">
        <f>ROUND(('NEW Reference'!P$16*List!$H387)+'NEW Reference'!P$17,0)</f>
        <v>997</v>
      </c>
      <c r="X387" s="35">
        <f>ROUND(('NEW Reference'!Q$16*List!$H387)+'NEW Reference'!Q$17,0)</f>
        <v>499</v>
      </c>
      <c r="Y387" s="36"/>
      <c r="Z387" s="4" t="str">
        <f t="shared" si="17"/>
        <v>NASSAU, Florida</v>
      </c>
      <c r="AA387" s="31" t="s">
        <v>1495</v>
      </c>
      <c r="AB387" s="37" t="s">
        <v>49</v>
      </c>
      <c r="AC387" s="32" t="s">
        <v>1334</v>
      </c>
      <c r="AD387" s="38"/>
      <c r="AE387">
        <f t="shared" si="18"/>
        <v>0.86470000000000002</v>
      </c>
      <c r="AF387">
        <v>41100</v>
      </c>
      <c r="AG387" t="s">
        <v>1500</v>
      </c>
      <c r="AH387" s="64">
        <v>0.92230000000000001</v>
      </c>
    </row>
    <row r="388" spans="1:34">
      <c r="A388" s="28" t="s">
        <v>1497</v>
      </c>
      <c r="B388" s="28" t="s">
        <v>1498</v>
      </c>
      <c r="C388" s="39">
        <v>18880</v>
      </c>
      <c r="D388" s="30" t="s">
        <v>604</v>
      </c>
      <c r="E388" s="40" t="s">
        <v>1499</v>
      </c>
      <c r="F388" s="49" t="s">
        <v>1334</v>
      </c>
      <c r="G388" s="33" t="s">
        <v>48</v>
      </c>
      <c r="H388">
        <f t="shared" si="16"/>
        <v>0.86710000000000009</v>
      </c>
      <c r="I388" s="34">
        <f>ROUND(('NEW Reference'!B$16*List!$H388)+'NEW Reference'!B$17,0)</f>
        <v>1092</v>
      </c>
      <c r="J388" s="34">
        <f>ROUND(('NEW Reference'!C$16*List!$H388)+'NEW Reference'!C$17,0)</f>
        <v>1629</v>
      </c>
      <c r="K388" s="34">
        <f>ROUND(('NEW Reference'!D$16*List!$H388)+'NEW Reference'!D$17,0)</f>
        <v>1952</v>
      </c>
      <c r="L388" s="34">
        <f>ROUND(('NEW Reference'!E$16*List!$H388)+'NEW Reference'!E$17,0)</f>
        <v>2413</v>
      </c>
      <c r="M388" s="34">
        <f>ROUND(('NEW Reference'!F$16*List!$H388)+'NEW Reference'!F$17,0)</f>
        <v>2514</v>
      </c>
      <c r="N388" s="34">
        <f>ROUND(('NEW Reference'!G$16*List!$H388)+'NEW Reference'!G$17,0)</f>
        <v>2846</v>
      </c>
      <c r="O388" s="34">
        <f>ROUND(('NEW Reference'!H$16*List!$H388)+'NEW Reference'!H$17,0)</f>
        <v>2955</v>
      </c>
      <c r="P388" s="34">
        <f>ROUND(('NEW Reference'!I$16*List!$H388)+'NEW Reference'!I$17,0)</f>
        <v>3071</v>
      </c>
      <c r="Q388" s="34">
        <f>ROUND(('NEW Reference'!J$16*List!$H388)+'NEW Reference'!J$17,0)</f>
        <v>3556</v>
      </c>
      <c r="R388" s="34">
        <f>ROUND(('NEW Reference'!K$16*List!$H388)+'NEW Reference'!K$17,0)</f>
        <v>3668</v>
      </c>
      <c r="S388" s="34">
        <f>ROUND(('NEW Reference'!L$16*List!$H388)+'NEW Reference'!L$17,0)</f>
        <v>3958</v>
      </c>
      <c r="T388" s="34">
        <f>ROUND(('NEW Reference'!M$16*List!$H388)+'NEW Reference'!M$17,0)</f>
        <v>4727</v>
      </c>
      <c r="U388" s="34">
        <f>ROUND(('NEW Reference'!N$16*List!$H388)+'NEW Reference'!N$17,0)</f>
        <v>19073</v>
      </c>
      <c r="V388" s="35">
        <f>ROUND(('NEW Reference'!O$16*List!$H388)+'NEW Reference'!O$17,0)</f>
        <v>709</v>
      </c>
      <c r="W388" s="35">
        <f>ROUND(('NEW Reference'!P$16*List!$H388)+'NEW Reference'!P$17,0)</f>
        <v>999</v>
      </c>
      <c r="X388" s="35">
        <f>ROUND(('NEW Reference'!Q$16*List!$H388)+'NEW Reference'!Q$17,0)</f>
        <v>500</v>
      </c>
      <c r="Y388" s="36"/>
      <c r="Z388" s="4" t="str">
        <f t="shared" si="17"/>
        <v>OKALOOSA, Florida</v>
      </c>
      <c r="AA388" s="40" t="s">
        <v>1499</v>
      </c>
      <c r="AB388" s="37" t="s">
        <v>49</v>
      </c>
      <c r="AC388" s="41" t="s">
        <v>1334</v>
      </c>
      <c r="AD388" s="42"/>
      <c r="AE388">
        <f t="shared" si="18"/>
        <v>0.86710000000000009</v>
      </c>
      <c r="AF388">
        <v>41140</v>
      </c>
      <c r="AG388" t="s">
        <v>1504</v>
      </c>
      <c r="AH388" s="64">
        <v>0.86310000000000009</v>
      </c>
    </row>
    <row r="389" spans="1:34">
      <c r="A389" s="28" t="s">
        <v>1501</v>
      </c>
      <c r="B389" s="28" t="s">
        <v>1502</v>
      </c>
      <c r="C389" s="29">
        <v>99910</v>
      </c>
      <c r="D389" s="30" t="s">
        <v>77</v>
      </c>
      <c r="E389" s="31" t="s">
        <v>1503</v>
      </c>
      <c r="F389" s="50" t="s">
        <v>1334</v>
      </c>
      <c r="G389" s="33" t="s">
        <v>59</v>
      </c>
      <c r="H389">
        <f t="shared" si="16"/>
        <v>0.81640000000000001</v>
      </c>
      <c r="I389" s="34">
        <f>ROUND(('NEW Reference'!B$16*List!$H389)+'NEW Reference'!B$17,0)</f>
        <v>1045</v>
      </c>
      <c r="J389" s="34">
        <f>ROUND(('NEW Reference'!C$16*List!$H389)+'NEW Reference'!C$17,0)</f>
        <v>1559</v>
      </c>
      <c r="K389" s="34">
        <f>ROUND(('NEW Reference'!D$16*List!$H389)+'NEW Reference'!D$17,0)</f>
        <v>1868</v>
      </c>
      <c r="L389" s="34">
        <f>ROUND(('NEW Reference'!E$16*List!$H389)+'NEW Reference'!E$17,0)</f>
        <v>2309</v>
      </c>
      <c r="M389" s="34">
        <f>ROUND(('NEW Reference'!F$16*List!$H389)+'NEW Reference'!F$17,0)</f>
        <v>2406</v>
      </c>
      <c r="N389" s="34">
        <f>ROUND(('NEW Reference'!G$16*List!$H389)+'NEW Reference'!G$17,0)</f>
        <v>2724</v>
      </c>
      <c r="O389" s="34">
        <f>ROUND(('NEW Reference'!H$16*List!$H389)+'NEW Reference'!H$17,0)</f>
        <v>2828</v>
      </c>
      <c r="P389" s="34">
        <f>ROUND(('NEW Reference'!I$16*List!$H389)+'NEW Reference'!I$17,0)</f>
        <v>2939</v>
      </c>
      <c r="Q389" s="34">
        <f>ROUND(('NEW Reference'!J$16*List!$H389)+'NEW Reference'!J$17,0)</f>
        <v>3403</v>
      </c>
      <c r="R389" s="34">
        <f>ROUND(('NEW Reference'!K$16*List!$H389)+'NEW Reference'!K$17,0)</f>
        <v>3510</v>
      </c>
      <c r="S389" s="34">
        <f>ROUND(('NEW Reference'!L$16*List!$H389)+'NEW Reference'!L$17,0)</f>
        <v>3788</v>
      </c>
      <c r="T389" s="34">
        <f>ROUND(('NEW Reference'!M$16*List!$H389)+'NEW Reference'!M$17,0)</f>
        <v>4524</v>
      </c>
      <c r="U389" s="34">
        <f>ROUND(('NEW Reference'!N$16*List!$H389)+'NEW Reference'!N$17,0)</f>
        <v>18254</v>
      </c>
      <c r="V389" s="35">
        <f>ROUND(('NEW Reference'!O$16*List!$H389)+'NEW Reference'!O$17,0)</f>
        <v>679</v>
      </c>
      <c r="W389" s="35">
        <f>ROUND(('NEW Reference'!P$16*List!$H389)+'NEW Reference'!P$17,0)</f>
        <v>956</v>
      </c>
      <c r="X389" s="35">
        <f>ROUND(('NEW Reference'!Q$16*List!$H389)+'NEW Reference'!Q$17,0)</f>
        <v>478</v>
      </c>
      <c r="Y389" s="36"/>
      <c r="Z389" s="4" t="str">
        <f t="shared" si="17"/>
        <v>OKEECHOBEE, Florida</v>
      </c>
      <c r="AA389" s="31" t="s">
        <v>1503</v>
      </c>
      <c r="AB389" s="37" t="s">
        <v>49</v>
      </c>
      <c r="AC389" s="32" t="s">
        <v>1334</v>
      </c>
      <c r="AD389" s="38"/>
      <c r="AE389">
        <f t="shared" si="18"/>
        <v>0.81640000000000001</v>
      </c>
      <c r="AF389">
        <v>41180</v>
      </c>
      <c r="AG389" t="s">
        <v>1507</v>
      </c>
      <c r="AH389" s="64">
        <v>0.94059999999999999</v>
      </c>
    </row>
    <row r="390" spans="1:34">
      <c r="A390" s="28" t="s">
        <v>1505</v>
      </c>
      <c r="B390" s="28" t="s">
        <v>1506</v>
      </c>
      <c r="C390" s="29">
        <v>36740</v>
      </c>
      <c r="D390" s="30" t="s">
        <v>1344</v>
      </c>
      <c r="E390" s="31" t="s">
        <v>898</v>
      </c>
      <c r="F390" s="49" t="s">
        <v>1334</v>
      </c>
      <c r="G390" s="33" t="s">
        <v>48</v>
      </c>
      <c r="H390">
        <f t="shared" si="16"/>
        <v>0.86570000000000003</v>
      </c>
      <c r="I390" s="34">
        <f>ROUND(('NEW Reference'!B$16*List!$H390)+'NEW Reference'!B$17,0)</f>
        <v>1091</v>
      </c>
      <c r="J390" s="34">
        <f>ROUND(('NEW Reference'!C$16*List!$H390)+'NEW Reference'!C$17,0)</f>
        <v>1627</v>
      </c>
      <c r="K390" s="34">
        <f>ROUND(('NEW Reference'!D$16*List!$H390)+'NEW Reference'!D$17,0)</f>
        <v>1949</v>
      </c>
      <c r="L390" s="34">
        <f>ROUND(('NEW Reference'!E$16*List!$H390)+'NEW Reference'!E$17,0)</f>
        <v>2410</v>
      </c>
      <c r="M390" s="34">
        <f>ROUND(('NEW Reference'!F$16*List!$H390)+'NEW Reference'!F$17,0)</f>
        <v>2511</v>
      </c>
      <c r="N390" s="34">
        <f>ROUND(('NEW Reference'!G$16*List!$H390)+'NEW Reference'!G$17,0)</f>
        <v>2842</v>
      </c>
      <c r="O390" s="34">
        <f>ROUND(('NEW Reference'!H$16*List!$H390)+'NEW Reference'!H$17,0)</f>
        <v>2951</v>
      </c>
      <c r="P390" s="34">
        <f>ROUND(('NEW Reference'!I$16*List!$H390)+'NEW Reference'!I$17,0)</f>
        <v>3067</v>
      </c>
      <c r="Q390" s="34">
        <f>ROUND(('NEW Reference'!J$16*List!$H390)+'NEW Reference'!J$17,0)</f>
        <v>3552</v>
      </c>
      <c r="R390" s="34">
        <f>ROUND(('NEW Reference'!K$16*List!$H390)+'NEW Reference'!K$17,0)</f>
        <v>3664</v>
      </c>
      <c r="S390" s="34">
        <f>ROUND(('NEW Reference'!L$16*List!$H390)+'NEW Reference'!L$17,0)</f>
        <v>3953</v>
      </c>
      <c r="T390" s="34">
        <f>ROUND(('NEW Reference'!M$16*List!$H390)+'NEW Reference'!M$17,0)</f>
        <v>4721</v>
      </c>
      <c r="U390" s="34">
        <f>ROUND(('NEW Reference'!N$16*List!$H390)+'NEW Reference'!N$17,0)</f>
        <v>19050</v>
      </c>
      <c r="V390" s="35">
        <f>ROUND(('NEW Reference'!O$16*List!$H390)+'NEW Reference'!O$17,0)</f>
        <v>708</v>
      </c>
      <c r="W390" s="35">
        <f>ROUND(('NEW Reference'!P$16*List!$H390)+'NEW Reference'!P$17,0)</f>
        <v>998</v>
      </c>
      <c r="X390" s="35">
        <f>ROUND(('NEW Reference'!Q$16*List!$H390)+'NEW Reference'!Q$17,0)</f>
        <v>499</v>
      </c>
      <c r="Y390" s="36"/>
      <c r="Z390" s="4" t="str">
        <f t="shared" si="17"/>
        <v>ORANGE, Florida</v>
      </c>
      <c r="AA390" s="31" t="s">
        <v>898</v>
      </c>
      <c r="AB390" s="37" t="s">
        <v>49</v>
      </c>
      <c r="AC390" s="32" t="s">
        <v>1334</v>
      </c>
      <c r="AD390" s="38"/>
      <c r="AE390">
        <f t="shared" si="18"/>
        <v>0.86570000000000003</v>
      </c>
      <c r="AF390">
        <v>41420</v>
      </c>
      <c r="AG390" t="s">
        <v>1511</v>
      </c>
      <c r="AH390" s="64">
        <v>1.1560000000000001</v>
      </c>
    </row>
    <row r="391" spans="1:34">
      <c r="A391" s="28" t="s">
        <v>1508</v>
      </c>
      <c r="B391" s="28" t="s">
        <v>1509</v>
      </c>
      <c r="C391" s="29">
        <v>36740</v>
      </c>
      <c r="D391" s="30" t="s">
        <v>1344</v>
      </c>
      <c r="E391" s="31" t="s">
        <v>1510</v>
      </c>
      <c r="F391" s="49" t="s">
        <v>1334</v>
      </c>
      <c r="G391" s="33" t="s">
        <v>48</v>
      </c>
      <c r="H391">
        <f t="shared" si="16"/>
        <v>0.86570000000000003</v>
      </c>
      <c r="I391" s="34">
        <f>ROUND(('NEW Reference'!B$16*List!$H391)+'NEW Reference'!B$17,0)</f>
        <v>1091</v>
      </c>
      <c r="J391" s="34">
        <f>ROUND(('NEW Reference'!C$16*List!$H391)+'NEW Reference'!C$17,0)</f>
        <v>1627</v>
      </c>
      <c r="K391" s="34">
        <f>ROUND(('NEW Reference'!D$16*List!$H391)+'NEW Reference'!D$17,0)</f>
        <v>1949</v>
      </c>
      <c r="L391" s="34">
        <f>ROUND(('NEW Reference'!E$16*List!$H391)+'NEW Reference'!E$17,0)</f>
        <v>2410</v>
      </c>
      <c r="M391" s="34">
        <f>ROUND(('NEW Reference'!F$16*List!$H391)+'NEW Reference'!F$17,0)</f>
        <v>2511</v>
      </c>
      <c r="N391" s="34">
        <f>ROUND(('NEW Reference'!G$16*List!$H391)+'NEW Reference'!G$17,0)</f>
        <v>2842</v>
      </c>
      <c r="O391" s="34">
        <f>ROUND(('NEW Reference'!H$16*List!$H391)+'NEW Reference'!H$17,0)</f>
        <v>2951</v>
      </c>
      <c r="P391" s="34">
        <f>ROUND(('NEW Reference'!I$16*List!$H391)+'NEW Reference'!I$17,0)</f>
        <v>3067</v>
      </c>
      <c r="Q391" s="34">
        <f>ROUND(('NEW Reference'!J$16*List!$H391)+'NEW Reference'!J$17,0)</f>
        <v>3552</v>
      </c>
      <c r="R391" s="34">
        <f>ROUND(('NEW Reference'!K$16*List!$H391)+'NEW Reference'!K$17,0)</f>
        <v>3664</v>
      </c>
      <c r="S391" s="34">
        <f>ROUND(('NEW Reference'!L$16*List!$H391)+'NEW Reference'!L$17,0)</f>
        <v>3953</v>
      </c>
      <c r="T391" s="34">
        <f>ROUND(('NEW Reference'!M$16*List!$H391)+'NEW Reference'!M$17,0)</f>
        <v>4721</v>
      </c>
      <c r="U391" s="34">
        <f>ROUND(('NEW Reference'!N$16*List!$H391)+'NEW Reference'!N$17,0)</f>
        <v>19050</v>
      </c>
      <c r="V391" s="35">
        <f>ROUND(('NEW Reference'!O$16*List!$H391)+'NEW Reference'!O$17,0)</f>
        <v>708</v>
      </c>
      <c r="W391" s="35">
        <f>ROUND(('NEW Reference'!P$16*List!$H391)+'NEW Reference'!P$17,0)</f>
        <v>998</v>
      </c>
      <c r="X391" s="35">
        <f>ROUND(('NEW Reference'!Q$16*List!$H391)+'NEW Reference'!Q$17,0)</f>
        <v>499</v>
      </c>
      <c r="Y391" s="36"/>
      <c r="Z391" s="4" t="str">
        <f t="shared" si="17"/>
        <v>OSCEOLA, Florida</v>
      </c>
      <c r="AA391" s="31" t="s">
        <v>1510</v>
      </c>
      <c r="AB391" s="37" t="s">
        <v>49</v>
      </c>
      <c r="AC391" s="32" t="s">
        <v>1334</v>
      </c>
      <c r="AD391" s="38"/>
      <c r="AE391">
        <f t="shared" si="18"/>
        <v>0.86570000000000003</v>
      </c>
      <c r="AF391">
        <v>41500</v>
      </c>
      <c r="AG391" t="s">
        <v>885</v>
      </c>
      <c r="AH391" s="64">
        <v>1.7274</v>
      </c>
    </row>
    <row r="392" spans="1:34">
      <c r="A392" s="28" t="s">
        <v>1512</v>
      </c>
      <c r="B392" s="28" t="s">
        <v>1513</v>
      </c>
      <c r="C392" s="29">
        <v>48424</v>
      </c>
      <c r="D392" s="30" t="s">
        <v>1514</v>
      </c>
      <c r="E392" s="31" t="s">
        <v>1515</v>
      </c>
      <c r="F392" s="49" t="s">
        <v>1334</v>
      </c>
      <c r="G392" s="33" t="s">
        <v>48</v>
      </c>
      <c r="H392">
        <f t="shared" si="16"/>
        <v>0.89950000000000008</v>
      </c>
      <c r="I392" s="34">
        <f>ROUND(('NEW Reference'!B$16*List!$H392)+'NEW Reference'!B$17,0)</f>
        <v>1122</v>
      </c>
      <c r="J392" s="34">
        <f>ROUND(('NEW Reference'!C$16*List!$H392)+'NEW Reference'!C$17,0)</f>
        <v>1674</v>
      </c>
      <c r="K392" s="34">
        <f>ROUND(('NEW Reference'!D$16*List!$H392)+'NEW Reference'!D$17,0)</f>
        <v>2005</v>
      </c>
      <c r="L392" s="34">
        <f>ROUND(('NEW Reference'!E$16*List!$H392)+'NEW Reference'!E$17,0)</f>
        <v>2479</v>
      </c>
      <c r="M392" s="34">
        <f>ROUND(('NEW Reference'!F$16*List!$H392)+'NEW Reference'!F$17,0)</f>
        <v>2583</v>
      </c>
      <c r="N392" s="34">
        <f>ROUND(('NEW Reference'!G$16*List!$H392)+'NEW Reference'!G$17,0)</f>
        <v>2924</v>
      </c>
      <c r="O392" s="34">
        <f>ROUND(('NEW Reference'!H$16*List!$H392)+'NEW Reference'!H$17,0)</f>
        <v>3036</v>
      </c>
      <c r="P392" s="34">
        <f>ROUND(('NEW Reference'!I$16*List!$H392)+'NEW Reference'!I$17,0)</f>
        <v>3155</v>
      </c>
      <c r="Q392" s="34">
        <f>ROUND(('NEW Reference'!J$16*List!$H392)+'NEW Reference'!J$17,0)</f>
        <v>3653</v>
      </c>
      <c r="R392" s="34">
        <f>ROUND(('NEW Reference'!K$16*List!$H392)+'NEW Reference'!K$17,0)</f>
        <v>3768</v>
      </c>
      <c r="S392" s="34">
        <f>ROUND(('NEW Reference'!L$16*List!$H392)+'NEW Reference'!L$17,0)</f>
        <v>4066</v>
      </c>
      <c r="T392" s="34">
        <f>ROUND(('NEW Reference'!M$16*List!$H392)+'NEW Reference'!M$17,0)</f>
        <v>4857</v>
      </c>
      <c r="U392" s="34">
        <f>ROUND(('NEW Reference'!N$16*List!$H392)+'NEW Reference'!N$17,0)</f>
        <v>19596</v>
      </c>
      <c r="V392" s="35">
        <f>ROUND(('NEW Reference'!O$16*List!$H392)+'NEW Reference'!O$17,0)</f>
        <v>729</v>
      </c>
      <c r="W392" s="35">
        <f>ROUND(('NEW Reference'!P$16*List!$H392)+'NEW Reference'!P$17,0)</f>
        <v>1027</v>
      </c>
      <c r="X392" s="35">
        <f>ROUND(('NEW Reference'!Q$16*List!$H392)+'NEW Reference'!Q$17,0)</f>
        <v>513</v>
      </c>
      <c r="Y392" s="36"/>
      <c r="Z392" s="4" t="str">
        <f t="shared" si="17"/>
        <v>PALM BEACH, Florida</v>
      </c>
      <c r="AA392" s="31" t="s">
        <v>1515</v>
      </c>
      <c r="AB392" s="37" t="s">
        <v>49</v>
      </c>
      <c r="AC392" s="32" t="s">
        <v>1334</v>
      </c>
      <c r="AD392" s="38"/>
      <c r="AE392">
        <f t="shared" si="18"/>
        <v>0.89950000000000008</v>
      </c>
      <c r="AF392">
        <v>41540</v>
      </c>
      <c r="AG392" t="s">
        <v>1318</v>
      </c>
      <c r="AH392" s="64">
        <v>0.92290000000000005</v>
      </c>
    </row>
    <row r="393" spans="1:34">
      <c r="A393" s="28" t="s">
        <v>1516</v>
      </c>
      <c r="B393" s="28" t="s">
        <v>1517</v>
      </c>
      <c r="C393" s="29">
        <v>45300</v>
      </c>
      <c r="D393" s="30" t="s">
        <v>1428</v>
      </c>
      <c r="E393" s="31" t="s">
        <v>1518</v>
      </c>
      <c r="F393" s="49" t="s">
        <v>1334</v>
      </c>
      <c r="G393" s="33" t="s">
        <v>48</v>
      </c>
      <c r="H393">
        <f t="shared" si="16"/>
        <v>0.87580000000000002</v>
      </c>
      <c r="I393" s="34">
        <f>ROUND(('NEW Reference'!B$16*List!$H393)+'NEW Reference'!B$17,0)</f>
        <v>1100</v>
      </c>
      <c r="J393" s="34">
        <f>ROUND(('NEW Reference'!C$16*List!$H393)+'NEW Reference'!C$17,0)</f>
        <v>1641</v>
      </c>
      <c r="K393" s="34">
        <f>ROUND(('NEW Reference'!D$16*List!$H393)+'NEW Reference'!D$17,0)</f>
        <v>1966</v>
      </c>
      <c r="L393" s="34">
        <f>ROUND(('NEW Reference'!E$16*List!$H393)+'NEW Reference'!E$17,0)</f>
        <v>2431</v>
      </c>
      <c r="M393" s="34">
        <f>ROUND(('NEW Reference'!F$16*List!$H393)+'NEW Reference'!F$17,0)</f>
        <v>2532</v>
      </c>
      <c r="N393" s="34">
        <f>ROUND(('NEW Reference'!G$16*List!$H393)+'NEW Reference'!G$17,0)</f>
        <v>2867</v>
      </c>
      <c r="O393" s="34">
        <f>ROUND(('NEW Reference'!H$16*List!$H393)+'NEW Reference'!H$17,0)</f>
        <v>2976</v>
      </c>
      <c r="P393" s="34">
        <f>ROUND(('NEW Reference'!I$16*List!$H393)+'NEW Reference'!I$17,0)</f>
        <v>3093</v>
      </c>
      <c r="Q393" s="34">
        <f>ROUND(('NEW Reference'!J$16*List!$H393)+'NEW Reference'!J$17,0)</f>
        <v>3582</v>
      </c>
      <c r="R393" s="34">
        <f>ROUND(('NEW Reference'!K$16*List!$H393)+'NEW Reference'!K$17,0)</f>
        <v>3695</v>
      </c>
      <c r="S393" s="34">
        <f>ROUND(('NEW Reference'!L$16*List!$H393)+'NEW Reference'!L$17,0)</f>
        <v>3987</v>
      </c>
      <c r="T393" s="34">
        <f>ROUND(('NEW Reference'!M$16*List!$H393)+'NEW Reference'!M$17,0)</f>
        <v>4762</v>
      </c>
      <c r="U393" s="34">
        <f>ROUND(('NEW Reference'!N$16*List!$H393)+'NEW Reference'!N$17,0)</f>
        <v>19214</v>
      </c>
      <c r="V393" s="35">
        <f>ROUND(('NEW Reference'!O$16*List!$H393)+'NEW Reference'!O$17,0)</f>
        <v>714</v>
      </c>
      <c r="W393" s="35">
        <f>ROUND(('NEW Reference'!P$16*List!$H393)+'NEW Reference'!P$17,0)</f>
        <v>1006</v>
      </c>
      <c r="X393" s="35">
        <f>ROUND(('NEW Reference'!Q$16*List!$H393)+'NEW Reference'!Q$17,0)</f>
        <v>503</v>
      </c>
      <c r="Y393" s="36"/>
      <c r="Z393" s="4" t="str">
        <f t="shared" si="17"/>
        <v>PASCO, Florida</v>
      </c>
      <c r="AA393" s="31" t="s">
        <v>1518</v>
      </c>
      <c r="AB393" s="37" t="s">
        <v>49</v>
      </c>
      <c r="AC393" s="32" t="s">
        <v>1334</v>
      </c>
      <c r="AD393" s="38"/>
      <c r="AE393">
        <f t="shared" si="18"/>
        <v>0.87580000000000002</v>
      </c>
      <c r="AF393">
        <v>41620</v>
      </c>
      <c r="AG393" t="s">
        <v>1522</v>
      </c>
      <c r="AH393" s="64">
        <v>0.92210000000000003</v>
      </c>
    </row>
    <row r="394" spans="1:34">
      <c r="A394" s="28" t="s">
        <v>1519</v>
      </c>
      <c r="B394" s="28" t="s">
        <v>1520</v>
      </c>
      <c r="C394" s="29">
        <v>45300</v>
      </c>
      <c r="D394" s="30" t="s">
        <v>1428</v>
      </c>
      <c r="E394" s="31" t="s">
        <v>1521</v>
      </c>
      <c r="F394" s="49" t="s">
        <v>1334</v>
      </c>
      <c r="G394" s="33" t="s">
        <v>48</v>
      </c>
      <c r="H394">
        <f t="shared" si="16"/>
        <v>0.87580000000000002</v>
      </c>
      <c r="I394" s="34">
        <f>ROUND(('NEW Reference'!B$16*List!$H394)+'NEW Reference'!B$17,0)</f>
        <v>1100</v>
      </c>
      <c r="J394" s="34">
        <f>ROUND(('NEW Reference'!C$16*List!$H394)+'NEW Reference'!C$17,0)</f>
        <v>1641</v>
      </c>
      <c r="K394" s="34">
        <f>ROUND(('NEW Reference'!D$16*List!$H394)+'NEW Reference'!D$17,0)</f>
        <v>1966</v>
      </c>
      <c r="L394" s="34">
        <f>ROUND(('NEW Reference'!E$16*List!$H394)+'NEW Reference'!E$17,0)</f>
        <v>2431</v>
      </c>
      <c r="M394" s="34">
        <f>ROUND(('NEW Reference'!F$16*List!$H394)+'NEW Reference'!F$17,0)</f>
        <v>2532</v>
      </c>
      <c r="N394" s="34">
        <f>ROUND(('NEW Reference'!G$16*List!$H394)+'NEW Reference'!G$17,0)</f>
        <v>2867</v>
      </c>
      <c r="O394" s="34">
        <f>ROUND(('NEW Reference'!H$16*List!$H394)+'NEW Reference'!H$17,0)</f>
        <v>2976</v>
      </c>
      <c r="P394" s="34">
        <f>ROUND(('NEW Reference'!I$16*List!$H394)+'NEW Reference'!I$17,0)</f>
        <v>3093</v>
      </c>
      <c r="Q394" s="34">
        <f>ROUND(('NEW Reference'!J$16*List!$H394)+'NEW Reference'!J$17,0)</f>
        <v>3582</v>
      </c>
      <c r="R394" s="34">
        <f>ROUND(('NEW Reference'!K$16*List!$H394)+'NEW Reference'!K$17,0)</f>
        <v>3695</v>
      </c>
      <c r="S394" s="34">
        <f>ROUND(('NEW Reference'!L$16*List!$H394)+'NEW Reference'!L$17,0)</f>
        <v>3987</v>
      </c>
      <c r="T394" s="34">
        <f>ROUND(('NEW Reference'!M$16*List!$H394)+'NEW Reference'!M$17,0)</f>
        <v>4762</v>
      </c>
      <c r="U394" s="34">
        <f>ROUND(('NEW Reference'!N$16*List!$H394)+'NEW Reference'!N$17,0)</f>
        <v>19214</v>
      </c>
      <c r="V394" s="35">
        <f>ROUND(('NEW Reference'!O$16*List!$H394)+'NEW Reference'!O$17,0)</f>
        <v>714</v>
      </c>
      <c r="W394" s="35">
        <f>ROUND(('NEW Reference'!P$16*List!$H394)+'NEW Reference'!P$17,0)</f>
        <v>1006</v>
      </c>
      <c r="X394" s="35">
        <f>ROUND(('NEW Reference'!Q$16*List!$H394)+'NEW Reference'!Q$17,0)</f>
        <v>503</v>
      </c>
      <c r="Y394" s="36"/>
      <c r="Z394" s="4" t="str">
        <f t="shared" si="17"/>
        <v>PINELLAS, Florida</v>
      </c>
      <c r="AA394" s="31" t="s">
        <v>1521</v>
      </c>
      <c r="AB394" s="37" t="s">
        <v>49</v>
      </c>
      <c r="AC394" s="32" t="s">
        <v>1334</v>
      </c>
      <c r="AD394" s="38"/>
      <c r="AE394">
        <f t="shared" si="18"/>
        <v>0.87580000000000002</v>
      </c>
      <c r="AF394">
        <v>41660</v>
      </c>
      <c r="AG394" t="s">
        <v>1525</v>
      </c>
      <c r="AH394" s="64">
        <v>0.74250000000000005</v>
      </c>
    </row>
    <row r="395" spans="1:34">
      <c r="A395" s="28" t="s">
        <v>1523</v>
      </c>
      <c r="B395" s="28" t="s">
        <v>1524</v>
      </c>
      <c r="C395" s="39">
        <v>29460</v>
      </c>
      <c r="D395" s="30" t="s">
        <v>1057</v>
      </c>
      <c r="E395" s="40" t="s">
        <v>701</v>
      </c>
      <c r="F395" s="49" t="s">
        <v>1334</v>
      </c>
      <c r="G395" s="33" t="s">
        <v>48</v>
      </c>
      <c r="H395">
        <f t="shared" si="16"/>
        <v>0.83169999999999999</v>
      </c>
      <c r="I395" s="34">
        <f>ROUND(('NEW Reference'!B$16*List!$H395)+'NEW Reference'!B$17,0)</f>
        <v>1060</v>
      </c>
      <c r="J395" s="34">
        <f>ROUND(('NEW Reference'!C$16*List!$H395)+'NEW Reference'!C$17,0)</f>
        <v>1580</v>
      </c>
      <c r="K395" s="34">
        <f>ROUND(('NEW Reference'!D$16*List!$H395)+'NEW Reference'!D$17,0)</f>
        <v>1893</v>
      </c>
      <c r="L395" s="34">
        <f>ROUND(('NEW Reference'!E$16*List!$H395)+'NEW Reference'!E$17,0)</f>
        <v>2341</v>
      </c>
      <c r="M395" s="34">
        <f>ROUND(('NEW Reference'!F$16*List!$H395)+'NEW Reference'!F$17,0)</f>
        <v>2439</v>
      </c>
      <c r="N395" s="34">
        <f>ROUND(('NEW Reference'!G$16*List!$H395)+'NEW Reference'!G$17,0)</f>
        <v>2761</v>
      </c>
      <c r="O395" s="34">
        <f>ROUND(('NEW Reference'!H$16*List!$H395)+'NEW Reference'!H$17,0)</f>
        <v>2866</v>
      </c>
      <c r="P395" s="34">
        <f>ROUND(('NEW Reference'!I$16*List!$H395)+'NEW Reference'!I$17,0)</f>
        <v>2979</v>
      </c>
      <c r="Q395" s="34">
        <f>ROUND(('NEW Reference'!J$16*List!$H395)+'NEW Reference'!J$17,0)</f>
        <v>3449</v>
      </c>
      <c r="R395" s="34">
        <f>ROUND(('NEW Reference'!K$16*List!$H395)+'NEW Reference'!K$17,0)</f>
        <v>3558</v>
      </c>
      <c r="S395" s="34">
        <f>ROUND(('NEW Reference'!L$16*List!$H395)+'NEW Reference'!L$17,0)</f>
        <v>3839</v>
      </c>
      <c r="T395" s="34">
        <f>ROUND(('NEW Reference'!M$16*List!$H395)+'NEW Reference'!M$17,0)</f>
        <v>4585</v>
      </c>
      <c r="U395" s="34">
        <f>ROUND(('NEW Reference'!N$16*List!$H395)+'NEW Reference'!N$17,0)</f>
        <v>18501</v>
      </c>
      <c r="V395" s="35">
        <f>ROUND(('NEW Reference'!O$16*List!$H395)+'NEW Reference'!O$17,0)</f>
        <v>688</v>
      </c>
      <c r="W395" s="35">
        <f>ROUND(('NEW Reference'!P$16*List!$H395)+'NEW Reference'!P$17,0)</f>
        <v>969</v>
      </c>
      <c r="X395" s="35">
        <f>ROUND(('NEW Reference'!Q$16*List!$H395)+'NEW Reference'!Q$17,0)</f>
        <v>485</v>
      </c>
      <c r="Y395" s="36"/>
      <c r="Z395" s="4" t="str">
        <f t="shared" si="17"/>
        <v>POLK, Florida</v>
      </c>
      <c r="AA395" s="40" t="s">
        <v>701</v>
      </c>
      <c r="AB395" s="37" t="s">
        <v>49</v>
      </c>
      <c r="AC395" s="41" t="s">
        <v>1334</v>
      </c>
      <c r="AD395" s="42"/>
      <c r="AE395">
        <f t="shared" si="18"/>
        <v>0.83169999999999999</v>
      </c>
      <c r="AF395">
        <v>41700</v>
      </c>
      <c r="AG395" t="s">
        <v>1529</v>
      </c>
      <c r="AH395" s="64">
        <v>0.86570000000000003</v>
      </c>
    </row>
    <row r="396" spans="1:34">
      <c r="A396" s="28" t="s">
        <v>1526</v>
      </c>
      <c r="B396" s="28" t="s">
        <v>1527</v>
      </c>
      <c r="C396" s="39">
        <v>99910</v>
      </c>
      <c r="D396" s="30" t="s">
        <v>77</v>
      </c>
      <c r="E396" s="40" t="s">
        <v>1528</v>
      </c>
      <c r="F396" s="50" t="s">
        <v>1334</v>
      </c>
      <c r="G396" s="33" t="s">
        <v>59</v>
      </c>
      <c r="H396">
        <f t="shared" si="16"/>
        <v>0.81640000000000001</v>
      </c>
      <c r="I396" s="34">
        <f>ROUND(('NEW Reference'!B$16*List!$H396)+'NEW Reference'!B$17,0)</f>
        <v>1045</v>
      </c>
      <c r="J396" s="34">
        <f>ROUND(('NEW Reference'!C$16*List!$H396)+'NEW Reference'!C$17,0)</f>
        <v>1559</v>
      </c>
      <c r="K396" s="34">
        <f>ROUND(('NEW Reference'!D$16*List!$H396)+'NEW Reference'!D$17,0)</f>
        <v>1868</v>
      </c>
      <c r="L396" s="34">
        <f>ROUND(('NEW Reference'!E$16*List!$H396)+'NEW Reference'!E$17,0)</f>
        <v>2309</v>
      </c>
      <c r="M396" s="34">
        <f>ROUND(('NEW Reference'!F$16*List!$H396)+'NEW Reference'!F$17,0)</f>
        <v>2406</v>
      </c>
      <c r="N396" s="34">
        <f>ROUND(('NEW Reference'!G$16*List!$H396)+'NEW Reference'!G$17,0)</f>
        <v>2724</v>
      </c>
      <c r="O396" s="34">
        <f>ROUND(('NEW Reference'!H$16*List!$H396)+'NEW Reference'!H$17,0)</f>
        <v>2828</v>
      </c>
      <c r="P396" s="34">
        <f>ROUND(('NEW Reference'!I$16*List!$H396)+'NEW Reference'!I$17,0)</f>
        <v>2939</v>
      </c>
      <c r="Q396" s="34">
        <f>ROUND(('NEW Reference'!J$16*List!$H396)+'NEW Reference'!J$17,0)</f>
        <v>3403</v>
      </c>
      <c r="R396" s="34">
        <f>ROUND(('NEW Reference'!K$16*List!$H396)+'NEW Reference'!K$17,0)</f>
        <v>3510</v>
      </c>
      <c r="S396" s="34">
        <f>ROUND(('NEW Reference'!L$16*List!$H396)+'NEW Reference'!L$17,0)</f>
        <v>3788</v>
      </c>
      <c r="T396" s="34">
        <f>ROUND(('NEW Reference'!M$16*List!$H396)+'NEW Reference'!M$17,0)</f>
        <v>4524</v>
      </c>
      <c r="U396" s="34">
        <f>ROUND(('NEW Reference'!N$16*List!$H396)+'NEW Reference'!N$17,0)</f>
        <v>18254</v>
      </c>
      <c r="V396" s="35">
        <f>ROUND(('NEW Reference'!O$16*List!$H396)+'NEW Reference'!O$17,0)</f>
        <v>679</v>
      </c>
      <c r="W396" s="35">
        <f>ROUND(('NEW Reference'!P$16*List!$H396)+'NEW Reference'!P$17,0)</f>
        <v>956</v>
      </c>
      <c r="X396" s="35">
        <f>ROUND(('NEW Reference'!Q$16*List!$H396)+'NEW Reference'!Q$17,0)</f>
        <v>478</v>
      </c>
      <c r="Y396" s="36"/>
      <c r="Z396" s="4" t="str">
        <f t="shared" si="17"/>
        <v>PUTNAM, Florida</v>
      </c>
      <c r="AA396" s="40" t="s">
        <v>1528</v>
      </c>
      <c r="AB396" s="37" t="s">
        <v>49</v>
      </c>
      <c r="AC396" s="41" t="s">
        <v>1334</v>
      </c>
      <c r="AD396" s="42"/>
      <c r="AE396">
        <f t="shared" si="18"/>
        <v>0.81640000000000001</v>
      </c>
      <c r="AF396">
        <v>41740</v>
      </c>
      <c r="AG396" t="s">
        <v>926</v>
      </c>
      <c r="AH396" s="64">
        <v>1.3147</v>
      </c>
    </row>
    <row r="397" spans="1:34">
      <c r="A397" s="28" t="s">
        <v>1530</v>
      </c>
      <c r="B397" s="28" t="s">
        <v>1531</v>
      </c>
      <c r="C397" s="39">
        <v>27260</v>
      </c>
      <c r="D397" s="30" t="s">
        <v>956</v>
      </c>
      <c r="E397" s="40" t="s">
        <v>1532</v>
      </c>
      <c r="F397" s="49" t="s">
        <v>1334</v>
      </c>
      <c r="G397" s="33" t="s">
        <v>48</v>
      </c>
      <c r="H397">
        <f t="shared" si="16"/>
        <v>0.86470000000000002</v>
      </c>
      <c r="I397" s="34">
        <f>ROUND(('NEW Reference'!B$16*List!$H397)+'NEW Reference'!B$17,0)</f>
        <v>1090</v>
      </c>
      <c r="J397" s="34">
        <f>ROUND(('NEW Reference'!C$16*List!$H397)+'NEW Reference'!C$17,0)</f>
        <v>1626</v>
      </c>
      <c r="K397" s="34">
        <f>ROUND(('NEW Reference'!D$16*List!$H397)+'NEW Reference'!D$17,0)</f>
        <v>1948</v>
      </c>
      <c r="L397" s="34">
        <f>ROUND(('NEW Reference'!E$16*List!$H397)+'NEW Reference'!E$17,0)</f>
        <v>2408</v>
      </c>
      <c r="M397" s="34">
        <f>ROUND(('NEW Reference'!F$16*List!$H397)+'NEW Reference'!F$17,0)</f>
        <v>2509</v>
      </c>
      <c r="N397" s="34">
        <f>ROUND(('NEW Reference'!G$16*List!$H397)+'NEW Reference'!G$17,0)</f>
        <v>2840</v>
      </c>
      <c r="O397" s="34">
        <f>ROUND(('NEW Reference'!H$16*List!$H397)+'NEW Reference'!H$17,0)</f>
        <v>2949</v>
      </c>
      <c r="P397" s="34">
        <f>ROUND(('NEW Reference'!I$16*List!$H397)+'NEW Reference'!I$17,0)</f>
        <v>3064</v>
      </c>
      <c r="Q397" s="34">
        <f>ROUND(('NEW Reference'!J$16*List!$H397)+'NEW Reference'!J$17,0)</f>
        <v>3549</v>
      </c>
      <c r="R397" s="34">
        <f>ROUND(('NEW Reference'!K$16*List!$H397)+'NEW Reference'!K$17,0)</f>
        <v>3660</v>
      </c>
      <c r="S397" s="34">
        <f>ROUND(('NEW Reference'!L$16*List!$H397)+'NEW Reference'!L$17,0)</f>
        <v>3950</v>
      </c>
      <c r="T397" s="34">
        <f>ROUND(('NEW Reference'!M$16*List!$H397)+'NEW Reference'!M$17,0)</f>
        <v>4717</v>
      </c>
      <c r="U397" s="34">
        <f>ROUND(('NEW Reference'!N$16*List!$H397)+'NEW Reference'!N$17,0)</f>
        <v>19034</v>
      </c>
      <c r="V397" s="35">
        <f>ROUND(('NEW Reference'!O$16*List!$H397)+'NEW Reference'!O$17,0)</f>
        <v>708</v>
      </c>
      <c r="W397" s="35">
        <f>ROUND(('NEW Reference'!P$16*List!$H397)+'NEW Reference'!P$17,0)</f>
        <v>997</v>
      </c>
      <c r="X397" s="35">
        <f>ROUND(('NEW Reference'!Q$16*List!$H397)+'NEW Reference'!Q$17,0)</f>
        <v>499</v>
      </c>
      <c r="Y397" s="36"/>
      <c r="Z397" s="4" t="str">
        <f t="shared" si="17"/>
        <v>ST. JOHNS, Florida</v>
      </c>
      <c r="AA397" s="40" t="s">
        <v>1532</v>
      </c>
      <c r="AB397" s="37" t="s">
        <v>49</v>
      </c>
      <c r="AC397" s="41" t="s">
        <v>1334</v>
      </c>
      <c r="AD397" s="42"/>
      <c r="AE397">
        <f t="shared" si="18"/>
        <v>0.86470000000000002</v>
      </c>
      <c r="AF397">
        <v>41884</v>
      </c>
      <c r="AG397" t="s">
        <v>1536</v>
      </c>
      <c r="AH397" s="64">
        <v>1.9028</v>
      </c>
    </row>
    <row r="398" spans="1:34">
      <c r="A398" s="28" t="s">
        <v>1533</v>
      </c>
      <c r="B398" s="28" t="s">
        <v>1534</v>
      </c>
      <c r="C398" s="29">
        <v>38940</v>
      </c>
      <c r="D398" s="30" t="s">
        <v>1410</v>
      </c>
      <c r="E398" s="31" t="s">
        <v>1535</v>
      </c>
      <c r="F398" s="49" t="s">
        <v>1334</v>
      </c>
      <c r="G398" s="33" t="s">
        <v>48</v>
      </c>
      <c r="H398">
        <f t="shared" si="16"/>
        <v>0.86009999999999998</v>
      </c>
      <c r="I398" s="34">
        <f>ROUND(('NEW Reference'!B$16*List!$H398)+'NEW Reference'!B$17,0)</f>
        <v>1086</v>
      </c>
      <c r="J398" s="34">
        <f>ROUND(('NEW Reference'!C$16*List!$H398)+'NEW Reference'!C$17,0)</f>
        <v>1619</v>
      </c>
      <c r="K398" s="34">
        <f>ROUND(('NEW Reference'!D$16*List!$H398)+'NEW Reference'!D$17,0)</f>
        <v>1940</v>
      </c>
      <c r="L398" s="34">
        <f>ROUND(('NEW Reference'!E$16*List!$H398)+'NEW Reference'!E$17,0)</f>
        <v>2399</v>
      </c>
      <c r="M398" s="34">
        <f>ROUND(('NEW Reference'!F$16*List!$H398)+'NEW Reference'!F$17,0)</f>
        <v>2499</v>
      </c>
      <c r="N398" s="34">
        <f>ROUND(('NEW Reference'!G$16*List!$H398)+'NEW Reference'!G$17,0)</f>
        <v>2829</v>
      </c>
      <c r="O398" s="34">
        <f>ROUND(('NEW Reference'!H$16*List!$H398)+'NEW Reference'!H$17,0)</f>
        <v>2937</v>
      </c>
      <c r="P398" s="34">
        <f>ROUND(('NEW Reference'!I$16*List!$H398)+'NEW Reference'!I$17,0)</f>
        <v>3052</v>
      </c>
      <c r="Q398" s="34">
        <f>ROUND(('NEW Reference'!J$16*List!$H398)+'NEW Reference'!J$17,0)</f>
        <v>3535</v>
      </c>
      <c r="R398" s="34">
        <f>ROUND(('NEW Reference'!K$16*List!$H398)+'NEW Reference'!K$17,0)</f>
        <v>3646</v>
      </c>
      <c r="S398" s="34">
        <f>ROUND(('NEW Reference'!L$16*List!$H398)+'NEW Reference'!L$17,0)</f>
        <v>3934</v>
      </c>
      <c r="T398" s="34">
        <f>ROUND(('NEW Reference'!M$16*List!$H398)+'NEW Reference'!M$17,0)</f>
        <v>4699</v>
      </c>
      <c r="U398" s="34">
        <f>ROUND(('NEW Reference'!N$16*List!$H398)+'NEW Reference'!N$17,0)</f>
        <v>18960</v>
      </c>
      <c r="V398" s="35">
        <f>ROUND(('NEW Reference'!O$16*List!$H398)+'NEW Reference'!O$17,0)</f>
        <v>705</v>
      </c>
      <c r="W398" s="35">
        <f>ROUND(('NEW Reference'!P$16*List!$H398)+'NEW Reference'!P$17,0)</f>
        <v>993</v>
      </c>
      <c r="X398" s="35">
        <f>ROUND(('NEW Reference'!Q$16*List!$H398)+'NEW Reference'!Q$17,0)</f>
        <v>497</v>
      </c>
      <c r="Y398" s="36"/>
      <c r="Z398" s="4" t="str">
        <f t="shared" si="17"/>
        <v>ST. LUCIE, Florida</v>
      </c>
      <c r="AA398" s="31" t="s">
        <v>1535</v>
      </c>
      <c r="AB398" s="37" t="s">
        <v>49</v>
      </c>
      <c r="AC398" s="32" t="s">
        <v>1334</v>
      </c>
      <c r="AD398" s="38"/>
      <c r="AE398">
        <f t="shared" si="18"/>
        <v>0.86009999999999998</v>
      </c>
      <c r="AF398">
        <v>41900</v>
      </c>
      <c r="AG398" t="s">
        <v>1540</v>
      </c>
      <c r="AH398" s="64">
        <v>0.41339999999999999</v>
      </c>
    </row>
    <row r="399" spans="1:34">
      <c r="A399" s="28" t="s">
        <v>1537</v>
      </c>
      <c r="B399" s="28" t="s">
        <v>1538</v>
      </c>
      <c r="C399" s="29">
        <v>37860</v>
      </c>
      <c r="D399" s="30" t="s">
        <v>1370</v>
      </c>
      <c r="E399" s="31" t="s">
        <v>1539</v>
      </c>
      <c r="F399" s="49" t="s">
        <v>1334</v>
      </c>
      <c r="G399" s="33" t="s">
        <v>48</v>
      </c>
      <c r="H399">
        <f t="shared" ref="H399:H462" si="19">IFERROR(INDEX($AH:$AH,MATCH($C399,$AF:$AF,0)),"")</f>
        <v>0.76380000000000003</v>
      </c>
      <c r="I399" s="34">
        <f>ROUND(('NEW Reference'!B$16*List!$H399)+'NEW Reference'!B$17,0)</f>
        <v>997</v>
      </c>
      <c r="J399" s="34">
        <f>ROUND(('NEW Reference'!C$16*List!$H399)+'NEW Reference'!C$17,0)</f>
        <v>1486</v>
      </c>
      <c r="K399" s="34">
        <f>ROUND(('NEW Reference'!D$16*List!$H399)+'NEW Reference'!D$17,0)</f>
        <v>1781</v>
      </c>
      <c r="L399" s="34">
        <f>ROUND(('NEW Reference'!E$16*List!$H399)+'NEW Reference'!E$17,0)</f>
        <v>2202</v>
      </c>
      <c r="M399" s="34">
        <f>ROUND(('NEW Reference'!F$16*List!$H399)+'NEW Reference'!F$17,0)</f>
        <v>2294</v>
      </c>
      <c r="N399" s="34">
        <f>ROUND(('NEW Reference'!G$16*List!$H399)+'NEW Reference'!G$17,0)</f>
        <v>2597</v>
      </c>
      <c r="O399" s="34">
        <f>ROUND(('NEW Reference'!H$16*List!$H399)+'NEW Reference'!H$17,0)</f>
        <v>2696</v>
      </c>
      <c r="P399" s="34">
        <f>ROUND(('NEW Reference'!I$16*List!$H399)+'NEW Reference'!I$17,0)</f>
        <v>2802</v>
      </c>
      <c r="Q399" s="34">
        <f>ROUND(('NEW Reference'!J$16*List!$H399)+'NEW Reference'!J$17,0)</f>
        <v>3245</v>
      </c>
      <c r="R399" s="34">
        <f>ROUND(('NEW Reference'!K$16*List!$H399)+'NEW Reference'!K$17,0)</f>
        <v>3347</v>
      </c>
      <c r="S399" s="34">
        <f>ROUND(('NEW Reference'!L$16*List!$H399)+'NEW Reference'!L$17,0)</f>
        <v>3612</v>
      </c>
      <c r="T399" s="34">
        <f>ROUND(('NEW Reference'!M$16*List!$H399)+'NEW Reference'!M$17,0)</f>
        <v>4314</v>
      </c>
      <c r="U399" s="34">
        <f>ROUND(('NEW Reference'!N$16*List!$H399)+'NEW Reference'!N$17,0)</f>
        <v>17405</v>
      </c>
      <c r="V399" s="35">
        <f>ROUND(('NEW Reference'!O$16*List!$H399)+'NEW Reference'!O$17,0)</f>
        <v>647</v>
      </c>
      <c r="W399" s="35">
        <f>ROUND(('NEW Reference'!P$16*List!$H399)+'NEW Reference'!P$17,0)</f>
        <v>912</v>
      </c>
      <c r="X399" s="35">
        <f>ROUND(('NEW Reference'!Q$16*List!$H399)+'NEW Reference'!Q$17,0)</f>
        <v>456</v>
      </c>
      <c r="Y399" s="36"/>
      <c r="Z399" s="4" t="str">
        <f t="shared" ref="Z399:Z462" si="20">CONCATENATE(AA399, AB399, AC399)</f>
        <v>SANTA ROSA, Florida</v>
      </c>
      <c r="AA399" s="31" t="s">
        <v>1539</v>
      </c>
      <c r="AB399" s="37" t="s">
        <v>49</v>
      </c>
      <c r="AC399" s="32" t="s">
        <v>1334</v>
      </c>
      <c r="AD399" s="38"/>
      <c r="AE399">
        <f t="shared" ref="AE399:AE462" si="21">IFERROR(INDEX($AH:$AH,MATCH($C399,$AF:$AF,0)),"")</f>
        <v>0.76380000000000003</v>
      </c>
      <c r="AF399">
        <v>41940</v>
      </c>
      <c r="AG399" t="s">
        <v>918</v>
      </c>
      <c r="AH399" s="64">
        <v>1.9247000000000001</v>
      </c>
    </row>
    <row r="400" spans="1:34">
      <c r="A400" s="28" t="s">
        <v>1541</v>
      </c>
      <c r="B400" s="28" t="s">
        <v>1542</v>
      </c>
      <c r="C400" s="29">
        <v>35840</v>
      </c>
      <c r="D400" s="30" t="s">
        <v>1299</v>
      </c>
      <c r="E400" s="31" t="s">
        <v>1543</v>
      </c>
      <c r="F400" s="49" t="s">
        <v>1334</v>
      </c>
      <c r="G400" s="33" t="s">
        <v>48</v>
      </c>
      <c r="H400">
        <f t="shared" si="19"/>
        <v>0.91670000000000007</v>
      </c>
      <c r="I400" s="34">
        <f>ROUND(('NEW Reference'!B$16*List!$H400)+'NEW Reference'!B$17,0)</f>
        <v>1138</v>
      </c>
      <c r="J400" s="34">
        <f>ROUND(('NEW Reference'!C$16*List!$H400)+'NEW Reference'!C$17,0)</f>
        <v>1697</v>
      </c>
      <c r="K400" s="34">
        <f>ROUND(('NEW Reference'!D$16*List!$H400)+'NEW Reference'!D$17,0)</f>
        <v>2034</v>
      </c>
      <c r="L400" s="34">
        <f>ROUND(('NEW Reference'!E$16*List!$H400)+'NEW Reference'!E$17,0)</f>
        <v>2514</v>
      </c>
      <c r="M400" s="34">
        <f>ROUND(('NEW Reference'!F$16*List!$H400)+'NEW Reference'!F$17,0)</f>
        <v>2620</v>
      </c>
      <c r="N400" s="34">
        <f>ROUND(('NEW Reference'!G$16*List!$H400)+'NEW Reference'!G$17,0)</f>
        <v>2965</v>
      </c>
      <c r="O400" s="34">
        <f>ROUND(('NEW Reference'!H$16*List!$H400)+'NEW Reference'!H$17,0)</f>
        <v>3079</v>
      </c>
      <c r="P400" s="34">
        <f>ROUND(('NEW Reference'!I$16*List!$H400)+'NEW Reference'!I$17,0)</f>
        <v>3200</v>
      </c>
      <c r="Q400" s="34">
        <f>ROUND(('NEW Reference'!J$16*List!$H400)+'NEW Reference'!J$17,0)</f>
        <v>3705</v>
      </c>
      <c r="R400" s="34">
        <f>ROUND(('NEW Reference'!K$16*List!$H400)+'NEW Reference'!K$17,0)</f>
        <v>3822</v>
      </c>
      <c r="S400" s="34">
        <f>ROUND(('NEW Reference'!L$16*List!$H400)+'NEW Reference'!L$17,0)</f>
        <v>4124</v>
      </c>
      <c r="T400" s="34">
        <f>ROUND(('NEW Reference'!M$16*List!$H400)+'NEW Reference'!M$17,0)</f>
        <v>4925</v>
      </c>
      <c r="U400" s="34">
        <f>ROUND(('NEW Reference'!N$16*List!$H400)+'NEW Reference'!N$17,0)</f>
        <v>19874</v>
      </c>
      <c r="V400" s="35">
        <f>ROUND(('NEW Reference'!O$16*List!$H400)+'NEW Reference'!O$17,0)</f>
        <v>739</v>
      </c>
      <c r="W400" s="35">
        <f>ROUND(('NEW Reference'!P$16*List!$H400)+'NEW Reference'!P$17,0)</f>
        <v>1041</v>
      </c>
      <c r="X400" s="35">
        <f>ROUND(('NEW Reference'!Q$16*List!$H400)+'NEW Reference'!Q$17,0)</f>
        <v>521</v>
      </c>
      <c r="Y400" s="36"/>
      <c r="Z400" s="4" t="str">
        <f t="shared" si="20"/>
        <v>SARASOTA, Florida</v>
      </c>
      <c r="AA400" s="31" t="s">
        <v>1543</v>
      </c>
      <c r="AB400" s="37" t="s">
        <v>49</v>
      </c>
      <c r="AC400" s="32" t="s">
        <v>1334</v>
      </c>
      <c r="AD400" s="38"/>
      <c r="AE400">
        <f t="shared" si="21"/>
        <v>0.91670000000000007</v>
      </c>
      <c r="AF400">
        <v>41980</v>
      </c>
      <c r="AG400" t="s">
        <v>1547</v>
      </c>
      <c r="AH400" s="64">
        <v>0.37230000000000002</v>
      </c>
    </row>
    <row r="401" spans="1:34">
      <c r="A401" s="28" t="s">
        <v>1544</v>
      </c>
      <c r="B401" s="28" t="s">
        <v>1545</v>
      </c>
      <c r="C401" s="39">
        <v>36740</v>
      </c>
      <c r="D401" s="30" t="s">
        <v>1344</v>
      </c>
      <c r="E401" s="40" t="s">
        <v>1546</v>
      </c>
      <c r="F401" s="49" t="s">
        <v>1334</v>
      </c>
      <c r="G401" s="33" t="s">
        <v>48</v>
      </c>
      <c r="H401">
        <f t="shared" si="19"/>
        <v>0.86570000000000003</v>
      </c>
      <c r="I401" s="34">
        <f>ROUND(('NEW Reference'!B$16*List!$H401)+'NEW Reference'!B$17,0)</f>
        <v>1091</v>
      </c>
      <c r="J401" s="34">
        <f>ROUND(('NEW Reference'!C$16*List!$H401)+'NEW Reference'!C$17,0)</f>
        <v>1627</v>
      </c>
      <c r="K401" s="34">
        <f>ROUND(('NEW Reference'!D$16*List!$H401)+'NEW Reference'!D$17,0)</f>
        <v>1949</v>
      </c>
      <c r="L401" s="34">
        <f>ROUND(('NEW Reference'!E$16*List!$H401)+'NEW Reference'!E$17,0)</f>
        <v>2410</v>
      </c>
      <c r="M401" s="34">
        <f>ROUND(('NEW Reference'!F$16*List!$H401)+'NEW Reference'!F$17,0)</f>
        <v>2511</v>
      </c>
      <c r="N401" s="34">
        <f>ROUND(('NEW Reference'!G$16*List!$H401)+'NEW Reference'!G$17,0)</f>
        <v>2842</v>
      </c>
      <c r="O401" s="34">
        <f>ROUND(('NEW Reference'!H$16*List!$H401)+'NEW Reference'!H$17,0)</f>
        <v>2951</v>
      </c>
      <c r="P401" s="34">
        <f>ROUND(('NEW Reference'!I$16*List!$H401)+'NEW Reference'!I$17,0)</f>
        <v>3067</v>
      </c>
      <c r="Q401" s="34">
        <f>ROUND(('NEW Reference'!J$16*List!$H401)+'NEW Reference'!J$17,0)</f>
        <v>3552</v>
      </c>
      <c r="R401" s="34">
        <f>ROUND(('NEW Reference'!K$16*List!$H401)+'NEW Reference'!K$17,0)</f>
        <v>3664</v>
      </c>
      <c r="S401" s="34">
        <f>ROUND(('NEW Reference'!L$16*List!$H401)+'NEW Reference'!L$17,0)</f>
        <v>3953</v>
      </c>
      <c r="T401" s="34">
        <f>ROUND(('NEW Reference'!M$16*List!$H401)+'NEW Reference'!M$17,0)</f>
        <v>4721</v>
      </c>
      <c r="U401" s="34">
        <f>ROUND(('NEW Reference'!N$16*List!$H401)+'NEW Reference'!N$17,0)</f>
        <v>19050</v>
      </c>
      <c r="V401" s="35">
        <f>ROUND(('NEW Reference'!O$16*List!$H401)+'NEW Reference'!O$17,0)</f>
        <v>708</v>
      </c>
      <c r="W401" s="35">
        <f>ROUND(('NEW Reference'!P$16*List!$H401)+'NEW Reference'!P$17,0)</f>
        <v>998</v>
      </c>
      <c r="X401" s="35">
        <f>ROUND(('NEW Reference'!Q$16*List!$H401)+'NEW Reference'!Q$17,0)</f>
        <v>499</v>
      </c>
      <c r="Y401" s="36"/>
      <c r="Z401" s="4" t="str">
        <f t="shared" si="20"/>
        <v>SEMINOLE, Florida</v>
      </c>
      <c r="AA401" s="40" t="s">
        <v>1546</v>
      </c>
      <c r="AB401" s="37" t="s">
        <v>49</v>
      </c>
      <c r="AC401" s="41" t="s">
        <v>1334</v>
      </c>
      <c r="AD401" s="42"/>
      <c r="AE401">
        <f t="shared" si="21"/>
        <v>0.86570000000000003</v>
      </c>
      <c r="AF401">
        <v>42020</v>
      </c>
      <c r="AG401" t="s">
        <v>1551</v>
      </c>
      <c r="AH401" s="64">
        <v>1.3272000000000002</v>
      </c>
    </row>
    <row r="402" spans="1:34">
      <c r="A402" s="28" t="s">
        <v>1548</v>
      </c>
      <c r="B402" s="28" t="s">
        <v>1549</v>
      </c>
      <c r="C402" s="39">
        <v>45540</v>
      </c>
      <c r="D402" s="30" t="s">
        <v>1550</v>
      </c>
      <c r="E402" s="40" t="s">
        <v>294</v>
      </c>
      <c r="F402" s="49" t="s">
        <v>1334</v>
      </c>
      <c r="G402" s="33" t="s">
        <v>48</v>
      </c>
      <c r="H402">
        <f t="shared" si="19"/>
        <v>0.75580000000000003</v>
      </c>
      <c r="I402" s="34">
        <f>ROUND(('NEW Reference'!B$16*List!$H402)+'NEW Reference'!B$17,0)</f>
        <v>989</v>
      </c>
      <c r="J402" s="34">
        <f>ROUND(('NEW Reference'!C$16*List!$H402)+'NEW Reference'!C$17,0)</f>
        <v>1475</v>
      </c>
      <c r="K402" s="34">
        <f>ROUND(('NEW Reference'!D$16*List!$H402)+'NEW Reference'!D$17,0)</f>
        <v>1768</v>
      </c>
      <c r="L402" s="34">
        <f>ROUND(('NEW Reference'!E$16*List!$H402)+'NEW Reference'!E$17,0)</f>
        <v>2186</v>
      </c>
      <c r="M402" s="34">
        <f>ROUND(('NEW Reference'!F$16*List!$H402)+'NEW Reference'!F$17,0)</f>
        <v>2277</v>
      </c>
      <c r="N402" s="34">
        <f>ROUND(('NEW Reference'!G$16*List!$H402)+'NEW Reference'!G$17,0)</f>
        <v>2578</v>
      </c>
      <c r="O402" s="34">
        <f>ROUND(('NEW Reference'!H$16*List!$H402)+'NEW Reference'!H$17,0)</f>
        <v>2676</v>
      </c>
      <c r="P402" s="34">
        <f>ROUND(('NEW Reference'!I$16*List!$H402)+'NEW Reference'!I$17,0)</f>
        <v>2781</v>
      </c>
      <c r="Q402" s="34">
        <f>ROUND(('NEW Reference'!J$16*List!$H402)+'NEW Reference'!J$17,0)</f>
        <v>3221</v>
      </c>
      <c r="R402" s="34">
        <f>ROUND(('NEW Reference'!K$16*List!$H402)+'NEW Reference'!K$17,0)</f>
        <v>3322</v>
      </c>
      <c r="S402" s="34">
        <f>ROUND(('NEW Reference'!L$16*List!$H402)+'NEW Reference'!L$17,0)</f>
        <v>3585</v>
      </c>
      <c r="T402" s="34">
        <f>ROUND(('NEW Reference'!M$16*List!$H402)+'NEW Reference'!M$17,0)</f>
        <v>4282</v>
      </c>
      <c r="U402" s="34">
        <f>ROUND(('NEW Reference'!N$16*List!$H402)+'NEW Reference'!N$17,0)</f>
        <v>17276</v>
      </c>
      <c r="V402" s="35">
        <f>ROUND(('NEW Reference'!O$16*List!$H402)+'NEW Reference'!O$17,0)</f>
        <v>642</v>
      </c>
      <c r="W402" s="35">
        <f>ROUND(('NEW Reference'!P$16*List!$H402)+'NEW Reference'!P$17,0)</f>
        <v>905</v>
      </c>
      <c r="X402" s="35">
        <f>ROUND(('NEW Reference'!Q$16*List!$H402)+'NEW Reference'!Q$17,0)</f>
        <v>452</v>
      </c>
      <c r="Y402" s="36"/>
      <c r="Z402" s="4" t="str">
        <f t="shared" si="20"/>
        <v>SUMTER, Florida</v>
      </c>
      <c r="AA402" s="40" t="s">
        <v>294</v>
      </c>
      <c r="AB402" s="37" t="s">
        <v>49</v>
      </c>
      <c r="AC402" s="41" t="s">
        <v>1334</v>
      </c>
      <c r="AD402" s="42"/>
      <c r="AE402">
        <f t="shared" si="21"/>
        <v>0.75580000000000003</v>
      </c>
      <c r="AF402">
        <v>42034</v>
      </c>
      <c r="AG402" t="s">
        <v>860</v>
      </c>
      <c r="AH402" s="64">
        <v>1.8478000000000001</v>
      </c>
    </row>
    <row r="403" spans="1:34">
      <c r="A403" s="28" t="s">
        <v>1552</v>
      </c>
      <c r="B403" s="28" t="s">
        <v>1553</v>
      </c>
      <c r="C403" s="39">
        <v>99910</v>
      </c>
      <c r="D403" s="30" t="s">
        <v>77</v>
      </c>
      <c r="E403" s="40" t="s">
        <v>1554</v>
      </c>
      <c r="F403" s="50" t="s">
        <v>1334</v>
      </c>
      <c r="G403" s="33" t="s">
        <v>59</v>
      </c>
      <c r="H403">
        <f t="shared" si="19"/>
        <v>0.81640000000000001</v>
      </c>
      <c r="I403" s="34">
        <f>ROUND(('NEW Reference'!B$16*List!$H403)+'NEW Reference'!B$17,0)</f>
        <v>1045</v>
      </c>
      <c r="J403" s="34">
        <f>ROUND(('NEW Reference'!C$16*List!$H403)+'NEW Reference'!C$17,0)</f>
        <v>1559</v>
      </c>
      <c r="K403" s="34">
        <f>ROUND(('NEW Reference'!D$16*List!$H403)+'NEW Reference'!D$17,0)</f>
        <v>1868</v>
      </c>
      <c r="L403" s="34">
        <f>ROUND(('NEW Reference'!E$16*List!$H403)+'NEW Reference'!E$17,0)</f>
        <v>2309</v>
      </c>
      <c r="M403" s="34">
        <f>ROUND(('NEW Reference'!F$16*List!$H403)+'NEW Reference'!F$17,0)</f>
        <v>2406</v>
      </c>
      <c r="N403" s="34">
        <f>ROUND(('NEW Reference'!G$16*List!$H403)+'NEW Reference'!G$17,0)</f>
        <v>2724</v>
      </c>
      <c r="O403" s="34">
        <f>ROUND(('NEW Reference'!H$16*List!$H403)+'NEW Reference'!H$17,0)</f>
        <v>2828</v>
      </c>
      <c r="P403" s="34">
        <f>ROUND(('NEW Reference'!I$16*List!$H403)+'NEW Reference'!I$17,0)</f>
        <v>2939</v>
      </c>
      <c r="Q403" s="34">
        <f>ROUND(('NEW Reference'!J$16*List!$H403)+'NEW Reference'!J$17,0)</f>
        <v>3403</v>
      </c>
      <c r="R403" s="34">
        <f>ROUND(('NEW Reference'!K$16*List!$H403)+'NEW Reference'!K$17,0)</f>
        <v>3510</v>
      </c>
      <c r="S403" s="34">
        <f>ROUND(('NEW Reference'!L$16*List!$H403)+'NEW Reference'!L$17,0)</f>
        <v>3788</v>
      </c>
      <c r="T403" s="34">
        <f>ROUND(('NEW Reference'!M$16*List!$H403)+'NEW Reference'!M$17,0)</f>
        <v>4524</v>
      </c>
      <c r="U403" s="34">
        <f>ROUND(('NEW Reference'!N$16*List!$H403)+'NEW Reference'!N$17,0)</f>
        <v>18254</v>
      </c>
      <c r="V403" s="35">
        <f>ROUND(('NEW Reference'!O$16*List!$H403)+'NEW Reference'!O$17,0)</f>
        <v>679</v>
      </c>
      <c r="W403" s="35">
        <f>ROUND(('NEW Reference'!P$16*List!$H403)+'NEW Reference'!P$17,0)</f>
        <v>956</v>
      </c>
      <c r="X403" s="35">
        <f>ROUND(('NEW Reference'!Q$16*List!$H403)+'NEW Reference'!Q$17,0)</f>
        <v>478</v>
      </c>
      <c r="Y403" s="36"/>
      <c r="Z403" s="4" t="str">
        <f t="shared" si="20"/>
        <v>SUWANNEE, Florida</v>
      </c>
      <c r="AA403" s="40" t="s">
        <v>1554</v>
      </c>
      <c r="AB403" s="37" t="s">
        <v>49</v>
      </c>
      <c r="AC403" s="41" t="s">
        <v>1334</v>
      </c>
      <c r="AD403" s="42"/>
      <c r="AE403">
        <f t="shared" si="21"/>
        <v>0.81640000000000001</v>
      </c>
      <c r="AF403">
        <v>42100</v>
      </c>
      <c r="AG403" t="s">
        <v>959</v>
      </c>
      <c r="AH403" s="64">
        <v>1.7818000000000001</v>
      </c>
    </row>
    <row r="404" spans="1:34">
      <c r="A404" s="28" t="s">
        <v>1555</v>
      </c>
      <c r="B404" s="28" t="s">
        <v>1556</v>
      </c>
      <c r="C404" s="39">
        <v>99910</v>
      </c>
      <c r="D404" s="30" t="s">
        <v>77</v>
      </c>
      <c r="E404" s="40" t="s">
        <v>1557</v>
      </c>
      <c r="F404" s="50" t="s">
        <v>1334</v>
      </c>
      <c r="G404" s="33" t="s">
        <v>59</v>
      </c>
      <c r="H404">
        <f t="shared" si="19"/>
        <v>0.81640000000000001</v>
      </c>
      <c r="I404" s="34">
        <f>ROUND(('NEW Reference'!B$16*List!$H404)+'NEW Reference'!B$17,0)</f>
        <v>1045</v>
      </c>
      <c r="J404" s="34">
        <f>ROUND(('NEW Reference'!C$16*List!$H404)+'NEW Reference'!C$17,0)</f>
        <v>1559</v>
      </c>
      <c r="K404" s="34">
        <f>ROUND(('NEW Reference'!D$16*List!$H404)+'NEW Reference'!D$17,0)</f>
        <v>1868</v>
      </c>
      <c r="L404" s="34">
        <f>ROUND(('NEW Reference'!E$16*List!$H404)+'NEW Reference'!E$17,0)</f>
        <v>2309</v>
      </c>
      <c r="M404" s="34">
        <f>ROUND(('NEW Reference'!F$16*List!$H404)+'NEW Reference'!F$17,0)</f>
        <v>2406</v>
      </c>
      <c r="N404" s="34">
        <f>ROUND(('NEW Reference'!G$16*List!$H404)+'NEW Reference'!G$17,0)</f>
        <v>2724</v>
      </c>
      <c r="O404" s="34">
        <f>ROUND(('NEW Reference'!H$16*List!$H404)+'NEW Reference'!H$17,0)</f>
        <v>2828</v>
      </c>
      <c r="P404" s="34">
        <f>ROUND(('NEW Reference'!I$16*List!$H404)+'NEW Reference'!I$17,0)</f>
        <v>2939</v>
      </c>
      <c r="Q404" s="34">
        <f>ROUND(('NEW Reference'!J$16*List!$H404)+'NEW Reference'!J$17,0)</f>
        <v>3403</v>
      </c>
      <c r="R404" s="34">
        <f>ROUND(('NEW Reference'!K$16*List!$H404)+'NEW Reference'!K$17,0)</f>
        <v>3510</v>
      </c>
      <c r="S404" s="34">
        <f>ROUND(('NEW Reference'!L$16*List!$H404)+'NEW Reference'!L$17,0)</f>
        <v>3788</v>
      </c>
      <c r="T404" s="34">
        <f>ROUND(('NEW Reference'!M$16*List!$H404)+'NEW Reference'!M$17,0)</f>
        <v>4524</v>
      </c>
      <c r="U404" s="34">
        <f>ROUND(('NEW Reference'!N$16*List!$H404)+'NEW Reference'!N$17,0)</f>
        <v>18254</v>
      </c>
      <c r="V404" s="35">
        <f>ROUND(('NEW Reference'!O$16*List!$H404)+'NEW Reference'!O$17,0)</f>
        <v>679</v>
      </c>
      <c r="W404" s="35">
        <f>ROUND(('NEW Reference'!P$16*List!$H404)+'NEW Reference'!P$17,0)</f>
        <v>956</v>
      </c>
      <c r="X404" s="35">
        <f>ROUND(('NEW Reference'!Q$16*List!$H404)+'NEW Reference'!Q$17,0)</f>
        <v>478</v>
      </c>
      <c r="Y404" s="36"/>
      <c r="Z404" s="4" t="str">
        <f t="shared" si="20"/>
        <v>TAYLOR, Florida</v>
      </c>
      <c r="AA404" s="40" t="s">
        <v>1557</v>
      </c>
      <c r="AB404" s="37" t="s">
        <v>49</v>
      </c>
      <c r="AC404" s="41" t="s">
        <v>1334</v>
      </c>
      <c r="AD404" s="42"/>
      <c r="AE404">
        <f t="shared" si="21"/>
        <v>0.81640000000000001</v>
      </c>
      <c r="AF404">
        <v>42140</v>
      </c>
      <c r="AG404" t="s">
        <v>1560</v>
      </c>
      <c r="AH404" s="64">
        <v>1.2996000000000001</v>
      </c>
    </row>
    <row r="405" spans="1:34">
      <c r="A405" s="28" t="s">
        <v>1558</v>
      </c>
      <c r="B405" s="28" t="s">
        <v>1559</v>
      </c>
      <c r="C405" s="29">
        <v>99910</v>
      </c>
      <c r="D405" s="30" t="s">
        <v>77</v>
      </c>
      <c r="E405" s="31" t="s">
        <v>748</v>
      </c>
      <c r="F405" s="50" t="s">
        <v>1334</v>
      </c>
      <c r="G405" s="33" t="s">
        <v>59</v>
      </c>
      <c r="H405">
        <f t="shared" si="19"/>
        <v>0.81640000000000001</v>
      </c>
      <c r="I405" s="34">
        <f>ROUND(('NEW Reference'!B$16*List!$H405)+'NEW Reference'!B$17,0)</f>
        <v>1045</v>
      </c>
      <c r="J405" s="34">
        <f>ROUND(('NEW Reference'!C$16*List!$H405)+'NEW Reference'!C$17,0)</f>
        <v>1559</v>
      </c>
      <c r="K405" s="34">
        <f>ROUND(('NEW Reference'!D$16*List!$H405)+'NEW Reference'!D$17,0)</f>
        <v>1868</v>
      </c>
      <c r="L405" s="34">
        <f>ROUND(('NEW Reference'!E$16*List!$H405)+'NEW Reference'!E$17,0)</f>
        <v>2309</v>
      </c>
      <c r="M405" s="34">
        <f>ROUND(('NEW Reference'!F$16*List!$H405)+'NEW Reference'!F$17,0)</f>
        <v>2406</v>
      </c>
      <c r="N405" s="34">
        <f>ROUND(('NEW Reference'!G$16*List!$H405)+'NEW Reference'!G$17,0)</f>
        <v>2724</v>
      </c>
      <c r="O405" s="34">
        <f>ROUND(('NEW Reference'!H$16*List!$H405)+'NEW Reference'!H$17,0)</f>
        <v>2828</v>
      </c>
      <c r="P405" s="34">
        <f>ROUND(('NEW Reference'!I$16*List!$H405)+'NEW Reference'!I$17,0)</f>
        <v>2939</v>
      </c>
      <c r="Q405" s="34">
        <f>ROUND(('NEW Reference'!J$16*List!$H405)+'NEW Reference'!J$17,0)</f>
        <v>3403</v>
      </c>
      <c r="R405" s="34">
        <f>ROUND(('NEW Reference'!K$16*List!$H405)+'NEW Reference'!K$17,0)</f>
        <v>3510</v>
      </c>
      <c r="S405" s="34">
        <f>ROUND(('NEW Reference'!L$16*List!$H405)+'NEW Reference'!L$17,0)</f>
        <v>3788</v>
      </c>
      <c r="T405" s="34">
        <f>ROUND(('NEW Reference'!M$16*List!$H405)+'NEW Reference'!M$17,0)</f>
        <v>4524</v>
      </c>
      <c r="U405" s="34">
        <f>ROUND(('NEW Reference'!N$16*List!$H405)+'NEW Reference'!N$17,0)</f>
        <v>18254</v>
      </c>
      <c r="V405" s="35">
        <f>ROUND(('NEW Reference'!O$16*List!$H405)+'NEW Reference'!O$17,0)</f>
        <v>679</v>
      </c>
      <c r="W405" s="35">
        <f>ROUND(('NEW Reference'!P$16*List!$H405)+'NEW Reference'!P$17,0)</f>
        <v>956</v>
      </c>
      <c r="X405" s="35">
        <f>ROUND(('NEW Reference'!Q$16*List!$H405)+'NEW Reference'!Q$17,0)</f>
        <v>478</v>
      </c>
      <c r="Y405" s="36"/>
      <c r="Z405" s="4" t="str">
        <f t="shared" si="20"/>
        <v>UNION, Florida</v>
      </c>
      <c r="AA405" s="31" t="s">
        <v>748</v>
      </c>
      <c r="AB405" s="37" t="s">
        <v>49</v>
      </c>
      <c r="AC405" s="32" t="s">
        <v>1334</v>
      </c>
      <c r="AD405" s="38"/>
      <c r="AE405">
        <f t="shared" si="21"/>
        <v>0.81640000000000001</v>
      </c>
      <c r="AF405">
        <v>42200</v>
      </c>
      <c r="AG405" t="s">
        <v>950</v>
      </c>
      <c r="AH405" s="64">
        <v>1.4566000000000001</v>
      </c>
    </row>
    <row r="406" spans="1:34">
      <c r="A406" s="28" t="s">
        <v>1561</v>
      </c>
      <c r="B406" s="28" t="s">
        <v>1562</v>
      </c>
      <c r="C406" s="39">
        <v>19660</v>
      </c>
      <c r="D406" s="30" t="s">
        <v>638</v>
      </c>
      <c r="E406" s="40" t="s">
        <v>1563</v>
      </c>
      <c r="F406" s="49" t="s">
        <v>1334</v>
      </c>
      <c r="G406" s="33" t="s">
        <v>48</v>
      </c>
      <c r="H406">
        <f t="shared" si="19"/>
        <v>0.80249999999999999</v>
      </c>
      <c r="I406" s="34">
        <f>ROUND(('NEW Reference'!B$16*List!$H406)+'NEW Reference'!B$17,0)</f>
        <v>1033</v>
      </c>
      <c r="J406" s="34">
        <f>ROUND(('NEW Reference'!C$16*List!$H406)+'NEW Reference'!C$17,0)</f>
        <v>1540</v>
      </c>
      <c r="K406" s="34">
        <f>ROUND(('NEW Reference'!D$16*List!$H406)+'NEW Reference'!D$17,0)</f>
        <v>1845</v>
      </c>
      <c r="L406" s="34">
        <f>ROUND(('NEW Reference'!E$16*List!$H406)+'NEW Reference'!E$17,0)</f>
        <v>2281</v>
      </c>
      <c r="M406" s="34">
        <f>ROUND(('NEW Reference'!F$16*List!$H406)+'NEW Reference'!F$17,0)</f>
        <v>2376</v>
      </c>
      <c r="N406" s="34">
        <f>ROUND(('NEW Reference'!G$16*List!$H406)+'NEW Reference'!G$17,0)</f>
        <v>2690</v>
      </c>
      <c r="O406" s="34">
        <f>ROUND(('NEW Reference'!H$16*List!$H406)+'NEW Reference'!H$17,0)</f>
        <v>2793</v>
      </c>
      <c r="P406" s="34">
        <f>ROUND(('NEW Reference'!I$16*List!$H406)+'NEW Reference'!I$17,0)</f>
        <v>2903</v>
      </c>
      <c r="Q406" s="34">
        <f>ROUND(('NEW Reference'!J$16*List!$H406)+'NEW Reference'!J$17,0)</f>
        <v>3361</v>
      </c>
      <c r="R406" s="34">
        <f>ROUND(('NEW Reference'!K$16*List!$H406)+'NEW Reference'!K$17,0)</f>
        <v>3467</v>
      </c>
      <c r="S406" s="34">
        <f>ROUND(('NEW Reference'!L$16*List!$H406)+'NEW Reference'!L$17,0)</f>
        <v>3741</v>
      </c>
      <c r="T406" s="34">
        <f>ROUND(('NEW Reference'!M$16*List!$H406)+'NEW Reference'!M$17,0)</f>
        <v>4468</v>
      </c>
      <c r="U406" s="34">
        <f>ROUND(('NEW Reference'!N$16*List!$H406)+'NEW Reference'!N$17,0)</f>
        <v>18030</v>
      </c>
      <c r="V406" s="35">
        <f>ROUND(('NEW Reference'!O$16*List!$H406)+'NEW Reference'!O$17,0)</f>
        <v>670</v>
      </c>
      <c r="W406" s="35">
        <f>ROUND(('NEW Reference'!P$16*List!$H406)+'NEW Reference'!P$17,0)</f>
        <v>944</v>
      </c>
      <c r="X406" s="35">
        <f>ROUND(('NEW Reference'!Q$16*List!$H406)+'NEW Reference'!Q$17,0)</f>
        <v>472</v>
      </c>
      <c r="Y406" s="36"/>
      <c r="Z406" s="4" t="str">
        <f t="shared" si="20"/>
        <v>VOLUSIA, Florida</v>
      </c>
      <c r="AA406" s="40" t="s">
        <v>1563</v>
      </c>
      <c r="AB406" s="37" t="s">
        <v>49</v>
      </c>
      <c r="AC406" s="41" t="s">
        <v>1334</v>
      </c>
      <c r="AD406" s="42"/>
      <c r="AE406">
        <f t="shared" si="21"/>
        <v>0.80249999999999999</v>
      </c>
      <c r="AF406">
        <v>42220</v>
      </c>
      <c r="AG406" t="s">
        <v>981</v>
      </c>
      <c r="AH406" s="64">
        <v>1.7685000000000002</v>
      </c>
    </row>
    <row r="407" spans="1:34">
      <c r="A407" s="28" t="s">
        <v>1564</v>
      </c>
      <c r="B407" s="28" t="s">
        <v>1565</v>
      </c>
      <c r="C407" s="39">
        <v>45220</v>
      </c>
      <c r="D407" s="30" t="s">
        <v>1400</v>
      </c>
      <c r="E407" s="40" t="s">
        <v>1566</v>
      </c>
      <c r="F407" s="49" t="s">
        <v>1334</v>
      </c>
      <c r="G407" s="33" t="s">
        <v>48</v>
      </c>
      <c r="H407">
        <f t="shared" si="19"/>
        <v>0.79570000000000007</v>
      </c>
      <c r="I407" s="34">
        <f>ROUND(('NEW Reference'!B$16*List!$H407)+'NEW Reference'!B$17,0)</f>
        <v>1026</v>
      </c>
      <c r="J407" s="34">
        <f>ROUND(('NEW Reference'!C$16*List!$H407)+'NEW Reference'!C$17,0)</f>
        <v>1530</v>
      </c>
      <c r="K407" s="34">
        <f>ROUND(('NEW Reference'!D$16*List!$H407)+'NEW Reference'!D$17,0)</f>
        <v>1834</v>
      </c>
      <c r="L407" s="34">
        <f>ROUND(('NEW Reference'!E$16*List!$H407)+'NEW Reference'!E$17,0)</f>
        <v>2267</v>
      </c>
      <c r="M407" s="34">
        <f>ROUND(('NEW Reference'!F$16*List!$H407)+'NEW Reference'!F$17,0)</f>
        <v>2362</v>
      </c>
      <c r="N407" s="34">
        <f>ROUND(('NEW Reference'!G$16*List!$H407)+'NEW Reference'!G$17,0)</f>
        <v>2674</v>
      </c>
      <c r="O407" s="34">
        <f>ROUND(('NEW Reference'!H$16*List!$H407)+'NEW Reference'!H$17,0)</f>
        <v>2776</v>
      </c>
      <c r="P407" s="34">
        <f>ROUND(('NEW Reference'!I$16*List!$H407)+'NEW Reference'!I$17,0)</f>
        <v>2885</v>
      </c>
      <c r="Q407" s="34">
        <f>ROUND(('NEW Reference'!J$16*List!$H407)+'NEW Reference'!J$17,0)</f>
        <v>3341</v>
      </c>
      <c r="R407" s="34">
        <f>ROUND(('NEW Reference'!K$16*List!$H407)+'NEW Reference'!K$17,0)</f>
        <v>3446</v>
      </c>
      <c r="S407" s="34">
        <f>ROUND(('NEW Reference'!L$16*List!$H407)+'NEW Reference'!L$17,0)</f>
        <v>3719</v>
      </c>
      <c r="T407" s="34">
        <f>ROUND(('NEW Reference'!M$16*List!$H407)+'NEW Reference'!M$17,0)</f>
        <v>4441</v>
      </c>
      <c r="U407" s="34">
        <f>ROUND(('NEW Reference'!N$16*List!$H407)+'NEW Reference'!N$17,0)</f>
        <v>17920</v>
      </c>
      <c r="V407" s="35">
        <f>ROUND(('NEW Reference'!O$16*List!$H407)+'NEW Reference'!O$17,0)</f>
        <v>666</v>
      </c>
      <c r="W407" s="35">
        <f>ROUND(('NEW Reference'!P$16*List!$H407)+'NEW Reference'!P$17,0)</f>
        <v>939</v>
      </c>
      <c r="X407" s="35">
        <f>ROUND(('NEW Reference'!Q$16*List!$H407)+'NEW Reference'!Q$17,0)</f>
        <v>469</v>
      </c>
      <c r="Y407" s="36"/>
      <c r="Z407" s="4" t="str">
        <f t="shared" si="20"/>
        <v>WAKULLA, Florida</v>
      </c>
      <c r="AA407" s="40" t="s">
        <v>1566</v>
      </c>
      <c r="AB407" s="37" t="s">
        <v>49</v>
      </c>
      <c r="AC407" s="41" t="s">
        <v>1334</v>
      </c>
      <c r="AD407" s="42"/>
      <c r="AE407">
        <f t="shared" si="21"/>
        <v>0.79570000000000007</v>
      </c>
      <c r="AF407">
        <v>42340</v>
      </c>
      <c r="AG407" t="s">
        <v>1570</v>
      </c>
      <c r="AH407" s="64">
        <v>0.8226</v>
      </c>
    </row>
    <row r="408" spans="1:34">
      <c r="A408" s="28" t="s">
        <v>1567</v>
      </c>
      <c r="B408" s="28" t="s">
        <v>1568</v>
      </c>
      <c r="C408" s="29">
        <v>18880</v>
      </c>
      <c r="D408" s="30" t="s">
        <v>604</v>
      </c>
      <c r="E408" s="31" t="s">
        <v>1569</v>
      </c>
      <c r="F408" s="49" t="s">
        <v>1334</v>
      </c>
      <c r="G408" s="33" t="s">
        <v>48</v>
      </c>
      <c r="H408">
        <f t="shared" si="19"/>
        <v>0.86710000000000009</v>
      </c>
      <c r="I408" s="34">
        <f>ROUND(('NEW Reference'!B$16*List!$H408)+'NEW Reference'!B$17,0)</f>
        <v>1092</v>
      </c>
      <c r="J408" s="34">
        <f>ROUND(('NEW Reference'!C$16*List!$H408)+'NEW Reference'!C$17,0)</f>
        <v>1629</v>
      </c>
      <c r="K408" s="34">
        <f>ROUND(('NEW Reference'!D$16*List!$H408)+'NEW Reference'!D$17,0)</f>
        <v>1952</v>
      </c>
      <c r="L408" s="34">
        <f>ROUND(('NEW Reference'!E$16*List!$H408)+'NEW Reference'!E$17,0)</f>
        <v>2413</v>
      </c>
      <c r="M408" s="34">
        <f>ROUND(('NEW Reference'!F$16*List!$H408)+'NEW Reference'!F$17,0)</f>
        <v>2514</v>
      </c>
      <c r="N408" s="34">
        <f>ROUND(('NEW Reference'!G$16*List!$H408)+'NEW Reference'!G$17,0)</f>
        <v>2846</v>
      </c>
      <c r="O408" s="34">
        <f>ROUND(('NEW Reference'!H$16*List!$H408)+'NEW Reference'!H$17,0)</f>
        <v>2955</v>
      </c>
      <c r="P408" s="34">
        <f>ROUND(('NEW Reference'!I$16*List!$H408)+'NEW Reference'!I$17,0)</f>
        <v>3071</v>
      </c>
      <c r="Q408" s="34">
        <f>ROUND(('NEW Reference'!J$16*List!$H408)+'NEW Reference'!J$17,0)</f>
        <v>3556</v>
      </c>
      <c r="R408" s="34">
        <f>ROUND(('NEW Reference'!K$16*List!$H408)+'NEW Reference'!K$17,0)</f>
        <v>3668</v>
      </c>
      <c r="S408" s="34">
        <f>ROUND(('NEW Reference'!L$16*List!$H408)+'NEW Reference'!L$17,0)</f>
        <v>3958</v>
      </c>
      <c r="T408" s="34">
        <f>ROUND(('NEW Reference'!M$16*List!$H408)+'NEW Reference'!M$17,0)</f>
        <v>4727</v>
      </c>
      <c r="U408" s="34">
        <f>ROUND(('NEW Reference'!N$16*List!$H408)+'NEW Reference'!N$17,0)</f>
        <v>19073</v>
      </c>
      <c r="V408" s="35">
        <f>ROUND(('NEW Reference'!O$16*List!$H408)+'NEW Reference'!O$17,0)</f>
        <v>709</v>
      </c>
      <c r="W408" s="35">
        <f>ROUND(('NEW Reference'!P$16*List!$H408)+'NEW Reference'!P$17,0)</f>
        <v>999</v>
      </c>
      <c r="X408" s="35">
        <f>ROUND(('NEW Reference'!Q$16*List!$H408)+'NEW Reference'!Q$17,0)</f>
        <v>500</v>
      </c>
      <c r="Y408" s="36"/>
      <c r="Z408" s="4" t="str">
        <f t="shared" si="20"/>
        <v>WALTON, Florida</v>
      </c>
      <c r="AA408" s="31" t="s">
        <v>1569</v>
      </c>
      <c r="AB408" s="37" t="s">
        <v>49</v>
      </c>
      <c r="AC408" s="32" t="s">
        <v>1334</v>
      </c>
      <c r="AD408" s="38"/>
      <c r="AE408">
        <f t="shared" si="21"/>
        <v>0.86710000000000009</v>
      </c>
      <c r="AF408">
        <v>42540</v>
      </c>
      <c r="AG408" t="s">
        <v>1573</v>
      </c>
      <c r="AH408" s="64">
        <v>0.83110000000000006</v>
      </c>
    </row>
    <row r="409" spans="1:34">
      <c r="A409" s="28" t="s">
        <v>1571</v>
      </c>
      <c r="B409" s="28" t="s">
        <v>1572</v>
      </c>
      <c r="C409" s="29">
        <v>99910</v>
      </c>
      <c r="D409" s="30" t="s">
        <v>77</v>
      </c>
      <c r="E409" s="31" t="s">
        <v>250</v>
      </c>
      <c r="F409" s="50" t="s">
        <v>1334</v>
      </c>
      <c r="G409" s="33" t="s">
        <v>59</v>
      </c>
      <c r="H409">
        <f t="shared" si="19"/>
        <v>0.81640000000000001</v>
      </c>
      <c r="I409" s="34">
        <f>ROUND(('NEW Reference'!B$16*List!$H409)+'NEW Reference'!B$17,0)</f>
        <v>1045</v>
      </c>
      <c r="J409" s="34">
        <f>ROUND(('NEW Reference'!C$16*List!$H409)+'NEW Reference'!C$17,0)</f>
        <v>1559</v>
      </c>
      <c r="K409" s="34">
        <f>ROUND(('NEW Reference'!D$16*List!$H409)+'NEW Reference'!D$17,0)</f>
        <v>1868</v>
      </c>
      <c r="L409" s="34">
        <f>ROUND(('NEW Reference'!E$16*List!$H409)+'NEW Reference'!E$17,0)</f>
        <v>2309</v>
      </c>
      <c r="M409" s="34">
        <f>ROUND(('NEW Reference'!F$16*List!$H409)+'NEW Reference'!F$17,0)</f>
        <v>2406</v>
      </c>
      <c r="N409" s="34">
        <f>ROUND(('NEW Reference'!G$16*List!$H409)+'NEW Reference'!G$17,0)</f>
        <v>2724</v>
      </c>
      <c r="O409" s="34">
        <f>ROUND(('NEW Reference'!H$16*List!$H409)+'NEW Reference'!H$17,0)</f>
        <v>2828</v>
      </c>
      <c r="P409" s="34">
        <f>ROUND(('NEW Reference'!I$16*List!$H409)+'NEW Reference'!I$17,0)</f>
        <v>2939</v>
      </c>
      <c r="Q409" s="34">
        <f>ROUND(('NEW Reference'!J$16*List!$H409)+'NEW Reference'!J$17,0)</f>
        <v>3403</v>
      </c>
      <c r="R409" s="34">
        <f>ROUND(('NEW Reference'!K$16*List!$H409)+'NEW Reference'!K$17,0)</f>
        <v>3510</v>
      </c>
      <c r="S409" s="34">
        <f>ROUND(('NEW Reference'!L$16*List!$H409)+'NEW Reference'!L$17,0)</f>
        <v>3788</v>
      </c>
      <c r="T409" s="34">
        <f>ROUND(('NEW Reference'!M$16*List!$H409)+'NEW Reference'!M$17,0)</f>
        <v>4524</v>
      </c>
      <c r="U409" s="34">
        <f>ROUND(('NEW Reference'!N$16*List!$H409)+'NEW Reference'!N$17,0)</f>
        <v>18254</v>
      </c>
      <c r="V409" s="35">
        <f>ROUND(('NEW Reference'!O$16*List!$H409)+'NEW Reference'!O$17,0)</f>
        <v>679</v>
      </c>
      <c r="W409" s="35">
        <f>ROUND(('NEW Reference'!P$16*List!$H409)+'NEW Reference'!P$17,0)</f>
        <v>956</v>
      </c>
      <c r="X409" s="35">
        <f>ROUND(('NEW Reference'!Q$16*List!$H409)+'NEW Reference'!Q$17,0)</f>
        <v>478</v>
      </c>
      <c r="Y409" s="36"/>
      <c r="Z409" s="4" t="str">
        <f t="shared" si="20"/>
        <v>WASHINGTON, Florida</v>
      </c>
      <c r="AA409" s="31" t="s">
        <v>250</v>
      </c>
      <c r="AB409" s="37" t="s">
        <v>49</v>
      </c>
      <c r="AC409" s="32" t="s">
        <v>1334</v>
      </c>
      <c r="AD409" s="38"/>
      <c r="AE409">
        <f t="shared" si="21"/>
        <v>0.81640000000000001</v>
      </c>
      <c r="AF409">
        <v>42644</v>
      </c>
      <c r="AG409" t="s">
        <v>1576</v>
      </c>
      <c r="AH409" s="64">
        <v>1.1772</v>
      </c>
    </row>
    <row r="410" spans="1:34">
      <c r="A410" s="28" t="s">
        <v>1574</v>
      </c>
      <c r="B410" s="28" t="s">
        <v>1575</v>
      </c>
      <c r="C410" s="39">
        <v>99910</v>
      </c>
      <c r="D410" s="30" t="s">
        <v>77</v>
      </c>
      <c r="E410" s="40" t="s">
        <v>325</v>
      </c>
      <c r="F410" s="50" t="s">
        <v>1334</v>
      </c>
      <c r="G410" s="33" t="s">
        <v>59</v>
      </c>
      <c r="H410">
        <f t="shared" si="19"/>
        <v>0.81640000000000001</v>
      </c>
      <c r="I410" s="34">
        <f>ROUND(('NEW Reference'!B$16*List!$H410)+'NEW Reference'!B$17,0)</f>
        <v>1045</v>
      </c>
      <c r="J410" s="34">
        <f>ROUND(('NEW Reference'!C$16*List!$H410)+'NEW Reference'!C$17,0)</f>
        <v>1559</v>
      </c>
      <c r="K410" s="34">
        <f>ROUND(('NEW Reference'!D$16*List!$H410)+'NEW Reference'!D$17,0)</f>
        <v>1868</v>
      </c>
      <c r="L410" s="34">
        <f>ROUND(('NEW Reference'!E$16*List!$H410)+'NEW Reference'!E$17,0)</f>
        <v>2309</v>
      </c>
      <c r="M410" s="34">
        <f>ROUND(('NEW Reference'!F$16*List!$H410)+'NEW Reference'!F$17,0)</f>
        <v>2406</v>
      </c>
      <c r="N410" s="34">
        <f>ROUND(('NEW Reference'!G$16*List!$H410)+'NEW Reference'!G$17,0)</f>
        <v>2724</v>
      </c>
      <c r="O410" s="34">
        <f>ROUND(('NEW Reference'!H$16*List!$H410)+'NEW Reference'!H$17,0)</f>
        <v>2828</v>
      </c>
      <c r="P410" s="34">
        <f>ROUND(('NEW Reference'!I$16*List!$H410)+'NEW Reference'!I$17,0)</f>
        <v>2939</v>
      </c>
      <c r="Q410" s="34">
        <f>ROUND(('NEW Reference'!J$16*List!$H410)+'NEW Reference'!J$17,0)</f>
        <v>3403</v>
      </c>
      <c r="R410" s="34">
        <f>ROUND(('NEW Reference'!K$16*List!$H410)+'NEW Reference'!K$17,0)</f>
        <v>3510</v>
      </c>
      <c r="S410" s="34">
        <f>ROUND(('NEW Reference'!L$16*List!$H410)+'NEW Reference'!L$17,0)</f>
        <v>3788</v>
      </c>
      <c r="T410" s="34">
        <f>ROUND(('NEW Reference'!M$16*List!$H410)+'NEW Reference'!M$17,0)</f>
        <v>4524</v>
      </c>
      <c r="U410" s="34">
        <f>ROUND(('NEW Reference'!N$16*List!$H410)+'NEW Reference'!N$17,0)</f>
        <v>18254</v>
      </c>
      <c r="V410" s="35">
        <f>ROUND(('NEW Reference'!O$16*List!$H410)+'NEW Reference'!O$17,0)</f>
        <v>679</v>
      </c>
      <c r="W410" s="35">
        <f>ROUND(('NEW Reference'!P$16*List!$H410)+'NEW Reference'!P$17,0)</f>
        <v>956</v>
      </c>
      <c r="X410" s="35">
        <f>ROUND(('NEW Reference'!Q$16*List!$H410)+'NEW Reference'!Q$17,0)</f>
        <v>478</v>
      </c>
      <c r="Y410" s="36"/>
      <c r="Z410" s="4" t="str">
        <f t="shared" si="20"/>
        <v>STATEWIDE, Florida</v>
      </c>
      <c r="AA410" s="40" t="s">
        <v>325</v>
      </c>
      <c r="AB410" s="37" t="s">
        <v>49</v>
      </c>
      <c r="AC410" s="41" t="s">
        <v>1334</v>
      </c>
      <c r="AD410" s="42"/>
      <c r="AE410">
        <f t="shared" si="21"/>
        <v>0.81640000000000001</v>
      </c>
      <c r="AF410">
        <v>42680</v>
      </c>
      <c r="AG410" t="s">
        <v>1444</v>
      </c>
      <c r="AH410" s="64">
        <v>0.78300000000000003</v>
      </c>
    </row>
    <row r="411" spans="1:34">
      <c r="A411" s="28" t="s">
        <v>1577</v>
      </c>
      <c r="B411" s="28" t="s">
        <v>1578</v>
      </c>
      <c r="C411" s="39">
        <v>99911</v>
      </c>
      <c r="D411" s="30" t="s">
        <v>88</v>
      </c>
      <c r="E411" s="40" t="s">
        <v>1579</v>
      </c>
      <c r="F411" s="50" t="s">
        <v>1580</v>
      </c>
      <c r="G411" s="33" t="s">
        <v>59</v>
      </c>
      <c r="H411">
        <f t="shared" si="19"/>
        <v>0.76850000000000007</v>
      </c>
      <c r="I411" s="34">
        <f>ROUND(('NEW Reference'!B$16*List!$H411)+'NEW Reference'!B$17,0)</f>
        <v>1001</v>
      </c>
      <c r="J411" s="34">
        <f>ROUND(('NEW Reference'!C$16*List!$H411)+'NEW Reference'!C$17,0)</f>
        <v>1493</v>
      </c>
      <c r="K411" s="34">
        <f>ROUND(('NEW Reference'!D$16*List!$H411)+'NEW Reference'!D$17,0)</f>
        <v>1789</v>
      </c>
      <c r="L411" s="34">
        <f>ROUND(('NEW Reference'!E$16*List!$H411)+'NEW Reference'!E$17,0)</f>
        <v>2212</v>
      </c>
      <c r="M411" s="34">
        <f>ROUND(('NEW Reference'!F$16*List!$H411)+'NEW Reference'!F$17,0)</f>
        <v>2304</v>
      </c>
      <c r="N411" s="34">
        <f>ROUND(('NEW Reference'!G$16*List!$H411)+'NEW Reference'!G$17,0)</f>
        <v>2608</v>
      </c>
      <c r="O411" s="34">
        <f>ROUND(('NEW Reference'!H$16*List!$H411)+'NEW Reference'!H$17,0)</f>
        <v>2708</v>
      </c>
      <c r="P411" s="34">
        <f>ROUND(('NEW Reference'!I$16*List!$H411)+'NEW Reference'!I$17,0)</f>
        <v>2814</v>
      </c>
      <c r="Q411" s="34">
        <f>ROUND(('NEW Reference'!J$16*List!$H411)+'NEW Reference'!J$17,0)</f>
        <v>3259</v>
      </c>
      <c r="R411" s="34">
        <f>ROUND(('NEW Reference'!K$16*List!$H411)+'NEW Reference'!K$17,0)</f>
        <v>3362</v>
      </c>
      <c r="S411" s="34">
        <f>ROUND(('NEW Reference'!L$16*List!$H411)+'NEW Reference'!L$17,0)</f>
        <v>3627</v>
      </c>
      <c r="T411" s="34">
        <f>ROUND(('NEW Reference'!M$16*List!$H411)+'NEW Reference'!M$17,0)</f>
        <v>4332</v>
      </c>
      <c r="U411" s="34">
        <f>ROUND(('NEW Reference'!N$16*List!$H411)+'NEW Reference'!N$17,0)</f>
        <v>17481</v>
      </c>
      <c r="V411" s="35">
        <f>ROUND(('NEW Reference'!O$16*List!$H411)+'NEW Reference'!O$17,0)</f>
        <v>650</v>
      </c>
      <c r="W411" s="35">
        <f>ROUND(('NEW Reference'!P$16*List!$H411)+'NEW Reference'!P$17,0)</f>
        <v>916</v>
      </c>
      <c r="X411" s="35">
        <f>ROUND(('NEW Reference'!Q$16*List!$H411)+'NEW Reference'!Q$17,0)</f>
        <v>458</v>
      </c>
      <c r="Y411" s="36"/>
      <c r="Z411" s="4" t="str">
        <f t="shared" si="20"/>
        <v>APPLING, Georgia</v>
      </c>
      <c r="AA411" s="40" t="s">
        <v>1579</v>
      </c>
      <c r="AB411" s="37" t="s">
        <v>49</v>
      </c>
      <c r="AC411" s="41" t="s">
        <v>1580</v>
      </c>
      <c r="AD411" s="42"/>
      <c r="AE411">
        <f t="shared" si="21"/>
        <v>0.76850000000000007</v>
      </c>
      <c r="AF411">
        <v>42700</v>
      </c>
      <c r="AG411" t="s">
        <v>1432</v>
      </c>
      <c r="AH411" s="64">
        <v>0.83310000000000006</v>
      </c>
    </row>
    <row r="412" spans="1:34">
      <c r="A412" s="28" t="s">
        <v>1581</v>
      </c>
      <c r="B412" s="28" t="s">
        <v>1582</v>
      </c>
      <c r="C412" s="29">
        <v>99911</v>
      </c>
      <c r="D412" s="30" t="s">
        <v>88</v>
      </c>
      <c r="E412" s="31" t="s">
        <v>1583</v>
      </c>
      <c r="F412" s="50" t="s">
        <v>1580</v>
      </c>
      <c r="G412" s="33" t="s">
        <v>59</v>
      </c>
      <c r="H412">
        <f t="shared" si="19"/>
        <v>0.76850000000000007</v>
      </c>
      <c r="I412" s="34">
        <f>ROUND(('NEW Reference'!B$16*List!$H412)+'NEW Reference'!B$17,0)</f>
        <v>1001</v>
      </c>
      <c r="J412" s="34">
        <f>ROUND(('NEW Reference'!C$16*List!$H412)+'NEW Reference'!C$17,0)</f>
        <v>1493</v>
      </c>
      <c r="K412" s="34">
        <f>ROUND(('NEW Reference'!D$16*List!$H412)+'NEW Reference'!D$17,0)</f>
        <v>1789</v>
      </c>
      <c r="L412" s="34">
        <f>ROUND(('NEW Reference'!E$16*List!$H412)+'NEW Reference'!E$17,0)</f>
        <v>2212</v>
      </c>
      <c r="M412" s="34">
        <f>ROUND(('NEW Reference'!F$16*List!$H412)+'NEW Reference'!F$17,0)</f>
        <v>2304</v>
      </c>
      <c r="N412" s="34">
        <f>ROUND(('NEW Reference'!G$16*List!$H412)+'NEW Reference'!G$17,0)</f>
        <v>2608</v>
      </c>
      <c r="O412" s="34">
        <f>ROUND(('NEW Reference'!H$16*List!$H412)+'NEW Reference'!H$17,0)</f>
        <v>2708</v>
      </c>
      <c r="P412" s="34">
        <f>ROUND(('NEW Reference'!I$16*List!$H412)+'NEW Reference'!I$17,0)</f>
        <v>2814</v>
      </c>
      <c r="Q412" s="34">
        <f>ROUND(('NEW Reference'!J$16*List!$H412)+'NEW Reference'!J$17,0)</f>
        <v>3259</v>
      </c>
      <c r="R412" s="34">
        <f>ROUND(('NEW Reference'!K$16*List!$H412)+'NEW Reference'!K$17,0)</f>
        <v>3362</v>
      </c>
      <c r="S412" s="34">
        <f>ROUND(('NEW Reference'!L$16*List!$H412)+'NEW Reference'!L$17,0)</f>
        <v>3627</v>
      </c>
      <c r="T412" s="34">
        <f>ROUND(('NEW Reference'!M$16*List!$H412)+'NEW Reference'!M$17,0)</f>
        <v>4332</v>
      </c>
      <c r="U412" s="34">
        <f>ROUND(('NEW Reference'!N$16*List!$H412)+'NEW Reference'!N$17,0)</f>
        <v>17481</v>
      </c>
      <c r="V412" s="35">
        <f>ROUND(('NEW Reference'!O$16*List!$H412)+'NEW Reference'!O$17,0)</f>
        <v>650</v>
      </c>
      <c r="W412" s="35">
        <f>ROUND(('NEW Reference'!P$16*List!$H412)+'NEW Reference'!P$17,0)</f>
        <v>916</v>
      </c>
      <c r="X412" s="35">
        <f>ROUND(('NEW Reference'!Q$16*List!$H412)+'NEW Reference'!Q$17,0)</f>
        <v>458</v>
      </c>
      <c r="Y412" s="36"/>
      <c r="Z412" s="4" t="str">
        <f t="shared" si="20"/>
        <v>ATKINSON, Georgia</v>
      </c>
      <c r="AA412" s="31" t="s">
        <v>1583</v>
      </c>
      <c r="AB412" s="37" t="s">
        <v>49</v>
      </c>
      <c r="AC412" s="32" t="s">
        <v>1580</v>
      </c>
      <c r="AD412" s="38"/>
      <c r="AE412">
        <f t="shared" si="21"/>
        <v>0.76850000000000007</v>
      </c>
      <c r="AF412">
        <v>43100</v>
      </c>
      <c r="AG412" t="s">
        <v>1587</v>
      </c>
      <c r="AH412" s="64">
        <v>0.96460000000000001</v>
      </c>
    </row>
    <row r="413" spans="1:34">
      <c r="A413" s="28" t="s">
        <v>1584</v>
      </c>
      <c r="B413" s="28" t="s">
        <v>1585</v>
      </c>
      <c r="C413" s="39">
        <v>99911</v>
      </c>
      <c r="D413" s="30" t="s">
        <v>88</v>
      </c>
      <c r="E413" s="40" t="s">
        <v>1586</v>
      </c>
      <c r="F413" s="50" t="s">
        <v>1580</v>
      </c>
      <c r="G413" s="33" t="s">
        <v>59</v>
      </c>
      <c r="H413">
        <f t="shared" si="19"/>
        <v>0.76850000000000007</v>
      </c>
      <c r="I413" s="34">
        <f>ROUND(('NEW Reference'!B$16*List!$H413)+'NEW Reference'!B$17,0)</f>
        <v>1001</v>
      </c>
      <c r="J413" s="34">
        <f>ROUND(('NEW Reference'!C$16*List!$H413)+'NEW Reference'!C$17,0)</f>
        <v>1493</v>
      </c>
      <c r="K413" s="34">
        <f>ROUND(('NEW Reference'!D$16*List!$H413)+'NEW Reference'!D$17,0)</f>
        <v>1789</v>
      </c>
      <c r="L413" s="34">
        <f>ROUND(('NEW Reference'!E$16*List!$H413)+'NEW Reference'!E$17,0)</f>
        <v>2212</v>
      </c>
      <c r="M413" s="34">
        <f>ROUND(('NEW Reference'!F$16*List!$H413)+'NEW Reference'!F$17,0)</f>
        <v>2304</v>
      </c>
      <c r="N413" s="34">
        <f>ROUND(('NEW Reference'!G$16*List!$H413)+'NEW Reference'!G$17,0)</f>
        <v>2608</v>
      </c>
      <c r="O413" s="34">
        <f>ROUND(('NEW Reference'!H$16*List!$H413)+'NEW Reference'!H$17,0)</f>
        <v>2708</v>
      </c>
      <c r="P413" s="34">
        <f>ROUND(('NEW Reference'!I$16*List!$H413)+'NEW Reference'!I$17,0)</f>
        <v>2814</v>
      </c>
      <c r="Q413" s="34">
        <f>ROUND(('NEW Reference'!J$16*List!$H413)+'NEW Reference'!J$17,0)</f>
        <v>3259</v>
      </c>
      <c r="R413" s="34">
        <f>ROUND(('NEW Reference'!K$16*List!$H413)+'NEW Reference'!K$17,0)</f>
        <v>3362</v>
      </c>
      <c r="S413" s="34">
        <f>ROUND(('NEW Reference'!L$16*List!$H413)+'NEW Reference'!L$17,0)</f>
        <v>3627</v>
      </c>
      <c r="T413" s="34">
        <f>ROUND(('NEW Reference'!M$16*List!$H413)+'NEW Reference'!M$17,0)</f>
        <v>4332</v>
      </c>
      <c r="U413" s="34">
        <f>ROUND(('NEW Reference'!N$16*List!$H413)+'NEW Reference'!N$17,0)</f>
        <v>17481</v>
      </c>
      <c r="V413" s="35">
        <f>ROUND(('NEW Reference'!O$16*List!$H413)+'NEW Reference'!O$17,0)</f>
        <v>650</v>
      </c>
      <c r="W413" s="35">
        <f>ROUND(('NEW Reference'!P$16*List!$H413)+'NEW Reference'!P$17,0)</f>
        <v>916</v>
      </c>
      <c r="X413" s="35">
        <f>ROUND(('NEW Reference'!Q$16*List!$H413)+'NEW Reference'!Q$17,0)</f>
        <v>458</v>
      </c>
      <c r="Y413" s="36"/>
      <c r="Z413" s="4" t="str">
        <f t="shared" si="20"/>
        <v>BACON, Georgia</v>
      </c>
      <c r="AA413" s="40" t="s">
        <v>1586</v>
      </c>
      <c r="AB413" s="37" t="s">
        <v>49</v>
      </c>
      <c r="AC413" s="41" t="s">
        <v>1580</v>
      </c>
      <c r="AD413" s="42"/>
      <c r="AE413">
        <f t="shared" si="21"/>
        <v>0.76850000000000007</v>
      </c>
      <c r="AF413">
        <v>43300</v>
      </c>
      <c r="AG413" t="s">
        <v>1590</v>
      </c>
      <c r="AH413" s="64">
        <v>0.82650000000000001</v>
      </c>
    </row>
    <row r="414" spans="1:34">
      <c r="A414" s="28" t="s">
        <v>1588</v>
      </c>
      <c r="B414" s="28" t="s">
        <v>1589</v>
      </c>
      <c r="C414" s="29">
        <v>99911</v>
      </c>
      <c r="D414" s="30" t="s">
        <v>88</v>
      </c>
      <c r="E414" s="31" t="s">
        <v>1338</v>
      </c>
      <c r="F414" s="49" t="s">
        <v>1580</v>
      </c>
      <c r="G414" s="33" t="s">
        <v>59</v>
      </c>
      <c r="H414">
        <f t="shared" si="19"/>
        <v>0.76850000000000007</v>
      </c>
      <c r="I414" s="34">
        <f>ROUND(('NEW Reference'!B$16*List!$H414)+'NEW Reference'!B$17,0)</f>
        <v>1001</v>
      </c>
      <c r="J414" s="34">
        <f>ROUND(('NEW Reference'!C$16*List!$H414)+'NEW Reference'!C$17,0)</f>
        <v>1493</v>
      </c>
      <c r="K414" s="34">
        <f>ROUND(('NEW Reference'!D$16*List!$H414)+'NEW Reference'!D$17,0)</f>
        <v>1789</v>
      </c>
      <c r="L414" s="34">
        <f>ROUND(('NEW Reference'!E$16*List!$H414)+'NEW Reference'!E$17,0)</f>
        <v>2212</v>
      </c>
      <c r="M414" s="34">
        <f>ROUND(('NEW Reference'!F$16*List!$H414)+'NEW Reference'!F$17,0)</f>
        <v>2304</v>
      </c>
      <c r="N414" s="34">
        <f>ROUND(('NEW Reference'!G$16*List!$H414)+'NEW Reference'!G$17,0)</f>
        <v>2608</v>
      </c>
      <c r="O414" s="34">
        <f>ROUND(('NEW Reference'!H$16*List!$H414)+'NEW Reference'!H$17,0)</f>
        <v>2708</v>
      </c>
      <c r="P414" s="34">
        <f>ROUND(('NEW Reference'!I$16*List!$H414)+'NEW Reference'!I$17,0)</f>
        <v>2814</v>
      </c>
      <c r="Q414" s="34">
        <f>ROUND(('NEW Reference'!J$16*List!$H414)+'NEW Reference'!J$17,0)</f>
        <v>3259</v>
      </c>
      <c r="R414" s="34">
        <f>ROUND(('NEW Reference'!K$16*List!$H414)+'NEW Reference'!K$17,0)</f>
        <v>3362</v>
      </c>
      <c r="S414" s="34">
        <f>ROUND(('NEW Reference'!L$16*List!$H414)+'NEW Reference'!L$17,0)</f>
        <v>3627</v>
      </c>
      <c r="T414" s="34">
        <f>ROUND(('NEW Reference'!M$16*List!$H414)+'NEW Reference'!M$17,0)</f>
        <v>4332</v>
      </c>
      <c r="U414" s="34">
        <f>ROUND(('NEW Reference'!N$16*List!$H414)+'NEW Reference'!N$17,0)</f>
        <v>17481</v>
      </c>
      <c r="V414" s="35">
        <f>ROUND(('NEW Reference'!O$16*List!$H414)+'NEW Reference'!O$17,0)</f>
        <v>650</v>
      </c>
      <c r="W414" s="35">
        <f>ROUND(('NEW Reference'!P$16*List!$H414)+'NEW Reference'!P$17,0)</f>
        <v>916</v>
      </c>
      <c r="X414" s="35">
        <f>ROUND(('NEW Reference'!Q$16*List!$H414)+'NEW Reference'!Q$17,0)</f>
        <v>458</v>
      </c>
      <c r="Y414" s="36"/>
      <c r="Z414" s="4" t="str">
        <f t="shared" si="20"/>
        <v>BAKER, Georgia</v>
      </c>
      <c r="AA414" s="31" t="s">
        <v>1338</v>
      </c>
      <c r="AB414" s="37" t="s">
        <v>49</v>
      </c>
      <c r="AC414" s="32" t="s">
        <v>1580</v>
      </c>
      <c r="AD414" s="38"/>
      <c r="AE414">
        <f t="shared" si="21"/>
        <v>0.76850000000000007</v>
      </c>
      <c r="AF414">
        <v>43340</v>
      </c>
      <c r="AG414" t="s">
        <v>1593</v>
      </c>
      <c r="AH414" s="64">
        <v>0.80769999999999997</v>
      </c>
    </row>
    <row r="415" spans="1:34">
      <c r="A415" s="28" t="s">
        <v>1591</v>
      </c>
      <c r="B415" s="28" t="s">
        <v>1592</v>
      </c>
      <c r="C415" s="29">
        <v>99911</v>
      </c>
      <c r="D415" s="30" t="s">
        <v>88</v>
      </c>
      <c r="E415" s="31" t="s">
        <v>54</v>
      </c>
      <c r="F415" s="50" t="s">
        <v>1580</v>
      </c>
      <c r="G415" s="33" t="s">
        <v>59</v>
      </c>
      <c r="H415">
        <f t="shared" si="19"/>
        <v>0.76850000000000007</v>
      </c>
      <c r="I415" s="34">
        <f>ROUND(('NEW Reference'!B$16*List!$H415)+'NEW Reference'!B$17,0)</f>
        <v>1001</v>
      </c>
      <c r="J415" s="34">
        <f>ROUND(('NEW Reference'!C$16*List!$H415)+'NEW Reference'!C$17,0)</f>
        <v>1493</v>
      </c>
      <c r="K415" s="34">
        <f>ROUND(('NEW Reference'!D$16*List!$H415)+'NEW Reference'!D$17,0)</f>
        <v>1789</v>
      </c>
      <c r="L415" s="34">
        <f>ROUND(('NEW Reference'!E$16*List!$H415)+'NEW Reference'!E$17,0)</f>
        <v>2212</v>
      </c>
      <c r="M415" s="34">
        <f>ROUND(('NEW Reference'!F$16*List!$H415)+'NEW Reference'!F$17,0)</f>
        <v>2304</v>
      </c>
      <c r="N415" s="34">
        <f>ROUND(('NEW Reference'!G$16*List!$H415)+'NEW Reference'!G$17,0)</f>
        <v>2608</v>
      </c>
      <c r="O415" s="34">
        <f>ROUND(('NEW Reference'!H$16*List!$H415)+'NEW Reference'!H$17,0)</f>
        <v>2708</v>
      </c>
      <c r="P415" s="34">
        <f>ROUND(('NEW Reference'!I$16*List!$H415)+'NEW Reference'!I$17,0)</f>
        <v>2814</v>
      </c>
      <c r="Q415" s="34">
        <f>ROUND(('NEW Reference'!J$16*List!$H415)+'NEW Reference'!J$17,0)</f>
        <v>3259</v>
      </c>
      <c r="R415" s="34">
        <f>ROUND(('NEW Reference'!K$16*List!$H415)+'NEW Reference'!K$17,0)</f>
        <v>3362</v>
      </c>
      <c r="S415" s="34">
        <f>ROUND(('NEW Reference'!L$16*List!$H415)+'NEW Reference'!L$17,0)</f>
        <v>3627</v>
      </c>
      <c r="T415" s="34">
        <f>ROUND(('NEW Reference'!M$16*List!$H415)+'NEW Reference'!M$17,0)</f>
        <v>4332</v>
      </c>
      <c r="U415" s="34">
        <f>ROUND(('NEW Reference'!N$16*List!$H415)+'NEW Reference'!N$17,0)</f>
        <v>17481</v>
      </c>
      <c r="V415" s="35">
        <f>ROUND(('NEW Reference'!O$16*List!$H415)+'NEW Reference'!O$17,0)</f>
        <v>650</v>
      </c>
      <c r="W415" s="35">
        <f>ROUND(('NEW Reference'!P$16*List!$H415)+'NEW Reference'!P$17,0)</f>
        <v>916</v>
      </c>
      <c r="X415" s="35">
        <f>ROUND(('NEW Reference'!Q$16*List!$H415)+'NEW Reference'!Q$17,0)</f>
        <v>458</v>
      </c>
      <c r="Y415" s="36"/>
      <c r="Z415" s="4" t="str">
        <f t="shared" si="20"/>
        <v>BALDWIN, Georgia</v>
      </c>
      <c r="AA415" s="31" t="s">
        <v>54</v>
      </c>
      <c r="AB415" s="37" t="s">
        <v>49</v>
      </c>
      <c r="AC415" s="32" t="s">
        <v>1580</v>
      </c>
      <c r="AD415" s="38"/>
      <c r="AE415">
        <f t="shared" si="21"/>
        <v>0.76850000000000007</v>
      </c>
      <c r="AF415">
        <v>43420</v>
      </c>
      <c r="AG415" t="s">
        <v>424</v>
      </c>
      <c r="AH415" s="64">
        <v>0.82120000000000004</v>
      </c>
    </row>
    <row r="416" spans="1:34">
      <c r="A416" s="28" t="s">
        <v>1594</v>
      </c>
      <c r="B416" s="28" t="s">
        <v>1595</v>
      </c>
      <c r="C416" s="29">
        <v>99911</v>
      </c>
      <c r="D416" s="30" t="s">
        <v>88</v>
      </c>
      <c r="E416" s="31" t="s">
        <v>1596</v>
      </c>
      <c r="F416" s="50" t="s">
        <v>1580</v>
      </c>
      <c r="G416" s="33" t="s">
        <v>59</v>
      </c>
      <c r="H416">
        <f t="shared" si="19"/>
        <v>0.76850000000000007</v>
      </c>
      <c r="I416" s="34">
        <f>ROUND(('NEW Reference'!B$16*List!$H416)+'NEW Reference'!B$17,0)</f>
        <v>1001</v>
      </c>
      <c r="J416" s="34">
        <f>ROUND(('NEW Reference'!C$16*List!$H416)+'NEW Reference'!C$17,0)</f>
        <v>1493</v>
      </c>
      <c r="K416" s="34">
        <f>ROUND(('NEW Reference'!D$16*List!$H416)+'NEW Reference'!D$17,0)</f>
        <v>1789</v>
      </c>
      <c r="L416" s="34">
        <f>ROUND(('NEW Reference'!E$16*List!$H416)+'NEW Reference'!E$17,0)</f>
        <v>2212</v>
      </c>
      <c r="M416" s="34">
        <f>ROUND(('NEW Reference'!F$16*List!$H416)+'NEW Reference'!F$17,0)</f>
        <v>2304</v>
      </c>
      <c r="N416" s="34">
        <f>ROUND(('NEW Reference'!G$16*List!$H416)+'NEW Reference'!G$17,0)</f>
        <v>2608</v>
      </c>
      <c r="O416" s="34">
        <f>ROUND(('NEW Reference'!H$16*List!$H416)+'NEW Reference'!H$17,0)</f>
        <v>2708</v>
      </c>
      <c r="P416" s="34">
        <f>ROUND(('NEW Reference'!I$16*List!$H416)+'NEW Reference'!I$17,0)</f>
        <v>2814</v>
      </c>
      <c r="Q416" s="34">
        <f>ROUND(('NEW Reference'!J$16*List!$H416)+'NEW Reference'!J$17,0)</f>
        <v>3259</v>
      </c>
      <c r="R416" s="34">
        <f>ROUND(('NEW Reference'!K$16*List!$H416)+'NEW Reference'!K$17,0)</f>
        <v>3362</v>
      </c>
      <c r="S416" s="34">
        <f>ROUND(('NEW Reference'!L$16*List!$H416)+'NEW Reference'!L$17,0)</f>
        <v>3627</v>
      </c>
      <c r="T416" s="34">
        <f>ROUND(('NEW Reference'!M$16*List!$H416)+'NEW Reference'!M$17,0)</f>
        <v>4332</v>
      </c>
      <c r="U416" s="34">
        <f>ROUND(('NEW Reference'!N$16*List!$H416)+'NEW Reference'!N$17,0)</f>
        <v>17481</v>
      </c>
      <c r="V416" s="35">
        <f>ROUND(('NEW Reference'!O$16*List!$H416)+'NEW Reference'!O$17,0)</f>
        <v>650</v>
      </c>
      <c r="W416" s="35">
        <f>ROUND(('NEW Reference'!P$16*List!$H416)+'NEW Reference'!P$17,0)</f>
        <v>916</v>
      </c>
      <c r="X416" s="35">
        <f>ROUND(('NEW Reference'!Q$16*List!$H416)+'NEW Reference'!Q$17,0)</f>
        <v>458</v>
      </c>
      <c r="Y416" s="36"/>
      <c r="Z416" s="4" t="str">
        <f t="shared" si="20"/>
        <v>BANKS, Georgia</v>
      </c>
      <c r="AA416" s="31" t="s">
        <v>1596</v>
      </c>
      <c r="AB416" s="37" t="s">
        <v>49</v>
      </c>
      <c r="AC416" s="32" t="s">
        <v>1580</v>
      </c>
      <c r="AD416" s="38"/>
      <c r="AE416">
        <f t="shared" si="21"/>
        <v>0.76850000000000007</v>
      </c>
      <c r="AF416">
        <v>43580</v>
      </c>
      <c r="AG416" t="s">
        <v>1600</v>
      </c>
      <c r="AH416" s="64">
        <v>0.87460000000000004</v>
      </c>
    </row>
    <row r="417" spans="1:34">
      <c r="A417" s="28" t="s">
        <v>1597</v>
      </c>
      <c r="B417" s="28" t="s">
        <v>1598</v>
      </c>
      <c r="C417" s="39">
        <v>12060</v>
      </c>
      <c r="D417" s="30" t="s">
        <v>344</v>
      </c>
      <c r="E417" s="40" t="s">
        <v>1599</v>
      </c>
      <c r="F417" s="49" t="s">
        <v>1580</v>
      </c>
      <c r="G417" s="33" t="s">
        <v>48</v>
      </c>
      <c r="H417">
        <f t="shared" si="19"/>
        <v>1.0048000000000001</v>
      </c>
      <c r="I417" s="34">
        <f>ROUND(('NEW Reference'!B$16*List!$H417)+'NEW Reference'!B$17,0)</f>
        <v>1220</v>
      </c>
      <c r="J417" s="34">
        <f>ROUND(('NEW Reference'!C$16*List!$H417)+'NEW Reference'!C$17,0)</f>
        <v>1819</v>
      </c>
      <c r="K417" s="34">
        <f>ROUND(('NEW Reference'!D$16*List!$H417)+'NEW Reference'!D$17,0)</f>
        <v>2179</v>
      </c>
      <c r="L417" s="34">
        <f>ROUND(('NEW Reference'!E$16*List!$H417)+'NEW Reference'!E$17,0)</f>
        <v>2694</v>
      </c>
      <c r="M417" s="34">
        <f>ROUND(('NEW Reference'!F$16*List!$H417)+'NEW Reference'!F$17,0)</f>
        <v>2807</v>
      </c>
      <c r="N417" s="34">
        <f>ROUND(('NEW Reference'!G$16*List!$H417)+'NEW Reference'!G$17,0)</f>
        <v>3178</v>
      </c>
      <c r="O417" s="34">
        <f>ROUND(('NEW Reference'!H$16*List!$H417)+'NEW Reference'!H$17,0)</f>
        <v>3299</v>
      </c>
      <c r="P417" s="34">
        <f>ROUND(('NEW Reference'!I$16*List!$H417)+'NEW Reference'!I$17,0)</f>
        <v>3429</v>
      </c>
      <c r="Q417" s="34">
        <f>ROUND(('NEW Reference'!J$16*List!$H417)+'NEW Reference'!J$17,0)</f>
        <v>3970</v>
      </c>
      <c r="R417" s="34">
        <f>ROUND(('NEW Reference'!K$16*List!$H417)+'NEW Reference'!K$17,0)</f>
        <v>4095</v>
      </c>
      <c r="S417" s="34">
        <f>ROUND(('NEW Reference'!L$16*List!$H417)+'NEW Reference'!L$17,0)</f>
        <v>4419</v>
      </c>
      <c r="T417" s="34">
        <f>ROUND(('NEW Reference'!M$16*List!$H417)+'NEW Reference'!M$17,0)</f>
        <v>5278</v>
      </c>
      <c r="U417" s="34">
        <f>ROUND(('NEW Reference'!N$16*List!$H417)+'NEW Reference'!N$17,0)</f>
        <v>21297</v>
      </c>
      <c r="V417" s="35">
        <f>ROUND(('NEW Reference'!O$16*List!$H417)+'NEW Reference'!O$17,0)</f>
        <v>792</v>
      </c>
      <c r="W417" s="35">
        <f>ROUND(('NEW Reference'!P$16*List!$H417)+'NEW Reference'!P$17,0)</f>
        <v>1116</v>
      </c>
      <c r="X417" s="35">
        <f>ROUND(('NEW Reference'!Q$16*List!$H417)+'NEW Reference'!Q$17,0)</f>
        <v>558</v>
      </c>
      <c r="Y417" s="36"/>
      <c r="Z417" s="4" t="str">
        <f t="shared" si="20"/>
        <v>BARROW, Georgia</v>
      </c>
      <c r="AA417" s="40" t="s">
        <v>1599</v>
      </c>
      <c r="AB417" s="37" t="s">
        <v>49</v>
      </c>
      <c r="AC417" s="41" t="s">
        <v>1580</v>
      </c>
      <c r="AD417" s="42"/>
      <c r="AE417">
        <f t="shared" si="21"/>
        <v>1.0048000000000001</v>
      </c>
      <c r="AF417">
        <v>43620</v>
      </c>
      <c r="AG417" t="s">
        <v>1604</v>
      </c>
      <c r="AH417" s="64">
        <v>0.80710000000000004</v>
      </c>
    </row>
    <row r="418" spans="1:34">
      <c r="A418" s="28" t="s">
        <v>1601</v>
      </c>
      <c r="B418" s="28" t="s">
        <v>1602</v>
      </c>
      <c r="C418" s="29">
        <v>12060</v>
      </c>
      <c r="D418" s="30" t="s">
        <v>344</v>
      </c>
      <c r="E418" s="31" t="s">
        <v>1603</v>
      </c>
      <c r="F418" s="49" t="s">
        <v>1580</v>
      </c>
      <c r="G418" s="33" t="s">
        <v>48</v>
      </c>
      <c r="H418">
        <f t="shared" si="19"/>
        <v>1.0048000000000001</v>
      </c>
      <c r="I418" s="34">
        <f>ROUND(('NEW Reference'!B$16*List!$H418)+'NEW Reference'!B$17,0)</f>
        <v>1220</v>
      </c>
      <c r="J418" s="34">
        <f>ROUND(('NEW Reference'!C$16*List!$H418)+'NEW Reference'!C$17,0)</f>
        <v>1819</v>
      </c>
      <c r="K418" s="34">
        <f>ROUND(('NEW Reference'!D$16*List!$H418)+'NEW Reference'!D$17,0)</f>
        <v>2179</v>
      </c>
      <c r="L418" s="34">
        <f>ROUND(('NEW Reference'!E$16*List!$H418)+'NEW Reference'!E$17,0)</f>
        <v>2694</v>
      </c>
      <c r="M418" s="34">
        <f>ROUND(('NEW Reference'!F$16*List!$H418)+'NEW Reference'!F$17,0)</f>
        <v>2807</v>
      </c>
      <c r="N418" s="34">
        <f>ROUND(('NEW Reference'!G$16*List!$H418)+'NEW Reference'!G$17,0)</f>
        <v>3178</v>
      </c>
      <c r="O418" s="34">
        <f>ROUND(('NEW Reference'!H$16*List!$H418)+'NEW Reference'!H$17,0)</f>
        <v>3299</v>
      </c>
      <c r="P418" s="34">
        <f>ROUND(('NEW Reference'!I$16*List!$H418)+'NEW Reference'!I$17,0)</f>
        <v>3429</v>
      </c>
      <c r="Q418" s="34">
        <f>ROUND(('NEW Reference'!J$16*List!$H418)+'NEW Reference'!J$17,0)</f>
        <v>3970</v>
      </c>
      <c r="R418" s="34">
        <f>ROUND(('NEW Reference'!K$16*List!$H418)+'NEW Reference'!K$17,0)</f>
        <v>4095</v>
      </c>
      <c r="S418" s="34">
        <f>ROUND(('NEW Reference'!L$16*List!$H418)+'NEW Reference'!L$17,0)</f>
        <v>4419</v>
      </c>
      <c r="T418" s="34">
        <f>ROUND(('NEW Reference'!M$16*List!$H418)+'NEW Reference'!M$17,0)</f>
        <v>5278</v>
      </c>
      <c r="U418" s="34">
        <f>ROUND(('NEW Reference'!N$16*List!$H418)+'NEW Reference'!N$17,0)</f>
        <v>21297</v>
      </c>
      <c r="V418" s="35">
        <f>ROUND(('NEW Reference'!O$16*List!$H418)+'NEW Reference'!O$17,0)</f>
        <v>792</v>
      </c>
      <c r="W418" s="35">
        <f>ROUND(('NEW Reference'!P$16*List!$H418)+'NEW Reference'!P$17,0)</f>
        <v>1116</v>
      </c>
      <c r="X418" s="35">
        <f>ROUND(('NEW Reference'!Q$16*List!$H418)+'NEW Reference'!Q$17,0)</f>
        <v>558</v>
      </c>
      <c r="Y418" s="36"/>
      <c r="Z418" s="4" t="str">
        <f t="shared" si="20"/>
        <v>BARTOW, Georgia</v>
      </c>
      <c r="AA418" s="31" t="s">
        <v>1603</v>
      </c>
      <c r="AB418" s="37" t="s">
        <v>49</v>
      </c>
      <c r="AC418" s="32" t="s">
        <v>1580</v>
      </c>
      <c r="AD418" s="38"/>
      <c r="AE418">
        <f t="shared" si="21"/>
        <v>1.0048000000000001</v>
      </c>
      <c r="AF418">
        <v>43780</v>
      </c>
      <c r="AG418" t="s">
        <v>1608</v>
      </c>
      <c r="AH418" s="64">
        <v>0.94059999999999999</v>
      </c>
    </row>
    <row r="419" spans="1:34">
      <c r="A419" s="28" t="s">
        <v>1605</v>
      </c>
      <c r="B419" s="28" t="s">
        <v>1606</v>
      </c>
      <c r="C419" s="29">
        <v>99911</v>
      </c>
      <c r="D419" s="30" t="s">
        <v>88</v>
      </c>
      <c r="E419" s="31" t="s">
        <v>1607</v>
      </c>
      <c r="F419" s="50" t="s">
        <v>1580</v>
      </c>
      <c r="G419" s="33" t="s">
        <v>59</v>
      </c>
      <c r="H419">
        <f t="shared" si="19"/>
        <v>0.76850000000000007</v>
      </c>
      <c r="I419" s="34">
        <f>ROUND(('NEW Reference'!B$16*List!$H419)+'NEW Reference'!B$17,0)</f>
        <v>1001</v>
      </c>
      <c r="J419" s="34">
        <f>ROUND(('NEW Reference'!C$16*List!$H419)+'NEW Reference'!C$17,0)</f>
        <v>1493</v>
      </c>
      <c r="K419" s="34">
        <f>ROUND(('NEW Reference'!D$16*List!$H419)+'NEW Reference'!D$17,0)</f>
        <v>1789</v>
      </c>
      <c r="L419" s="34">
        <f>ROUND(('NEW Reference'!E$16*List!$H419)+'NEW Reference'!E$17,0)</f>
        <v>2212</v>
      </c>
      <c r="M419" s="34">
        <f>ROUND(('NEW Reference'!F$16*List!$H419)+'NEW Reference'!F$17,0)</f>
        <v>2304</v>
      </c>
      <c r="N419" s="34">
        <f>ROUND(('NEW Reference'!G$16*List!$H419)+'NEW Reference'!G$17,0)</f>
        <v>2608</v>
      </c>
      <c r="O419" s="34">
        <f>ROUND(('NEW Reference'!H$16*List!$H419)+'NEW Reference'!H$17,0)</f>
        <v>2708</v>
      </c>
      <c r="P419" s="34">
        <f>ROUND(('NEW Reference'!I$16*List!$H419)+'NEW Reference'!I$17,0)</f>
        <v>2814</v>
      </c>
      <c r="Q419" s="34">
        <f>ROUND(('NEW Reference'!J$16*List!$H419)+'NEW Reference'!J$17,0)</f>
        <v>3259</v>
      </c>
      <c r="R419" s="34">
        <f>ROUND(('NEW Reference'!K$16*List!$H419)+'NEW Reference'!K$17,0)</f>
        <v>3362</v>
      </c>
      <c r="S419" s="34">
        <f>ROUND(('NEW Reference'!L$16*List!$H419)+'NEW Reference'!L$17,0)</f>
        <v>3627</v>
      </c>
      <c r="T419" s="34">
        <f>ROUND(('NEW Reference'!M$16*List!$H419)+'NEW Reference'!M$17,0)</f>
        <v>4332</v>
      </c>
      <c r="U419" s="34">
        <f>ROUND(('NEW Reference'!N$16*List!$H419)+'NEW Reference'!N$17,0)</f>
        <v>17481</v>
      </c>
      <c r="V419" s="35">
        <f>ROUND(('NEW Reference'!O$16*List!$H419)+'NEW Reference'!O$17,0)</f>
        <v>650</v>
      </c>
      <c r="W419" s="35">
        <f>ROUND(('NEW Reference'!P$16*List!$H419)+'NEW Reference'!P$17,0)</f>
        <v>916</v>
      </c>
      <c r="X419" s="35">
        <f>ROUND(('NEW Reference'!Q$16*List!$H419)+'NEW Reference'!Q$17,0)</f>
        <v>458</v>
      </c>
      <c r="Y419" s="36"/>
      <c r="Z419" s="4" t="str">
        <f t="shared" si="20"/>
        <v>BEN HILL, Georgia</v>
      </c>
      <c r="AA419" s="31" t="s">
        <v>1607</v>
      </c>
      <c r="AB419" s="37" t="s">
        <v>49</v>
      </c>
      <c r="AC419" s="32" t="s">
        <v>1580</v>
      </c>
      <c r="AD419" s="38"/>
      <c r="AE419">
        <f t="shared" si="21"/>
        <v>0.76850000000000007</v>
      </c>
      <c r="AF419">
        <v>43900</v>
      </c>
      <c r="AG419" t="s">
        <v>1612</v>
      </c>
      <c r="AH419" s="64">
        <v>0.88930000000000009</v>
      </c>
    </row>
    <row r="420" spans="1:34">
      <c r="A420" s="28" t="s">
        <v>1609</v>
      </c>
      <c r="B420" s="28" t="s">
        <v>1610</v>
      </c>
      <c r="C420" s="39">
        <v>99911</v>
      </c>
      <c r="D420" s="30" t="s">
        <v>88</v>
      </c>
      <c r="E420" s="40" t="s">
        <v>1611</v>
      </c>
      <c r="F420" s="50" t="s">
        <v>1580</v>
      </c>
      <c r="G420" s="33" t="s">
        <v>59</v>
      </c>
      <c r="H420">
        <f t="shared" si="19"/>
        <v>0.76850000000000007</v>
      </c>
      <c r="I420" s="34">
        <f>ROUND(('NEW Reference'!B$16*List!$H420)+'NEW Reference'!B$17,0)</f>
        <v>1001</v>
      </c>
      <c r="J420" s="34">
        <f>ROUND(('NEW Reference'!C$16*List!$H420)+'NEW Reference'!C$17,0)</f>
        <v>1493</v>
      </c>
      <c r="K420" s="34">
        <f>ROUND(('NEW Reference'!D$16*List!$H420)+'NEW Reference'!D$17,0)</f>
        <v>1789</v>
      </c>
      <c r="L420" s="34">
        <f>ROUND(('NEW Reference'!E$16*List!$H420)+'NEW Reference'!E$17,0)</f>
        <v>2212</v>
      </c>
      <c r="M420" s="34">
        <f>ROUND(('NEW Reference'!F$16*List!$H420)+'NEW Reference'!F$17,0)</f>
        <v>2304</v>
      </c>
      <c r="N420" s="34">
        <f>ROUND(('NEW Reference'!G$16*List!$H420)+'NEW Reference'!G$17,0)</f>
        <v>2608</v>
      </c>
      <c r="O420" s="34">
        <f>ROUND(('NEW Reference'!H$16*List!$H420)+'NEW Reference'!H$17,0)</f>
        <v>2708</v>
      </c>
      <c r="P420" s="34">
        <f>ROUND(('NEW Reference'!I$16*List!$H420)+'NEW Reference'!I$17,0)</f>
        <v>2814</v>
      </c>
      <c r="Q420" s="34">
        <f>ROUND(('NEW Reference'!J$16*List!$H420)+'NEW Reference'!J$17,0)</f>
        <v>3259</v>
      </c>
      <c r="R420" s="34">
        <f>ROUND(('NEW Reference'!K$16*List!$H420)+'NEW Reference'!K$17,0)</f>
        <v>3362</v>
      </c>
      <c r="S420" s="34">
        <f>ROUND(('NEW Reference'!L$16*List!$H420)+'NEW Reference'!L$17,0)</f>
        <v>3627</v>
      </c>
      <c r="T420" s="34">
        <f>ROUND(('NEW Reference'!M$16*List!$H420)+'NEW Reference'!M$17,0)</f>
        <v>4332</v>
      </c>
      <c r="U420" s="34">
        <f>ROUND(('NEW Reference'!N$16*List!$H420)+'NEW Reference'!N$17,0)</f>
        <v>17481</v>
      </c>
      <c r="V420" s="35">
        <f>ROUND(('NEW Reference'!O$16*List!$H420)+'NEW Reference'!O$17,0)</f>
        <v>650</v>
      </c>
      <c r="W420" s="35">
        <f>ROUND(('NEW Reference'!P$16*List!$H420)+'NEW Reference'!P$17,0)</f>
        <v>916</v>
      </c>
      <c r="X420" s="35">
        <f>ROUND(('NEW Reference'!Q$16*List!$H420)+'NEW Reference'!Q$17,0)</f>
        <v>458</v>
      </c>
      <c r="Y420" s="36"/>
      <c r="Z420" s="4" t="str">
        <f t="shared" si="20"/>
        <v>BERRIEN, Georgia</v>
      </c>
      <c r="AA420" s="40" t="s">
        <v>1611</v>
      </c>
      <c r="AB420" s="37" t="s">
        <v>49</v>
      </c>
      <c r="AC420" s="41" t="s">
        <v>1580</v>
      </c>
      <c r="AD420" s="42"/>
      <c r="AE420">
        <f t="shared" si="21"/>
        <v>0.76850000000000007</v>
      </c>
      <c r="AF420">
        <v>44060</v>
      </c>
      <c r="AG420" t="s">
        <v>1615</v>
      </c>
      <c r="AH420" s="64">
        <v>1.0906</v>
      </c>
    </row>
    <row r="421" spans="1:34">
      <c r="A421" s="28" t="s">
        <v>1613</v>
      </c>
      <c r="B421" s="28" t="s">
        <v>1614</v>
      </c>
      <c r="C421" s="39">
        <v>31420</v>
      </c>
      <c r="D421" s="30" t="s">
        <v>1143</v>
      </c>
      <c r="E421" s="40" t="s">
        <v>64</v>
      </c>
      <c r="F421" s="49" t="s">
        <v>1580</v>
      </c>
      <c r="G421" s="33" t="s">
        <v>48</v>
      </c>
      <c r="H421">
        <f t="shared" si="19"/>
        <v>0.86350000000000005</v>
      </c>
      <c r="I421" s="34">
        <f>ROUND(('NEW Reference'!B$16*List!$H421)+'NEW Reference'!B$17,0)</f>
        <v>1089</v>
      </c>
      <c r="J421" s="34">
        <f>ROUND(('NEW Reference'!C$16*List!$H421)+'NEW Reference'!C$17,0)</f>
        <v>1624</v>
      </c>
      <c r="K421" s="34">
        <f>ROUND(('NEW Reference'!D$16*List!$H421)+'NEW Reference'!D$17,0)</f>
        <v>1946</v>
      </c>
      <c r="L421" s="34">
        <f>ROUND(('NEW Reference'!E$16*List!$H421)+'NEW Reference'!E$17,0)</f>
        <v>2406</v>
      </c>
      <c r="M421" s="34">
        <f>ROUND(('NEW Reference'!F$16*List!$H421)+'NEW Reference'!F$17,0)</f>
        <v>2506</v>
      </c>
      <c r="N421" s="34">
        <f>ROUND(('NEW Reference'!G$16*List!$H421)+'NEW Reference'!G$17,0)</f>
        <v>2837</v>
      </c>
      <c r="O421" s="34">
        <f>ROUND(('NEW Reference'!H$16*List!$H421)+'NEW Reference'!H$17,0)</f>
        <v>2946</v>
      </c>
      <c r="P421" s="34">
        <f>ROUND(('NEW Reference'!I$16*List!$H421)+'NEW Reference'!I$17,0)</f>
        <v>3061</v>
      </c>
      <c r="Q421" s="34">
        <f>ROUND(('NEW Reference'!J$16*List!$H421)+'NEW Reference'!J$17,0)</f>
        <v>3545</v>
      </c>
      <c r="R421" s="34">
        <f>ROUND(('NEW Reference'!K$16*List!$H421)+'NEW Reference'!K$17,0)</f>
        <v>3657</v>
      </c>
      <c r="S421" s="34">
        <f>ROUND(('NEW Reference'!L$16*List!$H421)+'NEW Reference'!L$17,0)</f>
        <v>3946</v>
      </c>
      <c r="T421" s="34">
        <f>ROUND(('NEW Reference'!M$16*List!$H421)+'NEW Reference'!M$17,0)</f>
        <v>4713</v>
      </c>
      <c r="U421" s="34">
        <f>ROUND(('NEW Reference'!N$16*List!$H421)+'NEW Reference'!N$17,0)</f>
        <v>19015</v>
      </c>
      <c r="V421" s="35">
        <f>ROUND(('NEW Reference'!O$16*List!$H421)+'NEW Reference'!O$17,0)</f>
        <v>707</v>
      </c>
      <c r="W421" s="35">
        <f>ROUND(('NEW Reference'!P$16*List!$H421)+'NEW Reference'!P$17,0)</f>
        <v>996</v>
      </c>
      <c r="X421" s="35">
        <f>ROUND(('NEW Reference'!Q$16*List!$H421)+'NEW Reference'!Q$17,0)</f>
        <v>498</v>
      </c>
      <c r="Y421" s="36"/>
      <c r="Z421" s="4" t="str">
        <f t="shared" si="20"/>
        <v>BIBB, Georgia</v>
      </c>
      <c r="AA421" s="40" t="s">
        <v>64</v>
      </c>
      <c r="AB421" s="37" t="s">
        <v>49</v>
      </c>
      <c r="AC421" s="41" t="s">
        <v>1580</v>
      </c>
      <c r="AD421" s="42"/>
      <c r="AE421">
        <f t="shared" si="21"/>
        <v>0.86350000000000005</v>
      </c>
      <c r="AF421">
        <v>44100</v>
      </c>
      <c r="AG421" t="s">
        <v>1619</v>
      </c>
      <c r="AH421" s="64">
        <v>0.91670000000000007</v>
      </c>
    </row>
    <row r="422" spans="1:34">
      <c r="A422" s="28" t="s">
        <v>1616</v>
      </c>
      <c r="B422" s="28" t="s">
        <v>1617</v>
      </c>
      <c r="C422" s="39">
        <v>99911</v>
      </c>
      <c r="D422" s="30" t="s">
        <v>88</v>
      </c>
      <c r="E422" s="40" t="s">
        <v>1618</v>
      </c>
      <c r="F422" s="50" t="s">
        <v>1580</v>
      </c>
      <c r="G422" s="33" t="s">
        <v>59</v>
      </c>
      <c r="H422">
        <f t="shared" si="19"/>
        <v>0.76850000000000007</v>
      </c>
      <c r="I422" s="34">
        <f>ROUND(('NEW Reference'!B$16*List!$H422)+'NEW Reference'!B$17,0)</f>
        <v>1001</v>
      </c>
      <c r="J422" s="34">
        <f>ROUND(('NEW Reference'!C$16*List!$H422)+'NEW Reference'!C$17,0)</f>
        <v>1493</v>
      </c>
      <c r="K422" s="34">
        <f>ROUND(('NEW Reference'!D$16*List!$H422)+'NEW Reference'!D$17,0)</f>
        <v>1789</v>
      </c>
      <c r="L422" s="34">
        <f>ROUND(('NEW Reference'!E$16*List!$H422)+'NEW Reference'!E$17,0)</f>
        <v>2212</v>
      </c>
      <c r="M422" s="34">
        <f>ROUND(('NEW Reference'!F$16*List!$H422)+'NEW Reference'!F$17,0)</f>
        <v>2304</v>
      </c>
      <c r="N422" s="34">
        <f>ROUND(('NEW Reference'!G$16*List!$H422)+'NEW Reference'!G$17,0)</f>
        <v>2608</v>
      </c>
      <c r="O422" s="34">
        <f>ROUND(('NEW Reference'!H$16*List!$H422)+'NEW Reference'!H$17,0)</f>
        <v>2708</v>
      </c>
      <c r="P422" s="34">
        <f>ROUND(('NEW Reference'!I$16*List!$H422)+'NEW Reference'!I$17,0)</f>
        <v>2814</v>
      </c>
      <c r="Q422" s="34">
        <f>ROUND(('NEW Reference'!J$16*List!$H422)+'NEW Reference'!J$17,0)</f>
        <v>3259</v>
      </c>
      <c r="R422" s="34">
        <f>ROUND(('NEW Reference'!K$16*List!$H422)+'NEW Reference'!K$17,0)</f>
        <v>3362</v>
      </c>
      <c r="S422" s="34">
        <f>ROUND(('NEW Reference'!L$16*List!$H422)+'NEW Reference'!L$17,0)</f>
        <v>3627</v>
      </c>
      <c r="T422" s="34">
        <f>ROUND(('NEW Reference'!M$16*List!$H422)+'NEW Reference'!M$17,0)</f>
        <v>4332</v>
      </c>
      <c r="U422" s="34">
        <f>ROUND(('NEW Reference'!N$16*List!$H422)+'NEW Reference'!N$17,0)</f>
        <v>17481</v>
      </c>
      <c r="V422" s="35">
        <f>ROUND(('NEW Reference'!O$16*List!$H422)+'NEW Reference'!O$17,0)</f>
        <v>650</v>
      </c>
      <c r="W422" s="35">
        <f>ROUND(('NEW Reference'!P$16*List!$H422)+'NEW Reference'!P$17,0)</f>
        <v>916</v>
      </c>
      <c r="X422" s="35">
        <f>ROUND(('NEW Reference'!Q$16*List!$H422)+'NEW Reference'!Q$17,0)</f>
        <v>458</v>
      </c>
      <c r="Y422" s="36"/>
      <c r="Z422" s="4" t="str">
        <f t="shared" si="20"/>
        <v>BLECKLEY, Georgia</v>
      </c>
      <c r="AA422" s="40" t="s">
        <v>1618</v>
      </c>
      <c r="AB422" s="37" t="s">
        <v>49</v>
      </c>
      <c r="AC422" s="41" t="s">
        <v>1580</v>
      </c>
      <c r="AD422" s="42"/>
      <c r="AE422">
        <f t="shared" si="21"/>
        <v>0.76850000000000007</v>
      </c>
      <c r="AF422">
        <v>44140</v>
      </c>
      <c r="AG422" t="s">
        <v>1623</v>
      </c>
      <c r="AH422" s="64">
        <v>0.93859999999999999</v>
      </c>
    </row>
    <row r="423" spans="1:34">
      <c r="A423" s="28" t="s">
        <v>1620</v>
      </c>
      <c r="B423" s="28" t="s">
        <v>1621</v>
      </c>
      <c r="C423" s="29">
        <v>15260</v>
      </c>
      <c r="D423" s="30" t="s">
        <v>447</v>
      </c>
      <c r="E423" s="31" t="s">
        <v>1622</v>
      </c>
      <c r="F423" s="49" t="s">
        <v>1580</v>
      </c>
      <c r="G423" s="33" t="s">
        <v>48</v>
      </c>
      <c r="H423">
        <f t="shared" si="19"/>
        <v>0.92930000000000001</v>
      </c>
      <c r="I423" s="34">
        <f>ROUND(('NEW Reference'!B$16*List!$H423)+'NEW Reference'!B$17,0)</f>
        <v>1150</v>
      </c>
      <c r="J423" s="34">
        <f>ROUND(('NEW Reference'!C$16*List!$H423)+'NEW Reference'!C$17,0)</f>
        <v>1715</v>
      </c>
      <c r="K423" s="34">
        <f>ROUND(('NEW Reference'!D$16*List!$H423)+'NEW Reference'!D$17,0)</f>
        <v>2055</v>
      </c>
      <c r="L423" s="34">
        <f>ROUND(('NEW Reference'!E$16*List!$H423)+'NEW Reference'!E$17,0)</f>
        <v>2540</v>
      </c>
      <c r="M423" s="34">
        <f>ROUND(('NEW Reference'!F$16*List!$H423)+'NEW Reference'!F$17,0)</f>
        <v>2646</v>
      </c>
      <c r="N423" s="34">
        <f>ROUND(('NEW Reference'!G$16*List!$H423)+'NEW Reference'!G$17,0)</f>
        <v>2996</v>
      </c>
      <c r="O423" s="34">
        <f>ROUND(('NEW Reference'!H$16*List!$H423)+'NEW Reference'!H$17,0)</f>
        <v>3110</v>
      </c>
      <c r="P423" s="34">
        <f>ROUND(('NEW Reference'!I$16*List!$H423)+'NEW Reference'!I$17,0)</f>
        <v>3232</v>
      </c>
      <c r="Q423" s="34">
        <f>ROUND(('NEW Reference'!J$16*List!$H423)+'NEW Reference'!J$17,0)</f>
        <v>3743</v>
      </c>
      <c r="R423" s="34">
        <f>ROUND(('NEW Reference'!K$16*List!$H423)+'NEW Reference'!K$17,0)</f>
        <v>3861</v>
      </c>
      <c r="S423" s="34">
        <f>ROUND(('NEW Reference'!L$16*List!$H423)+'NEW Reference'!L$17,0)</f>
        <v>4166</v>
      </c>
      <c r="T423" s="34">
        <f>ROUND(('NEW Reference'!M$16*List!$H423)+'NEW Reference'!M$17,0)</f>
        <v>4976</v>
      </c>
      <c r="U423" s="34">
        <f>ROUND(('NEW Reference'!N$16*List!$H423)+'NEW Reference'!N$17,0)</f>
        <v>20077</v>
      </c>
      <c r="V423" s="35">
        <f>ROUND(('NEW Reference'!O$16*List!$H423)+'NEW Reference'!O$17,0)</f>
        <v>746</v>
      </c>
      <c r="W423" s="35">
        <f>ROUND(('NEW Reference'!P$16*List!$H423)+'NEW Reference'!P$17,0)</f>
        <v>1052</v>
      </c>
      <c r="X423" s="35">
        <f>ROUND(('NEW Reference'!Q$16*List!$H423)+'NEW Reference'!Q$17,0)</f>
        <v>526</v>
      </c>
      <c r="Y423" s="36"/>
      <c r="Z423" s="4" t="str">
        <f t="shared" si="20"/>
        <v>BRANTLEY, Georgia</v>
      </c>
      <c r="AA423" s="31" t="s">
        <v>1622</v>
      </c>
      <c r="AB423" s="37" t="s">
        <v>49</v>
      </c>
      <c r="AC423" s="32" t="s">
        <v>1580</v>
      </c>
      <c r="AD423" s="38"/>
      <c r="AE423">
        <f t="shared" si="21"/>
        <v>0.92930000000000001</v>
      </c>
      <c r="AF423">
        <v>44180</v>
      </c>
      <c r="AG423" t="s">
        <v>1628</v>
      </c>
      <c r="AH423" s="64">
        <v>0.76060000000000005</v>
      </c>
    </row>
    <row r="424" spans="1:34">
      <c r="A424" s="28" t="s">
        <v>1624</v>
      </c>
      <c r="B424" s="28" t="s">
        <v>1625</v>
      </c>
      <c r="C424" s="29">
        <v>46660</v>
      </c>
      <c r="D424" s="30" t="s">
        <v>1626</v>
      </c>
      <c r="E424" s="31" t="s">
        <v>1627</v>
      </c>
      <c r="F424" s="49" t="s">
        <v>1580</v>
      </c>
      <c r="G424" s="33" t="s">
        <v>48</v>
      </c>
      <c r="H424">
        <f t="shared" si="19"/>
        <v>0.69650000000000001</v>
      </c>
      <c r="I424" s="34">
        <f>ROUND(('NEW Reference'!B$16*List!$H424)+'NEW Reference'!B$17,0)</f>
        <v>935</v>
      </c>
      <c r="J424" s="34">
        <f>ROUND(('NEW Reference'!C$16*List!$H424)+'NEW Reference'!C$17,0)</f>
        <v>1394</v>
      </c>
      <c r="K424" s="34">
        <f>ROUND(('NEW Reference'!D$16*List!$H424)+'NEW Reference'!D$17,0)</f>
        <v>1670</v>
      </c>
      <c r="L424" s="34">
        <f>ROUND(('NEW Reference'!E$16*List!$H424)+'NEW Reference'!E$17,0)</f>
        <v>2064</v>
      </c>
      <c r="M424" s="34">
        <f>ROUND(('NEW Reference'!F$16*List!$H424)+'NEW Reference'!F$17,0)</f>
        <v>2151</v>
      </c>
      <c r="N424" s="34">
        <f>ROUND(('NEW Reference'!G$16*List!$H424)+'NEW Reference'!G$17,0)</f>
        <v>2435</v>
      </c>
      <c r="O424" s="34">
        <f>ROUND(('NEW Reference'!H$16*List!$H424)+'NEW Reference'!H$17,0)</f>
        <v>2528</v>
      </c>
      <c r="P424" s="34">
        <f>ROUND(('NEW Reference'!I$16*List!$H424)+'NEW Reference'!I$17,0)</f>
        <v>2627</v>
      </c>
      <c r="Q424" s="34">
        <f>ROUND(('NEW Reference'!J$16*List!$H424)+'NEW Reference'!J$17,0)</f>
        <v>3042</v>
      </c>
      <c r="R424" s="34">
        <f>ROUND(('NEW Reference'!K$16*List!$H424)+'NEW Reference'!K$17,0)</f>
        <v>3138</v>
      </c>
      <c r="S424" s="34">
        <f>ROUND(('NEW Reference'!L$16*List!$H424)+'NEW Reference'!L$17,0)</f>
        <v>3386</v>
      </c>
      <c r="T424" s="34">
        <f>ROUND(('NEW Reference'!M$16*List!$H424)+'NEW Reference'!M$17,0)</f>
        <v>4044</v>
      </c>
      <c r="U424" s="34">
        <f>ROUND(('NEW Reference'!N$16*List!$H424)+'NEW Reference'!N$17,0)</f>
        <v>16318</v>
      </c>
      <c r="V424" s="35">
        <f>ROUND(('NEW Reference'!O$16*List!$H424)+'NEW Reference'!O$17,0)</f>
        <v>607</v>
      </c>
      <c r="W424" s="35">
        <f>ROUND(('NEW Reference'!P$16*List!$H424)+'NEW Reference'!P$17,0)</f>
        <v>855</v>
      </c>
      <c r="X424" s="35">
        <f>ROUND(('NEW Reference'!Q$16*List!$H424)+'NEW Reference'!Q$17,0)</f>
        <v>427</v>
      </c>
      <c r="Y424" s="36"/>
      <c r="Z424" s="4" t="str">
        <f t="shared" si="20"/>
        <v>BROOKS, Georgia</v>
      </c>
      <c r="AA424" s="31" t="s">
        <v>1627</v>
      </c>
      <c r="AB424" s="37" t="s">
        <v>49</v>
      </c>
      <c r="AC424" s="32" t="s">
        <v>1580</v>
      </c>
      <c r="AD424" s="38"/>
      <c r="AE424">
        <f t="shared" si="21"/>
        <v>0.69650000000000001</v>
      </c>
      <c r="AF424">
        <v>44220</v>
      </c>
      <c r="AG424" t="s">
        <v>1632</v>
      </c>
      <c r="AH424" s="64">
        <v>0.82040000000000002</v>
      </c>
    </row>
    <row r="425" spans="1:34">
      <c r="A425" s="28" t="s">
        <v>1629</v>
      </c>
      <c r="B425" s="28" t="s">
        <v>1630</v>
      </c>
      <c r="C425" s="39">
        <v>42340</v>
      </c>
      <c r="D425" s="30" t="s">
        <v>1570</v>
      </c>
      <c r="E425" s="40" t="s">
        <v>1631</v>
      </c>
      <c r="F425" s="49" t="s">
        <v>1580</v>
      </c>
      <c r="G425" s="33" t="s">
        <v>48</v>
      </c>
      <c r="H425">
        <f t="shared" si="19"/>
        <v>0.8226</v>
      </c>
      <c r="I425" s="34">
        <f>ROUND(('NEW Reference'!B$16*List!$H425)+'NEW Reference'!B$17,0)</f>
        <v>1051</v>
      </c>
      <c r="J425" s="34">
        <f>ROUND(('NEW Reference'!C$16*List!$H425)+'NEW Reference'!C$17,0)</f>
        <v>1568</v>
      </c>
      <c r="K425" s="34">
        <f>ROUND(('NEW Reference'!D$16*List!$H425)+'NEW Reference'!D$17,0)</f>
        <v>1878</v>
      </c>
      <c r="L425" s="34">
        <f>ROUND(('NEW Reference'!E$16*List!$H425)+'NEW Reference'!E$17,0)</f>
        <v>2322</v>
      </c>
      <c r="M425" s="34">
        <f>ROUND(('NEW Reference'!F$16*List!$H425)+'NEW Reference'!F$17,0)</f>
        <v>2419</v>
      </c>
      <c r="N425" s="34">
        <f>ROUND(('NEW Reference'!G$16*List!$H425)+'NEW Reference'!G$17,0)</f>
        <v>2739</v>
      </c>
      <c r="O425" s="34">
        <f>ROUND(('NEW Reference'!H$16*List!$H425)+'NEW Reference'!H$17,0)</f>
        <v>2843</v>
      </c>
      <c r="P425" s="34">
        <f>ROUND(('NEW Reference'!I$16*List!$H425)+'NEW Reference'!I$17,0)</f>
        <v>2955</v>
      </c>
      <c r="Q425" s="34">
        <f>ROUND(('NEW Reference'!J$16*List!$H425)+'NEW Reference'!J$17,0)</f>
        <v>3422</v>
      </c>
      <c r="R425" s="34">
        <f>ROUND(('NEW Reference'!K$16*List!$H425)+'NEW Reference'!K$17,0)</f>
        <v>3530</v>
      </c>
      <c r="S425" s="34">
        <f>ROUND(('NEW Reference'!L$16*List!$H425)+'NEW Reference'!L$17,0)</f>
        <v>3809</v>
      </c>
      <c r="T425" s="34">
        <f>ROUND(('NEW Reference'!M$16*List!$H425)+'NEW Reference'!M$17,0)</f>
        <v>4549</v>
      </c>
      <c r="U425" s="34">
        <f>ROUND(('NEW Reference'!N$16*List!$H425)+'NEW Reference'!N$17,0)</f>
        <v>18354</v>
      </c>
      <c r="V425" s="35">
        <f>ROUND(('NEW Reference'!O$16*List!$H425)+'NEW Reference'!O$17,0)</f>
        <v>682</v>
      </c>
      <c r="W425" s="35">
        <f>ROUND(('NEW Reference'!P$16*List!$H425)+'NEW Reference'!P$17,0)</f>
        <v>961</v>
      </c>
      <c r="X425" s="35">
        <f>ROUND(('NEW Reference'!Q$16*List!$H425)+'NEW Reference'!Q$17,0)</f>
        <v>481</v>
      </c>
      <c r="Y425" s="36"/>
      <c r="Z425" s="4" t="str">
        <f t="shared" si="20"/>
        <v>BRYAN, Georgia</v>
      </c>
      <c r="AA425" s="40" t="s">
        <v>1631</v>
      </c>
      <c r="AB425" s="37" t="s">
        <v>49</v>
      </c>
      <c r="AC425" s="41" t="s">
        <v>1580</v>
      </c>
      <c r="AD425" s="42"/>
      <c r="AE425">
        <f t="shared" si="21"/>
        <v>0.8226</v>
      </c>
      <c r="AF425">
        <v>44300</v>
      </c>
      <c r="AG425" t="s">
        <v>1636</v>
      </c>
      <c r="AH425" s="64">
        <v>1.0439000000000001</v>
      </c>
    </row>
    <row r="426" spans="1:34">
      <c r="A426" s="28" t="s">
        <v>1633</v>
      </c>
      <c r="B426" s="28" t="s">
        <v>1634</v>
      </c>
      <c r="C426" s="29">
        <v>99911</v>
      </c>
      <c r="D426" s="30" t="s">
        <v>88</v>
      </c>
      <c r="E426" s="31" t="s">
        <v>1635</v>
      </c>
      <c r="F426" s="50" t="s">
        <v>1580</v>
      </c>
      <c r="G426" s="33" t="s">
        <v>59</v>
      </c>
      <c r="H426">
        <f t="shared" si="19"/>
        <v>0.76850000000000007</v>
      </c>
      <c r="I426" s="34">
        <f>ROUND(('NEW Reference'!B$16*List!$H426)+'NEW Reference'!B$17,0)</f>
        <v>1001</v>
      </c>
      <c r="J426" s="34">
        <f>ROUND(('NEW Reference'!C$16*List!$H426)+'NEW Reference'!C$17,0)</f>
        <v>1493</v>
      </c>
      <c r="K426" s="34">
        <f>ROUND(('NEW Reference'!D$16*List!$H426)+'NEW Reference'!D$17,0)</f>
        <v>1789</v>
      </c>
      <c r="L426" s="34">
        <f>ROUND(('NEW Reference'!E$16*List!$H426)+'NEW Reference'!E$17,0)</f>
        <v>2212</v>
      </c>
      <c r="M426" s="34">
        <f>ROUND(('NEW Reference'!F$16*List!$H426)+'NEW Reference'!F$17,0)</f>
        <v>2304</v>
      </c>
      <c r="N426" s="34">
        <f>ROUND(('NEW Reference'!G$16*List!$H426)+'NEW Reference'!G$17,0)</f>
        <v>2608</v>
      </c>
      <c r="O426" s="34">
        <f>ROUND(('NEW Reference'!H$16*List!$H426)+'NEW Reference'!H$17,0)</f>
        <v>2708</v>
      </c>
      <c r="P426" s="34">
        <f>ROUND(('NEW Reference'!I$16*List!$H426)+'NEW Reference'!I$17,0)</f>
        <v>2814</v>
      </c>
      <c r="Q426" s="34">
        <f>ROUND(('NEW Reference'!J$16*List!$H426)+'NEW Reference'!J$17,0)</f>
        <v>3259</v>
      </c>
      <c r="R426" s="34">
        <f>ROUND(('NEW Reference'!K$16*List!$H426)+'NEW Reference'!K$17,0)</f>
        <v>3362</v>
      </c>
      <c r="S426" s="34">
        <f>ROUND(('NEW Reference'!L$16*List!$H426)+'NEW Reference'!L$17,0)</f>
        <v>3627</v>
      </c>
      <c r="T426" s="34">
        <f>ROUND(('NEW Reference'!M$16*List!$H426)+'NEW Reference'!M$17,0)</f>
        <v>4332</v>
      </c>
      <c r="U426" s="34">
        <f>ROUND(('NEW Reference'!N$16*List!$H426)+'NEW Reference'!N$17,0)</f>
        <v>17481</v>
      </c>
      <c r="V426" s="35">
        <f>ROUND(('NEW Reference'!O$16*List!$H426)+'NEW Reference'!O$17,0)</f>
        <v>650</v>
      </c>
      <c r="W426" s="35">
        <f>ROUND(('NEW Reference'!P$16*List!$H426)+'NEW Reference'!P$17,0)</f>
        <v>916</v>
      </c>
      <c r="X426" s="35">
        <f>ROUND(('NEW Reference'!Q$16*List!$H426)+'NEW Reference'!Q$17,0)</f>
        <v>458</v>
      </c>
      <c r="Y426" s="36"/>
      <c r="Z426" s="4" t="str">
        <f t="shared" si="20"/>
        <v>BULLOCH, Georgia</v>
      </c>
      <c r="AA426" s="31" t="s">
        <v>1635</v>
      </c>
      <c r="AB426" s="37" t="s">
        <v>49</v>
      </c>
      <c r="AC426" s="32" t="s">
        <v>1580</v>
      </c>
      <c r="AD426" s="38"/>
      <c r="AE426">
        <f t="shared" si="21"/>
        <v>0.76850000000000007</v>
      </c>
      <c r="AF426">
        <v>44420</v>
      </c>
      <c r="AG426" t="s">
        <v>1640</v>
      </c>
      <c r="AH426" s="64">
        <v>0.9385</v>
      </c>
    </row>
    <row r="427" spans="1:34">
      <c r="A427" s="28" t="s">
        <v>1637</v>
      </c>
      <c r="B427" s="28" t="s">
        <v>1638</v>
      </c>
      <c r="C427" s="29">
        <v>12260</v>
      </c>
      <c r="D427" s="30" t="s">
        <v>353</v>
      </c>
      <c r="E427" s="31" t="s">
        <v>1639</v>
      </c>
      <c r="F427" s="49" t="s">
        <v>1580</v>
      </c>
      <c r="G427" s="33" t="s">
        <v>48</v>
      </c>
      <c r="H427">
        <f t="shared" si="19"/>
        <v>0.83090000000000008</v>
      </c>
      <c r="I427" s="34">
        <f>ROUND(('NEW Reference'!B$16*List!$H427)+'NEW Reference'!B$17,0)</f>
        <v>1059</v>
      </c>
      <c r="J427" s="34">
        <f>ROUND(('NEW Reference'!C$16*List!$H427)+'NEW Reference'!C$17,0)</f>
        <v>1579</v>
      </c>
      <c r="K427" s="34">
        <f>ROUND(('NEW Reference'!D$16*List!$H427)+'NEW Reference'!D$17,0)</f>
        <v>1892</v>
      </c>
      <c r="L427" s="34">
        <f>ROUND(('NEW Reference'!E$16*List!$H427)+'NEW Reference'!E$17,0)</f>
        <v>2339</v>
      </c>
      <c r="M427" s="34">
        <f>ROUND(('NEW Reference'!F$16*List!$H427)+'NEW Reference'!F$17,0)</f>
        <v>2437</v>
      </c>
      <c r="N427" s="34">
        <f>ROUND(('NEW Reference'!G$16*List!$H427)+'NEW Reference'!G$17,0)</f>
        <v>2759</v>
      </c>
      <c r="O427" s="34">
        <f>ROUND(('NEW Reference'!H$16*List!$H427)+'NEW Reference'!H$17,0)</f>
        <v>2864</v>
      </c>
      <c r="P427" s="34">
        <f>ROUND(('NEW Reference'!I$16*List!$H427)+'NEW Reference'!I$17,0)</f>
        <v>2976</v>
      </c>
      <c r="Q427" s="34">
        <f>ROUND(('NEW Reference'!J$16*List!$H427)+'NEW Reference'!J$17,0)</f>
        <v>3447</v>
      </c>
      <c r="R427" s="34">
        <f>ROUND(('NEW Reference'!K$16*List!$H427)+'NEW Reference'!K$17,0)</f>
        <v>3555</v>
      </c>
      <c r="S427" s="34">
        <f>ROUND(('NEW Reference'!L$16*List!$H427)+'NEW Reference'!L$17,0)</f>
        <v>3837</v>
      </c>
      <c r="T427" s="34">
        <f>ROUND(('NEW Reference'!M$16*List!$H427)+'NEW Reference'!M$17,0)</f>
        <v>4582</v>
      </c>
      <c r="U427" s="34">
        <f>ROUND(('NEW Reference'!N$16*List!$H427)+'NEW Reference'!N$17,0)</f>
        <v>18489</v>
      </c>
      <c r="V427" s="35">
        <f>ROUND(('NEW Reference'!O$16*List!$H427)+'NEW Reference'!O$17,0)</f>
        <v>687</v>
      </c>
      <c r="W427" s="35">
        <f>ROUND(('NEW Reference'!P$16*List!$H427)+'NEW Reference'!P$17,0)</f>
        <v>969</v>
      </c>
      <c r="X427" s="35">
        <f>ROUND(('NEW Reference'!Q$16*List!$H427)+'NEW Reference'!Q$17,0)</f>
        <v>484</v>
      </c>
      <c r="Y427" s="36"/>
      <c r="Z427" s="4" t="str">
        <f t="shared" si="20"/>
        <v>BURKE, Georgia</v>
      </c>
      <c r="AA427" s="31" t="s">
        <v>1639</v>
      </c>
      <c r="AB427" s="37" t="s">
        <v>49</v>
      </c>
      <c r="AC427" s="32" t="s">
        <v>1580</v>
      </c>
      <c r="AD427" s="38"/>
      <c r="AE427">
        <f t="shared" si="21"/>
        <v>0.83090000000000008</v>
      </c>
      <c r="AF427">
        <v>44700</v>
      </c>
      <c r="AG427" t="s">
        <v>936</v>
      </c>
      <c r="AH427" s="64">
        <v>1.6139000000000001</v>
      </c>
    </row>
    <row r="428" spans="1:34">
      <c r="A428" s="28" t="s">
        <v>1641</v>
      </c>
      <c r="B428" s="28" t="s">
        <v>1642</v>
      </c>
      <c r="C428" s="39">
        <v>12060</v>
      </c>
      <c r="D428" s="30" t="s">
        <v>344</v>
      </c>
      <c r="E428" s="40" t="s">
        <v>1643</v>
      </c>
      <c r="F428" s="49" t="s">
        <v>1580</v>
      </c>
      <c r="G428" s="33" t="s">
        <v>48</v>
      </c>
      <c r="H428">
        <f t="shared" si="19"/>
        <v>1.0048000000000001</v>
      </c>
      <c r="I428" s="34">
        <f>ROUND(('NEW Reference'!B$16*List!$H428)+'NEW Reference'!B$17,0)</f>
        <v>1220</v>
      </c>
      <c r="J428" s="34">
        <f>ROUND(('NEW Reference'!C$16*List!$H428)+'NEW Reference'!C$17,0)</f>
        <v>1819</v>
      </c>
      <c r="K428" s="34">
        <f>ROUND(('NEW Reference'!D$16*List!$H428)+'NEW Reference'!D$17,0)</f>
        <v>2179</v>
      </c>
      <c r="L428" s="34">
        <f>ROUND(('NEW Reference'!E$16*List!$H428)+'NEW Reference'!E$17,0)</f>
        <v>2694</v>
      </c>
      <c r="M428" s="34">
        <f>ROUND(('NEW Reference'!F$16*List!$H428)+'NEW Reference'!F$17,0)</f>
        <v>2807</v>
      </c>
      <c r="N428" s="34">
        <f>ROUND(('NEW Reference'!G$16*List!$H428)+'NEW Reference'!G$17,0)</f>
        <v>3178</v>
      </c>
      <c r="O428" s="34">
        <f>ROUND(('NEW Reference'!H$16*List!$H428)+'NEW Reference'!H$17,0)</f>
        <v>3299</v>
      </c>
      <c r="P428" s="34">
        <f>ROUND(('NEW Reference'!I$16*List!$H428)+'NEW Reference'!I$17,0)</f>
        <v>3429</v>
      </c>
      <c r="Q428" s="34">
        <f>ROUND(('NEW Reference'!J$16*List!$H428)+'NEW Reference'!J$17,0)</f>
        <v>3970</v>
      </c>
      <c r="R428" s="34">
        <f>ROUND(('NEW Reference'!K$16*List!$H428)+'NEW Reference'!K$17,0)</f>
        <v>4095</v>
      </c>
      <c r="S428" s="34">
        <f>ROUND(('NEW Reference'!L$16*List!$H428)+'NEW Reference'!L$17,0)</f>
        <v>4419</v>
      </c>
      <c r="T428" s="34">
        <f>ROUND(('NEW Reference'!M$16*List!$H428)+'NEW Reference'!M$17,0)</f>
        <v>5278</v>
      </c>
      <c r="U428" s="34">
        <f>ROUND(('NEW Reference'!N$16*List!$H428)+'NEW Reference'!N$17,0)</f>
        <v>21297</v>
      </c>
      <c r="V428" s="35">
        <f>ROUND(('NEW Reference'!O$16*List!$H428)+'NEW Reference'!O$17,0)</f>
        <v>792</v>
      </c>
      <c r="W428" s="35">
        <f>ROUND(('NEW Reference'!P$16*List!$H428)+'NEW Reference'!P$17,0)</f>
        <v>1116</v>
      </c>
      <c r="X428" s="35">
        <f>ROUND(('NEW Reference'!Q$16*List!$H428)+'NEW Reference'!Q$17,0)</f>
        <v>558</v>
      </c>
      <c r="Y428" s="36"/>
      <c r="Z428" s="4" t="str">
        <f t="shared" si="20"/>
        <v>BUTTS, Georgia</v>
      </c>
      <c r="AA428" s="40" t="s">
        <v>1643</v>
      </c>
      <c r="AB428" s="37" t="s">
        <v>49</v>
      </c>
      <c r="AC428" s="41" t="s">
        <v>1580</v>
      </c>
      <c r="AD428" s="42"/>
      <c r="AE428">
        <f t="shared" si="21"/>
        <v>1.0048000000000001</v>
      </c>
      <c r="AF428">
        <v>44940</v>
      </c>
      <c r="AG428" t="s">
        <v>1646</v>
      </c>
      <c r="AH428" s="64">
        <v>0.73650000000000004</v>
      </c>
    </row>
    <row r="429" spans="1:34">
      <c r="A429" s="28" t="s">
        <v>1644</v>
      </c>
      <c r="B429" s="28" t="s">
        <v>1645</v>
      </c>
      <c r="C429" s="29">
        <v>99911</v>
      </c>
      <c r="D429" s="30" t="s">
        <v>88</v>
      </c>
      <c r="E429" s="31" t="s">
        <v>81</v>
      </c>
      <c r="F429" s="50" t="s">
        <v>1580</v>
      </c>
      <c r="G429" s="33" t="s">
        <v>59</v>
      </c>
      <c r="H429">
        <f t="shared" si="19"/>
        <v>0.76850000000000007</v>
      </c>
      <c r="I429" s="34">
        <f>ROUND(('NEW Reference'!B$16*List!$H429)+'NEW Reference'!B$17,0)</f>
        <v>1001</v>
      </c>
      <c r="J429" s="34">
        <f>ROUND(('NEW Reference'!C$16*List!$H429)+'NEW Reference'!C$17,0)</f>
        <v>1493</v>
      </c>
      <c r="K429" s="34">
        <f>ROUND(('NEW Reference'!D$16*List!$H429)+'NEW Reference'!D$17,0)</f>
        <v>1789</v>
      </c>
      <c r="L429" s="34">
        <f>ROUND(('NEW Reference'!E$16*List!$H429)+'NEW Reference'!E$17,0)</f>
        <v>2212</v>
      </c>
      <c r="M429" s="34">
        <f>ROUND(('NEW Reference'!F$16*List!$H429)+'NEW Reference'!F$17,0)</f>
        <v>2304</v>
      </c>
      <c r="N429" s="34">
        <f>ROUND(('NEW Reference'!G$16*List!$H429)+'NEW Reference'!G$17,0)</f>
        <v>2608</v>
      </c>
      <c r="O429" s="34">
        <f>ROUND(('NEW Reference'!H$16*List!$H429)+'NEW Reference'!H$17,0)</f>
        <v>2708</v>
      </c>
      <c r="P429" s="34">
        <f>ROUND(('NEW Reference'!I$16*List!$H429)+'NEW Reference'!I$17,0)</f>
        <v>2814</v>
      </c>
      <c r="Q429" s="34">
        <f>ROUND(('NEW Reference'!J$16*List!$H429)+'NEW Reference'!J$17,0)</f>
        <v>3259</v>
      </c>
      <c r="R429" s="34">
        <f>ROUND(('NEW Reference'!K$16*List!$H429)+'NEW Reference'!K$17,0)</f>
        <v>3362</v>
      </c>
      <c r="S429" s="34">
        <f>ROUND(('NEW Reference'!L$16*List!$H429)+'NEW Reference'!L$17,0)</f>
        <v>3627</v>
      </c>
      <c r="T429" s="34">
        <f>ROUND(('NEW Reference'!M$16*List!$H429)+'NEW Reference'!M$17,0)</f>
        <v>4332</v>
      </c>
      <c r="U429" s="34">
        <f>ROUND(('NEW Reference'!N$16*List!$H429)+'NEW Reference'!N$17,0)</f>
        <v>17481</v>
      </c>
      <c r="V429" s="35">
        <f>ROUND(('NEW Reference'!O$16*List!$H429)+'NEW Reference'!O$17,0)</f>
        <v>650</v>
      </c>
      <c r="W429" s="35">
        <f>ROUND(('NEW Reference'!P$16*List!$H429)+'NEW Reference'!P$17,0)</f>
        <v>916</v>
      </c>
      <c r="X429" s="35">
        <f>ROUND(('NEW Reference'!Q$16*List!$H429)+'NEW Reference'!Q$17,0)</f>
        <v>458</v>
      </c>
      <c r="Y429" s="36"/>
      <c r="Z429" s="4" t="str">
        <f t="shared" si="20"/>
        <v>CALHOUN, Georgia</v>
      </c>
      <c r="AA429" s="31" t="s">
        <v>81</v>
      </c>
      <c r="AB429" s="37" t="s">
        <v>49</v>
      </c>
      <c r="AC429" s="32" t="s">
        <v>1580</v>
      </c>
      <c r="AD429" s="38"/>
      <c r="AE429">
        <f t="shared" si="21"/>
        <v>0.76850000000000007</v>
      </c>
      <c r="AF429">
        <v>45060</v>
      </c>
      <c r="AG429" t="s">
        <v>1650</v>
      </c>
      <c r="AH429" s="64">
        <v>1.002</v>
      </c>
    </row>
    <row r="430" spans="1:34">
      <c r="A430" s="28" t="s">
        <v>1647</v>
      </c>
      <c r="B430" s="28" t="s">
        <v>1648</v>
      </c>
      <c r="C430" s="29">
        <v>99911</v>
      </c>
      <c r="D430" s="30" t="s">
        <v>88</v>
      </c>
      <c r="E430" s="31" t="s">
        <v>1649</v>
      </c>
      <c r="F430" s="50" t="s">
        <v>1580</v>
      </c>
      <c r="G430" s="33" t="s">
        <v>59</v>
      </c>
      <c r="H430">
        <f t="shared" si="19"/>
        <v>0.76850000000000007</v>
      </c>
      <c r="I430" s="34">
        <f>ROUND(('NEW Reference'!B$16*List!$H430)+'NEW Reference'!B$17,0)</f>
        <v>1001</v>
      </c>
      <c r="J430" s="34">
        <f>ROUND(('NEW Reference'!C$16*List!$H430)+'NEW Reference'!C$17,0)</f>
        <v>1493</v>
      </c>
      <c r="K430" s="34">
        <f>ROUND(('NEW Reference'!D$16*List!$H430)+'NEW Reference'!D$17,0)</f>
        <v>1789</v>
      </c>
      <c r="L430" s="34">
        <f>ROUND(('NEW Reference'!E$16*List!$H430)+'NEW Reference'!E$17,0)</f>
        <v>2212</v>
      </c>
      <c r="M430" s="34">
        <f>ROUND(('NEW Reference'!F$16*List!$H430)+'NEW Reference'!F$17,0)</f>
        <v>2304</v>
      </c>
      <c r="N430" s="34">
        <f>ROUND(('NEW Reference'!G$16*List!$H430)+'NEW Reference'!G$17,0)</f>
        <v>2608</v>
      </c>
      <c r="O430" s="34">
        <f>ROUND(('NEW Reference'!H$16*List!$H430)+'NEW Reference'!H$17,0)</f>
        <v>2708</v>
      </c>
      <c r="P430" s="34">
        <f>ROUND(('NEW Reference'!I$16*List!$H430)+'NEW Reference'!I$17,0)</f>
        <v>2814</v>
      </c>
      <c r="Q430" s="34">
        <f>ROUND(('NEW Reference'!J$16*List!$H430)+'NEW Reference'!J$17,0)</f>
        <v>3259</v>
      </c>
      <c r="R430" s="34">
        <f>ROUND(('NEW Reference'!K$16*List!$H430)+'NEW Reference'!K$17,0)</f>
        <v>3362</v>
      </c>
      <c r="S430" s="34">
        <f>ROUND(('NEW Reference'!L$16*List!$H430)+'NEW Reference'!L$17,0)</f>
        <v>3627</v>
      </c>
      <c r="T430" s="34">
        <f>ROUND(('NEW Reference'!M$16*List!$H430)+'NEW Reference'!M$17,0)</f>
        <v>4332</v>
      </c>
      <c r="U430" s="34">
        <f>ROUND(('NEW Reference'!N$16*List!$H430)+'NEW Reference'!N$17,0)</f>
        <v>17481</v>
      </c>
      <c r="V430" s="35">
        <f>ROUND(('NEW Reference'!O$16*List!$H430)+'NEW Reference'!O$17,0)</f>
        <v>650</v>
      </c>
      <c r="W430" s="35">
        <f>ROUND(('NEW Reference'!P$16*List!$H430)+'NEW Reference'!P$17,0)</f>
        <v>916</v>
      </c>
      <c r="X430" s="35">
        <f>ROUND(('NEW Reference'!Q$16*List!$H430)+'NEW Reference'!Q$17,0)</f>
        <v>458</v>
      </c>
      <c r="Y430" s="36"/>
      <c r="Z430" s="4" t="str">
        <f t="shared" si="20"/>
        <v>CAMDEN, Georgia</v>
      </c>
      <c r="AA430" s="31" t="s">
        <v>1649</v>
      </c>
      <c r="AB430" s="37" t="s">
        <v>49</v>
      </c>
      <c r="AC430" s="32" t="s">
        <v>1580</v>
      </c>
      <c r="AD430" s="38"/>
      <c r="AE430">
        <f t="shared" si="21"/>
        <v>0.76850000000000007</v>
      </c>
      <c r="AF430">
        <v>45104</v>
      </c>
      <c r="AG430" t="s">
        <v>1654</v>
      </c>
      <c r="AH430" s="64">
        <v>1.1752</v>
      </c>
    </row>
    <row r="431" spans="1:34">
      <c r="A431" s="28" t="s">
        <v>1651</v>
      </c>
      <c r="B431" s="28" t="s">
        <v>1652</v>
      </c>
      <c r="C431" s="39">
        <v>99911</v>
      </c>
      <c r="D431" s="30" t="s">
        <v>88</v>
      </c>
      <c r="E431" s="40" t="s">
        <v>1653</v>
      </c>
      <c r="F431" s="50" t="s">
        <v>1580</v>
      </c>
      <c r="G431" s="33" t="s">
        <v>59</v>
      </c>
      <c r="H431">
        <f t="shared" si="19"/>
        <v>0.76850000000000007</v>
      </c>
      <c r="I431" s="34">
        <f>ROUND(('NEW Reference'!B$16*List!$H431)+'NEW Reference'!B$17,0)</f>
        <v>1001</v>
      </c>
      <c r="J431" s="34">
        <f>ROUND(('NEW Reference'!C$16*List!$H431)+'NEW Reference'!C$17,0)</f>
        <v>1493</v>
      </c>
      <c r="K431" s="34">
        <f>ROUND(('NEW Reference'!D$16*List!$H431)+'NEW Reference'!D$17,0)</f>
        <v>1789</v>
      </c>
      <c r="L431" s="34">
        <f>ROUND(('NEW Reference'!E$16*List!$H431)+'NEW Reference'!E$17,0)</f>
        <v>2212</v>
      </c>
      <c r="M431" s="34">
        <f>ROUND(('NEW Reference'!F$16*List!$H431)+'NEW Reference'!F$17,0)</f>
        <v>2304</v>
      </c>
      <c r="N431" s="34">
        <f>ROUND(('NEW Reference'!G$16*List!$H431)+'NEW Reference'!G$17,0)</f>
        <v>2608</v>
      </c>
      <c r="O431" s="34">
        <f>ROUND(('NEW Reference'!H$16*List!$H431)+'NEW Reference'!H$17,0)</f>
        <v>2708</v>
      </c>
      <c r="P431" s="34">
        <f>ROUND(('NEW Reference'!I$16*List!$H431)+'NEW Reference'!I$17,0)</f>
        <v>2814</v>
      </c>
      <c r="Q431" s="34">
        <f>ROUND(('NEW Reference'!J$16*List!$H431)+'NEW Reference'!J$17,0)</f>
        <v>3259</v>
      </c>
      <c r="R431" s="34">
        <f>ROUND(('NEW Reference'!K$16*List!$H431)+'NEW Reference'!K$17,0)</f>
        <v>3362</v>
      </c>
      <c r="S431" s="34">
        <f>ROUND(('NEW Reference'!L$16*List!$H431)+'NEW Reference'!L$17,0)</f>
        <v>3627</v>
      </c>
      <c r="T431" s="34">
        <f>ROUND(('NEW Reference'!M$16*List!$H431)+'NEW Reference'!M$17,0)</f>
        <v>4332</v>
      </c>
      <c r="U431" s="34">
        <f>ROUND(('NEW Reference'!N$16*List!$H431)+'NEW Reference'!N$17,0)</f>
        <v>17481</v>
      </c>
      <c r="V431" s="35">
        <f>ROUND(('NEW Reference'!O$16*List!$H431)+'NEW Reference'!O$17,0)</f>
        <v>650</v>
      </c>
      <c r="W431" s="35">
        <f>ROUND(('NEW Reference'!P$16*List!$H431)+'NEW Reference'!P$17,0)</f>
        <v>916</v>
      </c>
      <c r="X431" s="35">
        <f>ROUND(('NEW Reference'!Q$16*List!$H431)+'NEW Reference'!Q$17,0)</f>
        <v>458</v>
      </c>
      <c r="Y431" s="36"/>
      <c r="Z431" s="4" t="str">
        <f t="shared" si="20"/>
        <v>CANDLER, Georgia</v>
      </c>
      <c r="AA431" s="40" t="s">
        <v>1653</v>
      </c>
      <c r="AB431" s="37" t="s">
        <v>49</v>
      </c>
      <c r="AC431" s="41" t="s">
        <v>1580</v>
      </c>
      <c r="AD431" s="42"/>
      <c r="AE431">
        <f t="shared" si="21"/>
        <v>0.76850000000000007</v>
      </c>
      <c r="AF431">
        <v>45220</v>
      </c>
      <c r="AG431" t="s">
        <v>1400</v>
      </c>
      <c r="AH431" s="64">
        <v>0.79570000000000007</v>
      </c>
    </row>
    <row r="432" spans="1:34">
      <c r="A432" s="28" t="s">
        <v>1655</v>
      </c>
      <c r="B432" s="28" t="s">
        <v>1656</v>
      </c>
      <c r="C432" s="29">
        <v>12060</v>
      </c>
      <c r="D432" s="30" t="s">
        <v>344</v>
      </c>
      <c r="E432" s="31" t="s">
        <v>518</v>
      </c>
      <c r="F432" s="49" t="s">
        <v>1580</v>
      </c>
      <c r="G432" s="33" t="s">
        <v>48</v>
      </c>
      <c r="H432">
        <f t="shared" si="19"/>
        <v>1.0048000000000001</v>
      </c>
      <c r="I432" s="34">
        <f>ROUND(('NEW Reference'!B$16*List!$H432)+'NEW Reference'!B$17,0)</f>
        <v>1220</v>
      </c>
      <c r="J432" s="34">
        <f>ROUND(('NEW Reference'!C$16*List!$H432)+'NEW Reference'!C$17,0)</f>
        <v>1819</v>
      </c>
      <c r="K432" s="34">
        <f>ROUND(('NEW Reference'!D$16*List!$H432)+'NEW Reference'!D$17,0)</f>
        <v>2179</v>
      </c>
      <c r="L432" s="34">
        <f>ROUND(('NEW Reference'!E$16*List!$H432)+'NEW Reference'!E$17,0)</f>
        <v>2694</v>
      </c>
      <c r="M432" s="34">
        <f>ROUND(('NEW Reference'!F$16*List!$H432)+'NEW Reference'!F$17,0)</f>
        <v>2807</v>
      </c>
      <c r="N432" s="34">
        <f>ROUND(('NEW Reference'!G$16*List!$H432)+'NEW Reference'!G$17,0)</f>
        <v>3178</v>
      </c>
      <c r="O432" s="34">
        <f>ROUND(('NEW Reference'!H$16*List!$H432)+'NEW Reference'!H$17,0)</f>
        <v>3299</v>
      </c>
      <c r="P432" s="34">
        <f>ROUND(('NEW Reference'!I$16*List!$H432)+'NEW Reference'!I$17,0)</f>
        <v>3429</v>
      </c>
      <c r="Q432" s="34">
        <f>ROUND(('NEW Reference'!J$16*List!$H432)+'NEW Reference'!J$17,0)</f>
        <v>3970</v>
      </c>
      <c r="R432" s="34">
        <f>ROUND(('NEW Reference'!K$16*List!$H432)+'NEW Reference'!K$17,0)</f>
        <v>4095</v>
      </c>
      <c r="S432" s="34">
        <f>ROUND(('NEW Reference'!L$16*List!$H432)+'NEW Reference'!L$17,0)</f>
        <v>4419</v>
      </c>
      <c r="T432" s="34">
        <f>ROUND(('NEW Reference'!M$16*List!$H432)+'NEW Reference'!M$17,0)</f>
        <v>5278</v>
      </c>
      <c r="U432" s="34">
        <f>ROUND(('NEW Reference'!N$16*List!$H432)+'NEW Reference'!N$17,0)</f>
        <v>21297</v>
      </c>
      <c r="V432" s="35">
        <f>ROUND(('NEW Reference'!O$16*List!$H432)+'NEW Reference'!O$17,0)</f>
        <v>792</v>
      </c>
      <c r="W432" s="35">
        <f>ROUND(('NEW Reference'!P$16*List!$H432)+'NEW Reference'!P$17,0)</f>
        <v>1116</v>
      </c>
      <c r="X432" s="35">
        <f>ROUND(('NEW Reference'!Q$16*List!$H432)+'NEW Reference'!Q$17,0)</f>
        <v>558</v>
      </c>
      <c r="Y432" s="36"/>
      <c r="Z432" s="4" t="str">
        <f t="shared" si="20"/>
        <v>CARROLL, Georgia</v>
      </c>
      <c r="AA432" s="31" t="s">
        <v>518</v>
      </c>
      <c r="AB432" s="37" t="s">
        <v>49</v>
      </c>
      <c r="AC432" s="32" t="s">
        <v>1580</v>
      </c>
      <c r="AD432" s="38"/>
      <c r="AE432">
        <f t="shared" si="21"/>
        <v>1.0048000000000001</v>
      </c>
      <c r="AF432">
        <v>45300</v>
      </c>
      <c r="AG432" t="s">
        <v>1428</v>
      </c>
      <c r="AH432" s="64">
        <v>0.87580000000000002</v>
      </c>
    </row>
    <row r="433" spans="1:34">
      <c r="A433" s="28" t="s">
        <v>1657</v>
      </c>
      <c r="B433" s="28" t="s">
        <v>1658</v>
      </c>
      <c r="C433" s="39">
        <v>16860</v>
      </c>
      <c r="D433" s="30" t="s">
        <v>530</v>
      </c>
      <c r="E433" s="40" t="s">
        <v>1659</v>
      </c>
      <c r="F433" s="49" t="s">
        <v>1580</v>
      </c>
      <c r="G433" s="33" t="s">
        <v>48</v>
      </c>
      <c r="H433">
        <f t="shared" si="19"/>
        <v>0.84420000000000006</v>
      </c>
      <c r="I433" s="34">
        <f>ROUND(('NEW Reference'!B$16*List!$H433)+'NEW Reference'!B$17,0)</f>
        <v>1071</v>
      </c>
      <c r="J433" s="34">
        <f>ROUND(('NEW Reference'!C$16*List!$H433)+'NEW Reference'!C$17,0)</f>
        <v>1597</v>
      </c>
      <c r="K433" s="34">
        <f>ROUND(('NEW Reference'!D$16*List!$H433)+'NEW Reference'!D$17,0)</f>
        <v>1914</v>
      </c>
      <c r="L433" s="34">
        <f>ROUND(('NEW Reference'!E$16*List!$H433)+'NEW Reference'!E$17,0)</f>
        <v>2366</v>
      </c>
      <c r="M433" s="34">
        <f>ROUND(('NEW Reference'!F$16*List!$H433)+'NEW Reference'!F$17,0)</f>
        <v>2465</v>
      </c>
      <c r="N433" s="34">
        <f>ROUND(('NEW Reference'!G$16*List!$H433)+'NEW Reference'!G$17,0)</f>
        <v>2791</v>
      </c>
      <c r="O433" s="34">
        <f>ROUND(('NEW Reference'!H$16*List!$H433)+'NEW Reference'!H$17,0)</f>
        <v>2897</v>
      </c>
      <c r="P433" s="34">
        <f>ROUND(('NEW Reference'!I$16*List!$H433)+'NEW Reference'!I$17,0)</f>
        <v>3011</v>
      </c>
      <c r="Q433" s="34">
        <f>ROUND(('NEW Reference'!J$16*List!$H433)+'NEW Reference'!J$17,0)</f>
        <v>3487</v>
      </c>
      <c r="R433" s="34">
        <f>ROUND(('NEW Reference'!K$16*List!$H433)+'NEW Reference'!K$17,0)</f>
        <v>3597</v>
      </c>
      <c r="S433" s="34">
        <f>ROUND(('NEW Reference'!L$16*List!$H433)+'NEW Reference'!L$17,0)</f>
        <v>3881</v>
      </c>
      <c r="T433" s="34">
        <f>ROUND(('NEW Reference'!M$16*List!$H433)+'NEW Reference'!M$17,0)</f>
        <v>4635</v>
      </c>
      <c r="U433" s="34">
        <f>ROUND(('NEW Reference'!N$16*List!$H433)+'NEW Reference'!N$17,0)</f>
        <v>18703</v>
      </c>
      <c r="V433" s="35">
        <f>ROUND(('NEW Reference'!O$16*List!$H433)+'NEW Reference'!O$17,0)</f>
        <v>695</v>
      </c>
      <c r="W433" s="35">
        <f>ROUND(('NEW Reference'!P$16*List!$H433)+'NEW Reference'!P$17,0)</f>
        <v>980</v>
      </c>
      <c r="X433" s="35">
        <f>ROUND(('NEW Reference'!Q$16*List!$H433)+'NEW Reference'!Q$17,0)</f>
        <v>490</v>
      </c>
      <c r="Y433" s="36"/>
      <c r="Z433" s="4" t="str">
        <f t="shared" si="20"/>
        <v>CATOOSA, Georgia</v>
      </c>
      <c r="AA433" s="40" t="s">
        <v>1659</v>
      </c>
      <c r="AB433" s="37" t="s">
        <v>49</v>
      </c>
      <c r="AC433" s="41" t="s">
        <v>1580</v>
      </c>
      <c r="AD433" s="42"/>
      <c r="AE433">
        <f t="shared" si="21"/>
        <v>0.84420000000000006</v>
      </c>
      <c r="AF433">
        <v>45460</v>
      </c>
      <c r="AG433" t="s">
        <v>1663</v>
      </c>
      <c r="AH433" s="64">
        <v>0.8538</v>
      </c>
    </row>
    <row r="434" spans="1:34">
      <c r="A434" s="28" t="s">
        <v>1660</v>
      </c>
      <c r="B434" s="28" t="s">
        <v>1661</v>
      </c>
      <c r="C434" s="29">
        <v>99911</v>
      </c>
      <c r="D434" s="30" t="s">
        <v>88</v>
      </c>
      <c r="E434" s="31" t="s">
        <v>1662</v>
      </c>
      <c r="F434" s="50" t="s">
        <v>1580</v>
      </c>
      <c r="G434" s="33" t="s">
        <v>59</v>
      </c>
      <c r="H434">
        <f t="shared" si="19"/>
        <v>0.76850000000000007</v>
      </c>
      <c r="I434" s="34">
        <f>ROUND(('NEW Reference'!B$16*List!$H434)+'NEW Reference'!B$17,0)</f>
        <v>1001</v>
      </c>
      <c r="J434" s="34">
        <f>ROUND(('NEW Reference'!C$16*List!$H434)+'NEW Reference'!C$17,0)</f>
        <v>1493</v>
      </c>
      <c r="K434" s="34">
        <f>ROUND(('NEW Reference'!D$16*List!$H434)+'NEW Reference'!D$17,0)</f>
        <v>1789</v>
      </c>
      <c r="L434" s="34">
        <f>ROUND(('NEW Reference'!E$16*List!$H434)+'NEW Reference'!E$17,0)</f>
        <v>2212</v>
      </c>
      <c r="M434" s="34">
        <f>ROUND(('NEW Reference'!F$16*List!$H434)+'NEW Reference'!F$17,0)</f>
        <v>2304</v>
      </c>
      <c r="N434" s="34">
        <f>ROUND(('NEW Reference'!G$16*List!$H434)+'NEW Reference'!G$17,0)</f>
        <v>2608</v>
      </c>
      <c r="O434" s="34">
        <f>ROUND(('NEW Reference'!H$16*List!$H434)+'NEW Reference'!H$17,0)</f>
        <v>2708</v>
      </c>
      <c r="P434" s="34">
        <f>ROUND(('NEW Reference'!I$16*List!$H434)+'NEW Reference'!I$17,0)</f>
        <v>2814</v>
      </c>
      <c r="Q434" s="34">
        <f>ROUND(('NEW Reference'!J$16*List!$H434)+'NEW Reference'!J$17,0)</f>
        <v>3259</v>
      </c>
      <c r="R434" s="34">
        <f>ROUND(('NEW Reference'!K$16*List!$H434)+'NEW Reference'!K$17,0)</f>
        <v>3362</v>
      </c>
      <c r="S434" s="34">
        <f>ROUND(('NEW Reference'!L$16*List!$H434)+'NEW Reference'!L$17,0)</f>
        <v>3627</v>
      </c>
      <c r="T434" s="34">
        <f>ROUND(('NEW Reference'!M$16*List!$H434)+'NEW Reference'!M$17,0)</f>
        <v>4332</v>
      </c>
      <c r="U434" s="34">
        <f>ROUND(('NEW Reference'!N$16*List!$H434)+'NEW Reference'!N$17,0)</f>
        <v>17481</v>
      </c>
      <c r="V434" s="35">
        <f>ROUND(('NEW Reference'!O$16*List!$H434)+'NEW Reference'!O$17,0)</f>
        <v>650</v>
      </c>
      <c r="W434" s="35">
        <f>ROUND(('NEW Reference'!P$16*List!$H434)+'NEW Reference'!P$17,0)</f>
        <v>916</v>
      </c>
      <c r="X434" s="35">
        <f>ROUND(('NEW Reference'!Q$16*List!$H434)+'NEW Reference'!Q$17,0)</f>
        <v>458</v>
      </c>
      <c r="Y434" s="36"/>
      <c r="Z434" s="4" t="str">
        <f t="shared" si="20"/>
        <v>CHARLTON, Georgia</v>
      </c>
      <c r="AA434" s="31" t="s">
        <v>1662</v>
      </c>
      <c r="AB434" s="37" t="s">
        <v>49</v>
      </c>
      <c r="AC434" s="32" t="s">
        <v>1580</v>
      </c>
      <c r="AD434" s="38"/>
      <c r="AE434">
        <f t="shared" si="21"/>
        <v>0.76850000000000007</v>
      </c>
      <c r="AF434">
        <v>45500</v>
      </c>
      <c r="AG434" t="s">
        <v>645</v>
      </c>
      <c r="AH434" s="64">
        <v>0.89870000000000005</v>
      </c>
    </row>
    <row r="435" spans="1:34">
      <c r="A435" s="28" t="s">
        <v>1664</v>
      </c>
      <c r="B435" s="28" t="s">
        <v>1665</v>
      </c>
      <c r="C435" s="39">
        <v>42340</v>
      </c>
      <c r="D435" s="30" t="s">
        <v>1570</v>
      </c>
      <c r="E435" s="40" t="s">
        <v>1666</v>
      </c>
      <c r="F435" s="49" t="s">
        <v>1580</v>
      </c>
      <c r="G435" s="33" t="s">
        <v>48</v>
      </c>
      <c r="H435">
        <f t="shared" si="19"/>
        <v>0.8226</v>
      </c>
      <c r="I435" s="34">
        <f>ROUND(('NEW Reference'!B$16*List!$H435)+'NEW Reference'!B$17,0)</f>
        <v>1051</v>
      </c>
      <c r="J435" s="34">
        <f>ROUND(('NEW Reference'!C$16*List!$H435)+'NEW Reference'!C$17,0)</f>
        <v>1568</v>
      </c>
      <c r="K435" s="34">
        <f>ROUND(('NEW Reference'!D$16*List!$H435)+'NEW Reference'!D$17,0)</f>
        <v>1878</v>
      </c>
      <c r="L435" s="34">
        <f>ROUND(('NEW Reference'!E$16*List!$H435)+'NEW Reference'!E$17,0)</f>
        <v>2322</v>
      </c>
      <c r="M435" s="34">
        <f>ROUND(('NEW Reference'!F$16*List!$H435)+'NEW Reference'!F$17,0)</f>
        <v>2419</v>
      </c>
      <c r="N435" s="34">
        <f>ROUND(('NEW Reference'!G$16*List!$H435)+'NEW Reference'!G$17,0)</f>
        <v>2739</v>
      </c>
      <c r="O435" s="34">
        <f>ROUND(('NEW Reference'!H$16*List!$H435)+'NEW Reference'!H$17,0)</f>
        <v>2843</v>
      </c>
      <c r="P435" s="34">
        <f>ROUND(('NEW Reference'!I$16*List!$H435)+'NEW Reference'!I$17,0)</f>
        <v>2955</v>
      </c>
      <c r="Q435" s="34">
        <f>ROUND(('NEW Reference'!J$16*List!$H435)+'NEW Reference'!J$17,0)</f>
        <v>3422</v>
      </c>
      <c r="R435" s="34">
        <f>ROUND(('NEW Reference'!K$16*List!$H435)+'NEW Reference'!K$17,0)</f>
        <v>3530</v>
      </c>
      <c r="S435" s="34">
        <f>ROUND(('NEW Reference'!L$16*List!$H435)+'NEW Reference'!L$17,0)</f>
        <v>3809</v>
      </c>
      <c r="T435" s="34">
        <f>ROUND(('NEW Reference'!M$16*List!$H435)+'NEW Reference'!M$17,0)</f>
        <v>4549</v>
      </c>
      <c r="U435" s="34">
        <f>ROUND(('NEW Reference'!N$16*List!$H435)+'NEW Reference'!N$17,0)</f>
        <v>18354</v>
      </c>
      <c r="V435" s="35">
        <f>ROUND(('NEW Reference'!O$16*List!$H435)+'NEW Reference'!O$17,0)</f>
        <v>682</v>
      </c>
      <c r="W435" s="35">
        <f>ROUND(('NEW Reference'!P$16*List!$H435)+'NEW Reference'!P$17,0)</f>
        <v>961</v>
      </c>
      <c r="X435" s="35">
        <f>ROUND(('NEW Reference'!Q$16*List!$H435)+'NEW Reference'!Q$17,0)</f>
        <v>481</v>
      </c>
      <c r="Y435" s="36"/>
      <c r="Z435" s="4" t="str">
        <f t="shared" si="20"/>
        <v>CHATHAM, Georgia</v>
      </c>
      <c r="AA435" s="40" t="s">
        <v>1666</v>
      </c>
      <c r="AB435" s="37" t="s">
        <v>49</v>
      </c>
      <c r="AC435" s="41" t="s">
        <v>1580</v>
      </c>
      <c r="AD435" s="42"/>
      <c r="AE435">
        <f t="shared" si="21"/>
        <v>0.8226</v>
      </c>
      <c r="AF435">
        <v>45540</v>
      </c>
      <c r="AG435" t="s">
        <v>1550</v>
      </c>
      <c r="AH435" s="64">
        <v>0.75580000000000003</v>
      </c>
    </row>
    <row r="436" spans="1:34">
      <c r="A436" s="28" t="s">
        <v>1667</v>
      </c>
      <c r="B436" s="28" t="s">
        <v>1668</v>
      </c>
      <c r="C436" s="39">
        <v>17980</v>
      </c>
      <c r="D436" s="30" t="s">
        <v>281</v>
      </c>
      <c r="E436" s="40" t="s">
        <v>1669</v>
      </c>
      <c r="F436" s="49" t="s">
        <v>1580</v>
      </c>
      <c r="G436" s="33" t="s">
        <v>48</v>
      </c>
      <c r="H436">
        <f t="shared" si="19"/>
        <v>0.78580000000000005</v>
      </c>
      <c r="I436" s="34">
        <f>ROUND(('NEW Reference'!B$16*List!$H436)+'NEW Reference'!B$17,0)</f>
        <v>1017</v>
      </c>
      <c r="J436" s="34">
        <f>ROUND(('NEW Reference'!C$16*List!$H436)+'NEW Reference'!C$17,0)</f>
        <v>1517</v>
      </c>
      <c r="K436" s="34">
        <f>ROUND(('NEW Reference'!D$16*List!$H436)+'NEW Reference'!D$17,0)</f>
        <v>1817</v>
      </c>
      <c r="L436" s="34">
        <f>ROUND(('NEW Reference'!E$16*List!$H436)+'NEW Reference'!E$17,0)</f>
        <v>2247</v>
      </c>
      <c r="M436" s="34">
        <f>ROUND(('NEW Reference'!F$16*List!$H436)+'NEW Reference'!F$17,0)</f>
        <v>2341</v>
      </c>
      <c r="N436" s="34">
        <f>ROUND(('NEW Reference'!G$16*List!$H436)+'NEW Reference'!G$17,0)</f>
        <v>2650</v>
      </c>
      <c r="O436" s="34">
        <f>ROUND(('NEW Reference'!H$16*List!$H436)+'NEW Reference'!H$17,0)</f>
        <v>2751</v>
      </c>
      <c r="P436" s="34">
        <f>ROUND(('NEW Reference'!I$16*List!$H436)+'NEW Reference'!I$17,0)</f>
        <v>2859</v>
      </c>
      <c r="Q436" s="34">
        <f>ROUND(('NEW Reference'!J$16*List!$H436)+'NEW Reference'!J$17,0)</f>
        <v>3311</v>
      </c>
      <c r="R436" s="34">
        <f>ROUND(('NEW Reference'!K$16*List!$H436)+'NEW Reference'!K$17,0)</f>
        <v>3415</v>
      </c>
      <c r="S436" s="34">
        <f>ROUND(('NEW Reference'!L$16*List!$H436)+'NEW Reference'!L$17,0)</f>
        <v>3685</v>
      </c>
      <c r="T436" s="34">
        <f>ROUND(('NEW Reference'!M$16*List!$H436)+'NEW Reference'!M$17,0)</f>
        <v>4402</v>
      </c>
      <c r="U436" s="34">
        <f>ROUND(('NEW Reference'!N$16*List!$H436)+'NEW Reference'!N$17,0)</f>
        <v>17760</v>
      </c>
      <c r="V436" s="35">
        <f>ROUND(('NEW Reference'!O$16*List!$H436)+'NEW Reference'!O$17,0)</f>
        <v>660</v>
      </c>
      <c r="W436" s="35">
        <f>ROUND(('NEW Reference'!P$16*List!$H436)+'NEW Reference'!P$17,0)</f>
        <v>930</v>
      </c>
      <c r="X436" s="35">
        <f>ROUND(('NEW Reference'!Q$16*List!$H436)+'NEW Reference'!Q$17,0)</f>
        <v>465</v>
      </c>
      <c r="Y436" s="36"/>
      <c r="Z436" s="4" t="str">
        <f t="shared" si="20"/>
        <v>CHATTAHOOCHEE, Georgia</v>
      </c>
      <c r="AA436" s="40" t="s">
        <v>1669</v>
      </c>
      <c r="AB436" s="37" t="s">
        <v>49</v>
      </c>
      <c r="AC436" s="41" t="s">
        <v>1580</v>
      </c>
      <c r="AD436" s="42"/>
      <c r="AE436">
        <f t="shared" si="21"/>
        <v>0.78580000000000005</v>
      </c>
      <c r="AF436">
        <v>45780</v>
      </c>
      <c r="AG436" t="s">
        <v>1673</v>
      </c>
      <c r="AH436" s="64">
        <v>0.85040000000000004</v>
      </c>
    </row>
    <row r="437" spans="1:34">
      <c r="A437" s="28" t="s">
        <v>1670</v>
      </c>
      <c r="B437" s="28" t="s">
        <v>1671</v>
      </c>
      <c r="C437" s="29">
        <v>99911</v>
      </c>
      <c r="D437" s="30" t="s">
        <v>88</v>
      </c>
      <c r="E437" s="31" t="s">
        <v>1672</v>
      </c>
      <c r="F437" s="50" t="s">
        <v>1580</v>
      </c>
      <c r="G437" s="33" t="s">
        <v>59</v>
      </c>
      <c r="H437">
        <f t="shared" si="19"/>
        <v>0.76850000000000007</v>
      </c>
      <c r="I437" s="34">
        <f>ROUND(('NEW Reference'!B$16*List!$H437)+'NEW Reference'!B$17,0)</f>
        <v>1001</v>
      </c>
      <c r="J437" s="34">
        <f>ROUND(('NEW Reference'!C$16*List!$H437)+'NEW Reference'!C$17,0)</f>
        <v>1493</v>
      </c>
      <c r="K437" s="34">
        <f>ROUND(('NEW Reference'!D$16*List!$H437)+'NEW Reference'!D$17,0)</f>
        <v>1789</v>
      </c>
      <c r="L437" s="34">
        <f>ROUND(('NEW Reference'!E$16*List!$H437)+'NEW Reference'!E$17,0)</f>
        <v>2212</v>
      </c>
      <c r="M437" s="34">
        <f>ROUND(('NEW Reference'!F$16*List!$H437)+'NEW Reference'!F$17,0)</f>
        <v>2304</v>
      </c>
      <c r="N437" s="34">
        <f>ROUND(('NEW Reference'!G$16*List!$H437)+'NEW Reference'!G$17,0)</f>
        <v>2608</v>
      </c>
      <c r="O437" s="34">
        <f>ROUND(('NEW Reference'!H$16*List!$H437)+'NEW Reference'!H$17,0)</f>
        <v>2708</v>
      </c>
      <c r="P437" s="34">
        <f>ROUND(('NEW Reference'!I$16*List!$H437)+'NEW Reference'!I$17,0)</f>
        <v>2814</v>
      </c>
      <c r="Q437" s="34">
        <f>ROUND(('NEW Reference'!J$16*List!$H437)+'NEW Reference'!J$17,0)</f>
        <v>3259</v>
      </c>
      <c r="R437" s="34">
        <f>ROUND(('NEW Reference'!K$16*List!$H437)+'NEW Reference'!K$17,0)</f>
        <v>3362</v>
      </c>
      <c r="S437" s="34">
        <f>ROUND(('NEW Reference'!L$16*List!$H437)+'NEW Reference'!L$17,0)</f>
        <v>3627</v>
      </c>
      <c r="T437" s="34">
        <f>ROUND(('NEW Reference'!M$16*List!$H437)+'NEW Reference'!M$17,0)</f>
        <v>4332</v>
      </c>
      <c r="U437" s="34">
        <f>ROUND(('NEW Reference'!N$16*List!$H437)+'NEW Reference'!N$17,0)</f>
        <v>17481</v>
      </c>
      <c r="V437" s="35">
        <f>ROUND(('NEW Reference'!O$16*List!$H437)+'NEW Reference'!O$17,0)</f>
        <v>650</v>
      </c>
      <c r="W437" s="35">
        <f>ROUND(('NEW Reference'!P$16*List!$H437)+'NEW Reference'!P$17,0)</f>
        <v>916</v>
      </c>
      <c r="X437" s="35">
        <f>ROUND(('NEW Reference'!Q$16*List!$H437)+'NEW Reference'!Q$17,0)</f>
        <v>458</v>
      </c>
      <c r="Y437" s="36"/>
      <c r="Z437" s="4" t="str">
        <f t="shared" si="20"/>
        <v>CHATTOOGA, Georgia</v>
      </c>
      <c r="AA437" s="31" t="s">
        <v>1672</v>
      </c>
      <c r="AB437" s="37" t="s">
        <v>49</v>
      </c>
      <c r="AC437" s="32" t="s">
        <v>1580</v>
      </c>
      <c r="AD437" s="38"/>
      <c r="AE437">
        <f t="shared" si="21"/>
        <v>0.76850000000000007</v>
      </c>
      <c r="AF437">
        <v>45820</v>
      </c>
      <c r="AG437" t="s">
        <v>1676</v>
      </c>
      <c r="AH437" s="64">
        <v>0.82380000000000009</v>
      </c>
    </row>
    <row r="438" spans="1:34">
      <c r="A438" s="28" t="s">
        <v>1674</v>
      </c>
      <c r="B438" s="28" t="s">
        <v>1675</v>
      </c>
      <c r="C438" s="39">
        <v>12060</v>
      </c>
      <c r="D438" s="30" t="s">
        <v>344</v>
      </c>
      <c r="E438" s="40" t="s">
        <v>87</v>
      </c>
      <c r="F438" s="49" t="s">
        <v>1580</v>
      </c>
      <c r="G438" s="33" t="s">
        <v>48</v>
      </c>
      <c r="H438">
        <f t="shared" si="19"/>
        <v>1.0048000000000001</v>
      </c>
      <c r="I438" s="34">
        <f>ROUND(('NEW Reference'!B$16*List!$H438)+'NEW Reference'!B$17,0)</f>
        <v>1220</v>
      </c>
      <c r="J438" s="34">
        <f>ROUND(('NEW Reference'!C$16*List!$H438)+'NEW Reference'!C$17,0)</f>
        <v>1819</v>
      </c>
      <c r="K438" s="34">
        <f>ROUND(('NEW Reference'!D$16*List!$H438)+'NEW Reference'!D$17,0)</f>
        <v>2179</v>
      </c>
      <c r="L438" s="34">
        <f>ROUND(('NEW Reference'!E$16*List!$H438)+'NEW Reference'!E$17,0)</f>
        <v>2694</v>
      </c>
      <c r="M438" s="34">
        <f>ROUND(('NEW Reference'!F$16*List!$H438)+'NEW Reference'!F$17,0)</f>
        <v>2807</v>
      </c>
      <c r="N438" s="34">
        <f>ROUND(('NEW Reference'!G$16*List!$H438)+'NEW Reference'!G$17,0)</f>
        <v>3178</v>
      </c>
      <c r="O438" s="34">
        <f>ROUND(('NEW Reference'!H$16*List!$H438)+'NEW Reference'!H$17,0)</f>
        <v>3299</v>
      </c>
      <c r="P438" s="34">
        <f>ROUND(('NEW Reference'!I$16*List!$H438)+'NEW Reference'!I$17,0)</f>
        <v>3429</v>
      </c>
      <c r="Q438" s="34">
        <f>ROUND(('NEW Reference'!J$16*List!$H438)+'NEW Reference'!J$17,0)</f>
        <v>3970</v>
      </c>
      <c r="R438" s="34">
        <f>ROUND(('NEW Reference'!K$16*List!$H438)+'NEW Reference'!K$17,0)</f>
        <v>4095</v>
      </c>
      <c r="S438" s="34">
        <f>ROUND(('NEW Reference'!L$16*List!$H438)+'NEW Reference'!L$17,0)</f>
        <v>4419</v>
      </c>
      <c r="T438" s="34">
        <f>ROUND(('NEW Reference'!M$16*List!$H438)+'NEW Reference'!M$17,0)</f>
        <v>5278</v>
      </c>
      <c r="U438" s="34">
        <f>ROUND(('NEW Reference'!N$16*List!$H438)+'NEW Reference'!N$17,0)</f>
        <v>21297</v>
      </c>
      <c r="V438" s="35">
        <f>ROUND(('NEW Reference'!O$16*List!$H438)+'NEW Reference'!O$17,0)</f>
        <v>792</v>
      </c>
      <c r="W438" s="35">
        <f>ROUND(('NEW Reference'!P$16*List!$H438)+'NEW Reference'!P$17,0)</f>
        <v>1116</v>
      </c>
      <c r="X438" s="35">
        <f>ROUND(('NEW Reference'!Q$16*List!$H438)+'NEW Reference'!Q$17,0)</f>
        <v>558</v>
      </c>
      <c r="Y438" s="36"/>
      <c r="Z438" s="4" t="str">
        <f t="shared" si="20"/>
        <v>CHEROKEE, Georgia</v>
      </c>
      <c r="AA438" s="40" t="s">
        <v>87</v>
      </c>
      <c r="AB438" s="37" t="s">
        <v>49</v>
      </c>
      <c r="AC438" s="41" t="s">
        <v>1580</v>
      </c>
      <c r="AD438" s="42"/>
      <c r="AE438">
        <f t="shared" si="21"/>
        <v>1.0048000000000001</v>
      </c>
      <c r="AF438">
        <v>45940</v>
      </c>
      <c r="AG438" t="s">
        <v>1679</v>
      </c>
      <c r="AH438" s="64">
        <v>1.0121</v>
      </c>
    </row>
    <row r="439" spans="1:34">
      <c r="A439" s="28" t="s">
        <v>1677</v>
      </c>
      <c r="B439" s="28" t="s">
        <v>1678</v>
      </c>
      <c r="C439" s="29">
        <v>12020</v>
      </c>
      <c r="D439" s="30" t="s">
        <v>341</v>
      </c>
      <c r="E439" s="31" t="s">
        <v>99</v>
      </c>
      <c r="F439" s="49" t="s">
        <v>1580</v>
      </c>
      <c r="G439" s="33" t="s">
        <v>48</v>
      </c>
      <c r="H439">
        <f t="shared" si="19"/>
        <v>0.90240000000000009</v>
      </c>
      <c r="I439" s="34">
        <f>ROUND(('NEW Reference'!B$16*List!$H439)+'NEW Reference'!B$17,0)</f>
        <v>1125</v>
      </c>
      <c r="J439" s="34">
        <f>ROUND(('NEW Reference'!C$16*List!$H439)+'NEW Reference'!C$17,0)</f>
        <v>1678</v>
      </c>
      <c r="K439" s="34">
        <f>ROUND(('NEW Reference'!D$16*List!$H439)+'NEW Reference'!D$17,0)</f>
        <v>2010</v>
      </c>
      <c r="L439" s="34">
        <f>ROUND(('NEW Reference'!E$16*List!$H439)+'NEW Reference'!E$17,0)</f>
        <v>2485</v>
      </c>
      <c r="M439" s="34">
        <f>ROUND(('NEW Reference'!F$16*List!$H439)+'NEW Reference'!F$17,0)</f>
        <v>2589</v>
      </c>
      <c r="N439" s="34">
        <f>ROUND(('NEW Reference'!G$16*List!$H439)+'NEW Reference'!G$17,0)</f>
        <v>2931</v>
      </c>
      <c r="O439" s="34">
        <f>ROUND(('NEW Reference'!H$16*List!$H439)+'NEW Reference'!H$17,0)</f>
        <v>3043</v>
      </c>
      <c r="P439" s="34">
        <f>ROUND(('NEW Reference'!I$16*List!$H439)+'NEW Reference'!I$17,0)</f>
        <v>3162</v>
      </c>
      <c r="Q439" s="34">
        <f>ROUND(('NEW Reference'!J$16*List!$H439)+'NEW Reference'!J$17,0)</f>
        <v>3662</v>
      </c>
      <c r="R439" s="34">
        <f>ROUND(('NEW Reference'!K$16*List!$H439)+'NEW Reference'!K$17,0)</f>
        <v>3777</v>
      </c>
      <c r="S439" s="34">
        <f>ROUND(('NEW Reference'!L$16*List!$H439)+'NEW Reference'!L$17,0)</f>
        <v>4076</v>
      </c>
      <c r="T439" s="34">
        <f>ROUND(('NEW Reference'!M$16*List!$H439)+'NEW Reference'!M$17,0)</f>
        <v>4868</v>
      </c>
      <c r="U439" s="34">
        <f>ROUND(('NEW Reference'!N$16*List!$H439)+'NEW Reference'!N$17,0)</f>
        <v>19643</v>
      </c>
      <c r="V439" s="35">
        <f>ROUND(('NEW Reference'!O$16*List!$H439)+'NEW Reference'!O$17,0)</f>
        <v>730</v>
      </c>
      <c r="W439" s="35">
        <f>ROUND(('NEW Reference'!P$16*List!$H439)+'NEW Reference'!P$17,0)</f>
        <v>1029</v>
      </c>
      <c r="X439" s="35">
        <f>ROUND(('NEW Reference'!Q$16*List!$H439)+'NEW Reference'!Q$17,0)</f>
        <v>514</v>
      </c>
      <c r="Y439" s="36"/>
      <c r="Z439" s="4" t="str">
        <f t="shared" si="20"/>
        <v>CLARKE, Georgia</v>
      </c>
      <c r="AA439" s="31" t="s">
        <v>99</v>
      </c>
      <c r="AB439" s="37" t="s">
        <v>49</v>
      </c>
      <c r="AC439" s="32" t="s">
        <v>1580</v>
      </c>
      <c r="AD439" s="38"/>
      <c r="AE439">
        <f t="shared" si="21"/>
        <v>0.90240000000000009</v>
      </c>
      <c r="AF439">
        <v>46060</v>
      </c>
      <c r="AG439" t="s">
        <v>464</v>
      </c>
      <c r="AH439" s="64">
        <v>0.85610000000000008</v>
      </c>
    </row>
    <row r="440" spans="1:34">
      <c r="A440" s="28" t="s">
        <v>1680</v>
      </c>
      <c r="B440" s="28" t="s">
        <v>1681</v>
      </c>
      <c r="C440" s="29">
        <v>99911</v>
      </c>
      <c r="D440" s="30" t="s">
        <v>88</v>
      </c>
      <c r="E440" s="31" t="s">
        <v>103</v>
      </c>
      <c r="F440" s="50" t="s">
        <v>1580</v>
      </c>
      <c r="G440" s="33" t="s">
        <v>59</v>
      </c>
      <c r="H440">
        <f t="shared" si="19"/>
        <v>0.76850000000000007</v>
      </c>
      <c r="I440" s="34">
        <f>ROUND(('NEW Reference'!B$16*List!$H440)+'NEW Reference'!B$17,0)</f>
        <v>1001</v>
      </c>
      <c r="J440" s="34">
        <f>ROUND(('NEW Reference'!C$16*List!$H440)+'NEW Reference'!C$17,0)</f>
        <v>1493</v>
      </c>
      <c r="K440" s="34">
        <f>ROUND(('NEW Reference'!D$16*List!$H440)+'NEW Reference'!D$17,0)</f>
        <v>1789</v>
      </c>
      <c r="L440" s="34">
        <f>ROUND(('NEW Reference'!E$16*List!$H440)+'NEW Reference'!E$17,0)</f>
        <v>2212</v>
      </c>
      <c r="M440" s="34">
        <f>ROUND(('NEW Reference'!F$16*List!$H440)+'NEW Reference'!F$17,0)</f>
        <v>2304</v>
      </c>
      <c r="N440" s="34">
        <f>ROUND(('NEW Reference'!G$16*List!$H440)+'NEW Reference'!G$17,0)</f>
        <v>2608</v>
      </c>
      <c r="O440" s="34">
        <f>ROUND(('NEW Reference'!H$16*List!$H440)+'NEW Reference'!H$17,0)</f>
        <v>2708</v>
      </c>
      <c r="P440" s="34">
        <f>ROUND(('NEW Reference'!I$16*List!$H440)+'NEW Reference'!I$17,0)</f>
        <v>2814</v>
      </c>
      <c r="Q440" s="34">
        <f>ROUND(('NEW Reference'!J$16*List!$H440)+'NEW Reference'!J$17,0)</f>
        <v>3259</v>
      </c>
      <c r="R440" s="34">
        <f>ROUND(('NEW Reference'!K$16*List!$H440)+'NEW Reference'!K$17,0)</f>
        <v>3362</v>
      </c>
      <c r="S440" s="34">
        <f>ROUND(('NEW Reference'!L$16*List!$H440)+'NEW Reference'!L$17,0)</f>
        <v>3627</v>
      </c>
      <c r="T440" s="34">
        <f>ROUND(('NEW Reference'!M$16*List!$H440)+'NEW Reference'!M$17,0)</f>
        <v>4332</v>
      </c>
      <c r="U440" s="34">
        <f>ROUND(('NEW Reference'!N$16*List!$H440)+'NEW Reference'!N$17,0)</f>
        <v>17481</v>
      </c>
      <c r="V440" s="35">
        <f>ROUND(('NEW Reference'!O$16*List!$H440)+'NEW Reference'!O$17,0)</f>
        <v>650</v>
      </c>
      <c r="W440" s="35">
        <f>ROUND(('NEW Reference'!P$16*List!$H440)+'NEW Reference'!P$17,0)</f>
        <v>916</v>
      </c>
      <c r="X440" s="35">
        <f>ROUND(('NEW Reference'!Q$16*List!$H440)+'NEW Reference'!Q$17,0)</f>
        <v>458</v>
      </c>
      <c r="Y440" s="36"/>
      <c r="Z440" s="4" t="str">
        <f t="shared" si="20"/>
        <v>CLAY, Georgia</v>
      </c>
      <c r="AA440" s="31" t="s">
        <v>103</v>
      </c>
      <c r="AB440" s="37" t="s">
        <v>49</v>
      </c>
      <c r="AC440" s="32" t="s">
        <v>1580</v>
      </c>
      <c r="AD440" s="38"/>
      <c r="AE440">
        <f t="shared" si="21"/>
        <v>0.76850000000000007</v>
      </c>
      <c r="AF440">
        <v>46140</v>
      </c>
      <c r="AG440" t="s">
        <v>1685</v>
      </c>
      <c r="AH440" s="64">
        <v>0.82400000000000007</v>
      </c>
    </row>
    <row r="441" spans="1:34">
      <c r="A441" s="28" t="s">
        <v>1682</v>
      </c>
      <c r="B441" s="28" t="s">
        <v>1683</v>
      </c>
      <c r="C441" s="39">
        <v>12060</v>
      </c>
      <c r="D441" s="30" t="s">
        <v>344</v>
      </c>
      <c r="E441" s="40" t="s">
        <v>1684</v>
      </c>
      <c r="F441" s="49" t="s">
        <v>1580</v>
      </c>
      <c r="G441" s="33" t="s">
        <v>48</v>
      </c>
      <c r="H441">
        <f t="shared" si="19"/>
        <v>1.0048000000000001</v>
      </c>
      <c r="I441" s="34">
        <f>ROUND(('NEW Reference'!B$16*List!$H441)+'NEW Reference'!B$17,0)</f>
        <v>1220</v>
      </c>
      <c r="J441" s="34">
        <f>ROUND(('NEW Reference'!C$16*List!$H441)+'NEW Reference'!C$17,0)</f>
        <v>1819</v>
      </c>
      <c r="K441" s="34">
        <f>ROUND(('NEW Reference'!D$16*List!$H441)+'NEW Reference'!D$17,0)</f>
        <v>2179</v>
      </c>
      <c r="L441" s="34">
        <f>ROUND(('NEW Reference'!E$16*List!$H441)+'NEW Reference'!E$17,0)</f>
        <v>2694</v>
      </c>
      <c r="M441" s="34">
        <f>ROUND(('NEW Reference'!F$16*List!$H441)+'NEW Reference'!F$17,0)</f>
        <v>2807</v>
      </c>
      <c r="N441" s="34">
        <f>ROUND(('NEW Reference'!G$16*List!$H441)+'NEW Reference'!G$17,0)</f>
        <v>3178</v>
      </c>
      <c r="O441" s="34">
        <f>ROUND(('NEW Reference'!H$16*List!$H441)+'NEW Reference'!H$17,0)</f>
        <v>3299</v>
      </c>
      <c r="P441" s="34">
        <f>ROUND(('NEW Reference'!I$16*List!$H441)+'NEW Reference'!I$17,0)</f>
        <v>3429</v>
      </c>
      <c r="Q441" s="34">
        <f>ROUND(('NEW Reference'!J$16*List!$H441)+'NEW Reference'!J$17,0)</f>
        <v>3970</v>
      </c>
      <c r="R441" s="34">
        <f>ROUND(('NEW Reference'!K$16*List!$H441)+'NEW Reference'!K$17,0)</f>
        <v>4095</v>
      </c>
      <c r="S441" s="34">
        <f>ROUND(('NEW Reference'!L$16*List!$H441)+'NEW Reference'!L$17,0)</f>
        <v>4419</v>
      </c>
      <c r="T441" s="34">
        <f>ROUND(('NEW Reference'!M$16*List!$H441)+'NEW Reference'!M$17,0)</f>
        <v>5278</v>
      </c>
      <c r="U441" s="34">
        <f>ROUND(('NEW Reference'!N$16*List!$H441)+'NEW Reference'!N$17,0)</f>
        <v>21297</v>
      </c>
      <c r="V441" s="35">
        <f>ROUND(('NEW Reference'!O$16*List!$H441)+'NEW Reference'!O$17,0)</f>
        <v>792</v>
      </c>
      <c r="W441" s="35">
        <f>ROUND(('NEW Reference'!P$16*List!$H441)+'NEW Reference'!P$17,0)</f>
        <v>1116</v>
      </c>
      <c r="X441" s="35">
        <f>ROUND(('NEW Reference'!Q$16*List!$H441)+'NEW Reference'!Q$17,0)</f>
        <v>558</v>
      </c>
      <c r="Y441" s="36"/>
      <c r="Z441" s="4" t="str">
        <f t="shared" si="20"/>
        <v>CLAYTON, Georgia</v>
      </c>
      <c r="AA441" s="40" t="s">
        <v>1684</v>
      </c>
      <c r="AB441" s="37" t="s">
        <v>49</v>
      </c>
      <c r="AC441" s="41" t="s">
        <v>1580</v>
      </c>
      <c r="AD441" s="42"/>
      <c r="AE441">
        <f t="shared" si="21"/>
        <v>1.0048000000000001</v>
      </c>
      <c r="AF441">
        <v>46220</v>
      </c>
      <c r="AG441" t="s">
        <v>177</v>
      </c>
      <c r="AH441" s="64">
        <v>0.79520000000000002</v>
      </c>
    </row>
    <row r="442" spans="1:34">
      <c r="A442" s="28" t="s">
        <v>1686</v>
      </c>
      <c r="B442" s="28" t="s">
        <v>1687</v>
      </c>
      <c r="C442" s="29">
        <v>99911</v>
      </c>
      <c r="D442" s="30" t="s">
        <v>88</v>
      </c>
      <c r="E442" s="31" t="s">
        <v>1688</v>
      </c>
      <c r="F442" s="50" t="s">
        <v>1580</v>
      </c>
      <c r="G442" s="33" t="s">
        <v>59</v>
      </c>
      <c r="H442">
        <f t="shared" si="19"/>
        <v>0.76850000000000007</v>
      </c>
      <c r="I442" s="34">
        <f>ROUND(('NEW Reference'!B$16*List!$H442)+'NEW Reference'!B$17,0)</f>
        <v>1001</v>
      </c>
      <c r="J442" s="34">
        <f>ROUND(('NEW Reference'!C$16*List!$H442)+'NEW Reference'!C$17,0)</f>
        <v>1493</v>
      </c>
      <c r="K442" s="34">
        <f>ROUND(('NEW Reference'!D$16*List!$H442)+'NEW Reference'!D$17,0)</f>
        <v>1789</v>
      </c>
      <c r="L442" s="34">
        <f>ROUND(('NEW Reference'!E$16*List!$H442)+'NEW Reference'!E$17,0)</f>
        <v>2212</v>
      </c>
      <c r="M442" s="34">
        <f>ROUND(('NEW Reference'!F$16*List!$H442)+'NEW Reference'!F$17,0)</f>
        <v>2304</v>
      </c>
      <c r="N442" s="34">
        <f>ROUND(('NEW Reference'!G$16*List!$H442)+'NEW Reference'!G$17,0)</f>
        <v>2608</v>
      </c>
      <c r="O442" s="34">
        <f>ROUND(('NEW Reference'!H$16*List!$H442)+'NEW Reference'!H$17,0)</f>
        <v>2708</v>
      </c>
      <c r="P442" s="34">
        <f>ROUND(('NEW Reference'!I$16*List!$H442)+'NEW Reference'!I$17,0)</f>
        <v>2814</v>
      </c>
      <c r="Q442" s="34">
        <f>ROUND(('NEW Reference'!J$16*List!$H442)+'NEW Reference'!J$17,0)</f>
        <v>3259</v>
      </c>
      <c r="R442" s="34">
        <f>ROUND(('NEW Reference'!K$16*List!$H442)+'NEW Reference'!K$17,0)</f>
        <v>3362</v>
      </c>
      <c r="S442" s="34">
        <f>ROUND(('NEW Reference'!L$16*List!$H442)+'NEW Reference'!L$17,0)</f>
        <v>3627</v>
      </c>
      <c r="T442" s="34">
        <f>ROUND(('NEW Reference'!M$16*List!$H442)+'NEW Reference'!M$17,0)</f>
        <v>4332</v>
      </c>
      <c r="U442" s="34">
        <f>ROUND(('NEW Reference'!N$16*List!$H442)+'NEW Reference'!N$17,0)</f>
        <v>17481</v>
      </c>
      <c r="V442" s="35">
        <f>ROUND(('NEW Reference'!O$16*List!$H442)+'NEW Reference'!O$17,0)</f>
        <v>650</v>
      </c>
      <c r="W442" s="35">
        <f>ROUND(('NEW Reference'!P$16*List!$H442)+'NEW Reference'!P$17,0)</f>
        <v>916</v>
      </c>
      <c r="X442" s="35">
        <f>ROUND(('NEW Reference'!Q$16*List!$H442)+'NEW Reference'!Q$17,0)</f>
        <v>458</v>
      </c>
      <c r="Y442" s="36"/>
      <c r="Z442" s="4" t="str">
        <f t="shared" si="20"/>
        <v>CLINCH, Georgia</v>
      </c>
      <c r="AA442" s="31" t="s">
        <v>1688</v>
      </c>
      <c r="AB442" s="37" t="s">
        <v>49</v>
      </c>
      <c r="AC442" s="32" t="s">
        <v>1580</v>
      </c>
      <c r="AD442" s="38"/>
      <c r="AE442">
        <f t="shared" si="21"/>
        <v>0.76850000000000007</v>
      </c>
      <c r="AF442">
        <v>46300</v>
      </c>
      <c r="AG442" t="s">
        <v>1692</v>
      </c>
      <c r="AH442" s="64">
        <v>0.87070000000000003</v>
      </c>
    </row>
    <row r="443" spans="1:34">
      <c r="A443" s="28" t="s">
        <v>1689</v>
      </c>
      <c r="B443" s="28" t="s">
        <v>1690</v>
      </c>
      <c r="C443" s="29">
        <v>12060</v>
      </c>
      <c r="D443" s="30" t="s">
        <v>344</v>
      </c>
      <c r="E443" s="31" t="s">
        <v>1691</v>
      </c>
      <c r="F443" s="49" t="s">
        <v>1580</v>
      </c>
      <c r="G443" s="33" t="s">
        <v>48</v>
      </c>
      <c r="H443">
        <f t="shared" si="19"/>
        <v>1.0048000000000001</v>
      </c>
      <c r="I443" s="34">
        <f>ROUND(('NEW Reference'!B$16*List!$H443)+'NEW Reference'!B$17,0)</f>
        <v>1220</v>
      </c>
      <c r="J443" s="34">
        <f>ROUND(('NEW Reference'!C$16*List!$H443)+'NEW Reference'!C$17,0)</f>
        <v>1819</v>
      </c>
      <c r="K443" s="34">
        <f>ROUND(('NEW Reference'!D$16*List!$H443)+'NEW Reference'!D$17,0)</f>
        <v>2179</v>
      </c>
      <c r="L443" s="34">
        <f>ROUND(('NEW Reference'!E$16*List!$H443)+'NEW Reference'!E$17,0)</f>
        <v>2694</v>
      </c>
      <c r="M443" s="34">
        <f>ROUND(('NEW Reference'!F$16*List!$H443)+'NEW Reference'!F$17,0)</f>
        <v>2807</v>
      </c>
      <c r="N443" s="34">
        <f>ROUND(('NEW Reference'!G$16*List!$H443)+'NEW Reference'!G$17,0)</f>
        <v>3178</v>
      </c>
      <c r="O443" s="34">
        <f>ROUND(('NEW Reference'!H$16*List!$H443)+'NEW Reference'!H$17,0)</f>
        <v>3299</v>
      </c>
      <c r="P443" s="34">
        <f>ROUND(('NEW Reference'!I$16*List!$H443)+'NEW Reference'!I$17,0)</f>
        <v>3429</v>
      </c>
      <c r="Q443" s="34">
        <f>ROUND(('NEW Reference'!J$16*List!$H443)+'NEW Reference'!J$17,0)</f>
        <v>3970</v>
      </c>
      <c r="R443" s="34">
        <f>ROUND(('NEW Reference'!K$16*List!$H443)+'NEW Reference'!K$17,0)</f>
        <v>4095</v>
      </c>
      <c r="S443" s="34">
        <f>ROUND(('NEW Reference'!L$16*List!$H443)+'NEW Reference'!L$17,0)</f>
        <v>4419</v>
      </c>
      <c r="T443" s="34">
        <f>ROUND(('NEW Reference'!M$16*List!$H443)+'NEW Reference'!M$17,0)</f>
        <v>5278</v>
      </c>
      <c r="U443" s="34">
        <f>ROUND(('NEW Reference'!N$16*List!$H443)+'NEW Reference'!N$17,0)</f>
        <v>21297</v>
      </c>
      <c r="V443" s="35">
        <f>ROUND(('NEW Reference'!O$16*List!$H443)+'NEW Reference'!O$17,0)</f>
        <v>792</v>
      </c>
      <c r="W443" s="35">
        <f>ROUND(('NEW Reference'!P$16*List!$H443)+'NEW Reference'!P$17,0)</f>
        <v>1116</v>
      </c>
      <c r="X443" s="35">
        <f>ROUND(('NEW Reference'!Q$16*List!$H443)+'NEW Reference'!Q$17,0)</f>
        <v>558</v>
      </c>
      <c r="Y443" s="36"/>
      <c r="Z443" s="4" t="str">
        <f t="shared" si="20"/>
        <v>COBB, Georgia</v>
      </c>
      <c r="AA443" s="31" t="s">
        <v>1691</v>
      </c>
      <c r="AB443" s="37" t="s">
        <v>49</v>
      </c>
      <c r="AC443" s="32" t="s">
        <v>1580</v>
      </c>
      <c r="AD443" s="38"/>
      <c r="AE443">
        <f t="shared" si="21"/>
        <v>1.0048000000000001</v>
      </c>
      <c r="AF443">
        <v>46340</v>
      </c>
      <c r="AG443" t="s">
        <v>1695</v>
      </c>
      <c r="AH443" s="64">
        <v>0.81640000000000001</v>
      </c>
    </row>
    <row r="444" spans="1:34">
      <c r="A444" s="28" t="s">
        <v>1693</v>
      </c>
      <c r="B444" s="28" t="s">
        <v>1694</v>
      </c>
      <c r="C444" s="39">
        <v>99911</v>
      </c>
      <c r="D444" s="30" t="s">
        <v>88</v>
      </c>
      <c r="E444" s="40" t="s">
        <v>111</v>
      </c>
      <c r="F444" s="50" t="s">
        <v>1580</v>
      </c>
      <c r="G444" s="33" t="s">
        <v>59</v>
      </c>
      <c r="H444">
        <f t="shared" si="19"/>
        <v>0.76850000000000007</v>
      </c>
      <c r="I444" s="34">
        <f>ROUND(('NEW Reference'!B$16*List!$H444)+'NEW Reference'!B$17,0)</f>
        <v>1001</v>
      </c>
      <c r="J444" s="34">
        <f>ROUND(('NEW Reference'!C$16*List!$H444)+'NEW Reference'!C$17,0)</f>
        <v>1493</v>
      </c>
      <c r="K444" s="34">
        <f>ROUND(('NEW Reference'!D$16*List!$H444)+'NEW Reference'!D$17,0)</f>
        <v>1789</v>
      </c>
      <c r="L444" s="34">
        <f>ROUND(('NEW Reference'!E$16*List!$H444)+'NEW Reference'!E$17,0)</f>
        <v>2212</v>
      </c>
      <c r="M444" s="34">
        <f>ROUND(('NEW Reference'!F$16*List!$H444)+'NEW Reference'!F$17,0)</f>
        <v>2304</v>
      </c>
      <c r="N444" s="34">
        <f>ROUND(('NEW Reference'!G$16*List!$H444)+'NEW Reference'!G$17,0)</f>
        <v>2608</v>
      </c>
      <c r="O444" s="34">
        <f>ROUND(('NEW Reference'!H$16*List!$H444)+'NEW Reference'!H$17,0)</f>
        <v>2708</v>
      </c>
      <c r="P444" s="34">
        <f>ROUND(('NEW Reference'!I$16*List!$H444)+'NEW Reference'!I$17,0)</f>
        <v>2814</v>
      </c>
      <c r="Q444" s="34">
        <f>ROUND(('NEW Reference'!J$16*List!$H444)+'NEW Reference'!J$17,0)</f>
        <v>3259</v>
      </c>
      <c r="R444" s="34">
        <f>ROUND(('NEW Reference'!K$16*List!$H444)+'NEW Reference'!K$17,0)</f>
        <v>3362</v>
      </c>
      <c r="S444" s="34">
        <f>ROUND(('NEW Reference'!L$16*List!$H444)+'NEW Reference'!L$17,0)</f>
        <v>3627</v>
      </c>
      <c r="T444" s="34">
        <f>ROUND(('NEW Reference'!M$16*List!$H444)+'NEW Reference'!M$17,0)</f>
        <v>4332</v>
      </c>
      <c r="U444" s="34">
        <f>ROUND(('NEW Reference'!N$16*List!$H444)+'NEW Reference'!N$17,0)</f>
        <v>17481</v>
      </c>
      <c r="V444" s="35">
        <f>ROUND(('NEW Reference'!O$16*List!$H444)+'NEW Reference'!O$17,0)</f>
        <v>650</v>
      </c>
      <c r="W444" s="35">
        <f>ROUND(('NEW Reference'!P$16*List!$H444)+'NEW Reference'!P$17,0)</f>
        <v>916</v>
      </c>
      <c r="X444" s="35">
        <f>ROUND(('NEW Reference'!Q$16*List!$H444)+'NEW Reference'!Q$17,0)</f>
        <v>458</v>
      </c>
      <c r="Y444" s="36"/>
      <c r="Z444" s="4" t="str">
        <f t="shared" si="20"/>
        <v>COFFEE, Georgia</v>
      </c>
      <c r="AA444" s="31" t="s">
        <v>111</v>
      </c>
      <c r="AB444" s="37" t="s">
        <v>49</v>
      </c>
      <c r="AC444" s="32" t="s">
        <v>1580</v>
      </c>
      <c r="AD444" s="38"/>
      <c r="AE444">
        <f t="shared" si="21"/>
        <v>0.76850000000000007</v>
      </c>
      <c r="AF444">
        <v>46520</v>
      </c>
      <c r="AG444" t="s">
        <v>1699</v>
      </c>
      <c r="AH444" s="64">
        <v>1.2992000000000001</v>
      </c>
    </row>
    <row r="445" spans="1:34">
      <c r="A445" s="28" t="s">
        <v>1696</v>
      </c>
      <c r="B445" s="28" t="s">
        <v>1697</v>
      </c>
      <c r="C445" s="29">
        <v>99911</v>
      </c>
      <c r="D445" s="30" t="s">
        <v>88</v>
      </c>
      <c r="E445" s="31" t="s">
        <v>1698</v>
      </c>
      <c r="F445" s="50" t="s">
        <v>1580</v>
      </c>
      <c r="G445" s="33" t="s">
        <v>59</v>
      </c>
      <c r="H445">
        <f t="shared" si="19"/>
        <v>0.76850000000000007</v>
      </c>
      <c r="I445" s="34">
        <f>ROUND(('NEW Reference'!B$16*List!$H445)+'NEW Reference'!B$17,0)</f>
        <v>1001</v>
      </c>
      <c r="J445" s="34">
        <f>ROUND(('NEW Reference'!C$16*List!$H445)+'NEW Reference'!C$17,0)</f>
        <v>1493</v>
      </c>
      <c r="K445" s="34">
        <f>ROUND(('NEW Reference'!D$16*List!$H445)+'NEW Reference'!D$17,0)</f>
        <v>1789</v>
      </c>
      <c r="L445" s="34">
        <f>ROUND(('NEW Reference'!E$16*List!$H445)+'NEW Reference'!E$17,0)</f>
        <v>2212</v>
      </c>
      <c r="M445" s="34">
        <f>ROUND(('NEW Reference'!F$16*List!$H445)+'NEW Reference'!F$17,0)</f>
        <v>2304</v>
      </c>
      <c r="N445" s="34">
        <f>ROUND(('NEW Reference'!G$16*List!$H445)+'NEW Reference'!G$17,0)</f>
        <v>2608</v>
      </c>
      <c r="O445" s="34">
        <f>ROUND(('NEW Reference'!H$16*List!$H445)+'NEW Reference'!H$17,0)</f>
        <v>2708</v>
      </c>
      <c r="P445" s="34">
        <f>ROUND(('NEW Reference'!I$16*List!$H445)+'NEW Reference'!I$17,0)</f>
        <v>2814</v>
      </c>
      <c r="Q445" s="34">
        <f>ROUND(('NEW Reference'!J$16*List!$H445)+'NEW Reference'!J$17,0)</f>
        <v>3259</v>
      </c>
      <c r="R445" s="34">
        <f>ROUND(('NEW Reference'!K$16*List!$H445)+'NEW Reference'!K$17,0)</f>
        <v>3362</v>
      </c>
      <c r="S445" s="34">
        <f>ROUND(('NEW Reference'!L$16*List!$H445)+'NEW Reference'!L$17,0)</f>
        <v>3627</v>
      </c>
      <c r="T445" s="34">
        <f>ROUND(('NEW Reference'!M$16*List!$H445)+'NEW Reference'!M$17,0)</f>
        <v>4332</v>
      </c>
      <c r="U445" s="34">
        <f>ROUND(('NEW Reference'!N$16*List!$H445)+'NEW Reference'!N$17,0)</f>
        <v>17481</v>
      </c>
      <c r="V445" s="35">
        <f>ROUND(('NEW Reference'!O$16*List!$H445)+'NEW Reference'!O$17,0)</f>
        <v>650</v>
      </c>
      <c r="W445" s="35">
        <f>ROUND(('NEW Reference'!P$16*List!$H445)+'NEW Reference'!P$17,0)</f>
        <v>916</v>
      </c>
      <c r="X445" s="35">
        <f>ROUND(('NEW Reference'!Q$16*List!$H445)+'NEW Reference'!Q$17,0)</f>
        <v>458</v>
      </c>
      <c r="Y445" s="36"/>
      <c r="Z445" s="4" t="str">
        <f t="shared" si="20"/>
        <v>COLQUITT, Georgia</v>
      </c>
      <c r="AA445" s="40" t="s">
        <v>1698</v>
      </c>
      <c r="AB445" s="37" t="s">
        <v>49</v>
      </c>
      <c r="AC445" s="41" t="s">
        <v>1580</v>
      </c>
      <c r="AD445" s="42"/>
      <c r="AE445">
        <f t="shared" si="21"/>
        <v>0.76850000000000007</v>
      </c>
      <c r="AF445">
        <v>46540</v>
      </c>
      <c r="AG445" t="s">
        <v>1702</v>
      </c>
      <c r="AH445" s="64">
        <v>0.88</v>
      </c>
    </row>
    <row r="446" spans="1:34">
      <c r="A446" s="28" t="s">
        <v>1700</v>
      </c>
      <c r="B446" s="28" t="s">
        <v>1701</v>
      </c>
      <c r="C446" s="39">
        <v>12260</v>
      </c>
      <c r="D446" s="30" t="s">
        <v>353</v>
      </c>
      <c r="E446" s="40" t="s">
        <v>541</v>
      </c>
      <c r="F446" s="49" t="s">
        <v>1580</v>
      </c>
      <c r="G446" s="33" t="s">
        <v>48</v>
      </c>
      <c r="H446">
        <f t="shared" si="19"/>
        <v>0.83090000000000008</v>
      </c>
      <c r="I446" s="34">
        <f>ROUND(('NEW Reference'!B$16*List!$H446)+'NEW Reference'!B$17,0)</f>
        <v>1059</v>
      </c>
      <c r="J446" s="34">
        <f>ROUND(('NEW Reference'!C$16*List!$H446)+'NEW Reference'!C$17,0)</f>
        <v>1579</v>
      </c>
      <c r="K446" s="34">
        <f>ROUND(('NEW Reference'!D$16*List!$H446)+'NEW Reference'!D$17,0)</f>
        <v>1892</v>
      </c>
      <c r="L446" s="34">
        <f>ROUND(('NEW Reference'!E$16*List!$H446)+'NEW Reference'!E$17,0)</f>
        <v>2339</v>
      </c>
      <c r="M446" s="34">
        <f>ROUND(('NEW Reference'!F$16*List!$H446)+'NEW Reference'!F$17,0)</f>
        <v>2437</v>
      </c>
      <c r="N446" s="34">
        <f>ROUND(('NEW Reference'!G$16*List!$H446)+'NEW Reference'!G$17,0)</f>
        <v>2759</v>
      </c>
      <c r="O446" s="34">
        <f>ROUND(('NEW Reference'!H$16*List!$H446)+'NEW Reference'!H$17,0)</f>
        <v>2864</v>
      </c>
      <c r="P446" s="34">
        <f>ROUND(('NEW Reference'!I$16*List!$H446)+'NEW Reference'!I$17,0)</f>
        <v>2976</v>
      </c>
      <c r="Q446" s="34">
        <f>ROUND(('NEW Reference'!J$16*List!$H446)+'NEW Reference'!J$17,0)</f>
        <v>3447</v>
      </c>
      <c r="R446" s="34">
        <f>ROUND(('NEW Reference'!K$16*List!$H446)+'NEW Reference'!K$17,0)</f>
        <v>3555</v>
      </c>
      <c r="S446" s="34">
        <f>ROUND(('NEW Reference'!L$16*List!$H446)+'NEW Reference'!L$17,0)</f>
        <v>3837</v>
      </c>
      <c r="T446" s="34">
        <f>ROUND(('NEW Reference'!M$16*List!$H446)+'NEW Reference'!M$17,0)</f>
        <v>4582</v>
      </c>
      <c r="U446" s="34">
        <f>ROUND(('NEW Reference'!N$16*List!$H446)+'NEW Reference'!N$17,0)</f>
        <v>18489</v>
      </c>
      <c r="V446" s="35">
        <f>ROUND(('NEW Reference'!O$16*List!$H446)+'NEW Reference'!O$17,0)</f>
        <v>687</v>
      </c>
      <c r="W446" s="35">
        <f>ROUND(('NEW Reference'!P$16*List!$H446)+'NEW Reference'!P$17,0)</f>
        <v>969</v>
      </c>
      <c r="X446" s="35">
        <f>ROUND(('NEW Reference'!Q$16*List!$H446)+'NEW Reference'!Q$17,0)</f>
        <v>484</v>
      </c>
      <c r="Y446" s="36"/>
      <c r="Z446" s="4" t="str">
        <f t="shared" si="20"/>
        <v>COLUMBIA, Georgia</v>
      </c>
      <c r="AA446" s="40" t="s">
        <v>541</v>
      </c>
      <c r="AB446" s="37" t="s">
        <v>49</v>
      </c>
      <c r="AC446" s="41" t="s">
        <v>1580</v>
      </c>
      <c r="AD446" s="42"/>
      <c r="AE446">
        <f t="shared" si="21"/>
        <v>0.83090000000000008</v>
      </c>
      <c r="AF446">
        <v>46660</v>
      </c>
      <c r="AG446" t="s">
        <v>1626</v>
      </c>
      <c r="AH446" s="64">
        <v>0.69650000000000001</v>
      </c>
    </row>
    <row r="447" spans="1:34">
      <c r="A447" s="28" t="s">
        <v>1703</v>
      </c>
      <c r="B447" s="28" t="s">
        <v>1704</v>
      </c>
      <c r="C447" s="39">
        <v>99911</v>
      </c>
      <c r="D447" s="30" t="s">
        <v>88</v>
      </c>
      <c r="E447" s="40" t="s">
        <v>1705</v>
      </c>
      <c r="F447" s="50" t="s">
        <v>1580</v>
      </c>
      <c r="G447" s="33" t="s">
        <v>59</v>
      </c>
      <c r="H447">
        <f t="shared" si="19"/>
        <v>0.76850000000000007</v>
      </c>
      <c r="I447" s="34">
        <f>ROUND(('NEW Reference'!B$16*List!$H447)+'NEW Reference'!B$17,0)</f>
        <v>1001</v>
      </c>
      <c r="J447" s="34">
        <f>ROUND(('NEW Reference'!C$16*List!$H447)+'NEW Reference'!C$17,0)</f>
        <v>1493</v>
      </c>
      <c r="K447" s="34">
        <f>ROUND(('NEW Reference'!D$16*List!$H447)+'NEW Reference'!D$17,0)</f>
        <v>1789</v>
      </c>
      <c r="L447" s="34">
        <f>ROUND(('NEW Reference'!E$16*List!$H447)+'NEW Reference'!E$17,0)</f>
        <v>2212</v>
      </c>
      <c r="M447" s="34">
        <f>ROUND(('NEW Reference'!F$16*List!$H447)+'NEW Reference'!F$17,0)</f>
        <v>2304</v>
      </c>
      <c r="N447" s="34">
        <f>ROUND(('NEW Reference'!G$16*List!$H447)+'NEW Reference'!G$17,0)</f>
        <v>2608</v>
      </c>
      <c r="O447" s="34">
        <f>ROUND(('NEW Reference'!H$16*List!$H447)+'NEW Reference'!H$17,0)</f>
        <v>2708</v>
      </c>
      <c r="P447" s="34">
        <f>ROUND(('NEW Reference'!I$16*List!$H447)+'NEW Reference'!I$17,0)</f>
        <v>2814</v>
      </c>
      <c r="Q447" s="34">
        <f>ROUND(('NEW Reference'!J$16*List!$H447)+'NEW Reference'!J$17,0)</f>
        <v>3259</v>
      </c>
      <c r="R447" s="34">
        <f>ROUND(('NEW Reference'!K$16*List!$H447)+'NEW Reference'!K$17,0)</f>
        <v>3362</v>
      </c>
      <c r="S447" s="34">
        <f>ROUND(('NEW Reference'!L$16*List!$H447)+'NEW Reference'!L$17,0)</f>
        <v>3627</v>
      </c>
      <c r="T447" s="34">
        <f>ROUND(('NEW Reference'!M$16*List!$H447)+'NEW Reference'!M$17,0)</f>
        <v>4332</v>
      </c>
      <c r="U447" s="34">
        <f>ROUND(('NEW Reference'!N$16*List!$H447)+'NEW Reference'!N$17,0)</f>
        <v>17481</v>
      </c>
      <c r="V447" s="35">
        <f>ROUND(('NEW Reference'!O$16*List!$H447)+'NEW Reference'!O$17,0)</f>
        <v>650</v>
      </c>
      <c r="W447" s="35">
        <f>ROUND(('NEW Reference'!P$16*List!$H447)+'NEW Reference'!P$17,0)</f>
        <v>916</v>
      </c>
      <c r="X447" s="35">
        <f>ROUND(('NEW Reference'!Q$16*List!$H447)+'NEW Reference'!Q$17,0)</f>
        <v>458</v>
      </c>
      <c r="Y447" s="36"/>
      <c r="Z447" s="4" t="str">
        <f t="shared" si="20"/>
        <v>COOK, Georgia</v>
      </c>
      <c r="AA447" s="40" t="s">
        <v>1705</v>
      </c>
      <c r="AB447" s="37" t="s">
        <v>49</v>
      </c>
      <c r="AC447" s="41" t="s">
        <v>1580</v>
      </c>
      <c r="AD447" s="42"/>
      <c r="AE447">
        <f t="shared" si="21"/>
        <v>0.76850000000000007</v>
      </c>
      <c r="AF447">
        <v>46700</v>
      </c>
      <c r="AG447" t="s">
        <v>976</v>
      </c>
      <c r="AH447" s="64">
        <v>1.9710000000000001</v>
      </c>
    </row>
    <row r="448" spans="1:34">
      <c r="A448" s="28" t="s">
        <v>1706</v>
      </c>
      <c r="B448" s="28" t="s">
        <v>1707</v>
      </c>
      <c r="C448" s="29">
        <v>12060</v>
      </c>
      <c r="D448" s="30" t="s">
        <v>344</v>
      </c>
      <c r="E448" s="31" t="s">
        <v>1708</v>
      </c>
      <c r="F448" s="49" t="s">
        <v>1580</v>
      </c>
      <c r="G448" s="33" t="s">
        <v>48</v>
      </c>
      <c r="H448">
        <f t="shared" si="19"/>
        <v>1.0048000000000001</v>
      </c>
      <c r="I448" s="34">
        <f>ROUND(('NEW Reference'!B$16*List!$H448)+'NEW Reference'!B$17,0)</f>
        <v>1220</v>
      </c>
      <c r="J448" s="34">
        <f>ROUND(('NEW Reference'!C$16*List!$H448)+'NEW Reference'!C$17,0)</f>
        <v>1819</v>
      </c>
      <c r="K448" s="34">
        <f>ROUND(('NEW Reference'!D$16*List!$H448)+'NEW Reference'!D$17,0)</f>
        <v>2179</v>
      </c>
      <c r="L448" s="34">
        <f>ROUND(('NEW Reference'!E$16*List!$H448)+'NEW Reference'!E$17,0)</f>
        <v>2694</v>
      </c>
      <c r="M448" s="34">
        <f>ROUND(('NEW Reference'!F$16*List!$H448)+'NEW Reference'!F$17,0)</f>
        <v>2807</v>
      </c>
      <c r="N448" s="34">
        <f>ROUND(('NEW Reference'!G$16*List!$H448)+'NEW Reference'!G$17,0)</f>
        <v>3178</v>
      </c>
      <c r="O448" s="34">
        <f>ROUND(('NEW Reference'!H$16*List!$H448)+'NEW Reference'!H$17,0)</f>
        <v>3299</v>
      </c>
      <c r="P448" s="34">
        <f>ROUND(('NEW Reference'!I$16*List!$H448)+'NEW Reference'!I$17,0)</f>
        <v>3429</v>
      </c>
      <c r="Q448" s="34">
        <f>ROUND(('NEW Reference'!J$16*List!$H448)+'NEW Reference'!J$17,0)</f>
        <v>3970</v>
      </c>
      <c r="R448" s="34">
        <f>ROUND(('NEW Reference'!K$16*List!$H448)+'NEW Reference'!K$17,0)</f>
        <v>4095</v>
      </c>
      <c r="S448" s="34">
        <f>ROUND(('NEW Reference'!L$16*List!$H448)+'NEW Reference'!L$17,0)</f>
        <v>4419</v>
      </c>
      <c r="T448" s="34">
        <f>ROUND(('NEW Reference'!M$16*List!$H448)+'NEW Reference'!M$17,0)</f>
        <v>5278</v>
      </c>
      <c r="U448" s="34">
        <f>ROUND(('NEW Reference'!N$16*List!$H448)+'NEW Reference'!N$17,0)</f>
        <v>21297</v>
      </c>
      <c r="V448" s="35">
        <f>ROUND(('NEW Reference'!O$16*List!$H448)+'NEW Reference'!O$17,0)</f>
        <v>792</v>
      </c>
      <c r="W448" s="35">
        <f>ROUND(('NEW Reference'!P$16*List!$H448)+'NEW Reference'!P$17,0)</f>
        <v>1116</v>
      </c>
      <c r="X448" s="35">
        <f>ROUND(('NEW Reference'!Q$16*List!$H448)+'NEW Reference'!Q$17,0)</f>
        <v>558</v>
      </c>
      <c r="Y448" s="36"/>
      <c r="Z448" s="4" t="str">
        <f t="shared" si="20"/>
        <v>COWETA, Georgia</v>
      </c>
      <c r="AA448" s="31" t="s">
        <v>1708</v>
      </c>
      <c r="AB448" s="37" t="s">
        <v>49</v>
      </c>
      <c r="AC448" s="32" t="s">
        <v>1580</v>
      </c>
      <c r="AD448" s="38"/>
      <c r="AE448">
        <f t="shared" si="21"/>
        <v>1.0048000000000001</v>
      </c>
      <c r="AF448">
        <v>47020</v>
      </c>
      <c r="AG448" t="s">
        <v>1711</v>
      </c>
      <c r="AH448" s="64">
        <v>0.81520000000000004</v>
      </c>
    </row>
    <row r="449" spans="1:34">
      <c r="A449" s="28" t="s">
        <v>1709</v>
      </c>
      <c r="B449" s="28" t="s">
        <v>1710</v>
      </c>
      <c r="C449" s="29">
        <v>31420</v>
      </c>
      <c r="D449" s="30" t="s">
        <v>1143</v>
      </c>
      <c r="E449" s="31" t="s">
        <v>555</v>
      </c>
      <c r="F449" s="49" t="s">
        <v>1580</v>
      </c>
      <c r="G449" s="33" t="s">
        <v>48</v>
      </c>
      <c r="H449">
        <f t="shared" si="19"/>
        <v>0.86350000000000005</v>
      </c>
      <c r="I449" s="34">
        <f>ROUND(('NEW Reference'!B$16*List!$H449)+'NEW Reference'!B$17,0)</f>
        <v>1089</v>
      </c>
      <c r="J449" s="34">
        <f>ROUND(('NEW Reference'!C$16*List!$H449)+'NEW Reference'!C$17,0)</f>
        <v>1624</v>
      </c>
      <c r="K449" s="34">
        <f>ROUND(('NEW Reference'!D$16*List!$H449)+'NEW Reference'!D$17,0)</f>
        <v>1946</v>
      </c>
      <c r="L449" s="34">
        <f>ROUND(('NEW Reference'!E$16*List!$H449)+'NEW Reference'!E$17,0)</f>
        <v>2406</v>
      </c>
      <c r="M449" s="34">
        <f>ROUND(('NEW Reference'!F$16*List!$H449)+'NEW Reference'!F$17,0)</f>
        <v>2506</v>
      </c>
      <c r="N449" s="34">
        <f>ROUND(('NEW Reference'!G$16*List!$H449)+'NEW Reference'!G$17,0)</f>
        <v>2837</v>
      </c>
      <c r="O449" s="34">
        <f>ROUND(('NEW Reference'!H$16*List!$H449)+'NEW Reference'!H$17,0)</f>
        <v>2946</v>
      </c>
      <c r="P449" s="34">
        <f>ROUND(('NEW Reference'!I$16*List!$H449)+'NEW Reference'!I$17,0)</f>
        <v>3061</v>
      </c>
      <c r="Q449" s="34">
        <f>ROUND(('NEW Reference'!J$16*List!$H449)+'NEW Reference'!J$17,0)</f>
        <v>3545</v>
      </c>
      <c r="R449" s="34">
        <f>ROUND(('NEW Reference'!K$16*List!$H449)+'NEW Reference'!K$17,0)</f>
        <v>3657</v>
      </c>
      <c r="S449" s="34">
        <f>ROUND(('NEW Reference'!L$16*List!$H449)+'NEW Reference'!L$17,0)</f>
        <v>3946</v>
      </c>
      <c r="T449" s="34">
        <f>ROUND(('NEW Reference'!M$16*List!$H449)+'NEW Reference'!M$17,0)</f>
        <v>4713</v>
      </c>
      <c r="U449" s="34">
        <f>ROUND(('NEW Reference'!N$16*List!$H449)+'NEW Reference'!N$17,0)</f>
        <v>19015</v>
      </c>
      <c r="V449" s="35">
        <f>ROUND(('NEW Reference'!O$16*List!$H449)+'NEW Reference'!O$17,0)</f>
        <v>707</v>
      </c>
      <c r="W449" s="35">
        <f>ROUND(('NEW Reference'!P$16*List!$H449)+'NEW Reference'!P$17,0)</f>
        <v>996</v>
      </c>
      <c r="X449" s="35">
        <f>ROUND(('NEW Reference'!Q$16*List!$H449)+'NEW Reference'!Q$17,0)</f>
        <v>498</v>
      </c>
      <c r="Y449" s="36"/>
      <c r="Z449" s="4" t="str">
        <f t="shared" si="20"/>
        <v>CRAWFORD, Georgia</v>
      </c>
      <c r="AA449" s="31" t="s">
        <v>555</v>
      </c>
      <c r="AB449" s="37" t="s">
        <v>49</v>
      </c>
      <c r="AC449" s="32" t="s">
        <v>1580</v>
      </c>
      <c r="AD449" s="38"/>
      <c r="AE449">
        <f t="shared" si="21"/>
        <v>0.86350000000000005</v>
      </c>
      <c r="AF449">
        <v>47220</v>
      </c>
      <c r="AG449" t="s">
        <v>1715</v>
      </c>
      <c r="AH449" s="64">
        <v>1.0006999999999999</v>
      </c>
    </row>
    <row r="450" spans="1:34">
      <c r="A450" s="28" t="s">
        <v>1712</v>
      </c>
      <c r="B450" s="28" t="s">
        <v>1713</v>
      </c>
      <c r="C450" s="39">
        <v>99911</v>
      </c>
      <c r="D450" s="30" t="s">
        <v>88</v>
      </c>
      <c r="E450" s="40" t="s">
        <v>1714</v>
      </c>
      <c r="F450" s="50" t="s">
        <v>1580</v>
      </c>
      <c r="G450" s="33" t="s">
        <v>59</v>
      </c>
      <c r="H450">
        <f t="shared" si="19"/>
        <v>0.76850000000000007</v>
      </c>
      <c r="I450" s="34">
        <f>ROUND(('NEW Reference'!B$16*List!$H450)+'NEW Reference'!B$17,0)</f>
        <v>1001</v>
      </c>
      <c r="J450" s="34">
        <f>ROUND(('NEW Reference'!C$16*List!$H450)+'NEW Reference'!C$17,0)</f>
        <v>1493</v>
      </c>
      <c r="K450" s="34">
        <f>ROUND(('NEW Reference'!D$16*List!$H450)+'NEW Reference'!D$17,0)</f>
        <v>1789</v>
      </c>
      <c r="L450" s="34">
        <f>ROUND(('NEW Reference'!E$16*List!$H450)+'NEW Reference'!E$17,0)</f>
        <v>2212</v>
      </c>
      <c r="M450" s="34">
        <f>ROUND(('NEW Reference'!F$16*List!$H450)+'NEW Reference'!F$17,0)</f>
        <v>2304</v>
      </c>
      <c r="N450" s="34">
        <f>ROUND(('NEW Reference'!G$16*List!$H450)+'NEW Reference'!G$17,0)</f>
        <v>2608</v>
      </c>
      <c r="O450" s="34">
        <f>ROUND(('NEW Reference'!H$16*List!$H450)+'NEW Reference'!H$17,0)</f>
        <v>2708</v>
      </c>
      <c r="P450" s="34">
        <f>ROUND(('NEW Reference'!I$16*List!$H450)+'NEW Reference'!I$17,0)</f>
        <v>2814</v>
      </c>
      <c r="Q450" s="34">
        <f>ROUND(('NEW Reference'!J$16*List!$H450)+'NEW Reference'!J$17,0)</f>
        <v>3259</v>
      </c>
      <c r="R450" s="34">
        <f>ROUND(('NEW Reference'!K$16*List!$H450)+'NEW Reference'!K$17,0)</f>
        <v>3362</v>
      </c>
      <c r="S450" s="34">
        <f>ROUND(('NEW Reference'!L$16*List!$H450)+'NEW Reference'!L$17,0)</f>
        <v>3627</v>
      </c>
      <c r="T450" s="34">
        <f>ROUND(('NEW Reference'!M$16*List!$H450)+'NEW Reference'!M$17,0)</f>
        <v>4332</v>
      </c>
      <c r="U450" s="34">
        <f>ROUND(('NEW Reference'!N$16*List!$H450)+'NEW Reference'!N$17,0)</f>
        <v>17481</v>
      </c>
      <c r="V450" s="35">
        <f>ROUND(('NEW Reference'!O$16*List!$H450)+'NEW Reference'!O$17,0)</f>
        <v>650</v>
      </c>
      <c r="W450" s="35">
        <f>ROUND(('NEW Reference'!P$16*List!$H450)+'NEW Reference'!P$17,0)</f>
        <v>916</v>
      </c>
      <c r="X450" s="35">
        <f>ROUND(('NEW Reference'!Q$16*List!$H450)+'NEW Reference'!Q$17,0)</f>
        <v>458</v>
      </c>
      <c r="Y450" s="36"/>
      <c r="Z450" s="4" t="str">
        <f t="shared" si="20"/>
        <v>CRISP, Georgia</v>
      </c>
      <c r="AA450" s="40" t="s">
        <v>1714</v>
      </c>
      <c r="AB450" s="37" t="s">
        <v>49</v>
      </c>
      <c r="AC450" s="41" t="s">
        <v>1580</v>
      </c>
      <c r="AD450" s="42"/>
      <c r="AE450">
        <f t="shared" si="21"/>
        <v>0.76850000000000007</v>
      </c>
      <c r="AF450">
        <v>47260</v>
      </c>
      <c r="AG450" t="s">
        <v>1719</v>
      </c>
      <c r="AH450" s="64">
        <v>0.87240000000000006</v>
      </c>
    </row>
    <row r="451" spans="1:34">
      <c r="A451" s="28" t="s">
        <v>1716</v>
      </c>
      <c r="B451" s="28" t="s">
        <v>1717</v>
      </c>
      <c r="C451" s="29">
        <v>16860</v>
      </c>
      <c r="D451" s="30" t="s">
        <v>530</v>
      </c>
      <c r="E451" s="31" t="s">
        <v>1718</v>
      </c>
      <c r="F451" s="49" t="s">
        <v>1580</v>
      </c>
      <c r="G451" s="33" t="s">
        <v>48</v>
      </c>
      <c r="H451">
        <f t="shared" si="19"/>
        <v>0.84420000000000006</v>
      </c>
      <c r="I451" s="34">
        <f>ROUND(('NEW Reference'!B$16*List!$H451)+'NEW Reference'!B$17,0)</f>
        <v>1071</v>
      </c>
      <c r="J451" s="34">
        <f>ROUND(('NEW Reference'!C$16*List!$H451)+'NEW Reference'!C$17,0)</f>
        <v>1597</v>
      </c>
      <c r="K451" s="34">
        <f>ROUND(('NEW Reference'!D$16*List!$H451)+'NEW Reference'!D$17,0)</f>
        <v>1914</v>
      </c>
      <c r="L451" s="34">
        <f>ROUND(('NEW Reference'!E$16*List!$H451)+'NEW Reference'!E$17,0)</f>
        <v>2366</v>
      </c>
      <c r="M451" s="34">
        <f>ROUND(('NEW Reference'!F$16*List!$H451)+'NEW Reference'!F$17,0)</f>
        <v>2465</v>
      </c>
      <c r="N451" s="34">
        <f>ROUND(('NEW Reference'!G$16*List!$H451)+'NEW Reference'!G$17,0)</f>
        <v>2791</v>
      </c>
      <c r="O451" s="34">
        <f>ROUND(('NEW Reference'!H$16*List!$H451)+'NEW Reference'!H$17,0)</f>
        <v>2897</v>
      </c>
      <c r="P451" s="34">
        <f>ROUND(('NEW Reference'!I$16*List!$H451)+'NEW Reference'!I$17,0)</f>
        <v>3011</v>
      </c>
      <c r="Q451" s="34">
        <f>ROUND(('NEW Reference'!J$16*List!$H451)+'NEW Reference'!J$17,0)</f>
        <v>3487</v>
      </c>
      <c r="R451" s="34">
        <f>ROUND(('NEW Reference'!K$16*List!$H451)+'NEW Reference'!K$17,0)</f>
        <v>3597</v>
      </c>
      <c r="S451" s="34">
        <f>ROUND(('NEW Reference'!L$16*List!$H451)+'NEW Reference'!L$17,0)</f>
        <v>3881</v>
      </c>
      <c r="T451" s="34">
        <f>ROUND(('NEW Reference'!M$16*List!$H451)+'NEW Reference'!M$17,0)</f>
        <v>4635</v>
      </c>
      <c r="U451" s="34">
        <f>ROUND(('NEW Reference'!N$16*List!$H451)+'NEW Reference'!N$17,0)</f>
        <v>18703</v>
      </c>
      <c r="V451" s="35">
        <f>ROUND(('NEW Reference'!O$16*List!$H451)+'NEW Reference'!O$17,0)</f>
        <v>695</v>
      </c>
      <c r="W451" s="35">
        <f>ROUND(('NEW Reference'!P$16*List!$H451)+'NEW Reference'!P$17,0)</f>
        <v>980</v>
      </c>
      <c r="X451" s="35">
        <f>ROUND(('NEW Reference'!Q$16*List!$H451)+'NEW Reference'!Q$17,0)</f>
        <v>490</v>
      </c>
      <c r="Y451" s="36"/>
      <c r="Z451" s="4" t="str">
        <f t="shared" si="20"/>
        <v>DADE, Georgia</v>
      </c>
      <c r="AA451" s="31" t="s">
        <v>1718</v>
      </c>
      <c r="AB451" s="37" t="s">
        <v>49</v>
      </c>
      <c r="AC451" s="32" t="s">
        <v>1580</v>
      </c>
      <c r="AD451" s="38"/>
      <c r="AE451">
        <f t="shared" si="21"/>
        <v>0.84420000000000006</v>
      </c>
      <c r="AF451">
        <v>47300</v>
      </c>
      <c r="AG451" t="s">
        <v>1003</v>
      </c>
      <c r="AH451" s="64">
        <v>0.92610000000000003</v>
      </c>
    </row>
    <row r="452" spans="1:34">
      <c r="A452" s="28" t="s">
        <v>1720</v>
      </c>
      <c r="B452" s="28" t="s">
        <v>1721</v>
      </c>
      <c r="C452" s="29">
        <v>12060</v>
      </c>
      <c r="D452" s="30" t="s">
        <v>344</v>
      </c>
      <c r="E452" s="31" t="s">
        <v>1722</v>
      </c>
      <c r="F452" s="49" t="s">
        <v>1580</v>
      </c>
      <c r="G452" s="33" t="s">
        <v>48</v>
      </c>
      <c r="H452">
        <f t="shared" si="19"/>
        <v>1.0048000000000001</v>
      </c>
      <c r="I452" s="34">
        <f>ROUND(('NEW Reference'!B$16*List!$H452)+'NEW Reference'!B$17,0)</f>
        <v>1220</v>
      </c>
      <c r="J452" s="34">
        <f>ROUND(('NEW Reference'!C$16*List!$H452)+'NEW Reference'!C$17,0)</f>
        <v>1819</v>
      </c>
      <c r="K452" s="34">
        <f>ROUND(('NEW Reference'!D$16*List!$H452)+'NEW Reference'!D$17,0)</f>
        <v>2179</v>
      </c>
      <c r="L452" s="34">
        <f>ROUND(('NEW Reference'!E$16*List!$H452)+'NEW Reference'!E$17,0)</f>
        <v>2694</v>
      </c>
      <c r="M452" s="34">
        <f>ROUND(('NEW Reference'!F$16*List!$H452)+'NEW Reference'!F$17,0)</f>
        <v>2807</v>
      </c>
      <c r="N452" s="34">
        <f>ROUND(('NEW Reference'!G$16*List!$H452)+'NEW Reference'!G$17,0)</f>
        <v>3178</v>
      </c>
      <c r="O452" s="34">
        <f>ROUND(('NEW Reference'!H$16*List!$H452)+'NEW Reference'!H$17,0)</f>
        <v>3299</v>
      </c>
      <c r="P452" s="34">
        <f>ROUND(('NEW Reference'!I$16*List!$H452)+'NEW Reference'!I$17,0)</f>
        <v>3429</v>
      </c>
      <c r="Q452" s="34">
        <f>ROUND(('NEW Reference'!J$16*List!$H452)+'NEW Reference'!J$17,0)</f>
        <v>3970</v>
      </c>
      <c r="R452" s="34">
        <f>ROUND(('NEW Reference'!K$16*List!$H452)+'NEW Reference'!K$17,0)</f>
        <v>4095</v>
      </c>
      <c r="S452" s="34">
        <f>ROUND(('NEW Reference'!L$16*List!$H452)+'NEW Reference'!L$17,0)</f>
        <v>4419</v>
      </c>
      <c r="T452" s="34">
        <f>ROUND(('NEW Reference'!M$16*List!$H452)+'NEW Reference'!M$17,0)</f>
        <v>5278</v>
      </c>
      <c r="U452" s="34">
        <f>ROUND(('NEW Reference'!N$16*List!$H452)+'NEW Reference'!N$17,0)</f>
        <v>21297</v>
      </c>
      <c r="V452" s="35">
        <f>ROUND(('NEW Reference'!O$16*List!$H452)+'NEW Reference'!O$17,0)</f>
        <v>792</v>
      </c>
      <c r="W452" s="35">
        <f>ROUND(('NEW Reference'!P$16*List!$H452)+'NEW Reference'!P$17,0)</f>
        <v>1116</v>
      </c>
      <c r="X452" s="35">
        <f>ROUND(('NEW Reference'!Q$16*List!$H452)+'NEW Reference'!Q$17,0)</f>
        <v>558</v>
      </c>
      <c r="Y452" s="36"/>
      <c r="Z452" s="4" t="str">
        <f t="shared" si="20"/>
        <v>DAWSON, Georgia</v>
      </c>
      <c r="AA452" s="31" t="s">
        <v>1722</v>
      </c>
      <c r="AB452" s="37" t="s">
        <v>49</v>
      </c>
      <c r="AC452" s="32" t="s">
        <v>1580</v>
      </c>
      <c r="AD452" s="38"/>
      <c r="AE452">
        <f t="shared" si="21"/>
        <v>1.0048000000000001</v>
      </c>
      <c r="AF452">
        <v>47380</v>
      </c>
      <c r="AG452" t="s">
        <v>1726</v>
      </c>
      <c r="AH452" s="64">
        <v>0.91830000000000001</v>
      </c>
    </row>
    <row r="453" spans="1:34">
      <c r="A453" s="28" t="s">
        <v>1723</v>
      </c>
      <c r="B453" s="28" t="s">
        <v>1724</v>
      </c>
      <c r="C453" s="39">
        <v>99911</v>
      </c>
      <c r="D453" s="30" t="s">
        <v>88</v>
      </c>
      <c r="E453" s="40" t="s">
        <v>1725</v>
      </c>
      <c r="F453" s="50" t="s">
        <v>1580</v>
      </c>
      <c r="G453" s="33" t="s">
        <v>59</v>
      </c>
      <c r="H453">
        <f t="shared" si="19"/>
        <v>0.76850000000000007</v>
      </c>
      <c r="I453" s="34">
        <f>ROUND(('NEW Reference'!B$16*List!$H453)+'NEW Reference'!B$17,0)</f>
        <v>1001</v>
      </c>
      <c r="J453" s="34">
        <f>ROUND(('NEW Reference'!C$16*List!$H453)+'NEW Reference'!C$17,0)</f>
        <v>1493</v>
      </c>
      <c r="K453" s="34">
        <f>ROUND(('NEW Reference'!D$16*List!$H453)+'NEW Reference'!D$17,0)</f>
        <v>1789</v>
      </c>
      <c r="L453" s="34">
        <f>ROUND(('NEW Reference'!E$16*List!$H453)+'NEW Reference'!E$17,0)</f>
        <v>2212</v>
      </c>
      <c r="M453" s="34">
        <f>ROUND(('NEW Reference'!F$16*List!$H453)+'NEW Reference'!F$17,0)</f>
        <v>2304</v>
      </c>
      <c r="N453" s="34">
        <f>ROUND(('NEW Reference'!G$16*List!$H453)+'NEW Reference'!G$17,0)</f>
        <v>2608</v>
      </c>
      <c r="O453" s="34">
        <f>ROUND(('NEW Reference'!H$16*List!$H453)+'NEW Reference'!H$17,0)</f>
        <v>2708</v>
      </c>
      <c r="P453" s="34">
        <f>ROUND(('NEW Reference'!I$16*List!$H453)+'NEW Reference'!I$17,0)</f>
        <v>2814</v>
      </c>
      <c r="Q453" s="34">
        <f>ROUND(('NEW Reference'!J$16*List!$H453)+'NEW Reference'!J$17,0)</f>
        <v>3259</v>
      </c>
      <c r="R453" s="34">
        <f>ROUND(('NEW Reference'!K$16*List!$H453)+'NEW Reference'!K$17,0)</f>
        <v>3362</v>
      </c>
      <c r="S453" s="34">
        <f>ROUND(('NEW Reference'!L$16*List!$H453)+'NEW Reference'!L$17,0)</f>
        <v>3627</v>
      </c>
      <c r="T453" s="34">
        <f>ROUND(('NEW Reference'!M$16*List!$H453)+'NEW Reference'!M$17,0)</f>
        <v>4332</v>
      </c>
      <c r="U453" s="34">
        <f>ROUND(('NEW Reference'!N$16*List!$H453)+'NEW Reference'!N$17,0)</f>
        <v>17481</v>
      </c>
      <c r="V453" s="35">
        <f>ROUND(('NEW Reference'!O$16*List!$H453)+'NEW Reference'!O$17,0)</f>
        <v>650</v>
      </c>
      <c r="W453" s="35">
        <f>ROUND(('NEW Reference'!P$16*List!$H453)+'NEW Reference'!P$17,0)</f>
        <v>916</v>
      </c>
      <c r="X453" s="35">
        <f>ROUND(('NEW Reference'!Q$16*List!$H453)+'NEW Reference'!Q$17,0)</f>
        <v>458</v>
      </c>
      <c r="Y453" s="36"/>
      <c r="Z453" s="4" t="str">
        <f t="shared" si="20"/>
        <v>DECATUR, Georgia</v>
      </c>
      <c r="AA453" s="40" t="s">
        <v>1725</v>
      </c>
      <c r="AB453" s="37" t="s">
        <v>49</v>
      </c>
      <c r="AC453" s="41" t="s">
        <v>1580</v>
      </c>
      <c r="AD453" s="42"/>
      <c r="AE453">
        <f t="shared" si="21"/>
        <v>0.76850000000000007</v>
      </c>
      <c r="AF453">
        <v>47460</v>
      </c>
      <c r="AG453" t="s">
        <v>1729</v>
      </c>
      <c r="AH453" s="64">
        <v>1.0372000000000001</v>
      </c>
    </row>
    <row r="454" spans="1:34">
      <c r="A454" s="28" t="s">
        <v>1727</v>
      </c>
      <c r="B454" s="28" t="s">
        <v>1728</v>
      </c>
      <c r="C454" s="39">
        <v>12060</v>
      </c>
      <c r="D454" s="30" t="s">
        <v>344</v>
      </c>
      <c r="E454" s="40" t="s">
        <v>148</v>
      </c>
      <c r="F454" s="49" t="s">
        <v>1580</v>
      </c>
      <c r="G454" s="33" t="s">
        <v>48</v>
      </c>
      <c r="H454">
        <f t="shared" si="19"/>
        <v>1.0048000000000001</v>
      </c>
      <c r="I454" s="34">
        <f>ROUND(('NEW Reference'!B$16*List!$H454)+'NEW Reference'!B$17,0)</f>
        <v>1220</v>
      </c>
      <c r="J454" s="34">
        <f>ROUND(('NEW Reference'!C$16*List!$H454)+'NEW Reference'!C$17,0)</f>
        <v>1819</v>
      </c>
      <c r="K454" s="34">
        <f>ROUND(('NEW Reference'!D$16*List!$H454)+'NEW Reference'!D$17,0)</f>
        <v>2179</v>
      </c>
      <c r="L454" s="34">
        <f>ROUND(('NEW Reference'!E$16*List!$H454)+'NEW Reference'!E$17,0)</f>
        <v>2694</v>
      </c>
      <c r="M454" s="34">
        <f>ROUND(('NEW Reference'!F$16*List!$H454)+'NEW Reference'!F$17,0)</f>
        <v>2807</v>
      </c>
      <c r="N454" s="34">
        <f>ROUND(('NEW Reference'!G$16*List!$H454)+'NEW Reference'!G$17,0)</f>
        <v>3178</v>
      </c>
      <c r="O454" s="34">
        <f>ROUND(('NEW Reference'!H$16*List!$H454)+'NEW Reference'!H$17,0)</f>
        <v>3299</v>
      </c>
      <c r="P454" s="34">
        <f>ROUND(('NEW Reference'!I$16*List!$H454)+'NEW Reference'!I$17,0)</f>
        <v>3429</v>
      </c>
      <c r="Q454" s="34">
        <f>ROUND(('NEW Reference'!J$16*List!$H454)+'NEW Reference'!J$17,0)</f>
        <v>3970</v>
      </c>
      <c r="R454" s="34">
        <f>ROUND(('NEW Reference'!K$16*List!$H454)+'NEW Reference'!K$17,0)</f>
        <v>4095</v>
      </c>
      <c r="S454" s="34">
        <f>ROUND(('NEW Reference'!L$16*List!$H454)+'NEW Reference'!L$17,0)</f>
        <v>4419</v>
      </c>
      <c r="T454" s="34">
        <f>ROUND(('NEW Reference'!M$16*List!$H454)+'NEW Reference'!M$17,0)</f>
        <v>5278</v>
      </c>
      <c r="U454" s="34">
        <f>ROUND(('NEW Reference'!N$16*List!$H454)+'NEW Reference'!N$17,0)</f>
        <v>21297</v>
      </c>
      <c r="V454" s="35">
        <f>ROUND(('NEW Reference'!O$16*List!$H454)+'NEW Reference'!O$17,0)</f>
        <v>792</v>
      </c>
      <c r="W454" s="35">
        <f>ROUND(('NEW Reference'!P$16*List!$H454)+'NEW Reference'!P$17,0)</f>
        <v>1116</v>
      </c>
      <c r="X454" s="35">
        <f>ROUND(('NEW Reference'!Q$16*List!$H454)+'NEW Reference'!Q$17,0)</f>
        <v>558</v>
      </c>
      <c r="Y454" s="36"/>
      <c r="Z454" s="4" t="str">
        <f t="shared" si="20"/>
        <v>DE KALB, Georgia</v>
      </c>
      <c r="AA454" s="40" t="s">
        <v>148</v>
      </c>
      <c r="AB454" s="37" t="s">
        <v>49</v>
      </c>
      <c r="AC454" s="41" t="s">
        <v>1580</v>
      </c>
      <c r="AD454" s="42"/>
      <c r="AE454">
        <f t="shared" si="21"/>
        <v>1.0048000000000001</v>
      </c>
      <c r="AF454">
        <v>47580</v>
      </c>
      <c r="AG454" t="s">
        <v>1733</v>
      </c>
      <c r="AH454" s="64">
        <v>0.76180000000000003</v>
      </c>
    </row>
    <row r="455" spans="1:34">
      <c r="A455" s="28" t="s">
        <v>1730</v>
      </c>
      <c r="B455" s="28" t="s">
        <v>1731</v>
      </c>
      <c r="C455" s="39">
        <v>99911</v>
      </c>
      <c r="D455" s="30" t="s">
        <v>88</v>
      </c>
      <c r="E455" s="40" t="s">
        <v>1732</v>
      </c>
      <c r="F455" s="50" t="s">
        <v>1580</v>
      </c>
      <c r="G455" s="33" t="s">
        <v>59</v>
      </c>
      <c r="H455">
        <f t="shared" si="19"/>
        <v>0.76850000000000007</v>
      </c>
      <c r="I455" s="34">
        <f>ROUND(('NEW Reference'!B$16*List!$H455)+'NEW Reference'!B$17,0)</f>
        <v>1001</v>
      </c>
      <c r="J455" s="34">
        <f>ROUND(('NEW Reference'!C$16*List!$H455)+'NEW Reference'!C$17,0)</f>
        <v>1493</v>
      </c>
      <c r="K455" s="34">
        <f>ROUND(('NEW Reference'!D$16*List!$H455)+'NEW Reference'!D$17,0)</f>
        <v>1789</v>
      </c>
      <c r="L455" s="34">
        <f>ROUND(('NEW Reference'!E$16*List!$H455)+'NEW Reference'!E$17,0)</f>
        <v>2212</v>
      </c>
      <c r="M455" s="34">
        <f>ROUND(('NEW Reference'!F$16*List!$H455)+'NEW Reference'!F$17,0)</f>
        <v>2304</v>
      </c>
      <c r="N455" s="34">
        <f>ROUND(('NEW Reference'!G$16*List!$H455)+'NEW Reference'!G$17,0)</f>
        <v>2608</v>
      </c>
      <c r="O455" s="34">
        <f>ROUND(('NEW Reference'!H$16*List!$H455)+'NEW Reference'!H$17,0)</f>
        <v>2708</v>
      </c>
      <c r="P455" s="34">
        <f>ROUND(('NEW Reference'!I$16*List!$H455)+'NEW Reference'!I$17,0)</f>
        <v>2814</v>
      </c>
      <c r="Q455" s="34">
        <f>ROUND(('NEW Reference'!J$16*List!$H455)+'NEW Reference'!J$17,0)</f>
        <v>3259</v>
      </c>
      <c r="R455" s="34">
        <f>ROUND(('NEW Reference'!K$16*List!$H455)+'NEW Reference'!K$17,0)</f>
        <v>3362</v>
      </c>
      <c r="S455" s="34">
        <f>ROUND(('NEW Reference'!L$16*List!$H455)+'NEW Reference'!L$17,0)</f>
        <v>3627</v>
      </c>
      <c r="T455" s="34">
        <f>ROUND(('NEW Reference'!M$16*List!$H455)+'NEW Reference'!M$17,0)</f>
        <v>4332</v>
      </c>
      <c r="U455" s="34">
        <f>ROUND(('NEW Reference'!N$16*List!$H455)+'NEW Reference'!N$17,0)</f>
        <v>17481</v>
      </c>
      <c r="V455" s="35">
        <f>ROUND(('NEW Reference'!O$16*List!$H455)+'NEW Reference'!O$17,0)</f>
        <v>650</v>
      </c>
      <c r="W455" s="35">
        <f>ROUND(('NEW Reference'!P$16*List!$H455)+'NEW Reference'!P$17,0)</f>
        <v>916</v>
      </c>
      <c r="X455" s="35">
        <f>ROUND(('NEW Reference'!Q$16*List!$H455)+'NEW Reference'!Q$17,0)</f>
        <v>458</v>
      </c>
      <c r="Y455" s="36"/>
      <c r="Z455" s="4" t="str">
        <f t="shared" si="20"/>
        <v>DODGE, Georgia</v>
      </c>
      <c r="AA455" s="40" t="s">
        <v>1732</v>
      </c>
      <c r="AB455" s="37" t="s">
        <v>49</v>
      </c>
      <c r="AC455" s="41" t="s">
        <v>1580</v>
      </c>
      <c r="AD455" s="42"/>
      <c r="AE455">
        <f t="shared" si="21"/>
        <v>0.76850000000000007</v>
      </c>
      <c r="AF455">
        <v>47664</v>
      </c>
      <c r="AG455" t="s">
        <v>1737</v>
      </c>
      <c r="AH455" s="64">
        <v>0.90180000000000005</v>
      </c>
    </row>
    <row r="456" spans="1:34">
      <c r="A456" s="28" t="s">
        <v>1734</v>
      </c>
      <c r="B456" s="28" t="s">
        <v>1735</v>
      </c>
      <c r="C456" s="39">
        <v>99911</v>
      </c>
      <c r="D456" s="30" t="s">
        <v>88</v>
      </c>
      <c r="E456" s="40" t="s">
        <v>1736</v>
      </c>
      <c r="F456" s="50" t="s">
        <v>1580</v>
      </c>
      <c r="G456" s="33" t="s">
        <v>59</v>
      </c>
      <c r="H456">
        <f t="shared" si="19"/>
        <v>0.76850000000000007</v>
      </c>
      <c r="I456" s="34">
        <f>ROUND(('NEW Reference'!B$16*List!$H456)+'NEW Reference'!B$17,0)</f>
        <v>1001</v>
      </c>
      <c r="J456" s="34">
        <f>ROUND(('NEW Reference'!C$16*List!$H456)+'NEW Reference'!C$17,0)</f>
        <v>1493</v>
      </c>
      <c r="K456" s="34">
        <f>ROUND(('NEW Reference'!D$16*List!$H456)+'NEW Reference'!D$17,0)</f>
        <v>1789</v>
      </c>
      <c r="L456" s="34">
        <f>ROUND(('NEW Reference'!E$16*List!$H456)+'NEW Reference'!E$17,0)</f>
        <v>2212</v>
      </c>
      <c r="M456" s="34">
        <f>ROUND(('NEW Reference'!F$16*List!$H456)+'NEW Reference'!F$17,0)</f>
        <v>2304</v>
      </c>
      <c r="N456" s="34">
        <f>ROUND(('NEW Reference'!G$16*List!$H456)+'NEW Reference'!G$17,0)</f>
        <v>2608</v>
      </c>
      <c r="O456" s="34">
        <f>ROUND(('NEW Reference'!H$16*List!$H456)+'NEW Reference'!H$17,0)</f>
        <v>2708</v>
      </c>
      <c r="P456" s="34">
        <f>ROUND(('NEW Reference'!I$16*List!$H456)+'NEW Reference'!I$17,0)</f>
        <v>2814</v>
      </c>
      <c r="Q456" s="34">
        <f>ROUND(('NEW Reference'!J$16*List!$H456)+'NEW Reference'!J$17,0)</f>
        <v>3259</v>
      </c>
      <c r="R456" s="34">
        <f>ROUND(('NEW Reference'!K$16*List!$H456)+'NEW Reference'!K$17,0)</f>
        <v>3362</v>
      </c>
      <c r="S456" s="34">
        <f>ROUND(('NEW Reference'!L$16*List!$H456)+'NEW Reference'!L$17,0)</f>
        <v>3627</v>
      </c>
      <c r="T456" s="34">
        <f>ROUND(('NEW Reference'!M$16*List!$H456)+'NEW Reference'!M$17,0)</f>
        <v>4332</v>
      </c>
      <c r="U456" s="34">
        <f>ROUND(('NEW Reference'!N$16*List!$H456)+'NEW Reference'!N$17,0)</f>
        <v>17481</v>
      </c>
      <c r="V456" s="35">
        <f>ROUND(('NEW Reference'!O$16*List!$H456)+'NEW Reference'!O$17,0)</f>
        <v>650</v>
      </c>
      <c r="W456" s="35">
        <f>ROUND(('NEW Reference'!P$16*List!$H456)+'NEW Reference'!P$17,0)</f>
        <v>916</v>
      </c>
      <c r="X456" s="35">
        <f>ROUND(('NEW Reference'!Q$16*List!$H456)+'NEW Reference'!Q$17,0)</f>
        <v>458</v>
      </c>
      <c r="Y456" s="36"/>
      <c r="Z456" s="4" t="str">
        <f t="shared" si="20"/>
        <v>DOOLY, Georgia</v>
      </c>
      <c r="AA456" s="40" t="s">
        <v>1736</v>
      </c>
      <c r="AB456" s="37" t="s">
        <v>49</v>
      </c>
      <c r="AC456" s="41" t="s">
        <v>1580</v>
      </c>
      <c r="AD456" s="42"/>
      <c r="AE456">
        <f t="shared" si="21"/>
        <v>0.76850000000000007</v>
      </c>
      <c r="AF456">
        <v>47894</v>
      </c>
      <c r="AG456" t="s">
        <v>1741</v>
      </c>
      <c r="AH456" s="64">
        <v>1.0254000000000001</v>
      </c>
    </row>
    <row r="457" spans="1:34">
      <c r="A457" s="28" t="s">
        <v>1738</v>
      </c>
      <c r="B457" s="28" t="s">
        <v>1739</v>
      </c>
      <c r="C457" s="29">
        <v>10500</v>
      </c>
      <c r="D457" s="30" t="s">
        <v>283</v>
      </c>
      <c r="E457" s="31" t="s">
        <v>1740</v>
      </c>
      <c r="F457" s="49" t="s">
        <v>1580</v>
      </c>
      <c r="G457" s="33" t="s">
        <v>48</v>
      </c>
      <c r="H457">
        <f t="shared" si="19"/>
        <v>0.92990000000000006</v>
      </c>
      <c r="I457" s="34">
        <f>ROUND(('NEW Reference'!B$16*List!$H457)+'NEW Reference'!B$17,0)</f>
        <v>1150</v>
      </c>
      <c r="J457" s="34">
        <f>ROUND(('NEW Reference'!C$16*List!$H457)+'NEW Reference'!C$17,0)</f>
        <v>1715</v>
      </c>
      <c r="K457" s="34">
        <f>ROUND(('NEW Reference'!D$16*List!$H457)+'NEW Reference'!D$17,0)</f>
        <v>2056</v>
      </c>
      <c r="L457" s="34">
        <f>ROUND(('NEW Reference'!E$16*List!$H457)+'NEW Reference'!E$17,0)</f>
        <v>2541</v>
      </c>
      <c r="M457" s="34">
        <f>ROUND(('NEW Reference'!F$16*List!$H457)+'NEW Reference'!F$17,0)</f>
        <v>2648</v>
      </c>
      <c r="N457" s="34">
        <f>ROUND(('NEW Reference'!G$16*List!$H457)+'NEW Reference'!G$17,0)</f>
        <v>2997</v>
      </c>
      <c r="O457" s="34">
        <f>ROUND(('NEW Reference'!H$16*List!$H457)+'NEW Reference'!H$17,0)</f>
        <v>3112</v>
      </c>
      <c r="P457" s="34">
        <f>ROUND(('NEW Reference'!I$16*List!$H457)+'NEW Reference'!I$17,0)</f>
        <v>3234</v>
      </c>
      <c r="Q457" s="34">
        <f>ROUND(('NEW Reference'!J$16*List!$H457)+'NEW Reference'!J$17,0)</f>
        <v>3745</v>
      </c>
      <c r="R457" s="34">
        <f>ROUND(('NEW Reference'!K$16*List!$H457)+'NEW Reference'!K$17,0)</f>
        <v>3863</v>
      </c>
      <c r="S457" s="34">
        <f>ROUND(('NEW Reference'!L$16*List!$H457)+'NEW Reference'!L$17,0)</f>
        <v>4168</v>
      </c>
      <c r="T457" s="34">
        <f>ROUND(('NEW Reference'!M$16*List!$H457)+'NEW Reference'!M$17,0)</f>
        <v>4978</v>
      </c>
      <c r="U457" s="34">
        <f>ROUND(('NEW Reference'!N$16*List!$H457)+'NEW Reference'!N$17,0)</f>
        <v>20087</v>
      </c>
      <c r="V457" s="35">
        <f>ROUND(('NEW Reference'!O$16*List!$H457)+'NEW Reference'!O$17,0)</f>
        <v>747</v>
      </c>
      <c r="W457" s="35">
        <f>ROUND(('NEW Reference'!P$16*List!$H457)+'NEW Reference'!P$17,0)</f>
        <v>1052</v>
      </c>
      <c r="X457" s="35">
        <f>ROUND(('NEW Reference'!Q$16*List!$H457)+'NEW Reference'!Q$17,0)</f>
        <v>526</v>
      </c>
      <c r="Y457" s="36"/>
      <c r="Z457" s="4" t="str">
        <f t="shared" si="20"/>
        <v>DOUGHERTY, Georgia</v>
      </c>
      <c r="AA457" s="31" t="s">
        <v>1740</v>
      </c>
      <c r="AB457" s="37" t="s">
        <v>49</v>
      </c>
      <c r="AC457" s="32" t="s">
        <v>1580</v>
      </c>
      <c r="AD457" s="38"/>
      <c r="AE457">
        <f t="shared" si="21"/>
        <v>0.92990000000000006</v>
      </c>
      <c r="AF457">
        <v>47940</v>
      </c>
      <c r="AG457" t="s">
        <v>1744</v>
      </c>
      <c r="AH457" s="64">
        <v>0.78980000000000006</v>
      </c>
    </row>
    <row r="458" spans="1:34">
      <c r="A458" s="28" t="s">
        <v>1742</v>
      </c>
      <c r="B458" s="28" t="s">
        <v>1743</v>
      </c>
      <c r="C458" s="29">
        <v>12060</v>
      </c>
      <c r="D458" s="30" t="s">
        <v>344</v>
      </c>
      <c r="E458" s="31" t="s">
        <v>1100</v>
      </c>
      <c r="F458" s="49" t="s">
        <v>1580</v>
      </c>
      <c r="G458" s="33" t="s">
        <v>48</v>
      </c>
      <c r="H458">
        <f t="shared" si="19"/>
        <v>1.0048000000000001</v>
      </c>
      <c r="I458" s="34">
        <f>ROUND(('NEW Reference'!B$16*List!$H458)+'NEW Reference'!B$17,0)</f>
        <v>1220</v>
      </c>
      <c r="J458" s="34">
        <f>ROUND(('NEW Reference'!C$16*List!$H458)+'NEW Reference'!C$17,0)</f>
        <v>1819</v>
      </c>
      <c r="K458" s="34">
        <f>ROUND(('NEW Reference'!D$16*List!$H458)+'NEW Reference'!D$17,0)</f>
        <v>2179</v>
      </c>
      <c r="L458" s="34">
        <f>ROUND(('NEW Reference'!E$16*List!$H458)+'NEW Reference'!E$17,0)</f>
        <v>2694</v>
      </c>
      <c r="M458" s="34">
        <f>ROUND(('NEW Reference'!F$16*List!$H458)+'NEW Reference'!F$17,0)</f>
        <v>2807</v>
      </c>
      <c r="N458" s="34">
        <f>ROUND(('NEW Reference'!G$16*List!$H458)+'NEW Reference'!G$17,0)</f>
        <v>3178</v>
      </c>
      <c r="O458" s="34">
        <f>ROUND(('NEW Reference'!H$16*List!$H458)+'NEW Reference'!H$17,0)</f>
        <v>3299</v>
      </c>
      <c r="P458" s="34">
        <f>ROUND(('NEW Reference'!I$16*List!$H458)+'NEW Reference'!I$17,0)</f>
        <v>3429</v>
      </c>
      <c r="Q458" s="34">
        <f>ROUND(('NEW Reference'!J$16*List!$H458)+'NEW Reference'!J$17,0)</f>
        <v>3970</v>
      </c>
      <c r="R458" s="34">
        <f>ROUND(('NEW Reference'!K$16*List!$H458)+'NEW Reference'!K$17,0)</f>
        <v>4095</v>
      </c>
      <c r="S458" s="34">
        <f>ROUND(('NEW Reference'!L$16*List!$H458)+'NEW Reference'!L$17,0)</f>
        <v>4419</v>
      </c>
      <c r="T458" s="34">
        <f>ROUND(('NEW Reference'!M$16*List!$H458)+'NEW Reference'!M$17,0)</f>
        <v>5278</v>
      </c>
      <c r="U458" s="34">
        <f>ROUND(('NEW Reference'!N$16*List!$H458)+'NEW Reference'!N$17,0)</f>
        <v>21297</v>
      </c>
      <c r="V458" s="35">
        <f>ROUND(('NEW Reference'!O$16*List!$H458)+'NEW Reference'!O$17,0)</f>
        <v>792</v>
      </c>
      <c r="W458" s="35">
        <f>ROUND(('NEW Reference'!P$16*List!$H458)+'NEW Reference'!P$17,0)</f>
        <v>1116</v>
      </c>
      <c r="X458" s="35">
        <f>ROUND(('NEW Reference'!Q$16*List!$H458)+'NEW Reference'!Q$17,0)</f>
        <v>558</v>
      </c>
      <c r="Y458" s="36"/>
      <c r="Z458" s="4" t="str">
        <f t="shared" si="20"/>
        <v>DOUGLAS, Georgia</v>
      </c>
      <c r="AA458" s="31" t="s">
        <v>1100</v>
      </c>
      <c r="AB458" s="37" t="s">
        <v>49</v>
      </c>
      <c r="AC458" s="32" t="s">
        <v>1580</v>
      </c>
      <c r="AD458" s="38"/>
      <c r="AE458">
        <f t="shared" si="21"/>
        <v>1.0048000000000001</v>
      </c>
      <c r="AF458">
        <v>48060</v>
      </c>
      <c r="AG458" t="s">
        <v>1748</v>
      </c>
      <c r="AH458" s="64">
        <v>0.90110000000000001</v>
      </c>
    </row>
    <row r="459" spans="1:34">
      <c r="A459" s="28" t="s">
        <v>1745</v>
      </c>
      <c r="B459" s="28" t="s">
        <v>1746</v>
      </c>
      <c r="C459" s="29">
        <v>99911</v>
      </c>
      <c r="D459" s="30" t="s">
        <v>88</v>
      </c>
      <c r="E459" s="31" t="s">
        <v>1747</v>
      </c>
      <c r="F459" s="50" t="s">
        <v>1580</v>
      </c>
      <c r="G459" s="33" t="s">
        <v>59</v>
      </c>
      <c r="H459">
        <f t="shared" si="19"/>
        <v>0.76850000000000007</v>
      </c>
      <c r="I459" s="34">
        <f>ROUND(('NEW Reference'!B$16*List!$H459)+'NEW Reference'!B$17,0)</f>
        <v>1001</v>
      </c>
      <c r="J459" s="34">
        <f>ROUND(('NEW Reference'!C$16*List!$H459)+'NEW Reference'!C$17,0)</f>
        <v>1493</v>
      </c>
      <c r="K459" s="34">
        <f>ROUND(('NEW Reference'!D$16*List!$H459)+'NEW Reference'!D$17,0)</f>
        <v>1789</v>
      </c>
      <c r="L459" s="34">
        <f>ROUND(('NEW Reference'!E$16*List!$H459)+'NEW Reference'!E$17,0)</f>
        <v>2212</v>
      </c>
      <c r="M459" s="34">
        <f>ROUND(('NEW Reference'!F$16*List!$H459)+'NEW Reference'!F$17,0)</f>
        <v>2304</v>
      </c>
      <c r="N459" s="34">
        <f>ROUND(('NEW Reference'!G$16*List!$H459)+'NEW Reference'!G$17,0)</f>
        <v>2608</v>
      </c>
      <c r="O459" s="34">
        <f>ROUND(('NEW Reference'!H$16*List!$H459)+'NEW Reference'!H$17,0)</f>
        <v>2708</v>
      </c>
      <c r="P459" s="34">
        <f>ROUND(('NEW Reference'!I$16*List!$H459)+'NEW Reference'!I$17,0)</f>
        <v>2814</v>
      </c>
      <c r="Q459" s="34">
        <f>ROUND(('NEW Reference'!J$16*List!$H459)+'NEW Reference'!J$17,0)</f>
        <v>3259</v>
      </c>
      <c r="R459" s="34">
        <f>ROUND(('NEW Reference'!K$16*List!$H459)+'NEW Reference'!K$17,0)</f>
        <v>3362</v>
      </c>
      <c r="S459" s="34">
        <f>ROUND(('NEW Reference'!L$16*List!$H459)+'NEW Reference'!L$17,0)</f>
        <v>3627</v>
      </c>
      <c r="T459" s="34">
        <f>ROUND(('NEW Reference'!M$16*List!$H459)+'NEW Reference'!M$17,0)</f>
        <v>4332</v>
      </c>
      <c r="U459" s="34">
        <f>ROUND(('NEW Reference'!N$16*List!$H459)+'NEW Reference'!N$17,0)</f>
        <v>17481</v>
      </c>
      <c r="V459" s="35">
        <f>ROUND(('NEW Reference'!O$16*List!$H459)+'NEW Reference'!O$17,0)</f>
        <v>650</v>
      </c>
      <c r="W459" s="35">
        <f>ROUND(('NEW Reference'!P$16*List!$H459)+'NEW Reference'!P$17,0)</f>
        <v>916</v>
      </c>
      <c r="X459" s="35">
        <f>ROUND(('NEW Reference'!Q$16*List!$H459)+'NEW Reference'!Q$17,0)</f>
        <v>458</v>
      </c>
      <c r="Y459" s="36"/>
      <c r="Z459" s="4" t="str">
        <f t="shared" si="20"/>
        <v>EARLY, Georgia</v>
      </c>
      <c r="AA459" s="31" t="s">
        <v>1747</v>
      </c>
      <c r="AB459" s="37" t="s">
        <v>49</v>
      </c>
      <c r="AC459" s="32" t="s">
        <v>1580</v>
      </c>
      <c r="AD459" s="38"/>
      <c r="AE459">
        <f t="shared" si="21"/>
        <v>0.76850000000000007</v>
      </c>
      <c r="AF459">
        <v>48140</v>
      </c>
      <c r="AG459" t="s">
        <v>1752</v>
      </c>
      <c r="AH459" s="64">
        <v>0.8609</v>
      </c>
    </row>
    <row r="460" spans="1:34">
      <c r="A460" s="28" t="s">
        <v>1749</v>
      </c>
      <c r="B460" s="28" t="s">
        <v>1750</v>
      </c>
      <c r="C460" s="39">
        <v>46660</v>
      </c>
      <c r="D460" s="30" t="s">
        <v>1626</v>
      </c>
      <c r="E460" s="40" t="s">
        <v>1751</v>
      </c>
      <c r="F460" s="49" t="s">
        <v>1580</v>
      </c>
      <c r="G460" s="33" t="s">
        <v>48</v>
      </c>
      <c r="H460">
        <f t="shared" si="19"/>
        <v>0.69650000000000001</v>
      </c>
      <c r="I460" s="34">
        <f>ROUND(('NEW Reference'!B$16*List!$H460)+'NEW Reference'!B$17,0)</f>
        <v>935</v>
      </c>
      <c r="J460" s="34">
        <f>ROUND(('NEW Reference'!C$16*List!$H460)+'NEW Reference'!C$17,0)</f>
        <v>1394</v>
      </c>
      <c r="K460" s="34">
        <f>ROUND(('NEW Reference'!D$16*List!$H460)+'NEW Reference'!D$17,0)</f>
        <v>1670</v>
      </c>
      <c r="L460" s="34">
        <f>ROUND(('NEW Reference'!E$16*List!$H460)+'NEW Reference'!E$17,0)</f>
        <v>2064</v>
      </c>
      <c r="M460" s="34">
        <f>ROUND(('NEW Reference'!F$16*List!$H460)+'NEW Reference'!F$17,0)</f>
        <v>2151</v>
      </c>
      <c r="N460" s="34">
        <f>ROUND(('NEW Reference'!G$16*List!$H460)+'NEW Reference'!G$17,0)</f>
        <v>2435</v>
      </c>
      <c r="O460" s="34">
        <f>ROUND(('NEW Reference'!H$16*List!$H460)+'NEW Reference'!H$17,0)</f>
        <v>2528</v>
      </c>
      <c r="P460" s="34">
        <f>ROUND(('NEW Reference'!I$16*List!$H460)+'NEW Reference'!I$17,0)</f>
        <v>2627</v>
      </c>
      <c r="Q460" s="34">
        <f>ROUND(('NEW Reference'!J$16*List!$H460)+'NEW Reference'!J$17,0)</f>
        <v>3042</v>
      </c>
      <c r="R460" s="34">
        <f>ROUND(('NEW Reference'!K$16*List!$H460)+'NEW Reference'!K$17,0)</f>
        <v>3138</v>
      </c>
      <c r="S460" s="34">
        <f>ROUND(('NEW Reference'!L$16*List!$H460)+'NEW Reference'!L$17,0)</f>
        <v>3386</v>
      </c>
      <c r="T460" s="34">
        <f>ROUND(('NEW Reference'!M$16*List!$H460)+'NEW Reference'!M$17,0)</f>
        <v>4044</v>
      </c>
      <c r="U460" s="34">
        <f>ROUND(('NEW Reference'!N$16*List!$H460)+'NEW Reference'!N$17,0)</f>
        <v>16318</v>
      </c>
      <c r="V460" s="35">
        <f>ROUND(('NEW Reference'!O$16*List!$H460)+'NEW Reference'!O$17,0)</f>
        <v>607</v>
      </c>
      <c r="W460" s="35">
        <f>ROUND(('NEW Reference'!P$16*List!$H460)+'NEW Reference'!P$17,0)</f>
        <v>855</v>
      </c>
      <c r="X460" s="35">
        <f>ROUND(('NEW Reference'!Q$16*List!$H460)+'NEW Reference'!Q$17,0)</f>
        <v>427</v>
      </c>
      <c r="Y460" s="36"/>
      <c r="Z460" s="4" t="str">
        <f t="shared" si="20"/>
        <v>ECHOLS, Georgia</v>
      </c>
      <c r="AA460" s="40" t="s">
        <v>1751</v>
      </c>
      <c r="AB460" s="37" t="s">
        <v>49</v>
      </c>
      <c r="AC460" s="41" t="s">
        <v>1580</v>
      </c>
      <c r="AD460" s="42"/>
      <c r="AE460">
        <f t="shared" si="21"/>
        <v>0.69650000000000001</v>
      </c>
      <c r="AF460">
        <v>48260</v>
      </c>
      <c r="AG460" t="s">
        <v>1756</v>
      </c>
      <c r="AH460" s="64">
        <v>0.71350000000000002</v>
      </c>
    </row>
    <row r="461" spans="1:34">
      <c r="A461" s="28" t="s">
        <v>1753</v>
      </c>
      <c r="B461" s="28" t="s">
        <v>1754</v>
      </c>
      <c r="C461" s="29">
        <v>42340</v>
      </c>
      <c r="D461" s="30" t="s">
        <v>1570</v>
      </c>
      <c r="E461" s="31" t="s">
        <v>1755</v>
      </c>
      <c r="F461" s="49" t="s">
        <v>1580</v>
      </c>
      <c r="G461" s="33" t="s">
        <v>48</v>
      </c>
      <c r="H461">
        <f t="shared" si="19"/>
        <v>0.8226</v>
      </c>
      <c r="I461" s="34">
        <f>ROUND(('NEW Reference'!B$16*List!$H461)+'NEW Reference'!B$17,0)</f>
        <v>1051</v>
      </c>
      <c r="J461" s="34">
        <f>ROUND(('NEW Reference'!C$16*List!$H461)+'NEW Reference'!C$17,0)</f>
        <v>1568</v>
      </c>
      <c r="K461" s="34">
        <f>ROUND(('NEW Reference'!D$16*List!$H461)+'NEW Reference'!D$17,0)</f>
        <v>1878</v>
      </c>
      <c r="L461" s="34">
        <f>ROUND(('NEW Reference'!E$16*List!$H461)+'NEW Reference'!E$17,0)</f>
        <v>2322</v>
      </c>
      <c r="M461" s="34">
        <f>ROUND(('NEW Reference'!F$16*List!$H461)+'NEW Reference'!F$17,0)</f>
        <v>2419</v>
      </c>
      <c r="N461" s="34">
        <f>ROUND(('NEW Reference'!G$16*List!$H461)+'NEW Reference'!G$17,0)</f>
        <v>2739</v>
      </c>
      <c r="O461" s="34">
        <f>ROUND(('NEW Reference'!H$16*List!$H461)+'NEW Reference'!H$17,0)</f>
        <v>2843</v>
      </c>
      <c r="P461" s="34">
        <f>ROUND(('NEW Reference'!I$16*List!$H461)+'NEW Reference'!I$17,0)</f>
        <v>2955</v>
      </c>
      <c r="Q461" s="34">
        <f>ROUND(('NEW Reference'!J$16*List!$H461)+'NEW Reference'!J$17,0)</f>
        <v>3422</v>
      </c>
      <c r="R461" s="34">
        <f>ROUND(('NEW Reference'!K$16*List!$H461)+'NEW Reference'!K$17,0)</f>
        <v>3530</v>
      </c>
      <c r="S461" s="34">
        <f>ROUND(('NEW Reference'!L$16*List!$H461)+'NEW Reference'!L$17,0)</f>
        <v>3809</v>
      </c>
      <c r="T461" s="34">
        <f>ROUND(('NEW Reference'!M$16*List!$H461)+'NEW Reference'!M$17,0)</f>
        <v>4549</v>
      </c>
      <c r="U461" s="34">
        <f>ROUND(('NEW Reference'!N$16*List!$H461)+'NEW Reference'!N$17,0)</f>
        <v>18354</v>
      </c>
      <c r="V461" s="35">
        <f>ROUND(('NEW Reference'!O$16*List!$H461)+'NEW Reference'!O$17,0)</f>
        <v>682</v>
      </c>
      <c r="W461" s="35">
        <f>ROUND(('NEW Reference'!P$16*List!$H461)+'NEW Reference'!P$17,0)</f>
        <v>961</v>
      </c>
      <c r="X461" s="35">
        <f>ROUND(('NEW Reference'!Q$16*List!$H461)+'NEW Reference'!Q$17,0)</f>
        <v>481</v>
      </c>
      <c r="Y461" s="36"/>
      <c r="Z461" s="4" t="str">
        <f t="shared" si="20"/>
        <v>EFFINGHAM, Georgia</v>
      </c>
      <c r="AA461" s="31" t="s">
        <v>1755</v>
      </c>
      <c r="AB461" s="37" t="s">
        <v>49</v>
      </c>
      <c r="AC461" s="32" t="s">
        <v>1580</v>
      </c>
      <c r="AD461" s="38"/>
      <c r="AE461">
        <f t="shared" si="21"/>
        <v>0.8226</v>
      </c>
      <c r="AF461">
        <v>48300</v>
      </c>
      <c r="AG461" t="s">
        <v>1759</v>
      </c>
      <c r="AH461" s="64">
        <v>0.95610000000000006</v>
      </c>
    </row>
    <row r="462" spans="1:34">
      <c r="A462" s="28" t="s">
        <v>1757</v>
      </c>
      <c r="B462" s="28" t="s">
        <v>1758</v>
      </c>
      <c r="C462" s="39">
        <v>99911</v>
      </c>
      <c r="D462" s="30" t="s">
        <v>88</v>
      </c>
      <c r="E462" s="40" t="s">
        <v>1108</v>
      </c>
      <c r="F462" s="50" t="s">
        <v>1580</v>
      </c>
      <c r="G462" s="33" t="s">
        <v>59</v>
      </c>
      <c r="H462">
        <f t="shared" si="19"/>
        <v>0.76850000000000007</v>
      </c>
      <c r="I462" s="34">
        <f>ROUND(('NEW Reference'!B$16*List!$H462)+'NEW Reference'!B$17,0)</f>
        <v>1001</v>
      </c>
      <c r="J462" s="34">
        <f>ROUND(('NEW Reference'!C$16*List!$H462)+'NEW Reference'!C$17,0)</f>
        <v>1493</v>
      </c>
      <c r="K462" s="34">
        <f>ROUND(('NEW Reference'!D$16*List!$H462)+'NEW Reference'!D$17,0)</f>
        <v>1789</v>
      </c>
      <c r="L462" s="34">
        <f>ROUND(('NEW Reference'!E$16*List!$H462)+'NEW Reference'!E$17,0)</f>
        <v>2212</v>
      </c>
      <c r="M462" s="34">
        <f>ROUND(('NEW Reference'!F$16*List!$H462)+'NEW Reference'!F$17,0)</f>
        <v>2304</v>
      </c>
      <c r="N462" s="34">
        <f>ROUND(('NEW Reference'!G$16*List!$H462)+'NEW Reference'!G$17,0)</f>
        <v>2608</v>
      </c>
      <c r="O462" s="34">
        <f>ROUND(('NEW Reference'!H$16*List!$H462)+'NEW Reference'!H$17,0)</f>
        <v>2708</v>
      </c>
      <c r="P462" s="34">
        <f>ROUND(('NEW Reference'!I$16*List!$H462)+'NEW Reference'!I$17,0)</f>
        <v>2814</v>
      </c>
      <c r="Q462" s="34">
        <f>ROUND(('NEW Reference'!J$16*List!$H462)+'NEW Reference'!J$17,0)</f>
        <v>3259</v>
      </c>
      <c r="R462" s="34">
        <f>ROUND(('NEW Reference'!K$16*List!$H462)+'NEW Reference'!K$17,0)</f>
        <v>3362</v>
      </c>
      <c r="S462" s="34">
        <f>ROUND(('NEW Reference'!L$16*List!$H462)+'NEW Reference'!L$17,0)</f>
        <v>3627</v>
      </c>
      <c r="T462" s="34">
        <f>ROUND(('NEW Reference'!M$16*List!$H462)+'NEW Reference'!M$17,0)</f>
        <v>4332</v>
      </c>
      <c r="U462" s="34">
        <f>ROUND(('NEW Reference'!N$16*List!$H462)+'NEW Reference'!N$17,0)</f>
        <v>17481</v>
      </c>
      <c r="V462" s="35">
        <f>ROUND(('NEW Reference'!O$16*List!$H462)+'NEW Reference'!O$17,0)</f>
        <v>650</v>
      </c>
      <c r="W462" s="35">
        <f>ROUND(('NEW Reference'!P$16*List!$H462)+'NEW Reference'!P$17,0)</f>
        <v>916</v>
      </c>
      <c r="X462" s="35">
        <f>ROUND(('NEW Reference'!Q$16*List!$H462)+'NEW Reference'!Q$17,0)</f>
        <v>458</v>
      </c>
      <c r="Y462" s="36"/>
      <c r="Z462" s="4" t="str">
        <f t="shared" si="20"/>
        <v>ELBERT, Georgia</v>
      </c>
      <c r="AA462" s="40" t="s">
        <v>1108</v>
      </c>
      <c r="AB462" s="37" t="s">
        <v>49</v>
      </c>
      <c r="AC462" s="41" t="s">
        <v>1580</v>
      </c>
      <c r="AD462" s="42"/>
      <c r="AE462">
        <f t="shared" si="21"/>
        <v>0.76850000000000007</v>
      </c>
      <c r="AF462">
        <v>48424</v>
      </c>
      <c r="AG462" t="s">
        <v>1763</v>
      </c>
      <c r="AH462" s="64">
        <v>0.89950000000000008</v>
      </c>
    </row>
    <row r="463" spans="1:34">
      <c r="A463" s="28" t="s">
        <v>1760</v>
      </c>
      <c r="B463" s="28" t="s">
        <v>1761</v>
      </c>
      <c r="C463" s="39">
        <v>99911</v>
      </c>
      <c r="D463" s="30" t="s">
        <v>88</v>
      </c>
      <c r="E463" s="40" t="s">
        <v>1762</v>
      </c>
      <c r="F463" s="50" t="s">
        <v>1580</v>
      </c>
      <c r="G463" s="33" t="s">
        <v>59</v>
      </c>
      <c r="H463">
        <f t="shared" ref="H463:H526" si="22">IFERROR(INDEX($AH:$AH,MATCH($C463,$AF:$AF,0)),"")</f>
        <v>0.76850000000000007</v>
      </c>
      <c r="I463" s="34">
        <f>ROUND(('NEW Reference'!B$16*List!$H463)+'NEW Reference'!B$17,0)</f>
        <v>1001</v>
      </c>
      <c r="J463" s="34">
        <f>ROUND(('NEW Reference'!C$16*List!$H463)+'NEW Reference'!C$17,0)</f>
        <v>1493</v>
      </c>
      <c r="K463" s="34">
        <f>ROUND(('NEW Reference'!D$16*List!$H463)+'NEW Reference'!D$17,0)</f>
        <v>1789</v>
      </c>
      <c r="L463" s="34">
        <f>ROUND(('NEW Reference'!E$16*List!$H463)+'NEW Reference'!E$17,0)</f>
        <v>2212</v>
      </c>
      <c r="M463" s="34">
        <f>ROUND(('NEW Reference'!F$16*List!$H463)+'NEW Reference'!F$17,0)</f>
        <v>2304</v>
      </c>
      <c r="N463" s="34">
        <f>ROUND(('NEW Reference'!G$16*List!$H463)+'NEW Reference'!G$17,0)</f>
        <v>2608</v>
      </c>
      <c r="O463" s="34">
        <f>ROUND(('NEW Reference'!H$16*List!$H463)+'NEW Reference'!H$17,0)</f>
        <v>2708</v>
      </c>
      <c r="P463" s="34">
        <f>ROUND(('NEW Reference'!I$16*List!$H463)+'NEW Reference'!I$17,0)</f>
        <v>2814</v>
      </c>
      <c r="Q463" s="34">
        <f>ROUND(('NEW Reference'!J$16*List!$H463)+'NEW Reference'!J$17,0)</f>
        <v>3259</v>
      </c>
      <c r="R463" s="34">
        <f>ROUND(('NEW Reference'!K$16*List!$H463)+'NEW Reference'!K$17,0)</f>
        <v>3362</v>
      </c>
      <c r="S463" s="34">
        <f>ROUND(('NEW Reference'!L$16*List!$H463)+'NEW Reference'!L$17,0)</f>
        <v>3627</v>
      </c>
      <c r="T463" s="34">
        <f>ROUND(('NEW Reference'!M$16*List!$H463)+'NEW Reference'!M$17,0)</f>
        <v>4332</v>
      </c>
      <c r="U463" s="34">
        <f>ROUND(('NEW Reference'!N$16*List!$H463)+'NEW Reference'!N$17,0)</f>
        <v>17481</v>
      </c>
      <c r="V463" s="35">
        <f>ROUND(('NEW Reference'!O$16*List!$H463)+'NEW Reference'!O$17,0)</f>
        <v>650</v>
      </c>
      <c r="W463" s="35">
        <f>ROUND(('NEW Reference'!P$16*List!$H463)+'NEW Reference'!P$17,0)</f>
        <v>916</v>
      </c>
      <c r="X463" s="35">
        <f>ROUND(('NEW Reference'!Q$16*List!$H463)+'NEW Reference'!Q$17,0)</f>
        <v>458</v>
      </c>
      <c r="Y463" s="36"/>
      <c r="Z463" s="4" t="str">
        <f t="shared" ref="Z463:Z526" si="23">CONCATENATE(AA463, AB463, AC463)</f>
        <v>EMANUEL, Georgia</v>
      </c>
      <c r="AA463" s="40" t="s">
        <v>1762</v>
      </c>
      <c r="AB463" s="37" t="s">
        <v>49</v>
      </c>
      <c r="AC463" s="41" t="s">
        <v>1580</v>
      </c>
      <c r="AD463" s="42"/>
      <c r="AE463">
        <f t="shared" ref="AE463:AE526" si="24">IFERROR(INDEX($AH:$AH,MATCH($C463,$AF:$AF,0)),"")</f>
        <v>0.76850000000000007</v>
      </c>
      <c r="AF463">
        <v>48540</v>
      </c>
      <c r="AG463" t="s">
        <v>1767</v>
      </c>
      <c r="AH463" s="64">
        <v>0.67530000000000001</v>
      </c>
    </row>
    <row r="464" spans="1:34">
      <c r="A464" s="28" t="s">
        <v>1764</v>
      </c>
      <c r="B464" s="28" t="s">
        <v>1765</v>
      </c>
      <c r="C464" s="29">
        <v>99911</v>
      </c>
      <c r="D464" s="30" t="s">
        <v>88</v>
      </c>
      <c r="E464" s="31" t="s">
        <v>1766</v>
      </c>
      <c r="F464" s="50" t="s">
        <v>1580</v>
      </c>
      <c r="G464" s="33" t="s">
        <v>59</v>
      </c>
      <c r="H464">
        <f t="shared" si="22"/>
        <v>0.76850000000000007</v>
      </c>
      <c r="I464" s="34">
        <f>ROUND(('NEW Reference'!B$16*List!$H464)+'NEW Reference'!B$17,0)</f>
        <v>1001</v>
      </c>
      <c r="J464" s="34">
        <f>ROUND(('NEW Reference'!C$16*List!$H464)+'NEW Reference'!C$17,0)</f>
        <v>1493</v>
      </c>
      <c r="K464" s="34">
        <f>ROUND(('NEW Reference'!D$16*List!$H464)+'NEW Reference'!D$17,0)</f>
        <v>1789</v>
      </c>
      <c r="L464" s="34">
        <f>ROUND(('NEW Reference'!E$16*List!$H464)+'NEW Reference'!E$17,0)</f>
        <v>2212</v>
      </c>
      <c r="M464" s="34">
        <f>ROUND(('NEW Reference'!F$16*List!$H464)+'NEW Reference'!F$17,0)</f>
        <v>2304</v>
      </c>
      <c r="N464" s="34">
        <f>ROUND(('NEW Reference'!G$16*List!$H464)+'NEW Reference'!G$17,0)</f>
        <v>2608</v>
      </c>
      <c r="O464" s="34">
        <f>ROUND(('NEW Reference'!H$16*List!$H464)+'NEW Reference'!H$17,0)</f>
        <v>2708</v>
      </c>
      <c r="P464" s="34">
        <f>ROUND(('NEW Reference'!I$16*List!$H464)+'NEW Reference'!I$17,0)</f>
        <v>2814</v>
      </c>
      <c r="Q464" s="34">
        <f>ROUND(('NEW Reference'!J$16*List!$H464)+'NEW Reference'!J$17,0)</f>
        <v>3259</v>
      </c>
      <c r="R464" s="34">
        <f>ROUND(('NEW Reference'!K$16*List!$H464)+'NEW Reference'!K$17,0)</f>
        <v>3362</v>
      </c>
      <c r="S464" s="34">
        <f>ROUND(('NEW Reference'!L$16*List!$H464)+'NEW Reference'!L$17,0)</f>
        <v>3627</v>
      </c>
      <c r="T464" s="34">
        <f>ROUND(('NEW Reference'!M$16*List!$H464)+'NEW Reference'!M$17,0)</f>
        <v>4332</v>
      </c>
      <c r="U464" s="34">
        <f>ROUND(('NEW Reference'!N$16*List!$H464)+'NEW Reference'!N$17,0)</f>
        <v>17481</v>
      </c>
      <c r="V464" s="35">
        <f>ROUND(('NEW Reference'!O$16*List!$H464)+'NEW Reference'!O$17,0)</f>
        <v>650</v>
      </c>
      <c r="W464" s="35">
        <f>ROUND(('NEW Reference'!P$16*List!$H464)+'NEW Reference'!P$17,0)</f>
        <v>916</v>
      </c>
      <c r="X464" s="35">
        <f>ROUND(('NEW Reference'!Q$16*List!$H464)+'NEW Reference'!Q$17,0)</f>
        <v>458</v>
      </c>
      <c r="Y464" s="36"/>
      <c r="Z464" s="4" t="str">
        <f t="shared" si="23"/>
        <v>EVANS, Georgia</v>
      </c>
      <c r="AA464" s="31" t="s">
        <v>1766</v>
      </c>
      <c r="AB464" s="37" t="s">
        <v>49</v>
      </c>
      <c r="AC464" s="32" t="s">
        <v>1580</v>
      </c>
      <c r="AD464" s="38"/>
      <c r="AE464">
        <f t="shared" si="24"/>
        <v>0.76850000000000007</v>
      </c>
      <c r="AF464">
        <v>48620</v>
      </c>
      <c r="AG464" t="s">
        <v>1771</v>
      </c>
      <c r="AH464" s="64">
        <v>0.81940000000000002</v>
      </c>
    </row>
    <row r="465" spans="1:34">
      <c r="A465" s="28" t="s">
        <v>1768</v>
      </c>
      <c r="B465" s="28" t="s">
        <v>1769</v>
      </c>
      <c r="C465" s="39">
        <v>99911</v>
      </c>
      <c r="D465" s="30" t="s">
        <v>88</v>
      </c>
      <c r="E465" s="40" t="s">
        <v>1770</v>
      </c>
      <c r="F465" s="50" t="s">
        <v>1580</v>
      </c>
      <c r="G465" s="33" t="s">
        <v>59</v>
      </c>
      <c r="H465">
        <f t="shared" si="22"/>
        <v>0.76850000000000007</v>
      </c>
      <c r="I465" s="34">
        <f>ROUND(('NEW Reference'!B$16*List!$H465)+'NEW Reference'!B$17,0)</f>
        <v>1001</v>
      </c>
      <c r="J465" s="34">
        <f>ROUND(('NEW Reference'!C$16*List!$H465)+'NEW Reference'!C$17,0)</f>
        <v>1493</v>
      </c>
      <c r="K465" s="34">
        <f>ROUND(('NEW Reference'!D$16*List!$H465)+'NEW Reference'!D$17,0)</f>
        <v>1789</v>
      </c>
      <c r="L465" s="34">
        <f>ROUND(('NEW Reference'!E$16*List!$H465)+'NEW Reference'!E$17,0)</f>
        <v>2212</v>
      </c>
      <c r="M465" s="34">
        <f>ROUND(('NEW Reference'!F$16*List!$H465)+'NEW Reference'!F$17,0)</f>
        <v>2304</v>
      </c>
      <c r="N465" s="34">
        <f>ROUND(('NEW Reference'!G$16*List!$H465)+'NEW Reference'!G$17,0)</f>
        <v>2608</v>
      </c>
      <c r="O465" s="34">
        <f>ROUND(('NEW Reference'!H$16*List!$H465)+'NEW Reference'!H$17,0)</f>
        <v>2708</v>
      </c>
      <c r="P465" s="34">
        <f>ROUND(('NEW Reference'!I$16*List!$H465)+'NEW Reference'!I$17,0)</f>
        <v>2814</v>
      </c>
      <c r="Q465" s="34">
        <f>ROUND(('NEW Reference'!J$16*List!$H465)+'NEW Reference'!J$17,0)</f>
        <v>3259</v>
      </c>
      <c r="R465" s="34">
        <f>ROUND(('NEW Reference'!K$16*List!$H465)+'NEW Reference'!K$17,0)</f>
        <v>3362</v>
      </c>
      <c r="S465" s="34">
        <f>ROUND(('NEW Reference'!L$16*List!$H465)+'NEW Reference'!L$17,0)</f>
        <v>3627</v>
      </c>
      <c r="T465" s="34">
        <f>ROUND(('NEW Reference'!M$16*List!$H465)+'NEW Reference'!M$17,0)</f>
        <v>4332</v>
      </c>
      <c r="U465" s="34">
        <f>ROUND(('NEW Reference'!N$16*List!$H465)+'NEW Reference'!N$17,0)</f>
        <v>17481</v>
      </c>
      <c r="V465" s="35">
        <f>ROUND(('NEW Reference'!O$16*List!$H465)+'NEW Reference'!O$17,0)</f>
        <v>650</v>
      </c>
      <c r="W465" s="35">
        <f>ROUND(('NEW Reference'!P$16*List!$H465)+'NEW Reference'!P$17,0)</f>
        <v>916</v>
      </c>
      <c r="X465" s="35">
        <f>ROUND(('NEW Reference'!Q$16*List!$H465)+'NEW Reference'!Q$17,0)</f>
        <v>458</v>
      </c>
      <c r="Y465" s="36"/>
      <c r="Z465" s="4" t="str">
        <f t="shared" si="23"/>
        <v>FANNIN, Georgia</v>
      </c>
      <c r="AA465" s="40" t="s">
        <v>1770</v>
      </c>
      <c r="AB465" s="37" t="s">
        <v>49</v>
      </c>
      <c r="AC465" s="41" t="s">
        <v>1580</v>
      </c>
      <c r="AD465" s="42"/>
      <c r="AE465">
        <f t="shared" si="24"/>
        <v>0.76850000000000007</v>
      </c>
      <c r="AF465">
        <v>48660</v>
      </c>
      <c r="AG465" t="s">
        <v>1774</v>
      </c>
      <c r="AH465" s="64">
        <v>0.88460000000000005</v>
      </c>
    </row>
    <row r="466" spans="1:34">
      <c r="A466" s="28" t="s">
        <v>1772</v>
      </c>
      <c r="B466" s="28" t="s">
        <v>1773</v>
      </c>
      <c r="C466" s="39">
        <v>12060</v>
      </c>
      <c r="D466" s="30" t="s">
        <v>344</v>
      </c>
      <c r="E466" s="40" t="s">
        <v>165</v>
      </c>
      <c r="F466" s="49" t="s">
        <v>1580</v>
      </c>
      <c r="G466" s="33" t="s">
        <v>48</v>
      </c>
      <c r="H466">
        <f t="shared" si="22"/>
        <v>1.0048000000000001</v>
      </c>
      <c r="I466" s="34">
        <f>ROUND(('NEW Reference'!B$16*List!$H466)+'NEW Reference'!B$17,0)</f>
        <v>1220</v>
      </c>
      <c r="J466" s="34">
        <f>ROUND(('NEW Reference'!C$16*List!$H466)+'NEW Reference'!C$17,0)</f>
        <v>1819</v>
      </c>
      <c r="K466" s="34">
        <f>ROUND(('NEW Reference'!D$16*List!$H466)+'NEW Reference'!D$17,0)</f>
        <v>2179</v>
      </c>
      <c r="L466" s="34">
        <f>ROUND(('NEW Reference'!E$16*List!$H466)+'NEW Reference'!E$17,0)</f>
        <v>2694</v>
      </c>
      <c r="M466" s="34">
        <f>ROUND(('NEW Reference'!F$16*List!$H466)+'NEW Reference'!F$17,0)</f>
        <v>2807</v>
      </c>
      <c r="N466" s="34">
        <f>ROUND(('NEW Reference'!G$16*List!$H466)+'NEW Reference'!G$17,0)</f>
        <v>3178</v>
      </c>
      <c r="O466" s="34">
        <f>ROUND(('NEW Reference'!H$16*List!$H466)+'NEW Reference'!H$17,0)</f>
        <v>3299</v>
      </c>
      <c r="P466" s="34">
        <f>ROUND(('NEW Reference'!I$16*List!$H466)+'NEW Reference'!I$17,0)</f>
        <v>3429</v>
      </c>
      <c r="Q466" s="34">
        <f>ROUND(('NEW Reference'!J$16*List!$H466)+'NEW Reference'!J$17,0)</f>
        <v>3970</v>
      </c>
      <c r="R466" s="34">
        <f>ROUND(('NEW Reference'!K$16*List!$H466)+'NEW Reference'!K$17,0)</f>
        <v>4095</v>
      </c>
      <c r="S466" s="34">
        <f>ROUND(('NEW Reference'!L$16*List!$H466)+'NEW Reference'!L$17,0)</f>
        <v>4419</v>
      </c>
      <c r="T466" s="34">
        <f>ROUND(('NEW Reference'!M$16*List!$H466)+'NEW Reference'!M$17,0)</f>
        <v>5278</v>
      </c>
      <c r="U466" s="34">
        <f>ROUND(('NEW Reference'!N$16*List!$H466)+'NEW Reference'!N$17,0)</f>
        <v>21297</v>
      </c>
      <c r="V466" s="35">
        <f>ROUND(('NEW Reference'!O$16*List!$H466)+'NEW Reference'!O$17,0)</f>
        <v>792</v>
      </c>
      <c r="W466" s="35">
        <f>ROUND(('NEW Reference'!P$16*List!$H466)+'NEW Reference'!P$17,0)</f>
        <v>1116</v>
      </c>
      <c r="X466" s="35">
        <f>ROUND(('NEW Reference'!Q$16*List!$H466)+'NEW Reference'!Q$17,0)</f>
        <v>558</v>
      </c>
      <c r="Y466" s="36"/>
      <c r="Z466" s="4" t="str">
        <f t="shared" si="23"/>
        <v>FAYETTE, Georgia</v>
      </c>
      <c r="AA466" s="40" t="s">
        <v>165</v>
      </c>
      <c r="AB466" s="37" t="s">
        <v>49</v>
      </c>
      <c r="AC466" s="41" t="s">
        <v>1580</v>
      </c>
      <c r="AD466" s="42"/>
      <c r="AE466">
        <f t="shared" si="24"/>
        <v>1.0048000000000001</v>
      </c>
      <c r="AF466">
        <v>48700</v>
      </c>
      <c r="AG466" t="s">
        <v>1778</v>
      </c>
      <c r="AH466" s="64">
        <v>0.8528</v>
      </c>
    </row>
    <row r="467" spans="1:34">
      <c r="A467" s="28" t="s">
        <v>1775</v>
      </c>
      <c r="B467" s="28" t="s">
        <v>1776</v>
      </c>
      <c r="C467" s="39">
        <v>40660</v>
      </c>
      <c r="D467" s="30" t="s">
        <v>1485</v>
      </c>
      <c r="E467" s="40" t="s">
        <v>1777</v>
      </c>
      <c r="F467" s="49" t="s">
        <v>1580</v>
      </c>
      <c r="G467" s="33" t="s">
        <v>48</v>
      </c>
      <c r="H467">
        <f t="shared" si="22"/>
        <v>0.86050000000000004</v>
      </c>
      <c r="I467" s="34">
        <f>ROUND(('NEW Reference'!B$16*List!$H467)+'NEW Reference'!B$17,0)</f>
        <v>1086</v>
      </c>
      <c r="J467" s="34">
        <f>ROUND(('NEW Reference'!C$16*List!$H467)+'NEW Reference'!C$17,0)</f>
        <v>1620</v>
      </c>
      <c r="K467" s="34">
        <f>ROUND(('NEW Reference'!D$16*List!$H467)+'NEW Reference'!D$17,0)</f>
        <v>1941</v>
      </c>
      <c r="L467" s="34">
        <f>ROUND(('NEW Reference'!E$16*List!$H467)+'NEW Reference'!E$17,0)</f>
        <v>2400</v>
      </c>
      <c r="M467" s="34">
        <f>ROUND(('NEW Reference'!F$16*List!$H467)+'NEW Reference'!F$17,0)</f>
        <v>2500</v>
      </c>
      <c r="N467" s="34">
        <f>ROUND(('NEW Reference'!G$16*List!$H467)+'NEW Reference'!G$17,0)</f>
        <v>2830</v>
      </c>
      <c r="O467" s="34">
        <f>ROUND(('NEW Reference'!H$16*List!$H467)+'NEW Reference'!H$17,0)</f>
        <v>2938</v>
      </c>
      <c r="P467" s="34">
        <f>ROUND(('NEW Reference'!I$16*List!$H467)+'NEW Reference'!I$17,0)</f>
        <v>3053</v>
      </c>
      <c r="Q467" s="34">
        <f>ROUND(('NEW Reference'!J$16*List!$H467)+'NEW Reference'!J$17,0)</f>
        <v>3536</v>
      </c>
      <c r="R467" s="34">
        <f>ROUND(('NEW Reference'!K$16*List!$H467)+'NEW Reference'!K$17,0)</f>
        <v>3647</v>
      </c>
      <c r="S467" s="34">
        <f>ROUND(('NEW Reference'!L$16*List!$H467)+'NEW Reference'!L$17,0)</f>
        <v>3936</v>
      </c>
      <c r="T467" s="34">
        <f>ROUND(('NEW Reference'!M$16*List!$H467)+'NEW Reference'!M$17,0)</f>
        <v>4701</v>
      </c>
      <c r="U467" s="34">
        <f>ROUND(('NEW Reference'!N$16*List!$H467)+'NEW Reference'!N$17,0)</f>
        <v>18966</v>
      </c>
      <c r="V467" s="35">
        <f>ROUND(('NEW Reference'!O$16*List!$H467)+'NEW Reference'!O$17,0)</f>
        <v>705</v>
      </c>
      <c r="W467" s="35">
        <f>ROUND(('NEW Reference'!P$16*List!$H467)+'NEW Reference'!P$17,0)</f>
        <v>994</v>
      </c>
      <c r="X467" s="35">
        <f>ROUND(('NEW Reference'!Q$16*List!$H467)+'NEW Reference'!Q$17,0)</f>
        <v>497</v>
      </c>
      <c r="Y467" s="36"/>
      <c r="Z467" s="4" t="str">
        <f t="shared" si="23"/>
        <v>FLOYD, Georgia</v>
      </c>
      <c r="AA467" s="40" t="s">
        <v>1777</v>
      </c>
      <c r="AB467" s="37" t="s">
        <v>49</v>
      </c>
      <c r="AC467" s="41" t="s">
        <v>1580</v>
      </c>
      <c r="AD467" s="42"/>
      <c r="AE467">
        <f t="shared" si="24"/>
        <v>0.86050000000000004</v>
      </c>
      <c r="AF467">
        <v>48864</v>
      </c>
      <c r="AG467" t="s">
        <v>1313</v>
      </c>
      <c r="AH467" s="64">
        <v>1.0542</v>
      </c>
    </row>
    <row r="468" spans="1:34">
      <c r="A468" s="28" t="s">
        <v>1779</v>
      </c>
      <c r="B468" s="28" t="s">
        <v>1780</v>
      </c>
      <c r="C468" s="29">
        <v>12060</v>
      </c>
      <c r="D468" s="30" t="s">
        <v>344</v>
      </c>
      <c r="E468" s="31" t="s">
        <v>1781</v>
      </c>
      <c r="F468" s="49" t="s">
        <v>1580</v>
      </c>
      <c r="G468" s="33" t="s">
        <v>48</v>
      </c>
      <c r="H468">
        <f t="shared" si="22"/>
        <v>1.0048000000000001</v>
      </c>
      <c r="I468" s="34">
        <f>ROUND(('NEW Reference'!B$16*List!$H468)+'NEW Reference'!B$17,0)</f>
        <v>1220</v>
      </c>
      <c r="J468" s="34">
        <f>ROUND(('NEW Reference'!C$16*List!$H468)+'NEW Reference'!C$17,0)</f>
        <v>1819</v>
      </c>
      <c r="K468" s="34">
        <f>ROUND(('NEW Reference'!D$16*List!$H468)+'NEW Reference'!D$17,0)</f>
        <v>2179</v>
      </c>
      <c r="L468" s="34">
        <f>ROUND(('NEW Reference'!E$16*List!$H468)+'NEW Reference'!E$17,0)</f>
        <v>2694</v>
      </c>
      <c r="M468" s="34">
        <f>ROUND(('NEW Reference'!F$16*List!$H468)+'NEW Reference'!F$17,0)</f>
        <v>2807</v>
      </c>
      <c r="N468" s="34">
        <f>ROUND(('NEW Reference'!G$16*List!$H468)+'NEW Reference'!G$17,0)</f>
        <v>3178</v>
      </c>
      <c r="O468" s="34">
        <f>ROUND(('NEW Reference'!H$16*List!$H468)+'NEW Reference'!H$17,0)</f>
        <v>3299</v>
      </c>
      <c r="P468" s="34">
        <f>ROUND(('NEW Reference'!I$16*List!$H468)+'NEW Reference'!I$17,0)</f>
        <v>3429</v>
      </c>
      <c r="Q468" s="34">
        <f>ROUND(('NEW Reference'!J$16*List!$H468)+'NEW Reference'!J$17,0)</f>
        <v>3970</v>
      </c>
      <c r="R468" s="34">
        <f>ROUND(('NEW Reference'!K$16*List!$H468)+'NEW Reference'!K$17,0)</f>
        <v>4095</v>
      </c>
      <c r="S468" s="34">
        <f>ROUND(('NEW Reference'!L$16*List!$H468)+'NEW Reference'!L$17,0)</f>
        <v>4419</v>
      </c>
      <c r="T468" s="34">
        <f>ROUND(('NEW Reference'!M$16*List!$H468)+'NEW Reference'!M$17,0)</f>
        <v>5278</v>
      </c>
      <c r="U468" s="34">
        <f>ROUND(('NEW Reference'!N$16*List!$H468)+'NEW Reference'!N$17,0)</f>
        <v>21297</v>
      </c>
      <c r="V468" s="35">
        <f>ROUND(('NEW Reference'!O$16*List!$H468)+'NEW Reference'!O$17,0)</f>
        <v>792</v>
      </c>
      <c r="W468" s="35">
        <f>ROUND(('NEW Reference'!P$16*List!$H468)+'NEW Reference'!P$17,0)</f>
        <v>1116</v>
      </c>
      <c r="X468" s="35">
        <f>ROUND(('NEW Reference'!Q$16*List!$H468)+'NEW Reference'!Q$17,0)</f>
        <v>558</v>
      </c>
      <c r="Y468" s="36"/>
      <c r="Z468" s="4" t="str">
        <f t="shared" si="23"/>
        <v>FORSYTH, Georgia</v>
      </c>
      <c r="AA468" s="31" t="s">
        <v>1781</v>
      </c>
      <c r="AB468" s="37" t="s">
        <v>49</v>
      </c>
      <c r="AC468" s="32" t="s">
        <v>1580</v>
      </c>
      <c r="AD468" s="38"/>
      <c r="AE468">
        <f t="shared" si="24"/>
        <v>1.0048000000000001</v>
      </c>
      <c r="AF468">
        <v>48900</v>
      </c>
      <c r="AG468" t="s">
        <v>1784</v>
      </c>
      <c r="AH468" s="64">
        <v>0.86210000000000009</v>
      </c>
    </row>
    <row r="469" spans="1:34">
      <c r="A469" s="28" t="s">
        <v>1782</v>
      </c>
      <c r="B469" s="28" t="s">
        <v>1783</v>
      </c>
      <c r="C469" s="39">
        <v>99911</v>
      </c>
      <c r="D469" s="30" t="s">
        <v>88</v>
      </c>
      <c r="E469" s="40" t="s">
        <v>169</v>
      </c>
      <c r="F469" s="50" t="s">
        <v>1580</v>
      </c>
      <c r="G469" s="33" t="s">
        <v>59</v>
      </c>
      <c r="H469">
        <f t="shared" si="22"/>
        <v>0.76850000000000007</v>
      </c>
      <c r="I469" s="34">
        <f>ROUND(('NEW Reference'!B$16*List!$H469)+'NEW Reference'!B$17,0)</f>
        <v>1001</v>
      </c>
      <c r="J469" s="34">
        <f>ROUND(('NEW Reference'!C$16*List!$H469)+'NEW Reference'!C$17,0)</f>
        <v>1493</v>
      </c>
      <c r="K469" s="34">
        <f>ROUND(('NEW Reference'!D$16*List!$H469)+'NEW Reference'!D$17,0)</f>
        <v>1789</v>
      </c>
      <c r="L469" s="34">
        <f>ROUND(('NEW Reference'!E$16*List!$H469)+'NEW Reference'!E$17,0)</f>
        <v>2212</v>
      </c>
      <c r="M469" s="34">
        <f>ROUND(('NEW Reference'!F$16*List!$H469)+'NEW Reference'!F$17,0)</f>
        <v>2304</v>
      </c>
      <c r="N469" s="34">
        <f>ROUND(('NEW Reference'!G$16*List!$H469)+'NEW Reference'!G$17,0)</f>
        <v>2608</v>
      </c>
      <c r="O469" s="34">
        <f>ROUND(('NEW Reference'!H$16*List!$H469)+'NEW Reference'!H$17,0)</f>
        <v>2708</v>
      </c>
      <c r="P469" s="34">
        <f>ROUND(('NEW Reference'!I$16*List!$H469)+'NEW Reference'!I$17,0)</f>
        <v>2814</v>
      </c>
      <c r="Q469" s="34">
        <f>ROUND(('NEW Reference'!J$16*List!$H469)+'NEW Reference'!J$17,0)</f>
        <v>3259</v>
      </c>
      <c r="R469" s="34">
        <f>ROUND(('NEW Reference'!K$16*List!$H469)+'NEW Reference'!K$17,0)</f>
        <v>3362</v>
      </c>
      <c r="S469" s="34">
        <f>ROUND(('NEW Reference'!L$16*List!$H469)+'NEW Reference'!L$17,0)</f>
        <v>3627</v>
      </c>
      <c r="T469" s="34">
        <f>ROUND(('NEW Reference'!M$16*List!$H469)+'NEW Reference'!M$17,0)</f>
        <v>4332</v>
      </c>
      <c r="U469" s="34">
        <f>ROUND(('NEW Reference'!N$16*List!$H469)+'NEW Reference'!N$17,0)</f>
        <v>17481</v>
      </c>
      <c r="V469" s="35">
        <f>ROUND(('NEW Reference'!O$16*List!$H469)+'NEW Reference'!O$17,0)</f>
        <v>650</v>
      </c>
      <c r="W469" s="35">
        <f>ROUND(('NEW Reference'!P$16*List!$H469)+'NEW Reference'!P$17,0)</f>
        <v>916</v>
      </c>
      <c r="X469" s="35">
        <f>ROUND(('NEW Reference'!Q$16*List!$H469)+'NEW Reference'!Q$17,0)</f>
        <v>458</v>
      </c>
      <c r="Y469" s="36"/>
      <c r="Z469" s="4" t="str">
        <f t="shared" si="23"/>
        <v>FRANKLIN, Georgia</v>
      </c>
      <c r="AA469" s="40" t="s">
        <v>169</v>
      </c>
      <c r="AB469" s="37" t="s">
        <v>49</v>
      </c>
      <c r="AC469" s="41" t="s">
        <v>1580</v>
      </c>
      <c r="AD469" s="42"/>
      <c r="AE469">
        <f t="shared" si="24"/>
        <v>0.76850000000000007</v>
      </c>
      <c r="AF469">
        <v>49020</v>
      </c>
      <c r="AG469" t="s">
        <v>1787</v>
      </c>
      <c r="AH469" s="64">
        <v>0.87480000000000002</v>
      </c>
    </row>
    <row r="470" spans="1:34">
      <c r="A470" s="28" t="s">
        <v>1785</v>
      </c>
      <c r="B470" s="28" t="s">
        <v>1786</v>
      </c>
      <c r="C470" s="29">
        <v>12060</v>
      </c>
      <c r="D470" s="30" t="s">
        <v>344</v>
      </c>
      <c r="E470" s="31" t="s">
        <v>587</v>
      </c>
      <c r="F470" s="49" t="s">
        <v>1580</v>
      </c>
      <c r="G470" s="33" t="s">
        <v>48</v>
      </c>
      <c r="H470">
        <f t="shared" si="22"/>
        <v>1.0048000000000001</v>
      </c>
      <c r="I470" s="34">
        <f>ROUND(('NEW Reference'!B$16*List!$H470)+'NEW Reference'!B$17,0)</f>
        <v>1220</v>
      </c>
      <c r="J470" s="34">
        <f>ROUND(('NEW Reference'!C$16*List!$H470)+'NEW Reference'!C$17,0)</f>
        <v>1819</v>
      </c>
      <c r="K470" s="34">
        <f>ROUND(('NEW Reference'!D$16*List!$H470)+'NEW Reference'!D$17,0)</f>
        <v>2179</v>
      </c>
      <c r="L470" s="34">
        <f>ROUND(('NEW Reference'!E$16*List!$H470)+'NEW Reference'!E$17,0)</f>
        <v>2694</v>
      </c>
      <c r="M470" s="34">
        <f>ROUND(('NEW Reference'!F$16*List!$H470)+'NEW Reference'!F$17,0)</f>
        <v>2807</v>
      </c>
      <c r="N470" s="34">
        <f>ROUND(('NEW Reference'!G$16*List!$H470)+'NEW Reference'!G$17,0)</f>
        <v>3178</v>
      </c>
      <c r="O470" s="34">
        <f>ROUND(('NEW Reference'!H$16*List!$H470)+'NEW Reference'!H$17,0)</f>
        <v>3299</v>
      </c>
      <c r="P470" s="34">
        <f>ROUND(('NEW Reference'!I$16*List!$H470)+'NEW Reference'!I$17,0)</f>
        <v>3429</v>
      </c>
      <c r="Q470" s="34">
        <f>ROUND(('NEW Reference'!J$16*List!$H470)+'NEW Reference'!J$17,0)</f>
        <v>3970</v>
      </c>
      <c r="R470" s="34">
        <f>ROUND(('NEW Reference'!K$16*List!$H470)+'NEW Reference'!K$17,0)</f>
        <v>4095</v>
      </c>
      <c r="S470" s="34">
        <f>ROUND(('NEW Reference'!L$16*List!$H470)+'NEW Reference'!L$17,0)</f>
        <v>4419</v>
      </c>
      <c r="T470" s="34">
        <f>ROUND(('NEW Reference'!M$16*List!$H470)+'NEW Reference'!M$17,0)</f>
        <v>5278</v>
      </c>
      <c r="U470" s="34">
        <f>ROUND(('NEW Reference'!N$16*List!$H470)+'NEW Reference'!N$17,0)</f>
        <v>21297</v>
      </c>
      <c r="V470" s="35">
        <f>ROUND(('NEW Reference'!O$16*List!$H470)+'NEW Reference'!O$17,0)</f>
        <v>792</v>
      </c>
      <c r="W470" s="35">
        <f>ROUND(('NEW Reference'!P$16*List!$H470)+'NEW Reference'!P$17,0)</f>
        <v>1116</v>
      </c>
      <c r="X470" s="35">
        <f>ROUND(('NEW Reference'!Q$16*List!$H470)+'NEW Reference'!Q$17,0)</f>
        <v>558</v>
      </c>
      <c r="Y470" s="36"/>
      <c r="Z470" s="4" t="str">
        <f t="shared" si="23"/>
        <v>FULTON, Georgia</v>
      </c>
      <c r="AA470" s="31" t="s">
        <v>587</v>
      </c>
      <c r="AB470" s="37" t="s">
        <v>49</v>
      </c>
      <c r="AC470" s="32" t="s">
        <v>1580</v>
      </c>
      <c r="AD470" s="38"/>
      <c r="AE470">
        <f t="shared" si="24"/>
        <v>1.0048000000000001</v>
      </c>
      <c r="AF470">
        <v>49180</v>
      </c>
      <c r="AG470" t="s">
        <v>1791</v>
      </c>
      <c r="AH470" s="64">
        <v>0.95830000000000004</v>
      </c>
    </row>
    <row r="471" spans="1:34">
      <c r="A471" s="28" t="s">
        <v>1788</v>
      </c>
      <c r="B471" s="28" t="s">
        <v>1789</v>
      </c>
      <c r="C471" s="39">
        <v>99911</v>
      </c>
      <c r="D471" s="30" t="s">
        <v>88</v>
      </c>
      <c r="E471" s="40" t="s">
        <v>1790</v>
      </c>
      <c r="F471" s="50" t="s">
        <v>1580</v>
      </c>
      <c r="G471" s="33" t="s">
        <v>59</v>
      </c>
      <c r="H471">
        <f t="shared" si="22"/>
        <v>0.76850000000000007</v>
      </c>
      <c r="I471" s="34">
        <f>ROUND(('NEW Reference'!B$16*List!$H471)+'NEW Reference'!B$17,0)</f>
        <v>1001</v>
      </c>
      <c r="J471" s="34">
        <f>ROUND(('NEW Reference'!C$16*List!$H471)+'NEW Reference'!C$17,0)</f>
        <v>1493</v>
      </c>
      <c r="K471" s="34">
        <f>ROUND(('NEW Reference'!D$16*List!$H471)+'NEW Reference'!D$17,0)</f>
        <v>1789</v>
      </c>
      <c r="L471" s="34">
        <f>ROUND(('NEW Reference'!E$16*List!$H471)+'NEW Reference'!E$17,0)</f>
        <v>2212</v>
      </c>
      <c r="M471" s="34">
        <f>ROUND(('NEW Reference'!F$16*List!$H471)+'NEW Reference'!F$17,0)</f>
        <v>2304</v>
      </c>
      <c r="N471" s="34">
        <f>ROUND(('NEW Reference'!G$16*List!$H471)+'NEW Reference'!G$17,0)</f>
        <v>2608</v>
      </c>
      <c r="O471" s="34">
        <f>ROUND(('NEW Reference'!H$16*List!$H471)+'NEW Reference'!H$17,0)</f>
        <v>2708</v>
      </c>
      <c r="P471" s="34">
        <f>ROUND(('NEW Reference'!I$16*List!$H471)+'NEW Reference'!I$17,0)</f>
        <v>2814</v>
      </c>
      <c r="Q471" s="34">
        <f>ROUND(('NEW Reference'!J$16*List!$H471)+'NEW Reference'!J$17,0)</f>
        <v>3259</v>
      </c>
      <c r="R471" s="34">
        <f>ROUND(('NEW Reference'!K$16*List!$H471)+'NEW Reference'!K$17,0)</f>
        <v>3362</v>
      </c>
      <c r="S471" s="34">
        <f>ROUND(('NEW Reference'!L$16*List!$H471)+'NEW Reference'!L$17,0)</f>
        <v>3627</v>
      </c>
      <c r="T471" s="34">
        <f>ROUND(('NEW Reference'!M$16*List!$H471)+'NEW Reference'!M$17,0)</f>
        <v>4332</v>
      </c>
      <c r="U471" s="34">
        <f>ROUND(('NEW Reference'!N$16*List!$H471)+'NEW Reference'!N$17,0)</f>
        <v>17481</v>
      </c>
      <c r="V471" s="35">
        <f>ROUND(('NEW Reference'!O$16*List!$H471)+'NEW Reference'!O$17,0)</f>
        <v>650</v>
      </c>
      <c r="W471" s="35">
        <f>ROUND(('NEW Reference'!P$16*List!$H471)+'NEW Reference'!P$17,0)</f>
        <v>916</v>
      </c>
      <c r="X471" s="35">
        <f>ROUND(('NEW Reference'!Q$16*List!$H471)+'NEW Reference'!Q$17,0)</f>
        <v>458</v>
      </c>
      <c r="Y471" s="36"/>
      <c r="Z471" s="4" t="str">
        <f t="shared" si="23"/>
        <v>GILMER, Georgia</v>
      </c>
      <c r="AA471" s="40" t="s">
        <v>1790</v>
      </c>
      <c r="AB471" s="37" t="s">
        <v>49</v>
      </c>
      <c r="AC471" s="41" t="s">
        <v>1580</v>
      </c>
      <c r="AD471" s="42"/>
      <c r="AE471">
        <f t="shared" si="24"/>
        <v>0.76850000000000007</v>
      </c>
      <c r="AF471">
        <v>49340</v>
      </c>
      <c r="AG471" t="s">
        <v>1302</v>
      </c>
      <c r="AH471" s="64">
        <v>1.0747</v>
      </c>
    </row>
    <row r="472" spans="1:34">
      <c r="A472" s="28" t="s">
        <v>1792</v>
      </c>
      <c r="B472" s="28" t="s">
        <v>1793</v>
      </c>
      <c r="C472" s="29">
        <v>99911</v>
      </c>
      <c r="D472" s="30" t="s">
        <v>88</v>
      </c>
      <c r="E472" s="31" t="s">
        <v>1794</v>
      </c>
      <c r="F472" s="50" t="s">
        <v>1580</v>
      </c>
      <c r="G472" s="33" t="s">
        <v>59</v>
      </c>
      <c r="H472">
        <f t="shared" si="22"/>
        <v>0.76850000000000007</v>
      </c>
      <c r="I472" s="34">
        <f>ROUND(('NEW Reference'!B$16*List!$H472)+'NEW Reference'!B$17,0)</f>
        <v>1001</v>
      </c>
      <c r="J472" s="34">
        <f>ROUND(('NEW Reference'!C$16*List!$H472)+'NEW Reference'!C$17,0)</f>
        <v>1493</v>
      </c>
      <c r="K472" s="34">
        <f>ROUND(('NEW Reference'!D$16*List!$H472)+'NEW Reference'!D$17,0)</f>
        <v>1789</v>
      </c>
      <c r="L472" s="34">
        <f>ROUND(('NEW Reference'!E$16*List!$H472)+'NEW Reference'!E$17,0)</f>
        <v>2212</v>
      </c>
      <c r="M472" s="34">
        <f>ROUND(('NEW Reference'!F$16*List!$H472)+'NEW Reference'!F$17,0)</f>
        <v>2304</v>
      </c>
      <c r="N472" s="34">
        <f>ROUND(('NEW Reference'!G$16*List!$H472)+'NEW Reference'!G$17,0)</f>
        <v>2608</v>
      </c>
      <c r="O472" s="34">
        <f>ROUND(('NEW Reference'!H$16*List!$H472)+'NEW Reference'!H$17,0)</f>
        <v>2708</v>
      </c>
      <c r="P472" s="34">
        <f>ROUND(('NEW Reference'!I$16*List!$H472)+'NEW Reference'!I$17,0)</f>
        <v>2814</v>
      </c>
      <c r="Q472" s="34">
        <f>ROUND(('NEW Reference'!J$16*List!$H472)+'NEW Reference'!J$17,0)</f>
        <v>3259</v>
      </c>
      <c r="R472" s="34">
        <f>ROUND(('NEW Reference'!K$16*List!$H472)+'NEW Reference'!K$17,0)</f>
        <v>3362</v>
      </c>
      <c r="S472" s="34">
        <f>ROUND(('NEW Reference'!L$16*List!$H472)+'NEW Reference'!L$17,0)</f>
        <v>3627</v>
      </c>
      <c r="T472" s="34">
        <f>ROUND(('NEW Reference'!M$16*List!$H472)+'NEW Reference'!M$17,0)</f>
        <v>4332</v>
      </c>
      <c r="U472" s="34">
        <f>ROUND(('NEW Reference'!N$16*List!$H472)+'NEW Reference'!N$17,0)</f>
        <v>17481</v>
      </c>
      <c r="V472" s="35">
        <f>ROUND(('NEW Reference'!O$16*List!$H472)+'NEW Reference'!O$17,0)</f>
        <v>650</v>
      </c>
      <c r="W472" s="35">
        <f>ROUND(('NEW Reference'!P$16*List!$H472)+'NEW Reference'!P$17,0)</f>
        <v>916</v>
      </c>
      <c r="X472" s="35">
        <f>ROUND(('NEW Reference'!Q$16*List!$H472)+'NEW Reference'!Q$17,0)</f>
        <v>458</v>
      </c>
      <c r="Y472" s="36"/>
      <c r="Z472" s="4" t="str">
        <f t="shared" si="23"/>
        <v>GLASCOCK, Georgia</v>
      </c>
      <c r="AA472" s="31" t="s">
        <v>1794</v>
      </c>
      <c r="AB472" s="37" t="s">
        <v>49</v>
      </c>
      <c r="AC472" s="32" t="s">
        <v>1580</v>
      </c>
      <c r="AD472" s="38"/>
      <c r="AE472">
        <f t="shared" si="24"/>
        <v>0.76850000000000007</v>
      </c>
      <c r="AF472">
        <v>49420</v>
      </c>
      <c r="AG472" t="s">
        <v>1798</v>
      </c>
      <c r="AH472" s="64">
        <v>0.92310000000000003</v>
      </c>
    </row>
    <row r="473" spans="1:34">
      <c r="A473" s="28" t="s">
        <v>1795</v>
      </c>
      <c r="B473" s="28" t="s">
        <v>1796</v>
      </c>
      <c r="C473" s="29">
        <v>15260</v>
      </c>
      <c r="D473" s="30" t="s">
        <v>447</v>
      </c>
      <c r="E473" s="31" t="s">
        <v>1797</v>
      </c>
      <c r="F473" s="49" t="s">
        <v>1580</v>
      </c>
      <c r="G473" s="33" t="s">
        <v>48</v>
      </c>
      <c r="H473">
        <f t="shared" si="22"/>
        <v>0.92930000000000001</v>
      </c>
      <c r="I473" s="34">
        <f>ROUND(('NEW Reference'!B$16*List!$H473)+'NEW Reference'!B$17,0)</f>
        <v>1150</v>
      </c>
      <c r="J473" s="34">
        <f>ROUND(('NEW Reference'!C$16*List!$H473)+'NEW Reference'!C$17,0)</f>
        <v>1715</v>
      </c>
      <c r="K473" s="34">
        <f>ROUND(('NEW Reference'!D$16*List!$H473)+'NEW Reference'!D$17,0)</f>
        <v>2055</v>
      </c>
      <c r="L473" s="34">
        <f>ROUND(('NEW Reference'!E$16*List!$H473)+'NEW Reference'!E$17,0)</f>
        <v>2540</v>
      </c>
      <c r="M473" s="34">
        <f>ROUND(('NEW Reference'!F$16*List!$H473)+'NEW Reference'!F$17,0)</f>
        <v>2646</v>
      </c>
      <c r="N473" s="34">
        <f>ROUND(('NEW Reference'!G$16*List!$H473)+'NEW Reference'!G$17,0)</f>
        <v>2996</v>
      </c>
      <c r="O473" s="34">
        <f>ROUND(('NEW Reference'!H$16*List!$H473)+'NEW Reference'!H$17,0)</f>
        <v>3110</v>
      </c>
      <c r="P473" s="34">
        <f>ROUND(('NEW Reference'!I$16*List!$H473)+'NEW Reference'!I$17,0)</f>
        <v>3232</v>
      </c>
      <c r="Q473" s="34">
        <f>ROUND(('NEW Reference'!J$16*List!$H473)+'NEW Reference'!J$17,0)</f>
        <v>3743</v>
      </c>
      <c r="R473" s="34">
        <f>ROUND(('NEW Reference'!K$16*List!$H473)+'NEW Reference'!K$17,0)</f>
        <v>3861</v>
      </c>
      <c r="S473" s="34">
        <f>ROUND(('NEW Reference'!L$16*List!$H473)+'NEW Reference'!L$17,0)</f>
        <v>4166</v>
      </c>
      <c r="T473" s="34">
        <f>ROUND(('NEW Reference'!M$16*List!$H473)+'NEW Reference'!M$17,0)</f>
        <v>4976</v>
      </c>
      <c r="U473" s="34">
        <f>ROUND(('NEW Reference'!N$16*List!$H473)+'NEW Reference'!N$17,0)</f>
        <v>20077</v>
      </c>
      <c r="V473" s="35">
        <f>ROUND(('NEW Reference'!O$16*List!$H473)+'NEW Reference'!O$17,0)</f>
        <v>746</v>
      </c>
      <c r="W473" s="35">
        <f>ROUND(('NEW Reference'!P$16*List!$H473)+'NEW Reference'!P$17,0)</f>
        <v>1052</v>
      </c>
      <c r="X473" s="35">
        <f>ROUND(('NEW Reference'!Q$16*List!$H473)+'NEW Reference'!Q$17,0)</f>
        <v>526</v>
      </c>
      <c r="Y473" s="36"/>
      <c r="Z473" s="4" t="str">
        <f t="shared" si="23"/>
        <v>GLYNN, Georgia</v>
      </c>
      <c r="AA473" s="31" t="s">
        <v>1797</v>
      </c>
      <c r="AB473" s="37" t="s">
        <v>49</v>
      </c>
      <c r="AC473" s="32" t="s">
        <v>1580</v>
      </c>
      <c r="AD473" s="38"/>
      <c r="AE473">
        <f t="shared" si="24"/>
        <v>0.92930000000000001</v>
      </c>
      <c r="AF473">
        <v>49500</v>
      </c>
      <c r="AG473" t="s">
        <v>1802</v>
      </c>
      <c r="AH473" s="64">
        <v>0.312</v>
      </c>
    </row>
    <row r="474" spans="1:34">
      <c r="A474" s="28" t="s">
        <v>1799</v>
      </c>
      <c r="B474" s="28" t="s">
        <v>1800</v>
      </c>
      <c r="C474" s="39">
        <v>99911</v>
      </c>
      <c r="D474" s="30" t="s">
        <v>88</v>
      </c>
      <c r="E474" s="40" t="s">
        <v>1801</v>
      </c>
      <c r="F474" s="50" t="s">
        <v>1580</v>
      </c>
      <c r="G474" s="33" t="s">
        <v>59</v>
      </c>
      <c r="H474">
        <f t="shared" si="22"/>
        <v>0.76850000000000007</v>
      </c>
      <c r="I474" s="34">
        <f>ROUND(('NEW Reference'!B$16*List!$H474)+'NEW Reference'!B$17,0)</f>
        <v>1001</v>
      </c>
      <c r="J474" s="34">
        <f>ROUND(('NEW Reference'!C$16*List!$H474)+'NEW Reference'!C$17,0)</f>
        <v>1493</v>
      </c>
      <c r="K474" s="34">
        <f>ROUND(('NEW Reference'!D$16*List!$H474)+'NEW Reference'!D$17,0)</f>
        <v>1789</v>
      </c>
      <c r="L474" s="34">
        <f>ROUND(('NEW Reference'!E$16*List!$H474)+'NEW Reference'!E$17,0)</f>
        <v>2212</v>
      </c>
      <c r="M474" s="34">
        <f>ROUND(('NEW Reference'!F$16*List!$H474)+'NEW Reference'!F$17,0)</f>
        <v>2304</v>
      </c>
      <c r="N474" s="34">
        <f>ROUND(('NEW Reference'!G$16*List!$H474)+'NEW Reference'!G$17,0)</f>
        <v>2608</v>
      </c>
      <c r="O474" s="34">
        <f>ROUND(('NEW Reference'!H$16*List!$H474)+'NEW Reference'!H$17,0)</f>
        <v>2708</v>
      </c>
      <c r="P474" s="34">
        <f>ROUND(('NEW Reference'!I$16*List!$H474)+'NEW Reference'!I$17,0)</f>
        <v>2814</v>
      </c>
      <c r="Q474" s="34">
        <f>ROUND(('NEW Reference'!J$16*List!$H474)+'NEW Reference'!J$17,0)</f>
        <v>3259</v>
      </c>
      <c r="R474" s="34">
        <f>ROUND(('NEW Reference'!K$16*List!$H474)+'NEW Reference'!K$17,0)</f>
        <v>3362</v>
      </c>
      <c r="S474" s="34">
        <f>ROUND(('NEW Reference'!L$16*List!$H474)+'NEW Reference'!L$17,0)</f>
        <v>3627</v>
      </c>
      <c r="T474" s="34">
        <f>ROUND(('NEW Reference'!M$16*List!$H474)+'NEW Reference'!M$17,0)</f>
        <v>4332</v>
      </c>
      <c r="U474" s="34">
        <f>ROUND(('NEW Reference'!N$16*List!$H474)+'NEW Reference'!N$17,0)</f>
        <v>17481</v>
      </c>
      <c r="V474" s="35">
        <f>ROUND(('NEW Reference'!O$16*List!$H474)+'NEW Reference'!O$17,0)</f>
        <v>650</v>
      </c>
      <c r="W474" s="35">
        <f>ROUND(('NEW Reference'!P$16*List!$H474)+'NEW Reference'!P$17,0)</f>
        <v>916</v>
      </c>
      <c r="X474" s="35">
        <f>ROUND(('NEW Reference'!Q$16*List!$H474)+'NEW Reference'!Q$17,0)</f>
        <v>458</v>
      </c>
      <c r="Y474" s="36"/>
      <c r="Z474" s="4" t="str">
        <f t="shared" si="23"/>
        <v>GORDON, Georgia</v>
      </c>
      <c r="AA474" s="40" t="s">
        <v>1801</v>
      </c>
      <c r="AB474" s="37" t="s">
        <v>49</v>
      </c>
      <c r="AC474" s="41" t="s">
        <v>1580</v>
      </c>
      <c r="AD474" s="42"/>
      <c r="AE474">
        <f t="shared" si="24"/>
        <v>0.76850000000000007</v>
      </c>
      <c r="AF474">
        <v>49620</v>
      </c>
      <c r="AG474" t="s">
        <v>1806</v>
      </c>
      <c r="AH474" s="64">
        <v>0.98230000000000006</v>
      </c>
    </row>
    <row r="475" spans="1:34">
      <c r="A475" s="28" t="s">
        <v>1803</v>
      </c>
      <c r="B475" s="28" t="s">
        <v>1804</v>
      </c>
      <c r="C475" s="29">
        <v>99911</v>
      </c>
      <c r="D475" s="30" t="s">
        <v>88</v>
      </c>
      <c r="E475" s="31" t="s">
        <v>1805</v>
      </c>
      <c r="F475" s="50" t="s">
        <v>1580</v>
      </c>
      <c r="G475" s="33" t="s">
        <v>59</v>
      </c>
      <c r="H475">
        <f t="shared" si="22"/>
        <v>0.76850000000000007</v>
      </c>
      <c r="I475" s="34">
        <f>ROUND(('NEW Reference'!B$16*List!$H475)+'NEW Reference'!B$17,0)</f>
        <v>1001</v>
      </c>
      <c r="J475" s="34">
        <f>ROUND(('NEW Reference'!C$16*List!$H475)+'NEW Reference'!C$17,0)</f>
        <v>1493</v>
      </c>
      <c r="K475" s="34">
        <f>ROUND(('NEW Reference'!D$16*List!$H475)+'NEW Reference'!D$17,0)</f>
        <v>1789</v>
      </c>
      <c r="L475" s="34">
        <f>ROUND(('NEW Reference'!E$16*List!$H475)+'NEW Reference'!E$17,0)</f>
        <v>2212</v>
      </c>
      <c r="M475" s="34">
        <f>ROUND(('NEW Reference'!F$16*List!$H475)+'NEW Reference'!F$17,0)</f>
        <v>2304</v>
      </c>
      <c r="N475" s="34">
        <f>ROUND(('NEW Reference'!G$16*List!$H475)+'NEW Reference'!G$17,0)</f>
        <v>2608</v>
      </c>
      <c r="O475" s="34">
        <f>ROUND(('NEW Reference'!H$16*List!$H475)+'NEW Reference'!H$17,0)</f>
        <v>2708</v>
      </c>
      <c r="P475" s="34">
        <f>ROUND(('NEW Reference'!I$16*List!$H475)+'NEW Reference'!I$17,0)</f>
        <v>2814</v>
      </c>
      <c r="Q475" s="34">
        <f>ROUND(('NEW Reference'!J$16*List!$H475)+'NEW Reference'!J$17,0)</f>
        <v>3259</v>
      </c>
      <c r="R475" s="34">
        <f>ROUND(('NEW Reference'!K$16*List!$H475)+'NEW Reference'!K$17,0)</f>
        <v>3362</v>
      </c>
      <c r="S475" s="34">
        <f>ROUND(('NEW Reference'!L$16*List!$H475)+'NEW Reference'!L$17,0)</f>
        <v>3627</v>
      </c>
      <c r="T475" s="34">
        <f>ROUND(('NEW Reference'!M$16*List!$H475)+'NEW Reference'!M$17,0)</f>
        <v>4332</v>
      </c>
      <c r="U475" s="34">
        <f>ROUND(('NEW Reference'!N$16*List!$H475)+'NEW Reference'!N$17,0)</f>
        <v>17481</v>
      </c>
      <c r="V475" s="35">
        <f>ROUND(('NEW Reference'!O$16*List!$H475)+'NEW Reference'!O$17,0)</f>
        <v>650</v>
      </c>
      <c r="W475" s="35">
        <f>ROUND(('NEW Reference'!P$16*List!$H475)+'NEW Reference'!P$17,0)</f>
        <v>916</v>
      </c>
      <c r="X475" s="35">
        <f>ROUND(('NEW Reference'!Q$16*List!$H475)+'NEW Reference'!Q$17,0)</f>
        <v>458</v>
      </c>
      <c r="Y475" s="36"/>
      <c r="Z475" s="4" t="str">
        <f t="shared" si="23"/>
        <v>GRADY, Georgia</v>
      </c>
      <c r="AA475" s="31" t="s">
        <v>1805</v>
      </c>
      <c r="AB475" s="37" t="s">
        <v>49</v>
      </c>
      <c r="AC475" s="32" t="s">
        <v>1580</v>
      </c>
      <c r="AD475" s="38"/>
      <c r="AE475">
        <f t="shared" si="24"/>
        <v>0.76850000000000007</v>
      </c>
      <c r="AF475">
        <v>49660</v>
      </c>
      <c r="AG475" t="s">
        <v>1809</v>
      </c>
      <c r="AH475" s="64">
        <v>0.75419999999999998</v>
      </c>
    </row>
    <row r="476" spans="1:34">
      <c r="A476" s="28" t="s">
        <v>1807</v>
      </c>
      <c r="B476" s="28" t="s">
        <v>1808</v>
      </c>
      <c r="C476" s="29">
        <v>99911</v>
      </c>
      <c r="D476" s="30" t="s">
        <v>88</v>
      </c>
      <c r="E476" s="31" t="s">
        <v>178</v>
      </c>
      <c r="F476" s="50" t="s">
        <v>1580</v>
      </c>
      <c r="G476" s="33" t="s">
        <v>59</v>
      </c>
      <c r="H476">
        <f t="shared" si="22"/>
        <v>0.76850000000000007</v>
      </c>
      <c r="I476" s="34">
        <f>ROUND(('NEW Reference'!B$16*List!$H476)+'NEW Reference'!B$17,0)</f>
        <v>1001</v>
      </c>
      <c r="J476" s="34">
        <f>ROUND(('NEW Reference'!C$16*List!$H476)+'NEW Reference'!C$17,0)</f>
        <v>1493</v>
      </c>
      <c r="K476" s="34">
        <f>ROUND(('NEW Reference'!D$16*List!$H476)+'NEW Reference'!D$17,0)</f>
        <v>1789</v>
      </c>
      <c r="L476" s="34">
        <f>ROUND(('NEW Reference'!E$16*List!$H476)+'NEW Reference'!E$17,0)</f>
        <v>2212</v>
      </c>
      <c r="M476" s="34">
        <f>ROUND(('NEW Reference'!F$16*List!$H476)+'NEW Reference'!F$17,0)</f>
        <v>2304</v>
      </c>
      <c r="N476" s="34">
        <f>ROUND(('NEW Reference'!G$16*List!$H476)+'NEW Reference'!G$17,0)</f>
        <v>2608</v>
      </c>
      <c r="O476" s="34">
        <f>ROUND(('NEW Reference'!H$16*List!$H476)+'NEW Reference'!H$17,0)</f>
        <v>2708</v>
      </c>
      <c r="P476" s="34">
        <f>ROUND(('NEW Reference'!I$16*List!$H476)+'NEW Reference'!I$17,0)</f>
        <v>2814</v>
      </c>
      <c r="Q476" s="34">
        <f>ROUND(('NEW Reference'!J$16*List!$H476)+'NEW Reference'!J$17,0)</f>
        <v>3259</v>
      </c>
      <c r="R476" s="34">
        <f>ROUND(('NEW Reference'!K$16*List!$H476)+'NEW Reference'!K$17,0)</f>
        <v>3362</v>
      </c>
      <c r="S476" s="34">
        <f>ROUND(('NEW Reference'!L$16*List!$H476)+'NEW Reference'!L$17,0)</f>
        <v>3627</v>
      </c>
      <c r="T476" s="34">
        <f>ROUND(('NEW Reference'!M$16*List!$H476)+'NEW Reference'!M$17,0)</f>
        <v>4332</v>
      </c>
      <c r="U476" s="34">
        <f>ROUND(('NEW Reference'!N$16*List!$H476)+'NEW Reference'!N$17,0)</f>
        <v>17481</v>
      </c>
      <c r="V476" s="35">
        <f>ROUND(('NEW Reference'!O$16*List!$H476)+'NEW Reference'!O$17,0)</f>
        <v>650</v>
      </c>
      <c r="W476" s="35">
        <f>ROUND(('NEW Reference'!P$16*List!$H476)+'NEW Reference'!P$17,0)</f>
        <v>916</v>
      </c>
      <c r="X476" s="35">
        <f>ROUND(('NEW Reference'!Q$16*List!$H476)+'NEW Reference'!Q$17,0)</f>
        <v>458</v>
      </c>
      <c r="Y476" s="36"/>
      <c r="Z476" s="4" t="str">
        <f t="shared" si="23"/>
        <v>GREENE, Georgia</v>
      </c>
      <c r="AA476" s="31" t="s">
        <v>178</v>
      </c>
      <c r="AB476" s="37" t="s">
        <v>49</v>
      </c>
      <c r="AC476" s="32" t="s">
        <v>1580</v>
      </c>
      <c r="AD476" s="38"/>
      <c r="AE476">
        <f t="shared" si="24"/>
        <v>0.76850000000000007</v>
      </c>
      <c r="AF476">
        <v>49700</v>
      </c>
      <c r="AG476" t="s">
        <v>990</v>
      </c>
      <c r="AH476" s="64">
        <v>1.4985000000000002</v>
      </c>
    </row>
    <row r="477" spans="1:34">
      <c r="A477" s="28" t="s">
        <v>1810</v>
      </c>
      <c r="B477" s="28" t="s">
        <v>1811</v>
      </c>
      <c r="C477" s="29">
        <v>12060</v>
      </c>
      <c r="D477" s="30" t="s">
        <v>344</v>
      </c>
      <c r="E477" s="31" t="s">
        <v>1812</v>
      </c>
      <c r="F477" s="49" t="s">
        <v>1580</v>
      </c>
      <c r="G477" s="33" t="s">
        <v>48</v>
      </c>
      <c r="H477">
        <f t="shared" si="22"/>
        <v>1.0048000000000001</v>
      </c>
      <c r="I477" s="34">
        <f>ROUND(('NEW Reference'!B$16*List!$H477)+'NEW Reference'!B$17,0)</f>
        <v>1220</v>
      </c>
      <c r="J477" s="34">
        <f>ROUND(('NEW Reference'!C$16*List!$H477)+'NEW Reference'!C$17,0)</f>
        <v>1819</v>
      </c>
      <c r="K477" s="34">
        <f>ROUND(('NEW Reference'!D$16*List!$H477)+'NEW Reference'!D$17,0)</f>
        <v>2179</v>
      </c>
      <c r="L477" s="34">
        <f>ROUND(('NEW Reference'!E$16*List!$H477)+'NEW Reference'!E$17,0)</f>
        <v>2694</v>
      </c>
      <c r="M477" s="34">
        <f>ROUND(('NEW Reference'!F$16*List!$H477)+'NEW Reference'!F$17,0)</f>
        <v>2807</v>
      </c>
      <c r="N477" s="34">
        <f>ROUND(('NEW Reference'!G$16*List!$H477)+'NEW Reference'!G$17,0)</f>
        <v>3178</v>
      </c>
      <c r="O477" s="34">
        <f>ROUND(('NEW Reference'!H$16*List!$H477)+'NEW Reference'!H$17,0)</f>
        <v>3299</v>
      </c>
      <c r="P477" s="34">
        <f>ROUND(('NEW Reference'!I$16*List!$H477)+'NEW Reference'!I$17,0)</f>
        <v>3429</v>
      </c>
      <c r="Q477" s="34">
        <f>ROUND(('NEW Reference'!J$16*List!$H477)+'NEW Reference'!J$17,0)</f>
        <v>3970</v>
      </c>
      <c r="R477" s="34">
        <f>ROUND(('NEW Reference'!K$16*List!$H477)+'NEW Reference'!K$17,0)</f>
        <v>4095</v>
      </c>
      <c r="S477" s="34">
        <f>ROUND(('NEW Reference'!L$16*List!$H477)+'NEW Reference'!L$17,0)</f>
        <v>4419</v>
      </c>
      <c r="T477" s="34">
        <f>ROUND(('NEW Reference'!M$16*List!$H477)+'NEW Reference'!M$17,0)</f>
        <v>5278</v>
      </c>
      <c r="U477" s="34">
        <f>ROUND(('NEW Reference'!N$16*List!$H477)+'NEW Reference'!N$17,0)</f>
        <v>21297</v>
      </c>
      <c r="V477" s="35">
        <f>ROUND(('NEW Reference'!O$16*List!$H477)+'NEW Reference'!O$17,0)</f>
        <v>792</v>
      </c>
      <c r="W477" s="35">
        <f>ROUND(('NEW Reference'!P$16*List!$H477)+'NEW Reference'!P$17,0)</f>
        <v>1116</v>
      </c>
      <c r="X477" s="35">
        <f>ROUND(('NEW Reference'!Q$16*List!$H477)+'NEW Reference'!Q$17,0)</f>
        <v>558</v>
      </c>
      <c r="Y477" s="36"/>
      <c r="Z477" s="4" t="str">
        <f t="shared" si="23"/>
        <v>GWINNETT, Georgia</v>
      </c>
      <c r="AA477" s="31" t="s">
        <v>1812</v>
      </c>
      <c r="AB477" s="37" t="s">
        <v>49</v>
      </c>
      <c r="AC477" s="32" t="s">
        <v>1580</v>
      </c>
      <c r="AD477" s="38"/>
      <c r="AE477">
        <f t="shared" si="24"/>
        <v>1.0048000000000001</v>
      </c>
      <c r="AF477">
        <v>49740</v>
      </c>
      <c r="AG477" t="s">
        <v>482</v>
      </c>
      <c r="AH477" s="64">
        <v>0.99150000000000005</v>
      </c>
    </row>
    <row r="478" spans="1:34">
      <c r="A478" s="28" t="s">
        <v>1813</v>
      </c>
      <c r="B478" s="28" t="s">
        <v>1814</v>
      </c>
      <c r="C478" s="39">
        <v>99911</v>
      </c>
      <c r="D478" s="30" t="s">
        <v>88</v>
      </c>
      <c r="E478" s="40" t="s">
        <v>1815</v>
      </c>
      <c r="F478" s="50" t="s">
        <v>1580</v>
      </c>
      <c r="G478" s="33" t="s">
        <v>59</v>
      </c>
      <c r="H478">
        <f t="shared" si="22"/>
        <v>0.76850000000000007</v>
      </c>
      <c r="I478" s="34">
        <f>ROUND(('NEW Reference'!B$16*List!$H478)+'NEW Reference'!B$17,0)</f>
        <v>1001</v>
      </c>
      <c r="J478" s="34">
        <f>ROUND(('NEW Reference'!C$16*List!$H478)+'NEW Reference'!C$17,0)</f>
        <v>1493</v>
      </c>
      <c r="K478" s="34">
        <f>ROUND(('NEW Reference'!D$16*List!$H478)+'NEW Reference'!D$17,0)</f>
        <v>1789</v>
      </c>
      <c r="L478" s="34">
        <f>ROUND(('NEW Reference'!E$16*List!$H478)+'NEW Reference'!E$17,0)</f>
        <v>2212</v>
      </c>
      <c r="M478" s="34">
        <f>ROUND(('NEW Reference'!F$16*List!$H478)+'NEW Reference'!F$17,0)</f>
        <v>2304</v>
      </c>
      <c r="N478" s="34">
        <f>ROUND(('NEW Reference'!G$16*List!$H478)+'NEW Reference'!G$17,0)</f>
        <v>2608</v>
      </c>
      <c r="O478" s="34">
        <f>ROUND(('NEW Reference'!H$16*List!$H478)+'NEW Reference'!H$17,0)</f>
        <v>2708</v>
      </c>
      <c r="P478" s="34">
        <f>ROUND(('NEW Reference'!I$16*List!$H478)+'NEW Reference'!I$17,0)</f>
        <v>2814</v>
      </c>
      <c r="Q478" s="34">
        <f>ROUND(('NEW Reference'!J$16*List!$H478)+'NEW Reference'!J$17,0)</f>
        <v>3259</v>
      </c>
      <c r="R478" s="34">
        <f>ROUND(('NEW Reference'!K$16*List!$H478)+'NEW Reference'!K$17,0)</f>
        <v>3362</v>
      </c>
      <c r="S478" s="34">
        <f>ROUND(('NEW Reference'!L$16*List!$H478)+'NEW Reference'!L$17,0)</f>
        <v>3627</v>
      </c>
      <c r="T478" s="34">
        <f>ROUND(('NEW Reference'!M$16*List!$H478)+'NEW Reference'!M$17,0)</f>
        <v>4332</v>
      </c>
      <c r="U478" s="34">
        <f>ROUND(('NEW Reference'!N$16*List!$H478)+'NEW Reference'!N$17,0)</f>
        <v>17481</v>
      </c>
      <c r="V478" s="35">
        <f>ROUND(('NEW Reference'!O$16*List!$H478)+'NEW Reference'!O$17,0)</f>
        <v>650</v>
      </c>
      <c r="W478" s="35">
        <f>ROUND(('NEW Reference'!P$16*List!$H478)+'NEW Reference'!P$17,0)</f>
        <v>916</v>
      </c>
      <c r="X478" s="35">
        <f>ROUND(('NEW Reference'!Q$16*List!$H478)+'NEW Reference'!Q$17,0)</f>
        <v>458</v>
      </c>
      <c r="Y478" s="36"/>
      <c r="Z478" s="4" t="str">
        <f t="shared" si="23"/>
        <v>HABERSHAM, Georgia</v>
      </c>
      <c r="AA478" s="40" t="s">
        <v>1815</v>
      </c>
      <c r="AB478" s="37" t="s">
        <v>49</v>
      </c>
      <c r="AC478" s="41" t="s">
        <v>1580</v>
      </c>
      <c r="AD478" s="42"/>
      <c r="AE478">
        <f t="shared" si="24"/>
        <v>0.76850000000000007</v>
      </c>
    </row>
    <row r="479" spans="1:34">
      <c r="A479" s="28" t="s">
        <v>1816</v>
      </c>
      <c r="B479" s="28" t="s">
        <v>1817</v>
      </c>
      <c r="C479" s="39">
        <v>23580</v>
      </c>
      <c r="D479" s="30" t="s">
        <v>783</v>
      </c>
      <c r="E479" s="40" t="s">
        <v>1818</v>
      </c>
      <c r="F479" s="49" t="s">
        <v>1580</v>
      </c>
      <c r="G479" s="33" t="s">
        <v>48</v>
      </c>
      <c r="H479">
        <f t="shared" si="22"/>
        <v>0.92930000000000001</v>
      </c>
      <c r="I479" s="34">
        <f>ROUND(('NEW Reference'!B$16*List!$H479)+'NEW Reference'!B$17,0)</f>
        <v>1150</v>
      </c>
      <c r="J479" s="34">
        <f>ROUND(('NEW Reference'!C$16*List!$H479)+'NEW Reference'!C$17,0)</f>
        <v>1715</v>
      </c>
      <c r="K479" s="34">
        <f>ROUND(('NEW Reference'!D$16*List!$H479)+'NEW Reference'!D$17,0)</f>
        <v>2055</v>
      </c>
      <c r="L479" s="34">
        <f>ROUND(('NEW Reference'!E$16*List!$H479)+'NEW Reference'!E$17,0)</f>
        <v>2540</v>
      </c>
      <c r="M479" s="34">
        <f>ROUND(('NEW Reference'!F$16*List!$H479)+'NEW Reference'!F$17,0)</f>
        <v>2646</v>
      </c>
      <c r="N479" s="34">
        <f>ROUND(('NEW Reference'!G$16*List!$H479)+'NEW Reference'!G$17,0)</f>
        <v>2996</v>
      </c>
      <c r="O479" s="34">
        <f>ROUND(('NEW Reference'!H$16*List!$H479)+'NEW Reference'!H$17,0)</f>
        <v>3110</v>
      </c>
      <c r="P479" s="34">
        <f>ROUND(('NEW Reference'!I$16*List!$H479)+'NEW Reference'!I$17,0)</f>
        <v>3232</v>
      </c>
      <c r="Q479" s="34">
        <f>ROUND(('NEW Reference'!J$16*List!$H479)+'NEW Reference'!J$17,0)</f>
        <v>3743</v>
      </c>
      <c r="R479" s="34">
        <f>ROUND(('NEW Reference'!K$16*List!$H479)+'NEW Reference'!K$17,0)</f>
        <v>3861</v>
      </c>
      <c r="S479" s="34">
        <f>ROUND(('NEW Reference'!L$16*List!$H479)+'NEW Reference'!L$17,0)</f>
        <v>4166</v>
      </c>
      <c r="T479" s="34">
        <f>ROUND(('NEW Reference'!M$16*List!$H479)+'NEW Reference'!M$17,0)</f>
        <v>4976</v>
      </c>
      <c r="U479" s="34">
        <f>ROUND(('NEW Reference'!N$16*List!$H479)+'NEW Reference'!N$17,0)</f>
        <v>20077</v>
      </c>
      <c r="V479" s="35">
        <f>ROUND(('NEW Reference'!O$16*List!$H479)+'NEW Reference'!O$17,0)</f>
        <v>746</v>
      </c>
      <c r="W479" s="35">
        <f>ROUND(('NEW Reference'!P$16*List!$H479)+'NEW Reference'!P$17,0)</f>
        <v>1052</v>
      </c>
      <c r="X479" s="35">
        <f>ROUND(('NEW Reference'!Q$16*List!$H479)+'NEW Reference'!Q$17,0)</f>
        <v>526</v>
      </c>
      <c r="Y479" s="36"/>
      <c r="Z479" s="4" t="str">
        <f t="shared" si="23"/>
        <v>HALL, Georgia</v>
      </c>
      <c r="AA479" s="40" t="s">
        <v>1818</v>
      </c>
      <c r="AB479" s="37" t="s">
        <v>49</v>
      </c>
      <c r="AC479" s="41" t="s">
        <v>1580</v>
      </c>
      <c r="AD479" s="42"/>
      <c r="AE479">
        <f t="shared" si="24"/>
        <v>0.92930000000000001</v>
      </c>
    </row>
    <row r="480" spans="1:34">
      <c r="A480" s="28" t="s">
        <v>1819</v>
      </c>
      <c r="B480" s="28" t="s">
        <v>1820</v>
      </c>
      <c r="C480" s="29">
        <v>99911</v>
      </c>
      <c r="D480" s="30" t="s">
        <v>88</v>
      </c>
      <c r="E480" s="31" t="s">
        <v>1821</v>
      </c>
      <c r="F480" s="50" t="s">
        <v>1580</v>
      </c>
      <c r="G480" s="33" t="s">
        <v>59</v>
      </c>
      <c r="H480">
        <f t="shared" si="22"/>
        <v>0.76850000000000007</v>
      </c>
      <c r="I480" s="34">
        <f>ROUND(('NEW Reference'!B$16*List!$H480)+'NEW Reference'!B$17,0)</f>
        <v>1001</v>
      </c>
      <c r="J480" s="34">
        <f>ROUND(('NEW Reference'!C$16*List!$H480)+'NEW Reference'!C$17,0)</f>
        <v>1493</v>
      </c>
      <c r="K480" s="34">
        <f>ROUND(('NEW Reference'!D$16*List!$H480)+'NEW Reference'!D$17,0)</f>
        <v>1789</v>
      </c>
      <c r="L480" s="34">
        <f>ROUND(('NEW Reference'!E$16*List!$H480)+'NEW Reference'!E$17,0)</f>
        <v>2212</v>
      </c>
      <c r="M480" s="34">
        <f>ROUND(('NEW Reference'!F$16*List!$H480)+'NEW Reference'!F$17,0)</f>
        <v>2304</v>
      </c>
      <c r="N480" s="34">
        <f>ROUND(('NEW Reference'!G$16*List!$H480)+'NEW Reference'!G$17,0)</f>
        <v>2608</v>
      </c>
      <c r="O480" s="34">
        <f>ROUND(('NEW Reference'!H$16*List!$H480)+'NEW Reference'!H$17,0)</f>
        <v>2708</v>
      </c>
      <c r="P480" s="34">
        <f>ROUND(('NEW Reference'!I$16*List!$H480)+'NEW Reference'!I$17,0)</f>
        <v>2814</v>
      </c>
      <c r="Q480" s="34">
        <f>ROUND(('NEW Reference'!J$16*List!$H480)+'NEW Reference'!J$17,0)</f>
        <v>3259</v>
      </c>
      <c r="R480" s="34">
        <f>ROUND(('NEW Reference'!K$16*List!$H480)+'NEW Reference'!K$17,0)</f>
        <v>3362</v>
      </c>
      <c r="S480" s="34">
        <f>ROUND(('NEW Reference'!L$16*List!$H480)+'NEW Reference'!L$17,0)</f>
        <v>3627</v>
      </c>
      <c r="T480" s="34">
        <f>ROUND(('NEW Reference'!M$16*List!$H480)+'NEW Reference'!M$17,0)</f>
        <v>4332</v>
      </c>
      <c r="U480" s="34">
        <f>ROUND(('NEW Reference'!N$16*List!$H480)+'NEW Reference'!N$17,0)</f>
        <v>17481</v>
      </c>
      <c r="V480" s="35">
        <f>ROUND(('NEW Reference'!O$16*List!$H480)+'NEW Reference'!O$17,0)</f>
        <v>650</v>
      </c>
      <c r="W480" s="35">
        <f>ROUND(('NEW Reference'!P$16*List!$H480)+'NEW Reference'!P$17,0)</f>
        <v>916</v>
      </c>
      <c r="X480" s="35">
        <f>ROUND(('NEW Reference'!Q$16*List!$H480)+'NEW Reference'!Q$17,0)</f>
        <v>458</v>
      </c>
      <c r="Y480" s="36"/>
      <c r="Z480" s="4" t="str">
        <f t="shared" si="23"/>
        <v>HANCOCK, Georgia</v>
      </c>
      <c r="AA480" s="31" t="s">
        <v>1821</v>
      </c>
      <c r="AB480" s="37" t="s">
        <v>49</v>
      </c>
      <c r="AC480" s="32" t="s">
        <v>1580</v>
      </c>
      <c r="AD480" s="38"/>
      <c r="AE480">
        <f t="shared" si="24"/>
        <v>0.76850000000000007</v>
      </c>
    </row>
    <row r="481" spans="1:31">
      <c r="A481" s="28" t="s">
        <v>1822</v>
      </c>
      <c r="B481" s="28" t="s">
        <v>1823</v>
      </c>
      <c r="C481" s="39">
        <v>12060</v>
      </c>
      <c r="D481" s="30" t="s">
        <v>344</v>
      </c>
      <c r="E481" s="40" t="s">
        <v>1824</v>
      </c>
      <c r="F481" s="49" t="s">
        <v>1580</v>
      </c>
      <c r="G481" s="33" t="s">
        <v>48</v>
      </c>
      <c r="H481">
        <f t="shared" si="22"/>
        <v>1.0048000000000001</v>
      </c>
      <c r="I481" s="34">
        <f>ROUND(('NEW Reference'!B$16*List!$H481)+'NEW Reference'!B$17,0)</f>
        <v>1220</v>
      </c>
      <c r="J481" s="34">
        <f>ROUND(('NEW Reference'!C$16*List!$H481)+'NEW Reference'!C$17,0)</f>
        <v>1819</v>
      </c>
      <c r="K481" s="34">
        <f>ROUND(('NEW Reference'!D$16*List!$H481)+'NEW Reference'!D$17,0)</f>
        <v>2179</v>
      </c>
      <c r="L481" s="34">
        <f>ROUND(('NEW Reference'!E$16*List!$H481)+'NEW Reference'!E$17,0)</f>
        <v>2694</v>
      </c>
      <c r="M481" s="34">
        <f>ROUND(('NEW Reference'!F$16*List!$H481)+'NEW Reference'!F$17,0)</f>
        <v>2807</v>
      </c>
      <c r="N481" s="34">
        <f>ROUND(('NEW Reference'!G$16*List!$H481)+'NEW Reference'!G$17,0)</f>
        <v>3178</v>
      </c>
      <c r="O481" s="34">
        <f>ROUND(('NEW Reference'!H$16*List!$H481)+'NEW Reference'!H$17,0)</f>
        <v>3299</v>
      </c>
      <c r="P481" s="34">
        <f>ROUND(('NEW Reference'!I$16*List!$H481)+'NEW Reference'!I$17,0)</f>
        <v>3429</v>
      </c>
      <c r="Q481" s="34">
        <f>ROUND(('NEW Reference'!J$16*List!$H481)+'NEW Reference'!J$17,0)</f>
        <v>3970</v>
      </c>
      <c r="R481" s="34">
        <f>ROUND(('NEW Reference'!K$16*List!$H481)+'NEW Reference'!K$17,0)</f>
        <v>4095</v>
      </c>
      <c r="S481" s="34">
        <f>ROUND(('NEW Reference'!L$16*List!$H481)+'NEW Reference'!L$17,0)</f>
        <v>4419</v>
      </c>
      <c r="T481" s="34">
        <f>ROUND(('NEW Reference'!M$16*List!$H481)+'NEW Reference'!M$17,0)</f>
        <v>5278</v>
      </c>
      <c r="U481" s="34">
        <f>ROUND(('NEW Reference'!N$16*List!$H481)+'NEW Reference'!N$17,0)</f>
        <v>21297</v>
      </c>
      <c r="V481" s="35">
        <f>ROUND(('NEW Reference'!O$16*List!$H481)+'NEW Reference'!O$17,0)</f>
        <v>792</v>
      </c>
      <c r="W481" s="35">
        <f>ROUND(('NEW Reference'!P$16*List!$H481)+'NEW Reference'!P$17,0)</f>
        <v>1116</v>
      </c>
      <c r="X481" s="35">
        <f>ROUND(('NEW Reference'!Q$16*List!$H481)+'NEW Reference'!Q$17,0)</f>
        <v>558</v>
      </c>
      <c r="Y481" s="36"/>
      <c r="Z481" s="4" t="str">
        <f t="shared" si="23"/>
        <v>HARALSON, Georgia</v>
      </c>
      <c r="AA481" s="40" t="s">
        <v>1824</v>
      </c>
      <c r="AB481" s="37" t="s">
        <v>49</v>
      </c>
      <c r="AC481" s="41" t="s">
        <v>1580</v>
      </c>
      <c r="AD481" s="42"/>
      <c r="AE481">
        <f t="shared" si="24"/>
        <v>1.0048000000000001</v>
      </c>
    </row>
    <row r="482" spans="1:31">
      <c r="A482" s="28" t="s">
        <v>1825</v>
      </c>
      <c r="B482" s="28" t="s">
        <v>1826</v>
      </c>
      <c r="C482" s="39">
        <v>17980</v>
      </c>
      <c r="D482" s="30" t="s">
        <v>281</v>
      </c>
      <c r="E482" s="40" t="s">
        <v>1827</v>
      </c>
      <c r="F482" s="49" t="s">
        <v>1580</v>
      </c>
      <c r="G482" s="33" t="s">
        <v>48</v>
      </c>
      <c r="H482">
        <f t="shared" si="22"/>
        <v>0.78580000000000005</v>
      </c>
      <c r="I482" s="34">
        <f>ROUND(('NEW Reference'!B$16*List!$H482)+'NEW Reference'!B$17,0)</f>
        <v>1017</v>
      </c>
      <c r="J482" s="34">
        <f>ROUND(('NEW Reference'!C$16*List!$H482)+'NEW Reference'!C$17,0)</f>
        <v>1517</v>
      </c>
      <c r="K482" s="34">
        <f>ROUND(('NEW Reference'!D$16*List!$H482)+'NEW Reference'!D$17,0)</f>
        <v>1817</v>
      </c>
      <c r="L482" s="34">
        <f>ROUND(('NEW Reference'!E$16*List!$H482)+'NEW Reference'!E$17,0)</f>
        <v>2247</v>
      </c>
      <c r="M482" s="34">
        <f>ROUND(('NEW Reference'!F$16*List!$H482)+'NEW Reference'!F$17,0)</f>
        <v>2341</v>
      </c>
      <c r="N482" s="34">
        <f>ROUND(('NEW Reference'!G$16*List!$H482)+'NEW Reference'!G$17,0)</f>
        <v>2650</v>
      </c>
      <c r="O482" s="34">
        <f>ROUND(('NEW Reference'!H$16*List!$H482)+'NEW Reference'!H$17,0)</f>
        <v>2751</v>
      </c>
      <c r="P482" s="34">
        <f>ROUND(('NEW Reference'!I$16*List!$H482)+'NEW Reference'!I$17,0)</f>
        <v>2859</v>
      </c>
      <c r="Q482" s="34">
        <f>ROUND(('NEW Reference'!J$16*List!$H482)+'NEW Reference'!J$17,0)</f>
        <v>3311</v>
      </c>
      <c r="R482" s="34">
        <f>ROUND(('NEW Reference'!K$16*List!$H482)+'NEW Reference'!K$17,0)</f>
        <v>3415</v>
      </c>
      <c r="S482" s="34">
        <f>ROUND(('NEW Reference'!L$16*List!$H482)+'NEW Reference'!L$17,0)</f>
        <v>3685</v>
      </c>
      <c r="T482" s="34">
        <f>ROUND(('NEW Reference'!M$16*List!$H482)+'NEW Reference'!M$17,0)</f>
        <v>4402</v>
      </c>
      <c r="U482" s="34">
        <f>ROUND(('NEW Reference'!N$16*List!$H482)+'NEW Reference'!N$17,0)</f>
        <v>17760</v>
      </c>
      <c r="V482" s="35">
        <f>ROUND(('NEW Reference'!O$16*List!$H482)+'NEW Reference'!O$17,0)</f>
        <v>660</v>
      </c>
      <c r="W482" s="35">
        <f>ROUND(('NEW Reference'!P$16*List!$H482)+'NEW Reference'!P$17,0)</f>
        <v>930</v>
      </c>
      <c r="X482" s="35">
        <f>ROUND(('NEW Reference'!Q$16*List!$H482)+'NEW Reference'!Q$17,0)</f>
        <v>465</v>
      </c>
      <c r="Y482" s="36"/>
      <c r="Z482" s="4" t="str">
        <f t="shared" si="23"/>
        <v>HARRIS, Georgia</v>
      </c>
      <c r="AA482" s="40" t="s">
        <v>1827</v>
      </c>
      <c r="AB482" s="37" t="s">
        <v>49</v>
      </c>
      <c r="AC482" s="41" t="s">
        <v>1580</v>
      </c>
      <c r="AD482" s="42"/>
      <c r="AE482">
        <f t="shared" si="24"/>
        <v>0.78580000000000005</v>
      </c>
    </row>
    <row r="483" spans="1:31">
      <c r="A483" s="28" t="s">
        <v>1828</v>
      </c>
      <c r="B483" s="28" t="s">
        <v>1829</v>
      </c>
      <c r="C483" s="39">
        <v>99911</v>
      </c>
      <c r="D483" s="30" t="s">
        <v>88</v>
      </c>
      <c r="E483" s="40" t="s">
        <v>1830</v>
      </c>
      <c r="F483" s="50" t="s">
        <v>1580</v>
      </c>
      <c r="G483" s="33" t="s">
        <v>59</v>
      </c>
      <c r="H483">
        <f t="shared" si="22"/>
        <v>0.76850000000000007</v>
      </c>
      <c r="I483" s="34">
        <f>ROUND(('NEW Reference'!B$16*List!$H483)+'NEW Reference'!B$17,0)</f>
        <v>1001</v>
      </c>
      <c r="J483" s="34">
        <f>ROUND(('NEW Reference'!C$16*List!$H483)+'NEW Reference'!C$17,0)</f>
        <v>1493</v>
      </c>
      <c r="K483" s="34">
        <f>ROUND(('NEW Reference'!D$16*List!$H483)+'NEW Reference'!D$17,0)</f>
        <v>1789</v>
      </c>
      <c r="L483" s="34">
        <f>ROUND(('NEW Reference'!E$16*List!$H483)+'NEW Reference'!E$17,0)</f>
        <v>2212</v>
      </c>
      <c r="M483" s="34">
        <f>ROUND(('NEW Reference'!F$16*List!$H483)+'NEW Reference'!F$17,0)</f>
        <v>2304</v>
      </c>
      <c r="N483" s="34">
        <f>ROUND(('NEW Reference'!G$16*List!$H483)+'NEW Reference'!G$17,0)</f>
        <v>2608</v>
      </c>
      <c r="O483" s="34">
        <f>ROUND(('NEW Reference'!H$16*List!$H483)+'NEW Reference'!H$17,0)</f>
        <v>2708</v>
      </c>
      <c r="P483" s="34">
        <f>ROUND(('NEW Reference'!I$16*List!$H483)+'NEW Reference'!I$17,0)</f>
        <v>2814</v>
      </c>
      <c r="Q483" s="34">
        <f>ROUND(('NEW Reference'!J$16*List!$H483)+'NEW Reference'!J$17,0)</f>
        <v>3259</v>
      </c>
      <c r="R483" s="34">
        <f>ROUND(('NEW Reference'!K$16*List!$H483)+'NEW Reference'!K$17,0)</f>
        <v>3362</v>
      </c>
      <c r="S483" s="34">
        <f>ROUND(('NEW Reference'!L$16*List!$H483)+'NEW Reference'!L$17,0)</f>
        <v>3627</v>
      </c>
      <c r="T483" s="34">
        <f>ROUND(('NEW Reference'!M$16*List!$H483)+'NEW Reference'!M$17,0)</f>
        <v>4332</v>
      </c>
      <c r="U483" s="34">
        <f>ROUND(('NEW Reference'!N$16*List!$H483)+'NEW Reference'!N$17,0)</f>
        <v>17481</v>
      </c>
      <c r="V483" s="35">
        <f>ROUND(('NEW Reference'!O$16*List!$H483)+'NEW Reference'!O$17,0)</f>
        <v>650</v>
      </c>
      <c r="W483" s="35">
        <f>ROUND(('NEW Reference'!P$16*List!$H483)+'NEW Reference'!P$17,0)</f>
        <v>916</v>
      </c>
      <c r="X483" s="35">
        <f>ROUND(('NEW Reference'!Q$16*List!$H483)+'NEW Reference'!Q$17,0)</f>
        <v>458</v>
      </c>
      <c r="Y483" s="36"/>
      <c r="Z483" s="4" t="str">
        <f t="shared" si="23"/>
        <v>HART, Georgia</v>
      </c>
      <c r="AA483" s="40" t="s">
        <v>1830</v>
      </c>
      <c r="AB483" s="37" t="s">
        <v>49</v>
      </c>
      <c r="AC483" s="41" t="s">
        <v>1580</v>
      </c>
      <c r="AD483" s="42"/>
      <c r="AE483">
        <f t="shared" si="24"/>
        <v>0.76850000000000007</v>
      </c>
    </row>
    <row r="484" spans="1:31">
      <c r="A484" s="28" t="s">
        <v>1831</v>
      </c>
      <c r="B484" s="28" t="s">
        <v>1832</v>
      </c>
      <c r="C484" s="39">
        <v>12060</v>
      </c>
      <c r="D484" s="30" t="s">
        <v>344</v>
      </c>
      <c r="E484" s="40" t="s">
        <v>1833</v>
      </c>
      <c r="F484" s="49" t="s">
        <v>1580</v>
      </c>
      <c r="G484" s="33" t="s">
        <v>48</v>
      </c>
      <c r="H484">
        <f t="shared" si="22"/>
        <v>1.0048000000000001</v>
      </c>
      <c r="I484" s="34">
        <f>ROUND(('NEW Reference'!B$16*List!$H484)+'NEW Reference'!B$17,0)</f>
        <v>1220</v>
      </c>
      <c r="J484" s="34">
        <f>ROUND(('NEW Reference'!C$16*List!$H484)+'NEW Reference'!C$17,0)</f>
        <v>1819</v>
      </c>
      <c r="K484" s="34">
        <f>ROUND(('NEW Reference'!D$16*List!$H484)+'NEW Reference'!D$17,0)</f>
        <v>2179</v>
      </c>
      <c r="L484" s="34">
        <f>ROUND(('NEW Reference'!E$16*List!$H484)+'NEW Reference'!E$17,0)</f>
        <v>2694</v>
      </c>
      <c r="M484" s="34">
        <f>ROUND(('NEW Reference'!F$16*List!$H484)+'NEW Reference'!F$17,0)</f>
        <v>2807</v>
      </c>
      <c r="N484" s="34">
        <f>ROUND(('NEW Reference'!G$16*List!$H484)+'NEW Reference'!G$17,0)</f>
        <v>3178</v>
      </c>
      <c r="O484" s="34">
        <f>ROUND(('NEW Reference'!H$16*List!$H484)+'NEW Reference'!H$17,0)</f>
        <v>3299</v>
      </c>
      <c r="P484" s="34">
        <f>ROUND(('NEW Reference'!I$16*List!$H484)+'NEW Reference'!I$17,0)</f>
        <v>3429</v>
      </c>
      <c r="Q484" s="34">
        <f>ROUND(('NEW Reference'!J$16*List!$H484)+'NEW Reference'!J$17,0)</f>
        <v>3970</v>
      </c>
      <c r="R484" s="34">
        <f>ROUND(('NEW Reference'!K$16*List!$H484)+'NEW Reference'!K$17,0)</f>
        <v>4095</v>
      </c>
      <c r="S484" s="34">
        <f>ROUND(('NEW Reference'!L$16*List!$H484)+'NEW Reference'!L$17,0)</f>
        <v>4419</v>
      </c>
      <c r="T484" s="34">
        <f>ROUND(('NEW Reference'!M$16*List!$H484)+'NEW Reference'!M$17,0)</f>
        <v>5278</v>
      </c>
      <c r="U484" s="34">
        <f>ROUND(('NEW Reference'!N$16*List!$H484)+'NEW Reference'!N$17,0)</f>
        <v>21297</v>
      </c>
      <c r="V484" s="35">
        <f>ROUND(('NEW Reference'!O$16*List!$H484)+'NEW Reference'!O$17,0)</f>
        <v>792</v>
      </c>
      <c r="W484" s="35">
        <f>ROUND(('NEW Reference'!P$16*List!$H484)+'NEW Reference'!P$17,0)</f>
        <v>1116</v>
      </c>
      <c r="X484" s="35">
        <f>ROUND(('NEW Reference'!Q$16*List!$H484)+'NEW Reference'!Q$17,0)</f>
        <v>558</v>
      </c>
      <c r="Y484" s="36"/>
      <c r="Z484" s="4" t="str">
        <f t="shared" si="23"/>
        <v>HEARD, Georgia</v>
      </c>
      <c r="AA484" s="40" t="s">
        <v>1833</v>
      </c>
      <c r="AB484" s="37" t="s">
        <v>49</v>
      </c>
      <c r="AC484" s="41" t="s">
        <v>1580</v>
      </c>
      <c r="AD484" s="42"/>
      <c r="AE484">
        <f t="shared" si="24"/>
        <v>1.0048000000000001</v>
      </c>
    </row>
    <row r="485" spans="1:31">
      <c r="A485" s="28" t="s">
        <v>1834</v>
      </c>
      <c r="B485" s="28" t="s">
        <v>1835</v>
      </c>
      <c r="C485" s="29">
        <v>12060</v>
      </c>
      <c r="D485" s="30" t="s">
        <v>344</v>
      </c>
      <c r="E485" s="31" t="s">
        <v>186</v>
      </c>
      <c r="F485" s="49" t="s">
        <v>1580</v>
      </c>
      <c r="G485" s="33" t="s">
        <v>48</v>
      </c>
      <c r="H485">
        <f t="shared" si="22"/>
        <v>1.0048000000000001</v>
      </c>
      <c r="I485" s="34">
        <f>ROUND(('NEW Reference'!B$16*List!$H485)+'NEW Reference'!B$17,0)</f>
        <v>1220</v>
      </c>
      <c r="J485" s="34">
        <f>ROUND(('NEW Reference'!C$16*List!$H485)+'NEW Reference'!C$17,0)</f>
        <v>1819</v>
      </c>
      <c r="K485" s="34">
        <f>ROUND(('NEW Reference'!D$16*List!$H485)+'NEW Reference'!D$17,0)</f>
        <v>2179</v>
      </c>
      <c r="L485" s="34">
        <f>ROUND(('NEW Reference'!E$16*List!$H485)+'NEW Reference'!E$17,0)</f>
        <v>2694</v>
      </c>
      <c r="M485" s="34">
        <f>ROUND(('NEW Reference'!F$16*List!$H485)+'NEW Reference'!F$17,0)</f>
        <v>2807</v>
      </c>
      <c r="N485" s="34">
        <f>ROUND(('NEW Reference'!G$16*List!$H485)+'NEW Reference'!G$17,0)</f>
        <v>3178</v>
      </c>
      <c r="O485" s="34">
        <f>ROUND(('NEW Reference'!H$16*List!$H485)+'NEW Reference'!H$17,0)</f>
        <v>3299</v>
      </c>
      <c r="P485" s="34">
        <f>ROUND(('NEW Reference'!I$16*List!$H485)+'NEW Reference'!I$17,0)</f>
        <v>3429</v>
      </c>
      <c r="Q485" s="34">
        <f>ROUND(('NEW Reference'!J$16*List!$H485)+'NEW Reference'!J$17,0)</f>
        <v>3970</v>
      </c>
      <c r="R485" s="34">
        <f>ROUND(('NEW Reference'!K$16*List!$H485)+'NEW Reference'!K$17,0)</f>
        <v>4095</v>
      </c>
      <c r="S485" s="34">
        <f>ROUND(('NEW Reference'!L$16*List!$H485)+'NEW Reference'!L$17,0)</f>
        <v>4419</v>
      </c>
      <c r="T485" s="34">
        <f>ROUND(('NEW Reference'!M$16*List!$H485)+'NEW Reference'!M$17,0)</f>
        <v>5278</v>
      </c>
      <c r="U485" s="34">
        <f>ROUND(('NEW Reference'!N$16*List!$H485)+'NEW Reference'!N$17,0)</f>
        <v>21297</v>
      </c>
      <c r="V485" s="35">
        <f>ROUND(('NEW Reference'!O$16*List!$H485)+'NEW Reference'!O$17,0)</f>
        <v>792</v>
      </c>
      <c r="W485" s="35">
        <f>ROUND(('NEW Reference'!P$16*List!$H485)+'NEW Reference'!P$17,0)</f>
        <v>1116</v>
      </c>
      <c r="X485" s="35">
        <f>ROUND(('NEW Reference'!Q$16*List!$H485)+'NEW Reference'!Q$17,0)</f>
        <v>558</v>
      </c>
      <c r="Y485" s="36"/>
      <c r="Z485" s="4" t="str">
        <f t="shared" si="23"/>
        <v>HENRY, Georgia</v>
      </c>
      <c r="AA485" s="31" t="s">
        <v>186</v>
      </c>
      <c r="AB485" s="37" t="s">
        <v>49</v>
      </c>
      <c r="AC485" s="32" t="s">
        <v>1580</v>
      </c>
      <c r="AD485" s="38"/>
      <c r="AE485">
        <f t="shared" si="24"/>
        <v>1.0048000000000001</v>
      </c>
    </row>
    <row r="486" spans="1:31">
      <c r="A486" s="28" t="s">
        <v>1836</v>
      </c>
      <c r="B486" s="28" t="s">
        <v>1837</v>
      </c>
      <c r="C486" s="29">
        <v>47580</v>
      </c>
      <c r="D486" s="30" t="s">
        <v>1733</v>
      </c>
      <c r="E486" s="31" t="s">
        <v>190</v>
      </c>
      <c r="F486" s="49" t="s">
        <v>1580</v>
      </c>
      <c r="G486" s="33" t="s">
        <v>48</v>
      </c>
      <c r="H486">
        <f t="shared" si="22"/>
        <v>0.76180000000000003</v>
      </c>
      <c r="I486" s="34">
        <f>ROUND(('NEW Reference'!B$16*List!$H486)+'NEW Reference'!B$17,0)</f>
        <v>995</v>
      </c>
      <c r="J486" s="34">
        <f>ROUND(('NEW Reference'!C$16*List!$H486)+'NEW Reference'!C$17,0)</f>
        <v>1484</v>
      </c>
      <c r="K486" s="34">
        <f>ROUND(('NEW Reference'!D$16*List!$H486)+'NEW Reference'!D$17,0)</f>
        <v>1778</v>
      </c>
      <c r="L486" s="34">
        <f>ROUND(('NEW Reference'!E$16*List!$H486)+'NEW Reference'!E$17,0)</f>
        <v>2198</v>
      </c>
      <c r="M486" s="34">
        <f>ROUND(('NEW Reference'!F$16*List!$H486)+'NEW Reference'!F$17,0)</f>
        <v>2290</v>
      </c>
      <c r="N486" s="34">
        <f>ROUND(('NEW Reference'!G$16*List!$H486)+'NEW Reference'!G$17,0)</f>
        <v>2592</v>
      </c>
      <c r="O486" s="34">
        <f>ROUND(('NEW Reference'!H$16*List!$H486)+'NEW Reference'!H$17,0)</f>
        <v>2691</v>
      </c>
      <c r="P486" s="34">
        <f>ROUND(('NEW Reference'!I$16*List!$H486)+'NEW Reference'!I$17,0)</f>
        <v>2797</v>
      </c>
      <c r="Q486" s="34">
        <f>ROUND(('NEW Reference'!J$16*List!$H486)+'NEW Reference'!J$17,0)</f>
        <v>3239</v>
      </c>
      <c r="R486" s="34">
        <f>ROUND(('NEW Reference'!K$16*List!$H486)+'NEW Reference'!K$17,0)</f>
        <v>3341</v>
      </c>
      <c r="S486" s="34">
        <f>ROUND(('NEW Reference'!L$16*List!$H486)+'NEW Reference'!L$17,0)</f>
        <v>3605</v>
      </c>
      <c r="T486" s="34">
        <f>ROUND(('NEW Reference'!M$16*List!$H486)+'NEW Reference'!M$17,0)</f>
        <v>4306</v>
      </c>
      <c r="U486" s="34">
        <f>ROUND(('NEW Reference'!N$16*List!$H486)+'NEW Reference'!N$17,0)</f>
        <v>17373</v>
      </c>
      <c r="V486" s="35">
        <f>ROUND(('NEW Reference'!O$16*List!$H486)+'NEW Reference'!O$17,0)</f>
        <v>646</v>
      </c>
      <c r="W486" s="35">
        <f>ROUND(('NEW Reference'!P$16*List!$H486)+'NEW Reference'!P$17,0)</f>
        <v>910</v>
      </c>
      <c r="X486" s="35">
        <f>ROUND(('NEW Reference'!Q$16*List!$H486)+'NEW Reference'!Q$17,0)</f>
        <v>455</v>
      </c>
      <c r="Y486" s="36"/>
      <c r="Z486" s="4" t="str">
        <f t="shared" si="23"/>
        <v>HOUSTON, Georgia</v>
      </c>
      <c r="AA486" s="31" t="s">
        <v>190</v>
      </c>
      <c r="AB486" s="37" t="s">
        <v>49</v>
      </c>
      <c r="AC486" s="32" t="s">
        <v>1580</v>
      </c>
      <c r="AD486" s="38"/>
      <c r="AE486">
        <f t="shared" si="24"/>
        <v>0.76180000000000003</v>
      </c>
    </row>
    <row r="487" spans="1:31">
      <c r="A487" s="28" t="s">
        <v>1838</v>
      </c>
      <c r="B487" s="28" t="s">
        <v>1839</v>
      </c>
      <c r="C487" s="29">
        <v>99911</v>
      </c>
      <c r="D487" s="30" t="s">
        <v>88</v>
      </c>
      <c r="E487" s="31" t="s">
        <v>1840</v>
      </c>
      <c r="F487" s="50" t="s">
        <v>1580</v>
      </c>
      <c r="G487" s="33" t="s">
        <v>59</v>
      </c>
      <c r="H487">
        <f t="shared" si="22"/>
        <v>0.76850000000000007</v>
      </c>
      <c r="I487" s="34">
        <f>ROUND(('NEW Reference'!B$16*List!$H487)+'NEW Reference'!B$17,0)</f>
        <v>1001</v>
      </c>
      <c r="J487" s="34">
        <f>ROUND(('NEW Reference'!C$16*List!$H487)+'NEW Reference'!C$17,0)</f>
        <v>1493</v>
      </c>
      <c r="K487" s="34">
        <f>ROUND(('NEW Reference'!D$16*List!$H487)+'NEW Reference'!D$17,0)</f>
        <v>1789</v>
      </c>
      <c r="L487" s="34">
        <f>ROUND(('NEW Reference'!E$16*List!$H487)+'NEW Reference'!E$17,0)</f>
        <v>2212</v>
      </c>
      <c r="M487" s="34">
        <f>ROUND(('NEW Reference'!F$16*List!$H487)+'NEW Reference'!F$17,0)</f>
        <v>2304</v>
      </c>
      <c r="N487" s="34">
        <f>ROUND(('NEW Reference'!G$16*List!$H487)+'NEW Reference'!G$17,0)</f>
        <v>2608</v>
      </c>
      <c r="O487" s="34">
        <f>ROUND(('NEW Reference'!H$16*List!$H487)+'NEW Reference'!H$17,0)</f>
        <v>2708</v>
      </c>
      <c r="P487" s="34">
        <f>ROUND(('NEW Reference'!I$16*List!$H487)+'NEW Reference'!I$17,0)</f>
        <v>2814</v>
      </c>
      <c r="Q487" s="34">
        <f>ROUND(('NEW Reference'!J$16*List!$H487)+'NEW Reference'!J$17,0)</f>
        <v>3259</v>
      </c>
      <c r="R487" s="34">
        <f>ROUND(('NEW Reference'!K$16*List!$H487)+'NEW Reference'!K$17,0)</f>
        <v>3362</v>
      </c>
      <c r="S487" s="34">
        <f>ROUND(('NEW Reference'!L$16*List!$H487)+'NEW Reference'!L$17,0)</f>
        <v>3627</v>
      </c>
      <c r="T487" s="34">
        <f>ROUND(('NEW Reference'!M$16*List!$H487)+'NEW Reference'!M$17,0)</f>
        <v>4332</v>
      </c>
      <c r="U487" s="34">
        <f>ROUND(('NEW Reference'!N$16*List!$H487)+'NEW Reference'!N$17,0)</f>
        <v>17481</v>
      </c>
      <c r="V487" s="35">
        <f>ROUND(('NEW Reference'!O$16*List!$H487)+'NEW Reference'!O$17,0)</f>
        <v>650</v>
      </c>
      <c r="W487" s="35">
        <f>ROUND(('NEW Reference'!P$16*List!$H487)+'NEW Reference'!P$17,0)</f>
        <v>916</v>
      </c>
      <c r="X487" s="35">
        <f>ROUND(('NEW Reference'!Q$16*List!$H487)+'NEW Reference'!Q$17,0)</f>
        <v>458</v>
      </c>
      <c r="Y487" s="36"/>
      <c r="Z487" s="4" t="str">
        <f t="shared" si="23"/>
        <v>IRWIN, Georgia</v>
      </c>
      <c r="AA487" s="31" t="s">
        <v>1840</v>
      </c>
      <c r="AB487" s="37" t="s">
        <v>49</v>
      </c>
      <c r="AC487" s="32" t="s">
        <v>1580</v>
      </c>
      <c r="AD487" s="38"/>
      <c r="AE487">
        <f t="shared" si="24"/>
        <v>0.76850000000000007</v>
      </c>
    </row>
    <row r="488" spans="1:31">
      <c r="A488" s="28" t="s">
        <v>1841</v>
      </c>
      <c r="B488" s="28" t="s">
        <v>1842</v>
      </c>
      <c r="C488" s="39">
        <v>99911</v>
      </c>
      <c r="D488" s="30" t="s">
        <v>88</v>
      </c>
      <c r="E488" s="40" t="s">
        <v>194</v>
      </c>
      <c r="F488" s="50" t="s">
        <v>1580</v>
      </c>
      <c r="G488" s="33" t="s">
        <v>59</v>
      </c>
      <c r="H488">
        <f t="shared" si="22"/>
        <v>0.76850000000000007</v>
      </c>
      <c r="I488" s="34">
        <f>ROUND(('NEW Reference'!B$16*List!$H488)+'NEW Reference'!B$17,0)</f>
        <v>1001</v>
      </c>
      <c r="J488" s="34">
        <f>ROUND(('NEW Reference'!C$16*List!$H488)+'NEW Reference'!C$17,0)</f>
        <v>1493</v>
      </c>
      <c r="K488" s="34">
        <f>ROUND(('NEW Reference'!D$16*List!$H488)+'NEW Reference'!D$17,0)</f>
        <v>1789</v>
      </c>
      <c r="L488" s="34">
        <f>ROUND(('NEW Reference'!E$16*List!$H488)+'NEW Reference'!E$17,0)</f>
        <v>2212</v>
      </c>
      <c r="M488" s="34">
        <f>ROUND(('NEW Reference'!F$16*List!$H488)+'NEW Reference'!F$17,0)</f>
        <v>2304</v>
      </c>
      <c r="N488" s="34">
        <f>ROUND(('NEW Reference'!G$16*List!$H488)+'NEW Reference'!G$17,0)</f>
        <v>2608</v>
      </c>
      <c r="O488" s="34">
        <f>ROUND(('NEW Reference'!H$16*List!$H488)+'NEW Reference'!H$17,0)</f>
        <v>2708</v>
      </c>
      <c r="P488" s="34">
        <f>ROUND(('NEW Reference'!I$16*List!$H488)+'NEW Reference'!I$17,0)</f>
        <v>2814</v>
      </c>
      <c r="Q488" s="34">
        <f>ROUND(('NEW Reference'!J$16*List!$H488)+'NEW Reference'!J$17,0)</f>
        <v>3259</v>
      </c>
      <c r="R488" s="34">
        <f>ROUND(('NEW Reference'!K$16*List!$H488)+'NEW Reference'!K$17,0)</f>
        <v>3362</v>
      </c>
      <c r="S488" s="34">
        <f>ROUND(('NEW Reference'!L$16*List!$H488)+'NEW Reference'!L$17,0)</f>
        <v>3627</v>
      </c>
      <c r="T488" s="34">
        <f>ROUND(('NEW Reference'!M$16*List!$H488)+'NEW Reference'!M$17,0)</f>
        <v>4332</v>
      </c>
      <c r="U488" s="34">
        <f>ROUND(('NEW Reference'!N$16*List!$H488)+'NEW Reference'!N$17,0)</f>
        <v>17481</v>
      </c>
      <c r="V488" s="35">
        <f>ROUND(('NEW Reference'!O$16*List!$H488)+'NEW Reference'!O$17,0)</f>
        <v>650</v>
      </c>
      <c r="W488" s="35">
        <f>ROUND(('NEW Reference'!P$16*List!$H488)+'NEW Reference'!P$17,0)</f>
        <v>916</v>
      </c>
      <c r="X488" s="35">
        <f>ROUND(('NEW Reference'!Q$16*List!$H488)+'NEW Reference'!Q$17,0)</f>
        <v>458</v>
      </c>
      <c r="Y488" s="36"/>
      <c r="Z488" s="4" t="str">
        <f t="shared" si="23"/>
        <v>JACKSON, Georgia</v>
      </c>
      <c r="AA488" s="40" t="s">
        <v>194</v>
      </c>
      <c r="AB488" s="37" t="s">
        <v>49</v>
      </c>
      <c r="AC488" s="41" t="s">
        <v>1580</v>
      </c>
      <c r="AD488" s="42"/>
      <c r="AE488">
        <f t="shared" si="24"/>
        <v>0.76850000000000007</v>
      </c>
    </row>
    <row r="489" spans="1:31">
      <c r="A489" s="28" t="s">
        <v>1843</v>
      </c>
      <c r="B489" s="28" t="s">
        <v>1844</v>
      </c>
      <c r="C489" s="29">
        <v>12060</v>
      </c>
      <c r="D489" s="30" t="s">
        <v>344</v>
      </c>
      <c r="E489" s="31" t="s">
        <v>1845</v>
      </c>
      <c r="F489" s="49" t="s">
        <v>1580</v>
      </c>
      <c r="G489" s="33" t="s">
        <v>48</v>
      </c>
      <c r="H489">
        <f t="shared" si="22"/>
        <v>1.0048000000000001</v>
      </c>
      <c r="I489" s="34">
        <f>ROUND(('NEW Reference'!B$16*List!$H489)+'NEW Reference'!B$17,0)</f>
        <v>1220</v>
      </c>
      <c r="J489" s="34">
        <f>ROUND(('NEW Reference'!C$16*List!$H489)+'NEW Reference'!C$17,0)</f>
        <v>1819</v>
      </c>
      <c r="K489" s="34">
        <f>ROUND(('NEW Reference'!D$16*List!$H489)+'NEW Reference'!D$17,0)</f>
        <v>2179</v>
      </c>
      <c r="L489" s="34">
        <f>ROUND(('NEW Reference'!E$16*List!$H489)+'NEW Reference'!E$17,0)</f>
        <v>2694</v>
      </c>
      <c r="M489" s="34">
        <f>ROUND(('NEW Reference'!F$16*List!$H489)+'NEW Reference'!F$17,0)</f>
        <v>2807</v>
      </c>
      <c r="N489" s="34">
        <f>ROUND(('NEW Reference'!G$16*List!$H489)+'NEW Reference'!G$17,0)</f>
        <v>3178</v>
      </c>
      <c r="O489" s="34">
        <f>ROUND(('NEW Reference'!H$16*List!$H489)+'NEW Reference'!H$17,0)</f>
        <v>3299</v>
      </c>
      <c r="P489" s="34">
        <f>ROUND(('NEW Reference'!I$16*List!$H489)+'NEW Reference'!I$17,0)</f>
        <v>3429</v>
      </c>
      <c r="Q489" s="34">
        <f>ROUND(('NEW Reference'!J$16*List!$H489)+'NEW Reference'!J$17,0)</f>
        <v>3970</v>
      </c>
      <c r="R489" s="34">
        <f>ROUND(('NEW Reference'!K$16*List!$H489)+'NEW Reference'!K$17,0)</f>
        <v>4095</v>
      </c>
      <c r="S489" s="34">
        <f>ROUND(('NEW Reference'!L$16*List!$H489)+'NEW Reference'!L$17,0)</f>
        <v>4419</v>
      </c>
      <c r="T489" s="34">
        <f>ROUND(('NEW Reference'!M$16*List!$H489)+'NEW Reference'!M$17,0)</f>
        <v>5278</v>
      </c>
      <c r="U489" s="34">
        <f>ROUND(('NEW Reference'!N$16*List!$H489)+'NEW Reference'!N$17,0)</f>
        <v>21297</v>
      </c>
      <c r="V489" s="35">
        <f>ROUND(('NEW Reference'!O$16*List!$H489)+'NEW Reference'!O$17,0)</f>
        <v>792</v>
      </c>
      <c r="W489" s="35">
        <f>ROUND(('NEW Reference'!P$16*List!$H489)+'NEW Reference'!P$17,0)</f>
        <v>1116</v>
      </c>
      <c r="X489" s="35">
        <f>ROUND(('NEW Reference'!Q$16*List!$H489)+'NEW Reference'!Q$17,0)</f>
        <v>558</v>
      </c>
      <c r="Y489" s="36"/>
      <c r="Z489" s="4" t="str">
        <f t="shared" si="23"/>
        <v>JASPER, Georgia</v>
      </c>
      <c r="AA489" s="31" t="s">
        <v>1845</v>
      </c>
      <c r="AB489" s="37" t="s">
        <v>49</v>
      </c>
      <c r="AC489" s="32" t="s">
        <v>1580</v>
      </c>
      <c r="AD489" s="38"/>
      <c r="AE489">
        <f t="shared" si="24"/>
        <v>1.0048000000000001</v>
      </c>
    </row>
    <row r="490" spans="1:31">
      <c r="A490" s="28" t="s">
        <v>1846</v>
      </c>
      <c r="B490" s="28" t="s">
        <v>1847</v>
      </c>
      <c r="C490" s="29">
        <v>99911</v>
      </c>
      <c r="D490" s="30" t="s">
        <v>88</v>
      </c>
      <c r="E490" s="31" t="s">
        <v>1848</v>
      </c>
      <c r="F490" s="50" t="s">
        <v>1580</v>
      </c>
      <c r="G490" s="33" t="s">
        <v>59</v>
      </c>
      <c r="H490">
        <f t="shared" si="22"/>
        <v>0.76850000000000007</v>
      </c>
      <c r="I490" s="34">
        <f>ROUND(('NEW Reference'!B$16*List!$H490)+'NEW Reference'!B$17,0)</f>
        <v>1001</v>
      </c>
      <c r="J490" s="34">
        <f>ROUND(('NEW Reference'!C$16*List!$H490)+'NEW Reference'!C$17,0)</f>
        <v>1493</v>
      </c>
      <c r="K490" s="34">
        <f>ROUND(('NEW Reference'!D$16*List!$H490)+'NEW Reference'!D$17,0)</f>
        <v>1789</v>
      </c>
      <c r="L490" s="34">
        <f>ROUND(('NEW Reference'!E$16*List!$H490)+'NEW Reference'!E$17,0)</f>
        <v>2212</v>
      </c>
      <c r="M490" s="34">
        <f>ROUND(('NEW Reference'!F$16*List!$H490)+'NEW Reference'!F$17,0)</f>
        <v>2304</v>
      </c>
      <c r="N490" s="34">
        <f>ROUND(('NEW Reference'!G$16*List!$H490)+'NEW Reference'!G$17,0)</f>
        <v>2608</v>
      </c>
      <c r="O490" s="34">
        <f>ROUND(('NEW Reference'!H$16*List!$H490)+'NEW Reference'!H$17,0)</f>
        <v>2708</v>
      </c>
      <c r="P490" s="34">
        <f>ROUND(('NEW Reference'!I$16*List!$H490)+'NEW Reference'!I$17,0)</f>
        <v>2814</v>
      </c>
      <c r="Q490" s="34">
        <f>ROUND(('NEW Reference'!J$16*List!$H490)+'NEW Reference'!J$17,0)</f>
        <v>3259</v>
      </c>
      <c r="R490" s="34">
        <f>ROUND(('NEW Reference'!K$16*List!$H490)+'NEW Reference'!K$17,0)</f>
        <v>3362</v>
      </c>
      <c r="S490" s="34">
        <f>ROUND(('NEW Reference'!L$16*List!$H490)+'NEW Reference'!L$17,0)</f>
        <v>3627</v>
      </c>
      <c r="T490" s="34">
        <f>ROUND(('NEW Reference'!M$16*List!$H490)+'NEW Reference'!M$17,0)</f>
        <v>4332</v>
      </c>
      <c r="U490" s="34">
        <f>ROUND(('NEW Reference'!N$16*List!$H490)+'NEW Reference'!N$17,0)</f>
        <v>17481</v>
      </c>
      <c r="V490" s="35">
        <f>ROUND(('NEW Reference'!O$16*List!$H490)+'NEW Reference'!O$17,0)</f>
        <v>650</v>
      </c>
      <c r="W490" s="35">
        <f>ROUND(('NEW Reference'!P$16*List!$H490)+'NEW Reference'!P$17,0)</f>
        <v>916</v>
      </c>
      <c r="X490" s="35">
        <f>ROUND(('NEW Reference'!Q$16*List!$H490)+'NEW Reference'!Q$17,0)</f>
        <v>458</v>
      </c>
      <c r="Y490" s="36"/>
      <c r="Z490" s="4" t="str">
        <f t="shared" si="23"/>
        <v>JEFF DAVIS, Georgia</v>
      </c>
      <c r="AA490" s="31" t="s">
        <v>1848</v>
      </c>
      <c r="AB490" s="37" t="s">
        <v>49</v>
      </c>
      <c r="AC490" s="32" t="s">
        <v>1580</v>
      </c>
      <c r="AD490" s="38"/>
      <c r="AE490">
        <f t="shared" si="24"/>
        <v>0.76850000000000007</v>
      </c>
    </row>
    <row r="491" spans="1:31">
      <c r="A491" s="28" t="s">
        <v>1849</v>
      </c>
      <c r="B491" s="28" t="s">
        <v>1850</v>
      </c>
      <c r="C491" s="29">
        <v>99911</v>
      </c>
      <c r="D491" s="30" t="s">
        <v>88</v>
      </c>
      <c r="E491" s="31" t="s">
        <v>198</v>
      </c>
      <c r="F491" s="50" t="s">
        <v>1580</v>
      </c>
      <c r="G491" s="33" t="s">
        <v>59</v>
      </c>
      <c r="H491">
        <f t="shared" si="22"/>
        <v>0.76850000000000007</v>
      </c>
      <c r="I491" s="34">
        <f>ROUND(('NEW Reference'!B$16*List!$H491)+'NEW Reference'!B$17,0)</f>
        <v>1001</v>
      </c>
      <c r="J491" s="34">
        <f>ROUND(('NEW Reference'!C$16*List!$H491)+'NEW Reference'!C$17,0)</f>
        <v>1493</v>
      </c>
      <c r="K491" s="34">
        <f>ROUND(('NEW Reference'!D$16*List!$H491)+'NEW Reference'!D$17,0)</f>
        <v>1789</v>
      </c>
      <c r="L491" s="34">
        <f>ROUND(('NEW Reference'!E$16*List!$H491)+'NEW Reference'!E$17,0)</f>
        <v>2212</v>
      </c>
      <c r="M491" s="34">
        <f>ROUND(('NEW Reference'!F$16*List!$H491)+'NEW Reference'!F$17,0)</f>
        <v>2304</v>
      </c>
      <c r="N491" s="34">
        <f>ROUND(('NEW Reference'!G$16*List!$H491)+'NEW Reference'!G$17,0)</f>
        <v>2608</v>
      </c>
      <c r="O491" s="34">
        <f>ROUND(('NEW Reference'!H$16*List!$H491)+'NEW Reference'!H$17,0)</f>
        <v>2708</v>
      </c>
      <c r="P491" s="34">
        <f>ROUND(('NEW Reference'!I$16*List!$H491)+'NEW Reference'!I$17,0)</f>
        <v>2814</v>
      </c>
      <c r="Q491" s="34">
        <f>ROUND(('NEW Reference'!J$16*List!$H491)+'NEW Reference'!J$17,0)</f>
        <v>3259</v>
      </c>
      <c r="R491" s="34">
        <f>ROUND(('NEW Reference'!K$16*List!$H491)+'NEW Reference'!K$17,0)</f>
        <v>3362</v>
      </c>
      <c r="S491" s="34">
        <f>ROUND(('NEW Reference'!L$16*List!$H491)+'NEW Reference'!L$17,0)</f>
        <v>3627</v>
      </c>
      <c r="T491" s="34">
        <f>ROUND(('NEW Reference'!M$16*List!$H491)+'NEW Reference'!M$17,0)</f>
        <v>4332</v>
      </c>
      <c r="U491" s="34">
        <f>ROUND(('NEW Reference'!N$16*List!$H491)+'NEW Reference'!N$17,0)</f>
        <v>17481</v>
      </c>
      <c r="V491" s="35">
        <f>ROUND(('NEW Reference'!O$16*List!$H491)+'NEW Reference'!O$17,0)</f>
        <v>650</v>
      </c>
      <c r="W491" s="35">
        <f>ROUND(('NEW Reference'!P$16*List!$H491)+'NEW Reference'!P$17,0)</f>
        <v>916</v>
      </c>
      <c r="X491" s="35">
        <f>ROUND(('NEW Reference'!Q$16*List!$H491)+'NEW Reference'!Q$17,0)</f>
        <v>458</v>
      </c>
      <c r="Y491" s="36"/>
      <c r="Z491" s="4" t="str">
        <f t="shared" si="23"/>
        <v>JEFFERSON, Georgia</v>
      </c>
      <c r="AA491" s="31" t="s">
        <v>198</v>
      </c>
      <c r="AB491" s="37" t="s">
        <v>49</v>
      </c>
      <c r="AC491" s="32" t="s">
        <v>1580</v>
      </c>
      <c r="AD491" s="38"/>
      <c r="AE491">
        <f t="shared" si="24"/>
        <v>0.76850000000000007</v>
      </c>
    </row>
    <row r="492" spans="1:31">
      <c r="A492" s="28" t="s">
        <v>1851</v>
      </c>
      <c r="B492" s="28" t="s">
        <v>1852</v>
      </c>
      <c r="C492" s="29">
        <v>99911</v>
      </c>
      <c r="D492" s="30" t="s">
        <v>88</v>
      </c>
      <c r="E492" s="31" t="s">
        <v>1853</v>
      </c>
      <c r="F492" s="50" t="s">
        <v>1580</v>
      </c>
      <c r="G492" s="33" t="s">
        <v>59</v>
      </c>
      <c r="H492">
        <f t="shared" si="22"/>
        <v>0.76850000000000007</v>
      </c>
      <c r="I492" s="34">
        <f>ROUND(('NEW Reference'!B$16*List!$H492)+'NEW Reference'!B$17,0)</f>
        <v>1001</v>
      </c>
      <c r="J492" s="34">
        <f>ROUND(('NEW Reference'!C$16*List!$H492)+'NEW Reference'!C$17,0)</f>
        <v>1493</v>
      </c>
      <c r="K492" s="34">
        <f>ROUND(('NEW Reference'!D$16*List!$H492)+'NEW Reference'!D$17,0)</f>
        <v>1789</v>
      </c>
      <c r="L492" s="34">
        <f>ROUND(('NEW Reference'!E$16*List!$H492)+'NEW Reference'!E$17,0)</f>
        <v>2212</v>
      </c>
      <c r="M492" s="34">
        <f>ROUND(('NEW Reference'!F$16*List!$H492)+'NEW Reference'!F$17,0)</f>
        <v>2304</v>
      </c>
      <c r="N492" s="34">
        <f>ROUND(('NEW Reference'!G$16*List!$H492)+'NEW Reference'!G$17,0)</f>
        <v>2608</v>
      </c>
      <c r="O492" s="34">
        <f>ROUND(('NEW Reference'!H$16*List!$H492)+'NEW Reference'!H$17,0)</f>
        <v>2708</v>
      </c>
      <c r="P492" s="34">
        <f>ROUND(('NEW Reference'!I$16*List!$H492)+'NEW Reference'!I$17,0)</f>
        <v>2814</v>
      </c>
      <c r="Q492" s="34">
        <f>ROUND(('NEW Reference'!J$16*List!$H492)+'NEW Reference'!J$17,0)</f>
        <v>3259</v>
      </c>
      <c r="R492" s="34">
        <f>ROUND(('NEW Reference'!K$16*List!$H492)+'NEW Reference'!K$17,0)</f>
        <v>3362</v>
      </c>
      <c r="S492" s="34">
        <f>ROUND(('NEW Reference'!L$16*List!$H492)+'NEW Reference'!L$17,0)</f>
        <v>3627</v>
      </c>
      <c r="T492" s="34">
        <f>ROUND(('NEW Reference'!M$16*List!$H492)+'NEW Reference'!M$17,0)</f>
        <v>4332</v>
      </c>
      <c r="U492" s="34">
        <f>ROUND(('NEW Reference'!N$16*List!$H492)+'NEW Reference'!N$17,0)</f>
        <v>17481</v>
      </c>
      <c r="V492" s="35">
        <f>ROUND(('NEW Reference'!O$16*List!$H492)+'NEW Reference'!O$17,0)</f>
        <v>650</v>
      </c>
      <c r="W492" s="35">
        <f>ROUND(('NEW Reference'!P$16*List!$H492)+'NEW Reference'!P$17,0)</f>
        <v>916</v>
      </c>
      <c r="X492" s="35">
        <f>ROUND(('NEW Reference'!Q$16*List!$H492)+'NEW Reference'!Q$17,0)</f>
        <v>458</v>
      </c>
      <c r="Y492" s="36"/>
      <c r="Z492" s="4" t="str">
        <f t="shared" si="23"/>
        <v>JENKINS, Georgia</v>
      </c>
      <c r="AA492" s="31" t="s">
        <v>1853</v>
      </c>
      <c r="AB492" s="37" t="s">
        <v>49</v>
      </c>
      <c r="AC492" s="32" t="s">
        <v>1580</v>
      </c>
      <c r="AD492" s="38"/>
      <c r="AE492">
        <f t="shared" si="24"/>
        <v>0.76850000000000007</v>
      </c>
    </row>
    <row r="493" spans="1:31">
      <c r="A493" s="28" t="s">
        <v>1854</v>
      </c>
      <c r="B493" s="28" t="s">
        <v>1855</v>
      </c>
      <c r="C493" s="29">
        <v>99911</v>
      </c>
      <c r="D493" s="30" t="s">
        <v>88</v>
      </c>
      <c r="E493" s="31" t="s">
        <v>628</v>
      </c>
      <c r="F493" s="50" t="s">
        <v>1580</v>
      </c>
      <c r="G493" s="33" t="s">
        <v>59</v>
      </c>
      <c r="H493">
        <f t="shared" si="22"/>
        <v>0.76850000000000007</v>
      </c>
      <c r="I493" s="34">
        <f>ROUND(('NEW Reference'!B$16*List!$H493)+'NEW Reference'!B$17,0)</f>
        <v>1001</v>
      </c>
      <c r="J493" s="34">
        <f>ROUND(('NEW Reference'!C$16*List!$H493)+'NEW Reference'!C$17,0)</f>
        <v>1493</v>
      </c>
      <c r="K493" s="34">
        <f>ROUND(('NEW Reference'!D$16*List!$H493)+'NEW Reference'!D$17,0)</f>
        <v>1789</v>
      </c>
      <c r="L493" s="34">
        <f>ROUND(('NEW Reference'!E$16*List!$H493)+'NEW Reference'!E$17,0)</f>
        <v>2212</v>
      </c>
      <c r="M493" s="34">
        <f>ROUND(('NEW Reference'!F$16*List!$H493)+'NEW Reference'!F$17,0)</f>
        <v>2304</v>
      </c>
      <c r="N493" s="34">
        <f>ROUND(('NEW Reference'!G$16*List!$H493)+'NEW Reference'!G$17,0)</f>
        <v>2608</v>
      </c>
      <c r="O493" s="34">
        <f>ROUND(('NEW Reference'!H$16*List!$H493)+'NEW Reference'!H$17,0)</f>
        <v>2708</v>
      </c>
      <c r="P493" s="34">
        <f>ROUND(('NEW Reference'!I$16*List!$H493)+'NEW Reference'!I$17,0)</f>
        <v>2814</v>
      </c>
      <c r="Q493" s="34">
        <f>ROUND(('NEW Reference'!J$16*List!$H493)+'NEW Reference'!J$17,0)</f>
        <v>3259</v>
      </c>
      <c r="R493" s="34">
        <f>ROUND(('NEW Reference'!K$16*List!$H493)+'NEW Reference'!K$17,0)</f>
        <v>3362</v>
      </c>
      <c r="S493" s="34">
        <f>ROUND(('NEW Reference'!L$16*List!$H493)+'NEW Reference'!L$17,0)</f>
        <v>3627</v>
      </c>
      <c r="T493" s="34">
        <f>ROUND(('NEW Reference'!M$16*List!$H493)+'NEW Reference'!M$17,0)</f>
        <v>4332</v>
      </c>
      <c r="U493" s="34">
        <f>ROUND(('NEW Reference'!N$16*List!$H493)+'NEW Reference'!N$17,0)</f>
        <v>17481</v>
      </c>
      <c r="V493" s="35">
        <f>ROUND(('NEW Reference'!O$16*List!$H493)+'NEW Reference'!O$17,0)</f>
        <v>650</v>
      </c>
      <c r="W493" s="35">
        <f>ROUND(('NEW Reference'!P$16*List!$H493)+'NEW Reference'!P$17,0)</f>
        <v>916</v>
      </c>
      <c r="X493" s="35">
        <f>ROUND(('NEW Reference'!Q$16*List!$H493)+'NEW Reference'!Q$17,0)</f>
        <v>458</v>
      </c>
      <c r="Y493" s="36"/>
      <c r="Z493" s="4" t="str">
        <f t="shared" si="23"/>
        <v>JOHNSON, Georgia</v>
      </c>
      <c r="AA493" s="31" t="s">
        <v>628</v>
      </c>
      <c r="AB493" s="37" t="s">
        <v>49</v>
      </c>
      <c r="AC493" s="32" t="s">
        <v>1580</v>
      </c>
      <c r="AD493" s="38"/>
      <c r="AE493">
        <f t="shared" si="24"/>
        <v>0.76850000000000007</v>
      </c>
    </row>
    <row r="494" spans="1:31">
      <c r="A494" s="28" t="s">
        <v>1856</v>
      </c>
      <c r="B494" s="28" t="s">
        <v>1857</v>
      </c>
      <c r="C494" s="39">
        <v>31420</v>
      </c>
      <c r="D494" s="30" t="s">
        <v>1143</v>
      </c>
      <c r="E494" s="40" t="s">
        <v>1858</v>
      </c>
      <c r="F494" s="49" t="s">
        <v>1580</v>
      </c>
      <c r="G494" s="33" t="s">
        <v>48</v>
      </c>
      <c r="H494">
        <f t="shared" si="22"/>
        <v>0.86350000000000005</v>
      </c>
      <c r="I494" s="34">
        <f>ROUND(('NEW Reference'!B$16*List!$H494)+'NEW Reference'!B$17,0)</f>
        <v>1089</v>
      </c>
      <c r="J494" s="34">
        <f>ROUND(('NEW Reference'!C$16*List!$H494)+'NEW Reference'!C$17,0)</f>
        <v>1624</v>
      </c>
      <c r="K494" s="34">
        <f>ROUND(('NEW Reference'!D$16*List!$H494)+'NEW Reference'!D$17,0)</f>
        <v>1946</v>
      </c>
      <c r="L494" s="34">
        <f>ROUND(('NEW Reference'!E$16*List!$H494)+'NEW Reference'!E$17,0)</f>
        <v>2406</v>
      </c>
      <c r="M494" s="34">
        <f>ROUND(('NEW Reference'!F$16*List!$H494)+'NEW Reference'!F$17,0)</f>
        <v>2506</v>
      </c>
      <c r="N494" s="34">
        <f>ROUND(('NEW Reference'!G$16*List!$H494)+'NEW Reference'!G$17,0)</f>
        <v>2837</v>
      </c>
      <c r="O494" s="34">
        <f>ROUND(('NEW Reference'!H$16*List!$H494)+'NEW Reference'!H$17,0)</f>
        <v>2946</v>
      </c>
      <c r="P494" s="34">
        <f>ROUND(('NEW Reference'!I$16*List!$H494)+'NEW Reference'!I$17,0)</f>
        <v>3061</v>
      </c>
      <c r="Q494" s="34">
        <f>ROUND(('NEW Reference'!J$16*List!$H494)+'NEW Reference'!J$17,0)</f>
        <v>3545</v>
      </c>
      <c r="R494" s="34">
        <f>ROUND(('NEW Reference'!K$16*List!$H494)+'NEW Reference'!K$17,0)</f>
        <v>3657</v>
      </c>
      <c r="S494" s="34">
        <f>ROUND(('NEW Reference'!L$16*List!$H494)+'NEW Reference'!L$17,0)</f>
        <v>3946</v>
      </c>
      <c r="T494" s="34">
        <f>ROUND(('NEW Reference'!M$16*List!$H494)+'NEW Reference'!M$17,0)</f>
        <v>4713</v>
      </c>
      <c r="U494" s="34">
        <f>ROUND(('NEW Reference'!N$16*List!$H494)+'NEW Reference'!N$17,0)</f>
        <v>19015</v>
      </c>
      <c r="V494" s="35">
        <f>ROUND(('NEW Reference'!O$16*List!$H494)+'NEW Reference'!O$17,0)</f>
        <v>707</v>
      </c>
      <c r="W494" s="35">
        <f>ROUND(('NEW Reference'!P$16*List!$H494)+'NEW Reference'!P$17,0)</f>
        <v>996</v>
      </c>
      <c r="X494" s="35">
        <f>ROUND(('NEW Reference'!Q$16*List!$H494)+'NEW Reference'!Q$17,0)</f>
        <v>498</v>
      </c>
      <c r="Y494" s="36"/>
      <c r="Z494" s="4" t="str">
        <f t="shared" si="23"/>
        <v>JONES, Georgia</v>
      </c>
      <c r="AA494" s="40" t="s">
        <v>1858</v>
      </c>
      <c r="AB494" s="37" t="s">
        <v>49</v>
      </c>
      <c r="AC494" s="41" t="s">
        <v>1580</v>
      </c>
      <c r="AD494" s="42"/>
      <c r="AE494">
        <f t="shared" si="24"/>
        <v>0.86350000000000005</v>
      </c>
    </row>
    <row r="495" spans="1:31">
      <c r="A495" s="28" t="s">
        <v>1859</v>
      </c>
      <c r="B495" s="28" t="s">
        <v>1860</v>
      </c>
      <c r="C495" s="29">
        <v>12060</v>
      </c>
      <c r="D495" s="30" t="s">
        <v>344</v>
      </c>
      <c r="E495" s="31" t="s">
        <v>202</v>
      </c>
      <c r="F495" s="49" t="s">
        <v>1580</v>
      </c>
      <c r="G495" s="33" t="s">
        <v>48</v>
      </c>
      <c r="H495">
        <f t="shared" si="22"/>
        <v>1.0048000000000001</v>
      </c>
      <c r="I495" s="34">
        <f>ROUND(('NEW Reference'!B$16*List!$H495)+'NEW Reference'!B$17,0)</f>
        <v>1220</v>
      </c>
      <c r="J495" s="34">
        <f>ROUND(('NEW Reference'!C$16*List!$H495)+'NEW Reference'!C$17,0)</f>
        <v>1819</v>
      </c>
      <c r="K495" s="34">
        <f>ROUND(('NEW Reference'!D$16*List!$H495)+'NEW Reference'!D$17,0)</f>
        <v>2179</v>
      </c>
      <c r="L495" s="34">
        <f>ROUND(('NEW Reference'!E$16*List!$H495)+'NEW Reference'!E$17,0)</f>
        <v>2694</v>
      </c>
      <c r="M495" s="34">
        <f>ROUND(('NEW Reference'!F$16*List!$H495)+'NEW Reference'!F$17,0)</f>
        <v>2807</v>
      </c>
      <c r="N495" s="34">
        <f>ROUND(('NEW Reference'!G$16*List!$H495)+'NEW Reference'!G$17,0)</f>
        <v>3178</v>
      </c>
      <c r="O495" s="34">
        <f>ROUND(('NEW Reference'!H$16*List!$H495)+'NEW Reference'!H$17,0)</f>
        <v>3299</v>
      </c>
      <c r="P495" s="34">
        <f>ROUND(('NEW Reference'!I$16*List!$H495)+'NEW Reference'!I$17,0)</f>
        <v>3429</v>
      </c>
      <c r="Q495" s="34">
        <f>ROUND(('NEW Reference'!J$16*List!$H495)+'NEW Reference'!J$17,0)</f>
        <v>3970</v>
      </c>
      <c r="R495" s="34">
        <f>ROUND(('NEW Reference'!K$16*List!$H495)+'NEW Reference'!K$17,0)</f>
        <v>4095</v>
      </c>
      <c r="S495" s="34">
        <f>ROUND(('NEW Reference'!L$16*List!$H495)+'NEW Reference'!L$17,0)</f>
        <v>4419</v>
      </c>
      <c r="T495" s="34">
        <f>ROUND(('NEW Reference'!M$16*List!$H495)+'NEW Reference'!M$17,0)</f>
        <v>5278</v>
      </c>
      <c r="U495" s="34">
        <f>ROUND(('NEW Reference'!N$16*List!$H495)+'NEW Reference'!N$17,0)</f>
        <v>21297</v>
      </c>
      <c r="V495" s="35">
        <f>ROUND(('NEW Reference'!O$16*List!$H495)+'NEW Reference'!O$17,0)</f>
        <v>792</v>
      </c>
      <c r="W495" s="35">
        <f>ROUND(('NEW Reference'!P$16*List!$H495)+'NEW Reference'!P$17,0)</f>
        <v>1116</v>
      </c>
      <c r="X495" s="35">
        <f>ROUND(('NEW Reference'!Q$16*List!$H495)+'NEW Reference'!Q$17,0)</f>
        <v>558</v>
      </c>
      <c r="Y495" s="36"/>
      <c r="Z495" s="4" t="str">
        <f t="shared" si="23"/>
        <v>LAMAR, Georgia</v>
      </c>
      <c r="AA495" s="40" t="s">
        <v>202</v>
      </c>
      <c r="AB495" s="37" t="s">
        <v>49</v>
      </c>
      <c r="AC495" s="41" t="s">
        <v>1580</v>
      </c>
      <c r="AD495" s="42"/>
      <c r="AE495">
        <f t="shared" si="24"/>
        <v>1.0048000000000001</v>
      </c>
    </row>
    <row r="496" spans="1:31">
      <c r="A496" s="28" t="s">
        <v>1861</v>
      </c>
      <c r="B496" s="28" t="s">
        <v>1862</v>
      </c>
      <c r="C496" s="29">
        <v>46660</v>
      </c>
      <c r="D496" s="30" t="s">
        <v>1626</v>
      </c>
      <c r="E496" s="31" t="s">
        <v>1863</v>
      </c>
      <c r="F496" s="49" t="s">
        <v>1580</v>
      </c>
      <c r="G496" s="33" t="s">
        <v>48</v>
      </c>
      <c r="H496">
        <f t="shared" si="22"/>
        <v>0.69650000000000001</v>
      </c>
      <c r="I496" s="34">
        <f>ROUND(('NEW Reference'!B$16*List!$H496)+'NEW Reference'!B$17,0)</f>
        <v>935</v>
      </c>
      <c r="J496" s="34">
        <f>ROUND(('NEW Reference'!C$16*List!$H496)+'NEW Reference'!C$17,0)</f>
        <v>1394</v>
      </c>
      <c r="K496" s="34">
        <f>ROUND(('NEW Reference'!D$16*List!$H496)+'NEW Reference'!D$17,0)</f>
        <v>1670</v>
      </c>
      <c r="L496" s="34">
        <f>ROUND(('NEW Reference'!E$16*List!$H496)+'NEW Reference'!E$17,0)</f>
        <v>2064</v>
      </c>
      <c r="M496" s="34">
        <f>ROUND(('NEW Reference'!F$16*List!$H496)+'NEW Reference'!F$17,0)</f>
        <v>2151</v>
      </c>
      <c r="N496" s="34">
        <f>ROUND(('NEW Reference'!G$16*List!$H496)+'NEW Reference'!G$17,0)</f>
        <v>2435</v>
      </c>
      <c r="O496" s="34">
        <f>ROUND(('NEW Reference'!H$16*List!$H496)+'NEW Reference'!H$17,0)</f>
        <v>2528</v>
      </c>
      <c r="P496" s="34">
        <f>ROUND(('NEW Reference'!I$16*List!$H496)+'NEW Reference'!I$17,0)</f>
        <v>2627</v>
      </c>
      <c r="Q496" s="34">
        <f>ROUND(('NEW Reference'!J$16*List!$H496)+'NEW Reference'!J$17,0)</f>
        <v>3042</v>
      </c>
      <c r="R496" s="34">
        <f>ROUND(('NEW Reference'!K$16*List!$H496)+'NEW Reference'!K$17,0)</f>
        <v>3138</v>
      </c>
      <c r="S496" s="34">
        <f>ROUND(('NEW Reference'!L$16*List!$H496)+'NEW Reference'!L$17,0)</f>
        <v>3386</v>
      </c>
      <c r="T496" s="34">
        <f>ROUND(('NEW Reference'!M$16*List!$H496)+'NEW Reference'!M$17,0)</f>
        <v>4044</v>
      </c>
      <c r="U496" s="34">
        <f>ROUND(('NEW Reference'!N$16*List!$H496)+'NEW Reference'!N$17,0)</f>
        <v>16318</v>
      </c>
      <c r="V496" s="35">
        <f>ROUND(('NEW Reference'!O$16*List!$H496)+'NEW Reference'!O$17,0)</f>
        <v>607</v>
      </c>
      <c r="W496" s="35">
        <f>ROUND(('NEW Reference'!P$16*List!$H496)+'NEW Reference'!P$17,0)</f>
        <v>855</v>
      </c>
      <c r="X496" s="35">
        <f>ROUND(('NEW Reference'!Q$16*List!$H496)+'NEW Reference'!Q$17,0)</f>
        <v>427</v>
      </c>
      <c r="Y496" s="36"/>
      <c r="Z496" s="4" t="str">
        <f t="shared" si="23"/>
        <v>LANIER, Georgia</v>
      </c>
      <c r="AA496" s="31" t="s">
        <v>1863</v>
      </c>
      <c r="AB496" s="37" t="s">
        <v>49</v>
      </c>
      <c r="AC496" s="32" t="s">
        <v>1580</v>
      </c>
      <c r="AD496" s="38"/>
      <c r="AE496">
        <f t="shared" si="24"/>
        <v>0.69650000000000001</v>
      </c>
    </row>
    <row r="497" spans="1:31">
      <c r="A497" s="28" t="s">
        <v>1864</v>
      </c>
      <c r="B497" s="28" t="s">
        <v>1865</v>
      </c>
      <c r="C497" s="39">
        <v>99911</v>
      </c>
      <c r="D497" s="30" t="s">
        <v>88</v>
      </c>
      <c r="E497" s="40" t="s">
        <v>1866</v>
      </c>
      <c r="F497" s="50" t="s">
        <v>1580</v>
      </c>
      <c r="G497" s="33" t="s">
        <v>59</v>
      </c>
      <c r="H497">
        <f t="shared" si="22"/>
        <v>0.76850000000000007</v>
      </c>
      <c r="I497" s="34">
        <f>ROUND(('NEW Reference'!B$16*List!$H497)+'NEW Reference'!B$17,0)</f>
        <v>1001</v>
      </c>
      <c r="J497" s="34">
        <f>ROUND(('NEW Reference'!C$16*List!$H497)+'NEW Reference'!C$17,0)</f>
        <v>1493</v>
      </c>
      <c r="K497" s="34">
        <f>ROUND(('NEW Reference'!D$16*List!$H497)+'NEW Reference'!D$17,0)</f>
        <v>1789</v>
      </c>
      <c r="L497" s="34">
        <f>ROUND(('NEW Reference'!E$16*List!$H497)+'NEW Reference'!E$17,0)</f>
        <v>2212</v>
      </c>
      <c r="M497" s="34">
        <f>ROUND(('NEW Reference'!F$16*List!$H497)+'NEW Reference'!F$17,0)</f>
        <v>2304</v>
      </c>
      <c r="N497" s="34">
        <f>ROUND(('NEW Reference'!G$16*List!$H497)+'NEW Reference'!G$17,0)</f>
        <v>2608</v>
      </c>
      <c r="O497" s="34">
        <f>ROUND(('NEW Reference'!H$16*List!$H497)+'NEW Reference'!H$17,0)</f>
        <v>2708</v>
      </c>
      <c r="P497" s="34">
        <f>ROUND(('NEW Reference'!I$16*List!$H497)+'NEW Reference'!I$17,0)</f>
        <v>2814</v>
      </c>
      <c r="Q497" s="34">
        <f>ROUND(('NEW Reference'!J$16*List!$H497)+'NEW Reference'!J$17,0)</f>
        <v>3259</v>
      </c>
      <c r="R497" s="34">
        <f>ROUND(('NEW Reference'!K$16*List!$H497)+'NEW Reference'!K$17,0)</f>
        <v>3362</v>
      </c>
      <c r="S497" s="34">
        <f>ROUND(('NEW Reference'!L$16*List!$H497)+'NEW Reference'!L$17,0)</f>
        <v>3627</v>
      </c>
      <c r="T497" s="34">
        <f>ROUND(('NEW Reference'!M$16*List!$H497)+'NEW Reference'!M$17,0)</f>
        <v>4332</v>
      </c>
      <c r="U497" s="34">
        <f>ROUND(('NEW Reference'!N$16*List!$H497)+'NEW Reference'!N$17,0)</f>
        <v>17481</v>
      </c>
      <c r="V497" s="35">
        <f>ROUND(('NEW Reference'!O$16*List!$H497)+'NEW Reference'!O$17,0)</f>
        <v>650</v>
      </c>
      <c r="W497" s="35">
        <f>ROUND(('NEW Reference'!P$16*List!$H497)+'NEW Reference'!P$17,0)</f>
        <v>916</v>
      </c>
      <c r="X497" s="35">
        <f>ROUND(('NEW Reference'!Q$16*List!$H497)+'NEW Reference'!Q$17,0)</f>
        <v>458</v>
      </c>
      <c r="Y497" s="36"/>
      <c r="Z497" s="4" t="str">
        <f t="shared" si="23"/>
        <v>LAURENS, Georgia</v>
      </c>
      <c r="AA497" s="31" t="s">
        <v>1866</v>
      </c>
      <c r="AB497" s="37" t="s">
        <v>49</v>
      </c>
      <c r="AC497" s="32" t="s">
        <v>1580</v>
      </c>
      <c r="AD497" s="38"/>
      <c r="AE497">
        <f t="shared" si="24"/>
        <v>0.76850000000000007</v>
      </c>
    </row>
    <row r="498" spans="1:31">
      <c r="A498" s="28" t="s">
        <v>1867</v>
      </c>
      <c r="B498" s="28" t="s">
        <v>1868</v>
      </c>
      <c r="C498" s="29">
        <v>10500</v>
      </c>
      <c r="D498" s="30" t="s">
        <v>283</v>
      </c>
      <c r="E498" s="31" t="s">
        <v>215</v>
      </c>
      <c r="F498" s="49" t="s">
        <v>1580</v>
      </c>
      <c r="G498" s="33" t="s">
        <v>48</v>
      </c>
      <c r="H498">
        <f t="shared" si="22"/>
        <v>0.92990000000000006</v>
      </c>
      <c r="I498" s="34">
        <f>ROUND(('NEW Reference'!B$16*List!$H498)+'NEW Reference'!B$17,0)</f>
        <v>1150</v>
      </c>
      <c r="J498" s="34">
        <f>ROUND(('NEW Reference'!C$16*List!$H498)+'NEW Reference'!C$17,0)</f>
        <v>1715</v>
      </c>
      <c r="K498" s="34">
        <f>ROUND(('NEW Reference'!D$16*List!$H498)+'NEW Reference'!D$17,0)</f>
        <v>2056</v>
      </c>
      <c r="L498" s="34">
        <f>ROUND(('NEW Reference'!E$16*List!$H498)+'NEW Reference'!E$17,0)</f>
        <v>2541</v>
      </c>
      <c r="M498" s="34">
        <f>ROUND(('NEW Reference'!F$16*List!$H498)+'NEW Reference'!F$17,0)</f>
        <v>2648</v>
      </c>
      <c r="N498" s="34">
        <f>ROUND(('NEW Reference'!G$16*List!$H498)+'NEW Reference'!G$17,0)</f>
        <v>2997</v>
      </c>
      <c r="O498" s="34">
        <f>ROUND(('NEW Reference'!H$16*List!$H498)+'NEW Reference'!H$17,0)</f>
        <v>3112</v>
      </c>
      <c r="P498" s="34">
        <f>ROUND(('NEW Reference'!I$16*List!$H498)+'NEW Reference'!I$17,0)</f>
        <v>3234</v>
      </c>
      <c r="Q498" s="34">
        <f>ROUND(('NEW Reference'!J$16*List!$H498)+'NEW Reference'!J$17,0)</f>
        <v>3745</v>
      </c>
      <c r="R498" s="34">
        <f>ROUND(('NEW Reference'!K$16*List!$H498)+'NEW Reference'!K$17,0)</f>
        <v>3863</v>
      </c>
      <c r="S498" s="34">
        <f>ROUND(('NEW Reference'!L$16*List!$H498)+'NEW Reference'!L$17,0)</f>
        <v>4168</v>
      </c>
      <c r="T498" s="34">
        <f>ROUND(('NEW Reference'!M$16*List!$H498)+'NEW Reference'!M$17,0)</f>
        <v>4978</v>
      </c>
      <c r="U498" s="34">
        <f>ROUND(('NEW Reference'!N$16*List!$H498)+'NEW Reference'!N$17,0)</f>
        <v>20087</v>
      </c>
      <c r="V498" s="35">
        <f>ROUND(('NEW Reference'!O$16*List!$H498)+'NEW Reference'!O$17,0)</f>
        <v>747</v>
      </c>
      <c r="W498" s="35">
        <f>ROUND(('NEW Reference'!P$16*List!$H498)+'NEW Reference'!P$17,0)</f>
        <v>1052</v>
      </c>
      <c r="X498" s="35">
        <f>ROUND(('NEW Reference'!Q$16*List!$H498)+'NEW Reference'!Q$17,0)</f>
        <v>526</v>
      </c>
      <c r="Y498" s="36"/>
      <c r="Z498" s="4" t="str">
        <f t="shared" si="23"/>
        <v>LEE, Georgia</v>
      </c>
      <c r="AA498" s="31" t="s">
        <v>215</v>
      </c>
      <c r="AB498" s="37" t="s">
        <v>49</v>
      </c>
      <c r="AC498" s="32" t="s">
        <v>1580</v>
      </c>
      <c r="AD498" s="38"/>
      <c r="AE498">
        <f t="shared" si="24"/>
        <v>0.92990000000000006</v>
      </c>
    </row>
    <row r="499" spans="1:31">
      <c r="A499" s="28" t="s">
        <v>1869</v>
      </c>
      <c r="B499" s="28" t="s">
        <v>1870</v>
      </c>
      <c r="C499" s="29">
        <v>25980</v>
      </c>
      <c r="D499" s="30" t="s">
        <v>1871</v>
      </c>
      <c r="E499" s="31" t="s">
        <v>1470</v>
      </c>
      <c r="F499" s="49" t="s">
        <v>1580</v>
      </c>
      <c r="G499" s="33" t="s">
        <v>48</v>
      </c>
      <c r="H499">
        <f t="shared" si="22"/>
        <v>0.86009999999999998</v>
      </c>
      <c r="I499" s="34">
        <f>ROUND(('NEW Reference'!B$16*List!$H499)+'NEW Reference'!B$17,0)</f>
        <v>1086</v>
      </c>
      <c r="J499" s="34">
        <f>ROUND(('NEW Reference'!C$16*List!$H499)+'NEW Reference'!C$17,0)</f>
        <v>1619</v>
      </c>
      <c r="K499" s="34">
        <f>ROUND(('NEW Reference'!D$16*List!$H499)+'NEW Reference'!D$17,0)</f>
        <v>1940</v>
      </c>
      <c r="L499" s="34">
        <f>ROUND(('NEW Reference'!E$16*List!$H499)+'NEW Reference'!E$17,0)</f>
        <v>2399</v>
      </c>
      <c r="M499" s="34">
        <f>ROUND(('NEW Reference'!F$16*List!$H499)+'NEW Reference'!F$17,0)</f>
        <v>2499</v>
      </c>
      <c r="N499" s="34">
        <f>ROUND(('NEW Reference'!G$16*List!$H499)+'NEW Reference'!G$17,0)</f>
        <v>2829</v>
      </c>
      <c r="O499" s="34">
        <f>ROUND(('NEW Reference'!H$16*List!$H499)+'NEW Reference'!H$17,0)</f>
        <v>2937</v>
      </c>
      <c r="P499" s="34">
        <f>ROUND(('NEW Reference'!I$16*List!$H499)+'NEW Reference'!I$17,0)</f>
        <v>3052</v>
      </c>
      <c r="Q499" s="34">
        <f>ROUND(('NEW Reference'!J$16*List!$H499)+'NEW Reference'!J$17,0)</f>
        <v>3535</v>
      </c>
      <c r="R499" s="34">
        <f>ROUND(('NEW Reference'!K$16*List!$H499)+'NEW Reference'!K$17,0)</f>
        <v>3646</v>
      </c>
      <c r="S499" s="34">
        <f>ROUND(('NEW Reference'!L$16*List!$H499)+'NEW Reference'!L$17,0)</f>
        <v>3934</v>
      </c>
      <c r="T499" s="34">
        <f>ROUND(('NEW Reference'!M$16*List!$H499)+'NEW Reference'!M$17,0)</f>
        <v>4699</v>
      </c>
      <c r="U499" s="34">
        <f>ROUND(('NEW Reference'!N$16*List!$H499)+'NEW Reference'!N$17,0)</f>
        <v>18960</v>
      </c>
      <c r="V499" s="35">
        <f>ROUND(('NEW Reference'!O$16*List!$H499)+'NEW Reference'!O$17,0)</f>
        <v>705</v>
      </c>
      <c r="W499" s="35">
        <f>ROUND(('NEW Reference'!P$16*List!$H499)+'NEW Reference'!P$17,0)</f>
        <v>993</v>
      </c>
      <c r="X499" s="35">
        <f>ROUND(('NEW Reference'!Q$16*List!$H499)+'NEW Reference'!Q$17,0)</f>
        <v>497</v>
      </c>
      <c r="Y499" s="36"/>
      <c r="Z499" s="4" t="str">
        <f t="shared" si="23"/>
        <v>LIBERTY, Georgia</v>
      </c>
      <c r="AA499" s="31" t="s">
        <v>1470</v>
      </c>
      <c r="AB499" s="37" t="s">
        <v>49</v>
      </c>
      <c r="AC499" s="32" t="s">
        <v>1580</v>
      </c>
      <c r="AD499" s="38"/>
      <c r="AE499">
        <f t="shared" si="24"/>
        <v>0.86009999999999998</v>
      </c>
    </row>
    <row r="500" spans="1:31">
      <c r="A500" s="28" t="s">
        <v>1872</v>
      </c>
      <c r="B500" s="28" t="s">
        <v>1873</v>
      </c>
      <c r="C500" s="29">
        <v>12260</v>
      </c>
      <c r="D500" s="30" t="s">
        <v>353</v>
      </c>
      <c r="E500" s="31" t="s">
        <v>641</v>
      </c>
      <c r="F500" s="49" t="s">
        <v>1580</v>
      </c>
      <c r="G500" s="33" t="s">
        <v>48</v>
      </c>
      <c r="H500">
        <f t="shared" si="22"/>
        <v>0.83090000000000008</v>
      </c>
      <c r="I500" s="34">
        <f>ROUND(('NEW Reference'!B$16*List!$H500)+'NEW Reference'!B$17,0)</f>
        <v>1059</v>
      </c>
      <c r="J500" s="34">
        <f>ROUND(('NEW Reference'!C$16*List!$H500)+'NEW Reference'!C$17,0)</f>
        <v>1579</v>
      </c>
      <c r="K500" s="34">
        <f>ROUND(('NEW Reference'!D$16*List!$H500)+'NEW Reference'!D$17,0)</f>
        <v>1892</v>
      </c>
      <c r="L500" s="34">
        <f>ROUND(('NEW Reference'!E$16*List!$H500)+'NEW Reference'!E$17,0)</f>
        <v>2339</v>
      </c>
      <c r="M500" s="34">
        <f>ROUND(('NEW Reference'!F$16*List!$H500)+'NEW Reference'!F$17,0)</f>
        <v>2437</v>
      </c>
      <c r="N500" s="34">
        <f>ROUND(('NEW Reference'!G$16*List!$H500)+'NEW Reference'!G$17,0)</f>
        <v>2759</v>
      </c>
      <c r="O500" s="34">
        <f>ROUND(('NEW Reference'!H$16*List!$H500)+'NEW Reference'!H$17,0)</f>
        <v>2864</v>
      </c>
      <c r="P500" s="34">
        <f>ROUND(('NEW Reference'!I$16*List!$H500)+'NEW Reference'!I$17,0)</f>
        <v>2976</v>
      </c>
      <c r="Q500" s="34">
        <f>ROUND(('NEW Reference'!J$16*List!$H500)+'NEW Reference'!J$17,0)</f>
        <v>3447</v>
      </c>
      <c r="R500" s="34">
        <f>ROUND(('NEW Reference'!K$16*List!$H500)+'NEW Reference'!K$17,0)</f>
        <v>3555</v>
      </c>
      <c r="S500" s="34">
        <f>ROUND(('NEW Reference'!L$16*List!$H500)+'NEW Reference'!L$17,0)</f>
        <v>3837</v>
      </c>
      <c r="T500" s="34">
        <f>ROUND(('NEW Reference'!M$16*List!$H500)+'NEW Reference'!M$17,0)</f>
        <v>4582</v>
      </c>
      <c r="U500" s="34">
        <f>ROUND(('NEW Reference'!N$16*List!$H500)+'NEW Reference'!N$17,0)</f>
        <v>18489</v>
      </c>
      <c r="V500" s="35">
        <f>ROUND(('NEW Reference'!O$16*List!$H500)+'NEW Reference'!O$17,0)</f>
        <v>687</v>
      </c>
      <c r="W500" s="35">
        <f>ROUND(('NEW Reference'!P$16*List!$H500)+'NEW Reference'!P$17,0)</f>
        <v>969</v>
      </c>
      <c r="X500" s="35">
        <f>ROUND(('NEW Reference'!Q$16*List!$H500)+'NEW Reference'!Q$17,0)</f>
        <v>484</v>
      </c>
      <c r="Y500" s="36"/>
      <c r="Z500" s="4" t="str">
        <f t="shared" si="23"/>
        <v>LINCOLN, Georgia</v>
      </c>
      <c r="AA500" s="31" t="s">
        <v>641</v>
      </c>
      <c r="AB500" s="37" t="s">
        <v>49</v>
      </c>
      <c r="AC500" s="32" t="s">
        <v>1580</v>
      </c>
      <c r="AD500" s="38"/>
      <c r="AE500">
        <f t="shared" si="24"/>
        <v>0.83090000000000008</v>
      </c>
    </row>
    <row r="501" spans="1:31">
      <c r="A501" s="28" t="s">
        <v>1874</v>
      </c>
      <c r="B501" s="28" t="s">
        <v>1875</v>
      </c>
      <c r="C501" s="39">
        <v>25980</v>
      </c>
      <c r="D501" s="30" t="s">
        <v>1871</v>
      </c>
      <c r="E501" s="40" t="s">
        <v>1876</v>
      </c>
      <c r="F501" s="49" t="s">
        <v>1580</v>
      </c>
      <c r="G501" s="33" t="s">
        <v>48</v>
      </c>
      <c r="H501">
        <f t="shared" si="22"/>
        <v>0.86009999999999998</v>
      </c>
      <c r="I501" s="34">
        <f>ROUND(('NEW Reference'!B$16*List!$H501)+'NEW Reference'!B$17,0)</f>
        <v>1086</v>
      </c>
      <c r="J501" s="34">
        <f>ROUND(('NEW Reference'!C$16*List!$H501)+'NEW Reference'!C$17,0)</f>
        <v>1619</v>
      </c>
      <c r="K501" s="34">
        <f>ROUND(('NEW Reference'!D$16*List!$H501)+'NEW Reference'!D$17,0)</f>
        <v>1940</v>
      </c>
      <c r="L501" s="34">
        <f>ROUND(('NEW Reference'!E$16*List!$H501)+'NEW Reference'!E$17,0)</f>
        <v>2399</v>
      </c>
      <c r="M501" s="34">
        <f>ROUND(('NEW Reference'!F$16*List!$H501)+'NEW Reference'!F$17,0)</f>
        <v>2499</v>
      </c>
      <c r="N501" s="34">
        <f>ROUND(('NEW Reference'!G$16*List!$H501)+'NEW Reference'!G$17,0)</f>
        <v>2829</v>
      </c>
      <c r="O501" s="34">
        <f>ROUND(('NEW Reference'!H$16*List!$H501)+'NEW Reference'!H$17,0)</f>
        <v>2937</v>
      </c>
      <c r="P501" s="34">
        <f>ROUND(('NEW Reference'!I$16*List!$H501)+'NEW Reference'!I$17,0)</f>
        <v>3052</v>
      </c>
      <c r="Q501" s="34">
        <f>ROUND(('NEW Reference'!J$16*List!$H501)+'NEW Reference'!J$17,0)</f>
        <v>3535</v>
      </c>
      <c r="R501" s="34">
        <f>ROUND(('NEW Reference'!K$16*List!$H501)+'NEW Reference'!K$17,0)</f>
        <v>3646</v>
      </c>
      <c r="S501" s="34">
        <f>ROUND(('NEW Reference'!L$16*List!$H501)+'NEW Reference'!L$17,0)</f>
        <v>3934</v>
      </c>
      <c r="T501" s="34">
        <f>ROUND(('NEW Reference'!M$16*List!$H501)+'NEW Reference'!M$17,0)</f>
        <v>4699</v>
      </c>
      <c r="U501" s="34">
        <f>ROUND(('NEW Reference'!N$16*List!$H501)+'NEW Reference'!N$17,0)</f>
        <v>18960</v>
      </c>
      <c r="V501" s="35">
        <f>ROUND(('NEW Reference'!O$16*List!$H501)+'NEW Reference'!O$17,0)</f>
        <v>705</v>
      </c>
      <c r="W501" s="35">
        <f>ROUND(('NEW Reference'!P$16*List!$H501)+'NEW Reference'!P$17,0)</f>
        <v>993</v>
      </c>
      <c r="X501" s="35">
        <f>ROUND(('NEW Reference'!Q$16*List!$H501)+'NEW Reference'!Q$17,0)</f>
        <v>497</v>
      </c>
      <c r="Y501" s="36"/>
      <c r="Z501" s="4" t="str">
        <f t="shared" si="23"/>
        <v>LONG, Georgia</v>
      </c>
      <c r="AA501" s="40" t="s">
        <v>1876</v>
      </c>
      <c r="AB501" s="37" t="s">
        <v>49</v>
      </c>
      <c r="AC501" s="41" t="s">
        <v>1580</v>
      </c>
      <c r="AD501" s="42"/>
      <c r="AE501">
        <f t="shared" si="24"/>
        <v>0.86009999999999998</v>
      </c>
    </row>
    <row r="502" spans="1:31">
      <c r="A502" s="28" t="s">
        <v>1877</v>
      </c>
      <c r="B502" s="28" t="s">
        <v>1878</v>
      </c>
      <c r="C502" s="39">
        <v>46660</v>
      </c>
      <c r="D502" s="30" t="s">
        <v>1626</v>
      </c>
      <c r="E502" s="40" t="s">
        <v>224</v>
      </c>
      <c r="F502" s="49" t="s">
        <v>1580</v>
      </c>
      <c r="G502" s="33" t="s">
        <v>48</v>
      </c>
      <c r="H502">
        <f t="shared" si="22"/>
        <v>0.69650000000000001</v>
      </c>
      <c r="I502" s="34">
        <f>ROUND(('NEW Reference'!B$16*List!$H502)+'NEW Reference'!B$17,0)</f>
        <v>935</v>
      </c>
      <c r="J502" s="34">
        <f>ROUND(('NEW Reference'!C$16*List!$H502)+'NEW Reference'!C$17,0)</f>
        <v>1394</v>
      </c>
      <c r="K502" s="34">
        <f>ROUND(('NEW Reference'!D$16*List!$H502)+'NEW Reference'!D$17,0)</f>
        <v>1670</v>
      </c>
      <c r="L502" s="34">
        <f>ROUND(('NEW Reference'!E$16*List!$H502)+'NEW Reference'!E$17,0)</f>
        <v>2064</v>
      </c>
      <c r="M502" s="34">
        <f>ROUND(('NEW Reference'!F$16*List!$H502)+'NEW Reference'!F$17,0)</f>
        <v>2151</v>
      </c>
      <c r="N502" s="34">
        <f>ROUND(('NEW Reference'!G$16*List!$H502)+'NEW Reference'!G$17,0)</f>
        <v>2435</v>
      </c>
      <c r="O502" s="34">
        <f>ROUND(('NEW Reference'!H$16*List!$H502)+'NEW Reference'!H$17,0)</f>
        <v>2528</v>
      </c>
      <c r="P502" s="34">
        <f>ROUND(('NEW Reference'!I$16*List!$H502)+'NEW Reference'!I$17,0)</f>
        <v>2627</v>
      </c>
      <c r="Q502" s="34">
        <f>ROUND(('NEW Reference'!J$16*List!$H502)+'NEW Reference'!J$17,0)</f>
        <v>3042</v>
      </c>
      <c r="R502" s="34">
        <f>ROUND(('NEW Reference'!K$16*List!$H502)+'NEW Reference'!K$17,0)</f>
        <v>3138</v>
      </c>
      <c r="S502" s="34">
        <f>ROUND(('NEW Reference'!L$16*List!$H502)+'NEW Reference'!L$17,0)</f>
        <v>3386</v>
      </c>
      <c r="T502" s="34">
        <f>ROUND(('NEW Reference'!M$16*List!$H502)+'NEW Reference'!M$17,0)</f>
        <v>4044</v>
      </c>
      <c r="U502" s="34">
        <f>ROUND(('NEW Reference'!N$16*List!$H502)+'NEW Reference'!N$17,0)</f>
        <v>16318</v>
      </c>
      <c r="V502" s="35">
        <f>ROUND(('NEW Reference'!O$16*List!$H502)+'NEW Reference'!O$17,0)</f>
        <v>607</v>
      </c>
      <c r="W502" s="35">
        <f>ROUND(('NEW Reference'!P$16*List!$H502)+'NEW Reference'!P$17,0)</f>
        <v>855</v>
      </c>
      <c r="X502" s="35">
        <f>ROUND(('NEW Reference'!Q$16*List!$H502)+'NEW Reference'!Q$17,0)</f>
        <v>427</v>
      </c>
      <c r="Y502" s="36"/>
      <c r="Z502" s="4" t="str">
        <f t="shared" si="23"/>
        <v>LOWNDES, Georgia</v>
      </c>
      <c r="AA502" s="40" t="s">
        <v>224</v>
      </c>
      <c r="AB502" s="37" t="s">
        <v>49</v>
      </c>
      <c r="AC502" s="41" t="s">
        <v>1580</v>
      </c>
      <c r="AD502" s="42"/>
      <c r="AE502">
        <f t="shared" si="24"/>
        <v>0.69650000000000001</v>
      </c>
    </row>
    <row r="503" spans="1:31">
      <c r="A503" s="28" t="s">
        <v>1879</v>
      </c>
      <c r="B503" s="28" t="s">
        <v>1880</v>
      </c>
      <c r="C503" s="29">
        <v>99911</v>
      </c>
      <c r="D503" s="30" t="s">
        <v>88</v>
      </c>
      <c r="E503" s="31" t="s">
        <v>1881</v>
      </c>
      <c r="F503" s="50" t="s">
        <v>1580</v>
      </c>
      <c r="G503" s="33" t="s">
        <v>59</v>
      </c>
      <c r="H503">
        <f t="shared" si="22"/>
        <v>0.76850000000000007</v>
      </c>
      <c r="I503" s="34">
        <f>ROUND(('NEW Reference'!B$16*List!$H503)+'NEW Reference'!B$17,0)</f>
        <v>1001</v>
      </c>
      <c r="J503" s="34">
        <f>ROUND(('NEW Reference'!C$16*List!$H503)+'NEW Reference'!C$17,0)</f>
        <v>1493</v>
      </c>
      <c r="K503" s="34">
        <f>ROUND(('NEW Reference'!D$16*List!$H503)+'NEW Reference'!D$17,0)</f>
        <v>1789</v>
      </c>
      <c r="L503" s="34">
        <f>ROUND(('NEW Reference'!E$16*List!$H503)+'NEW Reference'!E$17,0)</f>
        <v>2212</v>
      </c>
      <c r="M503" s="34">
        <f>ROUND(('NEW Reference'!F$16*List!$H503)+'NEW Reference'!F$17,0)</f>
        <v>2304</v>
      </c>
      <c r="N503" s="34">
        <f>ROUND(('NEW Reference'!G$16*List!$H503)+'NEW Reference'!G$17,0)</f>
        <v>2608</v>
      </c>
      <c r="O503" s="34">
        <f>ROUND(('NEW Reference'!H$16*List!$H503)+'NEW Reference'!H$17,0)</f>
        <v>2708</v>
      </c>
      <c r="P503" s="34">
        <f>ROUND(('NEW Reference'!I$16*List!$H503)+'NEW Reference'!I$17,0)</f>
        <v>2814</v>
      </c>
      <c r="Q503" s="34">
        <f>ROUND(('NEW Reference'!J$16*List!$H503)+'NEW Reference'!J$17,0)</f>
        <v>3259</v>
      </c>
      <c r="R503" s="34">
        <f>ROUND(('NEW Reference'!K$16*List!$H503)+'NEW Reference'!K$17,0)</f>
        <v>3362</v>
      </c>
      <c r="S503" s="34">
        <f>ROUND(('NEW Reference'!L$16*List!$H503)+'NEW Reference'!L$17,0)</f>
        <v>3627</v>
      </c>
      <c r="T503" s="34">
        <f>ROUND(('NEW Reference'!M$16*List!$H503)+'NEW Reference'!M$17,0)</f>
        <v>4332</v>
      </c>
      <c r="U503" s="34">
        <f>ROUND(('NEW Reference'!N$16*List!$H503)+'NEW Reference'!N$17,0)</f>
        <v>17481</v>
      </c>
      <c r="V503" s="35">
        <f>ROUND(('NEW Reference'!O$16*List!$H503)+'NEW Reference'!O$17,0)</f>
        <v>650</v>
      </c>
      <c r="W503" s="35">
        <f>ROUND(('NEW Reference'!P$16*List!$H503)+'NEW Reference'!P$17,0)</f>
        <v>916</v>
      </c>
      <c r="X503" s="35">
        <f>ROUND(('NEW Reference'!Q$16*List!$H503)+'NEW Reference'!Q$17,0)</f>
        <v>458</v>
      </c>
      <c r="Y503" s="36"/>
      <c r="Z503" s="4" t="str">
        <f t="shared" si="23"/>
        <v>LUMPKIN, Georgia</v>
      </c>
      <c r="AA503" s="31" t="s">
        <v>1881</v>
      </c>
      <c r="AB503" s="37" t="s">
        <v>49</v>
      </c>
      <c r="AC503" s="32" t="s">
        <v>1580</v>
      </c>
      <c r="AD503" s="38"/>
      <c r="AE503">
        <f t="shared" si="24"/>
        <v>0.76850000000000007</v>
      </c>
    </row>
    <row r="504" spans="1:31">
      <c r="A504" s="28" t="s">
        <v>1882</v>
      </c>
      <c r="B504" s="28" t="s">
        <v>1883</v>
      </c>
      <c r="C504" s="39">
        <v>12260</v>
      </c>
      <c r="D504" s="30" t="s">
        <v>353</v>
      </c>
      <c r="E504" s="40" t="s">
        <v>1884</v>
      </c>
      <c r="F504" s="49" t="s">
        <v>1580</v>
      </c>
      <c r="G504" s="33" t="s">
        <v>48</v>
      </c>
      <c r="H504">
        <f t="shared" si="22"/>
        <v>0.83090000000000008</v>
      </c>
      <c r="I504" s="34">
        <f>ROUND(('NEW Reference'!B$16*List!$H504)+'NEW Reference'!B$17,0)</f>
        <v>1059</v>
      </c>
      <c r="J504" s="34">
        <f>ROUND(('NEW Reference'!C$16*List!$H504)+'NEW Reference'!C$17,0)</f>
        <v>1579</v>
      </c>
      <c r="K504" s="34">
        <f>ROUND(('NEW Reference'!D$16*List!$H504)+'NEW Reference'!D$17,0)</f>
        <v>1892</v>
      </c>
      <c r="L504" s="34">
        <f>ROUND(('NEW Reference'!E$16*List!$H504)+'NEW Reference'!E$17,0)</f>
        <v>2339</v>
      </c>
      <c r="M504" s="34">
        <f>ROUND(('NEW Reference'!F$16*List!$H504)+'NEW Reference'!F$17,0)</f>
        <v>2437</v>
      </c>
      <c r="N504" s="34">
        <f>ROUND(('NEW Reference'!G$16*List!$H504)+'NEW Reference'!G$17,0)</f>
        <v>2759</v>
      </c>
      <c r="O504" s="34">
        <f>ROUND(('NEW Reference'!H$16*List!$H504)+'NEW Reference'!H$17,0)</f>
        <v>2864</v>
      </c>
      <c r="P504" s="34">
        <f>ROUND(('NEW Reference'!I$16*List!$H504)+'NEW Reference'!I$17,0)</f>
        <v>2976</v>
      </c>
      <c r="Q504" s="34">
        <f>ROUND(('NEW Reference'!J$16*List!$H504)+'NEW Reference'!J$17,0)</f>
        <v>3447</v>
      </c>
      <c r="R504" s="34">
        <f>ROUND(('NEW Reference'!K$16*List!$H504)+'NEW Reference'!K$17,0)</f>
        <v>3555</v>
      </c>
      <c r="S504" s="34">
        <f>ROUND(('NEW Reference'!L$16*List!$H504)+'NEW Reference'!L$17,0)</f>
        <v>3837</v>
      </c>
      <c r="T504" s="34">
        <f>ROUND(('NEW Reference'!M$16*List!$H504)+'NEW Reference'!M$17,0)</f>
        <v>4582</v>
      </c>
      <c r="U504" s="34">
        <f>ROUND(('NEW Reference'!N$16*List!$H504)+'NEW Reference'!N$17,0)</f>
        <v>18489</v>
      </c>
      <c r="V504" s="35">
        <f>ROUND(('NEW Reference'!O$16*List!$H504)+'NEW Reference'!O$17,0)</f>
        <v>687</v>
      </c>
      <c r="W504" s="35">
        <f>ROUND(('NEW Reference'!P$16*List!$H504)+'NEW Reference'!P$17,0)</f>
        <v>969</v>
      </c>
      <c r="X504" s="35">
        <f>ROUND(('NEW Reference'!Q$16*List!$H504)+'NEW Reference'!Q$17,0)</f>
        <v>484</v>
      </c>
      <c r="Y504" s="36"/>
      <c r="Z504" s="4" t="str">
        <f t="shared" si="23"/>
        <v>MC DUFFIE, Georgia</v>
      </c>
      <c r="AA504" s="40" t="s">
        <v>1884</v>
      </c>
      <c r="AB504" s="37" t="s">
        <v>49</v>
      </c>
      <c r="AC504" s="41" t="s">
        <v>1580</v>
      </c>
      <c r="AD504" s="42"/>
      <c r="AE504">
        <f t="shared" si="24"/>
        <v>0.83090000000000008</v>
      </c>
    </row>
    <row r="505" spans="1:31">
      <c r="A505" s="28" t="s">
        <v>1885</v>
      </c>
      <c r="B505" s="28" t="s">
        <v>1886</v>
      </c>
      <c r="C505" s="29">
        <v>15260</v>
      </c>
      <c r="D505" s="30" t="s">
        <v>447</v>
      </c>
      <c r="E505" s="31" t="s">
        <v>1887</v>
      </c>
      <c r="F505" s="49" t="s">
        <v>1580</v>
      </c>
      <c r="G505" s="33" t="s">
        <v>48</v>
      </c>
      <c r="H505">
        <f t="shared" si="22"/>
        <v>0.92930000000000001</v>
      </c>
      <c r="I505" s="34">
        <f>ROUND(('NEW Reference'!B$16*List!$H505)+'NEW Reference'!B$17,0)</f>
        <v>1150</v>
      </c>
      <c r="J505" s="34">
        <f>ROUND(('NEW Reference'!C$16*List!$H505)+'NEW Reference'!C$17,0)</f>
        <v>1715</v>
      </c>
      <c r="K505" s="34">
        <f>ROUND(('NEW Reference'!D$16*List!$H505)+'NEW Reference'!D$17,0)</f>
        <v>2055</v>
      </c>
      <c r="L505" s="34">
        <f>ROUND(('NEW Reference'!E$16*List!$H505)+'NEW Reference'!E$17,0)</f>
        <v>2540</v>
      </c>
      <c r="M505" s="34">
        <f>ROUND(('NEW Reference'!F$16*List!$H505)+'NEW Reference'!F$17,0)</f>
        <v>2646</v>
      </c>
      <c r="N505" s="34">
        <f>ROUND(('NEW Reference'!G$16*List!$H505)+'NEW Reference'!G$17,0)</f>
        <v>2996</v>
      </c>
      <c r="O505" s="34">
        <f>ROUND(('NEW Reference'!H$16*List!$H505)+'NEW Reference'!H$17,0)</f>
        <v>3110</v>
      </c>
      <c r="P505" s="34">
        <f>ROUND(('NEW Reference'!I$16*List!$H505)+'NEW Reference'!I$17,0)</f>
        <v>3232</v>
      </c>
      <c r="Q505" s="34">
        <f>ROUND(('NEW Reference'!J$16*List!$H505)+'NEW Reference'!J$17,0)</f>
        <v>3743</v>
      </c>
      <c r="R505" s="34">
        <f>ROUND(('NEW Reference'!K$16*List!$H505)+'NEW Reference'!K$17,0)</f>
        <v>3861</v>
      </c>
      <c r="S505" s="34">
        <f>ROUND(('NEW Reference'!L$16*List!$H505)+'NEW Reference'!L$17,0)</f>
        <v>4166</v>
      </c>
      <c r="T505" s="34">
        <f>ROUND(('NEW Reference'!M$16*List!$H505)+'NEW Reference'!M$17,0)</f>
        <v>4976</v>
      </c>
      <c r="U505" s="34">
        <f>ROUND(('NEW Reference'!N$16*List!$H505)+'NEW Reference'!N$17,0)</f>
        <v>20077</v>
      </c>
      <c r="V505" s="35">
        <f>ROUND(('NEW Reference'!O$16*List!$H505)+'NEW Reference'!O$17,0)</f>
        <v>746</v>
      </c>
      <c r="W505" s="35">
        <f>ROUND(('NEW Reference'!P$16*List!$H505)+'NEW Reference'!P$17,0)</f>
        <v>1052</v>
      </c>
      <c r="X505" s="35">
        <f>ROUND(('NEW Reference'!Q$16*List!$H505)+'NEW Reference'!Q$17,0)</f>
        <v>526</v>
      </c>
      <c r="Y505" s="36"/>
      <c r="Z505" s="4" t="str">
        <f t="shared" si="23"/>
        <v>MC INTOSH, Georgia</v>
      </c>
      <c r="AA505" s="31" t="s">
        <v>1887</v>
      </c>
      <c r="AB505" s="37" t="s">
        <v>49</v>
      </c>
      <c r="AC505" s="32" t="s">
        <v>1580</v>
      </c>
      <c r="AD505" s="38"/>
      <c r="AE505">
        <f t="shared" si="24"/>
        <v>0.92930000000000001</v>
      </c>
    </row>
    <row r="506" spans="1:31">
      <c r="A506" s="28" t="s">
        <v>1888</v>
      </c>
      <c r="B506" s="28" t="s">
        <v>1889</v>
      </c>
      <c r="C506" s="29">
        <v>99911</v>
      </c>
      <c r="D506" s="30" t="s">
        <v>88</v>
      </c>
      <c r="E506" s="31" t="s">
        <v>228</v>
      </c>
      <c r="F506" s="50" t="s">
        <v>1580</v>
      </c>
      <c r="G506" s="33" t="s">
        <v>59</v>
      </c>
      <c r="H506">
        <f t="shared" si="22"/>
        <v>0.76850000000000007</v>
      </c>
      <c r="I506" s="34">
        <f>ROUND(('NEW Reference'!B$16*List!$H506)+'NEW Reference'!B$17,0)</f>
        <v>1001</v>
      </c>
      <c r="J506" s="34">
        <f>ROUND(('NEW Reference'!C$16*List!$H506)+'NEW Reference'!C$17,0)</f>
        <v>1493</v>
      </c>
      <c r="K506" s="34">
        <f>ROUND(('NEW Reference'!D$16*List!$H506)+'NEW Reference'!D$17,0)</f>
        <v>1789</v>
      </c>
      <c r="L506" s="34">
        <f>ROUND(('NEW Reference'!E$16*List!$H506)+'NEW Reference'!E$17,0)</f>
        <v>2212</v>
      </c>
      <c r="M506" s="34">
        <f>ROUND(('NEW Reference'!F$16*List!$H506)+'NEW Reference'!F$17,0)</f>
        <v>2304</v>
      </c>
      <c r="N506" s="34">
        <f>ROUND(('NEW Reference'!G$16*List!$H506)+'NEW Reference'!G$17,0)</f>
        <v>2608</v>
      </c>
      <c r="O506" s="34">
        <f>ROUND(('NEW Reference'!H$16*List!$H506)+'NEW Reference'!H$17,0)</f>
        <v>2708</v>
      </c>
      <c r="P506" s="34">
        <f>ROUND(('NEW Reference'!I$16*List!$H506)+'NEW Reference'!I$17,0)</f>
        <v>2814</v>
      </c>
      <c r="Q506" s="34">
        <f>ROUND(('NEW Reference'!J$16*List!$H506)+'NEW Reference'!J$17,0)</f>
        <v>3259</v>
      </c>
      <c r="R506" s="34">
        <f>ROUND(('NEW Reference'!K$16*List!$H506)+'NEW Reference'!K$17,0)</f>
        <v>3362</v>
      </c>
      <c r="S506" s="34">
        <f>ROUND(('NEW Reference'!L$16*List!$H506)+'NEW Reference'!L$17,0)</f>
        <v>3627</v>
      </c>
      <c r="T506" s="34">
        <f>ROUND(('NEW Reference'!M$16*List!$H506)+'NEW Reference'!M$17,0)</f>
        <v>4332</v>
      </c>
      <c r="U506" s="34">
        <f>ROUND(('NEW Reference'!N$16*List!$H506)+'NEW Reference'!N$17,0)</f>
        <v>17481</v>
      </c>
      <c r="V506" s="35">
        <f>ROUND(('NEW Reference'!O$16*List!$H506)+'NEW Reference'!O$17,0)</f>
        <v>650</v>
      </c>
      <c r="W506" s="35">
        <f>ROUND(('NEW Reference'!P$16*List!$H506)+'NEW Reference'!P$17,0)</f>
        <v>916</v>
      </c>
      <c r="X506" s="35">
        <f>ROUND(('NEW Reference'!Q$16*List!$H506)+'NEW Reference'!Q$17,0)</f>
        <v>458</v>
      </c>
      <c r="Y506" s="36"/>
      <c r="Z506" s="4" t="str">
        <f t="shared" si="23"/>
        <v>MACON, Georgia</v>
      </c>
      <c r="AA506" s="31" t="s">
        <v>228</v>
      </c>
      <c r="AB506" s="37" t="s">
        <v>49</v>
      </c>
      <c r="AC506" s="32" t="s">
        <v>1580</v>
      </c>
      <c r="AD506" s="38"/>
      <c r="AE506">
        <f t="shared" si="24"/>
        <v>0.76850000000000007</v>
      </c>
    </row>
    <row r="507" spans="1:31">
      <c r="A507" s="28" t="s">
        <v>1890</v>
      </c>
      <c r="B507" s="28" t="s">
        <v>1891</v>
      </c>
      <c r="C507" s="29">
        <v>12020</v>
      </c>
      <c r="D507" s="30" t="s">
        <v>341</v>
      </c>
      <c r="E507" s="31" t="s">
        <v>232</v>
      </c>
      <c r="F507" s="49" t="s">
        <v>1580</v>
      </c>
      <c r="G507" s="33" t="s">
        <v>48</v>
      </c>
      <c r="H507">
        <f t="shared" si="22"/>
        <v>0.90240000000000009</v>
      </c>
      <c r="I507" s="34">
        <f>ROUND(('NEW Reference'!B$16*List!$H507)+'NEW Reference'!B$17,0)</f>
        <v>1125</v>
      </c>
      <c r="J507" s="34">
        <f>ROUND(('NEW Reference'!C$16*List!$H507)+'NEW Reference'!C$17,0)</f>
        <v>1678</v>
      </c>
      <c r="K507" s="34">
        <f>ROUND(('NEW Reference'!D$16*List!$H507)+'NEW Reference'!D$17,0)</f>
        <v>2010</v>
      </c>
      <c r="L507" s="34">
        <f>ROUND(('NEW Reference'!E$16*List!$H507)+'NEW Reference'!E$17,0)</f>
        <v>2485</v>
      </c>
      <c r="M507" s="34">
        <f>ROUND(('NEW Reference'!F$16*List!$H507)+'NEW Reference'!F$17,0)</f>
        <v>2589</v>
      </c>
      <c r="N507" s="34">
        <f>ROUND(('NEW Reference'!G$16*List!$H507)+'NEW Reference'!G$17,0)</f>
        <v>2931</v>
      </c>
      <c r="O507" s="34">
        <f>ROUND(('NEW Reference'!H$16*List!$H507)+'NEW Reference'!H$17,0)</f>
        <v>3043</v>
      </c>
      <c r="P507" s="34">
        <f>ROUND(('NEW Reference'!I$16*List!$H507)+'NEW Reference'!I$17,0)</f>
        <v>3162</v>
      </c>
      <c r="Q507" s="34">
        <f>ROUND(('NEW Reference'!J$16*List!$H507)+'NEW Reference'!J$17,0)</f>
        <v>3662</v>
      </c>
      <c r="R507" s="34">
        <f>ROUND(('NEW Reference'!K$16*List!$H507)+'NEW Reference'!K$17,0)</f>
        <v>3777</v>
      </c>
      <c r="S507" s="34">
        <f>ROUND(('NEW Reference'!L$16*List!$H507)+'NEW Reference'!L$17,0)</f>
        <v>4076</v>
      </c>
      <c r="T507" s="34">
        <f>ROUND(('NEW Reference'!M$16*List!$H507)+'NEW Reference'!M$17,0)</f>
        <v>4868</v>
      </c>
      <c r="U507" s="34">
        <f>ROUND(('NEW Reference'!N$16*List!$H507)+'NEW Reference'!N$17,0)</f>
        <v>19643</v>
      </c>
      <c r="V507" s="35">
        <f>ROUND(('NEW Reference'!O$16*List!$H507)+'NEW Reference'!O$17,0)</f>
        <v>730</v>
      </c>
      <c r="W507" s="35">
        <f>ROUND(('NEW Reference'!P$16*List!$H507)+'NEW Reference'!P$17,0)</f>
        <v>1029</v>
      </c>
      <c r="X507" s="35">
        <f>ROUND(('NEW Reference'!Q$16*List!$H507)+'NEW Reference'!Q$17,0)</f>
        <v>514</v>
      </c>
      <c r="Y507" s="36"/>
      <c r="Z507" s="4" t="str">
        <f t="shared" si="23"/>
        <v>MADISON, Georgia</v>
      </c>
      <c r="AA507" s="31" t="s">
        <v>232</v>
      </c>
      <c r="AB507" s="37" t="s">
        <v>49</v>
      </c>
      <c r="AC507" s="32" t="s">
        <v>1580</v>
      </c>
      <c r="AD507" s="38"/>
      <c r="AE507">
        <f t="shared" si="24"/>
        <v>0.90240000000000009</v>
      </c>
    </row>
    <row r="508" spans="1:31">
      <c r="A508" s="28" t="s">
        <v>1892</v>
      </c>
      <c r="B508" s="28" t="s">
        <v>1893</v>
      </c>
      <c r="C508" s="29">
        <v>17980</v>
      </c>
      <c r="D508" s="30" t="s">
        <v>281</v>
      </c>
      <c r="E508" s="31" t="s">
        <v>240</v>
      </c>
      <c r="F508" s="49" t="s">
        <v>1580</v>
      </c>
      <c r="G508" s="33" t="s">
        <v>48</v>
      </c>
      <c r="H508">
        <f t="shared" si="22"/>
        <v>0.78580000000000005</v>
      </c>
      <c r="I508" s="34">
        <f>ROUND(('NEW Reference'!B$16*List!$H508)+'NEW Reference'!B$17,0)</f>
        <v>1017</v>
      </c>
      <c r="J508" s="34">
        <f>ROUND(('NEW Reference'!C$16*List!$H508)+'NEW Reference'!C$17,0)</f>
        <v>1517</v>
      </c>
      <c r="K508" s="34">
        <f>ROUND(('NEW Reference'!D$16*List!$H508)+'NEW Reference'!D$17,0)</f>
        <v>1817</v>
      </c>
      <c r="L508" s="34">
        <f>ROUND(('NEW Reference'!E$16*List!$H508)+'NEW Reference'!E$17,0)</f>
        <v>2247</v>
      </c>
      <c r="M508" s="34">
        <f>ROUND(('NEW Reference'!F$16*List!$H508)+'NEW Reference'!F$17,0)</f>
        <v>2341</v>
      </c>
      <c r="N508" s="34">
        <f>ROUND(('NEW Reference'!G$16*List!$H508)+'NEW Reference'!G$17,0)</f>
        <v>2650</v>
      </c>
      <c r="O508" s="34">
        <f>ROUND(('NEW Reference'!H$16*List!$H508)+'NEW Reference'!H$17,0)</f>
        <v>2751</v>
      </c>
      <c r="P508" s="34">
        <f>ROUND(('NEW Reference'!I$16*List!$H508)+'NEW Reference'!I$17,0)</f>
        <v>2859</v>
      </c>
      <c r="Q508" s="34">
        <f>ROUND(('NEW Reference'!J$16*List!$H508)+'NEW Reference'!J$17,0)</f>
        <v>3311</v>
      </c>
      <c r="R508" s="34">
        <f>ROUND(('NEW Reference'!K$16*List!$H508)+'NEW Reference'!K$17,0)</f>
        <v>3415</v>
      </c>
      <c r="S508" s="34">
        <f>ROUND(('NEW Reference'!L$16*List!$H508)+'NEW Reference'!L$17,0)</f>
        <v>3685</v>
      </c>
      <c r="T508" s="34">
        <f>ROUND(('NEW Reference'!M$16*List!$H508)+'NEW Reference'!M$17,0)</f>
        <v>4402</v>
      </c>
      <c r="U508" s="34">
        <f>ROUND(('NEW Reference'!N$16*List!$H508)+'NEW Reference'!N$17,0)</f>
        <v>17760</v>
      </c>
      <c r="V508" s="35">
        <f>ROUND(('NEW Reference'!O$16*List!$H508)+'NEW Reference'!O$17,0)</f>
        <v>660</v>
      </c>
      <c r="W508" s="35">
        <f>ROUND(('NEW Reference'!P$16*List!$H508)+'NEW Reference'!P$17,0)</f>
        <v>930</v>
      </c>
      <c r="X508" s="35">
        <f>ROUND(('NEW Reference'!Q$16*List!$H508)+'NEW Reference'!Q$17,0)</f>
        <v>465</v>
      </c>
      <c r="Y508" s="36"/>
      <c r="Z508" s="4" t="str">
        <f t="shared" si="23"/>
        <v>MARION, Georgia</v>
      </c>
      <c r="AA508" s="31" t="s">
        <v>240</v>
      </c>
      <c r="AB508" s="37" t="s">
        <v>49</v>
      </c>
      <c r="AC508" s="32" t="s">
        <v>1580</v>
      </c>
      <c r="AD508" s="38"/>
      <c r="AE508">
        <f t="shared" si="24"/>
        <v>0.78580000000000005</v>
      </c>
    </row>
    <row r="509" spans="1:31">
      <c r="A509" s="28" t="s">
        <v>1894</v>
      </c>
      <c r="B509" s="28" t="s">
        <v>1895</v>
      </c>
      <c r="C509" s="29">
        <v>12060</v>
      </c>
      <c r="D509" s="30" t="s">
        <v>344</v>
      </c>
      <c r="E509" s="31" t="s">
        <v>1896</v>
      </c>
      <c r="F509" s="49" t="s">
        <v>1580</v>
      </c>
      <c r="G509" s="33" t="s">
        <v>48</v>
      </c>
      <c r="H509">
        <f t="shared" si="22"/>
        <v>1.0048000000000001</v>
      </c>
      <c r="I509" s="34">
        <f>ROUND(('NEW Reference'!B$16*List!$H509)+'NEW Reference'!B$17,0)</f>
        <v>1220</v>
      </c>
      <c r="J509" s="34">
        <f>ROUND(('NEW Reference'!C$16*List!$H509)+'NEW Reference'!C$17,0)</f>
        <v>1819</v>
      </c>
      <c r="K509" s="34">
        <f>ROUND(('NEW Reference'!D$16*List!$H509)+'NEW Reference'!D$17,0)</f>
        <v>2179</v>
      </c>
      <c r="L509" s="34">
        <f>ROUND(('NEW Reference'!E$16*List!$H509)+'NEW Reference'!E$17,0)</f>
        <v>2694</v>
      </c>
      <c r="M509" s="34">
        <f>ROUND(('NEW Reference'!F$16*List!$H509)+'NEW Reference'!F$17,0)</f>
        <v>2807</v>
      </c>
      <c r="N509" s="34">
        <f>ROUND(('NEW Reference'!G$16*List!$H509)+'NEW Reference'!G$17,0)</f>
        <v>3178</v>
      </c>
      <c r="O509" s="34">
        <f>ROUND(('NEW Reference'!H$16*List!$H509)+'NEW Reference'!H$17,0)</f>
        <v>3299</v>
      </c>
      <c r="P509" s="34">
        <f>ROUND(('NEW Reference'!I$16*List!$H509)+'NEW Reference'!I$17,0)</f>
        <v>3429</v>
      </c>
      <c r="Q509" s="34">
        <f>ROUND(('NEW Reference'!J$16*List!$H509)+'NEW Reference'!J$17,0)</f>
        <v>3970</v>
      </c>
      <c r="R509" s="34">
        <f>ROUND(('NEW Reference'!K$16*List!$H509)+'NEW Reference'!K$17,0)</f>
        <v>4095</v>
      </c>
      <c r="S509" s="34">
        <f>ROUND(('NEW Reference'!L$16*List!$H509)+'NEW Reference'!L$17,0)</f>
        <v>4419</v>
      </c>
      <c r="T509" s="34">
        <f>ROUND(('NEW Reference'!M$16*List!$H509)+'NEW Reference'!M$17,0)</f>
        <v>5278</v>
      </c>
      <c r="U509" s="34">
        <f>ROUND(('NEW Reference'!N$16*List!$H509)+'NEW Reference'!N$17,0)</f>
        <v>21297</v>
      </c>
      <c r="V509" s="35">
        <f>ROUND(('NEW Reference'!O$16*List!$H509)+'NEW Reference'!O$17,0)</f>
        <v>792</v>
      </c>
      <c r="W509" s="35">
        <f>ROUND(('NEW Reference'!P$16*List!$H509)+'NEW Reference'!P$17,0)</f>
        <v>1116</v>
      </c>
      <c r="X509" s="35">
        <f>ROUND(('NEW Reference'!Q$16*List!$H509)+'NEW Reference'!Q$17,0)</f>
        <v>558</v>
      </c>
      <c r="Y509" s="36"/>
      <c r="Z509" s="4" t="str">
        <f t="shared" si="23"/>
        <v>MERIWETHER, Georgia</v>
      </c>
      <c r="AA509" s="31" t="s">
        <v>1896</v>
      </c>
      <c r="AB509" s="37" t="s">
        <v>49</v>
      </c>
      <c r="AC509" s="32" t="s">
        <v>1580</v>
      </c>
      <c r="AD509" s="38"/>
      <c r="AE509">
        <f t="shared" si="24"/>
        <v>1.0048000000000001</v>
      </c>
    </row>
    <row r="510" spans="1:31">
      <c r="A510" s="28" t="s">
        <v>1897</v>
      </c>
      <c r="B510" s="28" t="s">
        <v>1898</v>
      </c>
      <c r="C510" s="29">
        <v>99911</v>
      </c>
      <c r="D510" s="30" t="s">
        <v>88</v>
      </c>
      <c r="E510" s="31" t="s">
        <v>663</v>
      </c>
      <c r="F510" s="50" t="s">
        <v>1580</v>
      </c>
      <c r="G510" s="33" t="s">
        <v>59</v>
      </c>
      <c r="H510">
        <f t="shared" si="22"/>
        <v>0.76850000000000007</v>
      </c>
      <c r="I510" s="34">
        <f>ROUND(('NEW Reference'!B$16*List!$H510)+'NEW Reference'!B$17,0)</f>
        <v>1001</v>
      </c>
      <c r="J510" s="34">
        <f>ROUND(('NEW Reference'!C$16*List!$H510)+'NEW Reference'!C$17,0)</f>
        <v>1493</v>
      </c>
      <c r="K510" s="34">
        <f>ROUND(('NEW Reference'!D$16*List!$H510)+'NEW Reference'!D$17,0)</f>
        <v>1789</v>
      </c>
      <c r="L510" s="34">
        <f>ROUND(('NEW Reference'!E$16*List!$H510)+'NEW Reference'!E$17,0)</f>
        <v>2212</v>
      </c>
      <c r="M510" s="34">
        <f>ROUND(('NEW Reference'!F$16*List!$H510)+'NEW Reference'!F$17,0)</f>
        <v>2304</v>
      </c>
      <c r="N510" s="34">
        <f>ROUND(('NEW Reference'!G$16*List!$H510)+'NEW Reference'!G$17,0)</f>
        <v>2608</v>
      </c>
      <c r="O510" s="34">
        <f>ROUND(('NEW Reference'!H$16*List!$H510)+'NEW Reference'!H$17,0)</f>
        <v>2708</v>
      </c>
      <c r="P510" s="34">
        <f>ROUND(('NEW Reference'!I$16*List!$H510)+'NEW Reference'!I$17,0)</f>
        <v>2814</v>
      </c>
      <c r="Q510" s="34">
        <f>ROUND(('NEW Reference'!J$16*List!$H510)+'NEW Reference'!J$17,0)</f>
        <v>3259</v>
      </c>
      <c r="R510" s="34">
        <f>ROUND(('NEW Reference'!K$16*List!$H510)+'NEW Reference'!K$17,0)</f>
        <v>3362</v>
      </c>
      <c r="S510" s="34">
        <f>ROUND(('NEW Reference'!L$16*List!$H510)+'NEW Reference'!L$17,0)</f>
        <v>3627</v>
      </c>
      <c r="T510" s="34">
        <f>ROUND(('NEW Reference'!M$16*List!$H510)+'NEW Reference'!M$17,0)</f>
        <v>4332</v>
      </c>
      <c r="U510" s="34">
        <f>ROUND(('NEW Reference'!N$16*List!$H510)+'NEW Reference'!N$17,0)</f>
        <v>17481</v>
      </c>
      <c r="V510" s="35">
        <f>ROUND(('NEW Reference'!O$16*List!$H510)+'NEW Reference'!O$17,0)</f>
        <v>650</v>
      </c>
      <c r="W510" s="35">
        <f>ROUND(('NEW Reference'!P$16*List!$H510)+'NEW Reference'!P$17,0)</f>
        <v>916</v>
      </c>
      <c r="X510" s="35">
        <f>ROUND(('NEW Reference'!Q$16*List!$H510)+'NEW Reference'!Q$17,0)</f>
        <v>458</v>
      </c>
      <c r="Y510" s="36"/>
      <c r="Z510" s="4" t="str">
        <f t="shared" si="23"/>
        <v>MILLER, Georgia</v>
      </c>
      <c r="AA510" s="31" t="s">
        <v>663</v>
      </c>
      <c r="AB510" s="37" t="s">
        <v>49</v>
      </c>
      <c r="AC510" s="32" t="s">
        <v>1580</v>
      </c>
      <c r="AD510" s="38"/>
      <c r="AE510">
        <f t="shared" si="24"/>
        <v>0.76850000000000007</v>
      </c>
    </row>
    <row r="511" spans="1:31">
      <c r="A511" s="28" t="s">
        <v>1899</v>
      </c>
      <c r="B511" s="28" t="s">
        <v>1900</v>
      </c>
      <c r="C511" s="29">
        <v>99911</v>
      </c>
      <c r="D511" s="30" t="s">
        <v>88</v>
      </c>
      <c r="E511" s="31" t="s">
        <v>1901</v>
      </c>
      <c r="F511" s="50" t="s">
        <v>1580</v>
      </c>
      <c r="G511" s="33" t="s">
        <v>59</v>
      </c>
      <c r="H511">
        <f t="shared" si="22"/>
        <v>0.76850000000000007</v>
      </c>
      <c r="I511" s="34">
        <f>ROUND(('NEW Reference'!B$16*List!$H511)+'NEW Reference'!B$17,0)</f>
        <v>1001</v>
      </c>
      <c r="J511" s="34">
        <f>ROUND(('NEW Reference'!C$16*List!$H511)+'NEW Reference'!C$17,0)</f>
        <v>1493</v>
      </c>
      <c r="K511" s="34">
        <f>ROUND(('NEW Reference'!D$16*List!$H511)+'NEW Reference'!D$17,0)</f>
        <v>1789</v>
      </c>
      <c r="L511" s="34">
        <f>ROUND(('NEW Reference'!E$16*List!$H511)+'NEW Reference'!E$17,0)</f>
        <v>2212</v>
      </c>
      <c r="M511" s="34">
        <f>ROUND(('NEW Reference'!F$16*List!$H511)+'NEW Reference'!F$17,0)</f>
        <v>2304</v>
      </c>
      <c r="N511" s="34">
        <f>ROUND(('NEW Reference'!G$16*List!$H511)+'NEW Reference'!G$17,0)</f>
        <v>2608</v>
      </c>
      <c r="O511" s="34">
        <f>ROUND(('NEW Reference'!H$16*List!$H511)+'NEW Reference'!H$17,0)</f>
        <v>2708</v>
      </c>
      <c r="P511" s="34">
        <f>ROUND(('NEW Reference'!I$16*List!$H511)+'NEW Reference'!I$17,0)</f>
        <v>2814</v>
      </c>
      <c r="Q511" s="34">
        <f>ROUND(('NEW Reference'!J$16*List!$H511)+'NEW Reference'!J$17,0)</f>
        <v>3259</v>
      </c>
      <c r="R511" s="34">
        <f>ROUND(('NEW Reference'!K$16*List!$H511)+'NEW Reference'!K$17,0)</f>
        <v>3362</v>
      </c>
      <c r="S511" s="34">
        <f>ROUND(('NEW Reference'!L$16*List!$H511)+'NEW Reference'!L$17,0)</f>
        <v>3627</v>
      </c>
      <c r="T511" s="34">
        <f>ROUND(('NEW Reference'!M$16*List!$H511)+'NEW Reference'!M$17,0)</f>
        <v>4332</v>
      </c>
      <c r="U511" s="34">
        <f>ROUND(('NEW Reference'!N$16*List!$H511)+'NEW Reference'!N$17,0)</f>
        <v>17481</v>
      </c>
      <c r="V511" s="35">
        <f>ROUND(('NEW Reference'!O$16*List!$H511)+'NEW Reference'!O$17,0)</f>
        <v>650</v>
      </c>
      <c r="W511" s="35">
        <f>ROUND(('NEW Reference'!P$16*List!$H511)+'NEW Reference'!P$17,0)</f>
        <v>916</v>
      </c>
      <c r="X511" s="35">
        <f>ROUND(('NEW Reference'!Q$16*List!$H511)+'NEW Reference'!Q$17,0)</f>
        <v>458</v>
      </c>
      <c r="Y511" s="36"/>
      <c r="Z511" s="4" t="str">
        <f t="shared" si="23"/>
        <v>MITCHELL, Georgia</v>
      </c>
      <c r="AA511" s="31" t="s">
        <v>1901</v>
      </c>
      <c r="AB511" s="37" t="s">
        <v>49</v>
      </c>
      <c r="AC511" s="32" t="s">
        <v>1580</v>
      </c>
      <c r="AD511" s="38"/>
      <c r="AE511">
        <f t="shared" si="24"/>
        <v>0.76850000000000007</v>
      </c>
    </row>
    <row r="512" spans="1:31">
      <c r="A512" s="28" t="s">
        <v>1902</v>
      </c>
      <c r="B512" s="28" t="s">
        <v>1903</v>
      </c>
      <c r="C512" s="29">
        <v>31420</v>
      </c>
      <c r="D512" s="30" t="s">
        <v>1143</v>
      </c>
      <c r="E512" s="31" t="s">
        <v>253</v>
      </c>
      <c r="F512" s="49" t="s">
        <v>1580</v>
      </c>
      <c r="G512" s="33" t="s">
        <v>48</v>
      </c>
      <c r="H512">
        <f t="shared" si="22"/>
        <v>0.86350000000000005</v>
      </c>
      <c r="I512" s="34">
        <f>ROUND(('NEW Reference'!B$16*List!$H512)+'NEW Reference'!B$17,0)</f>
        <v>1089</v>
      </c>
      <c r="J512" s="34">
        <f>ROUND(('NEW Reference'!C$16*List!$H512)+'NEW Reference'!C$17,0)</f>
        <v>1624</v>
      </c>
      <c r="K512" s="34">
        <f>ROUND(('NEW Reference'!D$16*List!$H512)+'NEW Reference'!D$17,0)</f>
        <v>1946</v>
      </c>
      <c r="L512" s="34">
        <f>ROUND(('NEW Reference'!E$16*List!$H512)+'NEW Reference'!E$17,0)</f>
        <v>2406</v>
      </c>
      <c r="M512" s="34">
        <f>ROUND(('NEW Reference'!F$16*List!$H512)+'NEW Reference'!F$17,0)</f>
        <v>2506</v>
      </c>
      <c r="N512" s="34">
        <f>ROUND(('NEW Reference'!G$16*List!$H512)+'NEW Reference'!G$17,0)</f>
        <v>2837</v>
      </c>
      <c r="O512" s="34">
        <f>ROUND(('NEW Reference'!H$16*List!$H512)+'NEW Reference'!H$17,0)</f>
        <v>2946</v>
      </c>
      <c r="P512" s="34">
        <f>ROUND(('NEW Reference'!I$16*List!$H512)+'NEW Reference'!I$17,0)</f>
        <v>3061</v>
      </c>
      <c r="Q512" s="34">
        <f>ROUND(('NEW Reference'!J$16*List!$H512)+'NEW Reference'!J$17,0)</f>
        <v>3545</v>
      </c>
      <c r="R512" s="34">
        <f>ROUND(('NEW Reference'!K$16*List!$H512)+'NEW Reference'!K$17,0)</f>
        <v>3657</v>
      </c>
      <c r="S512" s="34">
        <f>ROUND(('NEW Reference'!L$16*List!$H512)+'NEW Reference'!L$17,0)</f>
        <v>3946</v>
      </c>
      <c r="T512" s="34">
        <f>ROUND(('NEW Reference'!M$16*List!$H512)+'NEW Reference'!M$17,0)</f>
        <v>4713</v>
      </c>
      <c r="U512" s="34">
        <f>ROUND(('NEW Reference'!N$16*List!$H512)+'NEW Reference'!N$17,0)</f>
        <v>19015</v>
      </c>
      <c r="V512" s="35">
        <f>ROUND(('NEW Reference'!O$16*List!$H512)+'NEW Reference'!O$17,0)</f>
        <v>707</v>
      </c>
      <c r="W512" s="35">
        <f>ROUND(('NEW Reference'!P$16*List!$H512)+'NEW Reference'!P$17,0)</f>
        <v>996</v>
      </c>
      <c r="X512" s="35">
        <f>ROUND(('NEW Reference'!Q$16*List!$H512)+'NEW Reference'!Q$17,0)</f>
        <v>498</v>
      </c>
      <c r="Y512" s="36"/>
      <c r="Z512" s="4" t="str">
        <f t="shared" si="23"/>
        <v>MONROE, Georgia</v>
      </c>
      <c r="AA512" s="31" t="s">
        <v>253</v>
      </c>
      <c r="AB512" s="37" t="s">
        <v>49</v>
      </c>
      <c r="AC512" s="32" t="s">
        <v>1580</v>
      </c>
      <c r="AD512" s="38"/>
      <c r="AE512">
        <f t="shared" si="24"/>
        <v>0.86350000000000005</v>
      </c>
    </row>
    <row r="513" spans="1:31">
      <c r="A513" s="28" t="s">
        <v>1904</v>
      </c>
      <c r="B513" s="28" t="s">
        <v>1905</v>
      </c>
      <c r="C513" s="29">
        <v>99911</v>
      </c>
      <c r="D513" s="30" t="s">
        <v>88</v>
      </c>
      <c r="E513" s="31" t="s">
        <v>257</v>
      </c>
      <c r="F513" s="50" t="s">
        <v>1580</v>
      </c>
      <c r="G513" s="33" t="s">
        <v>59</v>
      </c>
      <c r="H513">
        <f t="shared" si="22"/>
        <v>0.76850000000000007</v>
      </c>
      <c r="I513" s="34">
        <f>ROUND(('NEW Reference'!B$16*List!$H513)+'NEW Reference'!B$17,0)</f>
        <v>1001</v>
      </c>
      <c r="J513" s="34">
        <f>ROUND(('NEW Reference'!C$16*List!$H513)+'NEW Reference'!C$17,0)</f>
        <v>1493</v>
      </c>
      <c r="K513" s="34">
        <f>ROUND(('NEW Reference'!D$16*List!$H513)+'NEW Reference'!D$17,0)</f>
        <v>1789</v>
      </c>
      <c r="L513" s="34">
        <f>ROUND(('NEW Reference'!E$16*List!$H513)+'NEW Reference'!E$17,0)</f>
        <v>2212</v>
      </c>
      <c r="M513" s="34">
        <f>ROUND(('NEW Reference'!F$16*List!$H513)+'NEW Reference'!F$17,0)</f>
        <v>2304</v>
      </c>
      <c r="N513" s="34">
        <f>ROUND(('NEW Reference'!G$16*List!$H513)+'NEW Reference'!G$17,0)</f>
        <v>2608</v>
      </c>
      <c r="O513" s="34">
        <f>ROUND(('NEW Reference'!H$16*List!$H513)+'NEW Reference'!H$17,0)</f>
        <v>2708</v>
      </c>
      <c r="P513" s="34">
        <f>ROUND(('NEW Reference'!I$16*List!$H513)+'NEW Reference'!I$17,0)</f>
        <v>2814</v>
      </c>
      <c r="Q513" s="34">
        <f>ROUND(('NEW Reference'!J$16*List!$H513)+'NEW Reference'!J$17,0)</f>
        <v>3259</v>
      </c>
      <c r="R513" s="34">
        <f>ROUND(('NEW Reference'!K$16*List!$H513)+'NEW Reference'!K$17,0)</f>
        <v>3362</v>
      </c>
      <c r="S513" s="34">
        <f>ROUND(('NEW Reference'!L$16*List!$H513)+'NEW Reference'!L$17,0)</f>
        <v>3627</v>
      </c>
      <c r="T513" s="34">
        <f>ROUND(('NEW Reference'!M$16*List!$H513)+'NEW Reference'!M$17,0)</f>
        <v>4332</v>
      </c>
      <c r="U513" s="34">
        <f>ROUND(('NEW Reference'!N$16*List!$H513)+'NEW Reference'!N$17,0)</f>
        <v>17481</v>
      </c>
      <c r="V513" s="35">
        <f>ROUND(('NEW Reference'!O$16*List!$H513)+'NEW Reference'!O$17,0)</f>
        <v>650</v>
      </c>
      <c r="W513" s="35">
        <f>ROUND(('NEW Reference'!P$16*List!$H513)+'NEW Reference'!P$17,0)</f>
        <v>916</v>
      </c>
      <c r="X513" s="35">
        <f>ROUND(('NEW Reference'!Q$16*List!$H513)+'NEW Reference'!Q$17,0)</f>
        <v>458</v>
      </c>
      <c r="Y513" s="36"/>
      <c r="Z513" s="4" t="str">
        <f t="shared" si="23"/>
        <v>MONTGOMERY, Georgia</v>
      </c>
      <c r="AA513" s="31" t="s">
        <v>257</v>
      </c>
      <c r="AB513" s="37" t="s">
        <v>49</v>
      </c>
      <c r="AC513" s="32" t="s">
        <v>1580</v>
      </c>
      <c r="AD513" s="38"/>
      <c r="AE513">
        <f t="shared" si="24"/>
        <v>0.76850000000000007</v>
      </c>
    </row>
    <row r="514" spans="1:31">
      <c r="A514" s="28" t="s">
        <v>1906</v>
      </c>
      <c r="B514" s="28" t="s">
        <v>1907</v>
      </c>
      <c r="C514" s="39">
        <v>12060</v>
      </c>
      <c r="D514" s="30" t="s">
        <v>344</v>
      </c>
      <c r="E514" s="40" t="s">
        <v>261</v>
      </c>
      <c r="F514" s="49" t="s">
        <v>1580</v>
      </c>
      <c r="G514" s="33" t="s">
        <v>48</v>
      </c>
      <c r="H514">
        <f t="shared" si="22"/>
        <v>1.0048000000000001</v>
      </c>
      <c r="I514" s="34">
        <f>ROUND(('NEW Reference'!B$16*List!$H514)+'NEW Reference'!B$17,0)</f>
        <v>1220</v>
      </c>
      <c r="J514" s="34">
        <f>ROUND(('NEW Reference'!C$16*List!$H514)+'NEW Reference'!C$17,0)</f>
        <v>1819</v>
      </c>
      <c r="K514" s="34">
        <f>ROUND(('NEW Reference'!D$16*List!$H514)+'NEW Reference'!D$17,0)</f>
        <v>2179</v>
      </c>
      <c r="L514" s="34">
        <f>ROUND(('NEW Reference'!E$16*List!$H514)+'NEW Reference'!E$17,0)</f>
        <v>2694</v>
      </c>
      <c r="M514" s="34">
        <f>ROUND(('NEW Reference'!F$16*List!$H514)+'NEW Reference'!F$17,0)</f>
        <v>2807</v>
      </c>
      <c r="N514" s="34">
        <f>ROUND(('NEW Reference'!G$16*List!$H514)+'NEW Reference'!G$17,0)</f>
        <v>3178</v>
      </c>
      <c r="O514" s="34">
        <f>ROUND(('NEW Reference'!H$16*List!$H514)+'NEW Reference'!H$17,0)</f>
        <v>3299</v>
      </c>
      <c r="P514" s="34">
        <f>ROUND(('NEW Reference'!I$16*List!$H514)+'NEW Reference'!I$17,0)</f>
        <v>3429</v>
      </c>
      <c r="Q514" s="34">
        <f>ROUND(('NEW Reference'!J$16*List!$H514)+'NEW Reference'!J$17,0)</f>
        <v>3970</v>
      </c>
      <c r="R514" s="34">
        <f>ROUND(('NEW Reference'!K$16*List!$H514)+'NEW Reference'!K$17,0)</f>
        <v>4095</v>
      </c>
      <c r="S514" s="34">
        <f>ROUND(('NEW Reference'!L$16*List!$H514)+'NEW Reference'!L$17,0)</f>
        <v>4419</v>
      </c>
      <c r="T514" s="34">
        <f>ROUND(('NEW Reference'!M$16*List!$H514)+'NEW Reference'!M$17,0)</f>
        <v>5278</v>
      </c>
      <c r="U514" s="34">
        <f>ROUND(('NEW Reference'!N$16*List!$H514)+'NEW Reference'!N$17,0)</f>
        <v>21297</v>
      </c>
      <c r="V514" s="35">
        <f>ROUND(('NEW Reference'!O$16*List!$H514)+'NEW Reference'!O$17,0)</f>
        <v>792</v>
      </c>
      <c r="W514" s="35">
        <f>ROUND(('NEW Reference'!P$16*List!$H514)+'NEW Reference'!P$17,0)</f>
        <v>1116</v>
      </c>
      <c r="X514" s="35">
        <f>ROUND(('NEW Reference'!Q$16*List!$H514)+'NEW Reference'!Q$17,0)</f>
        <v>558</v>
      </c>
      <c r="Y514" s="36"/>
      <c r="Z514" s="4" t="str">
        <f t="shared" si="23"/>
        <v>MORGAN, Georgia</v>
      </c>
      <c r="AA514" s="40" t="s">
        <v>261</v>
      </c>
      <c r="AB514" s="37" t="s">
        <v>49</v>
      </c>
      <c r="AC514" s="41" t="s">
        <v>1580</v>
      </c>
      <c r="AD514" s="42"/>
      <c r="AE514">
        <f t="shared" si="24"/>
        <v>1.0048000000000001</v>
      </c>
    </row>
    <row r="515" spans="1:31">
      <c r="A515" s="28" t="s">
        <v>1908</v>
      </c>
      <c r="B515" s="28" t="s">
        <v>1909</v>
      </c>
      <c r="C515" s="29">
        <v>19140</v>
      </c>
      <c r="D515" s="30" t="s">
        <v>616</v>
      </c>
      <c r="E515" s="31" t="s">
        <v>1910</v>
      </c>
      <c r="F515" s="49" t="s">
        <v>1580</v>
      </c>
      <c r="G515" s="33" t="s">
        <v>48</v>
      </c>
      <c r="H515">
        <f t="shared" si="22"/>
        <v>0.90029999999999999</v>
      </c>
      <c r="I515" s="34">
        <f>ROUND(('NEW Reference'!B$16*List!$H515)+'NEW Reference'!B$17,0)</f>
        <v>1123</v>
      </c>
      <c r="J515" s="34">
        <f>ROUND(('NEW Reference'!C$16*List!$H515)+'NEW Reference'!C$17,0)</f>
        <v>1675</v>
      </c>
      <c r="K515" s="34">
        <f>ROUND(('NEW Reference'!D$16*List!$H515)+'NEW Reference'!D$17,0)</f>
        <v>2007</v>
      </c>
      <c r="L515" s="34">
        <f>ROUND(('NEW Reference'!E$16*List!$H515)+'NEW Reference'!E$17,0)</f>
        <v>2481</v>
      </c>
      <c r="M515" s="34">
        <f>ROUND(('NEW Reference'!F$16*List!$H515)+'NEW Reference'!F$17,0)</f>
        <v>2585</v>
      </c>
      <c r="N515" s="34">
        <f>ROUND(('NEW Reference'!G$16*List!$H515)+'NEW Reference'!G$17,0)</f>
        <v>2926</v>
      </c>
      <c r="O515" s="34">
        <f>ROUND(('NEW Reference'!H$16*List!$H515)+'NEW Reference'!H$17,0)</f>
        <v>3038</v>
      </c>
      <c r="P515" s="34">
        <f>ROUND(('NEW Reference'!I$16*List!$H515)+'NEW Reference'!I$17,0)</f>
        <v>3157</v>
      </c>
      <c r="Q515" s="34">
        <f>ROUND(('NEW Reference'!J$16*List!$H515)+'NEW Reference'!J$17,0)</f>
        <v>3656</v>
      </c>
      <c r="R515" s="34">
        <f>ROUND(('NEW Reference'!K$16*List!$H515)+'NEW Reference'!K$17,0)</f>
        <v>3771</v>
      </c>
      <c r="S515" s="34">
        <f>ROUND(('NEW Reference'!L$16*List!$H515)+'NEW Reference'!L$17,0)</f>
        <v>4069</v>
      </c>
      <c r="T515" s="34">
        <f>ROUND(('NEW Reference'!M$16*List!$H515)+'NEW Reference'!M$17,0)</f>
        <v>4860</v>
      </c>
      <c r="U515" s="34">
        <f>ROUND(('NEW Reference'!N$16*List!$H515)+'NEW Reference'!N$17,0)</f>
        <v>19609</v>
      </c>
      <c r="V515" s="35">
        <f>ROUND(('NEW Reference'!O$16*List!$H515)+'NEW Reference'!O$17,0)</f>
        <v>729</v>
      </c>
      <c r="W515" s="35">
        <f>ROUND(('NEW Reference'!P$16*List!$H515)+'NEW Reference'!P$17,0)</f>
        <v>1027</v>
      </c>
      <c r="X515" s="35">
        <f>ROUND(('NEW Reference'!Q$16*List!$H515)+'NEW Reference'!Q$17,0)</f>
        <v>514</v>
      </c>
      <c r="Y515" s="36"/>
      <c r="Z515" s="4" t="str">
        <f t="shared" si="23"/>
        <v>MURRAY, Georgia</v>
      </c>
      <c r="AA515" s="31" t="s">
        <v>1910</v>
      </c>
      <c r="AB515" s="37" t="s">
        <v>49</v>
      </c>
      <c r="AC515" s="32" t="s">
        <v>1580</v>
      </c>
      <c r="AD515" s="38"/>
      <c r="AE515">
        <f t="shared" si="24"/>
        <v>0.90029999999999999</v>
      </c>
    </row>
    <row r="516" spans="1:31">
      <c r="A516" s="28" t="s">
        <v>1911</v>
      </c>
      <c r="B516" s="28" t="s">
        <v>1912</v>
      </c>
      <c r="C516" s="39">
        <v>17980</v>
      </c>
      <c r="D516" s="30" t="s">
        <v>281</v>
      </c>
      <c r="E516" s="40" t="s">
        <v>1913</v>
      </c>
      <c r="F516" s="49" t="s">
        <v>1580</v>
      </c>
      <c r="G516" s="33" t="s">
        <v>48</v>
      </c>
      <c r="H516">
        <f t="shared" si="22"/>
        <v>0.78580000000000005</v>
      </c>
      <c r="I516" s="34">
        <f>ROUND(('NEW Reference'!B$16*List!$H516)+'NEW Reference'!B$17,0)</f>
        <v>1017</v>
      </c>
      <c r="J516" s="34">
        <f>ROUND(('NEW Reference'!C$16*List!$H516)+'NEW Reference'!C$17,0)</f>
        <v>1517</v>
      </c>
      <c r="K516" s="34">
        <f>ROUND(('NEW Reference'!D$16*List!$H516)+'NEW Reference'!D$17,0)</f>
        <v>1817</v>
      </c>
      <c r="L516" s="34">
        <f>ROUND(('NEW Reference'!E$16*List!$H516)+'NEW Reference'!E$17,0)</f>
        <v>2247</v>
      </c>
      <c r="M516" s="34">
        <f>ROUND(('NEW Reference'!F$16*List!$H516)+'NEW Reference'!F$17,0)</f>
        <v>2341</v>
      </c>
      <c r="N516" s="34">
        <f>ROUND(('NEW Reference'!G$16*List!$H516)+'NEW Reference'!G$17,0)</f>
        <v>2650</v>
      </c>
      <c r="O516" s="34">
        <f>ROUND(('NEW Reference'!H$16*List!$H516)+'NEW Reference'!H$17,0)</f>
        <v>2751</v>
      </c>
      <c r="P516" s="34">
        <f>ROUND(('NEW Reference'!I$16*List!$H516)+'NEW Reference'!I$17,0)</f>
        <v>2859</v>
      </c>
      <c r="Q516" s="34">
        <f>ROUND(('NEW Reference'!J$16*List!$H516)+'NEW Reference'!J$17,0)</f>
        <v>3311</v>
      </c>
      <c r="R516" s="34">
        <f>ROUND(('NEW Reference'!K$16*List!$H516)+'NEW Reference'!K$17,0)</f>
        <v>3415</v>
      </c>
      <c r="S516" s="34">
        <f>ROUND(('NEW Reference'!L$16*List!$H516)+'NEW Reference'!L$17,0)</f>
        <v>3685</v>
      </c>
      <c r="T516" s="34">
        <f>ROUND(('NEW Reference'!M$16*List!$H516)+'NEW Reference'!M$17,0)</f>
        <v>4402</v>
      </c>
      <c r="U516" s="34">
        <f>ROUND(('NEW Reference'!N$16*List!$H516)+'NEW Reference'!N$17,0)</f>
        <v>17760</v>
      </c>
      <c r="V516" s="35">
        <f>ROUND(('NEW Reference'!O$16*List!$H516)+'NEW Reference'!O$17,0)</f>
        <v>660</v>
      </c>
      <c r="W516" s="35">
        <f>ROUND(('NEW Reference'!P$16*List!$H516)+'NEW Reference'!P$17,0)</f>
        <v>930</v>
      </c>
      <c r="X516" s="35">
        <f>ROUND(('NEW Reference'!Q$16*List!$H516)+'NEW Reference'!Q$17,0)</f>
        <v>465</v>
      </c>
      <c r="Y516" s="36"/>
      <c r="Z516" s="4" t="str">
        <f t="shared" si="23"/>
        <v>MUSCOGEE, Georgia</v>
      </c>
      <c r="AA516" s="40" t="s">
        <v>1913</v>
      </c>
      <c r="AB516" s="37" t="s">
        <v>49</v>
      </c>
      <c r="AC516" s="41" t="s">
        <v>1580</v>
      </c>
      <c r="AD516" s="42"/>
      <c r="AE516">
        <f t="shared" si="24"/>
        <v>0.78580000000000005</v>
      </c>
    </row>
    <row r="517" spans="1:31">
      <c r="A517" s="28" t="s">
        <v>1914</v>
      </c>
      <c r="B517" s="28" t="s">
        <v>1915</v>
      </c>
      <c r="C517" s="29">
        <v>12060</v>
      </c>
      <c r="D517" s="30" t="s">
        <v>344</v>
      </c>
      <c r="E517" s="31" t="s">
        <v>679</v>
      </c>
      <c r="F517" s="49" t="s">
        <v>1580</v>
      </c>
      <c r="G517" s="33" t="s">
        <v>48</v>
      </c>
      <c r="H517">
        <f t="shared" si="22"/>
        <v>1.0048000000000001</v>
      </c>
      <c r="I517" s="34">
        <f>ROUND(('NEW Reference'!B$16*List!$H517)+'NEW Reference'!B$17,0)</f>
        <v>1220</v>
      </c>
      <c r="J517" s="34">
        <f>ROUND(('NEW Reference'!C$16*List!$H517)+'NEW Reference'!C$17,0)</f>
        <v>1819</v>
      </c>
      <c r="K517" s="34">
        <f>ROUND(('NEW Reference'!D$16*List!$H517)+'NEW Reference'!D$17,0)</f>
        <v>2179</v>
      </c>
      <c r="L517" s="34">
        <f>ROUND(('NEW Reference'!E$16*List!$H517)+'NEW Reference'!E$17,0)</f>
        <v>2694</v>
      </c>
      <c r="M517" s="34">
        <f>ROUND(('NEW Reference'!F$16*List!$H517)+'NEW Reference'!F$17,0)</f>
        <v>2807</v>
      </c>
      <c r="N517" s="34">
        <f>ROUND(('NEW Reference'!G$16*List!$H517)+'NEW Reference'!G$17,0)</f>
        <v>3178</v>
      </c>
      <c r="O517" s="34">
        <f>ROUND(('NEW Reference'!H$16*List!$H517)+'NEW Reference'!H$17,0)</f>
        <v>3299</v>
      </c>
      <c r="P517" s="34">
        <f>ROUND(('NEW Reference'!I$16*List!$H517)+'NEW Reference'!I$17,0)</f>
        <v>3429</v>
      </c>
      <c r="Q517" s="34">
        <f>ROUND(('NEW Reference'!J$16*List!$H517)+'NEW Reference'!J$17,0)</f>
        <v>3970</v>
      </c>
      <c r="R517" s="34">
        <f>ROUND(('NEW Reference'!K$16*List!$H517)+'NEW Reference'!K$17,0)</f>
        <v>4095</v>
      </c>
      <c r="S517" s="34">
        <f>ROUND(('NEW Reference'!L$16*List!$H517)+'NEW Reference'!L$17,0)</f>
        <v>4419</v>
      </c>
      <c r="T517" s="34">
        <f>ROUND(('NEW Reference'!M$16*List!$H517)+'NEW Reference'!M$17,0)</f>
        <v>5278</v>
      </c>
      <c r="U517" s="34">
        <f>ROUND(('NEW Reference'!N$16*List!$H517)+'NEW Reference'!N$17,0)</f>
        <v>21297</v>
      </c>
      <c r="V517" s="35">
        <f>ROUND(('NEW Reference'!O$16*List!$H517)+'NEW Reference'!O$17,0)</f>
        <v>792</v>
      </c>
      <c r="W517" s="35">
        <f>ROUND(('NEW Reference'!P$16*List!$H517)+'NEW Reference'!P$17,0)</f>
        <v>1116</v>
      </c>
      <c r="X517" s="35">
        <f>ROUND(('NEW Reference'!Q$16*List!$H517)+'NEW Reference'!Q$17,0)</f>
        <v>558</v>
      </c>
      <c r="Y517" s="36"/>
      <c r="Z517" s="4" t="str">
        <f t="shared" si="23"/>
        <v>NEWTON, Georgia</v>
      </c>
      <c r="AA517" s="31" t="s">
        <v>679</v>
      </c>
      <c r="AB517" s="37" t="s">
        <v>49</v>
      </c>
      <c r="AC517" s="32" t="s">
        <v>1580</v>
      </c>
      <c r="AD517" s="38"/>
      <c r="AE517">
        <f t="shared" si="24"/>
        <v>1.0048000000000001</v>
      </c>
    </row>
    <row r="518" spans="1:31">
      <c r="A518" s="28" t="s">
        <v>1916</v>
      </c>
      <c r="B518" s="28" t="s">
        <v>1917</v>
      </c>
      <c r="C518" s="39">
        <v>12020</v>
      </c>
      <c r="D518" s="30" t="s">
        <v>341</v>
      </c>
      <c r="E518" s="40" t="s">
        <v>1918</v>
      </c>
      <c r="F518" s="49" t="s">
        <v>1580</v>
      </c>
      <c r="G518" s="33" t="s">
        <v>48</v>
      </c>
      <c r="H518">
        <f t="shared" si="22"/>
        <v>0.90240000000000009</v>
      </c>
      <c r="I518" s="34">
        <f>ROUND(('NEW Reference'!B$16*List!$H518)+'NEW Reference'!B$17,0)</f>
        <v>1125</v>
      </c>
      <c r="J518" s="34">
        <f>ROUND(('NEW Reference'!C$16*List!$H518)+'NEW Reference'!C$17,0)</f>
        <v>1678</v>
      </c>
      <c r="K518" s="34">
        <f>ROUND(('NEW Reference'!D$16*List!$H518)+'NEW Reference'!D$17,0)</f>
        <v>2010</v>
      </c>
      <c r="L518" s="34">
        <f>ROUND(('NEW Reference'!E$16*List!$H518)+'NEW Reference'!E$17,0)</f>
        <v>2485</v>
      </c>
      <c r="M518" s="34">
        <f>ROUND(('NEW Reference'!F$16*List!$H518)+'NEW Reference'!F$17,0)</f>
        <v>2589</v>
      </c>
      <c r="N518" s="34">
        <f>ROUND(('NEW Reference'!G$16*List!$H518)+'NEW Reference'!G$17,0)</f>
        <v>2931</v>
      </c>
      <c r="O518" s="34">
        <f>ROUND(('NEW Reference'!H$16*List!$H518)+'NEW Reference'!H$17,0)</f>
        <v>3043</v>
      </c>
      <c r="P518" s="34">
        <f>ROUND(('NEW Reference'!I$16*List!$H518)+'NEW Reference'!I$17,0)</f>
        <v>3162</v>
      </c>
      <c r="Q518" s="34">
        <f>ROUND(('NEW Reference'!J$16*List!$H518)+'NEW Reference'!J$17,0)</f>
        <v>3662</v>
      </c>
      <c r="R518" s="34">
        <f>ROUND(('NEW Reference'!K$16*List!$H518)+'NEW Reference'!K$17,0)</f>
        <v>3777</v>
      </c>
      <c r="S518" s="34">
        <f>ROUND(('NEW Reference'!L$16*List!$H518)+'NEW Reference'!L$17,0)</f>
        <v>4076</v>
      </c>
      <c r="T518" s="34">
        <f>ROUND(('NEW Reference'!M$16*List!$H518)+'NEW Reference'!M$17,0)</f>
        <v>4868</v>
      </c>
      <c r="U518" s="34">
        <f>ROUND(('NEW Reference'!N$16*List!$H518)+'NEW Reference'!N$17,0)</f>
        <v>19643</v>
      </c>
      <c r="V518" s="35">
        <f>ROUND(('NEW Reference'!O$16*List!$H518)+'NEW Reference'!O$17,0)</f>
        <v>730</v>
      </c>
      <c r="W518" s="35">
        <f>ROUND(('NEW Reference'!P$16*List!$H518)+'NEW Reference'!P$17,0)</f>
        <v>1029</v>
      </c>
      <c r="X518" s="35">
        <f>ROUND(('NEW Reference'!Q$16*List!$H518)+'NEW Reference'!Q$17,0)</f>
        <v>514</v>
      </c>
      <c r="Y518" s="36"/>
      <c r="Z518" s="4" t="str">
        <f t="shared" si="23"/>
        <v>OCONEE, Georgia</v>
      </c>
      <c r="AA518" s="40" t="s">
        <v>1918</v>
      </c>
      <c r="AB518" s="37" t="s">
        <v>49</v>
      </c>
      <c r="AC518" s="41" t="s">
        <v>1580</v>
      </c>
      <c r="AD518" s="42"/>
      <c r="AE518">
        <f t="shared" si="24"/>
        <v>0.90240000000000009</v>
      </c>
    </row>
    <row r="519" spans="1:31">
      <c r="A519" s="28" t="s">
        <v>1919</v>
      </c>
      <c r="B519" s="28" t="s">
        <v>1920</v>
      </c>
      <c r="C519" s="39">
        <v>12020</v>
      </c>
      <c r="D519" s="30" t="s">
        <v>341</v>
      </c>
      <c r="E519" s="40" t="s">
        <v>1921</v>
      </c>
      <c r="F519" s="49" t="s">
        <v>1580</v>
      </c>
      <c r="G519" s="33" t="s">
        <v>48</v>
      </c>
      <c r="H519">
        <f t="shared" si="22"/>
        <v>0.90240000000000009</v>
      </c>
      <c r="I519" s="34">
        <f>ROUND(('NEW Reference'!B$16*List!$H519)+'NEW Reference'!B$17,0)</f>
        <v>1125</v>
      </c>
      <c r="J519" s="34">
        <f>ROUND(('NEW Reference'!C$16*List!$H519)+'NEW Reference'!C$17,0)</f>
        <v>1678</v>
      </c>
      <c r="K519" s="34">
        <f>ROUND(('NEW Reference'!D$16*List!$H519)+'NEW Reference'!D$17,0)</f>
        <v>2010</v>
      </c>
      <c r="L519" s="34">
        <f>ROUND(('NEW Reference'!E$16*List!$H519)+'NEW Reference'!E$17,0)</f>
        <v>2485</v>
      </c>
      <c r="M519" s="34">
        <f>ROUND(('NEW Reference'!F$16*List!$H519)+'NEW Reference'!F$17,0)</f>
        <v>2589</v>
      </c>
      <c r="N519" s="34">
        <f>ROUND(('NEW Reference'!G$16*List!$H519)+'NEW Reference'!G$17,0)</f>
        <v>2931</v>
      </c>
      <c r="O519" s="34">
        <f>ROUND(('NEW Reference'!H$16*List!$H519)+'NEW Reference'!H$17,0)</f>
        <v>3043</v>
      </c>
      <c r="P519" s="34">
        <f>ROUND(('NEW Reference'!I$16*List!$H519)+'NEW Reference'!I$17,0)</f>
        <v>3162</v>
      </c>
      <c r="Q519" s="34">
        <f>ROUND(('NEW Reference'!J$16*List!$H519)+'NEW Reference'!J$17,0)</f>
        <v>3662</v>
      </c>
      <c r="R519" s="34">
        <f>ROUND(('NEW Reference'!K$16*List!$H519)+'NEW Reference'!K$17,0)</f>
        <v>3777</v>
      </c>
      <c r="S519" s="34">
        <f>ROUND(('NEW Reference'!L$16*List!$H519)+'NEW Reference'!L$17,0)</f>
        <v>4076</v>
      </c>
      <c r="T519" s="34">
        <f>ROUND(('NEW Reference'!M$16*List!$H519)+'NEW Reference'!M$17,0)</f>
        <v>4868</v>
      </c>
      <c r="U519" s="34">
        <f>ROUND(('NEW Reference'!N$16*List!$H519)+'NEW Reference'!N$17,0)</f>
        <v>19643</v>
      </c>
      <c r="V519" s="35">
        <f>ROUND(('NEW Reference'!O$16*List!$H519)+'NEW Reference'!O$17,0)</f>
        <v>730</v>
      </c>
      <c r="W519" s="35">
        <f>ROUND(('NEW Reference'!P$16*List!$H519)+'NEW Reference'!P$17,0)</f>
        <v>1029</v>
      </c>
      <c r="X519" s="35">
        <f>ROUND(('NEW Reference'!Q$16*List!$H519)+'NEW Reference'!Q$17,0)</f>
        <v>514</v>
      </c>
      <c r="Y519" s="36"/>
      <c r="Z519" s="4" t="str">
        <f t="shared" si="23"/>
        <v>OGLETHORPE, Georgia</v>
      </c>
      <c r="AA519" s="40" t="s">
        <v>1921</v>
      </c>
      <c r="AB519" s="37" t="s">
        <v>49</v>
      </c>
      <c r="AC519" s="41" t="s">
        <v>1580</v>
      </c>
      <c r="AD519" s="42"/>
      <c r="AE519">
        <f t="shared" si="24"/>
        <v>0.90240000000000009</v>
      </c>
    </row>
    <row r="520" spans="1:31">
      <c r="A520" s="28" t="s">
        <v>1922</v>
      </c>
      <c r="B520" s="28" t="s">
        <v>1923</v>
      </c>
      <c r="C520" s="39">
        <v>12060</v>
      </c>
      <c r="D520" s="30" t="s">
        <v>344</v>
      </c>
      <c r="E520" s="40" t="s">
        <v>1924</v>
      </c>
      <c r="F520" s="49" t="s">
        <v>1580</v>
      </c>
      <c r="G520" s="33" t="s">
        <v>48</v>
      </c>
      <c r="H520">
        <f t="shared" si="22"/>
        <v>1.0048000000000001</v>
      </c>
      <c r="I520" s="34">
        <f>ROUND(('NEW Reference'!B$16*List!$H520)+'NEW Reference'!B$17,0)</f>
        <v>1220</v>
      </c>
      <c r="J520" s="34">
        <f>ROUND(('NEW Reference'!C$16*List!$H520)+'NEW Reference'!C$17,0)</f>
        <v>1819</v>
      </c>
      <c r="K520" s="34">
        <f>ROUND(('NEW Reference'!D$16*List!$H520)+'NEW Reference'!D$17,0)</f>
        <v>2179</v>
      </c>
      <c r="L520" s="34">
        <f>ROUND(('NEW Reference'!E$16*List!$H520)+'NEW Reference'!E$17,0)</f>
        <v>2694</v>
      </c>
      <c r="M520" s="34">
        <f>ROUND(('NEW Reference'!F$16*List!$H520)+'NEW Reference'!F$17,0)</f>
        <v>2807</v>
      </c>
      <c r="N520" s="34">
        <f>ROUND(('NEW Reference'!G$16*List!$H520)+'NEW Reference'!G$17,0)</f>
        <v>3178</v>
      </c>
      <c r="O520" s="34">
        <f>ROUND(('NEW Reference'!H$16*List!$H520)+'NEW Reference'!H$17,0)</f>
        <v>3299</v>
      </c>
      <c r="P520" s="34">
        <f>ROUND(('NEW Reference'!I$16*List!$H520)+'NEW Reference'!I$17,0)</f>
        <v>3429</v>
      </c>
      <c r="Q520" s="34">
        <f>ROUND(('NEW Reference'!J$16*List!$H520)+'NEW Reference'!J$17,0)</f>
        <v>3970</v>
      </c>
      <c r="R520" s="34">
        <f>ROUND(('NEW Reference'!K$16*List!$H520)+'NEW Reference'!K$17,0)</f>
        <v>4095</v>
      </c>
      <c r="S520" s="34">
        <f>ROUND(('NEW Reference'!L$16*List!$H520)+'NEW Reference'!L$17,0)</f>
        <v>4419</v>
      </c>
      <c r="T520" s="34">
        <f>ROUND(('NEW Reference'!M$16*List!$H520)+'NEW Reference'!M$17,0)</f>
        <v>5278</v>
      </c>
      <c r="U520" s="34">
        <f>ROUND(('NEW Reference'!N$16*List!$H520)+'NEW Reference'!N$17,0)</f>
        <v>21297</v>
      </c>
      <c r="V520" s="35">
        <f>ROUND(('NEW Reference'!O$16*List!$H520)+'NEW Reference'!O$17,0)</f>
        <v>792</v>
      </c>
      <c r="W520" s="35">
        <f>ROUND(('NEW Reference'!P$16*List!$H520)+'NEW Reference'!P$17,0)</f>
        <v>1116</v>
      </c>
      <c r="X520" s="35">
        <f>ROUND(('NEW Reference'!Q$16*List!$H520)+'NEW Reference'!Q$17,0)</f>
        <v>558</v>
      </c>
      <c r="Y520" s="36"/>
      <c r="Z520" s="4" t="str">
        <f t="shared" si="23"/>
        <v>PAULDING, Georgia</v>
      </c>
      <c r="AA520" s="40" t="s">
        <v>1924</v>
      </c>
      <c r="AB520" s="37" t="s">
        <v>49</v>
      </c>
      <c r="AC520" s="41" t="s">
        <v>1580</v>
      </c>
      <c r="AD520" s="42"/>
      <c r="AE520">
        <f t="shared" si="24"/>
        <v>1.0048000000000001</v>
      </c>
    </row>
    <row r="521" spans="1:31">
      <c r="A521" s="28" t="s">
        <v>1925</v>
      </c>
      <c r="B521" s="28" t="s">
        <v>1926</v>
      </c>
      <c r="C521" s="39">
        <v>47580</v>
      </c>
      <c r="D521" s="30" t="s">
        <v>1733</v>
      </c>
      <c r="E521" s="40" t="s">
        <v>1927</v>
      </c>
      <c r="F521" s="49" t="s">
        <v>1580</v>
      </c>
      <c r="G521" s="33" t="s">
        <v>48</v>
      </c>
      <c r="H521">
        <f t="shared" si="22"/>
        <v>0.76180000000000003</v>
      </c>
      <c r="I521" s="34">
        <f>ROUND(('NEW Reference'!B$16*List!$H521)+'NEW Reference'!B$17,0)</f>
        <v>995</v>
      </c>
      <c r="J521" s="34">
        <f>ROUND(('NEW Reference'!C$16*List!$H521)+'NEW Reference'!C$17,0)</f>
        <v>1484</v>
      </c>
      <c r="K521" s="34">
        <f>ROUND(('NEW Reference'!D$16*List!$H521)+'NEW Reference'!D$17,0)</f>
        <v>1778</v>
      </c>
      <c r="L521" s="34">
        <f>ROUND(('NEW Reference'!E$16*List!$H521)+'NEW Reference'!E$17,0)</f>
        <v>2198</v>
      </c>
      <c r="M521" s="34">
        <f>ROUND(('NEW Reference'!F$16*List!$H521)+'NEW Reference'!F$17,0)</f>
        <v>2290</v>
      </c>
      <c r="N521" s="34">
        <f>ROUND(('NEW Reference'!G$16*List!$H521)+'NEW Reference'!G$17,0)</f>
        <v>2592</v>
      </c>
      <c r="O521" s="34">
        <f>ROUND(('NEW Reference'!H$16*List!$H521)+'NEW Reference'!H$17,0)</f>
        <v>2691</v>
      </c>
      <c r="P521" s="34">
        <f>ROUND(('NEW Reference'!I$16*List!$H521)+'NEW Reference'!I$17,0)</f>
        <v>2797</v>
      </c>
      <c r="Q521" s="34">
        <f>ROUND(('NEW Reference'!J$16*List!$H521)+'NEW Reference'!J$17,0)</f>
        <v>3239</v>
      </c>
      <c r="R521" s="34">
        <f>ROUND(('NEW Reference'!K$16*List!$H521)+'NEW Reference'!K$17,0)</f>
        <v>3341</v>
      </c>
      <c r="S521" s="34">
        <f>ROUND(('NEW Reference'!L$16*List!$H521)+'NEW Reference'!L$17,0)</f>
        <v>3605</v>
      </c>
      <c r="T521" s="34">
        <f>ROUND(('NEW Reference'!M$16*List!$H521)+'NEW Reference'!M$17,0)</f>
        <v>4306</v>
      </c>
      <c r="U521" s="34">
        <f>ROUND(('NEW Reference'!N$16*List!$H521)+'NEW Reference'!N$17,0)</f>
        <v>17373</v>
      </c>
      <c r="V521" s="35">
        <f>ROUND(('NEW Reference'!O$16*List!$H521)+'NEW Reference'!O$17,0)</f>
        <v>646</v>
      </c>
      <c r="W521" s="35">
        <f>ROUND(('NEW Reference'!P$16*List!$H521)+'NEW Reference'!P$17,0)</f>
        <v>910</v>
      </c>
      <c r="X521" s="35">
        <f>ROUND(('NEW Reference'!Q$16*List!$H521)+'NEW Reference'!Q$17,0)</f>
        <v>455</v>
      </c>
      <c r="Y521" s="36"/>
      <c r="Z521" s="4" t="str">
        <f t="shared" si="23"/>
        <v>PEACH, Georgia</v>
      </c>
      <c r="AA521" s="40" t="s">
        <v>1927</v>
      </c>
      <c r="AB521" s="37" t="s">
        <v>49</v>
      </c>
      <c r="AC521" s="41" t="s">
        <v>1580</v>
      </c>
      <c r="AD521" s="42"/>
      <c r="AE521">
        <f t="shared" si="24"/>
        <v>0.76180000000000003</v>
      </c>
    </row>
    <row r="522" spans="1:31">
      <c r="A522" s="28" t="s">
        <v>1928</v>
      </c>
      <c r="B522" s="28" t="s">
        <v>1929</v>
      </c>
      <c r="C522" s="29">
        <v>12060</v>
      </c>
      <c r="D522" s="30" t="s">
        <v>344</v>
      </c>
      <c r="E522" s="31" t="s">
        <v>269</v>
      </c>
      <c r="F522" s="49" t="s">
        <v>1580</v>
      </c>
      <c r="G522" s="33" t="s">
        <v>48</v>
      </c>
      <c r="H522">
        <f t="shared" si="22"/>
        <v>1.0048000000000001</v>
      </c>
      <c r="I522" s="34">
        <f>ROUND(('NEW Reference'!B$16*List!$H522)+'NEW Reference'!B$17,0)</f>
        <v>1220</v>
      </c>
      <c r="J522" s="34">
        <f>ROUND(('NEW Reference'!C$16*List!$H522)+'NEW Reference'!C$17,0)</f>
        <v>1819</v>
      </c>
      <c r="K522" s="34">
        <f>ROUND(('NEW Reference'!D$16*List!$H522)+'NEW Reference'!D$17,0)</f>
        <v>2179</v>
      </c>
      <c r="L522" s="34">
        <f>ROUND(('NEW Reference'!E$16*List!$H522)+'NEW Reference'!E$17,0)</f>
        <v>2694</v>
      </c>
      <c r="M522" s="34">
        <f>ROUND(('NEW Reference'!F$16*List!$H522)+'NEW Reference'!F$17,0)</f>
        <v>2807</v>
      </c>
      <c r="N522" s="34">
        <f>ROUND(('NEW Reference'!G$16*List!$H522)+'NEW Reference'!G$17,0)</f>
        <v>3178</v>
      </c>
      <c r="O522" s="34">
        <f>ROUND(('NEW Reference'!H$16*List!$H522)+'NEW Reference'!H$17,0)</f>
        <v>3299</v>
      </c>
      <c r="P522" s="34">
        <f>ROUND(('NEW Reference'!I$16*List!$H522)+'NEW Reference'!I$17,0)</f>
        <v>3429</v>
      </c>
      <c r="Q522" s="34">
        <f>ROUND(('NEW Reference'!J$16*List!$H522)+'NEW Reference'!J$17,0)</f>
        <v>3970</v>
      </c>
      <c r="R522" s="34">
        <f>ROUND(('NEW Reference'!K$16*List!$H522)+'NEW Reference'!K$17,0)</f>
        <v>4095</v>
      </c>
      <c r="S522" s="34">
        <f>ROUND(('NEW Reference'!L$16*List!$H522)+'NEW Reference'!L$17,0)</f>
        <v>4419</v>
      </c>
      <c r="T522" s="34">
        <f>ROUND(('NEW Reference'!M$16*List!$H522)+'NEW Reference'!M$17,0)</f>
        <v>5278</v>
      </c>
      <c r="U522" s="34">
        <f>ROUND(('NEW Reference'!N$16*List!$H522)+'NEW Reference'!N$17,0)</f>
        <v>21297</v>
      </c>
      <c r="V522" s="35">
        <f>ROUND(('NEW Reference'!O$16*List!$H522)+'NEW Reference'!O$17,0)</f>
        <v>792</v>
      </c>
      <c r="W522" s="35">
        <f>ROUND(('NEW Reference'!P$16*List!$H522)+'NEW Reference'!P$17,0)</f>
        <v>1116</v>
      </c>
      <c r="X522" s="35">
        <f>ROUND(('NEW Reference'!Q$16*List!$H522)+'NEW Reference'!Q$17,0)</f>
        <v>558</v>
      </c>
      <c r="Y522" s="36"/>
      <c r="Z522" s="4" t="str">
        <f t="shared" si="23"/>
        <v>PICKENS, Georgia</v>
      </c>
      <c r="AA522" s="31" t="s">
        <v>269</v>
      </c>
      <c r="AB522" s="37" t="s">
        <v>49</v>
      </c>
      <c r="AC522" s="32" t="s">
        <v>1580</v>
      </c>
      <c r="AD522" s="38"/>
      <c r="AE522">
        <f t="shared" si="24"/>
        <v>1.0048000000000001</v>
      </c>
    </row>
    <row r="523" spans="1:31">
      <c r="A523" s="28" t="s">
        <v>1930</v>
      </c>
      <c r="B523" s="28" t="s">
        <v>1931</v>
      </c>
      <c r="C523" s="29">
        <v>99911</v>
      </c>
      <c r="D523" s="30" t="s">
        <v>88</v>
      </c>
      <c r="E523" s="31" t="s">
        <v>1932</v>
      </c>
      <c r="F523" s="50" t="s">
        <v>1580</v>
      </c>
      <c r="G523" s="33" t="s">
        <v>59</v>
      </c>
      <c r="H523">
        <f t="shared" si="22"/>
        <v>0.76850000000000007</v>
      </c>
      <c r="I523" s="34">
        <f>ROUND(('NEW Reference'!B$16*List!$H523)+'NEW Reference'!B$17,0)</f>
        <v>1001</v>
      </c>
      <c r="J523" s="34">
        <f>ROUND(('NEW Reference'!C$16*List!$H523)+'NEW Reference'!C$17,0)</f>
        <v>1493</v>
      </c>
      <c r="K523" s="34">
        <f>ROUND(('NEW Reference'!D$16*List!$H523)+'NEW Reference'!D$17,0)</f>
        <v>1789</v>
      </c>
      <c r="L523" s="34">
        <f>ROUND(('NEW Reference'!E$16*List!$H523)+'NEW Reference'!E$17,0)</f>
        <v>2212</v>
      </c>
      <c r="M523" s="34">
        <f>ROUND(('NEW Reference'!F$16*List!$H523)+'NEW Reference'!F$17,0)</f>
        <v>2304</v>
      </c>
      <c r="N523" s="34">
        <f>ROUND(('NEW Reference'!G$16*List!$H523)+'NEW Reference'!G$17,0)</f>
        <v>2608</v>
      </c>
      <c r="O523" s="34">
        <f>ROUND(('NEW Reference'!H$16*List!$H523)+'NEW Reference'!H$17,0)</f>
        <v>2708</v>
      </c>
      <c r="P523" s="34">
        <f>ROUND(('NEW Reference'!I$16*List!$H523)+'NEW Reference'!I$17,0)</f>
        <v>2814</v>
      </c>
      <c r="Q523" s="34">
        <f>ROUND(('NEW Reference'!J$16*List!$H523)+'NEW Reference'!J$17,0)</f>
        <v>3259</v>
      </c>
      <c r="R523" s="34">
        <f>ROUND(('NEW Reference'!K$16*List!$H523)+'NEW Reference'!K$17,0)</f>
        <v>3362</v>
      </c>
      <c r="S523" s="34">
        <f>ROUND(('NEW Reference'!L$16*List!$H523)+'NEW Reference'!L$17,0)</f>
        <v>3627</v>
      </c>
      <c r="T523" s="34">
        <f>ROUND(('NEW Reference'!M$16*List!$H523)+'NEW Reference'!M$17,0)</f>
        <v>4332</v>
      </c>
      <c r="U523" s="34">
        <f>ROUND(('NEW Reference'!N$16*List!$H523)+'NEW Reference'!N$17,0)</f>
        <v>17481</v>
      </c>
      <c r="V523" s="35">
        <f>ROUND(('NEW Reference'!O$16*List!$H523)+'NEW Reference'!O$17,0)</f>
        <v>650</v>
      </c>
      <c r="W523" s="35">
        <f>ROUND(('NEW Reference'!P$16*List!$H523)+'NEW Reference'!P$17,0)</f>
        <v>916</v>
      </c>
      <c r="X523" s="35">
        <f>ROUND(('NEW Reference'!Q$16*List!$H523)+'NEW Reference'!Q$17,0)</f>
        <v>458</v>
      </c>
      <c r="Y523" s="36"/>
      <c r="Z523" s="4" t="str">
        <f t="shared" si="23"/>
        <v>PIERCE, Georgia</v>
      </c>
      <c r="AA523" s="31" t="s">
        <v>1932</v>
      </c>
      <c r="AB523" s="37" t="s">
        <v>49</v>
      </c>
      <c r="AC523" s="32" t="s">
        <v>1580</v>
      </c>
      <c r="AD523" s="38"/>
      <c r="AE523">
        <f t="shared" si="24"/>
        <v>0.76850000000000007</v>
      </c>
    </row>
    <row r="524" spans="1:31">
      <c r="A524" s="28" t="s">
        <v>1933</v>
      </c>
      <c r="B524" s="28" t="s">
        <v>1934</v>
      </c>
      <c r="C524" s="39">
        <v>12060</v>
      </c>
      <c r="D524" s="30" t="s">
        <v>344</v>
      </c>
      <c r="E524" s="40" t="s">
        <v>273</v>
      </c>
      <c r="F524" s="49" t="s">
        <v>1580</v>
      </c>
      <c r="G524" s="33" t="s">
        <v>48</v>
      </c>
      <c r="H524">
        <f t="shared" si="22"/>
        <v>1.0048000000000001</v>
      </c>
      <c r="I524" s="34">
        <f>ROUND(('NEW Reference'!B$16*List!$H524)+'NEW Reference'!B$17,0)</f>
        <v>1220</v>
      </c>
      <c r="J524" s="34">
        <f>ROUND(('NEW Reference'!C$16*List!$H524)+'NEW Reference'!C$17,0)</f>
        <v>1819</v>
      </c>
      <c r="K524" s="34">
        <f>ROUND(('NEW Reference'!D$16*List!$H524)+'NEW Reference'!D$17,0)</f>
        <v>2179</v>
      </c>
      <c r="L524" s="34">
        <f>ROUND(('NEW Reference'!E$16*List!$H524)+'NEW Reference'!E$17,0)</f>
        <v>2694</v>
      </c>
      <c r="M524" s="34">
        <f>ROUND(('NEW Reference'!F$16*List!$H524)+'NEW Reference'!F$17,0)</f>
        <v>2807</v>
      </c>
      <c r="N524" s="34">
        <f>ROUND(('NEW Reference'!G$16*List!$H524)+'NEW Reference'!G$17,0)</f>
        <v>3178</v>
      </c>
      <c r="O524" s="34">
        <f>ROUND(('NEW Reference'!H$16*List!$H524)+'NEW Reference'!H$17,0)</f>
        <v>3299</v>
      </c>
      <c r="P524" s="34">
        <f>ROUND(('NEW Reference'!I$16*List!$H524)+'NEW Reference'!I$17,0)</f>
        <v>3429</v>
      </c>
      <c r="Q524" s="34">
        <f>ROUND(('NEW Reference'!J$16*List!$H524)+'NEW Reference'!J$17,0)</f>
        <v>3970</v>
      </c>
      <c r="R524" s="34">
        <f>ROUND(('NEW Reference'!K$16*List!$H524)+'NEW Reference'!K$17,0)</f>
        <v>4095</v>
      </c>
      <c r="S524" s="34">
        <f>ROUND(('NEW Reference'!L$16*List!$H524)+'NEW Reference'!L$17,0)</f>
        <v>4419</v>
      </c>
      <c r="T524" s="34">
        <f>ROUND(('NEW Reference'!M$16*List!$H524)+'NEW Reference'!M$17,0)</f>
        <v>5278</v>
      </c>
      <c r="U524" s="34">
        <f>ROUND(('NEW Reference'!N$16*List!$H524)+'NEW Reference'!N$17,0)</f>
        <v>21297</v>
      </c>
      <c r="V524" s="35">
        <f>ROUND(('NEW Reference'!O$16*List!$H524)+'NEW Reference'!O$17,0)</f>
        <v>792</v>
      </c>
      <c r="W524" s="35">
        <f>ROUND(('NEW Reference'!P$16*List!$H524)+'NEW Reference'!P$17,0)</f>
        <v>1116</v>
      </c>
      <c r="X524" s="35">
        <f>ROUND(('NEW Reference'!Q$16*List!$H524)+'NEW Reference'!Q$17,0)</f>
        <v>558</v>
      </c>
      <c r="Y524" s="36"/>
      <c r="Z524" s="4" t="str">
        <f t="shared" si="23"/>
        <v>PIKE, Georgia</v>
      </c>
      <c r="AA524" s="40" t="s">
        <v>273</v>
      </c>
      <c r="AB524" s="37" t="s">
        <v>49</v>
      </c>
      <c r="AC524" s="41" t="s">
        <v>1580</v>
      </c>
      <c r="AD524" s="42"/>
      <c r="AE524">
        <f t="shared" si="24"/>
        <v>1.0048000000000001</v>
      </c>
    </row>
    <row r="525" spans="1:31">
      <c r="A525" s="28" t="s">
        <v>1935</v>
      </c>
      <c r="B525" s="28" t="s">
        <v>1936</v>
      </c>
      <c r="C525" s="39">
        <v>99911</v>
      </c>
      <c r="D525" s="30" t="s">
        <v>88</v>
      </c>
      <c r="E525" s="40" t="s">
        <v>701</v>
      </c>
      <c r="F525" s="50" t="s">
        <v>1580</v>
      </c>
      <c r="G525" s="33" t="s">
        <v>59</v>
      </c>
      <c r="H525">
        <f t="shared" si="22"/>
        <v>0.76850000000000007</v>
      </c>
      <c r="I525" s="34">
        <f>ROUND(('NEW Reference'!B$16*List!$H525)+'NEW Reference'!B$17,0)</f>
        <v>1001</v>
      </c>
      <c r="J525" s="34">
        <f>ROUND(('NEW Reference'!C$16*List!$H525)+'NEW Reference'!C$17,0)</f>
        <v>1493</v>
      </c>
      <c r="K525" s="34">
        <f>ROUND(('NEW Reference'!D$16*List!$H525)+'NEW Reference'!D$17,0)</f>
        <v>1789</v>
      </c>
      <c r="L525" s="34">
        <f>ROUND(('NEW Reference'!E$16*List!$H525)+'NEW Reference'!E$17,0)</f>
        <v>2212</v>
      </c>
      <c r="M525" s="34">
        <f>ROUND(('NEW Reference'!F$16*List!$H525)+'NEW Reference'!F$17,0)</f>
        <v>2304</v>
      </c>
      <c r="N525" s="34">
        <f>ROUND(('NEW Reference'!G$16*List!$H525)+'NEW Reference'!G$17,0)</f>
        <v>2608</v>
      </c>
      <c r="O525" s="34">
        <f>ROUND(('NEW Reference'!H$16*List!$H525)+'NEW Reference'!H$17,0)</f>
        <v>2708</v>
      </c>
      <c r="P525" s="34">
        <f>ROUND(('NEW Reference'!I$16*List!$H525)+'NEW Reference'!I$17,0)</f>
        <v>2814</v>
      </c>
      <c r="Q525" s="34">
        <f>ROUND(('NEW Reference'!J$16*List!$H525)+'NEW Reference'!J$17,0)</f>
        <v>3259</v>
      </c>
      <c r="R525" s="34">
        <f>ROUND(('NEW Reference'!K$16*List!$H525)+'NEW Reference'!K$17,0)</f>
        <v>3362</v>
      </c>
      <c r="S525" s="34">
        <f>ROUND(('NEW Reference'!L$16*List!$H525)+'NEW Reference'!L$17,0)</f>
        <v>3627</v>
      </c>
      <c r="T525" s="34">
        <f>ROUND(('NEW Reference'!M$16*List!$H525)+'NEW Reference'!M$17,0)</f>
        <v>4332</v>
      </c>
      <c r="U525" s="34">
        <f>ROUND(('NEW Reference'!N$16*List!$H525)+'NEW Reference'!N$17,0)</f>
        <v>17481</v>
      </c>
      <c r="V525" s="35">
        <f>ROUND(('NEW Reference'!O$16*List!$H525)+'NEW Reference'!O$17,0)</f>
        <v>650</v>
      </c>
      <c r="W525" s="35">
        <f>ROUND(('NEW Reference'!P$16*List!$H525)+'NEW Reference'!P$17,0)</f>
        <v>916</v>
      </c>
      <c r="X525" s="35">
        <f>ROUND(('NEW Reference'!Q$16*List!$H525)+'NEW Reference'!Q$17,0)</f>
        <v>458</v>
      </c>
      <c r="Y525" s="36"/>
      <c r="Z525" s="4" t="str">
        <f t="shared" si="23"/>
        <v>POLK, Georgia</v>
      </c>
      <c r="AA525" s="40" t="s">
        <v>701</v>
      </c>
      <c r="AB525" s="37" t="s">
        <v>49</v>
      </c>
      <c r="AC525" s="41" t="s">
        <v>1580</v>
      </c>
      <c r="AD525" s="42"/>
      <c r="AE525">
        <f t="shared" si="24"/>
        <v>0.76850000000000007</v>
      </c>
    </row>
    <row r="526" spans="1:31">
      <c r="A526" s="28" t="s">
        <v>1937</v>
      </c>
      <c r="B526" s="28" t="s">
        <v>1938</v>
      </c>
      <c r="C526" s="39">
        <v>11</v>
      </c>
      <c r="D526" s="30" t="s">
        <v>88</v>
      </c>
      <c r="E526" s="40" t="s">
        <v>713</v>
      </c>
      <c r="F526" s="49" t="s">
        <v>1580</v>
      </c>
      <c r="G526" s="33" t="s">
        <v>59</v>
      </c>
      <c r="H526" t="str">
        <f t="shared" si="22"/>
        <v/>
      </c>
      <c r="I526" s="34" t="e">
        <f>ROUND(('NEW Reference'!B$16*List!$H526)+'NEW Reference'!B$17,0)</f>
        <v>#VALUE!</v>
      </c>
      <c r="J526" s="34" t="e">
        <f>ROUND(('NEW Reference'!C$16*List!$H526)+'NEW Reference'!C$17,0)</f>
        <v>#VALUE!</v>
      </c>
      <c r="K526" s="34" t="e">
        <f>ROUND(('NEW Reference'!D$16*List!$H526)+'NEW Reference'!D$17,0)</f>
        <v>#VALUE!</v>
      </c>
      <c r="L526" s="34" t="e">
        <f>ROUND(('NEW Reference'!E$16*List!$H526)+'NEW Reference'!E$17,0)</f>
        <v>#VALUE!</v>
      </c>
      <c r="M526" s="34" t="e">
        <f>ROUND(('NEW Reference'!F$16*List!$H526)+'NEW Reference'!F$17,0)</f>
        <v>#VALUE!</v>
      </c>
      <c r="N526" s="34" t="e">
        <f>ROUND(('NEW Reference'!G$16*List!$H526)+'NEW Reference'!G$17,0)</f>
        <v>#VALUE!</v>
      </c>
      <c r="O526" s="34" t="e">
        <f>ROUND(('NEW Reference'!H$16*List!$H526)+'NEW Reference'!H$17,0)</f>
        <v>#VALUE!</v>
      </c>
      <c r="P526" s="34" t="e">
        <f>ROUND(('NEW Reference'!I$16*List!$H526)+'NEW Reference'!I$17,0)</f>
        <v>#VALUE!</v>
      </c>
      <c r="Q526" s="34" t="e">
        <f>ROUND(('NEW Reference'!J$16*List!$H526)+'NEW Reference'!J$17,0)</f>
        <v>#VALUE!</v>
      </c>
      <c r="R526" s="34" t="e">
        <f>ROUND(('NEW Reference'!K$16*List!$H526)+'NEW Reference'!K$17,0)</f>
        <v>#VALUE!</v>
      </c>
      <c r="S526" s="34" t="e">
        <f>ROUND(('NEW Reference'!L$16*List!$H526)+'NEW Reference'!L$17,0)</f>
        <v>#VALUE!</v>
      </c>
      <c r="T526" s="34" t="e">
        <f>ROUND(('NEW Reference'!M$16*List!$H526)+'NEW Reference'!M$17,0)</f>
        <v>#VALUE!</v>
      </c>
      <c r="U526" s="34" t="e">
        <f>ROUND(('NEW Reference'!N$16*List!$H526)+'NEW Reference'!N$17,0)</f>
        <v>#VALUE!</v>
      </c>
      <c r="V526" s="35" t="e">
        <f>ROUND(('NEW Reference'!O$16*List!$H526)+'NEW Reference'!O$17,0)</f>
        <v>#VALUE!</v>
      </c>
      <c r="W526" s="35" t="e">
        <f>ROUND(('NEW Reference'!P$16*List!$H526)+'NEW Reference'!P$17,0)</f>
        <v>#VALUE!</v>
      </c>
      <c r="X526" s="35" t="e">
        <f>ROUND(('NEW Reference'!Q$16*List!$H526)+'NEW Reference'!Q$17,0)</f>
        <v>#VALUE!</v>
      </c>
      <c r="Y526" s="36"/>
      <c r="Z526" s="4" t="str">
        <f t="shared" si="23"/>
        <v>PULASKI, Georgia</v>
      </c>
      <c r="AA526" s="40" t="s">
        <v>713</v>
      </c>
      <c r="AB526" s="37" t="s">
        <v>49</v>
      </c>
      <c r="AC526" s="41" t="s">
        <v>1580</v>
      </c>
      <c r="AD526" s="42"/>
      <c r="AE526" t="str">
        <f t="shared" si="24"/>
        <v/>
      </c>
    </row>
    <row r="527" spans="1:31">
      <c r="A527" s="28" t="s">
        <v>1940</v>
      </c>
      <c r="B527" s="28" t="s">
        <v>1941</v>
      </c>
      <c r="C527" s="29">
        <v>99911</v>
      </c>
      <c r="D527" s="30" t="s">
        <v>88</v>
      </c>
      <c r="E527" s="31" t="s">
        <v>1528</v>
      </c>
      <c r="F527" s="50" t="s">
        <v>1580</v>
      </c>
      <c r="G527" s="33" t="s">
        <v>59</v>
      </c>
      <c r="H527">
        <f t="shared" ref="H527:H590" si="25">IFERROR(INDEX($AH:$AH,MATCH($C527,$AF:$AF,0)),"")</f>
        <v>0.76850000000000007</v>
      </c>
      <c r="I527" s="34">
        <f>ROUND(('NEW Reference'!B$16*List!$H527)+'NEW Reference'!B$17,0)</f>
        <v>1001</v>
      </c>
      <c r="J527" s="34">
        <f>ROUND(('NEW Reference'!C$16*List!$H527)+'NEW Reference'!C$17,0)</f>
        <v>1493</v>
      </c>
      <c r="K527" s="34">
        <f>ROUND(('NEW Reference'!D$16*List!$H527)+'NEW Reference'!D$17,0)</f>
        <v>1789</v>
      </c>
      <c r="L527" s="34">
        <f>ROUND(('NEW Reference'!E$16*List!$H527)+'NEW Reference'!E$17,0)</f>
        <v>2212</v>
      </c>
      <c r="M527" s="34">
        <f>ROUND(('NEW Reference'!F$16*List!$H527)+'NEW Reference'!F$17,0)</f>
        <v>2304</v>
      </c>
      <c r="N527" s="34">
        <f>ROUND(('NEW Reference'!G$16*List!$H527)+'NEW Reference'!G$17,0)</f>
        <v>2608</v>
      </c>
      <c r="O527" s="34">
        <f>ROUND(('NEW Reference'!H$16*List!$H527)+'NEW Reference'!H$17,0)</f>
        <v>2708</v>
      </c>
      <c r="P527" s="34">
        <f>ROUND(('NEW Reference'!I$16*List!$H527)+'NEW Reference'!I$17,0)</f>
        <v>2814</v>
      </c>
      <c r="Q527" s="34">
        <f>ROUND(('NEW Reference'!J$16*List!$H527)+'NEW Reference'!J$17,0)</f>
        <v>3259</v>
      </c>
      <c r="R527" s="34">
        <f>ROUND(('NEW Reference'!K$16*List!$H527)+'NEW Reference'!K$17,0)</f>
        <v>3362</v>
      </c>
      <c r="S527" s="34">
        <f>ROUND(('NEW Reference'!L$16*List!$H527)+'NEW Reference'!L$17,0)</f>
        <v>3627</v>
      </c>
      <c r="T527" s="34">
        <f>ROUND(('NEW Reference'!M$16*List!$H527)+'NEW Reference'!M$17,0)</f>
        <v>4332</v>
      </c>
      <c r="U527" s="34">
        <f>ROUND(('NEW Reference'!N$16*List!$H527)+'NEW Reference'!N$17,0)</f>
        <v>17481</v>
      </c>
      <c r="V527" s="35">
        <f>ROUND(('NEW Reference'!O$16*List!$H527)+'NEW Reference'!O$17,0)</f>
        <v>650</v>
      </c>
      <c r="W527" s="35">
        <f>ROUND(('NEW Reference'!P$16*List!$H527)+'NEW Reference'!P$17,0)</f>
        <v>916</v>
      </c>
      <c r="X527" s="35">
        <f>ROUND(('NEW Reference'!Q$16*List!$H527)+'NEW Reference'!Q$17,0)</f>
        <v>458</v>
      </c>
      <c r="Y527" s="36"/>
      <c r="Z527" s="4" t="str">
        <f t="shared" ref="Z527:Z590" si="26">CONCATENATE(AA527, AB527, AC527)</f>
        <v>PUTNAM, Georgia</v>
      </c>
      <c r="AA527" s="31" t="s">
        <v>1528</v>
      </c>
      <c r="AB527" s="37" t="s">
        <v>49</v>
      </c>
      <c r="AC527" s="32" t="s">
        <v>1580</v>
      </c>
      <c r="AD527" s="38"/>
      <c r="AE527">
        <f t="shared" ref="AE527:AE590" si="27">IFERROR(INDEX($AH:$AH,MATCH($C527,$AF:$AF,0)),"")</f>
        <v>0.76850000000000007</v>
      </c>
    </row>
    <row r="528" spans="1:31">
      <c r="A528" s="28" t="s">
        <v>1942</v>
      </c>
      <c r="B528" s="28" t="s">
        <v>1943</v>
      </c>
      <c r="C528" s="39">
        <v>99911</v>
      </c>
      <c r="D528" s="30" t="s">
        <v>88</v>
      </c>
      <c r="E528" s="40" t="s">
        <v>1944</v>
      </c>
      <c r="F528" s="50" t="s">
        <v>1580</v>
      </c>
      <c r="G528" s="33" t="s">
        <v>59</v>
      </c>
      <c r="H528">
        <f t="shared" si="25"/>
        <v>0.76850000000000007</v>
      </c>
      <c r="I528" s="34">
        <f>ROUND(('NEW Reference'!B$16*List!$H528)+'NEW Reference'!B$17,0)</f>
        <v>1001</v>
      </c>
      <c r="J528" s="34">
        <f>ROUND(('NEW Reference'!C$16*List!$H528)+'NEW Reference'!C$17,0)</f>
        <v>1493</v>
      </c>
      <c r="K528" s="34">
        <f>ROUND(('NEW Reference'!D$16*List!$H528)+'NEW Reference'!D$17,0)</f>
        <v>1789</v>
      </c>
      <c r="L528" s="34">
        <f>ROUND(('NEW Reference'!E$16*List!$H528)+'NEW Reference'!E$17,0)</f>
        <v>2212</v>
      </c>
      <c r="M528" s="34">
        <f>ROUND(('NEW Reference'!F$16*List!$H528)+'NEW Reference'!F$17,0)</f>
        <v>2304</v>
      </c>
      <c r="N528" s="34">
        <f>ROUND(('NEW Reference'!G$16*List!$H528)+'NEW Reference'!G$17,0)</f>
        <v>2608</v>
      </c>
      <c r="O528" s="34">
        <f>ROUND(('NEW Reference'!H$16*List!$H528)+'NEW Reference'!H$17,0)</f>
        <v>2708</v>
      </c>
      <c r="P528" s="34">
        <f>ROUND(('NEW Reference'!I$16*List!$H528)+'NEW Reference'!I$17,0)</f>
        <v>2814</v>
      </c>
      <c r="Q528" s="34">
        <f>ROUND(('NEW Reference'!J$16*List!$H528)+'NEW Reference'!J$17,0)</f>
        <v>3259</v>
      </c>
      <c r="R528" s="34">
        <f>ROUND(('NEW Reference'!K$16*List!$H528)+'NEW Reference'!K$17,0)</f>
        <v>3362</v>
      </c>
      <c r="S528" s="34">
        <f>ROUND(('NEW Reference'!L$16*List!$H528)+'NEW Reference'!L$17,0)</f>
        <v>3627</v>
      </c>
      <c r="T528" s="34">
        <f>ROUND(('NEW Reference'!M$16*List!$H528)+'NEW Reference'!M$17,0)</f>
        <v>4332</v>
      </c>
      <c r="U528" s="34">
        <f>ROUND(('NEW Reference'!N$16*List!$H528)+'NEW Reference'!N$17,0)</f>
        <v>17481</v>
      </c>
      <c r="V528" s="35">
        <f>ROUND(('NEW Reference'!O$16*List!$H528)+'NEW Reference'!O$17,0)</f>
        <v>650</v>
      </c>
      <c r="W528" s="35">
        <f>ROUND(('NEW Reference'!P$16*List!$H528)+'NEW Reference'!P$17,0)</f>
        <v>916</v>
      </c>
      <c r="X528" s="35">
        <f>ROUND(('NEW Reference'!Q$16*List!$H528)+'NEW Reference'!Q$17,0)</f>
        <v>458</v>
      </c>
      <c r="Y528" s="36"/>
      <c r="Z528" s="4" t="str">
        <f t="shared" si="26"/>
        <v>QUITMAN, Georgia</v>
      </c>
      <c r="AA528" s="40" t="s">
        <v>1944</v>
      </c>
      <c r="AB528" s="37" t="s">
        <v>49</v>
      </c>
      <c r="AC528" s="41" t="s">
        <v>1580</v>
      </c>
      <c r="AD528" s="42"/>
      <c r="AE528">
        <f t="shared" si="27"/>
        <v>0.76850000000000007</v>
      </c>
    </row>
    <row r="529" spans="1:31">
      <c r="A529" s="28" t="s">
        <v>1945</v>
      </c>
      <c r="B529" s="28" t="s">
        <v>1946</v>
      </c>
      <c r="C529" s="39">
        <v>99911</v>
      </c>
      <c r="D529" s="30" t="s">
        <v>88</v>
      </c>
      <c r="E529" s="40" t="s">
        <v>1947</v>
      </c>
      <c r="F529" s="50" t="s">
        <v>1580</v>
      </c>
      <c r="G529" s="33" t="s">
        <v>59</v>
      </c>
      <c r="H529">
        <f t="shared" si="25"/>
        <v>0.76850000000000007</v>
      </c>
      <c r="I529" s="34">
        <f>ROUND(('NEW Reference'!B$16*List!$H529)+'NEW Reference'!B$17,0)</f>
        <v>1001</v>
      </c>
      <c r="J529" s="34">
        <f>ROUND(('NEW Reference'!C$16*List!$H529)+'NEW Reference'!C$17,0)</f>
        <v>1493</v>
      </c>
      <c r="K529" s="34">
        <f>ROUND(('NEW Reference'!D$16*List!$H529)+'NEW Reference'!D$17,0)</f>
        <v>1789</v>
      </c>
      <c r="L529" s="34">
        <f>ROUND(('NEW Reference'!E$16*List!$H529)+'NEW Reference'!E$17,0)</f>
        <v>2212</v>
      </c>
      <c r="M529" s="34">
        <f>ROUND(('NEW Reference'!F$16*List!$H529)+'NEW Reference'!F$17,0)</f>
        <v>2304</v>
      </c>
      <c r="N529" s="34">
        <f>ROUND(('NEW Reference'!G$16*List!$H529)+'NEW Reference'!G$17,0)</f>
        <v>2608</v>
      </c>
      <c r="O529" s="34">
        <f>ROUND(('NEW Reference'!H$16*List!$H529)+'NEW Reference'!H$17,0)</f>
        <v>2708</v>
      </c>
      <c r="P529" s="34">
        <f>ROUND(('NEW Reference'!I$16*List!$H529)+'NEW Reference'!I$17,0)</f>
        <v>2814</v>
      </c>
      <c r="Q529" s="34">
        <f>ROUND(('NEW Reference'!J$16*List!$H529)+'NEW Reference'!J$17,0)</f>
        <v>3259</v>
      </c>
      <c r="R529" s="34">
        <f>ROUND(('NEW Reference'!K$16*List!$H529)+'NEW Reference'!K$17,0)</f>
        <v>3362</v>
      </c>
      <c r="S529" s="34">
        <f>ROUND(('NEW Reference'!L$16*List!$H529)+'NEW Reference'!L$17,0)</f>
        <v>3627</v>
      </c>
      <c r="T529" s="34">
        <f>ROUND(('NEW Reference'!M$16*List!$H529)+'NEW Reference'!M$17,0)</f>
        <v>4332</v>
      </c>
      <c r="U529" s="34">
        <f>ROUND(('NEW Reference'!N$16*List!$H529)+'NEW Reference'!N$17,0)</f>
        <v>17481</v>
      </c>
      <c r="V529" s="35">
        <f>ROUND(('NEW Reference'!O$16*List!$H529)+'NEW Reference'!O$17,0)</f>
        <v>650</v>
      </c>
      <c r="W529" s="35">
        <f>ROUND(('NEW Reference'!P$16*List!$H529)+'NEW Reference'!P$17,0)</f>
        <v>916</v>
      </c>
      <c r="X529" s="35">
        <f>ROUND(('NEW Reference'!Q$16*List!$H529)+'NEW Reference'!Q$17,0)</f>
        <v>458</v>
      </c>
      <c r="Y529" s="36"/>
      <c r="Z529" s="4" t="str">
        <f t="shared" si="26"/>
        <v>RABUN, Georgia</v>
      </c>
      <c r="AA529" s="40" t="s">
        <v>1947</v>
      </c>
      <c r="AB529" s="37" t="s">
        <v>49</v>
      </c>
      <c r="AC529" s="41" t="s">
        <v>1580</v>
      </c>
      <c r="AD529" s="42"/>
      <c r="AE529">
        <f t="shared" si="27"/>
        <v>0.76850000000000007</v>
      </c>
    </row>
    <row r="530" spans="1:31">
      <c r="A530" s="28" t="s">
        <v>1948</v>
      </c>
      <c r="B530" s="28" t="s">
        <v>1949</v>
      </c>
      <c r="C530" s="39">
        <v>99911</v>
      </c>
      <c r="D530" s="30" t="s">
        <v>88</v>
      </c>
      <c r="E530" s="40" t="s">
        <v>277</v>
      </c>
      <c r="F530" s="50" t="s">
        <v>1580</v>
      </c>
      <c r="G530" s="33" t="s">
        <v>59</v>
      </c>
      <c r="H530">
        <f t="shared" si="25"/>
        <v>0.76850000000000007</v>
      </c>
      <c r="I530" s="34">
        <f>ROUND(('NEW Reference'!B$16*List!$H530)+'NEW Reference'!B$17,0)</f>
        <v>1001</v>
      </c>
      <c r="J530" s="34">
        <f>ROUND(('NEW Reference'!C$16*List!$H530)+'NEW Reference'!C$17,0)</f>
        <v>1493</v>
      </c>
      <c r="K530" s="34">
        <f>ROUND(('NEW Reference'!D$16*List!$H530)+'NEW Reference'!D$17,0)</f>
        <v>1789</v>
      </c>
      <c r="L530" s="34">
        <f>ROUND(('NEW Reference'!E$16*List!$H530)+'NEW Reference'!E$17,0)</f>
        <v>2212</v>
      </c>
      <c r="M530" s="34">
        <f>ROUND(('NEW Reference'!F$16*List!$H530)+'NEW Reference'!F$17,0)</f>
        <v>2304</v>
      </c>
      <c r="N530" s="34">
        <f>ROUND(('NEW Reference'!G$16*List!$H530)+'NEW Reference'!G$17,0)</f>
        <v>2608</v>
      </c>
      <c r="O530" s="34">
        <f>ROUND(('NEW Reference'!H$16*List!$H530)+'NEW Reference'!H$17,0)</f>
        <v>2708</v>
      </c>
      <c r="P530" s="34">
        <f>ROUND(('NEW Reference'!I$16*List!$H530)+'NEW Reference'!I$17,0)</f>
        <v>2814</v>
      </c>
      <c r="Q530" s="34">
        <f>ROUND(('NEW Reference'!J$16*List!$H530)+'NEW Reference'!J$17,0)</f>
        <v>3259</v>
      </c>
      <c r="R530" s="34">
        <f>ROUND(('NEW Reference'!K$16*List!$H530)+'NEW Reference'!K$17,0)</f>
        <v>3362</v>
      </c>
      <c r="S530" s="34">
        <f>ROUND(('NEW Reference'!L$16*List!$H530)+'NEW Reference'!L$17,0)</f>
        <v>3627</v>
      </c>
      <c r="T530" s="34">
        <f>ROUND(('NEW Reference'!M$16*List!$H530)+'NEW Reference'!M$17,0)</f>
        <v>4332</v>
      </c>
      <c r="U530" s="34">
        <f>ROUND(('NEW Reference'!N$16*List!$H530)+'NEW Reference'!N$17,0)</f>
        <v>17481</v>
      </c>
      <c r="V530" s="35">
        <f>ROUND(('NEW Reference'!O$16*List!$H530)+'NEW Reference'!O$17,0)</f>
        <v>650</v>
      </c>
      <c r="W530" s="35">
        <f>ROUND(('NEW Reference'!P$16*List!$H530)+'NEW Reference'!P$17,0)</f>
        <v>916</v>
      </c>
      <c r="X530" s="35">
        <f>ROUND(('NEW Reference'!Q$16*List!$H530)+'NEW Reference'!Q$17,0)</f>
        <v>458</v>
      </c>
      <c r="Y530" s="36"/>
      <c r="Z530" s="4" t="str">
        <f t="shared" si="26"/>
        <v>RANDOLPH, Georgia</v>
      </c>
      <c r="AA530" s="40" t="s">
        <v>277</v>
      </c>
      <c r="AB530" s="37" t="s">
        <v>49</v>
      </c>
      <c r="AC530" s="41" t="s">
        <v>1580</v>
      </c>
      <c r="AD530" s="42"/>
      <c r="AE530">
        <f t="shared" si="27"/>
        <v>0.76850000000000007</v>
      </c>
    </row>
    <row r="531" spans="1:31">
      <c r="A531" s="28" t="s">
        <v>1950</v>
      </c>
      <c r="B531" s="28" t="s">
        <v>1951</v>
      </c>
      <c r="C531" s="39">
        <v>12260</v>
      </c>
      <c r="D531" s="30" t="s">
        <v>353</v>
      </c>
      <c r="E531" s="40" t="s">
        <v>1952</v>
      </c>
      <c r="F531" s="49" t="s">
        <v>1580</v>
      </c>
      <c r="G531" s="33" t="s">
        <v>48</v>
      </c>
      <c r="H531">
        <f t="shared" si="25"/>
        <v>0.83090000000000008</v>
      </c>
      <c r="I531" s="34">
        <f>ROUND(('NEW Reference'!B$16*List!$H531)+'NEW Reference'!B$17,0)</f>
        <v>1059</v>
      </c>
      <c r="J531" s="34">
        <f>ROUND(('NEW Reference'!C$16*List!$H531)+'NEW Reference'!C$17,0)</f>
        <v>1579</v>
      </c>
      <c r="K531" s="34">
        <f>ROUND(('NEW Reference'!D$16*List!$H531)+'NEW Reference'!D$17,0)</f>
        <v>1892</v>
      </c>
      <c r="L531" s="34">
        <f>ROUND(('NEW Reference'!E$16*List!$H531)+'NEW Reference'!E$17,0)</f>
        <v>2339</v>
      </c>
      <c r="M531" s="34">
        <f>ROUND(('NEW Reference'!F$16*List!$H531)+'NEW Reference'!F$17,0)</f>
        <v>2437</v>
      </c>
      <c r="N531" s="34">
        <f>ROUND(('NEW Reference'!G$16*List!$H531)+'NEW Reference'!G$17,0)</f>
        <v>2759</v>
      </c>
      <c r="O531" s="34">
        <f>ROUND(('NEW Reference'!H$16*List!$H531)+'NEW Reference'!H$17,0)</f>
        <v>2864</v>
      </c>
      <c r="P531" s="34">
        <f>ROUND(('NEW Reference'!I$16*List!$H531)+'NEW Reference'!I$17,0)</f>
        <v>2976</v>
      </c>
      <c r="Q531" s="34">
        <f>ROUND(('NEW Reference'!J$16*List!$H531)+'NEW Reference'!J$17,0)</f>
        <v>3447</v>
      </c>
      <c r="R531" s="34">
        <f>ROUND(('NEW Reference'!K$16*List!$H531)+'NEW Reference'!K$17,0)</f>
        <v>3555</v>
      </c>
      <c r="S531" s="34">
        <f>ROUND(('NEW Reference'!L$16*List!$H531)+'NEW Reference'!L$17,0)</f>
        <v>3837</v>
      </c>
      <c r="T531" s="34">
        <f>ROUND(('NEW Reference'!M$16*List!$H531)+'NEW Reference'!M$17,0)</f>
        <v>4582</v>
      </c>
      <c r="U531" s="34">
        <f>ROUND(('NEW Reference'!N$16*List!$H531)+'NEW Reference'!N$17,0)</f>
        <v>18489</v>
      </c>
      <c r="V531" s="35">
        <f>ROUND(('NEW Reference'!O$16*List!$H531)+'NEW Reference'!O$17,0)</f>
        <v>687</v>
      </c>
      <c r="W531" s="35">
        <f>ROUND(('NEW Reference'!P$16*List!$H531)+'NEW Reference'!P$17,0)</f>
        <v>969</v>
      </c>
      <c r="X531" s="35">
        <f>ROUND(('NEW Reference'!Q$16*List!$H531)+'NEW Reference'!Q$17,0)</f>
        <v>484</v>
      </c>
      <c r="Y531" s="36"/>
      <c r="Z531" s="4" t="str">
        <f t="shared" si="26"/>
        <v>RICHMOND, Georgia</v>
      </c>
      <c r="AA531" s="40" t="s">
        <v>1952</v>
      </c>
      <c r="AB531" s="37" t="s">
        <v>49</v>
      </c>
      <c r="AC531" s="41" t="s">
        <v>1580</v>
      </c>
      <c r="AD531" s="42"/>
      <c r="AE531">
        <f t="shared" si="27"/>
        <v>0.83090000000000008</v>
      </c>
    </row>
    <row r="532" spans="1:31">
      <c r="A532" s="28" t="s">
        <v>1953</v>
      </c>
      <c r="B532" s="28" t="s">
        <v>1954</v>
      </c>
      <c r="C532" s="39">
        <v>12060</v>
      </c>
      <c r="D532" s="30" t="s">
        <v>344</v>
      </c>
      <c r="E532" s="40" t="s">
        <v>1955</v>
      </c>
      <c r="F532" s="49" t="s">
        <v>1580</v>
      </c>
      <c r="G532" s="33" t="s">
        <v>48</v>
      </c>
      <c r="H532">
        <f t="shared" si="25"/>
        <v>1.0048000000000001</v>
      </c>
      <c r="I532" s="34">
        <f>ROUND(('NEW Reference'!B$16*List!$H532)+'NEW Reference'!B$17,0)</f>
        <v>1220</v>
      </c>
      <c r="J532" s="34">
        <f>ROUND(('NEW Reference'!C$16*List!$H532)+'NEW Reference'!C$17,0)</f>
        <v>1819</v>
      </c>
      <c r="K532" s="34">
        <f>ROUND(('NEW Reference'!D$16*List!$H532)+'NEW Reference'!D$17,0)</f>
        <v>2179</v>
      </c>
      <c r="L532" s="34">
        <f>ROUND(('NEW Reference'!E$16*List!$H532)+'NEW Reference'!E$17,0)</f>
        <v>2694</v>
      </c>
      <c r="M532" s="34">
        <f>ROUND(('NEW Reference'!F$16*List!$H532)+'NEW Reference'!F$17,0)</f>
        <v>2807</v>
      </c>
      <c r="N532" s="34">
        <f>ROUND(('NEW Reference'!G$16*List!$H532)+'NEW Reference'!G$17,0)</f>
        <v>3178</v>
      </c>
      <c r="O532" s="34">
        <f>ROUND(('NEW Reference'!H$16*List!$H532)+'NEW Reference'!H$17,0)</f>
        <v>3299</v>
      </c>
      <c r="P532" s="34">
        <f>ROUND(('NEW Reference'!I$16*List!$H532)+'NEW Reference'!I$17,0)</f>
        <v>3429</v>
      </c>
      <c r="Q532" s="34">
        <f>ROUND(('NEW Reference'!J$16*List!$H532)+'NEW Reference'!J$17,0)</f>
        <v>3970</v>
      </c>
      <c r="R532" s="34">
        <f>ROUND(('NEW Reference'!K$16*List!$H532)+'NEW Reference'!K$17,0)</f>
        <v>4095</v>
      </c>
      <c r="S532" s="34">
        <f>ROUND(('NEW Reference'!L$16*List!$H532)+'NEW Reference'!L$17,0)</f>
        <v>4419</v>
      </c>
      <c r="T532" s="34">
        <f>ROUND(('NEW Reference'!M$16*List!$H532)+'NEW Reference'!M$17,0)</f>
        <v>5278</v>
      </c>
      <c r="U532" s="34">
        <f>ROUND(('NEW Reference'!N$16*List!$H532)+'NEW Reference'!N$17,0)</f>
        <v>21297</v>
      </c>
      <c r="V532" s="35">
        <f>ROUND(('NEW Reference'!O$16*List!$H532)+'NEW Reference'!O$17,0)</f>
        <v>792</v>
      </c>
      <c r="W532" s="35">
        <f>ROUND(('NEW Reference'!P$16*List!$H532)+'NEW Reference'!P$17,0)</f>
        <v>1116</v>
      </c>
      <c r="X532" s="35">
        <f>ROUND(('NEW Reference'!Q$16*List!$H532)+'NEW Reference'!Q$17,0)</f>
        <v>558</v>
      </c>
      <c r="Y532" s="36"/>
      <c r="Z532" s="4" t="str">
        <f t="shared" si="26"/>
        <v>ROCKDALE, Georgia</v>
      </c>
      <c r="AA532" s="40" t="s">
        <v>1955</v>
      </c>
      <c r="AB532" s="37" t="s">
        <v>49</v>
      </c>
      <c r="AC532" s="41" t="s">
        <v>1580</v>
      </c>
      <c r="AD532" s="42"/>
      <c r="AE532">
        <f t="shared" si="27"/>
        <v>1.0048000000000001</v>
      </c>
    </row>
    <row r="533" spans="1:31">
      <c r="A533" s="28" t="s">
        <v>1956</v>
      </c>
      <c r="B533" s="28" t="s">
        <v>1957</v>
      </c>
      <c r="C533" s="39">
        <v>99911</v>
      </c>
      <c r="D533" s="30" t="s">
        <v>88</v>
      </c>
      <c r="E533" s="40" t="s">
        <v>1958</v>
      </c>
      <c r="F533" s="50" t="s">
        <v>1580</v>
      </c>
      <c r="G533" s="33" t="s">
        <v>59</v>
      </c>
      <c r="H533">
        <f t="shared" si="25"/>
        <v>0.76850000000000007</v>
      </c>
      <c r="I533" s="34">
        <f>ROUND(('NEW Reference'!B$16*List!$H533)+'NEW Reference'!B$17,0)</f>
        <v>1001</v>
      </c>
      <c r="J533" s="34">
        <f>ROUND(('NEW Reference'!C$16*List!$H533)+'NEW Reference'!C$17,0)</f>
        <v>1493</v>
      </c>
      <c r="K533" s="34">
        <f>ROUND(('NEW Reference'!D$16*List!$H533)+'NEW Reference'!D$17,0)</f>
        <v>1789</v>
      </c>
      <c r="L533" s="34">
        <f>ROUND(('NEW Reference'!E$16*List!$H533)+'NEW Reference'!E$17,0)</f>
        <v>2212</v>
      </c>
      <c r="M533" s="34">
        <f>ROUND(('NEW Reference'!F$16*List!$H533)+'NEW Reference'!F$17,0)</f>
        <v>2304</v>
      </c>
      <c r="N533" s="34">
        <f>ROUND(('NEW Reference'!G$16*List!$H533)+'NEW Reference'!G$17,0)</f>
        <v>2608</v>
      </c>
      <c r="O533" s="34">
        <f>ROUND(('NEW Reference'!H$16*List!$H533)+'NEW Reference'!H$17,0)</f>
        <v>2708</v>
      </c>
      <c r="P533" s="34">
        <f>ROUND(('NEW Reference'!I$16*List!$H533)+'NEW Reference'!I$17,0)</f>
        <v>2814</v>
      </c>
      <c r="Q533" s="34">
        <f>ROUND(('NEW Reference'!J$16*List!$H533)+'NEW Reference'!J$17,0)</f>
        <v>3259</v>
      </c>
      <c r="R533" s="34">
        <f>ROUND(('NEW Reference'!K$16*List!$H533)+'NEW Reference'!K$17,0)</f>
        <v>3362</v>
      </c>
      <c r="S533" s="34">
        <f>ROUND(('NEW Reference'!L$16*List!$H533)+'NEW Reference'!L$17,0)</f>
        <v>3627</v>
      </c>
      <c r="T533" s="34">
        <f>ROUND(('NEW Reference'!M$16*List!$H533)+'NEW Reference'!M$17,0)</f>
        <v>4332</v>
      </c>
      <c r="U533" s="34">
        <f>ROUND(('NEW Reference'!N$16*List!$H533)+'NEW Reference'!N$17,0)</f>
        <v>17481</v>
      </c>
      <c r="V533" s="35">
        <f>ROUND(('NEW Reference'!O$16*List!$H533)+'NEW Reference'!O$17,0)</f>
        <v>650</v>
      </c>
      <c r="W533" s="35">
        <f>ROUND(('NEW Reference'!P$16*List!$H533)+'NEW Reference'!P$17,0)</f>
        <v>916</v>
      </c>
      <c r="X533" s="35">
        <f>ROUND(('NEW Reference'!Q$16*List!$H533)+'NEW Reference'!Q$17,0)</f>
        <v>458</v>
      </c>
      <c r="Y533" s="36"/>
      <c r="Z533" s="4" t="str">
        <f t="shared" si="26"/>
        <v>SCHLEY, Georgia</v>
      </c>
      <c r="AA533" s="40" t="s">
        <v>1958</v>
      </c>
      <c r="AB533" s="37" t="s">
        <v>49</v>
      </c>
      <c r="AC533" s="41" t="s">
        <v>1580</v>
      </c>
      <c r="AD533" s="42"/>
      <c r="AE533">
        <f t="shared" si="27"/>
        <v>0.76850000000000007</v>
      </c>
    </row>
    <row r="534" spans="1:31">
      <c r="A534" s="28" t="s">
        <v>1959</v>
      </c>
      <c r="B534" s="28" t="s">
        <v>1960</v>
      </c>
      <c r="C534" s="39">
        <v>99911</v>
      </c>
      <c r="D534" s="30" t="s">
        <v>88</v>
      </c>
      <c r="E534" s="40" t="s">
        <v>1961</v>
      </c>
      <c r="F534" s="50" t="s">
        <v>1580</v>
      </c>
      <c r="G534" s="33" t="s">
        <v>59</v>
      </c>
      <c r="H534">
        <f t="shared" si="25"/>
        <v>0.76850000000000007</v>
      </c>
      <c r="I534" s="34">
        <f>ROUND(('NEW Reference'!B$16*List!$H534)+'NEW Reference'!B$17,0)</f>
        <v>1001</v>
      </c>
      <c r="J534" s="34">
        <f>ROUND(('NEW Reference'!C$16*List!$H534)+'NEW Reference'!C$17,0)</f>
        <v>1493</v>
      </c>
      <c r="K534" s="34">
        <f>ROUND(('NEW Reference'!D$16*List!$H534)+'NEW Reference'!D$17,0)</f>
        <v>1789</v>
      </c>
      <c r="L534" s="34">
        <f>ROUND(('NEW Reference'!E$16*List!$H534)+'NEW Reference'!E$17,0)</f>
        <v>2212</v>
      </c>
      <c r="M534" s="34">
        <f>ROUND(('NEW Reference'!F$16*List!$H534)+'NEW Reference'!F$17,0)</f>
        <v>2304</v>
      </c>
      <c r="N534" s="34">
        <f>ROUND(('NEW Reference'!G$16*List!$H534)+'NEW Reference'!G$17,0)</f>
        <v>2608</v>
      </c>
      <c r="O534" s="34">
        <f>ROUND(('NEW Reference'!H$16*List!$H534)+'NEW Reference'!H$17,0)</f>
        <v>2708</v>
      </c>
      <c r="P534" s="34">
        <f>ROUND(('NEW Reference'!I$16*List!$H534)+'NEW Reference'!I$17,0)</f>
        <v>2814</v>
      </c>
      <c r="Q534" s="34">
        <f>ROUND(('NEW Reference'!J$16*List!$H534)+'NEW Reference'!J$17,0)</f>
        <v>3259</v>
      </c>
      <c r="R534" s="34">
        <f>ROUND(('NEW Reference'!K$16*List!$H534)+'NEW Reference'!K$17,0)</f>
        <v>3362</v>
      </c>
      <c r="S534" s="34">
        <f>ROUND(('NEW Reference'!L$16*List!$H534)+'NEW Reference'!L$17,0)</f>
        <v>3627</v>
      </c>
      <c r="T534" s="34">
        <f>ROUND(('NEW Reference'!M$16*List!$H534)+'NEW Reference'!M$17,0)</f>
        <v>4332</v>
      </c>
      <c r="U534" s="34">
        <f>ROUND(('NEW Reference'!N$16*List!$H534)+'NEW Reference'!N$17,0)</f>
        <v>17481</v>
      </c>
      <c r="V534" s="35">
        <f>ROUND(('NEW Reference'!O$16*List!$H534)+'NEW Reference'!O$17,0)</f>
        <v>650</v>
      </c>
      <c r="W534" s="35">
        <f>ROUND(('NEW Reference'!P$16*List!$H534)+'NEW Reference'!P$17,0)</f>
        <v>916</v>
      </c>
      <c r="X534" s="35">
        <f>ROUND(('NEW Reference'!Q$16*List!$H534)+'NEW Reference'!Q$17,0)</f>
        <v>458</v>
      </c>
      <c r="Y534" s="36"/>
      <c r="Z534" s="4" t="str">
        <f t="shared" si="26"/>
        <v>SCREVEN, Georgia</v>
      </c>
      <c r="AA534" s="40" t="s">
        <v>1961</v>
      </c>
      <c r="AB534" s="37" t="s">
        <v>49</v>
      </c>
      <c r="AC534" s="41" t="s">
        <v>1580</v>
      </c>
      <c r="AD534" s="42"/>
      <c r="AE534">
        <f t="shared" si="27"/>
        <v>0.76850000000000007</v>
      </c>
    </row>
    <row r="535" spans="1:31">
      <c r="A535" s="28" t="s">
        <v>1962</v>
      </c>
      <c r="B535" s="28" t="s">
        <v>1963</v>
      </c>
      <c r="C535" s="39">
        <v>99911</v>
      </c>
      <c r="D535" s="30" t="s">
        <v>88</v>
      </c>
      <c r="E535" s="40" t="s">
        <v>1546</v>
      </c>
      <c r="F535" s="50" t="s">
        <v>1580</v>
      </c>
      <c r="G535" s="33" t="s">
        <v>59</v>
      </c>
      <c r="H535">
        <f t="shared" si="25"/>
        <v>0.76850000000000007</v>
      </c>
      <c r="I535" s="34">
        <f>ROUND(('NEW Reference'!B$16*List!$H535)+'NEW Reference'!B$17,0)</f>
        <v>1001</v>
      </c>
      <c r="J535" s="34">
        <f>ROUND(('NEW Reference'!C$16*List!$H535)+'NEW Reference'!C$17,0)</f>
        <v>1493</v>
      </c>
      <c r="K535" s="34">
        <f>ROUND(('NEW Reference'!D$16*List!$H535)+'NEW Reference'!D$17,0)</f>
        <v>1789</v>
      </c>
      <c r="L535" s="34">
        <f>ROUND(('NEW Reference'!E$16*List!$H535)+'NEW Reference'!E$17,0)</f>
        <v>2212</v>
      </c>
      <c r="M535" s="34">
        <f>ROUND(('NEW Reference'!F$16*List!$H535)+'NEW Reference'!F$17,0)</f>
        <v>2304</v>
      </c>
      <c r="N535" s="34">
        <f>ROUND(('NEW Reference'!G$16*List!$H535)+'NEW Reference'!G$17,0)</f>
        <v>2608</v>
      </c>
      <c r="O535" s="34">
        <f>ROUND(('NEW Reference'!H$16*List!$H535)+'NEW Reference'!H$17,0)</f>
        <v>2708</v>
      </c>
      <c r="P535" s="34">
        <f>ROUND(('NEW Reference'!I$16*List!$H535)+'NEW Reference'!I$17,0)</f>
        <v>2814</v>
      </c>
      <c r="Q535" s="34">
        <f>ROUND(('NEW Reference'!J$16*List!$H535)+'NEW Reference'!J$17,0)</f>
        <v>3259</v>
      </c>
      <c r="R535" s="34">
        <f>ROUND(('NEW Reference'!K$16*List!$H535)+'NEW Reference'!K$17,0)</f>
        <v>3362</v>
      </c>
      <c r="S535" s="34">
        <f>ROUND(('NEW Reference'!L$16*List!$H535)+'NEW Reference'!L$17,0)</f>
        <v>3627</v>
      </c>
      <c r="T535" s="34">
        <f>ROUND(('NEW Reference'!M$16*List!$H535)+'NEW Reference'!M$17,0)</f>
        <v>4332</v>
      </c>
      <c r="U535" s="34">
        <f>ROUND(('NEW Reference'!N$16*List!$H535)+'NEW Reference'!N$17,0)</f>
        <v>17481</v>
      </c>
      <c r="V535" s="35">
        <f>ROUND(('NEW Reference'!O$16*List!$H535)+'NEW Reference'!O$17,0)</f>
        <v>650</v>
      </c>
      <c r="W535" s="35">
        <f>ROUND(('NEW Reference'!P$16*List!$H535)+'NEW Reference'!P$17,0)</f>
        <v>916</v>
      </c>
      <c r="X535" s="35">
        <f>ROUND(('NEW Reference'!Q$16*List!$H535)+'NEW Reference'!Q$17,0)</f>
        <v>458</v>
      </c>
      <c r="Y535" s="36"/>
      <c r="Z535" s="4" t="str">
        <f t="shared" si="26"/>
        <v>SEMINOLE, Georgia</v>
      </c>
      <c r="AA535" s="40" t="s">
        <v>1546</v>
      </c>
      <c r="AB535" s="37" t="s">
        <v>49</v>
      </c>
      <c r="AC535" s="41" t="s">
        <v>1580</v>
      </c>
      <c r="AD535" s="42"/>
      <c r="AE535">
        <f t="shared" si="27"/>
        <v>0.76850000000000007</v>
      </c>
    </row>
    <row r="536" spans="1:31">
      <c r="A536" s="28" t="s">
        <v>1964</v>
      </c>
      <c r="B536" s="28" t="s">
        <v>1965</v>
      </c>
      <c r="C536" s="29">
        <v>12060</v>
      </c>
      <c r="D536" s="30" t="s">
        <v>344</v>
      </c>
      <c r="E536" s="31" t="s">
        <v>1966</v>
      </c>
      <c r="F536" s="49" t="s">
        <v>1580</v>
      </c>
      <c r="G536" s="33" t="s">
        <v>48</v>
      </c>
      <c r="H536">
        <f t="shared" si="25"/>
        <v>1.0048000000000001</v>
      </c>
      <c r="I536" s="34">
        <f>ROUND(('NEW Reference'!B$16*List!$H536)+'NEW Reference'!B$17,0)</f>
        <v>1220</v>
      </c>
      <c r="J536" s="34">
        <f>ROUND(('NEW Reference'!C$16*List!$H536)+'NEW Reference'!C$17,0)</f>
        <v>1819</v>
      </c>
      <c r="K536" s="34">
        <f>ROUND(('NEW Reference'!D$16*List!$H536)+'NEW Reference'!D$17,0)</f>
        <v>2179</v>
      </c>
      <c r="L536" s="34">
        <f>ROUND(('NEW Reference'!E$16*List!$H536)+'NEW Reference'!E$17,0)</f>
        <v>2694</v>
      </c>
      <c r="M536" s="34">
        <f>ROUND(('NEW Reference'!F$16*List!$H536)+'NEW Reference'!F$17,0)</f>
        <v>2807</v>
      </c>
      <c r="N536" s="34">
        <f>ROUND(('NEW Reference'!G$16*List!$H536)+'NEW Reference'!G$17,0)</f>
        <v>3178</v>
      </c>
      <c r="O536" s="34">
        <f>ROUND(('NEW Reference'!H$16*List!$H536)+'NEW Reference'!H$17,0)</f>
        <v>3299</v>
      </c>
      <c r="P536" s="34">
        <f>ROUND(('NEW Reference'!I$16*List!$H536)+'NEW Reference'!I$17,0)</f>
        <v>3429</v>
      </c>
      <c r="Q536" s="34">
        <f>ROUND(('NEW Reference'!J$16*List!$H536)+'NEW Reference'!J$17,0)</f>
        <v>3970</v>
      </c>
      <c r="R536" s="34">
        <f>ROUND(('NEW Reference'!K$16*List!$H536)+'NEW Reference'!K$17,0)</f>
        <v>4095</v>
      </c>
      <c r="S536" s="34">
        <f>ROUND(('NEW Reference'!L$16*List!$H536)+'NEW Reference'!L$17,0)</f>
        <v>4419</v>
      </c>
      <c r="T536" s="34">
        <f>ROUND(('NEW Reference'!M$16*List!$H536)+'NEW Reference'!M$17,0)</f>
        <v>5278</v>
      </c>
      <c r="U536" s="34">
        <f>ROUND(('NEW Reference'!N$16*List!$H536)+'NEW Reference'!N$17,0)</f>
        <v>21297</v>
      </c>
      <c r="V536" s="35">
        <f>ROUND(('NEW Reference'!O$16*List!$H536)+'NEW Reference'!O$17,0)</f>
        <v>792</v>
      </c>
      <c r="W536" s="35">
        <f>ROUND(('NEW Reference'!P$16*List!$H536)+'NEW Reference'!P$17,0)</f>
        <v>1116</v>
      </c>
      <c r="X536" s="35">
        <f>ROUND(('NEW Reference'!Q$16*List!$H536)+'NEW Reference'!Q$17,0)</f>
        <v>558</v>
      </c>
      <c r="Y536" s="36"/>
      <c r="Z536" s="4" t="str">
        <f t="shared" si="26"/>
        <v>SPALDING, Georgia</v>
      </c>
      <c r="AA536" s="31" t="s">
        <v>1966</v>
      </c>
      <c r="AB536" s="37" t="s">
        <v>49</v>
      </c>
      <c r="AC536" s="32" t="s">
        <v>1580</v>
      </c>
      <c r="AD536" s="38"/>
      <c r="AE536">
        <f t="shared" si="27"/>
        <v>1.0048000000000001</v>
      </c>
    </row>
    <row r="537" spans="1:31">
      <c r="A537" s="28" t="s">
        <v>1967</v>
      </c>
      <c r="B537" s="28" t="s">
        <v>1968</v>
      </c>
      <c r="C537" s="39">
        <v>99911</v>
      </c>
      <c r="D537" s="30" t="s">
        <v>88</v>
      </c>
      <c r="E537" s="40" t="s">
        <v>1969</v>
      </c>
      <c r="F537" s="50" t="s">
        <v>1580</v>
      </c>
      <c r="G537" s="33" t="s">
        <v>59</v>
      </c>
      <c r="H537">
        <f t="shared" si="25"/>
        <v>0.76850000000000007</v>
      </c>
      <c r="I537" s="34">
        <f>ROUND(('NEW Reference'!B$16*List!$H537)+'NEW Reference'!B$17,0)</f>
        <v>1001</v>
      </c>
      <c r="J537" s="34">
        <f>ROUND(('NEW Reference'!C$16*List!$H537)+'NEW Reference'!C$17,0)</f>
        <v>1493</v>
      </c>
      <c r="K537" s="34">
        <f>ROUND(('NEW Reference'!D$16*List!$H537)+'NEW Reference'!D$17,0)</f>
        <v>1789</v>
      </c>
      <c r="L537" s="34">
        <f>ROUND(('NEW Reference'!E$16*List!$H537)+'NEW Reference'!E$17,0)</f>
        <v>2212</v>
      </c>
      <c r="M537" s="34">
        <f>ROUND(('NEW Reference'!F$16*List!$H537)+'NEW Reference'!F$17,0)</f>
        <v>2304</v>
      </c>
      <c r="N537" s="34">
        <f>ROUND(('NEW Reference'!G$16*List!$H537)+'NEW Reference'!G$17,0)</f>
        <v>2608</v>
      </c>
      <c r="O537" s="34">
        <f>ROUND(('NEW Reference'!H$16*List!$H537)+'NEW Reference'!H$17,0)</f>
        <v>2708</v>
      </c>
      <c r="P537" s="34">
        <f>ROUND(('NEW Reference'!I$16*List!$H537)+'NEW Reference'!I$17,0)</f>
        <v>2814</v>
      </c>
      <c r="Q537" s="34">
        <f>ROUND(('NEW Reference'!J$16*List!$H537)+'NEW Reference'!J$17,0)</f>
        <v>3259</v>
      </c>
      <c r="R537" s="34">
        <f>ROUND(('NEW Reference'!K$16*List!$H537)+'NEW Reference'!K$17,0)</f>
        <v>3362</v>
      </c>
      <c r="S537" s="34">
        <f>ROUND(('NEW Reference'!L$16*List!$H537)+'NEW Reference'!L$17,0)</f>
        <v>3627</v>
      </c>
      <c r="T537" s="34">
        <f>ROUND(('NEW Reference'!M$16*List!$H537)+'NEW Reference'!M$17,0)</f>
        <v>4332</v>
      </c>
      <c r="U537" s="34">
        <f>ROUND(('NEW Reference'!N$16*List!$H537)+'NEW Reference'!N$17,0)</f>
        <v>17481</v>
      </c>
      <c r="V537" s="35">
        <f>ROUND(('NEW Reference'!O$16*List!$H537)+'NEW Reference'!O$17,0)</f>
        <v>650</v>
      </c>
      <c r="W537" s="35">
        <f>ROUND(('NEW Reference'!P$16*List!$H537)+'NEW Reference'!P$17,0)</f>
        <v>916</v>
      </c>
      <c r="X537" s="35">
        <f>ROUND(('NEW Reference'!Q$16*List!$H537)+'NEW Reference'!Q$17,0)</f>
        <v>458</v>
      </c>
      <c r="Y537" s="36"/>
      <c r="Z537" s="4" t="str">
        <f t="shared" si="26"/>
        <v>STEPHENS, Georgia</v>
      </c>
      <c r="AA537" s="40" t="s">
        <v>1969</v>
      </c>
      <c r="AB537" s="37" t="s">
        <v>49</v>
      </c>
      <c r="AC537" s="41" t="s">
        <v>1580</v>
      </c>
      <c r="AD537" s="42"/>
      <c r="AE537">
        <f t="shared" si="27"/>
        <v>0.76850000000000007</v>
      </c>
    </row>
    <row r="538" spans="1:31">
      <c r="A538" s="28" t="s">
        <v>1970</v>
      </c>
      <c r="B538" s="28" t="s">
        <v>1971</v>
      </c>
      <c r="C538" s="39">
        <v>17980</v>
      </c>
      <c r="D538" s="30" t="s">
        <v>281</v>
      </c>
      <c r="E538" s="40" t="s">
        <v>1972</v>
      </c>
      <c r="F538" s="50" t="s">
        <v>1580</v>
      </c>
      <c r="G538" s="33" t="s">
        <v>48</v>
      </c>
      <c r="H538">
        <f t="shared" si="25"/>
        <v>0.78580000000000005</v>
      </c>
      <c r="I538" s="34">
        <f>ROUND(('NEW Reference'!B$16*List!$H538)+'NEW Reference'!B$17,0)</f>
        <v>1017</v>
      </c>
      <c r="J538" s="34">
        <f>ROUND(('NEW Reference'!C$16*List!$H538)+'NEW Reference'!C$17,0)</f>
        <v>1517</v>
      </c>
      <c r="K538" s="34">
        <f>ROUND(('NEW Reference'!D$16*List!$H538)+'NEW Reference'!D$17,0)</f>
        <v>1817</v>
      </c>
      <c r="L538" s="34">
        <f>ROUND(('NEW Reference'!E$16*List!$H538)+'NEW Reference'!E$17,0)</f>
        <v>2247</v>
      </c>
      <c r="M538" s="34">
        <f>ROUND(('NEW Reference'!F$16*List!$H538)+'NEW Reference'!F$17,0)</f>
        <v>2341</v>
      </c>
      <c r="N538" s="34">
        <f>ROUND(('NEW Reference'!G$16*List!$H538)+'NEW Reference'!G$17,0)</f>
        <v>2650</v>
      </c>
      <c r="O538" s="34">
        <f>ROUND(('NEW Reference'!H$16*List!$H538)+'NEW Reference'!H$17,0)</f>
        <v>2751</v>
      </c>
      <c r="P538" s="34">
        <f>ROUND(('NEW Reference'!I$16*List!$H538)+'NEW Reference'!I$17,0)</f>
        <v>2859</v>
      </c>
      <c r="Q538" s="34">
        <f>ROUND(('NEW Reference'!J$16*List!$H538)+'NEW Reference'!J$17,0)</f>
        <v>3311</v>
      </c>
      <c r="R538" s="34">
        <f>ROUND(('NEW Reference'!K$16*List!$H538)+'NEW Reference'!K$17,0)</f>
        <v>3415</v>
      </c>
      <c r="S538" s="34">
        <f>ROUND(('NEW Reference'!L$16*List!$H538)+'NEW Reference'!L$17,0)</f>
        <v>3685</v>
      </c>
      <c r="T538" s="34">
        <f>ROUND(('NEW Reference'!M$16*List!$H538)+'NEW Reference'!M$17,0)</f>
        <v>4402</v>
      </c>
      <c r="U538" s="34">
        <f>ROUND(('NEW Reference'!N$16*List!$H538)+'NEW Reference'!N$17,0)</f>
        <v>17760</v>
      </c>
      <c r="V538" s="35">
        <f>ROUND(('NEW Reference'!O$16*List!$H538)+'NEW Reference'!O$17,0)</f>
        <v>660</v>
      </c>
      <c r="W538" s="35">
        <f>ROUND(('NEW Reference'!P$16*List!$H538)+'NEW Reference'!P$17,0)</f>
        <v>930</v>
      </c>
      <c r="X538" s="35">
        <f>ROUND(('NEW Reference'!Q$16*List!$H538)+'NEW Reference'!Q$17,0)</f>
        <v>465</v>
      </c>
      <c r="Y538" s="36"/>
      <c r="Z538" s="4" t="str">
        <f t="shared" si="26"/>
        <v>STEWART, Georgia</v>
      </c>
      <c r="AA538" s="40" t="s">
        <v>1972</v>
      </c>
      <c r="AB538" s="37" t="s">
        <v>49</v>
      </c>
      <c r="AC538" s="41" t="s">
        <v>1580</v>
      </c>
      <c r="AD538" s="42"/>
      <c r="AE538">
        <f t="shared" si="27"/>
        <v>0.78580000000000005</v>
      </c>
    </row>
    <row r="539" spans="1:31">
      <c r="A539" s="28" t="s">
        <v>1973</v>
      </c>
      <c r="B539" s="28" t="s">
        <v>1974</v>
      </c>
      <c r="C539" s="39">
        <v>99911</v>
      </c>
      <c r="D539" s="30" t="s">
        <v>88</v>
      </c>
      <c r="E539" s="40" t="s">
        <v>294</v>
      </c>
      <c r="F539" s="50" t="s">
        <v>1580</v>
      </c>
      <c r="G539" s="33" t="s">
        <v>59</v>
      </c>
      <c r="H539">
        <f t="shared" si="25"/>
        <v>0.76850000000000007</v>
      </c>
      <c r="I539" s="34">
        <f>ROUND(('NEW Reference'!B$16*List!$H539)+'NEW Reference'!B$17,0)</f>
        <v>1001</v>
      </c>
      <c r="J539" s="34">
        <f>ROUND(('NEW Reference'!C$16*List!$H539)+'NEW Reference'!C$17,0)</f>
        <v>1493</v>
      </c>
      <c r="K539" s="34">
        <f>ROUND(('NEW Reference'!D$16*List!$H539)+'NEW Reference'!D$17,0)</f>
        <v>1789</v>
      </c>
      <c r="L539" s="34">
        <f>ROUND(('NEW Reference'!E$16*List!$H539)+'NEW Reference'!E$17,0)</f>
        <v>2212</v>
      </c>
      <c r="M539" s="34">
        <f>ROUND(('NEW Reference'!F$16*List!$H539)+'NEW Reference'!F$17,0)</f>
        <v>2304</v>
      </c>
      <c r="N539" s="34">
        <f>ROUND(('NEW Reference'!G$16*List!$H539)+'NEW Reference'!G$17,0)</f>
        <v>2608</v>
      </c>
      <c r="O539" s="34">
        <f>ROUND(('NEW Reference'!H$16*List!$H539)+'NEW Reference'!H$17,0)</f>
        <v>2708</v>
      </c>
      <c r="P539" s="34">
        <f>ROUND(('NEW Reference'!I$16*List!$H539)+'NEW Reference'!I$17,0)</f>
        <v>2814</v>
      </c>
      <c r="Q539" s="34">
        <f>ROUND(('NEW Reference'!J$16*List!$H539)+'NEW Reference'!J$17,0)</f>
        <v>3259</v>
      </c>
      <c r="R539" s="34">
        <f>ROUND(('NEW Reference'!K$16*List!$H539)+'NEW Reference'!K$17,0)</f>
        <v>3362</v>
      </c>
      <c r="S539" s="34">
        <f>ROUND(('NEW Reference'!L$16*List!$H539)+'NEW Reference'!L$17,0)</f>
        <v>3627</v>
      </c>
      <c r="T539" s="34">
        <f>ROUND(('NEW Reference'!M$16*List!$H539)+'NEW Reference'!M$17,0)</f>
        <v>4332</v>
      </c>
      <c r="U539" s="34">
        <f>ROUND(('NEW Reference'!N$16*List!$H539)+'NEW Reference'!N$17,0)</f>
        <v>17481</v>
      </c>
      <c r="V539" s="35">
        <f>ROUND(('NEW Reference'!O$16*List!$H539)+'NEW Reference'!O$17,0)</f>
        <v>650</v>
      </c>
      <c r="W539" s="35">
        <f>ROUND(('NEW Reference'!P$16*List!$H539)+'NEW Reference'!P$17,0)</f>
        <v>916</v>
      </c>
      <c r="X539" s="35">
        <f>ROUND(('NEW Reference'!Q$16*List!$H539)+'NEW Reference'!Q$17,0)</f>
        <v>458</v>
      </c>
      <c r="Y539" s="36"/>
      <c r="Z539" s="4" t="str">
        <f t="shared" si="26"/>
        <v>SUMTER, Georgia</v>
      </c>
      <c r="AA539" s="40" t="s">
        <v>294</v>
      </c>
      <c r="AB539" s="37" t="s">
        <v>49</v>
      </c>
      <c r="AC539" s="41" t="s">
        <v>1580</v>
      </c>
      <c r="AD539" s="42"/>
      <c r="AE539">
        <f t="shared" si="27"/>
        <v>0.76850000000000007</v>
      </c>
    </row>
    <row r="540" spans="1:31">
      <c r="A540" s="28" t="s">
        <v>1975</v>
      </c>
      <c r="B540" s="28" t="s">
        <v>1976</v>
      </c>
      <c r="C540" s="39">
        <v>17980</v>
      </c>
      <c r="D540" s="30" t="s">
        <v>281</v>
      </c>
      <c r="E540" s="40" t="s">
        <v>1977</v>
      </c>
      <c r="F540" s="50" t="s">
        <v>1580</v>
      </c>
      <c r="G540" s="33" t="s">
        <v>48</v>
      </c>
      <c r="H540">
        <f t="shared" si="25"/>
        <v>0.78580000000000005</v>
      </c>
      <c r="I540" s="34">
        <f>ROUND(('NEW Reference'!B$16*List!$H540)+'NEW Reference'!B$17,0)</f>
        <v>1017</v>
      </c>
      <c r="J540" s="34">
        <f>ROUND(('NEW Reference'!C$16*List!$H540)+'NEW Reference'!C$17,0)</f>
        <v>1517</v>
      </c>
      <c r="K540" s="34">
        <f>ROUND(('NEW Reference'!D$16*List!$H540)+'NEW Reference'!D$17,0)</f>
        <v>1817</v>
      </c>
      <c r="L540" s="34">
        <f>ROUND(('NEW Reference'!E$16*List!$H540)+'NEW Reference'!E$17,0)</f>
        <v>2247</v>
      </c>
      <c r="M540" s="34">
        <f>ROUND(('NEW Reference'!F$16*List!$H540)+'NEW Reference'!F$17,0)</f>
        <v>2341</v>
      </c>
      <c r="N540" s="34">
        <f>ROUND(('NEW Reference'!G$16*List!$H540)+'NEW Reference'!G$17,0)</f>
        <v>2650</v>
      </c>
      <c r="O540" s="34">
        <f>ROUND(('NEW Reference'!H$16*List!$H540)+'NEW Reference'!H$17,0)</f>
        <v>2751</v>
      </c>
      <c r="P540" s="34">
        <f>ROUND(('NEW Reference'!I$16*List!$H540)+'NEW Reference'!I$17,0)</f>
        <v>2859</v>
      </c>
      <c r="Q540" s="34">
        <f>ROUND(('NEW Reference'!J$16*List!$H540)+'NEW Reference'!J$17,0)</f>
        <v>3311</v>
      </c>
      <c r="R540" s="34">
        <f>ROUND(('NEW Reference'!K$16*List!$H540)+'NEW Reference'!K$17,0)</f>
        <v>3415</v>
      </c>
      <c r="S540" s="34">
        <f>ROUND(('NEW Reference'!L$16*List!$H540)+'NEW Reference'!L$17,0)</f>
        <v>3685</v>
      </c>
      <c r="T540" s="34">
        <f>ROUND(('NEW Reference'!M$16*List!$H540)+'NEW Reference'!M$17,0)</f>
        <v>4402</v>
      </c>
      <c r="U540" s="34">
        <f>ROUND(('NEW Reference'!N$16*List!$H540)+'NEW Reference'!N$17,0)</f>
        <v>17760</v>
      </c>
      <c r="V540" s="35">
        <f>ROUND(('NEW Reference'!O$16*List!$H540)+'NEW Reference'!O$17,0)</f>
        <v>660</v>
      </c>
      <c r="W540" s="35">
        <f>ROUND(('NEW Reference'!P$16*List!$H540)+'NEW Reference'!P$17,0)</f>
        <v>930</v>
      </c>
      <c r="X540" s="35">
        <f>ROUND(('NEW Reference'!Q$16*List!$H540)+'NEW Reference'!Q$17,0)</f>
        <v>465</v>
      </c>
      <c r="Y540" s="36"/>
      <c r="Z540" s="4" t="str">
        <f t="shared" si="26"/>
        <v>TALBOT, Georgia</v>
      </c>
      <c r="AA540" s="40" t="s">
        <v>1977</v>
      </c>
      <c r="AB540" s="37" t="s">
        <v>49</v>
      </c>
      <c r="AC540" s="41" t="s">
        <v>1580</v>
      </c>
      <c r="AD540" s="42"/>
      <c r="AE540">
        <f t="shared" si="27"/>
        <v>0.78580000000000005</v>
      </c>
    </row>
    <row r="541" spans="1:31">
      <c r="A541" s="28" t="s">
        <v>1978</v>
      </c>
      <c r="B541" s="28" t="s">
        <v>1979</v>
      </c>
      <c r="C541" s="39">
        <v>99911</v>
      </c>
      <c r="D541" s="30" t="s">
        <v>88</v>
      </c>
      <c r="E541" s="40" t="s">
        <v>1980</v>
      </c>
      <c r="F541" s="50" t="s">
        <v>1580</v>
      </c>
      <c r="G541" s="33" t="s">
        <v>59</v>
      </c>
      <c r="H541">
        <f t="shared" si="25"/>
        <v>0.76850000000000007</v>
      </c>
      <c r="I541" s="34">
        <f>ROUND(('NEW Reference'!B$16*List!$H541)+'NEW Reference'!B$17,0)</f>
        <v>1001</v>
      </c>
      <c r="J541" s="34">
        <f>ROUND(('NEW Reference'!C$16*List!$H541)+'NEW Reference'!C$17,0)</f>
        <v>1493</v>
      </c>
      <c r="K541" s="34">
        <f>ROUND(('NEW Reference'!D$16*List!$H541)+'NEW Reference'!D$17,0)</f>
        <v>1789</v>
      </c>
      <c r="L541" s="34">
        <f>ROUND(('NEW Reference'!E$16*List!$H541)+'NEW Reference'!E$17,0)</f>
        <v>2212</v>
      </c>
      <c r="M541" s="34">
        <f>ROUND(('NEW Reference'!F$16*List!$H541)+'NEW Reference'!F$17,0)</f>
        <v>2304</v>
      </c>
      <c r="N541" s="34">
        <f>ROUND(('NEW Reference'!G$16*List!$H541)+'NEW Reference'!G$17,0)</f>
        <v>2608</v>
      </c>
      <c r="O541" s="34">
        <f>ROUND(('NEW Reference'!H$16*List!$H541)+'NEW Reference'!H$17,0)</f>
        <v>2708</v>
      </c>
      <c r="P541" s="34">
        <f>ROUND(('NEW Reference'!I$16*List!$H541)+'NEW Reference'!I$17,0)</f>
        <v>2814</v>
      </c>
      <c r="Q541" s="34">
        <f>ROUND(('NEW Reference'!J$16*List!$H541)+'NEW Reference'!J$17,0)</f>
        <v>3259</v>
      </c>
      <c r="R541" s="34">
        <f>ROUND(('NEW Reference'!K$16*List!$H541)+'NEW Reference'!K$17,0)</f>
        <v>3362</v>
      </c>
      <c r="S541" s="34">
        <f>ROUND(('NEW Reference'!L$16*List!$H541)+'NEW Reference'!L$17,0)</f>
        <v>3627</v>
      </c>
      <c r="T541" s="34">
        <f>ROUND(('NEW Reference'!M$16*List!$H541)+'NEW Reference'!M$17,0)</f>
        <v>4332</v>
      </c>
      <c r="U541" s="34">
        <f>ROUND(('NEW Reference'!N$16*List!$H541)+'NEW Reference'!N$17,0)</f>
        <v>17481</v>
      </c>
      <c r="V541" s="35">
        <f>ROUND(('NEW Reference'!O$16*List!$H541)+'NEW Reference'!O$17,0)</f>
        <v>650</v>
      </c>
      <c r="W541" s="35">
        <f>ROUND(('NEW Reference'!P$16*List!$H541)+'NEW Reference'!P$17,0)</f>
        <v>916</v>
      </c>
      <c r="X541" s="35">
        <f>ROUND(('NEW Reference'!Q$16*List!$H541)+'NEW Reference'!Q$17,0)</f>
        <v>458</v>
      </c>
      <c r="Y541" s="36"/>
      <c r="Z541" s="4" t="str">
        <f t="shared" si="26"/>
        <v>TALIAFERRO, Georgia</v>
      </c>
      <c r="AA541" s="40" t="s">
        <v>1980</v>
      </c>
      <c r="AB541" s="37" t="s">
        <v>49</v>
      </c>
      <c r="AC541" s="41" t="s">
        <v>1580</v>
      </c>
      <c r="AD541" s="42"/>
      <c r="AE541">
        <f t="shared" si="27"/>
        <v>0.76850000000000007</v>
      </c>
    </row>
    <row r="542" spans="1:31">
      <c r="A542" s="28" t="s">
        <v>1981</v>
      </c>
      <c r="B542" s="28" t="s">
        <v>1982</v>
      </c>
      <c r="C542" s="39">
        <v>99911</v>
      </c>
      <c r="D542" s="30" t="s">
        <v>88</v>
      </c>
      <c r="E542" s="40" t="s">
        <v>1983</v>
      </c>
      <c r="F542" s="50" t="s">
        <v>1580</v>
      </c>
      <c r="G542" s="33" t="s">
        <v>59</v>
      </c>
      <c r="H542">
        <f t="shared" si="25"/>
        <v>0.76850000000000007</v>
      </c>
      <c r="I542" s="34">
        <f>ROUND(('NEW Reference'!B$16*List!$H542)+'NEW Reference'!B$17,0)</f>
        <v>1001</v>
      </c>
      <c r="J542" s="34">
        <f>ROUND(('NEW Reference'!C$16*List!$H542)+'NEW Reference'!C$17,0)</f>
        <v>1493</v>
      </c>
      <c r="K542" s="34">
        <f>ROUND(('NEW Reference'!D$16*List!$H542)+'NEW Reference'!D$17,0)</f>
        <v>1789</v>
      </c>
      <c r="L542" s="34">
        <f>ROUND(('NEW Reference'!E$16*List!$H542)+'NEW Reference'!E$17,0)</f>
        <v>2212</v>
      </c>
      <c r="M542" s="34">
        <f>ROUND(('NEW Reference'!F$16*List!$H542)+'NEW Reference'!F$17,0)</f>
        <v>2304</v>
      </c>
      <c r="N542" s="34">
        <f>ROUND(('NEW Reference'!G$16*List!$H542)+'NEW Reference'!G$17,0)</f>
        <v>2608</v>
      </c>
      <c r="O542" s="34">
        <f>ROUND(('NEW Reference'!H$16*List!$H542)+'NEW Reference'!H$17,0)</f>
        <v>2708</v>
      </c>
      <c r="P542" s="34">
        <f>ROUND(('NEW Reference'!I$16*List!$H542)+'NEW Reference'!I$17,0)</f>
        <v>2814</v>
      </c>
      <c r="Q542" s="34">
        <f>ROUND(('NEW Reference'!J$16*List!$H542)+'NEW Reference'!J$17,0)</f>
        <v>3259</v>
      </c>
      <c r="R542" s="34">
        <f>ROUND(('NEW Reference'!K$16*List!$H542)+'NEW Reference'!K$17,0)</f>
        <v>3362</v>
      </c>
      <c r="S542" s="34">
        <f>ROUND(('NEW Reference'!L$16*List!$H542)+'NEW Reference'!L$17,0)</f>
        <v>3627</v>
      </c>
      <c r="T542" s="34">
        <f>ROUND(('NEW Reference'!M$16*List!$H542)+'NEW Reference'!M$17,0)</f>
        <v>4332</v>
      </c>
      <c r="U542" s="34">
        <f>ROUND(('NEW Reference'!N$16*List!$H542)+'NEW Reference'!N$17,0)</f>
        <v>17481</v>
      </c>
      <c r="V542" s="35">
        <f>ROUND(('NEW Reference'!O$16*List!$H542)+'NEW Reference'!O$17,0)</f>
        <v>650</v>
      </c>
      <c r="W542" s="35">
        <f>ROUND(('NEW Reference'!P$16*List!$H542)+'NEW Reference'!P$17,0)</f>
        <v>916</v>
      </c>
      <c r="X542" s="35">
        <f>ROUND(('NEW Reference'!Q$16*List!$H542)+'NEW Reference'!Q$17,0)</f>
        <v>458</v>
      </c>
      <c r="Y542" s="36"/>
      <c r="Z542" s="4" t="str">
        <f t="shared" si="26"/>
        <v>TATTNALL, Georgia</v>
      </c>
      <c r="AA542" s="40" t="s">
        <v>1983</v>
      </c>
      <c r="AB542" s="37" t="s">
        <v>49</v>
      </c>
      <c r="AC542" s="41" t="s">
        <v>1580</v>
      </c>
      <c r="AD542" s="42"/>
      <c r="AE542">
        <f t="shared" si="27"/>
        <v>0.76850000000000007</v>
      </c>
    </row>
    <row r="543" spans="1:31">
      <c r="A543" s="28" t="s">
        <v>1984</v>
      </c>
      <c r="B543" s="28" t="s">
        <v>1985</v>
      </c>
      <c r="C543" s="39">
        <v>99911</v>
      </c>
      <c r="D543" s="30" t="s">
        <v>88</v>
      </c>
      <c r="E543" s="40" t="s">
        <v>1557</v>
      </c>
      <c r="F543" s="50" t="s">
        <v>1580</v>
      </c>
      <c r="G543" s="33" t="s">
        <v>59</v>
      </c>
      <c r="H543">
        <f t="shared" si="25"/>
        <v>0.76850000000000007</v>
      </c>
      <c r="I543" s="34">
        <f>ROUND(('NEW Reference'!B$16*List!$H543)+'NEW Reference'!B$17,0)</f>
        <v>1001</v>
      </c>
      <c r="J543" s="34">
        <f>ROUND(('NEW Reference'!C$16*List!$H543)+'NEW Reference'!C$17,0)</f>
        <v>1493</v>
      </c>
      <c r="K543" s="34">
        <f>ROUND(('NEW Reference'!D$16*List!$H543)+'NEW Reference'!D$17,0)</f>
        <v>1789</v>
      </c>
      <c r="L543" s="34">
        <f>ROUND(('NEW Reference'!E$16*List!$H543)+'NEW Reference'!E$17,0)</f>
        <v>2212</v>
      </c>
      <c r="M543" s="34">
        <f>ROUND(('NEW Reference'!F$16*List!$H543)+'NEW Reference'!F$17,0)</f>
        <v>2304</v>
      </c>
      <c r="N543" s="34">
        <f>ROUND(('NEW Reference'!G$16*List!$H543)+'NEW Reference'!G$17,0)</f>
        <v>2608</v>
      </c>
      <c r="O543" s="34">
        <f>ROUND(('NEW Reference'!H$16*List!$H543)+'NEW Reference'!H$17,0)</f>
        <v>2708</v>
      </c>
      <c r="P543" s="34">
        <f>ROUND(('NEW Reference'!I$16*List!$H543)+'NEW Reference'!I$17,0)</f>
        <v>2814</v>
      </c>
      <c r="Q543" s="34">
        <f>ROUND(('NEW Reference'!J$16*List!$H543)+'NEW Reference'!J$17,0)</f>
        <v>3259</v>
      </c>
      <c r="R543" s="34">
        <f>ROUND(('NEW Reference'!K$16*List!$H543)+'NEW Reference'!K$17,0)</f>
        <v>3362</v>
      </c>
      <c r="S543" s="34">
        <f>ROUND(('NEW Reference'!L$16*List!$H543)+'NEW Reference'!L$17,0)</f>
        <v>3627</v>
      </c>
      <c r="T543" s="34">
        <f>ROUND(('NEW Reference'!M$16*List!$H543)+'NEW Reference'!M$17,0)</f>
        <v>4332</v>
      </c>
      <c r="U543" s="34">
        <f>ROUND(('NEW Reference'!N$16*List!$H543)+'NEW Reference'!N$17,0)</f>
        <v>17481</v>
      </c>
      <c r="V543" s="35">
        <f>ROUND(('NEW Reference'!O$16*List!$H543)+'NEW Reference'!O$17,0)</f>
        <v>650</v>
      </c>
      <c r="W543" s="35">
        <f>ROUND(('NEW Reference'!P$16*List!$H543)+'NEW Reference'!P$17,0)</f>
        <v>916</v>
      </c>
      <c r="X543" s="35">
        <f>ROUND(('NEW Reference'!Q$16*List!$H543)+'NEW Reference'!Q$17,0)</f>
        <v>458</v>
      </c>
      <c r="Y543" s="36"/>
      <c r="Z543" s="4" t="str">
        <f t="shared" si="26"/>
        <v>TAYLOR, Georgia</v>
      </c>
      <c r="AA543" s="40" t="s">
        <v>1557</v>
      </c>
      <c r="AB543" s="37" t="s">
        <v>49</v>
      </c>
      <c r="AC543" s="41" t="s">
        <v>1580</v>
      </c>
      <c r="AD543" s="42"/>
      <c r="AE543">
        <f t="shared" si="27"/>
        <v>0.76850000000000007</v>
      </c>
    </row>
    <row r="544" spans="1:31">
      <c r="A544" s="28" t="s">
        <v>1986</v>
      </c>
      <c r="B544" s="28" t="s">
        <v>1987</v>
      </c>
      <c r="C544" s="29">
        <v>99911</v>
      </c>
      <c r="D544" s="30" t="s">
        <v>88</v>
      </c>
      <c r="E544" s="31" t="s">
        <v>1988</v>
      </c>
      <c r="F544" s="50" t="s">
        <v>1580</v>
      </c>
      <c r="G544" s="33" t="s">
        <v>59</v>
      </c>
      <c r="H544">
        <f t="shared" si="25"/>
        <v>0.76850000000000007</v>
      </c>
      <c r="I544" s="34">
        <f>ROUND(('NEW Reference'!B$16*List!$H544)+'NEW Reference'!B$17,0)</f>
        <v>1001</v>
      </c>
      <c r="J544" s="34">
        <f>ROUND(('NEW Reference'!C$16*List!$H544)+'NEW Reference'!C$17,0)</f>
        <v>1493</v>
      </c>
      <c r="K544" s="34">
        <f>ROUND(('NEW Reference'!D$16*List!$H544)+'NEW Reference'!D$17,0)</f>
        <v>1789</v>
      </c>
      <c r="L544" s="34">
        <f>ROUND(('NEW Reference'!E$16*List!$H544)+'NEW Reference'!E$17,0)</f>
        <v>2212</v>
      </c>
      <c r="M544" s="34">
        <f>ROUND(('NEW Reference'!F$16*List!$H544)+'NEW Reference'!F$17,0)</f>
        <v>2304</v>
      </c>
      <c r="N544" s="34">
        <f>ROUND(('NEW Reference'!G$16*List!$H544)+'NEW Reference'!G$17,0)</f>
        <v>2608</v>
      </c>
      <c r="O544" s="34">
        <f>ROUND(('NEW Reference'!H$16*List!$H544)+'NEW Reference'!H$17,0)</f>
        <v>2708</v>
      </c>
      <c r="P544" s="34">
        <f>ROUND(('NEW Reference'!I$16*List!$H544)+'NEW Reference'!I$17,0)</f>
        <v>2814</v>
      </c>
      <c r="Q544" s="34">
        <f>ROUND(('NEW Reference'!J$16*List!$H544)+'NEW Reference'!J$17,0)</f>
        <v>3259</v>
      </c>
      <c r="R544" s="34">
        <f>ROUND(('NEW Reference'!K$16*List!$H544)+'NEW Reference'!K$17,0)</f>
        <v>3362</v>
      </c>
      <c r="S544" s="34">
        <f>ROUND(('NEW Reference'!L$16*List!$H544)+'NEW Reference'!L$17,0)</f>
        <v>3627</v>
      </c>
      <c r="T544" s="34">
        <f>ROUND(('NEW Reference'!M$16*List!$H544)+'NEW Reference'!M$17,0)</f>
        <v>4332</v>
      </c>
      <c r="U544" s="34">
        <f>ROUND(('NEW Reference'!N$16*List!$H544)+'NEW Reference'!N$17,0)</f>
        <v>17481</v>
      </c>
      <c r="V544" s="35">
        <f>ROUND(('NEW Reference'!O$16*List!$H544)+'NEW Reference'!O$17,0)</f>
        <v>650</v>
      </c>
      <c r="W544" s="35">
        <f>ROUND(('NEW Reference'!P$16*List!$H544)+'NEW Reference'!P$17,0)</f>
        <v>916</v>
      </c>
      <c r="X544" s="35">
        <f>ROUND(('NEW Reference'!Q$16*List!$H544)+'NEW Reference'!Q$17,0)</f>
        <v>458</v>
      </c>
      <c r="Y544" s="36"/>
      <c r="Z544" s="4" t="str">
        <f t="shared" si="26"/>
        <v>TELFAIR, Georgia</v>
      </c>
      <c r="AA544" s="31" t="s">
        <v>1988</v>
      </c>
      <c r="AB544" s="37" t="s">
        <v>49</v>
      </c>
      <c r="AC544" s="32" t="s">
        <v>1580</v>
      </c>
      <c r="AD544" s="38"/>
      <c r="AE544">
        <f t="shared" si="27"/>
        <v>0.76850000000000007</v>
      </c>
    </row>
    <row r="545" spans="1:31">
      <c r="A545" s="28" t="s">
        <v>1989</v>
      </c>
      <c r="B545" s="28" t="s">
        <v>1990</v>
      </c>
      <c r="C545" s="39">
        <v>10500</v>
      </c>
      <c r="D545" s="30" t="s">
        <v>283</v>
      </c>
      <c r="E545" s="40" t="s">
        <v>1991</v>
      </c>
      <c r="F545" s="49" t="s">
        <v>1580</v>
      </c>
      <c r="G545" s="33" t="s">
        <v>48</v>
      </c>
      <c r="H545">
        <f t="shared" si="25"/>
        <v>0.92990000000000006</v>
      </c>
      <c r="I545" s="34">
        <f>ROUND(('NEW Reference'!B$16*List!$H545)+'NEW Reference'!B$17,0)</f>
        <v>1150</v>
      </c>
      <c r="J545" s="34">
        <f>ROUND(('NEW Reference'!C$16*List!$H545)+'NEW Reference'!C$17,0)</f>
        <v>1715</v>
      </c>
      <c r="K545" s="34">
        <f>ROUND(('NEW Reference'!D$16*List!$H545)+'NEW Reference'!D$17,0)</f>
        <v>2056</v>
      </c>
      <c r="L545" s="34">
        <f>ROUND(('NEW Reference'!E$16*List!$H545)+'NEW Reference'!E$17,0)</f>
        <v>2541</v>
      </c>
      <c r="M545" s="34">
        <f>ROUND(('NEW Reference'!F$16*List!$H545)+'NEW Reference'!F$17,0)</f>
        <v>2648</v>
      </c>
      <c r="N545" s="34">
        <f>ROUND(('NEW Reference'!G$16*List!$H545)+'NEW Reference'!G$17,0)</f>
        <v>2997</v>
      </c>
      <c r="O545" s="34">
        <f>ROUND(('NEW Reference'!H$16*List!$H545)+'NEW Reference'!H$17,0)</f>
        <v>3112</v>
      </c>
      <c r="P545" s="34">
        <f>ROUND(('NEW Reference'!I$16*List!$H545)+'NEW Reference'!I$17,0)</f>
        <v>3234</v>
      </c>
      <c r="Q545" s="34">
        <f>ROUND(('NEW Reference'!J$16*List!$H545)+'NEW Reference'!J$17,0)</f>
        <v>3745</v>
      </c>
      <c r="R545" s="34">
        <f>ROUND(('NEW Reference'!K$16*List!$H545)+'NEW Reference'!K$17,0)</f>
        <v>3863</v>
      </c>
      <c r="S545" s="34">
        <f>ROUND(('NEW Reference'!L$16*List!$H545)+'NEW Reference'!L$17,0)</f>
        <v>4168</v>
      </c>
      <c r="T545" s="34">
        <f>ROUND(('NEW Reference'!M$16*List!$H545)+'NEW Reference'!M$17,0)</f>
        <v>4978</v>
      </c>
      <c r="U545" s="34">
        <f>ROUND(('NEW Reference'!N$16*List!$H545)+'NEW Reference'!N$17,0)</f>
        <v>20087</v>
      </c>
      <c r="V545" s="35">
        <f>ROUND(('NEW Reference'!O$16*List!$H545)+'NEW Reference'!O$17,0)</f>
        <v>747</v>
      </c>
      <c r="W545" s="35">
        <f>ROUND(('NEW Reference'!P$16*List!$H545)+'NEW Reference'!P$17,0)</f>
        <v>1052</v>
      </c>
      <c r="X545" s="35">
        <f>ROUND(('NEW Reference'!Q$16*List!$H545)+'NEW Reference'!Q$17,0)</f>
        <v>526</v>
      </c>
      <c r="Y545" s="36"/>
      <c r="Z545" s="4" t="str">
        <f t="shared" si="26"/>
        <v>TERRELL, Georgia</v>
      </c>
      <c r="AA545" s="40" t="s">
        <v>1991</v>
      </c>
      <c r="AB545" s="37" t="s">
        <v>49</v>
      </c>
      <c r="AC545" s="41" t="s">
        <v>1580</v>
      </c>
      <c r="AD545" s="42"/>
      <c r="AE545">
        <f t="shared" si="27"/>
        <v>0.92990000000000006</v>
      </c>
    </row>
    <row r="546" spans="1:31">
      <c r="A546" s="28" t="s">
        <v>1992</v>
      </c>
      <c r="B546" s="28" t="s">
        <v>1993</v>
      </c>
      <c r="C546" s="39">
        <v>99911</v>
      </c>
      <c r="D546" s="30" t="s">
        <v>88</v>
      </c>
      <c r="E546" s="40" t="s">
        <v>1994</v>
      </c>
      <c r="F546" s="50" t="s">
        <v>1580</v>
      </c>
      <c r="G546" s="33" t="s">
        <v>59</v>
      </c>
      <c r="H546">
        <f t="shared" si="25"/>
        <v>0.76850000000000007</v>
      </c>
      <c r="I546" s="34">
        <f>ROUND(('NEW Reference'!B$16*List!$H546)+'NEW Reference'!B$17,0)</f>
        <v>1001</v>
      </c>
      <c r="J546" s="34">
        <f>ROUND(('NEW Reference'!C$16*List!$H546)+'NEW Reference'!C$17,0)</f>
        <v>1493</v>
      </c>
      <c r="K546" s="34">
        <f>ROUND(('NEW Reference'!D$16*List!$H546)+'NEW Reference'!D$17,0)</f>
        <v>1789</v>
      </c>
      <c r="L546" s="34">
        <f>ROUND(('NEW Reference'!E$16*List!$H546)+'NEW Reference'!E$17,0)</f>
        <v>2212</v>
      </c>
      <c r="M546" s="34">
        <f>ROUND(('NEW Reference'!F$16*List!$H546)+'NEW Reference'!F$17,0)</f>
        <v>2304</v>
      </c>
      <c r="N546" s="34">
        <f>ROUND(('NEW Reference'!G$16*List!$H546)+'NEW Reference'!G$17,0)</f>
        <v>2608</v>
      </c>
      <c r="O546" s="34">
        <f>ROUND(('NEW Reference'!H$16*List!$H546)+'NEW Reference'!H$17,0)</f>
        <v>2708</v>
      </c>
      <c r="P546" s="34">
        <f>ROUND(('NEW Reference'!I$16*List!$H546)+'NEW Reference'!I$17,0)</f>
        <v>2814</v>
      </c>
      <c r="Q546" s="34">
        <f>ROUND(('NEW Reference'!J$16*List!$H546)+'NEW Reference'!J$17,0)</f>
        <v>3259</v>
      </c>
      <c r="R546" s="34">
        <f>ROUND(('NEW Reference'!K$16*List!$H546)+'NEW Reference'!K$17,0)</f>
        <v>3362</v>
      </c>
      <c r="S546" s="34">
        <f>ROUND(('NEW Reference'!L$16*List!$H546)+'NEW Reference'!L$17,0)</f>
        <v>3627</v>
      </c>
      <c r="T546" s="34">
        <f>ROUND(('NEW Reference'!M$16*List!$H546)+'NEW Reference'!M$17,0)</f>
        <v>4332</v>
      </c>
      <c r="U546" s="34">
        <f>ROUND(('NEW Reference'!N$16*List!$H546)+'NEW Reference'!N$17,0)</f>
        <v>17481</v>
      </c>
      <c r="V546" s="35">
        <f>ROUND(('NEW Reference'!O$16*List!$H546)+'NEW Reference'!O$17,0)</f>
        <v>650</v>
      </c>
      <c r="W546" s="35">
        <f>ROUND(('NEW Reference'!P$16*List!$H546)+'NEW Reference'!P$17,0)</f>
        <v>916</v>
      </c>
      <c r="X546" s="35">
        <f>ROUND(('NEW Reference'!Q$16*List!$H546)+'NEW Reference'!Q$17,0)</f>
        <v>458</v>
      </c>
      <c r="Y546" s="36"/>
      <c r="Z546" s="4" t="str">
        <f t="shared" si="26"/>
        <v>THOMAS, Georgia</v>
      </c>
      <c r="AA546" s="40" t="s">
        <v>1994</v>
      </c>
      <c r="AB546" s="37" t="s">
        <v>49</v>
      </c>
      <c r="AC546" s="41" t="s">
        <v>1580</v>
      </c>
      <c r="AD546" s="42"/>
      <c r="AE546">
        <f t="shared" si="27"/>
        <v>0.76850000000000007</v>
      </c>
    </row>
    <row r="547" spans="1:31">
      <c r="A547" s="28" t="s">
        <v>1995</v>
      </c>
      <c r="B547" s="28" t="s">
        <v>1996</v>
      </c>
      <c r="C547" s="29">
        <v>99911</v>
      </c>
      <c r="D547" s="30" t="s">
        <v>88</v>
      </c>
      <c r="E547" s="31" t="s">
        <v>1997</v>
      </c>
      <c r="F547" s="50" t="s">
        <v>1580</v>
      </c>
      <c r="G547" s="33" t="s">
        <v>59</v>
      </c>
      <c r="H547">
        <f t="shared" si="25"/>
        <v>0.76850000000000007</v>
      </c>
      <c r="I547" s="34">
        <f>ROUND(('NEW Reference'!B$16*List!$H547)+'NEW Reference'!B$17,0)</f>
        <v>1001</v>
      </c>
      <c r="J547" s="34">
        <f>ROUND(('NEW Reference'!C$16*List!$H547)+'NEW Reference'!C$17,0)</f>
        <v>1493</v>
      </c>
      <c r="K547" s="34">
        <f>ROUND(('NEW Reference'!D$16*List!$H547)+'NEW Reference'!D$17,0)</f>
        <v>1789</v>
      </c>
      <c r="L547" s="34">
        <f>ROUND(('NEW Reference'!E$16*List!$H547)+'NEW Reference'!E$17,0)</f>
        <v>2212</v>
      </c>
      <c r="M547" s="34">
        <f>ROUND(('NEW Reference'!F$16*List!$H547)+'NEW Reference'!F$17,0)</f>
        <v>2304</v>
      </c>
      <c r="N547" s="34">
        <f>ROUND(('NEW Reference'!G$16*List!$H547)+'NEW Reference'!G$17,0)</f>
        <v>2608</v>
      </c>
      <c r="O547" s="34">
        <f>ROUND(('NEW Reference'!H$16*List!$H547)+'NEW Reference'!H$17,0)</f>
        <v>2708</v>
      </c>
      <c r="P547" s="34">
        <f>ROUND(('NEW Reference'!I$16*List!$H547)+'NEW Reference'!I$17,0)</f>
        <v>2814</v>
      </c>
      <c r="Q547" s="34">
        <f>ROUND(('NEW Reference'!J$16*List!$H547)+'NEW Reference'!J$17,0)</f>
        <v>3259</v>
      </c>
      <c r="R547" s="34">
        <f>ROUND(('NEW Reference'!K$16*List!$H547)+'NEW Reference'!K$17,0)</f>
        <v>3362</v>
      </c>
      <c r="S547" s="34">
        <f>ROUND(('NEW Reference'!L$16*List!$H547)+'NEW Reference'!L$17,0)</f>
        <v>3627</v>
      </c>
      <c r="T547" s="34">
        <f>ROUND(('NEW Reference'!M$16*List!$H547)+'NEW Reference'!M$17,0)</f>
        <v>4332</v>
      </c>
      <c r="U547" s="34">
        <f>ROUND(('NEW Reference'!N$16*List!$H547)+'NEW Reference'!N$17,0)</f>
        <v>17481</v>
      </c>
      <c r="V547" s="35">
        <f>ROUND(('NEW Reference'!O$16*List!$H547)+'NEW Reference'!O$17,0)</f>
        <v>650</v>
      </c>
      <c r="W547" s="35">
        <f>ROUND(('NEW Reference'!P$16*List!$H547)+'NEW Reference'!P$17,0)</f>
        <v>916</v>
      </c>
      <c r="X547" s="35">
        <f>ROUND(('NEW Reference'!Q$16*List!$H547)+'NEW Reference'!Q$17,0)</f>
        <v>458</v>
      </c>
      <c r="Y547" s="36"/>
      <c r="Z547" s="4" t="str">
        <f t="shared" si="26"/>
        <v>TIFT, Georgia</v>
      </c>
      <c r="AA547" s="31" t="s">
        <v>1997</v>
      </c>
      <c r="AB547" s="37" t="s">
        <v>49</v>
      </c>
      <c r="AC547" s="32" t="s">
        <v>1580</v>
      </c>
      <c r="AD547" s="38"/>
      <c r="AE547">
        <f t="shared" si="27"/>
        <v>0.76850000000000007</v>
      </c>
    </row>
    <row r="548" spans="1:31">
      <c r="A548" s="28" t="s">
        <v>1998</v>
      </c>
      <c r="B548" s="28" t="s">
        <v>1999</v>
      </c>
      <c r="C548" s="29">
        <v>99911</v>
      </c>
      <c r="D548" s="30" t="s">
        <v>88</v>
      </c>
      <c r="E548" s="31" t="s">
        <v>2000</v>
      </c>
      <c r="F548" s="50" t="s">
        <v>1580</v>
      </c>
      <c r="G548" s="33" t="s">
        <v>59</v>
      </c>
      <c r="H548">
        <f t="shared" si="25"/>
        <v>0.76850000000000007</v>
      </c>
      <c r="I548" s="34">
        <f>ROUND(('NEW Reference'!B$16*List!$H548)+'NEW Reference'!B$17,0)</f>
        <v>1001</v>
      </c>
      <c r="J548" s="34">
        <f>ROUND(('NEW Reference'!C$16*List!$H548)+'NEW Reference'!C$17,0)</f>
        <v>1493</v>
      </c>
      <c r="K548" s="34">
        <f>ROUND(('NEW Reference'!D$16*List!$H548)+'NEW Reference'!D$17,0)</f>
        <v>1789</v>
      </c>
      <c r="L548" s="34">
        <f>ROUND(('NEW Reference'!E$16*List!$H548)+'NEW Reference'!E$17,0)</f>
        <v>2212</v>
      </c>
      <c r="M548" s="34">
        <f>ROUND(('NEW Reference'!F$16*List!$H548)+'NEW Reference'!F$17,0)</f>
        <v>2304</v>
      </c>
      <c r="N548" s="34">
        <f>ROUND(('NEW Reference'!G$16*List!$H548)+'NEW Reference'!G$17,0)</f>
        <v>2608</v>
      </c>
      <c r="O548" s="34">
        <f>ROUND(('NEW Reference'!H$16*List!$H548)+'NEW Reference'!H$17,0)</f>
        <v>2708</v>
      </c>
      <c r="P548" s="34">
        <f>ROUND(('NEW Reference'!I$16*List!$H548)+'NEW Reference'!I$17,0)</f>
        <v>2814</v>
      </c>
      <c r="Q548" s="34">
        <f>ROUND(('NEW Reference'!J$16*List!$H548)+'NEW Reference'!J$17,0)</f>
        <v>3259</v>
      </c>
      <c r="R548" s="34">
        <f>ROUND(('NEW Reference'!K$16*List!$H548)+'NEW Reference'!K$17,0)</f>
        <v>3362</v>
      </c>
      <c r="S548" s="34">
        <f>ROUND(('NEW Reference'!L$16*List!$H548)+'NEW Reference'!L$17,0)</f>
        <v>3627</v>
      </c>
      <c r="T548" s="34">
        <f>ROUND(('NEW Reference'!M$16*List!$H548)+'NEW Reference'!M$17,0)</f>
        <v>4332</v>
      </c>
      <c r="U548" s="34">
        <f>ROUND(('NEW Reference'!N$16*List!$H548)+'NEW Reference'!N$17,0)</f>
        <v>17481</v>
      </c>
      <c r="V548" s="35">
        <f>ROUND(('NEW Reference'!O$16*List!$H548)+'NEW Reference'!O$17,0)</f>
        <v>650</v>
      </c>
      <c r="W548" s="35">
        <f>ROUND(('NEW Reference'!P$16*List!$H548)+'NEW Reference'!P$17,0)</f>
        <v>916</v>
      </c>
      <c r="X548" s="35">
        <f>ROUND(('NEW Reference'!Q$16*List!$H548)+'NEW Reference'!Q$17,0)</f>
        <v>458</v>
      </c>
      <c r="Y548" s="36"/>
      <c r="Z548" s="4" t="str">
        <f t="shared" si="26"/>
        <v>TOOMBS, Georgia</v>
      </c>
      <c r="AA548" s="31" t="s">
        <v>2000</v>
      </c>
      <c r="AB548" s="37" t="s">
        <v>49</v>
      </c>
      <c r="AC548" s="32" t="s">
        <v>1580</v>
      </c>
      <c r="AD548" s="38"/>
      <c r="AE548">
        <f t="shared" si="27"/>
        <v>0.76850000000000007</v>
      </c>
    </row>
    <row r="549" spans="1:31">
      <c r="A549" s="28" t="s">
        <v>2001</v>
      </c>
      <c r="B549" s="28" t="s">
        <v>2002</v>
      </c>
      <c r="C549" s="39">
        <v>99911</v>
      </c>
      <c r="D549" s="30" t="s">
        <v>88</v>
      </c>
      <c r="E549" s="40" t="s">
        <v>2003</v>
      </c>
      <c r="F549" s="50" t="s">
        <v>1580</v>
      </c>
      <c r="G549" s="33" t="s">
        <v>59</v>
      </c>
      <c r="H549">
        <f t="shared" si="25"/>
        <v>0.76850000000000007</v>
      </c>
      <c r="I549" s="34">
        <f>ROUND(('NEW Reference'!B$16*List!$H549)+'NEW Reference'!B$17,0)</f>
        <v>1001</v>
      </c>
      <c r="J549" s="34">
        <f>ROUND(('NEW Reference'!C$16*List!$H549)+'NEW Reference'!C$17,0)</f>
        <v>1493</v>
      </c>
      <c r="K549" s="34">
        <f>ROUND(('NEW Reference'!D$16*List!$H549)+'NEW Reference'!D$17,0)</f>
        <v>1789</v>
      </c>
      <c r="L549" s="34">
        <f>ROUND(('NEW Reference'!E$16*List!$H549)+'NEW Reference'!E$17,0)</f>
        <v>2212</v>
      </c>
      <c r="M549" s="34">
        <f>ROUND(('NEW Reference'!F$16*List!$H549)+'NEW Reference'!F$17,0)</f>
        <v>2304</v>
      </c>
      <c r="N549" s="34">
        <f>ROUND(('NEW Reference'!G$16*List!$H549)+'NEW Reference'!G$17,0)</f>
        <v>2608</v>
      </c>
      <c r="O549" s="34">
        <f>ROUND(('NEW Reference'!H$16*List!$H549)+'NEW Reference'!H$17,0)</f>
        <v>2708</v>
      </c>
      <c r="P549" s="34">
        <f>ROUND(('NEW Reference'!I$16*List!$H549)+'NEW Reference'!I$17,0)</f>
        <v>2814</v>
      </c>
      <c r="Q549" s="34">
        <f>ROUND(('NEW Reference'!J$16*List!$H549)+'NEW Reference'!J$17,0)</f>
        <v>3259</v>
      </c>
      <c r="R549" s="34">
        <f>ROUND(('NEW Reference'!K$16*List!$H549)+'NEW Reference'!K$17,0)</f>
        <v>3362</v>
      </c>
      <c r="S549" s="34">
        <f>ROUND(('NEW Reference'!L$16*List!$H549)+'NEW Reference'!L$17,0)</f>
        <v>3627</v>
      </c>
      <c r="T549" s="34">
        <f>ROUND(('NEW Reference'!M$16*List!$H549)+'NEW Reference'!M$17,0)</f>
        <v>4332</v>
      </c>
      <c r="U549" s="34">
        <f>ROUND(('NEW Reference'!N$16*List!$H549)+'NEW Reference'!N$17,0)</f>
        <v>17481</v>
      </c>
      <c r="V549" s="35">
        <f>ROUND(('NEW Reference'!O$16*List!$H549)+'NEW Reference'!O$17,0)</f>
        <v>650</v>
      </c>
      <c r="W549" s="35">
        <f>ROUND(('NEW Reference'!P$16*List!$H549)+'NEW Reference'!P$17,0)</f>
        <v>916</v>
      </c>
      <c r="X549" s="35">
        <f>ROUND(('NEW Reference'!Q$16*List!$H549)+'NEW Reference'!Q$17,0)</f>
        <v>458</v>
      </c>
      <c r="Y549" s="36"/>
      <c r="Z549" s="4" t="str">
        <f t="shared" si="26"/>
        <v>TOWNS, Georgia</v>
      </c>
      <c r="AA549" s="40" t="s">
        <v>2003</v>
      </c>
      <c r="AB549" s="37" t="s">
        <v>49</v>
      </c>
      <c r="AC549" s="41" t="s">
        <v>1580</v>
      </c>
      <c r="AD549" s="42"/>
      <c r="AE549">
        <f t="shared" si="27"/>
        <v>0.76850000000000007</v>
      </c>
    </row>
    <row r="550" spans="1:31">
      <c r="A550" s="28" t="s">
        <v>2004</v>
      </c>
      <c r="B550" s="28" t="s">
        <v>2005</v>
      </c>
      <c r="C550" s="39">
        <v>99911</v>
      </c>
      <c r="D550" s="30" t="s">
        <v>88</v>
      </c>
      <c r="E550" s="40" t="s">
        <v>2006</v>
      </c>
      <c r="F550" s="50" t="s">
        <v>1580</v>
      </c>
      <c r="G550" s="33" t="s">
        <v>59</v>
      </c>
      <c r="H550">
        <f t="shared" si="25"/>
        <v>0.76850000000000007</v>
      </c>
      <c r="I550" s="34">
        <f>ROUND(('NEW Reference'!B$16*List!$H550)+'NEW Reference'!B$17,0)</f>
        <v>1001</v>
      </c>
      <c r="J550" s="34">
        <f>ROUND(('NEW Reference'!C$16*List!$H550)+'NEW Reference'!C$17,0)</f>
        <v>1493</v>
      </c>
      <c r="K550" s="34">
        <f>ROUND(('NEW Reference'!D$16*List!$H550)+'NEW Reference'!D$17,0)</f>
        <v>1789</v>
      </c>
      <c r="L550" s="34">
        <f>ROUND(('NEW Reference'!E$16*List!$H550)+'NEW Reference'!E$17,0)</f>
        <v>2212</v>
      </c>
      <c r="M550" s="34">
        <f>ROUND(('NEW Reference'!F$16*List!$H550)+'NEW Reference'!F$17,0)</f>
        <v>2304</v>
      </c>
      <c r="N550" s="34">
        <f>ROUND(('NEW Reference'!G$16*List!$H550)+'NEW Reference'!G$17,0)</f>
        <v>2608</v>
      </c>
      <c r="O550" s="34">
        <f>ROUND(('NEW Reference'!H$16*List!$H550)+'NEW Reference'!H$17,0)</f>
        <v>2708</v>
      </c>
      <c r="P550" s="34">
        <f>ROUND(('NEW Reference'!I$16*List!$H550)+'NEW Reference'!I$17,0)</f>
        <v>2814</v>
      </c>
      <c r="Q550" s="34">
        <f>ROUND(('NEW Reference'!J$16*List!$H550)+'NEW Reference'!J$17,0)</f>
        <v>3259</v>
      </c>
      <c r="R550" s="34">
        <f>ROUND(('NEW Reference'!K$16*List!$H550)+'NEW Reference'!K$17,0)</f>
        <v>3362</v>
      </c>
      <c r="S550" s="34">
        <f>ROUND(('NEW Reference'!L$16*List!$H550)+'NEW Reference'!L$17,0)</f>
        <v>3627</v>
      </c>
      <c r="T550" s="34">
        <f>ROUND(('NEW Reference'!M$16*List!$H550)+'NEW Reference'!M$17,0)</f>
        <v>4332</v>
      </c>
      <c r="U550" s="34">
        <f>ROUND(('NEW Reference'!N$16*List!$H550)+'NEW Reference'!N$17,0)</f>
        <v>17481</v>
      </c>
      <c r="V550" s="35">
        <f>ROUND(('NEW Reference'!O$16*List!$H550)+'NEW Reference'!O$17,0)</f>
        <v>650</v>
      </c>
      <c r="W550" s="35">
        <f>ROUND(('NEW Reference'!P$16*List!$H550)+'NEW Reference'!P$17,0)</f>
        <v>916</v>
      </c>
      <c r="X550" s="35">
        <f>ROUND(('NEW Reference'!Q$16*List!$H550)+'NEW Reference'!Q$17,0)</f>
        <v>458</v>
      </c>
      <c r="Y550" s="36"/>
      <c r="Z550" s="4" t="str">
        <f t="shared" si="26"/>
        <v>TREUTLEN, Georgia</v>
      </c>
      <c r="AA550" s="40" t="s">
        <v>2006</v>
      </c>
      <c r="AB550" s="37" t="s">
        <v>49</v>
      </c>
      <c r="AC550" s="41" t="s">
        <v>1580</v>
      </c>
      <c r="AD550" s="42"/>
      <c r="AE550">
        <f t="shared" si="27"/>
        <v>0.76850000000000007</v>
      </c>
    </row>
    <row r="551" spans="1:31">
      <c r="A551" s="28" t="s">
        <v>2007</v>
      </c>
      <c r="B551" s="28" t="s">
        <v>2008</v>
      </c>
      <c r="C551" s="39">
        <v>99911</v>
      </c>
      <c r="D551" s="30" t="s">
        <v>88</v>
      </c>
      <c r="E551" s="40" t="s">
        <v>2009</v>
      </c>
      <c r="F551" s="50" t="s">
        <v>1580</v>
      </c>
      <c r="G551" s="33" t="s">
        <v>59</v>
      </c>
      <c r="H551">
        <f t="shared" si="25"/>
        <v>0.76850000000000007</v>
      </c>
      <c r="I551" s="34">
        <f>ROUND(('NEW Reference'!B$16*List!$H551)+'NEW Reference'!B$17,0)</f>
        <v>1001</v>
      </c>
      <c r="J551" s="34">
        <f>ROUND(('NEW Reference'!C$16*List!$H551)+'NEW Reference'!C$17,0)</f>
        <v>1493</v>
      </c>
      <c r="K551" s="34">
        <f>ROUND(('NEW Reference'!D$16*List!$H551)+'NEW Reference'!D$17,0)</f>
        <v>1789</v>
      </c>
      <c r="L551" s="34">
        <f>ROUND(('NEW Reference'!E$16*List!$H551)+'NEW Reference'!E$17,0)</f>
        <v>2212</v>
      </c>
      <c r="M551" s="34">
        <f>ROUND(('NEW Reference'!F$16*List!$H551)+'NEW Reference'!F$17,0)</f>
        <v>2304</v>
      </c>
      <c r="N551" s="34">
        <f>ROUND(('NEW Reference'!G$16*List!$H551)+'NEW Reference'!G$17,0)</f>
        <v>2608</v>
      </c>
      <c r="O551" s="34">
        <f>ROUND(('NEW Reference'!H$16*List!$H551)+'NEW Reference'!H$17,0)</f>
        <v>2708</v>
      </c>
      <c r="P551" s="34">
        <f>ROUND(('NEW Reference'!I$16*List!$H551)+'NEW Reference'!I$17,0)</f>
        <v>2814</v>
      </c>
      <c r="Q551" s="34">
        <f>ROUND(('NEW Reference'!J$16*List!$H551)+'NEW Reference'!J$17,0)</f>
        <v>3259</v>
      </c>
      <c r="R551" s="34">
        <f>ROUND(('NEW Reference'!K$16*List!$H551)+'NEW Reference'!K$17,0)</f>
        <v>3362</v>
      </c>
      <c r="S551" s="34">
        <f>ROUND(('NEW Reference'!L$16*List!$H551)+'NEW Reference'!L$17,0)</f>
        <v>3627</v>
      </c>
      <c r="T551" s="34">
        <f>ROUND(('NEW Reference'!M$16*List!$H551)+'NEW Reference'!M$17,0)</f>
        <v>4332</v>
      </c>
      <c r="U551" s="34">
        <f>ROUND(('NEW Reference'!N$16*List!$H551)+'NEW Reference'!N$17,0)</f>
        <v>17481</v>
      </c>
      <c r="V551" s="35">
        <f>ROUND(('NEW Reference'!O$16*List!$H551)+'NEW Reference'!O$17,0)</f>
        <v>650</v>
      </c>
      <c r="W551" s="35">
        <f>ROUND(('NEW Reference'!P$16*List!$H551)+'NEW Reference'!P$17,0)</f>
        <v>916</v>
      </c>
      <c r="X551" s="35">
        <f>ROUND(('NEW Reference'!Q$16*List!$H551)+'NEW Reference'!Q$17,0)</f>
        <v>458</v>
      </c>
      <c r="Y551" s="36"/>
      <c r="Z551" s="4" t="str">
        <f t="shared" si="26"/>
        <v>TROUP, Georgia</v>
      </c>
      <c r="AA551" s="40" t="s">
        <v>2009</v>
      </c>
      <c r="AB551" s="37" t="s">
        <v>49</v>
      </c>
      <c r="AC551" s="41" t="s">
        <v>1580</v>
      </c>
      <c r="AD551" s="42"/>
      <c r="AE551">
        <f t="shared" si="27"/>
        <v>0.76850000000000007</v>
      </c>
    </row>
    <row r="552" spans="1:31">
      <c r="A552" s="28" t="s">
        <v>2010</v>
      </c>
      <c r="B552" s="28" t="s">
        <v>2011</v>
      </c>
      <c r="C552" s="39">
        <v>99911</v>
      </c>
      <c r="D552" s="30" t="s">
        <v>88</v>
      </c>
      <c r="E552" s="40" t="s">
        <v>2012</v>
      </c>
      <c r="F552" s="50" t="s">
        <v>1580</v>
      </c>
      <c r="G552" s="33" t="s">
        <v>59</v>
      </c>
      <c r="H552">
        <f t="shared" si="25"/>
        <v>0.76850000000000007</v>
      </c>
      <c r="I552" s="34">
        <f>ROUND(('NEW Reference'!B$16*List!$H552)+'NEW Reference'!B$17,0)</f>
        <v>1001</v>
      </c>
      <c r="J552" s="34">
        <f>ROUND(('NEW Reference'!C$16*List!$H552)+'NEW Reference'!C$17,0)</f>
        <v>1493</v>
      </c>
      <c r="K552" s="34">
        <f>ROUND(('NEW Reference'!D$16*List!$H552)+'NEW Reference'!D$17,0)</f>
        <v>1789</v>
      </c>
      <c r="L552" s="34">
        <f>ROUND(('NEW Reference'!E$16*List!$H552)+'NEW Reference'!E$17,0)</f>
        <v>2212</v>
      </c>
      <c r="M552" s="34">
        <f>ROUND(('NEW Reference'!F$16*List!$H552)+'NEW Reference'!F$17,0)</f>
        <v>2304</v>
      </c>
      <c r="N552" s="34">
        <f>ROUND(('NEW Reference'!G$16*List!$H552)+'NEW Reference'!G$17,0)</f>
        <v>2608</v>
      </c>
      <c r="O552" s="34">
        <f>ROUND(('NEW Reference'!H$16*List!$H552)+'NEW Reference'!H$17,0)</f>
        <v>2708</v>
      </c>
      <c r="P552" s="34">
        <f>ROUND(('NEW Reference'!I$16*List!$H552)+'NEW Reference'!I$17,0)</f>
        <v>2814</v>
      </c>
      <c r="Q552" s="34">
        <f>ROUND(('NEW Reference'!J$16*List!$H552)+'NEW Reference'!J$17,0)</f>
        <v>3259</v>
      </c>
      <c r="R552" s="34">
        <f>ROUND(('NEW Reference'!K$16*List!$H552)+'NEW Reference'!K$17,0)</f>
        <v>3362</v>
      </c>
      <c r="S552" s="34">
        <f>ROUND(('NEW Reference'!L$16*List!$H552)+'NEW Reference'!L$17,0)</f>
        <v>3627</v>
      </c>
      <c r="T552" s="34">
        <f>ROUND(('NEW Reference'!M$16*List!$H552)+'NEW Reference'!M$17,0)</f>
        <v>4332</v>
      </c>
      <c r="U552" s="34">
        <f>ROUND(('NEW Reference'!N$16*List!$H552)+'NEW Reference'!N$17,0)</f>
        <v>17481</v>
      </c>
      <c r="V552" s="35">
        <f>ROUND(('NEW Reference'!O$16*List!$H552)+'NEW Reference'!O$17,0)</f>
        <v>650</v>
      </c>
      <c r="W552" s="35">
        <f>ROUND(('NEW Reference'!P$16*List!$H552)+'NEW Reference'!P$17,0)</f>
        <v>916</v>
      </c>
      <c r="X552" s="35">
        <f>ROUND(('NEW Reference'!Q$16*List!$H552)+'NEW Reference'!Q$17,0)</f>
        <v>458</v>
      </c>
      <c r="Y552" s="36"/>
      <c r="Z552" s="4" t="str">
        <f t="shared" si="26"/>
        <v>TURNER, Georgia</v>
      </c>
      <c r="AA552" s="40" t="s">
        <v>2012</v>
      </c>
      <c r="AB552" s="37" t="s">
        <v>49</v>
      </c>
      <c r="AC552" s="41" t="s">
        <v>1580</v>
      </c>
      <c r="AD552" s="42"/>
      <c r="AE552">
        <f t="shared" si="27"/>
        <v>0.76850000000000007</v>
      </c>
    </row>
    <row r="553" spans="1:31">
      <c r="A553" s="28" t="s">
        <v>2013</v>
      </c>
      <c r="B553" s="28" t="s">
        <v>2014</v>
      </c>
      <c r="C553" s="39">
        <v>31420</v>
      </c>
      <c r="D553" s="30" t="s">
        <v>1143</v>
      </c>
      <c r="E553" s="40" t="s">
        <v>2015</v>
      </c>
      <c r="F553" s="49" t="s">
        <v>1580</v>
      </c>
      <c r="G553" s="33" t="s">
        <v>48</v>
      </c>
      <c r="H553">
        <f t="shared" si="25"/>
        <v>0.86350000000000005</v>
      </c>
      <c r="I553" s="34">
        <f>ROUND(('NEW Reference'!B$16*List!$H553)+'NEW Reference'!B$17,0)</f>
        <v>1089</v>
      </c>
      <c r="J553" s="34">
        <f>ROUND(('NEW Reference'!C$16*List!$H553)+'NEW Reference'!C$17,0)</f>
        <v>1624</v>
      </c>
      <c r="K553" s="34">
        <f>ROUND(('NEW Reference'!D$16*List!$H553)+'NEW Reference'!D$17,0)</f>
        <v>1946</v>
      </c>
      <c r="L553" s="34">
        <f>ROUND(('NEW Reference'!E$16*List!$H553)+'NEW Reference'!E$17,0)</f>
        <v>2406</v>
      </c>
      <c r="M553" s="34">
        <f>ROUND(('NEW Reference'!F$16*List!$H553)+'NEW Reference'!F$17,0)</f>
        <v>2506</v>
      </c>
      <c r="N553" s="34">
        <f>ROUND(('NEW Reference'!G$16*List!$H553)+'NEW Reference'!G$17,0)</f>
        <v>2837</v>
      </c>
      <c r="O553" s="34">
        <f>ROUND(('NEW Reference'!H$16*List!$H553)+'NEW Reference'!H$17,0)</f>
        <v>2946</v>
      </c>
      <c r="P553" s="34">
        <f>ROUND(('NEW Reference'!I$16*List!$H553)+'NEW Reference'!I$17,0)</f>
        <v>3061</v>
      </c>
      <c r="Q553" s="34">
        <f>ROUND(('NEW Reference'!J$16*List!$H553)+'NEW Reference'!J$17,0)</f>
        <v>3545</v>
      </c>
      <c r="R553" s="34">
        <f>ROUND(('NEW Reference'!K$16*List!$H553)+'NEW Reference'!K$17,0)</f>
        <v>3657</v>
      </c>
      <c r="S553" s="34">
        <f>ROUND(('NEW Reference'!L$16*List!$H553)+'NEW Reference'!L$17,0)</f>
        <v>3946</v>
      </c>
      <c r="T553" s="34">
        <f>ROUND(('NEW Reference'!M$16*List!$H553)+'NEW Reference'!M$17,0)</f>
        <v>4713</v>
      </c>
      <c r="U553" s="34">
        <f>ROUND(('NEW Reference'!N$16*List!$H553)+'NEW Reference'!N$17,0)</f>
        <v>19015</v>
      </c>
      <c r="V553" s="35">
        <f>ROUND(('NEW Reference'!O$16*List!$H553)+'NEW Reference'!O$17,0)</f>
        <v>707</v>
      </c>
      <c r="W553" s="35">
        <f>ROUND(('NEW Reference'!P$16*List!$H553)+'NEW Reference'!P$17,0)</f>
        <v>996</v>
      </c>
      <c r="X553" s="35">
        <f>ROUND(('NEW Reference'!Q$16*List!$H553)+'NEW Reference'!Q$17,0)</f>
        <v>498</v>
      </c>
      <c r="Y553" s="36"/>
      <c r="Z553" s="4" t="str">
        <f t="shared" si="26"/>
        <v>TWIGGS, Georgia</v>
      </c>
      <c r="AA553" s="40" t="s">
        <v>2015</v>
      </c>
      <c r="AB553" s="37" t="s">
        <v>49</v>
      </c>
      <c r="AC553" s="41" t="s">
        <v>1580</v>
      </c>
      <c r="AD553" s="42"/>
      <c r="AE553">
        <f t="shared" si="27"/>
        <v>0.86350000000000005</v>
      </c>
    </row>
    <row r="554" spans="1:31">
      <c r="A554" s="28" t="s">
        <v>2016</v>
      </c>
      <c r="B554" s="28" t="s">
        <v>2017</v>
      </c>
      <c r="C554" s="39">
        <v>99911</v>
      </c>
      <c r="D554" s="30" t="s">
        <v>88</v>
      </c>
      <c r="E554" s="40" t="s">
        <v>748</v>
      </c>
      <c r="F554" s="50" t="s">
        <v>1580</v>
      </c>
      <c r="G554" s="33" t="s">
        <v>59</v>
      </c>
      <c r="H554">
        <f t="shared" si="25"/>
        <v>0.76850000000000007</v>
      </c>
      <c r="I554" s="34">
        <f>ROUND(('NEW Reference'!B$16*List!$H554)+'NEW Reference'!B$17,0)</f>
        <v>1001</v>
      </c>
      <c r="J554" s="34">
        <f>ROUND(('NEW Reference'!C$16*List!$H554)+'NEW Reference'!C$17,0)</f>
        <v>1493</v>
      </c>
      <c r="K554" s="34">
        <f>ROUND(('NEW Reference'!D$16*List!$H554)+'NEW Reference'!D$17,0)</f>
        <v>1789</v>
      </c>
      <c r="L554" s="34">
        <f>ROUND(('NEW Reference'!E$16*List!$H554)+'NEW Reference'!E$17,0)</f>
        <v>2212</v>
      </c>
      <c r="M554" s="34">
        <f>ROUND(('NEW Reference'!F$16*List!$H554)+'NEW Reference'!F$17,0)</f>
        <v>2304</v>
      </c>
      <c r="N554" s="34">
        <f>ROUND(('NEW Reference'!G$16*List!$H554)+'NEW Reference'!G$17,0)</f>
        <v>2608</v>
      </c>
      <c r="O554" s="34">
        <f>ROUND(('NEW Reference'!H$16*List!$H554)+'NEW Reference'!H$17,0)</f>
        <v>2708</v>
      </c>
      <c r="P554" s="34">
        <f>ROUND(('NEW Reference'!I$16*List!$H554)+'NEW Reference'!I$17,0)</f>
        <v>2814</v>
      </c>
      <c r="Q554" s="34">
        <f>ROUND(('NEW Reference'!J$16*List!$H554)+'NEW Reference'!J$17,0)</f>
        <v>3259</v>
      </c>
      <c r="R554" s="34">
        <f>ROUND(('NEW Reference'!K$16*List!$H554)+'NEW Reference'!K$17,0)</f>
        <v>3362</v>
      </c>
      <c r="S554" s="34">
        <f>ROUND(('NEW Reference'!L$16*List!$H554)+'NEW Reference'!L$17,0)</f>
        <v>3627</v>
      </c>
      <c r="T554" s="34">
        <f>ROUND(('NEW Reference'!M$16*List!$H554)+'NEW Reference'!M$17,0)</f>
        <v>4332</v>
      </c>
      <c r="U554" s="34">
        <f>ROUND(('NEW Reference'!N$16*List!$H554)+'NEW Reference'!N$17,0)</f>
        <v>17481</v>
      </c>
      <c r="V554" s="35">
        <f>ROUND(('NEW Reference'!O$16*List!$H554)+'NEW Reference'!O$17,0)</f>
        <v>650</v>
      </c>
      <c r="W554" s="35">
        <f>ROUND(('NEW Reference'!P$16*List!$H554)+'NEW Reference'!P$17,0)</f>
        <v>916</v>
      </c>
      <c r="X554" s="35">
        <f>ROUND(('NEW Reference'!Q$16*List!$H554)+'NEW Reference'!Q$17,0)</f>
        <v>458</v>
      </c>
      <c r="Y554" s="36"/>
      <c r="Z554" s="4" t="str">
        <f t="shared" si="26"/>
        <v>UNION, Georgia</v>
      </c>
      <c r="AA554" s="40" t="s">
        <v>748</v>
      </c>
      <c r="AB554" s="37" t="s">
        <v>49</v>
      </c>
      <c r="AC554" s="41" t="s">
        <v>1580</v>
      </c>
      <c r="AD554" s="42"/>
      <c r="AE554">
        <f t="shared" si="27"/>
        <v>0.76850000000000007</v>
      </c>
    </row>
    <row r="555" spans="1:31">
      <c r="A555" s="28" t="s">
        <v>2018</v>
      </c>
      <c r="B555" s="28" t="s">
        <v>2019</v>
      </c>
      <c r="C555" s="39">
        <v>99911</v>
      </c>
      <c r="D555" s="30" t="s">
        <v>88</v>
      </c>
      <c r="E555" s="40" t="s">
        <v>2020</v>
      </c>
      <c r="F555" s="50" t="s">
        <v>1580</v>
      </c>
      <c r="G555" s="33" t="s">
        <v>59</v>
      </c>
      <c r="H555">
        <f t="shared" si="25"/>
        <v>0.76850000000000007</v>
      </c>
      <c r="I555" s="34">
        <f>ROUND(('NEW Reference'!B$16*List!$H555)+'NEW Reference'!B$17,0)</f>
        <v>1001</v>
      </c>
      <c r="J555" s="34">
        <f>ROUND(('NEW Reference'!C$16*List!$H555)+'NEW Reference'!C$17,0)</f>
        <v>1493</v>
      </c>
      <c r="K555" s="34">
        <f>ROUND(('NEW Reference'!D$16*List!$H555)+'NEW Reference'!D$17,0)</f>
        <v>1789</v>
      </c>
      <c r="L555" s="34">
        <f>ROUND(('NEW Reference'!E$16*List!$H555)+'NEW Reference'!E$17,0)</f>
        <v>2212</v>
      </c>
      <c r="M555" s="34">
        <f>ROUND(('NEW Reference'!F$16*List!$H555)+'NEW Reference'!F$17,0)</f>
        <v>2304</v>
      </c>
      <c r="N555" s="34">
        <f>ROUND(('NEW Reference'!G$16*List!$H555)+'NEW Reference'!G$17,0)</f>
        <v>2608</v>
      </c>
      <c r="O555" s="34">
        <f>ROUND(('NEW Reference'!H$16*List!$H555)+'NEW Reference'!H$17,0)</f>
        <v>2708</v>
      </c>
      <c r="P555" s="34">
        <f>ROUND(('NEW Reference'!I$16*List!$H555)+'NEW Reference'!I$17,0)</f>
        <v>2814</v>
      </c>
      <c r="Q555" s="34">
        <f>ROUND(('NEW Reference'!J$16*List!$H555)+'NEW Reference'!J$17,0)</f>
        <v>3259</v>
      </c>
      <c r="R555" s="34">
        <f>ROUND(('NEW Reference'!K$16*List!$H555)+'NEW Reference'!K$17,0)</f>
        <v>3362</v>
      </c>
      <c r="S555" s="34">
        <f>ROUND(('NEW Reference'!L$16*List!$H555)+'NEW Reference'!L$17,0)</f>
        <v>3627</v>
      </c>
      <c r="T555" s="34">
        <f>ROUND(('NEW Reference'!M$16*List!$H555)+'NEW Reference'!M$17,0)</f>
        <v>4332</v>
      </c>
      <c r="U555" s="34">
        <f>ROUND(('NEW Reference'!N$16*List!$H555)+'NEW Reference'!N$17,0)</f>
        <v>17481</v>
      </c>
      <c r="V555" s="35">
        <f>ROUND(('NEW Reference'!O$16*List!$H555)+'NEW Reference'!O$17,0)</f>
        <v>650</v>
      </c>
      <c r="W555" s="35">
        <f>ROUND(('NEW Reference'!P$16*List!$H555)+'NEW Reference'!P$17,0)</f>
        <v>916</v>
      </c>
      <c r="X555" s="35">
        <f>ROUND(('NEW Reference'!Q$16*List!$H555)+'NEW Reference'!Q$17,0)</f>
        <v>458</v>
      </c>
      <c r="Y555" s="36"/>
      <c r="Z555" s="4" t="str">
        <f t="shared" si="26"/>
        <v>UPSON, Georgia</v>
      </c>
      <c r="AA555" s="40" t="s">
        <v>2020</v>
      </c>
      <c r="AB555" s="37" t="s">
        <v>49</v>
      </c>
      <c r="AC555" s="41" t="s">
        <v>1580</v>
      </c>
      <c r="AD555" s="42"/>
      <c r="AE555">
        <f t="shared" si="27"/>
        <v>0.76850000000000007</v>
      </c>
    </row>
    <row r="556" spans="1:31">
      <c r="A556" s="28" t="s">
        <v>2021</v>
      </c>
      <c r="B556" s="28" t="s">
        <v>2022</v>
      </c>
      <c r="C556" s="29">
        <v>16860</v>
      </c>
      <c r="D556" s="30" t="s">
        <v>530</v>
      </c>
      <c r="E556" s="31" t="s">
        <v>310</v>
      </c>
      <c r="F556" s="49" t="s">
        <v>1580</v>
      </c>
      <c r="G556" s="33" t="s">
        <v>48</v>
      </c>
      <c r="H556">
        <f t="shared" si="25"/>
        <v>0.84420000000000006</v>
      </c>
      <c r="I556" s="34">
        <f>ROUND(('NEW Reference'!B$16*List!$H556)+'NEW Reference'!B$17,0)</f>
        <v>1071</v>
      </c>
      <c r="J556" s="34">
        <f>ROUND(('NEW Reference'!C$16*List!$H556)+'NEW Reference'!C$17,0)</f>
        <v>1597</v>
      </c>
      <c r="K556" s="34">
        <f>ROUND(('NEW Reference'!D$16*List!$H556)+'NEW Reference'!D$17,0)</f>
        <v>1914</v>
      </c>
      <c r="L556" s="34">
        <f>ROUND(('NEW Reference'!E$16*List!$H556)+'NEW Reference'!E$17,0)</f>
        <v>2366</v>
      </c>
      <c r="M556" s="34">
        <f>ROUND(('NEW Reference'!F$16*List!$H556)+'NEW Reference'!F$17,0)</f>
        <v>2465</v>
      </c>
      <c r="N556" s="34">
        <f>ROUND(('NEW Reference'!G$16*List!$H556)+'NEW Reference'!G$17,0)</f>
        <v>2791</v>
      </c>
      <c r="O556" s="34">
        <f>ROUND(('NEW Reference'!H$16*List!$H556)+'NEW Reference'!H$17,0)</f>
        <v>2897</v>
      </c>
      <c r="P556" s="34">
        <f>ROUND(('NEW Reference'!I$16*List!$H556)+'NEW Reference'!I$17,0)</f>
        <v>3011</v>
      </c>
      <c r="Q556" s="34">
        <f>ROUND(('NEW Reference'!J$16*List!$H556)+'NEW Reference'!J$17,0)</f>
        <v>3487</v>
      </c>
      <c r="R556" s="34">
        <f>ROUND(('NEW Reference'!K$16*List!$H556)+'NEW Reference'!K$17,0)</f>
        <v>3597</v>
      </c>
      <c r="S556" s="34">
        <f>ROUND(('NEW Reference'!L$16*List!$H556)+'NEW Reference'!L$17,0)</f>
        <v>3881</v>
      </c>
      <c r="T556" s="34">
        <f>ROUND(('NEW Reference'!M$16*List!$H556)+'NEW Reference'!M$17,0)</f>
        <v>4635</v>
      </c>
      <c r="U556" s="34">
        <f>ROUND(('NEW Reference'!N$16*List!$H556)+'NEW Reference'!N$17,0)</f>
        <v>18703</v>
      </c>
      <c r="V556" s="35">
        <f>ROUND(('NEW Reference'!O$16*List!$H556)+'NEW Reference'!O$17,0)</f>
        <v>695</v>
      </c>
      <c r="W556" s="35">
        <f>ROUND(('NEW Reference'!P$16*List!$H556)+'NEW Reference'!P$17,0)</f>
        <v>980</v>
      </c>
      <c r="X556" s="35">
        <f>ROUND(('NEW Reference'!Q$16*List!$H556)+'NEW Reference'!Q$17,0)</f>
        <v>490</v>
      </c>
      <c r="Y556" s="36"/>
      <c r="Z556" s="4" t="str">
        <f t="shared" si="26"/>
        <v>WALKER, Georgia</v>
      </c>
      <c r="AA556" s="31" t="s">
        <v>310</v>
      </c>
      <c r="AB556" s="37" t="s">
        <v>49</v>
      </c>
      <c r="AC556" s="32" t="s">
        <v>1580</v>
      </c>
      <c r="AD556" s="38"/>
      <c r="AE556">
        <f t="shared" si="27"/>
        <v>0.84420000000000006</v>
      </c>
    </row>
    <row r="557" spans="1:31">
      <c r="A557" s="28" t="s">
        <v>2023</v>
      </c>
      <c r="B557" s="28" t="s">
        <v>2024</v>
      </c>
      <c r="C557" s="39">
        <v>12060</v>
      </c>
      <c r="D557" s="30" t="s">
        <v>344</v>
      </c>
      <c r="E557" s="40" t="s">
        <v>1569</v>
      </c>
      <c r="F557" s="49" t="s">
        <v>1580</v>
      </c>
      <c r="G557" s="33" t="s">
        <v>48</v>
      </c>
      <c r="H557">
        <f t="shared" si="25"/>
        <v>1.0048000000000001</v>
      </c>
      <c r="I557" s="34">
        <f>ROUND(('NEW Reference'!B$16*List!$H557)+'NEW Reference'!B$17,0)</f>
        <v>1220</v>
      </c>
      <c r="J557" s="34">
        <f>ROUND(('NEW Reference'!C$16*List!$H557)+'NEW Reference'!C$17,0)</f>
        <v>1819</v>
      </c>
      <c r="K557" s="34">
        <f>ROUND(('NEW Reference'!D$16*List!$H557)+'NEW Reference'!D$17,0)</f>
        <v>2179</v>
      </c>
      <c r="L557" s="34">
        <f>ROUND(('NEW Reference'!E$16*List!$H557)+'NEW Reference'!E$17,0)</f>
        <v>2694</v>
      </c>
      <c r="M557" s="34">
        <f>ROUND(('NEW Reference'!F$16*List!$H557)+'NEW Reference'!F$17,0)</f>
        <v>2807</v>
      </c>
      <c r="N557" s="34">
        <f>ROUND(('NEW Reference'!G$16*List!$H557)+'NEW Reference'!G$17,0)</f>
        <v>3178</v>
      </c>
      <c r="O557" s="34">
        <f>ROUND(('NEW Reference'!H$16*List!$H557)+'NEW Reference'!H$17,0)</f>
        <v>3299</v>
      </c>
      <c r="P557" s="34">
        <f>ROUND(('NEW Reference'!I$16*List!$H557)+'NEW Reference'!I$17,0)</f>
        <v>3429</v>
      </c>
      <c r="Q557" s="34">
        <f>ROUND(('NEW Reference'!J$16*List!$H557)+'NEW Reference'!J$17,0)</f>
        <v>3970</v>
      </c>
      <c r="R557" s="34">
        <f>ROUND(('NEW Reference'!K$16*List!$H557)+'NEW Reference'!K$17,0)</f>
        <v>4095</v>
      </c>
      <c r="S557" s="34">
        <f>ROUND(('NEW Reference'!L$16*List!$H557)+'NEW Reference'!L$17,0)</f>
        <v>4419</v>
      </c>
      <c r="T557" s="34">
        <f>ROUND(('NEW Reference'!M$16*List!$H557)+'NEW Reference'!M$17,0)</f>
        <v>5278</v>
      </c>
      <c r="U557" s="34">
        <f>ROUND(('NEW Reference'!N$16*List!$H557)+'NEW Reference'!N$17,0)</f>
        <v>21297</v>
      </c>
      <c r="V557" s="35">
        <f>ROUND(('NEW Reference'!O$16*List!$H557)+'NEW Reference'!O$17,0)</f>
        <v>792</v>
      </c>
      <c r="W557" s="35">
        <f>ROUND(('NEW Reference'!P$16*List!$H557)+'NEW Reference'!P$17,0)</f>
        <v>1116</v>
      </c>
      <c r="X557" s="35">
        <f>ROUND(('NEW Reference'!Q$16*List!$H557)+'NEW Reference'!Q$17,0)</f>
        <v>558</v>
      </c>
      <c r="Y557" s="36"/>
      <c r="Z557" s="4" t="str">
        <f t="shared" si="26"/>
        <v>WALTON, Georgia</v>
      </c>
      <c r="AA557" s="40" t="s">
        <v>1569</v>
      </c>
      <c r="AB557" s="37" t="s">
        <v>49</v>
      </c>
      <c r="AC557" s="41" t="s">
        <v>1580</v>
      </c>
      <c r="AD557" s="42"/>
      <c r="AE557">
        <f t="shared" si="27"/>
        <v>1.0048000000000001</v>
      </c>
    </row>
    <row r="558" spans="1:31">
      <c r="A558" s="28" t="s">
        <v>2025</v>
      </c>
      <c r="B558" s="28" t="s">
        <v>2026</v>
      </c>
      <c r="C558" s="39">
        <v>99911</v>
      </c>
      <c r="D558" s="30" t="s">
        <v>88</v>
      </c>
      <c r="E558" s="40" t="s">
        <v>2027</v>
      </c>
      <c r="F558" s="50" t="s">
        <v>1580</v>
      </c>
      <c r="G558" s="33" t="s">
        <v>59</v>
      </c>
      <c r="H558">
        <f t="shared" si="25"/>
        <v>0.76850000000000007</v>
      </c>
      <c r="I558" s="34">
        <f>ROUND(('NEW Reference'!B$16*List!$H558)+'NEW Reference'!B$17,0)</f>
        <v>1001</v>
      </c>
      <c r="J558" s="34">
        <f>ROUND(('NEW Reference'!C$16*List!$H558)+'NEW Reference'!C$17,0)</f>
        <v>1493</v>
      </c>
      <c r="K558" s="34">
        <f>ROUND(('NEW Reference'!D$16*List!$H558)+'NEW Reference'!D$17,0)</f>
        <v>1789</v>
      </c>
      <c r="L558" s="34">
        <f>ROUND(('NEW Reference'!E$16*List!$H558)+'NEW Reference'!E$17,0)</f>
        <v>2212</v>
      </c>
      <c r="M558" s="34">
        <f>ROUND(('NEW Reference'!F$16*List!$H558)+'NEW Reference'!F$17,0)</f>
        <v>2304</v>
      </c>
      <c r="N558" s="34">
        <f>ROUND(('NEW Reference'!G$16*List!$H558)+'NEW Reference'!G$17,0)</f>
        <v>2608</v>
      </c>
      <c r="O558" s="34">
        <f>ROUND(('NEW Reference'!H$16*List!$H558)+'NEW Reference'!H$17,0)</f>
        <v>2708</v>
      </c>
      <c r="P558" s="34">
        <f>ROUND(('NEW Reference'!I$16*List!$H558)+'NEW Reference'!I$17,0)</f>
        <v>2814</v>
      </c>
      <c r="Q558" s="34">
        <f>ROUND(('NEW Reference'!J$16*List!$H558)+'NEW Reference'!J$17,0)</f>
        <v>3259</v>
      </c>
      <c r="R558" s="34">
        <f>ROUND(('NEW Reference'!K$16*List!$H558)+'NEW Reference'!K$17,0)</f>
        <v>3362</v>
      </c>
      <c r="S558" s="34">
        <f>ROUND(('NEW Reference'!L$16*List!$H558)+'NEW Reference'!L$17,0)</f>
        <v>3627</v>
      </c>
      <c r="T558" s="34">
        <f>ROUND(('NEW Reference'!M$16*List!$H558)+'NEW Reference'!M$17,0)</f>
        <v>4332</v>
      </c>
      <c r="U558" s="34">
        <f>ROUND(('NEW Reference'!N$16*List!$H558)+'NEW Reference'!N$17,0)</f>
        <v>17481</v>
      </c>
      <c r="V558" s="35">
        <f>ROUND(('NEW Reference'!O$16*List!$H558)+'NEW Reference'!O$17,0)</f>
        <v>650</v>
      </c>
      <c r="W558" s="35">
        <f>ROUND(('NEW Reference'!P$16*List!$H558)+'NEW Reference'!P$17,0)</f>
        <v>916</v>
      </c>
      <c r="X558" s="35">
        <f>ROUND(('NEW Reference'!Q$16*List!$H558)+'NEW Reference'!Q$17,0)</f>
        <v>458</v>
      </c>
      <c r="Y558" s="36"/>
      <c r="Z558" s="4" t="str">
        <f t="shared" si="26"/>
        <v>WARE, Georgia</v>
      </c>
      <c r="AA558" s="40" t="s">
        <v>2027</v>
      </c>
      <c r="AB558" s="37" t="s">
        <v>49</v>
      </c>
      <c r="AC558" s="41" t="s">
        <v>1580</v>
      </c>
      <c r="AD558" s="42"/>
      <c r="AE558">
        <f t="shared" si="27"/>
        <v>0.76850000000000007</v>
      </c>
    </row>
    <row r="559" spans="1:31">
      <c r="A559" s="28" t="s">
        <v>2028</v>
      </c>
      <c r="B559" s="28" t="s">
        <v>2029</v>
      </c>
      <c r="C559" s="39">
        <v>99911</v>
      </c>
      <c r="D559" s="30" t="s">
        <v>88</v>
      </c>
      <c r="E559" s="40" t="s">
        <v>2030</v>
      </c>
      <c r="F559" s="50" t="s">
        <v>1580</v>
      </c>
      <c r="G559" s="33" t="s">
        <v>59</v>
      </c>
      <c r="H559">
        <f t="shared" si="25"/>
        <v>0.76850000000000007</v>
      </c>
      <c r="I559" s="34">
        <f>ROUND(('NEW Reference'!B$16*List!$H559)+'NEW Reference'!B$17,0)</f>
        <v>1001</v>
      </c>
      <c r="J559" s="34">
        <f>ROUND(('NEW Reference'!C$16*List!$H559)+'NEW Reference'!C$17,0)</f>
        <v>1493</v>
      </c>
      <c r="K559" s="34">
        <f>ROUND(('NEW Reference'!D$16*List!$H559)+'NEW Reference'!D$17,0)</f>
        <v>1789</v>
      </c>
      <c r="L559" s="34">
        <f>ROUND(('NEW Reference'!E$16*List!$H559)+'NEW Reference'!E$17,0)</f>
        <v>2212</v>
      </c>
      <c r="M559" s="34">
        <f>ROUND(('NEW Reference'!F$16*List!$H559)+'NEW Reference'!F$17,0)</f>
        <v>2304</v>
      </c>
      <c r="N559" s="34">
        <f>ROUND(('NEW Reference'!G$16*List!$H559)+'NEW Reference'!G$17,0)</f>
        <v>2608</v>
      </c>
      <c r="O559" s="34">
        <f>ROUND(('NEW Reference'!H$16*List!$H559)+'NEW Reference'!H$17,0)</f>
        <v>2708</v>
      </c>
      <c r="P559" s="34">
        <f>ROUND(('NEW Reference'!I$16*List!$H559)+'NEW Reference'!I$17,0)</f>
        <v>2814</v>
      </c>
      <c r="Q559" s="34">
        <f>ROUND(('NEW Reference'!J$16*List!$H559)+'NEW Reference'!J$17,0)</f>
        <v>3259</v>
      </c>
      <c r="R559" s="34">
        <f>ROUND(('NEW Reference'!K$16*List!$H559)+'NEW Reference'!K$17,0)</f>
        <v>3362</v>
      </c>
      <c r="S559" s="34">
        <f>ROUND(('NEW Reference'!L$16*List!$H559)+'NEW Reference'!L$17,0)</f>
        <v>3627</v>
      </c>
      <c r="T559" s="34">
        <f>ROUND(('NEW Reference'!M$16*List!$H559)+'NEW Reference'!M$17,0)</f>
        <v>4332</v>
      </c>
      <c r="U559" s="34">
        <f>ROUND(('NEW Reference'!N$16*List!$H559)+'NEW Reference'!N$17,0)</f>
        <v>17481</v>
      </c>
      <c r="V559" s="35">
        <f>ROUND(('NEW Reference'!O$16*List!$H559)+'NEW Reference'!O$17,0)</f>
        <v>650</v>
      </c>
      <c r="W559" s="35">
        <f>ROUND(('NEW Reference'!P$16*List!$H559)+'NEW Reference'!P$17,0)</f>
        <v>916</v>
      </c>
      <c r="X559" s="35">
        <f>ROUND(('NEW Reference'!Q$16*List!$H559)+'NEW Reference'!Q$17,0)</f>
        <v>458</v>
      </c>
      <c r="Y559" s="36"/>
      <c r="Z559" s="4" t="str">
        <f t="shared" si="26"/>
        <v>WARREN, Georgia</v>
      </c>
      <c r="AA559" s="40" t="s">
        <v>2030</v>
      </c>
      <c r="AB559" s="37" t="s">
        <v>49</v>
      </c>
      <c r="AC559" s="41" t="s">
        <v>1580</v>
      </c>
      <c r="AD559" s="42"/>
      <c r="AE559">
        <f t="shared" si="27"/>
        <v>0.76850000000000007</v>
      </c>
    </row>
    <row r="560" spans="1:31">
      <c r="A560" s="28" t="s">
        <v>2031</v>
      </c>
      <c r="B560" s="28" t="s">
        <v>2032</v>
      </c>
      <c r="C560" s="29">
        <v>99911</v>
      </c>
      <c r="D560" s="30" t="s">
        <v>88</v>
      </c>
      <c r="E560" s="31" t="s">
        <v>250</v>
      </c>
      <c r="F560" s="50" t="s">
        <v>1580</v>
      </c>
      <c r="G560" s="33" t="s">
        <v>59</v>
      </c>
      <c r="H560">
        <f t="shared" si="25"/>
        <v>0.76850000000000007</v>
      </c>
      <c r="I560" s="34">
        <f>ROUND(('NEW Reference'!B$16*List!$H560)+'NEW Reference'!B$17,0)</f>
        <v>1001</v>
      </c>
      <c r="J560" s="34">
        <f>ROUND(('NEW Reference'!C$16*List!$H560)+'NEW Reference'!C$17,0)</f>
        <v>1493</v>
      </c>
      <c r="K560" s="34">
        <f>ROUND(('NEW Reference'!D$16*List!$H560)+'NEW Reference'!D$17,0)</f>
        <v>1789</v>
      </c>
      <c r="L560" s="34">
        <f>ROUND(('NEW Reference'!E$16*List!$H560)+'NEW Reference'!E$17,0)</f>
        <v>2212</v>
      </c>
      <c r="M560" s="34">
        <f>ROUND(('NEW Reference'!F$16*List!$H560)+'NEW Reference'!F$17,0)</f>
        <v>2304</v>
      </c>
      <c r="N560" s="34">
        <f>ROUND(('NEW Reference'!G$16*List!$H560)+'NEW Reference'!G$17,0)</f>
        <v>2608</v>
      </c>
      <c r="O560" s="34">
        <f>ROUND(('NEW Reference'!H$16*List!$H560)+'NEW Reference'!H$17,0)</f>
        <v>2708</v>
      </c>
      <c r="P560" s="34">
        <f>ROUND(('NEW Reference'!I$16*List!$H560)+'NEW Reference'!I$17,0)</f>
        <v>2814</v>
      </c>
      <c r="Q560" s="34">
        <f>ROUND(('NEW Reference'!J$16*List!$H560)+'NEW Reference'!J$17,0)</f>
        <v>3259</v>
      </c>
      <c r="R560" s="34">
        <f>ROUND(('NEW Reference'!K$16*List!$H560)+'NEW Reference'!K$17,0)</f>
        <v>3362</v>
      </c>
      <c r="S560" s="34">
        <f>ROUND(('NEW Reference'!L$16*List!$H560)+'NEW Reference'!L$17,0)</f>
        <v>3627</v>
      </c>
      <c r="T560" s="34">
        <f>ROUND(('NEW Reference'!M$16*List!$H560)+'NEW Reference'!M$17,0)</f>
        <v>4332</v>
      </c>
      <c r="U560" s="34">
        <f>ROUND(('NEW Reference'!N$16*List!$H560)+'NEW Reference'!N$17,0)</f>
        <v>17481</v>
      </c>
      <c r="V560" s="35">
        <f>ROUND(('NEW Reference'!O$16*List!$H560)+'NEW Reference'!O$17,0)</f>
        <v>650</v>
      </c>
      <c r="W560" s="35">
        <f>ROUND(('NEW Reference'!P$16*List!$H560)+'NEW Reference'!P$17,0)</f>
        <v>916</v>
      </c>
      <c r="X560" s="35">
        <f>ROUND(('NEW Reference'!Q$16*List!$H560)+'NEW Reference'!Q$17,0)</f>
        <v>458</v>
      </c>
      <c r="Y560" s="36"/>
      <c r="Z560" s="4" t="str">
        <f t="shared" si="26"/>
        <v>WASHINGTON, Georgia</v>
      </c>
      <c r="AA560" s="31" t="s">
        <v>250</v>
      </c>
      <c r="AB560" s="37" t="s">
        <v>49</v>
      </c>
      <c r="AC560" s="32" t="s">
        <v>1580</v>
      </c>
      <c r="AD560" s="38"/>
      <c r="AE560">
        <f t="shared" si="27"/>
        <v>0.76850000000000007</v>
      </c>
    </row>
    <row r="561" spans="1:31">
      <c r="A561" s="28" t="s">
        <v>2033</v>
      </c>
      <c r="B561" s="28" t="s">
        <v>2034</v>
      </c>
      <c r="C561" s="29">
        <v>99911</v>
      </c>
      <c r="D561" s="30" t="s">
        <v>88</v>
      </c>
      <c r="E561" s="31" t="s">
        <v>2035</v>
      </c>
      <c r="F561" s="50" t="s">
        <v>1580</v>
      </c>
      <c r="G561" s="33" t="s">
        <v>59</v>
      </c>
      <c r="H561">
        <f t="shared" si="25"/>
        <v>0.76850000000000007</v>
      </c>
      <c r="I561" s="34">
        <f>ROUND(('NEW Reference'!B$16*List!$H561)+'NEW Reference'!B$17,0)</f>
        <v>1001</v>
      </c>
      <c r="J561" s="34">
        <f>ROUND(('NEW Reference'!C$16*List!$H561)+'NEW Reference'!C$17,0)</f>
        <v>1493</v>
      </c>
      <c r="K561" s="34">
        <f>ROUND(('NEW Reference'!D$16*List!$H561)+'NEW Reference'!D$17,0)</f>
        <v>1789</v>
      </c>
      <c r="L561" s="34">
        <f>ROUND(('NEW Reference'!E$16*List!$H561)+'NEW Reference'!E$17,0)</f>
        <v>2212</v>
      </c>
      <c r="M561" s="34">
        <f>ROUND(('NEW Reference'!F$16*List!$H561)+'NEW Reference'!F$17,0)</f>
        <v>2304</v>
      </c>
      <c r="N561" s="34">
        <f>ROUND(('NEW Reference'!G$16*List!$H561)+'NEW Reference'!G$17,0)</f>
        <v>2608</v>
      </c>
      <c r="O561" s="34">
        <f>ROUND(('NEW Reference'!H$16*List!$H561)+'NEW Reference'!H$17,0)</f>
        <v>2708</v>
      </c>
      <c r="P561" s="34">
        <f>ROUND(('NEW Reference'!I$16*List!$H561)+'NEW Reference'!I$17,0)</f>
        <v>2814</v>
      </c>
      <c r="Q561" s="34">
        <f>ROUND(('NEW Reference'!J$16*List!$H561)+'NEW Reference'!J$17,0)</f>
        <v>3259</v>
      </c>
      <c r="R561" s="34">
        <f>ROUND(('NEW Reference'!K$16*List!$H561)+'NEW Reference'!K$17,0)</f>
        <v>3362</v>
      </c>
      <c r="S561" s="34">
        <f>ROUND(('NEW Reference'!L$16*List!$H561)+'NEW Reference'!L$17,0)</f>
        <v>3627</v>
      </c>
      <c r="T561" s="34">
        <f>ROUND(('NEW Reference'!M$16*List!$H561)+'NEW Reference'!M$17,0)</f>
        <v>4332</v>
      </c>
      <c r="U561" s="34">
        <f>ROUND(('NEW Reference'!N$16*List!$H561)+'NEW Reference'!N$17,0)</f>
        <v>17481</v>
      </c>
      <c r="V561" s="35">
        <f>ROUND(('NEW Reference'!O$16*List!$H561)+'NEW Reference'!O$17,0)</f>
        <v>650</v>
      </c>
      <c r="W561" s="35">
        <f>ROUND(('NEW Reference'!P$16*List!$H561)+'NEW Reference'!P$17,0)</f>
        <v>916</v>
      </c>
      <c r="X561" s="35">
        <f>ROUND(('NEW Reference'!Q$16*List!$H561)+'NEW Reference'!Q$17,0)</f>
        <v>458</v>
      </c>
      <c r="Y561" s="36"/>
      <c r="Z561" s="4" t="str">
        <f t="shared" si="26"/>
        <v>WAYNE, Georgia</v>
      </c>
      <c r="AA561" s="40" t="s">
        <v>2035</v>
      </c>
      <c r="AB561" s="37" t="s">
        <v>49</v>
      </c>
      <c r="AC561" s="41" t="s">
        <v>1580</v>
      </c>
      <c r="AD561" s="42"/>
      <c r="AE561">
        <f t="shared" si="27"/>
        <v>0.76850000000000007</v>
      </c>
    </row>
    <row r="562" spans="1:31">
      <c r="A562" s="28" t="s">
        <v>2036</v>
      </c>
      <c r="B562" s="28" t="s">
        <v>2037</v>
      </c>
      <c r="C562" s="39">
        <v>99911</v>
      </c>
      <c r="D562" s="30" t="s">
        <v>88</v>
      </c>
      <c r="E562" s="40" t="s">
        <v>2038</v>
      </c>
      <c r="F562" s="50" t="s">
        <v>1580</v>
      </c>
      <c r="G562" s="33" t="s">
        <v>59</v>
      </c>
      <c r="H562">
        <f t="shared" si="25"/>
        <v>0.76850000000000007</v>
      </c>
      <c r="I562" s="34">
        <f>ROUND(('NEW Reference'!B$16*List!$H562)+'NEW Reference'!B$17,0)</f>
        <v>1001</v>
      </c>
      <c r="J562" s="34">
        <f>ROUND(('NEW Reference'!C$16*List!$H562)+'NEW Reference'!C$17,0)</f>
        <v>1493</v>
      </c>
      <c r="K562" s="34">
        <f>ROUND(('NEW Reference'!D$16*List!$H562)+'NEW Reference'!D$17,0)</f>
        <v>1789</v>
      </c>
      <c r="L562" s="34">
        <f>ROUND(('NEW Reference'!E$16*List!$H562)+'NEW Reference'!E$17,0)</f>
        <v>2212</v>
      </c>
      <c r="M562" s="34">
        <f>ROUND(('NEW Reference'!F$16*List!$H562)+'NEW Reference'!F$17,0)</f>
        <v>2304</v>
      </c>
      <c r="N562" s="34">
        <f>ROUND(('NEW Reference'!G$16*List!$H562)+'NEW Reference'!G$17,0)</f>
        <v>2608</v>
      </c>
      <c r="O562" s="34">
        <f>ROUND(('NEW Reference'!H$16*List!$H562)+'NEW Reference'!H$17,0)</f>
        <v>2708</v>
      </c>
      <c r="P562" s="34">
        <f>ROUND(('NEW Reference'!I$16*List!$H562)+'NEW Reference'!I$17,0)</f>
        <v>2814</v>
      </c>
      <c r="Q562" s="34">
        <f>ROUND(('NEW Reference'!J$16*List!$H562)+'NEW Reference'!J$17,0)</f>
        <v>3259</v>
      </c>
      <c r="R562" s="34">
        <f>ROUND(('NEW Reference'!K$16*List!$H562)+'NEW Reference'!K$17,0)</f>
        <v>3362</v>
      </c>
      <c r="S562" s="34">
        <f>ROUND(('NEW Reference'!L$16*List!$H562)+'NEW Reference'!L$17,0)</f>
        <v>3627</v>
      </c>
      <c r="T562" s="34">
        <f>ROUND(('NEW Reference'!M$16*List!$H562)+'NEW Reference'!M$17,0)</f>
        <v>4332</v>
      </c>
      <c r="U562" s="34">
        <f>ROUND(('NEW Reference'!N$16*List!$H562)+'NEW Reference'!N$17,0)</f>
        <v>17481</v>
      </c>
      <c r="V562" s="35">
        <f>ROUND(('NEW Reference'!O$16*List!$H562)+'NEW Reference'!O$17,0)</f>
        <v>650</v>
      </c>
      <c r="W562" s="35">
        <f>ROUND(('NEW Reference'!P$16*List!$H562)+'NEW Reference'!P$17,0)</f>
        <v>916</v>
      </c>
      <c r="X562" s="35">
        <f>ROUND(('NEW Reference'!Q$16*List!$H562)+'NEW Reference'!Q$17,0)</f>
        <v>458</v>
      </c>
      <c r="Y562" s="36"/>
      <c r="Z562" s="4" t="str">
        <f t="shared" si="26"/>
        <v>WEBSTER, Georgia</v>
      </c>
      <c r="AA562" s="40" t="s">
        <v>2038</v>
      </c>
      <c r="AB562" s="37" t="s">
        <v>49</v>
      </c>
      <c r="AC562" s="41" t="s">
        <v>1580</v>
      </c>
      <c r="AD562" s="42"/>
      <c r="AE562">
        <f t="shared" si="27"/>
        <v>0.76850000000000007</v>
      </c>
    </row>
    <row r="563" spans="1:31">
      <c r="A563" s="28" t="s">
        <v>2039</v>
      </c>
      <c r="B563" s="28" t="s">
        <v>2040</v>
      </c>
      <c r="C563" s="29">
        <v>99911</v>
      </c>
      <c r="D563" s="30" t="s">
        <v>88</v>
      </c>
      <c r="E563" s="31" t="s">
        <v>2041</v>
      </c>
      <c r="F563" s="50" t="s">
        <v>1580</v>
      </c>
      <c r="G563" s="33" t="s">
        <v>59</v>
      </c>
      <c r="H563">
        <f t="shared" si="25"/>
        <v>0.76850000000000007</v>
      </c>
      <c r="I563" s="34">
        <f>ROUND(('NEW Reference'!B$16*List!$H563)+'NEW Reference'!B$17,0)</f>
        <v>1001</v>
      </c>
      <c r="J563" s="34">
        <f>ROUND(('NEW Reference'!C$16*List!$H563)+'NEW Reference'!C$17,0)</f>
        <v>1493</v>
      </c>
      <c r="K563" s="34">
        <f>ROUND(('NEW Reference'!D$16*List!$H563)+'NEW Reference'!D$17,0)</f>
        <v>1789</v>
      </c>
      <c r="L563" s="34">
        <f>ROUND(('NEW Reference'!E$16*List!$H563)+'NEW Reference'!E$17,0)</f>
        <v>2212</v>
      </c>
      <c r="M563" s="34">
        <f>ROUND(('NEW Reference'!F$16*List!$H563)+'NEW Reference'!F$17,0)</f>
        <v>2304</v>
      </c>
      <c r="N563" s="34">
        <f>ROUND(('NEW Reference'!G$16*List!$H563)+'NEW Reference'!G$17,0)</f>
        <v>2608</v>
      </c>
      <c r="O563" s="34">
        <f>ROUND(('NEW Reference'!H$16*List!$H563)+'NEW Reference'!H$17,0)</f>
        <v>2708</v>
      </c>
      <c r="P563" s="34">
        <f>ROUND(('NEW Reference'!I$16*List!$H563)+'NEW Reference'!I$17,0)</f>
        <v>2814</v>
      </c>
      <c r="Q563" s="34">
        <f>ROUND(('NEW Reference'!J$16*List!$H563)+'NEW Reference'!J$17,0)</f>
        <v>3259</v>
      </c>
      <c r="R563" s="34">
        <f>ROUND(('NEW Reference'!K$16*List!$H563)+'NEW Reference'!K$17,0)</f>
        <v>3362</v>
      </c>
      <c r="S563" s="34">
        <f>ROUND(('NEW Reference'!L$16*List!$H563)+'NEW Reference'!L$17,0)</f>
        <v>3627</v>
      </c>
      <c r="T563" s="34">
        <f>ROUND(('NEW Reference'!M$16*List!$H563)+'NEW Reference'!M$17,0)</f>
        <v>4332</v>
      </c>
      <c r="U563" s="34">
        <f>ROUND(('NEW Reference'!N$16*List!$H563)+'NEW Reference'!N$17,0)</f>
        <v>17481</v>
      </c>
      <c r="V563" s="35">
        <f>ROUND(('NEW Reference'!O$16*List!$H563)+'NEW Reference'!O$17,0)</f>
        <v>650</v>
      </c>
      <c r="W563" s="35">
        <f>ROUND(('NEW Reference'!P$16*List!$H563)+'NEW Reference'!P$17,0)</f>
        <v>916</v>
      </c>
      <c r="X563" s="35">
        <f>ROUND(('NEW Reference'!Q$16*List!$H563)+'NEW Reference'!Q$17,0)</f>
        <v>458</v>
      </c>
      <c r="Y563" s="36"/>
      <c r="Z563" s="4" t="str">
        <f t="shared" si="26"/>
        <v>WHEELER, Georgia</v>
      </c>
      <c r="AA563" s="40" t="s">
        <v>2041</v>
      </c>
      <c r="AB563" s="37" t="s">
        <v>49</v>
      </c>
      <c r="AC563" s="41" t="s">
        <v>1580</v>
      </c>
      <c r="AD563" s="42"/>
      <c r="AE563">
        <f t="shared" si="27"/>
        <v>0.76850000000000007</v>
      </c>
    </row>
    <row r="564" spans="1:31">
      <c r="A564" s="28" t="s">
        <v>2042</v>
      </c>
      <c r="B564" s="28" t="s">
        <v>2043</v>
      </c>
      <c r="C564" s="39">
        <v>99911</v>
      </c>
      <c r="D564" s="30" t="s">
        <v>88</v>
      </c>
      <c r="E564" s="40" t="s">
        <v>758</v>
      </c>
      <c r="F564" s="50" t="s">
        <v>1580</v>
      </c>
      <c r="G564" s="33" t="s">
        <v>59</v>
      </c>
      <c r="H564">
        <f t="shared" si="25"/>
        <v>0.76850000000000007</v>
      </c>
      <c r="I564" s="34">
        <f>ROUND(('NEW Reference'!B$16*List!$H564)+'NEW Reference'!B$17,0)</f>
        <v>1001</v>
      </c>
      <c r="J564" s="34">
        <f>ROUND(('NEW Reference'!C$16*List!$H564)+'NEW Reference'!C$17,0)</f>
        <v>1493</v>
      </c>
      <c r="K564" s="34">
        <f>ROUND(('NEW Reference'!D$16*List!$H564)+'NEW Reference'!D$17,0)</f>
        <v>1789</v>
      </c>
      <c r="L564" s="34">
        <f>ROUND(('NEW Reference'!E$16*List!$H564)+'NEW Reference'!E$17,0)</f>
        <v>2212</v>
      </c>
      <c r="M564" s="34">
        <f>ROUND(('NEW Reference'!F$16*List!$H564)+'NEW Reference'!F$17,0)</f>
        <v>2304</v>
      </c>
      <c r="N564" s="34">
        <f>ROUND(('NEW Reference'!G$16*List!$H564)+'NEW Reference'!G$17,0)</f>
        <v>2608</v>
      </c>
      <c r="O564" s="34">
        <f>ROUND(('NEW Reference'!H$16*List!$H564)+'NEW Reference'!H$17,0)</f>
        <v>2708</v>
      </c>
      <c r="P564" s="34">
        <f>ROUND(('NEW Reference'!I$16*List!$H564)+'NEW Reference'!I$17,0)</f>
        <v>2814</v>
      </c>
      <c r="Q564" s="34">
        <f>ROUND(('NEW Reference'!J$16*List!$H564)+'NEW Reference'!J$17,0)</f>
        <v>3259</v>
      </c>
      <c r="R564" s="34">
        <f>ROUND(('NEW Reference'!K$16*List!$H564)+'NEW Reference'!K$17,0)</f>
        <v>3362</v>
      </c>
      <c r="S564" s="34">
        <f>ROUND(('NEW Reference'!L$16*List!$H564)+'NEW Reference'!L$17,0)</f>
        <v>3627</v>
      </c>
      <c r="T564" s="34">
        <f>ROUND(('NEW Reference'!M$16*List!$H564)+'NEW Reference'!M$17,0)</f>
        <v>4332</v>
      </c>
      <c r="U564" s="34">
        <f>ROUND(('NEW Reference'!N$16*List!$H564)+'NEW Reference'!N$17,0)</f>
        <v>17481</v>
      </c>
      <c r="V564" s="35">
        <f>ROUND(('NEW Reference'!O$16*List!$H564)+'NEW Reference'!O$17,0)</f>
        <v>650</v>
      </c>
      <c r="W564" s="35">
        <f>ROUND(('NEW Reference'!P$16*List!$H564)+'NEW Reference'!P$17,0)</f>
        <v>916</v>
      </c>
      <c r="X564" s="35">
        <f>ROUND(('NEW Reference'!Q$16*List!$H564)+'NEW Reference'!Q$17,0)</f>
        <v>458</v>
      </c>
      <c r="Y564" s="36"/>
      <c r="Z564" s="4" t="str">
        <f t="shared" si="26"/>
        <v>WHITE, Georgia</v>
      </c>
      <c r="AA564" s="40" t="s">
        <v>758</v>
      </c>
      <c r="AB564" s="37" t="s">
        <v>49</v>
      </c>
      <c r="AC564" s="41" t="s">
        <v>1580</v>
      </c>
      <c r="AD564" s="42"/>
      <c r="AE564">
        <f t="shared" si="27"/>
        <v>0.76850000000000007</v>
      </c>
    </row>
    <row r="565" spans="1:31">
      <c r="A565" s="28" t="s">
        <v>2044</v>
      </c>
      <c r="B565" s="28" t="s">
        <v>2045</v>
      </c>
      <c r="C565" s="29">
        <v>19140</v>
      </c>
      <c r="D565" s="30" t="s">
        <v>616</v>
      </c>
      <c r="E565" s="31" t="s">
        <v>2046</v>
      </c>
      <c r="F565" s="49" t="s">
        <v>1580</v>
      </c>
      <c r="G565" s="33" t="s">
        <v>48</v>
      </c>
      <c r="H565">
        <f t="shared" si="25"/>
        <v>0.90029999999999999</v>
      </c>
      <c r="I565" s="34">
        <f>ROUND(('NEW Reference'!B$16*List!$H565)+'NEW Reference'!B$17,0)</f>
        <v>1123</v>
      </c>
      <c r="J565" s="34">
        <f>ROUND(('NEW Reference'!C$16*List!$H565)+'NEW Reference'!C$17,0)</f>
        <v>1675</v>
      </c>
      <c r="K565" s="34">
        <f>ROUND(('NEW Reference'!D$16*List!$H565)+'NEW Reference'!D$17,0)</f>
        <v>2007</v>
      </c>
      <c r="L565" s="34">
        <f>ROUND(('NEW Reference'!E$16*List!$H565)+'NEW Reference'!E$17,0)</f>
        <v>2481</v>
      </c>
      <c r="M565" s="34">
        <f>ROUND(('NEW Reference'!F$16*List!$H565)+'NEW Reference'!F$17,0)</f>
        <v>2585</v>
      </c>
      <c r="N565" s="34">
        <f>ROUND(('NEW Reference'!G$16*List!$H565)+'NEW Reference'!G$17,0)</f>
        <v>2926</v>
      </c>
      <c r="O565" s="34">
        <f>ROUND(('NEW Reference'!H$16*List!$H565)+'NEW Reference'!H$17,0)</f>
        <v>3038</v>
      </c>
      <c r="P565" s="34">
        <f>ROUND(('NEW Reference'!I$16*List!$H565)+'NEW Reference'!I$17,0)</f>
        <v>3157</v>
      </c>
      <c r="Q565" s="34">
        <f>ROUND(('NEW Reference'!J$16*List!$H565)+'NEW Reference'!J$17,0)</f>
        <v>3656</v>
      </c>
      <c r="R565" s="34">
        <f>ROUND(('NEW Reference'!K$16*List!$H565)+'NEW Reference'!K$17,0)</f>
        <v>3771</v>
      </c>
      <c r="S565" s="34">
        <f>ROUND(('NEW Reference'!L$16*List!$H565)+'NEW Reference'!L$17,0)</f>
        <v>4069</v>
      </c>
      <c r="T565" s="34">
        <f>ROUND(('NEW Reference'!M$16*List!$H565)+'NEW Reference'!M$17,0)</f>
        <v>4860</v>
      </c>
      <c r="U565" s="34">
        <f>ROUND(('NEW Reference'!N$16*List!$H565)+'NEW Reference'!N$17,0)</f>
        <v>19609</v>
      </c>
      <c r="V565" s="35">
        <f>ROUND(('NEW Reference'!O$16*List!$H565)+'NEW Reference'!O$17,0)</f>
        <v>729</v>
      </c>
      <c r="W565" s="35">
        <f>ROUND(('NEW Reference'!P$16*List!$H565)+'NEW Reference'!P$17,0)</f>
        <v>1027</v>
      </c>
      <c r="X565" s="35">
        <f>ROUND(('NEW Reference'!Q$16*List!$H565)+'NEW Reference'!Q$17,0)</f>
        <v>514</v>
      </c>
      <c r="Y565" s="36"/>
      <c r="Z565" s="4" t="str">
        <f t="shared" si="26"/>
        <v>WHITFIELD, Georgia</v>
      </c>
      <c r="AA565" s="40" t="s">
        <v>2046</v>
      </c>
      <c r="AB565" s="37" t="s">
        <v>49</v>
      </c>
      <c r="AC565" s="41" t="s">
        <v>1580</v>
      </c>
      <c r="AD565" s="42"/>
      <c r="AE565">
        <f t="shared" si="27"/>
        <v>0.90029999999999999</v>
      </c>
    </row>
    <row r="566" spans="1:31">
      <c r="A566" s="28" t="s">
        <v>2047</v>
      </c>
      <c r="B566" s="28" t="s">
        <v>2048</v>
      </c>
      <c r="C566" s="29">
        <v>99911</v>
      </c>
      <c r="D566" s="30" t="s">
        <v>88</v>
      </c>
      <c r="E566" s="31" t="s">
        <v>317</v>
      </c>
      <c r="F566" s="50" t="s">
        <v>1580</v>
      </c>
      <c r="G566" s="33" t="s">
        <v>59</v>
      </c>
      <c r="H566">
        <f t="shared" si="25"/>
        <v>0.76850000000000007</v>
      </c>
      <c r="I566" s="34">
        <f>ROUND(('NEW Reference'!B$16*List!$H566)+'NEW Reference'!B$17,0)</f>
        <v>1001</v>
      </c>
      <c r="J566" s="34">
        <f>ROUND(('NEW Reference'!C$16*List!$H566)+'NEW Reference'!C$17,0)</f>
        <v>1493</v>
      </c>
      <c r="K566" s="34">
        <f>ROUND(('NEW Reference'!D$16*List!$H566)+'NEW Reference'!D$17,0)</f>
        <v>1789</v>
      </c>
      <c r="L566" s="34">
        <f>ROUND(('NEW Reference'!E$16*List!$H566)+'NEW Reference'!E$17,0)</f>
        <v>2212</v>
      </c>
      <c r="M566" s="34">
        <f>ROUND(('NEW Reference'!F$16*List!$H566)+'NEW Reference'!F$17,0)</f>
        <v>2304</v>
      </c>
      <c r="N566" s="34">
        <f>ROUND(('NEW Reference'!G$16*List!$H566)+'NEW Reference'!G$17,0)</f>
        <v>2608</v>
      </c>
      <c r="O566" s="34">
        <f>ROUND(('NEW Reference'!H$16*List!$H566)+'NEW Reference'!H$17,0)</f>
        <v>2708</v>
      </c>
      <c r="P566" s="34">
        <f>ROUND(('NEW Reference'!I$16*List!$H566)+'NEW Reference'!I$17,0)</f>
        <v>2814</v>
      </c>
      <c r="Q566" s="34">
        <f>ROUND(('NEW Reference'!J$16*List!$H566)+'NEW Reference'!J$17,0)</f>
        <v>3259</v>
      </c>
      <c r="R566" s="34">
        <f>ROUND(('NEW Reference'!K$16*List!$H566)+'NEW Reference'!K$17,0)</f>
        <v>3362</v>
      </c>
      <c r="S566" s="34">
        <f>ROUND(('NEW Reference'!L$16*List!$H566)+'NEW Reference'!L$17,0)</f>
        <v>3627</v>
      </c>
      <c r="T566" s="34">
        <f>ROUND(('NEW Reference'!M$16*List!$H566)+'NEW Reference'!M$17,0)</f>
        <v>4332</v>
      </c>
      <c r="U566" s="34">
        <f>ROUND(('NEW Reference'!N$16*List!$H566)+'NEW Reference'!N$17,0)</f>
        <v>17481</v>
      </c>
      <c r="V566" s="35">
        <f>ROUND(('NEW Reference'!O$16*List!$H566)+'NEW Reference'!O$17,0)</f>
        <v>650</v>
      </c>
      <c r="W566" s="35">
        <f>ROUND(('NEW Reference'!P$16*List!$H566)+'NEW Reference'!P$17,0)</f>
        <v>916</v>
      </c>
      <c r="X566" s="35">
        <f>ROUND(('NEW Reference'!Q$16*List!$H566)+'NEW Reference'!Q$17,0)</f>
        <v>458</v>
      </c>
      <c r="Y566" s="36"/>
      <c r="Z566" s="4" t="str">
        <f t="shared" si="26"/>
        <v>WILCOX, Georgia</v>
      </c>
      <c r="AA566" s="40" t="s">
        <v>317</v>
      </c>
      <c r="AB566" s="37" t="s">
        <v>49</v>
      </c>
      <c r="AC566" s="41" t="s">
        <v>1580</v>
      </c>
      <c r="AD566" s="42"/>
      <c r="AE566">
        <f t="shared" si="27"/>
        <v>0.76850000000000007</v>
      </c>
    </row>
    <row r="567" spans="1:31">
      <c r="A567" s="28" t="s">
        <v>2049</v>
      </c>
      <c r="B567" s="28" t="s">
        <v>2050</v>
      </c>
      <c r="C567" s="39">
        <v>99911</v>
      </c>
      <c r="D567" s="30" t="s">
        <v>88</v>
      </c>
      <c r="E567" s="40" t="s">
        <v>2051</v>
      </c>
      <c r="F567" s="50" t="s">
        <v>1580</v>
      </c>
      <c r="G567" s="33" t="s">
        <v>59</v>
      </c>
      <c r="H567">
        <f t="shared" si="25"/>
        <v>0.76850000000000007</v>
      </c>
      <c r="I567" s="34">
        <f>ROUND(('NEW Reference'!B$16*List!$H567)+'NEW Reference'!B$17,0)</f>
        <v>1001</v>
      </c>
      <c r="J567" s="34">
        <f>ROUND(('NEW Reference'!C$16*List!$H567)+'NEW Reference'!C$17,0)</f>
        <v>1493</v>
      </c>
      <c r="K567" s="34">
        <f>ROUND(('NEW Reference'!D$16*List!$H567)+'NEW Reference'!D$17,0)</f>
        <v>1789</v>
      </c>
      <c r="L567" s="34">
        <f>ROUND(('NEW Reference'!E$16*List!$H567)+'NEW Reference'!E$17,0)</f>
        <v>2212</v>
      </c>
      <c r="M567" s="34">
        <f>ROUND(('NEW Reference'!F$16*List!$H567)+'NEW Reference'!F$17,0)</f>
        <v>2304</v>
      </c>
      <c r="N567" s="34">
        <f>ROUND(('NEW Reference'!G$16*List!$H567)+'NEW Reference'!G$17,0)</f>
        <v>2608</v>
      </c>
      <c r="O567" s="34">
        <f>ROUND(('NEW Reference'!H$16*List!$H567)+'NEW Reference'!H$17,0)</f>
        <v>2708</v>
      </c>
      <c r="P567" s="34">
        <f>ROUND(('NEW Reference'!I$16*List!$H567)+'NEW Reference'!I$17,0)</f>
        <v>2814</v>
      </c>
      <c r="Q567" s="34">
        <f>ROUND(('NEW Reference'!J$16*List!$H567)+'NEW Reference'!J$17,0)</f>
        <v>3259</v>
      </c>
      <c r="R567" s="34">
        <f>ROUND(('NEW Reference'!K$16*List!$H567)+'NEW Reference'!K$17,0)</f>
        <v>3362</v>
      </c>
      <c r="S567" s="34">
        <f>ROUND(('NEW Reference'!L$16*List!$H567)+'NEW Reference'!L$17,0)</f>
        <v>3627</v>
      </c>
      <c r="T567" s="34">
        <f>ROUND(('NEW Reference'!M$16*List!$H567)+'NEW Reference'!M$17,0)</f>
        <v>4332</v>
      </c>
      <c r="U567" s="34">
        <f>ROUND(('NEW Reference'!N$16*List!$H567)+'NEW Reference'!N$17,0)</f>
        <v>17481</v>
      </c>
      <c r="V567" s="35">
        <f>ROUND(('NEW Reference'!O$16*List!$H567)+'NEW Reference'!O$17,0)</f>
        <v>650</v>
      </c>
      <c r="W567" s="35">
        <f>ROUND(('NEW Reference'!P$16*List!$H567)+'NEW Reference'!P$17,0)</f>
        <v>916</v>
      </c>
      <c r="X567" s="35">
        <f>ROUND(('NEW Reference'!Q$16*List!$H567)+'NEW Reference'!Q$17,0)</f>
        <v>458</v>
      </c>
      <c r="Y567" s="36"/>
      <c r="Z567" s="4" t="str">
        <f t="shared" si="26"/>
        <v>WILKES, Georgia</v>
      </c>
      <c r="AA567" s="40" t="s">
        <v>2051</v>
      </c>
      <c r="AB567" s="37" t="s">
        <v>49</v>
      </c>
      <c r="AC567" s="41" t="s">
        <v>1580</v>
      </c>
      <c r="AD567" s="42"/>
      <c r="AE567">
        <f t="shared" si="27"/>
        <v>0.76850000000000007</v>
      </c>
    </row>
    <row r="568" spans="1:31">
      <c r="A568" s="28" t="s">
        <v>2052</v>
      </c>
      <c r="B568" s="28" t="s">
        <v>2053</v>
      </c>
      <c r="C568" s="29">
        <v>99911</v>
      </c>
      <c r="D568" s="30" t="s">
        <v>88</v>
      </c>
      <c r="E568" s="31" t="s">
        <v>2054</v>
      </c>
      <c r="F568" s="50" t="s">
        <v>1580</v>
      </c>
      <c r="G568" s="33" t="s">
        <v>59</v>
      </c>
      <c r="H568">
        <f t="shared" si="25"/>
        <v>0.76850000000000007</v>
      </c>
      <c r="I568" s="34">
        <f>ROUND(('NEW Reference'!B$16*List!$H568)+'NEW Reference'!B$17,0)</f>
        <v>1001</v>
      </c>
      <c r="J568" s="34">
        <f>ROUND(('NEW Reference'!C$16*List!$H568)+'NEW Reference'!C$17,0)</f>
        <v>1493</v>
      </c>
      <c r="K568" s="34">
        <f>ROUND(('NEW Reference'!D$16*List!$H568)+'NEW Reference'!D$17,0)</f>
        <v>1789</v>
      </c>
      <c r="L568" s="34">
        <f>ROUND(('NEW Reference'!E$16*List!$H568)+'NEW Reference'!E$17,0)</f>
        <v>2212</v>
      </c>
      <c r="M568" s="34">
        <f>ROUND(('NEW Reference'!F$16*List!$H568)+'NEW Reference'!F$17,0)</f>
        <v>2304</v>
      </c>
      <c r="N568" s="34">
        <f>ROUND(('NEW Reference'!G$16*List!$H568)+'NEW Reference'!G$17,0)</f>
        <v>2608</v>
      </c>
      <c r="O568" s="34">
        <f>ROUND(('NEW Reference'!H$16*List!$H568)+'NEW Reference'!H$17,0)</f>
        <v>2708</v>
      </c>
      <c r="P568" s="34">
        <f>ROUND(('NEW Reference'!I$16*List!$H568)+'NEW Reference'!I$17,0)</f>
        <v>2814</v>
      </c>
      <c r="Q568" s="34">
        <f>ROUND(('NEW Reference'!J$16*List!$H568)+'NEW Reference'!J$17,0)</f>
        <v>3259</v>
      </c>
      <c r="R568" s="34">
        <f>ROUND(('NEW Reference'!K$16*List!$H568)+'NEW Reference'!K$17,0)</f>
        <v>3362</v>
      </c>
      <c r="S568" s="34">
        <f>ROUND(('NEW Reference'!L$16*List!$H568)+'NEW Reference'!L$17,0)</f>
        <v>3627</v>
      </c>
      <c r="T568" s="34">
        <f>ROUND(('NEW Reference'!M$16*List!$H568)+'NEW Reference'!M$17,0)</f>
        <v>4332</v>
      </c>
      <c r="U568" s="34">
        <f>ROUND(('NEW Reference'!N$16*List!$H568)+'NEW Reference'!N$17,0)</f>
        <v>17481</v>
      </c>
      <c r="V568" s="35">
        <f>ROUND(('NEW Reference'!O$16*List!$H568)+'NEW Reference'!O$17,0)</f>
        <v>650</v>
      </c>
      <c r="W568" s="35">
        <f>ROUND(('NEW Reference'!P$16*List!$H568)+'NEW Reference'!P$17,0)</f>
        <v>916</v>
      </c>
      <c r="X568" s="35">
        <f>ROUND(('NEW Reference'!Q$16*List!$H568)+'NEW Reference'!Q$17,0)</f>
        <v>458</v>
      </c>
      <c r="Y568" s="36"/>
      <c r="Z568" s="4" t="str">
        <f t="shared" si="26"/>
        <v>WILKINSON, Georgia</v>
      </c>
      <c r="AA568" s="40" t="s">
        <v>2054</v>
      </c>
      <c r="AB568" s="37" t="s">
        <v>49</v>
      </c>
      <c r="AC568" s="41" t="s">
        <v>1580</v>
      </c>
      <c r="AD568" s="42"/>
      <c r="AE568">
        <f t="shared" si="27"/>
        <v>0.76850000000000007</v>
      </c>
    </row>
    <row r="569" spans="1:31">
      <c r="A569" s="28" t="s">
        <v>2055</v>
      </c>
      <c r="B569" s="28" t="s">
        <v>2056</v>
      </c>
      <c r="C569" s="39">
        <v>10500</v>
      </c>
      <c r="D569" s="30" t="s">
        <v>283</v>
      </c>
      <c r="E569" s="40" t="s">
        <v>2057</v>
      </c>
      <c r="F569" s="49" t="s">
        <v>1580</v>
      </c>
      <c r="G569" s="33" t="s">
        <v>48</v>
      </c>
      <c r="H569">
        <f t="shared" si="25"/>
        <v>0.92990000000000006</v>
      </c>
      <c r="I569" s="34">
        <f>ROUND(('NEW Reference'!B$16*List!$H569)+'NEW Reference'!B$17,0)</f>
        <v>1150</v>
      </c>
      <c r="J569" s="34">
        <f>ROUND(('NEW Reference'!C$16*List!$H569)+'NEW Reference'!C$17,0)</f>
        <v>1715</v>
      </c>
      <c r="K569" s="34">
        <f>ROUND(('NEW Reference'!D$16*List!$H569)+'NEW Reference'!D$17,0)</f>
        <v>2056</v>
      </c>
      <c r="L569" s="34">
        <f>ROUND(('NEW Reference'!E$16*List!$H569)+'NEW Reference'!E$17,0)</f>
        <v>2541</v>
      </c>
      <c r="M569" s="34">
        <f>ROUND(('NEW Reference'!F$16*List!$H569)+'NEW Reference'!F$17,0)</f>
        <v>2648</v>
      </c>
      <c r="N569" s="34">
        <f>ROUND(('NEW Reference'!G$16*List!$H569)+'NEW Reference'!G$17,0)</f>
        <v>2997</v>
      </c>
      <c r="O569" s="34">
        <f>ROUND(('NEW Reference'!H$16*List!$H569)+'NEW Reference'!H$17,0)</f>
        <v>3112</v>
      </c>
      <c r="P569" s="34">
        <f>ROUND(('NEW Reference'!I$16*List!$H569)+'NEW Reference'!I$17,0)</f>
        <v>3234</v>
      </c>
      <c r="Q569" s="34">
        <f>ROUND(('NEW Reference'!J$16*List!$H569)+'NEW Reference'!J$17,0)</f>
        <v>3745</v>
      </c>
      <c r="R569" s="34">
        <f>ROUND(('NEW Reference'!K$16*List!$H569)+'NEW Reference'!K$17,0)</f>
        <v>3863</v>
      </c>
      <c r="S569" s="34">
        <f>ROUND(('NEW Reference'!L$16*List!$H569)+'NEW Reference'!L$17,0)</f>
        <v>4168</v>
      </c>
      <c r="T569" s="34">
        <f>ROUND(('NEW Reference'!M$16*List!$H569)+'NEW Reference'!M$17,0)</f>
        <v>4978</v>
      </c>
      <c r="U569" s="34">
        <f>ROUND(('NEW Reference'!N$16*List!$H569)+'NEW Reference'!N$17,0)</f>
        <v>20087</v>
      </c>
      <c r="V569" s="35">
        <f>ROUND(('NEW Reference'!O$16*List!$H569)+'NEW Reference'!O$17,0)</f>
        <v>747</v>
      </c>
      <c r="W569" s="35">
        <f>ROUND(('NEW Reference'!P$16*List!$H569)+'NEW Reference'!P$17,0)</f>
        <v>1052</v>
      </c>
      <c r="X569" s="35">
        <f>ROUND(('NEW Reference'!Q$16*List!$H569)+'NEW Reference'!Q$17,0)</f>
        <v>526</v>
      </c>
      <c r="Y569" s="36"/>
      <c r="Z569" s="4" t="str">
        <f t="shared" si="26"/>
        <v>WORTH, Georgia</v>
      </c>
      <c r="AA569" s="40" t="s">
        <v>2057</v>
      </c>
      <c r="AB569" s="37" t="s">
        <v>49</v>
      </c>
      <c r="AC569" s="41" t="s">
        <v>1580</v>
      </c>
      <c r="AD569" s="42"/>
      <c r="AE569">
        <f t="shared" si="27"/>
        <v>0.92990000000000006</v>
      </c>
    </row>
    <row r="570" spans="1:31">
      <c r="A570" s="28" t="s">
        <v>2058</v>
      </c>
      <c r="B570" s="28" t="s">
        <v>2059</v>
      </c>
      <c r="C570" s="39">
        <v>99911</v>
      </c>
      <c r="D570" s="30" t="s">
        <v>88</v>
      </c>
      <c r="E570" s="40" t="s">
        <v>325</v>
      </c>
      <c r="F570" s="49" t="s">
        <v>1580</v>
      </c>
      <c r="G570" s="33" t="s">
        <v>59</v>
      </c>
      <c r="H570">
        <f t="shared" si="25"/>
        <v>0.76850000000000007</v>
      </c>
      <c r="I570" s="34">
        <f>ROUND(('NEW Reference'!B$16*List!$H570)+'NEW Reference'!B$17,0)</f>
        <v>1001</v>
      </c>
      <c r="J570" s="34">
        <f>ROUND(('NEW Reference'!C$16*List!$H570)+'NEW Reference'!C$17,0)</f>
        <v>1493</v>
      </c>
      <c r="K570" s="34">
        <f>ROUND(('NEW Reference'!D$16*List!$H570)+'NEW Reference'!D$17,0)</f>
        <v>1789</v>
      </c>
      <c r="L570" s="34">
        <f>ROUND(('NEW Reference'!E$16*List!$H570)+'NEW Reference'!E$17,0)</f>
        <v>2212</v>
      </c>
      <c r="M570" s="34">
        <f>ROUND(('NEW Reference'!F$16*List!$H570)+'NEW Reference'!F$17,0)</f>
        <v>2304</v>
      </c>
      <c r="N570" s="34">
        <f>ROUND(('NEW Reference'!G$16*List!$H570)+'NEW Reference'!G$17,0)</f>
        <v>2608</v>
      </c>
      <c r="O570" s="34">
        <f>ROUND(('NEW Reference'!H$16*List!$H570)+'NEW Reference'!H$17,0)</f>
        <v>2708</v>
      </c>
      <c r="P570" s="34">
        <f>ROUND(('NEW Reference'!I$16*List!$H570)+'NEW Reference'!I$17,0)</f>
        <v>2814</v>
      </c>
      <c r="Q570" s="34">
        <f>ROUND(('NEW Reference'!J$16*List!$H570)+'NEW Reference'!J$17,0)</f>
        <v>3259</v>
      </c>
      <c r="R570" s="34">
        <f>ROUND(('NEW Reference'!K$16*List!$H570)+'NEW Reference'!K$17,0)</f>
        <v>3362</v>
      </c>
      <c r="S570" s="34">
        <f>ROUND(('NEW Reference'!L$16*List!$H570)+'NEW Reference'!L$17,0)</f>
        <v>3627</v>
      </c>
      <c r="T570" s="34">
        <f>ROUND(('NEW Reference'!M$16*List!$H570)+'NEW Reference'!M$17,0)</f>
        <v>4332</v>
      </c>
      <c r="U570" s="34">
        <f>ROUND(('NEW Reference'!N$16*List!$H570)+'NEW Reference'!N$17,0)</f>
        <v>17481</v>
      </c>
      <c r="V570" s="35">
        <f>ROUND(('NEW Reference'!O$16*List!$H570)+'NEW Reference'!O$17,0)</f>
        <v>650</v>
      </c>
      <c r="W570" s="35">
        <f>ROUND(('NEW Reference'!P$16*List!$H570)+'NEW Reference'!P$17,0)</f>
        <v>916</v>
      </c>
      <c r="X570" s="35">
        <f>ROUND(('NEW Reference'!Q$16*List!$H570)+'NEW Reference'!Q$17,0)</f>
        <v>458</v>
      </c>
      <c r="Y570" s="36"/>
      <c r="Z570" s="4" t="str">
        <f t="shared" si="26"/>
        <v>STATEWIDE, Georgia</v>
      </c>
      <c r="AA570" s="40" t="s">
        <v>325</v>
      </c>
      <c r="AB570" s="37" t="s">
        <v>49</v>
      </c>
      <c r="AC570" s="41" t="s">
        <v>1580</v>
      </c>
      <c r="AD570" s="42"/>
      <c r="AE570">
        <f t="shared" si="27"/>
        <v>0.76850000000000007</v>
      </c>
    </row>
    <row r="571" spans="1:31">
      <c r="A571" s="28" t="s">
        <v>2060</v>
      </c>
      <c r="B571" s="28" t="s">
        <v>2061</v>
      </c>
      <c r="C571" s="39">
        <v>99912</v>
      </c>
      <c r="D571" s="30" t="s">
        <v>92</v>
      </c>
      <c r="E571" s="40" t="s">
        <v>92</v>
      </c>
      <c r="F571" s="49" t="s">
        <v>2062</v>
      </c>
      <c r="G571" s="33" t="s">
        <v>59</v>
      </c>
      <c r="H571">
        <f t="shared" si="25"/>
        <v>1.1695</v>
      </c>
      <c r="I571" s="34">
        <f>ROUND(('NEW Reference'!B$16*List!$H571)+'NEW Reference'!B$17,0)</f>
        <v>1372</v>
      </c>
      <c r="J571" s="34">
        <f>ROUND(('NEW Reference'!C$16*List!$H571)+'NEW Reference'!C$17,0)</f>
        <v>2046</v>
      </c>
      <c r="K571" s="34">
        <f>ROUND(('NEW Reference'!D$16*List!$H571)+'NEW Reference'!D$17,0)</f>
        <v>2451</v>
      </c>
      <c r="L571" s="34">
        <f>ROUND(('NEW Reference'!E$16*List!$H571)+'NEW Reference'!E$17,0)</f>
        <v>3031</v>
      </c>
      <c r="M571" s="34">
        <f>ROUND(('NEW Reference'!F$16*List!$H571)+'NEW Reference'!F$17,0)</f>
        <v>3158</v>
      </c>
      <c r="N571" s="34">
        <f>ROUND(('NEW Reference'!G$16*List!$H571)+'NEW Reference'!G$17,0)</f>
        <v>3574</v>
      </c>
      <c r="O571" s="34">
        <f>ROUND(('NEW Reference'!H$16*List!$H571)+'NEW Reference'!H$17,0)</f>
        <v>3711</v>
      </c>
      <c r="P571" s="34">
        <f>ROUND(('NEW Reference'!I$16*List!$H571)+'NEW Reference'!I$17,0)</f>
        <v>3857</v>
      </c>
      <c r="Q571" s="34">
        <f>ROUND(('NEW Reference'!J$16*List!$H571)+'NEW Reference'!J$17,0)</f>
        <v>4466</v>
      </c>
      <c r="R571" s="34">
        <f>ROUND(('NEW Reference'!K$16*List!$H571)+'NEW Reference'!K$17,0)</f>
        <v>4607</v>
      </c>
      <c r="S571" s="34">
        <f>ROUND(('NEW Reference'!L$16*List!$H571)+'NEW Reference'!L$17,0)</f>
        <v>4971</v>
      </c>
      <c r="T571" s="34">
        <f>ROUND(('NEW Reference'!M$16*List!$H571)+'NEW Reference'!M$17,0)</f>
        <v>5937</v>
      </c>
      <c r="U571" s="34">
        <f>ROUND(('NEW Reference'!N$16*List!$H571)+'NEW Reference'!N$17,0)</f>
        <v>23956</v>
      </c>
      <c r="V571" s="35">
        <f>ROUND(('NEW Reference'!O$16*List!$H571)+'NEW Reference'!O$17,0)</f>
        <v>891</v>
      </c>
      <c r="W571" s="35">
        <f>ROUND(('NEW Reference'!P$16*List!$H571)+'NEW Reference'!P$17,0)</f>
        <v>1255</v>
      </c>
      <c r="X571" s="35">
        <f>ROUND(('NEW Reference'!Q$16*List!$H571)+'NEW Reference'!Q$17,0)</f>
        <v>627</v>
      </c>
      <c r="Y571" s="36"/>
      <c r="Z571" s="4" t="str">
        <f t="shared" si="26"/>
        <v>HAWAII, Hawaii</v>
      </c>
      <c r="AA571" s="40" t="s">
        <v>92</v>
      </c>
      <c r="AB571" s="37" t="s">
        <v>49</v>
      </c>
      <c r="AC571" s="41" t="s">
        <v>2062</v>
      </c>
      <c r="AD571" s="42"/>
      <c r="AE571">
        <f t="shared" si="27"/>
        <v>1.1695</v>
      </c>
    </row>
    <row r="572" spans="1:31">
      <c r="A572" s="28" t="s">
        <v>2063</v>
      </c>
      <c r="B572" s="28" t="s">
        <v>2064</v>
      </c>
      <c r="C572" s="39">
        <v>46520</v>
      </c>
      <c r="D572" s="30" t="s">
        <v>1699</v>
      </c>
      <c r="E572" s="40" t="s">
        <v>2065</v>
      </c>
      <c r="F572" s="50" t="s">
        <v>2062</v>
      </c>
      <c r="G572" s="33" t="s">
        <v>48</v>
      </c>
      <c r="H572">
        <f t="shared" si="25"/>
        <v>1.2992000000000001</v>
      </c>
      <c r="I572" s="34">
        <f>ROUND(('NEW Reference'!B$16*List!$H572)+'NEW Reference'!B$17,0)</f>
        <v>1492</v>
      </c>
      <c r="J572" s="34">
        <f>ROUND(('NEW Reference'!C$16*List!$H572)+'NEW Reference'!C$17,0)</f>
        <v>2225</v>
      </c>
      <c r="K572" s="34">
        <f>ROUND(('NEW Reference'!D$16*List!$H572)+'NEW Reference'!D$17,0)</f>
        <v>2666</v>
      </c>
      <c r="L572" s="34">
        <f>ROUND(('NEW Reference'!E$16*List!$H572)+'NEW Reference'!E$17,0)</f>
        <v>3296</v>
      </c>
      <c r="M572" s="34">
        <f>ROUND(('NEW Reference'!F$16*List!$H572)+'NEW Reference'!F$17,0)</f>
        <v>3434</v>
      </c>
      <c r="N572" s="34">
        <f>ROUND(('NEW Reference'!G$16*List!$H572)+'NEW Reference'!G$17,0)</f>
        <v>3887</v>
      </c>
      <c r="O572" s="34">
        <f>ROUND(('NEW Reference'!H$16*List!$H572)+'NEW Reference'!H$17,0)</f>
        <v>4035</v>
      </c>
      <c r="P572" s="34">
        <f>ROUND(('NEW Reference'!I$16*List!$H572)+'NEW Reference'!I$17,0)</f>
        <v>4194</v>
      </c>
      <c r="Q572" s="34">
        <f>ROUND(('NEW Reference'!J$16*List!$H572)+'NEW Reference'!J$17,0)</f>
        <v>4857</v>
      </c>
      <c r="R572" s="34">
        <f>ROUND(('NEW Reference'!K$16*List!$H572)+'NEW Reference'!K$17,0)</f>
        <v>5010</v>
      </c>
      <c r="S572" s="34">
        <f>ROUND(('NEW Reference'!L$16*List!$H572)+'NEW Reference'!L$17,0)</f>
        <v>5406</v>
      </c>
      <c r="T572" s="34">
        <f>ROUND(('NEW Reference'!M$16*List!$H572)+'NEW Reference'!M$17,0)</f>
        <v>6456</v>
      </c>
      <c r="U572" s="34">
        <f>ROUND(('NEW Reference'!N$16*List!$H572)+'NEW Reference'!N$17,0)</f>
        <v>26050</v>
      </c>
      <c r="V572" s="35">
        <f>ROUND(('NEW Reference'!O$16*List!$H572)+'NEW Reference'!O$17,0)</f>
        <v>968</v>
      </c>
      <c r="W572" s="35">
        <f>ROUND(('NEW Reference'!P$16*List!$H572)+'NEW Reference'!P$17,0)</f>
        <v>1365</v>
      </c>
      <c r="X572" s="35">
        <f>ROUND(('NEW Reference'!Q$16*List!$H572)+'NEW Reference'!Q$17,0)</f>
        <v>682</v>
      </c>
      <c r="Y572" s="36"/>
      <c r="Z572" s="4" t="str">
        <f t="shared" si="26"/>
        <v>HONOLULU, Hawaii</v>
      </c>
      <c r="AA572" s="40" t="s">
        <v>2065</v>
      </c>
      <c r="AB572" s="37" t="s">
        <v>49</v>
      </c>
      <c r="AC572" s="41" t="s">
        <v>2062</v>
      </c>
      <c r="AD572" s="42"/>
      <c r="AE572">
        <f t="shared" si="27"/>
        <v>1.2992000000000001</v>
      </c>
    </row>
    <row r="573" spans="1:31">
      <c r="A573" s="28" t="s">
        <v>1341</v>
      </c>
      <c r="B573" s="28" t="s">
        <v>2066</v>
      </c>
      <c r="C573" s="29">
        <v>99912</v>
      </c>
      <c r="D573" s="30" t="s">
        <v>92</v>
      </c>
      <c r="E573" s="31" t="s">
        <v>2067</v>
      </c>
      <c r="F573" s="49" t="s">
        <v>2062</v>
      </c>
      <c r="G573" s="33" t="s">
        <v>59</v>
      </c>
      <c r="H573">
        <f t="shared" si="25"/>
        <v>1.1695</v>
      </c>
      <c r="I573" s="34">
        <f>ROUND(('NEW Reference'!B$16*List!$H573)+'NEW Reference'!B$17,0)</f>
        <v>1372</v>
      </c>
      <c r="J573" s="34">
        <f>ROUND(('NEW Reference'!C$16*List!$H573)+'NEW Reference'!C$17,0)</f>
        <v>2046</v>
      </c>
      <c r="K573" s="34">
        <f>ROUND(('NEW Reference'!D$16*List!$H573)+'NEW Reference'!D$17,0)</f>
        <v>2451</v>
      </c>
      <c r="L573" s="34">
        <f>ROUND(('NEW Reference'!E$16*List!$H573)+'NEW Reference'!E$17,0)</f>
        <v>3031</v>
      </c>
      <c r="M573" s="34">
        <f>ROUND(('NEW Reference'!F$16*List!$H573)+'NEW Reference'!F$17,0)</f>
        <v>3158</v>
      </c>
      <c r="N573" s="34">
        <f>ROUND(('NEW Reference'!G$16*List!$H573)+'NEW Reference'!G$17,0)</f>
        <v>3574</v>
      </c>
      <c r="O573" s="34">
        <f>ROUND(('NEW Reference'!H$16*List!$H573)+'NEW Reference'!H$17,0)</f>
        <v>3711</v>
      </c>
      <c r="P573" s="34">
        <f>ROUND(('NEW Reference'!I$16*List!$H573)+'NEW Reference'!I$17,0)</f>
        <v>3857</v>
      </c>
      <c r="Q573" s="34">
        <f>ROUND(('NEW Reference'!J$16*List!$H573)+'NEW Reference'!J$17,0)</f>
        <v>4466</v>
      </c>
      <c r="R573" s="34">
        <f>ROUND(('NEW Reference'!K$16*List!$H573)+'NEW Reference'!K$17,0)</f>
        <v>4607</v>
      </c>
      <c r="S573" s="34">
        <f>ROUND(('NEW Reference'!L$16*List!$H573)+'NEW Reference'!L$17,0)</f>
        <v>4971</v>
      </c>
      <c r="T573" s="34">
        <f>ROUND(('NEW Reference'!M$16*List!$H573)+'NEW Reference'!M$17,0)</f>
        <v>5937</v>
      </c>
      <c r="U573" s="34">
        <f>ROUND(('NEW Reference'!N$16*List!$H573)+'NEW Reference'!N$17,0)</f>
        <v>23956</v>
      </c>
      <c r="V573" s="35">
        <f>ROUND(('NEW Reference'!O$16*List!$H573)+'NEW Reference'!O$17,0)</f>
        <v>891</v>
      </c>
      <c r="W573" s="35">
        <f>ROUND(('NEW Reference'!P$16*List!$H573)+'NEW Reference'!P$17,0)</f>
        <v>1255</v>
      </c>
      <c r="X573" s="35">
        <f>ROUND(('NEW Reference'!Q$16*List!$H573)+'NEW Reference'!Q$17,0)</f>
        <v>627</v>
      </c>
      <c r="Y573" s="36"/>
      <c r="Z573" s="4" t="str">
        <f t="shared" si="26"/>
        <v>KALAWAO, Hawaii</v>
      </c>
      <c r="AA573" s="40" t="s">
        <v>2067</v>
      </c>
      <c r="AB573" s="37" t="s">
        <v>49</v>
      </c>
      <c r="AC573" s="41" t="s">
        <v>2062</v>
      </c>
      <c r="AD573" s="42"/>
      <c r="AE573">
        <f t="shared" si="27"/>
        <v>1.1695</v>
      </c>
    </row>
    <row r="574" spans="1:31">
      <c r="A574" s="28" t="s">
        <v>2068</v>
      </c>
      <c r="B574" s="28" t="s">
        <v>2069</v>
      </c>
      <c r="C574" s="39">
        <v>99912</v>
      </c>
      <c r="D574" s="30" t="s">
        <v>92</v>
      </c>
      <c r="E574" s="40" t="s">
        <v>2070</v>
      </c>
      <c r="F574" s="50" t="s">
        <v>2062</v>
      </c>
      <c r="G574" s="33" t="s">
        <v>59</v>
      </c>
      <c r="H574">
        <f t="shared" si="25"/>
        <v>1.1695</v>
      </c>
      <c r="I574" s="34">
        <f>ROUND(('NEW Reference'!B$16*List!$H574)+'NEW Reference'!B$17,0)</f>
        <v>1372</v>
      </c>
      <c r="J574" s="34">
        <f>ROUND(('NEW Reference'!C$16*List!$H574)+'NEW Reference'!C$17,0)</f>
        <v>2046</v>
      </c>
      <c r="K574" s="34">
        <f>ROUND(('NEW Reference'!D$16*List!$H574)+'NEW Reference'!D$17,0)</f>
        <v>2451</v>
      </c>
      <c r="L574" s="34">
        <f>ROUND(('NEW Reference'!E$16*List!$H574)+'NEW Reference'!E$17,0)</f>
        <v>3031</v>
      </c>
      <c r="M574" s="34">
        <f>ROUND(('NEW Reference'!F$16*List!$H574)+'NEW Reference'!F$17,0)</f>
        <v>3158</v>
      </c>
      <c r="N574" s="34">
        <f>ROUND(('NEW Reference'!G$16*List!$H574)+'NEW Reference'!G$17,0)</f>
        <v>3574</v>
      </c>
      <c r="O574" s="34">
        <f>ROUND(('NEW Reference'!H$16*List!$H574)+'NEW Reference'!H$17,0)</f>
        <v>3711</v>
      </c>
      <c r="P574" s="34">
        <f>ROUND(('NEW Reference'!I$16*List!$H574)+'NEW Reference'!I$17,0)</f>
        <v>3857</v>
      </c>
      <c r="Q574" s="34">
        <f>ROUND(('NEW Reference'!J$16*List!$H574)+'NEW Reference'!J$17,0)</f>
        <v>4466</v>
      </c>
      <c r="R574" s="34">
        <f>ROUND(('NEW Reference'!K$16*List!$H574)+'NEW Reference'!K$17,0)</f>
        <v>4607</v>
      </c>
      <c r="S574" s="34">
        <f>ROUND(('NEW Reference'!L$16*List!$H574)+'NEW Reference'!L$17,0)</f>
        <v>4971</v>
      </c>
      <c r="T574" s="34">
        <f>ROUND(('NEW Reference'!M$16*List!$H574)+'NEW Reference'!M$17,0)</f>
        <v>5937</v>
      </c>
      <c r="U574" s="34">
        <f>ROUND(('NEW Reference'!N$16*List!$H574)+'NEW Reference'!N$17,0)</f>
        <v>23956</v>
      </c>
      <c r="V574" s="35">
        <f>ROUND(('NEW Reference'!O$16*List!$H574)+'NEW Reference'!O$17,0)</f>
        <v>891</v>
      </c>
      <c r="W574" s="35">
        <f>ROUND(('NEW Reference'!P$16*List!$H574)+'NEW Reference'!P$17,0)</f>
        <v>1255</v>
      </c>
      <c r="X574" s="35">
        <f>ROUND(('NEW Reference'!Q$16*List!$H574)+'NEW Reference'!Q$17,0)</f>
        <v>627</v>
      </c>
      <c r="Y574" s="36"/>
      <c r="Z574" s="4" t="str">
        <f t="shared" si="26"/>
        <v>KAUAI, Hawaii</v>
      </c>
      <c r="AA574" s="40" t="s">
        <v>2070</v>
      </c>
      <c r="AB574" s="37" t="s">
        <v>49</v>
      </c>
      <c r="AC574" s="41" t="s">
        <v>2062</v>
      </c>
      <c r="AD574" s="42"/>
      <c r="AE574">
        <f t="shared" si="27"/>
        <v>1.1695</v>
      </c>
    </row>
    <row r="575" spans="1:31">
      <c r="A575" s="28" t="s">
        <v>2071</v>
      </c>
      <c r="B575" s="28" t="s">
        <v>2072</v>
      </c>
      <c r="C575" s="29">
        <v>27980</v>
      </c>
      <c r="D575" s="30" t="s">
        <v>992</v>
      </c>
      <c r="E575" s="31" t="s">
        <v>2073</v>
      </c>
      <c r="F575" s="49" t="s">
        <v>2062</v>
      </c>
      <c r="G575" s="33" t="s">
        <v>48</v>
      </c>
      <c r="H575">
        <f t="shared" si="25"/>
        <v>1.1307</v>
      </c>
      <c r="I575" s="34">
        <f>ROUND(('NEW Reference'!B$16*List!$H575)+'NEW Reference'!B$17,0)</f>
        <v>1336</v>
      </c>
      <c r="J575" s="34">
        <f>ROUND(('NEW Reference'!C$16*List!$H575)+'NEW Reference'!C$17,0)</f>
        <v>1992</v>
      </c>
      <c r="K575" s="34">
        <f>ROUND(('NEW Reference'!D$16*List!$H575)+'NEW Reference'!D$17,0)</f>
        <v>2387</v>
      </c>
      <c r="L575" s="34">
        <f>ROUND(('NEW Reference'!E$16*List!$H575)+'NEW Reference'!E$17,0)</f>
        <v>2952</v>
      </c>
      <c r="M575" s="34">
        <f>ROUND(('NEW Reference'!F$16*List!$H575)+'NEW Reference'!F$17,0)</f>
        <v>3075</v>
      </c>
      <c r="N575" s="34">
        <f>ROUND(('NEW Reference'!G$16*List!$H575)+'NEW Reference'!G$17,0)</f>
        <v>3481</v>
      </c>
      <c r="O575" s="34">
        <f>ROUND(('NEW Reference'!H$16*List!$H575)+'NEW Reference'!H$17,0)</f>
        <v>3614</v>
      </c>
      <c r="P575" s="34">
        <f>ROUND(('NEW Reference'!I$16*List!$H575)+'NEW Reference'!I$17,0)</f>
        <v>3756</v>
      </c>
      <c r="Q575" s="34">
        <f>ROUND(('NEW Reference'!J$16*List!$H575)+'NEW Reference'!J$17,0)</f>
        <v>4349</v>
      </c>
      <c r="R575" s="34">
        <f>ROUND(('NEW Reference'!K$16*List!$H575)+'NEW Reference'!K$17,0)</f>
        <v>4486</v>
      </c>
      <c r="S575" s="34">
        <f>ROUND(('NEW Reference'!L$16*List!$H575)+'NEW Reference'!L$17,0)</f>
        <v>4841</v>
      </c>
      <c r="T575" s="34">
        <f>ROUND(('NEW Reference'!M$16*List!$H575)+'NEW Reference'!M$17,0)</f>
        <v>5782</v>
      </c>
      <c r="U575" s="34">
        <f>ROUND(('NEW Reference'!N$16*List!$H575)+'NEW Reference'!N$17,0)</f>
        <v>23330</v>
      </c>
      <c r="V575" s="35">
        <f>ROUND(('NEW Reference'!O$16*List!$H575)+'NEW Reference'!O$17,0)</f>
        <v>867</v>
      </c>
      <c r="W575" s="35">
        <f>ROUND(('NEW Reference'!P$16*List!$H575)+'NEW Reference'!P$17,0)</f>
        <v>1222</v>
      </c>
      <c r="X575" s="35">
        <f>ROUND(('NEW Reference'!Q$16*List!$H575)+'NEW Reference'!Q$17,0)</f>
        <v>611</v>
      </c>
      <c r="Y575" s="36"/>
      <c r="Z575" s="4" t="str">
        <f t="shared" si="26"/>
        <v>MAUI, Hawaii</v>
      </c>
      <c r="AA575" s="40" t="s">
        <v>2073</v>
      </c>
      <c r="AB575" s="37" t="s">
        <v>49</v>
      </c>
      <c r="AC575" s="41" t="s">
        <v>2062</v>
      </c>
      <c r="AD575" s="42"/>
      <c r="AE575">
        <f t="shared" si="27"/>
        <v>1.1307</v>
      </c>
    </row>
    <row r="576" spans="1:31">
      <c r="A576" s="28" t="s">
        <v>2074</v>
      </c>
      <c r="B576" s="28" t="s">
        <v>2075</v>
      </c>
      <c r="C576" s="39">
        <v>99912</v>
      </c>
      <c r="D576" s="30" t="s">
        <v>92</v>
      </c>
      <c r="E576" s="40" t="s">
        <v>325</v>
      </c>
      <c r="F576" s="49" t="s">
        <v>2062</v>
      </c>
      <c r="G576" s="33" t="s">
        <v>59</v>
      </c>
      <c r="H576">
        <f t="shared" si="25"/>
        <v>1.1695</v>
      </c>
      <c r="I576" s="34">
        <f>ROUND(('NEW Reference'!B$16*List!$H576)+'NEW Reference'!B$17,0)</f>
        <v>1372</v>
      </c>
      <c r="J576" s="34">
        <f>ROUND(('NEW Reference'!C$16*List!$H576)+'NEW Reference'!C$17,0)</f>
        <v>2046</v>
      </c>
      <c r="K576" s="34">
        <f>ROUND(('NEW Reference'!D$16*List!$H576)+'NEW Reference'!D$17,0)</f>
        <v>2451</v>
      </c>
      <c r="L576" s="34">
        <f>ROUND(('NEW Reference'!E$16*List!$H576)+'NEW Reference'!E$17,0)</f>
        <v>3031</v>
      </c>
      <c r="M576" s="34">
        <f>ROUND(('NEW Reference'!F$16*List!$H576)+'NEW Reference'!F$17,0)</f>
        <v>3158</v>
      </c>
      <c r="N576" s="34">
        <f>ROUND(('NEW Reference'!G$16*List!$H576)+'NEW Reference'!G$17,0)</f>
        <v>3574</v>
      </c>
      <c r="O576" s="34">
        <f>ROUND(('NEW Reference'!H$16*List!$H576)+'NEW Reference'!H$17,0)</f>
        <v>3711</v>
      </c>
      <c r="P576" s="34">
        <f>ROUND(('NEW Reference'!I$16*List!$H576)+'NEW Reference'!I$17,0)</f>
        <v>3857</v>
      </c>
      <c r="Q576" s="34">
        <f>ROUND(('NEW Reference'!J$16*List!$H576)+'NEW Reference'!J$17,0)</f>
        <v>4466</v>
      </c>
      <c r="R576" s="34">
        <f>ROUND(('NEW Reference'!K$16*List!$H576)+'NEW Reference'!K$17,0)</f>
        <v>4607</v>
      </c>
      <c r="S576" s="34">
        <f>ROUND(('NEW Reference'!L$16*List!$H576)+'NEW Reference'!L$17,0)</f>
        <v>4971</v>
      </c>
      <c r="T576" s="34">
        <f>ROUND(('NEW Reference'!M$16*List!$H576)+'NEW Reference'!M$17,0)</f>
        <v>5937</v>
      </c>
      <c r="U576" s="34">
        <f>ROUND(('NEW Reference'!N$16*List!$H576)+'NEW Reference'!N$17,0)</f>
        <v>23956</v>
      </c>
      <c r="V576" s="35">
        <f>ROUND(('NEW Reference'!O$16*List!$H576)+'NEW Reference'!O$17,0)</f>
        <v>891</v>
      </c>
      <c r="W576" s="35">
        <f>ROUND(('NEW Reference'!P$16*List!$H576)+'NEW Reference'!P$17,0)</f>
        <v>1255</v>
      </c>
      <c r="X576" s="35">
        <f>ROUND(('NEW Reference'!Q$16*List!$H576)+'NEW Reference'!Q$17,0)</f>
        <v>627</v>
      </c>
      <c r="Y576" s="36"/>
      <c r="Z576" s="4" t="str">
        <f t="shared" si="26"/>
        <v>STATEWIDE, Hawaii</v>
      </c>
      <c r="AA576" s="40" t="s">
        <v>325</v>
      </c>
      <c r="AB576" s="37" t="s">
        <v>49</v>
      </c>
      <c r="AC576" s="41" t="s">
        <v>2062</v>
      </c>
      <c r="AD576" s="42"/>
      <c r="AE576">
        <f t="shared" si="27"/>
        <v>1.1695</v>
      </c>
    </row>
    <row r="577" spans="1:31">
      <c r="A577" s="28" t="s">
        <v>2076</v>
      </c>
      <c r="B577" s="28" t="s">
        <v>2077</v>
      </c>
      <c r="C577" s="29">
        <v>14260</v>
      </c>
      <c r="D577" s="30" t="s">
        <v>416</v>
      </c>
      <c r="E577" s="31" t="s">
        <v>2078</v>
      </c>
      <c r="F577" s="49" t="s">
        <v>2079</v>
      </c>
      <c r="G577" s="33" t="s">
        <v>48</v>
      </c>
      <c r="H577">
        <f t="shared" si="25"/>
        <v>0.9094000000000001</v>
      </c>
      <c r="I577" s="34">
        <f>ROUND(('NEW Reference'!B$16*List!$H577)+'NEW Reference'!B$17,0)</f>
        <v>1131</v>
      </c>
      <c r="J577" s="34">
        <f>ROUND(('NEW Reference'!C$16*List!$H577)+'NEW Reference'!C$17,0)</f>
        <v>1687</v>
      </c>
      <c r="K577" s="34">
        <f>ROUND(('NEW Reference'!D$16*List!$H577)+'NEW Reference'!D$17,0)</f>
        <v>2022</v>
      </c>
      <c r="L577" s="34">
        <f>ROUND(('NEW Reference'!E$16*List!$H577)+'NEW Reference'!E$17,0)</f>
        <v>2499</v>
      </c>
      <c r="M577" s="34">
        <f>ROUND(('NEW Reference'!F$16*List!$H577)+'NEW Reference'!F$17,0)</f>
        <v>2604</v>
      </c>
      <c r="N577" s="34">
        <f>ROUND(('NEW Reference'!G$16*List!$H577)+'NEW Reference'!G$17,0)</f>
        <v>2948</v>
      </c>
      <c r="O577" s="34">
        <f>ROUND(('NEW Reference'!H$16*List!$H577)+'NEW Reference'!H$17,0)</f>
        <v>3060</v>
      </c>
      <c r="P577" s="34">
        <f>ROUND(('NEW Reference'!I$16*List!$H577)+'NEW Reference'!I$17,0)</f>
        <v>3181</v>
      </c>
      <c r="Q577" s="34">
        <f>ROUND(('NEW Reference'!J$16*List!$H577)+'NEW Reference'!J$17,0)</f>
        <v>3683</v>
      </c>
      <c r="R577" s="34">
        <f>ROUND(('NEW Reference'!K$16*List!$H577)+'NEW Reference'!K$17,0)</f>
        <v>3799</v>
      </c>
      <c r="S577" s="34">
        <f>ROUND(('NEW Reference'!L$16*List!$H577)+'NEW Reference'!L$17,0)</f>
        <v>4100</v>
      </c>
      <c r="T577" s="34">
        <f>ROUND(('NEW Reference'!M$16*List!$H577)+'NEW Reference'!M$17,0)</f>
        <v>4896</v>
      </c>
      <c r="U577" s="34">
        <f>ROUND(('NEW Reference'!N$16*List!$H577)+'NEW Reference'!N$17,0)</f>
        <v>19756</v>
      </c>
      <c r="V577" s="35">
        <f>ROUND(('NEW Reference'!O$16*List!$H577)+'NEW Reference'!O$17,0)</f>
        <v>734</v>
      </c>
      <c r="W577" s="35">
        <f>ROUND(('NEW Reference'!P$16*List!$H577)+'NEW Reference'!P$17,0)</f>
        <v>1035</v>
      </c>
      <c r="X577" s="35">
        <f>ROUND(('NEW Reference'!Q$16*List!$H577)+'NEW Reference'!Q$17,0)</f>
        <v>517</v>
      </c>
      <c r="Y577" s="36"/>
      <c r="Z577" s="4" t="str">
        <f t="shared" si="26"/>
        <v>ADA, Idaho</v>
      </c>
      <c r="AA577" s="40" t="s">
        <v>2078</v>
      </c>
      <c r="AB577" s="37" t="s">
        <v>49</v>
      </c>
      <c r="AC577" s="41" t="s">
        <v>2079</v>
      </c>
      <c r="AD577" s="42"/>
      <c r="AE577">
        <f t="shared" si="27"/>
        <v>0.9094000000000001</v>
      </c>
    </row>
    <row r="578" spans="1:31">
      <c r="A578" s="28" t="s">
        <v>2080</v>
      </c>
      <c r="B578" s="28" t="s">
        <v>2081</v>
      </c>
      <c r="C578" s="39">
        <v>99913</v>
      </c>
      <c r="D578" s="30" t="s">
        <v>96</v>
      </c>
      <c r="E578" s="40" t="s">
        <v>1028</v>
      </c>
      <c r="F578" s="50" t="s">
        <v>2079</v>
      </c>
      <c r="G578" s="33" t="s">
        <v>59</v>
      </c>
      <c r="H578">
        <f t="shared" si="25"/>
        <v>0.76080000000000003</v>
      </c>
      <c r="I578" s="34">
        <f>ROUND(('NEW Reference'!B$16*List!$H578)+'NEW Reference'!B$17,0)</f>
        <v>994</v>
      </c>
      <c r="J578" s="34">
        <f>ROUND(('NEW Reference'!C$16*List!$H578)+'NEW Reference'!C$17,0)</f>
        <v>1482</v>
      </c>
      <c r="K578" s="34">
        <f>ROUND(('NEW Reference'!D$16*List!$H578)+'NEW Reference'!D$17,0)</f>
        <v>1776</v>
      </c>
      <c r="L578" s="34">
        <f>ROUND(('NEW Reference'!E$16*List!$H578)+'NEW Reference'!E$17,0)</f>
        <v>2196</v>
      </c>
      <c r="M578" s="34">
        <f>ROUND(('NEW Reference'!F$16*List!$H578)+'NEW Reference'!F$17,0)</f>
        <v>2288</v>
      </c>
      <c r="N578" s="34">
        <f>ROUND(('NEW Reference'!G$16*List!$H578)+'NEW Reference'!G$17,0)</f>
        <v>2590</v>
      </c>
      <c r="O578" s="34">
        <f>ROUND(('NEW Reference'!H$16*List!$H578)+'NEW Reference'!H$17,0)</f>
        <v>2689</v>
      </c>
      <c r="P578" s="34">
        <f>ROUND(('NEW Reference'!I$16*List!$H578)+'NEW Reference'!I$17,0)</f>
        <v>2794</v>
      </c>
      <c r="Q578" s="34">
        <f>ROUND(('NEW Reference'!J$16*List!$H578)+'NEW Reference'!J$17,0)</f>
        <v>3236</v>
      </c>
      <c r="R578" s="34">
        <f>ROUND(('NEW Reference'!K$16*List!$H578)+'NEW Reference'!K$17,0)</f>
        <v>3338</v>
      </c>
      <c r="S578" s="34">
        <f>ROUND(('NEW Reference'!L$16*List!$H578)+'NEW Reference'!L$17,0)</f>
        <v>3602</v>
      </c>
      <c r="T578" s="34">
        <f>ROUND(('NEW Reference'!M$16*List!$H578)+'NEW Reference'!M$17,0)</f>
        <v>4302</v>
      </c>
      <c r="U578" s="34">
        <f>ROUND(('NEW Reference'!N$16*List!$H578)+'NEW Reference'!N$17,0)</f>
        <v>17357</v>
      </c>
      <c r="V578" s="35">
        <f>ROUND(('NEW Reference'!O$16*List!$H578)+'NEW Reference'!O$17,0)</f>
        <v>645</v>
      </c>
      <c r="W578" s="35">
        <f>ROUND(('NEW Reference'!P$16*List!$H578)+'NEW Reference'!P$17,0)</f>
        <v>909</v>
      </c>
      <c r="X578" s="35">
        <f>ROUND(('NEW Reference'!Q$16*List!$H578)+'NEW Reference'!Q$17,0)</f>
        <v>455</v>
      </c>
      <c r="Y578" s="36"/>
      <c r="Z578" s="4" t="str">
        <f t="shared" si="26"/>
        <v>ADAMS, Idaho</v>
      </c>
      <c r="AA578" s="40" t="s">
        <v>1028</v>
      </c>
      <c r="AB578" s="37" t="s">
        <v>49</v>
      </c>
      <c r="AC578" s="41" t="s">
        <v>2079</v>
      </c>
      <c r="AD578" s="42"/>
      <c r="AE578">
        <f t="shared" si="27"/>
        <v>0.76080000000000003</v>
      </c>
    </row>
    <row r="579" spans="1:31">
      <c r="A579" s="28" t="s">
        <v>2082</v>
      </c>
      <c r="B579" s="28" t="s">
        <v>2083</v>
      </c>
      <c r="C579" s="29">
        <v>38540</v>
      </c>
      <c r="D579" s="30" t="s">
        <v>1394</v>
      </c>
      <c r="E579" s="31" t="s">
        <v>2084</v>
      </c>
      <c r="F579" s="49" t="s">
        <v>2079</v>
      </c>
      <c r="G579" s="33" t="s">
        <v>48</v>
      </c>
      <c r="H579">
        <f t="shared" si="25"/>
        <v>0.94500000000000006</v>
      </c>
      <c r="I579" s="34">
        <f>ROUND(('NEW Reference'!B$16*List!$H579)+'NEW Reference'!B$17,0)</f>
        <v>1164</v>
      </c>
      <c r="J579" s="34">
        <f>ROUND(('NEW Reference'!C$16*List!$H579)+'NEW Reference'!C$17,0)</f>
        <v>1736</v>
      </c>
      <c r="K579" s="34">
        <f>ROUND(('NEW Reference'!D$16*List!$H579)+'NEW Reference'!D$17,0)</f>
        <v>2081</v>
      </c>
      <c r="L579" s="34">
        <f>ROUND(('NEW Reference'!E$16*List!$H579)+'NEW Reference'!E$17,0)</f>
        <v>2572</v>
      </c>
      <c r="M579" s="34">
        <f>ROUND(('NEW Reference'!F$16*List!$H579)+'NEW Reference'!F$17,0)</f>
        <v>2680</v>
      </c>
      <c r="N579" s="34">
        <f>ROUND(('NEW Reference'!G$16*List!$H579)+'NEW Reference'!G$17,0)</f>
        <v>3033</v>
      </c>
      <c r="O579" s="34">
        <f>ROUND(('NEW Reference'!H$16*List!$H579)+'NEW Reference'!H$17,0)</f>
        <v>3149</v>
      </c>
      <c r="P579" s="34">
        <f>ROUND(('NEW Reference'!I$16*List!$H579)+'NEW Reference'!I$17,0)</f>
        <v>3273</v>
      </c>
      <c r="Q579" s="34">
        <f>ROUND(('NEW Reference'!J$16*List!$H579)+'NEW Reference'!J$17,0)</f>
        <v>3790</v>
      </c>
      <c r="R579" s="34">
        <f>ROUND(('NEW Reference'!K$16*List!$H579)+'NEW Reference'!K$17,0)</f>
        <v>3910</v>
      </c>
      <c r="S579" s="34">
        <f>ROUND(('NEW Reference'!L$16*List!$H579)+'NEW Reference'!L$17,0)</f>
        <v>4219</v>
      </c>
      <c r="T579" s="34">
        <f>ROUND(('NEW Reference'!M$16*List!$H579)+'NEW Reference'!M$17,0)</f>
        <v>5039</v>
      </c>
      <c r="U579" s="34">
        <f>ROUND(('NEW Reference'!N$16*List!$H579)+'NEW Reference'!N$17,0)</f>
        <v>20331</v>
      </c>
      <c r="V579" s="35">
        <f>ROUND(('NEW Reference'!O$16*List!$H579)+'NEW Reference'!O$17,0)</f>
        <v>756</v>
      </c>
      <c r="W579" s="35">
        <f>ROUND(('NEW Reference'!P$16*List!$H579)+'NEW Reference'!P$17,0)</f>
        <v>1065</v>
      </c>
      <c r="X579" s="35">
        <f>ROUND(('NEW Reference'!Q$16*List!$H579)+'NEW Reference'!Q$17,0)</f>
        <v>533</v>
      </c>
      <c r="Y579" s="36"/>
      <c r="Z579" s="4" t="str">
        <f t="shared" si="26"/>
        <v>BANNOCK, Idaho</v>
      </c>
      <c r="AA579" s="40" t="s">
        <v>2084</v>
      </c>
      <c r="AB579" s="37" t="s">
        <v>49</v>
      </c>
      <c r="AC579" s="41" t="s">
        <v>2079</v>
      </c>
      <c r="AD579" s="42"/>
      <c r="AE579">
        <f t="shared" si="27"/>
        <v>0.94500000000000006</v>
      </c>
    </row>
    <row r="580" spans="1:31">
      <c r="A580" s="28" t="s">
        <v>2085</v>
      </c>
      <c r="B580" s="28" t="s">
        <v>2086</v>
      </c>
      <c r="C580" s="39">
        <v>99913</v>
      </c>
      <c r="D580" s="30" t="s">
        <v>96</v>
      </c>
      <c r="E580" s="40" t="s">
        <v>2087</v>
      </c>
      <c r="F580" s="50" t="s">
        <v>2079</v>
      </c>
      <c r="G580" s="33" t="s">
        <v>59</v>
      </c>
      <c r="H580">
        <f t="shared" si="25"/>
        <v>0.76080000000000003</v>
      </c>
      <c r="I580" s="34">
        <f>ROUND(('NEW Reference'!B$16*List!$H580)+'NEW Reference'!B$17,0)</f>
        <v>994</v>
      </c>
      <c r="J580" s="34">
        <f>ROUND(('NEW Reference'!C$16*List!$H580)+'NEW Reference'!C$17,0)</f>
        <v>1482</v>
      </c>
      <c r="K580" s="34">
        <f>ROUND(('NEW Reference'!D$16*List!$H580)+'NEW Reference'!D$17,0)</f>
        <v>1776</v>
      </c>
      <c r="L580" s="34">
        <f>ROUND(('NEW Reference'!E$16*List!$H580)+'NEW Reference'!E$17,0)</f>
        <v>2196</v>
      </c>
      <c r="M580" s="34">
        <f>ROUND(('NEW Reference'!F$16*List!$H580)+'NEW Reference'!F$17,0)</f>
        <v>2288</v>
      </c>
      <c r="N580" s="34">
        <f>ROUND(('NEW Reference'!G$16*List!$H580)+'NEW Reference'!G$17,0)</f>
        <v>2590</v>
      </c>
      <c r="O580" s="34">
        <f>ROUND(('NEW Reference'!H$16*List!$H580)+'NEW Reference'!H$17,0)</f>
        <v>2689</v>
      </c>
      <c r="P580" s="34">
        <f>ROUND(('NEW Reference'!I$16*List!$H580)+'NEW Reference'!I$17,0)</f>
        <v>2794</v>
      </c>
      <c r="Q580" s="34">
        <f>ROUND(('NEW Reference'!J$16*List!$H580)+'NEW Reference'!J$17,0)</f>
        <v>3236</v>
      </c>
      <c r="R580" s="34">
        <f>ROUND(('NEW Reference'!K$16*List!$H580)+'NEW Reference'!K$17,0)</f>
        <v>3338</v>
      </c>
      <c r="S580" s="34">
        <f>ROUND(('NEW Reference'!L$16*List!$H580)+'NEW Reference'!L$17,0)</f>
        <v>3602</v>
      </c>
      <c r="T580" s="34">
        <f>ROUND(('NEW Reference'!M$16*List!$H580)+'NEW Reference'!M$17,0)</f>
        <v>4302</v>
      </c>
      <c r="U580" s="34">
        <f>ROUND(('NEW Reference'!N$16*List!$H580)+'NEW Reference'!N$17,0)</f>
        <v>17357</v>
      </c>
      <c r="V580" s="35">
        <f>ROUND(('NEW Reference'!O$16*List!$H580)+'NEW Reference'!O$17,0)</f>
        <v>645</v>
      </c>
      <c r="W580" s="35">
        <f>ROUND(('NEW Reference'!P$16*List!$H580)+'NEW Reference'!P$17,0)</f>
        <v>909</v>
      </c>
      <c r="X580" s="35">
        <f>ROUND(('NEW Reference'!Q$16*List!$H580)+'NEW Reference'!Q$17,0)</f>
        <v>455</v>
      </c>
      <c r="Y580" s="36"/>
      <c r="Z580" s="4" t="str">
        <f t="shared" si="26"/>
        <v>BEAR LAKE, Idaho</v>
      </c>
      <c r="AA580" s="40" t="s">
        <v>2087</v>
      </c>
      <c r="AB580" s="37" t="s">
        <v>49</v>
      </c>
      <c r="AC580" s="41" t="s">
        <v>2079</v>
      </c>
      <c r="AD580" s="42"/>
      <c r="AE580">
        <f t="shared" si="27"/>
        <v>0.76080000000000003</v>
      </c>
    </row>
    <row r="581" spans="1:31">
      <c r="A581" s="28" t="s">
        <v>2088</v>
      </c>
      <c r="B581" s="28" t="s">
        <v>2089</v>
      </c>
      <c r="C581" s="39">
        <v>99913</v>
      </c>
      <c r="D581" s="30" t="s">
        <v>96</v>
      </c>
      <c r="E581" s="40" t="s">
        <v>2090</v>
      </c>
      <c r="F581" s="50" t="s">
        <v>2079</v>
      </c>
      <c r="G581" s="33" t="s">
        <v>59</v>
      </c>
      <c r="H581">
        <f t="shared" si="25"/>
        <v>0.76080000000000003</v>
      </c>
      <c r="I581" s="34">
        <f>ROUND(('NEW Reference'!B$16*List!$H581)+'NEW Reference'!B$17,0)</f>
        <v>994</v>
      </c>
      <c r="J581" s="34">
        <f>ROUND(('NEW Reference'!C$16*List!$H581)+'NEW Reference'!C$17,0)</f>
        <v>1482</v>
      </c>
      <c r="K581" s="34">
        <f>ROUND(('NEW Reference'!D$16*List!$H581)+'NEW Reference'!D$17,0)</f>
        <v>1776</v>
      </c>
      <c r="L581" s="34">
        <f>ROUND(('NEW Reference'!E$16*List!$H581)+'NEW Reference'!E$17,0)</f>
        <v>2196</v>
      </c>
      <c r="M581" s="34">
        <f>ROUND(('NEW Reference'!F$16*List!$H581)+'NEW Reference'!F$17,0)</f>
        <v>2288</v>
      </c>
      <c r="N581" s="34">
        <f>ROUND(('NEW Reference'!G$16*List!$H581)+'NEW Reference'!G$17,0)</f>
        <v>2590</v>
      </c>
      <c r="O581" s="34">
        <f>ROUND(('NEW Reference'!H$16*List!$H581)+'NEW Reference'!H$17,0)</f>
        <v>2689</v>
      </c>
      <c r="P581" s="34">
        <f>ROUND(('NEW Reference'!I$16*List!$H581)+'NEW Reference'!I$17,0)</f>
        <v>2794</v>
      </c>
      <c r="Q581" s="34">
        <f>ROUND(('NEW Reference'!J$16*List!$H581)+'NEW Reference'!J$17,0)</f>
        <v>3236</v>
      </c>
      <c r="R581" s="34">
        <f>ROUND(('NEW Reference'!K$16*List!$H581)+'NEW Reference'!K$17,0)</f>
        <v>3338</v>
      </c>
      <c r="S581" s="34">
        <f>ROUND(('NEW Reference'!L$16*List!$H581)+'NEW Reference'!L$17,0)</f>
        <v>3602</v>
      </c>
      <c r="T581" s="34">
        <f>ROUND(('NEW Reference'!M$16*List!$H581)+'NEW Reference'!M$17,0)</f>
        <v>4302</v>
      </c>
      <c r="U581" s="34">
        <f>ROUND(('NEW Reference'!N$16*List!$H581)+'NEW Reference'!N$17,0)</f>
        <v>17357</v>
      </c>
      <c r="V581" s="35">
        <f>ROUND(('NEW Reference'!O$16*List!$H581)+'NEW Reference'!O$17,0)</f>
        <v>645</v>
      </c>
      <c r="W581" s="35">
        <f>ROUND(('NEW Reference'!P$16*List!$H581)+'NEW Reference'!P$17,0)</f>
        <v>909</v>
      </c>
      <c r="X581" s="35">
        <f>ROUND(('NEW Reference'!Q$16*List!$H581)+'NEW Reference'!Q$17,0)</f>
        <v>455</v>
      </c>
      <c r="Y581" s="36"/>
      <c r="Z581" s="4" t="str">
        <f t="shared" si="26"/>
        <v>BENEWAH, Idaho</v>
      </c>
      <c r="AA581" s="40" t="s">
        <v>2090</v>
      </c>
      <c r="AB581" s="37" t="s">
        <v>49</v>
      </c>
      <c r="AC581" s="41" t="s">
        <v>2079</v>
      </c>
      <c r="AD581" s="42"/>
      <c r="AE581">
        <f t="shared" si="27"/>
        <v>0.76080000000000003</v>
      </c>
    </row>
    <row r="582" spans="1:31">
      <c r="A582" s="28" t="s">
        <v>2091</v>
      </c>
      <c r="B582" s="28" t="s">
        <v>2092</v>
      </c>
      <c r="C582" s="39">
        <v>99913</v>
      </c>
      <c r="D582" s="30" t="s">
        <v>96</v>
      </c>
      <c r="E582" s="40" t="s">
        <v>2093</v>
      </c>
      <c r="F582" s="50" t="s">
        <v>2079</v>
      </c>
      <c r="G582" s="33" t="s">
        <v>59</v>
      </c>
      <c r="H582">
        <f t="shared" si="25"/>
        <v>0.76080000000000003</v>
      </c>
      <c r="I582" s="34">
        <f>ROUND(('NEW Reference'!B$16*List!$H582)+'NEW Reference'!B$17,0)</f>
        <v>994</v>
      </c>
      <c r="J582" s="34">
        <f>ROUND(('NEW Reference'!C$16*List!$H582)+'NEW Reference'!C$17,0)</f>
        <v>1482</v>
      </c>
      <c r="K582" s="34">
        <f>ROUND(('NEW Reference'!D$16*List!$H582)+'NEW Reference'!D$17,0)</f>
        <v>1776</v>
      </c>
      <c r="L582" s="34">
        <f>ROUND(('NEW Reference'!E$16*List!$H582)+'NEW Reference'!E$17,0)</f>
        <v>2196</v>
      </c>
      <c r="M582" s="34">
        <f>ROUND(('NEW Reference'!F$16*List!$H582)+'NEW Reference'!F$17,0)</f>
        <v>2288</v>
      </c>
      <c r="N582" s="34">
        <f>ROUND(('NEW Reference'!G$16*List!$H582)+'NEW Reference'!G$17,0)</f>
        <v>2590</v>
      </c>
      <c r="O582" s="34">
        <f>ROUND(('NEW Reference'!H$16*List!$H582)+'NEW Reference'!H$17,0)</f>
        <v>2689</v>
      </c>
      <c r="P582" s="34">
        <f>ROUND(('NEW Reference'!I$16*List!$H582)+'NEW Reference'!I$17,0)</f>
        <v>2794</v>
      </c>
      <c r="Q582" s="34">
        <f>ROUND(('NEW Reference'!J$16*List!$H582)+'NEW Reference'!J$17,0)</f>
        <v>3236</v>
      </c>
      <c r="R582" s="34">
        <f>ROUND(('NEW Reference'!K$16*List!$H582)+'NEW Reference'!K$17,0)</f>
        <v>3338</v>
      </c>
      <c r="S582" s="34">
        <f>ROUND(('NEW Reference'!L$16*List!$H582)+'NEW Reference'!L$17,0)</f>
        <v>3602</v>
      </c>
      <c r="T582" s="34">
        <f>ROUND(('NEW Reference'!M$16*List!$H582)+'NEW Reference'!M$17,0)</f>
        <v>4302</v>
      </c>
      <c r="U582" s="34">
        <f>ROUND(('NEW Reference'!N$16*List!$H582)+'NEW Reference'!N$17,0)</f>
        <v>17357</v>
      </c>
      <c r="V582" s="35">
        <f>ROUND(('NEW Reference'!O$16*List!$H582)+'NEW Reference'!O$17,0)</f>
        <v>645</v>
      </c>
      <c r="W582" s="35">
        <f>ROUND(('NEW Reference'!P$16*List!$H582)+'NEW Reference'!P$17,0)</f>
        <v>909</v>
      </c>
      <c r="X582" s="35">
        <f>ROUND(('NEW Reference'!Q$16*List!$H582)+'NEW Reference'!Q$17,0)</f>
        <v>455</v>
      </c>
      <c r="Y582" s="36"/>
      <c r="Z582" s="4" t="str">
        <f t="shared" si="26"/>
        <v>BINGHAM, Idaho</v>
      </c>
      <c r="AA582" s="40" t="s">
        <v>2093</v>
      </c>
      <c r="AB582" s="37" t="s">
        <v>49</v>
      </c>
      <c r="AC582" s="41" t="s">
        <v>2079</v>
      </c>
      <c r="AD582" s="42"/>
      <c r="AE582">
        <f t="shared" si="27"/>
        <v>0.76080000000000003</v>
      </c>
    </row>
    <row r="583" spans="1:31">
      <c r="A583" s="28" t="s">
        <v>2094</v>
      </c>
      <c r="B583" s="28" t="s">
        <v>2095</v>
      </c>
      <c r="C583" s="39">
        <v>99913</v>
      </c>
      <c r="D583" s="30" t="s">
        <v>96</v>
      </c>
      <c r="E583" s="40" t="s">
        <v>2096</v>
      </c>
      <c r="F583" s="50" t="s">
        <v>2079</v>
      </c>
      <c r="G583" s="33" t="s">
        <v>59</v>
      </c>
      <c r="H583">
        <f t="shared" si="25"/>
        <v>0.76080000000000003</v>
      </c>
      <c r="I583" s="34">
        <f>ROUND(('NEW Reference'!B$16*List!$H583)+'NEW Reference'!B$17,0)</f>
        <v>994</v>
      </c>
      <c r="J583" s="34">
        <f>ROUND(('NEW Reference'!C$16*List!$H583)+'NEW Reference'!C$17,0)</f>
        <v>1482</v>
      </c>
      <c r="K583" s="34">
        <f>ROUND(('NEW Reference'!D$16*List!$H583)+'NEW Reference'!D$17,0)</f>
        <v>1776</v>
      </c>
      <c r="L583" s="34">
        <f>ROUND(('NEW Reference'!E$16*List!$H583)+'NEW Reference'!E$17,0)</f>
        <v>2196</v>
      </c>
      <c r="M583" s="34">
        <f>ROUND(('NEW Reference'!F$16*List!$H583)+'NEW Reference'!F$17,0)</f>
        <v>2288</v>
      </c>
      <c r="N583" s="34">
        <f>ROUND(('NEW Reference'!G$16*List!$H583)+'NEW Reference'!G$17,0)</f>
        <v>2590</v>
      </c>
      <c r="O583" s="34">
        <f>ROUND(('NEW Reference'!H$16*List!$H583)+'NEW Reference'!H$17,0)</f>
        <v>2689</v>
      </c>
      <c r="P583" s="34">
        <f>ROUND(('NEW Reference'!I$16*List!$H583)+'NEW Reference'!I$17,0)</f>
        <v>2794</v>
      </c>
      <c r="Q583" s="34">
        <f>ROUND(('NEW Reference'!J$16*List!$H583)+'NEW Reference'!J$17,0)</f>
        <v>3236</v>
      </c>
      <c r="R583" s="34">
        <f>ROUND(('NEW Reference'!K$16*List!$H583)+'NEW Reference'!K$17,0)</f>
        <v>3338</v>
      </c>
      <c r="S583" s="34">
        <f>ROUND(('NEW Reference'!L$16*List!$H583)+'NEW Reference'!L$17,0)</f>
        <v>3602</v>
      </c>
      <c r="T583" s="34">
        <f>ROUND(('NEW Reference'!M$16*List!$H583)+'NEW Reference'!M$17,0)</f>
        <v>4302</v>
      </c>
      <c r="U583" s="34">
        <f>ROUND(('NEW Reference'!N$16*List!$H583)+'NEW Reference'!N$17,0)</f>
        <v>17357</v>
      </c>
      <c r="V583" s="35">
        <f>ROUND(('NEW Reference'!O$16*List!$H583)+'NEW Reference'!O$17,0)</f>
        <v>645</v>
      </c>
      <c r="W583" s="35">
        <f>ROUND(('NEW Reference'!P$16*List!$H583)+'NEW Reference'!P$17,0)</f>
        <v>909</v>
      </c>
      <c r="X583" s="35">
        <f>ROUND(('NEW Reference'!Q$16*List!$H583)+'NEW Reference'!Q$17,0)</f>
        <v>455</v>
      </c>
      <c r="Y583" s="36"/>
      <c r="Z583" s="4" t="str">
        <f t="shared" si="26"/>
        <v>BLAINE, Idaho</v>
      </c>
      <c r="AA583" s="40" t="s">
        <v>2096</v>
      </c>
      <c r="AB583" s="37" t="s">
        <v>49</v>
      </c>
      <c r="AC583" s="41" t="s">
        <v>2079</v>
      </c>
      <c r="AD583" s="42"/>
      <c r="AE583">
        <f t="shared" si="27"/>
        <v>0.76080000000000003</v>
      </c>
    </row>
    <row r="584" spans="1:31">
      <c r="A584" s="28" t="s">
        <v>2097</v>
      </c>
      <c r="B584" s="28" t="s">
        <v>2098</v>
      </c>
      <c r="C584" s="39">
        <v>14260</v>
      </c>
      <c r="D584" s="30" t="s">
        <v>416</v>
      </c>
      <c r="E584" s="40" t="s">
        <v>2099</v>
      </c>
      <c r="F584" s="49" t="s">
        <v>2079</v>
      </c>
      <c r="G584" s="33" t="s">
        <v>48</v>
      </c>
      <c r="H584">
        <f t="shared" si="25"/>
        <v>0.9094000000000001</v>
      </c>
      <c r="I584" s="34">
        <f>ROUND(('NEW Reference'!B$16*List!$H584)+'NEW Reference'!B$17,0)</f>
        <v>1131</v>
      </c>
      <c r="J584" s="34">
        <f>ROUND(('NEW Reference'!C$16*List!$H584)+'NEW Reference'!C$17,0)</f>
        <v>1687</v>
      </c>
      <c r="K584" s="34">
        <f>ROUND(('NEW Reference'!D$16*List!$H584)+'NEW Reference'!D$17,0)</f>
        <v>2022</v>
      </c>
      <c r="L584" s="34">
        <f>ROUND(('NEW Reference'!E$16*List!$H584)+'NEW Reference'!E$17,0)</f>
        <v>2499</v>
      </c>
      <c r="M584" s="34">
        <f>ROUND(('NEW Reference'!F$16*List!$H584)+'NEW Reference'!F$17,0)</f>
        <v>2604</v>
      </c>
      <c r="N584" s="34">
        <f>ROUND(('NEW Reference'!G$16*List!$H584)+'NEW Reference'!G$17,0)</f>
        <v>2948</v>
      </c>
      <c r="O584" s="34">
        <f>ROUND(('NEW Reference'!H$16*List!$H584)+'NEW Reference'!H$17,0)</f>
        <v>3060</v>
      </c>
      <c r="P584" s="34">
        <f>ROUND(('NEW Reference'!I$16*List!$H584)+'NEW Reference'!I$17,0)</f>
        <v>3181</v>
      </c>
      <c r="Q584" s="34">
        <f>ROUND(('NEW Reference'!J$16*List!$H584)+'NEW Reference'!J$17,0)</f>
        <v>3683</v>
      </c>
      <c r="R584" s="34">
        <f>ROUND(('NEW Reference'!K$16*List!$H584)+'NEW Reference'!K$17,0)</f>
        <v>3799</v>
      </c>
      <c r="S584" s="34">
        <f>ROUND(('NEW Reference'!L$16*List!$H584)+'NEW Reference'!L$17,0)</f>
        <v>4100</v>
      </c>
      <c r="T584" s="34">
        <f>ROUND(('NEW Reference'!M$16*List!$H584)+'NEW Reference'!M$17,0)</f>
        <v>4896</v>
      </c>
      <c r="U584" s="34">
        <f>ROUND(('NEW Reference'!N$16*List!$H584)+'NEW Reference'!N$17,0)</f>
        <v>19756</v>
      </c>
      <c r="V584" s="35">
        <f>ROUND(('NEW Reference'!O$16*List!$H584)+'NEW Reference'!O$17,0)</f>
        <v>734</v>
      </c>
      <c r="W584" s="35">
        <f>ROUND(('NEW Reference'!P$16*List!$H584)+'NEW Reference'!P$17,0)</f>
        <v>1035</v>
      </c>
      <c r="X584" s="35">
        <f>ROUND(('NEW Reference'!Q$16*List!$H584)+'NEW Reference'!Q$17,0)</f>
        <v>517</v>
      </c>
      <c r="Y584" s="36"/>
      <c r="Z584" s="4" t="str">
        <f t="shared" si="26"/>
        <v>BOISE, Idaho</v>
      </c>
      <c r="AA584" s="31" t="s">
        <v>2099</v>
      </c>
      <c r="AB584" s="37" t="s">
        <v>49</v>
      </c>
      <c r="AC584" s="32" t="s">
        <v>2079</v>
      </c>
      <c r="AD584" s="38"/>
      <c r="AE584">
        <f t="shared" si="27"/>
        <v>0.9094000000000001</v>
      </c>
    </row>
    <row r="585" spans="1:31">
      <c r="A585" s="28" t="s">
        <v>2100</v>
      </c>
      <c r="B585" s="28" t="s">
        <v>2101</v>
      </c>
      <c r="C585" s="39">
        <v>99913</v>
      </c>
      <c r="D585" s="30" t="s">
        <v>96</v>
      </c>
      <c r="E585" s="40" t="s">
        <v>2102</v>
      </c>
      <c r="F585" s="50" t="s">
        <v>2079</v>
      </c>
      <c r="G585" s="33" t="s">
        <v>59</v>
      </c>
      <c r="H585">
        <f t="shared" si="25"/>
        <v>0.76080000000000003</v>
      </c>
      <c r="I585" s="34">
        <f>ROUND(('NEW Reference'!B$16*List!$H585)+'NEW Reference'!B$17,0)</f>
        <v>994</v>
      </c>
      <c r="J585" s="34">
        <f>ROUND(('NEW Reference'!C$16*List!$H585)+'NEW Reference'!C$17,0)</f>
        <v>1482</v>
      </c>
      <c r="K585" s="34">
        <f>ROUND(('NEW Reference'!D$16*List!$H585)+'NEW Reference'!D$17,0)</f>
        <v>1776</v>
      </c>
      <c r="L585" s="34">
        <f>ROUND(('NEW Reference'!E$16*List!$H585)+'NEW Reference'!E$17,0)</f>
        <v>2196</v>
      </c>
      <c r="M585" s="34">
        <f>ROUND(('NEW Reference'!F$16*List!$H585)+'NEW Reference'!F$17,0)</f>
        <v>2288</v>
      </c>
      <c r="N585" s="34">
        <f>ROUND(('NEW Reference'!G$16*List!$H585)+'NEW Reference'!G$17,0)</f>
        <v>2590</v>
      </c>
      <c r="O585" s="34">
        <f>ROUND(('NEW Reference'!H$16*List!$H585)+'NEW Reference'!H$17,0)</f>
        <v>2689</v>
      </c>
      <c r="P585" s="34">
        <f>ROUND(('NEW Reference'!I$16*List!$H585)+'NEW Reference'!I$17,0)</f>
        <v>2794</v>
      </c>
      <c r="Q585" s="34">
        <f>ROUND(('NEW Reference'!J$16*List!$H585)+'NEW Reference'!J$17,0)</f>
        <v>3236</v>
      </c>
      <c r="R585" s="34">
        <f>ROUND(('NEW Reference'!K$16*List!$H585)+'NEW Reference'!K$17,0)</f>
        <v>3338</v>
      </c>
      <c r="S585" s="34">
        <f>ROUND(('NEW Reference'!L$16*List!$H585)+'NEW Reference'!L$17,0)</f>
        <v>3602</v>
      </c>
      <c r="T585" s="34">
        <f>ROUND(('NEW Reference'!M$16*List!$H585)+'NEW Reference'!M$17,0)</f>
        <v>4302</v>
      </c>
      <c r="U585" s="34">
        <f>ROUND(('NEW Reference'!N$16*List!$H585)+'NEW Reference'!N$17,0)</f>
        <v>17357</v>
      </c>
      <c r="V585" s="35">
        <f>ROUND(('NEW Reference'!O$16*List!$H585)+'NEW Reference'!O$17,0)</f>
        <v>645</v>
      </c>
      <c r="W585" s="35">
        <f>ROUND(('NEW Reference'!P$16*List!$H585)+'NEW Reference'!P$17,0)</f>
        <v>909</v>
      </c>
      <c r="X585" s="35">
        <f>ROUND(('NEW Reference'!Q$16*List!$H585)+'NEW Reference'!Q$17,0)</f>
        <v>455</v>
      </c>
      <c r="Y585" s="36"/>
      <c r="Z585" s="4" t="str">
        <f t="shared" si="26"/>
        <v>BONNER, Idaho</v>
      </c>
      <c r="AA585" s="31" t="s">
        <v>2102</v>
      </c>
      <c r="AB585" s="37" t="s">
        <v>49</v>
      </c>
      <c r="AC585" s="32" t="s">
        <v>2079</v>
      </c>
      <c r="AD585" s="38"/>
      <c r="AE585">
        <f t="shared" si="27"/>
        <v>0.76080000000000003</v>
      </c>
    </row>
    <row r="586" spans="1:31">
      <c r="A586" s="28" t="s">
        <v>2103</v>
      </c>
      <c r="B586" s="28" t="s">
        <v>2104</v>
      </c>
      <c r="C586" s="29">
        <v>26820</v>
      </c>
      <c r="D586" s="30" t="s">
        <v>923</v>
      </c>
      <c r="E586" s="31" t="s">
        <v>2105</v>
      </c>
      <c r="F586" s="49" t="s">
        <v>2079</v>
      </c>
      <c r="G586" s="33" t="s">
        <v>48</v>
      </c>
      <c r="H586">
        <f t="shared" si="25"/>
        <v>0.81259999999999999</v>
      </c>
      <c r="I586" s="34">
        <f>ROUND(('NEW Reference'!B$16*List!$H586)+'NEW Reference'!B$17,0)</f>
        <v>1042</v>
      </c>
      <c r="J586" s="34">
        <f>ROUND(('NEW Reference'!C$16*List!$H586)+'NEW Reference'!C$17,0)</f>
        <v>1554</v>
      </c>
      <c r="K586" s="34">
        <f>ROUND(('NEW Reference'!D$16*List!$H586)+'NEW Reference'!D$17,0)</f>
        <v>1862</v>
      </c>
      <c r="L586" s="34">
        <f>ROUND(('NEW Reference'!E$16*List!$H586)+'NEW Reference'!E$17,0)</f>
        <v>2302</v>
      </c>
      <c r="M586" s="34">
        <f>ROUND(('NEW Reference'!F$16*List!$H586)+'NEW Reference'!F$17,0)</f>
        <v>2398</v>
      </c>
      <c r="N586" s="34">
        <f>ROUND(('NEW Reference'!G$16*List!$H586)+'NEW Reference'!G$17,0)</f>
        <v>2714</v>
      </c>
      <c r="O586" s="34">
        <f>ROUND(('NEW Reference'!H$16*List!$H586)+'NEW Reference'!H$17,0)</f>
        <v>2818</v>
      </c>
      <c r="P586" s="34">
        <f>ROUND(('NEW Reference'!I$16*List!$H586)+'NEW Reference'!I$17,0)</f>
        <v>2929</v>
      </c>
      <c r="Q586" s="34">
        <f>ROUND(('NEW Reference'!J$16*List!$H586)+'NEW Reference'!J$17,0)</f>
        <v>3392</v>
      </c>
      <c r="R586" s="34">
        <f>ROUND(('NEW Reference'!K$16*List!$H586)+'NEW Reference'!K$17,0)</f>
        <v>3499</v>
      </c>
      <c r="S586" s="34">
        <f>ROUND(('NEW Reference'!L$16*List!$H586)+'NEW Reference'!L$17,0)</f>
        <v>3775</v>
      </c>
      <c r="T586" s="34">
        <f>ROUND(('NEW Reference'!M$16*List!$H586)+'NEW Reference'!M$17,0)</f>
        <v>4509</v>
      </c>
      <c r="U586" s="34">
        <f>ROUND(('NEW Reference'!N$16*List!$H586)+'NEW Reference'!N$17,0)</f>
        <v>18193</v>
      </c>
      <c r="V586" s="35">
        <f>ROUND(('NEW Reference'!O$16*List!$H586)+'NEW Reference'!O$17,0)</f>
        <v>676</v>
      </c>
      <c r="W586" s="35">
        <f>ROUND(('NEW Reference'!P$16*List!$H586)+'NEW Reference'!P$17,0)</f>
        <v>953</v>
      </c>
      <c r="X586" s="35">
        <f>ROUND(('NEW Reference'!Q$16*List!$H586)+'NEW Reference'!Q$17,0)</f>
        <v>477</v>
      </c>
      <c r="Y586" s="36"/>
      <c r="Z586" s="4" t="str">
        <f t="shared" si="26"/>
        <v>BONNEVILLE, Idaho</v>
      </c>
      <c r="AA586" s="40" t="s">
        <v>2105</v>
      </c>
      <c r="AB586" s="37" t="s">
        <v>49</v>
      </c>
      <c r="AC586" s="41" t="s">
        <v>2079</v>
      </c>
      <c r="AD586" s="42"/>
      <c r="AE586">
        <f t="shared" si="27"/>
        <v>0.81259999999999999</v>
      </c>
    </row>
    <row r="587" spans="1:31">
      <c r="A587" s="28" t="s">
        <v>2106</v>
      </c>
      <c r="B587" s="28" t="s">
        <v>2107</v>
      </c>
      <c r="C587" s="39">
        <v>99913</v>
      </c>
      <c r="D587" s="30" t="s">
        <v>96</v>
      </c>
      <c r="E587" s="40" t="s">
        <v>2108</v>
      </c>
      <c r="F587" s="50" t="s">
        <v>2079</v>
      </c>
      <c r="G587" s="33" t="s">
        <v>59</v>
      </c>
      <c r="H587">
        <f t="shared" si="25"/>
        <v>0.76080000000000003</v>
      </c>
      <c r="I587" s="34">
        <f>ROUND(('NEW Reference'!B$16*List!$H587)+'NEW Reference'!B$17,0)</f>
        <v>994</v>
      </c>
      <c r="J587" s="34">
        <f>ROUND(('NEW Reference'!C$16*List!$H587)+'NEW Reference'!C$17,0)</f>
        <v>1482</v>
      </c>
      <c r="K587" s="34">
        <f>ROUND(('NEW Reference'!D$16*List!$H587)+'NEW Reference'!D$17,0)</f>
        <v>1776</v>
      </c>
      <c r="L587" s="34">
        <f>ROUND(('NEW Reference'!E$16*List!$H587)+'NEW Reference'!E$17,0)</f>
        <v>2196</v>
      </c>
      <c r="M587" s="34">
        <f>ROUND(('NEW Reference'!F$16*List!$H587)+'NEW Reference'!F$17,0)</f>
        <v>2288</v>
      </c>
      <c r="N587" s="34">
        <f>ROUND(('NEW Reference'!G$16*List!$H587)+'NEW Reference'!G$17,0)</f>
        <v>2590</v>
      </c>
      <c r="O587" s="34">
        <f>ROUND(('NEW Reference'!H$16*List!$H587)+'NEW Reference'!H$17,0)</f>
        <v>2689</v>
      </c>
      <c r="P587" s="34">
        <f>ROUND(('NEW Reference'!I$16*List!$H587)+'NEW Reference'!I$17,0)</f>
        <v>2794</v>
      </c>
      <c r="Q587" s="34">
        <f>ROUND(('NEW Reference'!J$16*List!$H587)+'NEW Reference'!J$17,0)</f>
        <v>3236</v>
      </c>
      <c r="R587" s="34">
        <f>ROUND(('NEW Reference'!K$16*List!$H587)+'NEW Reference'!K$17,0)</f>
        <v>3338</v>
      </c>
      <c r="S587" s="34">
        <f>ROUND(('NEW Reference'!L$16*List!$H587)+'NEW Reference'!L$17,0)</f>
        <v>3602</v>
      </c>
      <c r="T587" s="34">
        <f>ROUND(('NEW Reference'!M$16*List!$H587)+'NEW Reference'!M$17,0)</f>
        <v>4302</v>
      </c>
      <c r="U587" s="34">
        <f>ROUND(('NEW Reference'!N$16*List!$H587)+'NEW Reference'!N$17,0)</f>
        <v>17357</v>
      </c>
      <c r="V587" s="35">
        <f>ROUND(('NEW Reference'!O$16*List!$H587)+'NEW Reference'!O$17,0)</f>
        <v>645</v>
      </c>
      <c r="W587" s="35">
        <f>ROUND(('NEW Reference'!P$16*List!$H587)+'NEW Reference'!P$17,0)</f>
        <v>909</v>
      </c>
      <c r="X587" s="35">
        <f>ROUND(('NEW Reference'!Q$16*List!$H587)+'NEW Reference'!Q$17,0)</f>
        <v>455</v>
      </c>
      <c r="Y587" s="36"/>
      <c r="Z587" s="4" t="str">
        <f t="shared" si="26"/>
        <v>BOUNDARY, Idaho</v>
      </c>
      <c r="AA587" s="31" t="s">
        <v>2108</v>
      </c>
      <c r="AB587" s="37" t="s">
        <v>49</v>
      </c>
      <c r="AC587" s="32" t="s">
        <v>2079</v>
      </c>
      <c r="AD587" s="38"/>
      <c r="AE587">
        <f t="shared" si="27"/>
        <v>0.76080000000000003</v>
      </c>
    </row>
    <row r="588" spans="1:31">
      <c r="A588" s="28" t="s">
        <v>2109</v>
      </c>
      <c r="B588" s="28" t="s">
        <v>2110</v>
      </c>
      <c r="C588" s="29">
        <v>26820</v>
      </c>
      <c r="D588" s="30" t="s">
        <v>923</v>
      </c>
      <c r="E588" s="31" t="s">
        <v>786</v>
      </c>
      <c r="F588" s="49" t="s">
        <v>2079</v>
      </c>
      <c r="G588" s="33" t="s">
        <v>48</v>
      </c>
      <c r="H588">
        <f t="shared" si="25"/>
        <v>0.81259999999999999</v>
      </c>
      <c r="I588" s="34">
        <f>ROUND(('NEW Reference'!B$16*List!$H588)+'NEW Reference'!B$17,0)</f>
        <v>1042</v>
      </c>
      <c r="J588" s="34">
        <f>ROUND(('NEW Reference'!C$16*List!$H588)+'NEW Reference'!C$17,0)</f>
        <v>1554</v>
      </c>
      <c r="K588" s="34">
        <f>ROUND(('NEW Reference'!D$16*List!$H588)+'NEW Reference'!D$17,0)</f>
        <v>1862</v>
      </c>
      <c r="L588" s="34">
        <f>ROUND(('NEW Reference'!E$16*List!$H588)+'NEW Reference'!E$17,0)</f>
        <v>2302</v>
      </c>
      <c r="M588" s="34">
        <f>ROUND(('NEW Reference'!F$16*List!$H588)+'NEW Reference'!F$17,0)</f>
        <v>2398</v>
      </c>
      <c r="N588" s="34">
        <f>ROUND(('NEW Reference'!G$16*List!$H588)+'NEW Reference'!G$17,0)</f>
        <v>2714</v>
      </c>
      <c r="O588" s="34">
        <f>ROUND(('NEW Reference'!H$16*List!$H588)+'NEW Reference'!H$17,0)</f>
        <v>2818</v>
      </c>
      <c r="P588" s="34">
        <f>ROUND(('NEW Reference'!I$16*List!$H588)+'NEW Reference'!I$17,0)</f>
        <v>2929</v>
      </c>
      <c r="Q588" s="34">
        <f>ROUND(('NEW Reference'!J$16*List!$H588)+'NEW Reference'!J$17,0)</f>
        <v>3392</v>
      </c>
      <c r="R588" s="34">
        <f>ROUND(('NEW Reference'!K$16*List!$H588)+'NEW Reference'!K$17,0)</f>
        <v>3499</v>
      </c>
      <c r="S588" s="34">
        <f>ROUND(('NEW Reference'!L$16*List!$H588)+'NEW Reference'!L$17,0)</f>
        <v>3775</v>
      </c>
      <c r="T588" s="34">
        <f>ROUND(('NEW Reference'!M$16*List!$H588)+'NEW Reference'!M$17,0)</f>
        <v>4509</v>
      </c>
      <c r="U588" s="34">
        <f>ROUND(('NEW Reference'!N$16*List!$H588)+'NEW Reference'!N$17,0)</f>
        <v>18193</v>
      </c>
      <c r="V588" s="35">
        <f>ROUND(('NEW Reference'!O$16*List!$H588)+'NEW Reference'!O$17,0)</f>
        <v>676</v>
      </c>
      <c r="W588" s="35">
        <f>ROUND(('NEW Reference'!P$16*List!$H588)+'NEW Reference'!P$17,0)</f>
        <v>953</v>
      </c>
      <c r="X588" s="35">
        <f>ROUND(('NEW Reference'!Q$16*List!$H588)+'NEW Reference'!Q$17,0)</f>
        <v>477</v>
      </c>
      <c r="Y588" s="36"/>
      <c r="Z588" s="4" t="str">
        <f t="shared" si="26"/>
        <v>BUTTE, Idaho</v>
      </c>
      <c r="AA588" s="31" t="s">
        <v>786</v>
      </c>
      <c r="AB588" s="37" t="s">
        <v>49</v>
      </c>
      <c r="AC588" s="32" t="s">
        <v>2079</v>
      </c>
      <c r="AD588" s="38"/>
      <c r="AE588">
        <f t="shared" si="27"/>
        <v>0.81259999999999999</v>
      </c>
    </row>
    <row r="589" spans="1:31">
      <c r="A589" s="28" t="s">
        <v>2111</v>
      </c>
      <c r="B589" s="28" t="s">
        <v>2112</v>
      </c>
      <c r="C589" s="39">
        <v>99913</v>
      </c>
      <c r="D589" s="30" t="s">
        <v>96</v>
      </c>
      <c r="E589" s="40" t="s">
        <v>2113</v>
      </c>
      <c r="F589" s="50" t="s">
        <v>2079</v>
      </c>
      <c r="G589" s="33" t="s">
        <v>59</v>
      </c>
      <c r="H589">
        <f t="shared" si="25"/>
        <v>0.76080000000000003</v>
      </c>
      <c r="I589" s="34">
        <f>ROUND(('NEW Reference'!B$16*List!$H589)+'NEW Reference'!B$17,0)</f>
        <v>994</v>
      </c>
      <c r="J589" s="34">
        <f>ROUND(('NEW Reference'!C$16*List!$H589)+'NEW Reference'!C$17,0)</f>
        <v>1482</v>
      </c>
      <c r="K589" s="34">
        <f>ROUND(('NEW Reference'!D$16*List!$H589)+'NEW Reference'!D$17,0)</f>
        <v>1776</v>
      </c>
      <c r="L589" s="34">
        <f>ROUND(('NEW Reference'!E$16*List!$H589)+'NEW Reference'!E$17,0)</f>
        <v>2196</v>
      </c>
      <c r="M589" s="34">
        <f>ROUND(('NEW Reference'!F$16*List!$H589)+'NEW Reference'!F$17,0)</f>
        <v>2288</v>
      </c>
      <c r="N589" s="34">
        <f>ROUND(('NEW Reference'!G$16*List!$H589)+'NEW Reference'!G$17,0)</f>
        <v>2590</v>
      </c>
      <c r="O589" s="34">
        <f>ROUND(('NEW Reference'!H$16*List!$H589)+'NEW Reference'!H$17,0)</f>
        <v>2689</v>
      </c>
      <c r="P589" s="34">
        <f>ROUND(('NEW Reference'!I$16*List!$H589)+'NEW Reference'!I$17,0)</f>
        <v>2794</v>
      </c>
      <c r="Q589" s="34">
        <f>ROUND(('NEW Reference'!J$16*List!$H589)+'NEW Reference'!J$17,0)</f>
        <v>3236</v>
      </c>
      <c r="R589" s="34">
        <f>ROUND(('NEW Reference'!K$16*List!$H589)+'NEW Reference'!K$17,0)</f>
        <v>3338</v>
      </c>
      <c r="S589" s="34">
        <f>ROUND(('NEW Reference'!L$16*List!$H589)+'NEW Reference'!L$17,0)</f>
        <v>3602</v>
      </c>
      <c r="T589" s="34">
        <f>ROUND(('NEW Reference'!M$16*List!$H589)+'NEW Reference'!M$17,0)</f>
        <v>4302</v>
      </c>
      <c r="U589" s="34">
        <f>ROUND(('NEW Reference'!N$16*List!$H589)+'NEW Reference'!N$17,0)</f>
        <v>17357</v>
      </c>
      <c r="V589" s="35">
        <f>ROUND(('NEW Reference'!O$16*List!$H589)+'NEW Reference'!O$17,0)</f>
        <v>645</v>
      </c>
      <c r="W589" s="35">
        <f>ROUND(('NEW Reference'!P$16*List!$H589)+'NEW Reference'!P$17,0)</f>
        <v>909</v>
      </c>
      <c r="X589" s="35">
        <f>ROUND(('NEW Reference'!Q$16*List!$H589)+'NEW Reference'!Q$17,0)</f>
        <v>455</v>
      </c>
      <c r="Y589" s="36"/>
      <c r="Z589" s="4" t="str">
        <f t="shared" si="26"/>
        <v>CAMAS, Idaho</v>
      </c>
      <c r="AA589" s="40" t="s">
        <v>2113</v>
      </c>
      <c r="AB589" s="37" t="s">
        <v>49</v>
      </c>
      <c r="AC589" s="41" t="s">
        <v>2079</v>
      </c>
      <c r="AD589" s="42"/>
      <c r="AE589">
        <f t="shared" si="27"/>
        <v>0.76080000000000003</v>
      </c>
    </row>
    <row r="590" spans="1:31">
      <c r="A590" s="28" t="s">
        <v>2114</v>
      </c>
      <c r="B590" s="28" t="s">
        <v>2115</v>
      </c>
      <c r="C590" s="39">
        <v>14260</v>
      </c>
      <c r="D590" s="30" t="s">
        <v>416</v>
      </c>
      <c r="E590" s="40" t="s">
        <v>2116</v>
      </c>
      <c r="F590" s="49" t="s">
        <v>2079</v>
      </c>
      <c r="G590" s="33" t="s">
        <v>48</v>
      </c>
      <c r="H590">
        <f t="shared" si="25"/>
        <v>0.9094000000000001</v>
      </c>
      <c r="I590" s="34">
        <f>ROUND(('NEW Reference'!B$16*List!$H590)+'NEW Reference'!B$17,0)</f>
        <v>1131</v>
      </c>
      <c r="J590" s="34">
        <f>ROUND(('NEW Reference'!C$16*List!$H590)+'NEW Reference'!C$17,0)</f>
        <v>1687</v>
      </c>
      <c r="K590" s="34">
        <f>ROUND(('NEW Reference'!D$16*List!$H590)+'NEW Reference'!D$17,0)</f>
        <v>2022</v>
      </c>
      <c r="L590" s="34">
        <f>ROUND(('NEW Reference'!E$16*List!$H590)+'NEW Reference'!E$17,0)</f>
        <v>2499</v>
      </c>
      <c r="M590" s="34">
        <f>ROUND(('NEW Reference'!F$16*List!$H590)+'NEW Reference'!F$17,0)</f>
        <v>2604</v>
      </c>
      <c r="N590" s="34">
        <f>ROUND(('NEW Reference'!G$16*List!$H590)+'NEW Reference'!G$17,0)</f>
        <v>2948</v>
      </c>
      <c r="O590" s="34">
        <f>ROUND(('NEW Reference'!H$16*List!$H590)+'NEW Reference'!H$17,0)</f>
        <v>3060</v>
      </c>
      <c r="P590" s="34">
        <f>ROUND(('NEW Reference'!I$16*List!$H590)+'NEW Reference'!I$17,0)</f>
        <v>3181</v>
      </c>
      <c r="Q590" s="34">
        <f>ROUND(('NEW Reference'!J$16*List!$H590)+'NEW Reference'!J$17,0)</f>
        <v>3683</v>
      </c>
      <c r="R590" s="34">
        <f>ROUND(('NEW Reference'!K$16*List!$H590)+'NEW Reference'!K$17,0)</f>
        <v>3799</v>
      </c>
      <c r="S590" s="34">
        <f>ROUND(('NEW Reference'!L$16*List!$H590)+'NEW Reference'!L$17,0)</f>
        <v>4100</v>
      </c>
      <c r="T590" s="34">
        <f>ROUND(('NEW Reference'!M$16*List!$H590)+'NEW Reference'!M$17,0)</f>
        <v>4896</v>
      </c>
      <c r="U590" s="34">
        <f>ROUND(('NEW Reference'!N$16*List!$H590)+'NEW Reference'!N$17,0)</f>
        <v>19756</v>
      </c>
      <c r="V590" s="35">
        <f>ROUND(('NEW Reference'!O$16*List!$H590)+'NEW Reference'!O$17,0)</f>
        <v>734</v>
      </c>
      <c r="W590" s="35">
        <f>ROUND(('NEW Reference'!P$16*List!$H590)+'NEW Reference'!P$17,0)</f>
        <v>1035</v>
      </c>
      <c r="X590" s="35">
        <f>ROUND(('NEW Reference'!Q$16*List!$H590)+'NEW Reference'!Q$17,0)</f>
        <v>517</v>
      </c>
      <c r="Y590" s="36"/>
      <c r="Z590" s="4" t="str">
        <f t="shared" si="26"/>
        <v>CANYON, Idaho</v>
      </c>
      <c r="AA590" s="31" t="s">
        <v>2116</v>
      </c>
      <c r="AB590" s="37" t="s">
        <v>49</v>
      </c>
      <c r="AC590" s="32" t="s">
        <v>2079</v>
      </c>
      <c r="AD590" s="38"/>
      <c r="AE590">
        <f t="shared" si="27"/>
        <v>0.9094000000000001</v>
      </c>
    </row>
    <row r="591" spans="1:31">
      <c r="A591" s="28" t="s">
        <v>2117</v>
      </c>
      <c r="B591" s="28" t="s">
        <v>2118</v>
      </c>
      <c r="C591" s="29">
        <v>99913</v>
      </c>
      <c r="D591" s="30" t="s">
        <v>96</v>
      </c>
      <c r="E591" s="31" t="s">
        <v>2119</v>
      </c>
      <c r="F591" s="50" t="s">
        <v>2079</v>
      </c>
      <c r="G591" s="33" t="s">
        <v>59</v>
      </c>
      <c r="H591">
        <f t="shared" ref="H591:H654" si="28">IFERROR(INDEX($AH:$AH,MATCH($C591,$AF:$AF,0)),"")</f>
        <v>0.76080000000000003</v>
      </c>
      <c r="I591" s="34">
        <f>ROUND(('NEW Reference'!B$16*List!$H591)+'NEW Reference'!B$17,0)</f>
        <v>994</v>
      </c>
      <c r="J591" s="34">
        <f>ROUND(('NEW Reference'!C$16*List!$H591)+'NEW Reference'!C$17,0)</f>
        <v>1482</v>
      </c>
      <c r="K591" s="34">
        <f>ROUND(('NEW Reference'!D$16*List!$H591)+'NEW Reference'!D$17,0)</f>
        <v>1776</v>
      </c>
      <c r="L591" s="34">
        <f>ROUND(('NEW Reference'!E$16*List!$H591)+'NEW Reference'!E$17,0)</f>
        <v>2196</v>
      </c>
      <c r="M591" s="34">
        <f>ROUND(('NEW Reference'!F$16*List!$H591)+'NEW Reference'!F$17,0)</f>
        <v>2288</v>
      </c>
      <c r="N591" s="34">
        <f>ROUND(('NEW Reference'!G$16*List!$H591)+'NEW Reference'!G$17,0)</f>
        <v>2590</v>
      </c>
      <c r="O591" s="34">
        <f>ROUND(('NEW Reference'!H$16*List!$H591)+'NEW Reference'!H$17,0)</f>
        <v>2689</v>
      </c>
      <c r="P591" s="34">
        <f>ROUND(('NEW Reference'!I$16*List!$H591)+'NEW Reference'!I$17,0)</f>
        <v>2794</v>
      </c>
      <c r="Q591" s="34">
        <f>ROUND(('NEW Reference'!J$16*List!$H591)+'NEW Reference'!J$17,0)</f>
        <v>3236</v>
      </c>
      <c r="R591" s="34">
        <f>ROUND(('NEW Reference'!K$16*List!$H591)+'NEW Reference'!K$17,0)</f>
        <v>3338</v>
      </c>
      <c r="S591" s="34">
        <f>ROUND(('NEW Reference'!L$16*List!$H591)+'NEW Reference'!L$17,0)</f>
        <v>3602</v>
      </c>
      <c r="T591" s="34">
        <f>ROUND(('NEW Reference'!M$16*List!$H591)+'NEW Reference'!M$17,0)</f>
        <v>4302</v>
      </c>
      <c r="U591" s="34">
        <f>ROUND(('NEW Reference'!N$16*List!$H591)+'NEW Reference'!N$17,0)</f>
        <v>17357</v>
      </c>
      <c r="V591" s="35">
        <f>ROUND(('NEW Reference'!O$16*List!$H591)+'NEW Reference'!O$17,0)</f>
        <v>645</v>
      </c>
      <c r="W591" s="35">
        <f>ROUND(('NEW Reference'!P$16*List!$H591)+'NEW Reference'!P$17,0)</f>
        <v>909</v>
      </c>
      <c r="X591" s="35">
        <f>ROUND(('NEW Reference'!Q$16*List!$H591)+'NEW Reference'!Q$17,0)</f>
        <v>455</v>
      </c>
      <c r="Y591" s="36"/>
      <c r="Z591" s="4" t="str">
        <f t="shared" ref="Z591:Z654" si="29">CONCATENATE(AA591, AB591, AC591)</f>
        <v>CARIBOU, Idaho</v>
      </c>
      <c r="AA591" s="40" t="s">
        <v>2119</v>
      </c>
      <c r="AB591" s="37" t="s">
        <v>49</v>
      </c>
      <c r="AC591" s="41" t="s">
        <v>2079</v>
      </c>
      <c r="AD591" s="42"/>
      <c r="AE591">
        <f t="shared" ref="AE591:AE654" si="30">IFERROR(INDEX($AH:$AH,MATCH($C591,$AF:$AF,0)),"")</f>
        <v>0.76080000000000003</v>
      </c>
    </row>
    <row r="592" spans="1:31">
      <c r="A592" s="28" t="s">
        <v>2120</v>
      </c>
      <c r="B592" s="28" t="s">
        <v>2121</v>
      </c>
      <c r="C592" s="39">
        <v>99913</v>
      </c>
      <c r="D592" s="30" t="s">
        <v>96</v>
      </c>
      <c r="E592" s="40" t="s">
        <v>2122</v>
      </c>
      <c r="F592" s="50" t="s">
        <v>2079</v>
      </c>
      <c r="G592" s="33" t="s">
        <v>59</v>
      </c>
      <c r="H592">
        <f t="shared" si="28"/>
        <v>0.76080000000000003</v>
      </c>
      <c r="I592" s="34">
        <f>ROUND(('NEW Reference'!B$16*List!$H592)+'NEW Reference'!B$17,0)</f>
        <v>994</v>
      </c>
      <c r="J592" s="34">
        <f>ROUND(('NEW Reference'!C$16*List!$H592)+'NEW Reference'!C$17,0)</f>
        <v>1482</v>
      </c>
      <c r="K592" s="34">
        <f>ROUND(('NEW Reference'!D$16*List!$H592)+'NEW Reference'!D$17,0)</f>
        <v>1776</v>
      </c>
      <c r="L592" s="34">
        <f>ROUND(('NEW Reference'!E$16*List!$H592)+'NEW Reference'!E$17,0)</f>
        <v>2196</v>
      </c>
      <c r="M592" s="34">
        <f>ROUND(('NEW Reference'!F$16*List!$H592)+'NEW Reference'!F$17,0)</f>
        <v>2288</v>
      </c>
      <c r="N592" s="34">
        <f>ROUND(('NEW Reference'!G$16*List!$H592)+'NEW Reference'!G$17,0)</f>
        <v>2590</v>
      </c>
      <c r="O592" s="34">
        <f>ROUND(('NEW Reference'!H$16*List!$H592)+'NEW Reference'!H$17,0)</f>
        <v>2689</v>
      </c>
      <c r="P592" s="34">
        <f>ROUND(('NEW Reference'!I$16*List!$H592)+'NEW Reference'!I$17,0)</f>
        <v>2794</v>
      </c>
      <c r="Q592" s="34">
        <f>ROUND(('NEW Reference'!J$16*List!$H592)+'NEW Reference'!J$17,0)</f>
        <v>3236</v>
      </c>
      <c r="R592" s="34">
        <f>ROUND(('NEW Reference'!K$16*List!$H592)+'NEW Reference'!K$17,0)</f>
        <v>3338</v>
      </c>
      <c r="S592" s="34">
        <f>ROUND(('NEW Reference'!L$16*List!$H592)+'NEW Reference'!L$17,0)</f>
        <v>3602</v>
      </c>
      <c r="T592" s="34">
        <f>ROUND(('NEW Reference'!M$16*List!$H592)+'NEW Reference'!M$17,0)</f>
        <v>4302</v>
      </c>
      <c r="U592" s="34">
        <f>ROUND(('NEW Reference'!N$16*List!$H592)+'NEW Reference'!N$17,0)</f>
        <v>17357</v>
      </c>
      <c r="V592" s="35">
        <f>ROUND(('NEW Reference'!O$16*List!$H592)+'NEW Reference'!O$17,0)</f>
        <v>645</v>
      </c>
      <c r="W592" s="35">
        <f>ROUND(('NEW Reference'!P$16*List!$H592)+'NEW Reference'!P$17,0)</f>
        <v>909</v>
      </c>
      <c r="X592" s="35">
        <f>ROUND(('NEW Reference'!Q$16*List!$H592)+'NEW Reference'!Q$17,0)</f>
        <v>455</v>
      </c>
      <c r="Y592" s="36"/>
      <c r="Z592" s="4" t="str">
        <f t="shared" si="29"/>
        <v>CASSIA, Idaho</v>
      </c>
      <c r="AA592" s="40" t="s">
        <v>2122</v>
      </c>
      <c r="AB592" s="37" t="s">
        <v>49</v>
      </c>
      <c r="AC592" s="41" t="s">
        <v>2079</v>
      </c>
      <c r="AD592" s="42"/>
      <c r="AE592">
        <f t="shared" si="30"/>
        <v>0.76080000000000003</v>
      </c>
    </row>
    <row r="593" spans="1:31">
      <c r="A593" s="28" t="s">
        <v>2123</v>
      </c>
      <c r="B593" s="28" t="s">
        <v>2124</v>
      </c>
      <c r="C593" s="29">
        <v>99913</v>
      </c>
      <c r="D593" s="30" t="s">
        <v>96</v>
      </c>
      <c r="E593" s="31" t="s">
        <v>526</v>
      </c>
      <c r="F593" s="50" t="s">
        <v>2079</v>
      </c>
      <c r="G593" s="33" t="s">
        <v>59</v>
      </c>
      <c r="H593">
        <f t="shared" si="28"/>
        <v>0.76080000000000003</v>
      </c>
      <c r="I593" s="34">
        <f>ROUND(('NEW Reference'!B$16*List!$H593)+'NEW Reference'!B$17,0)</f>
        <v>994</v>
      </c>
      <c r="J593" s="34">
        <f>ROUND(('NEW Reference'!C$16*List!$H593)+'NEW Reference'!C$17,0)</f>
        <v>1482</v>
      </c>
      <c r="K593" s="34">
        <f>ROUND(('NEW Reference'!D$16*List!$H593)+'NEW Reference'!D$17,0)</f>
        <v>1776</v>
      </c>
      <c r="L593" s="34">
        <f>ROUND(('NEW Reference'!E$16*List!$H593)+'NEW Reference'!E$17,0)</f>
        <v>2196</v>
      </c>
      <c r="M593" s="34">
        <f>ROUND(('NEW Reference'!F$16*List!$H593)+'NEW Reference'!F$17,0)</f>
        <v>2288</v>
      </c>
      <c r="N593" s="34">
        <f>ROUND(('NEW Reference'!G$16*List!$H593)+'NEW Reference'!G$17,0)</f>
        <v>2590</v>
      </c>
      <c r="O593" s="34">
        <f>ROUND(('NEW Reference'!H$16*List!$H593)+'NEW Reference'!H$17,0)</f>
        <v>2689</v>
      </c>
      <c r="P593" s="34">
        <f>ROUND(('NEW Reference'!I$16*List!$H593)+'NEW Reference'!I$17,0)</f>
        <v>2794</v>
      </c>
      <c r="Q593" s="34">
        <f>ROUND(('NEW Reference'!J$16*List!$H593)+'NEW Reference'!J$17,0)</f>
        <v>3236</v>
      </c>
      <c r="R593" s="34">
        <f>ROUND(('NEW Reference'!K$16*List!$H593)+'NEW Reference'!K$17,0)</f>
        <v>3338</v>
      </c>
      <c r="S593" s="34">
        <f>ROUND(('NEW Reference'!L$16*List!$H593)+'NEW Reference'!L$17,0)</f>
        <v>3602</v>
      </c>
      <c r="T593" s="34">
        <f>ROUND(('NEW Reference'!M$16*List!$H593)+'NEW Reference'!M$17,0)</f>
        <v>4302</v>
      </c>
      <c r="U593" s="34">
        <f>ROUND(('NEW Reference'!N$16*List!$H593)+'NEW Reference'!N$17,0)</f>
        <v>17357</v>
      </c>
      <c r="V593" s="35">
        <f>ROUND(('NEW Reference'!O$16*List!$H593)+'NEW Reference'!O$17,0)</f>
        <v>645</v>
      </c>
      <c r="W593" s="35">
        <f>ROUND(('NEW Reference'!P$16*List!$H593)+'NEW Reference'!P$17,0)</f>
        <v>909</v>
      </c>
      <c r="X593" s="35">
        <f>ROUND(('NEW Reference'!Q$16*List!$H593)+'NEW Reference'!Q$17,0)</f>
        <v>455</v>
      </c>
      <c r="Y593" s="36"/>
      <c r="Z593" s="4" t="str">
        <f t="shared" si="29"/>
        <v>CLARK, Idaho</v>
      </c>
      <c r="AA593" s="40" t="s">
        <v>526</v>
      </c>
      <c r="AB593" s="37" t="s">
        <v>49</v>
      </c>
      <c r="AC593" s="41" t="s">
        <v>2079</v>
      </c>
      <c r="AD593" s="42"/>
      <c r="AE593">
        <f t="shared" si="30"/>
        <v>0.76080000000000003</v>
      </c>
    </row>
    <row r="594" spans="1:31">
      <c r="A594" s="28" t="s">
        <v>2125</v>
      </c>
      <c r="B594" s="28" t="s">
        <v>2126</v>
      </c>
      <c r="C594" s="39">
        <v>99913</v>
      </c>
      <c r="D594" s="30" t="s">
        <v>96</v>
      </c>
      <c r="E594" s="40" t="s">
        <v>2127</v>
      </c>
      <c r="F594" s="50" t="s">
        <v>2079</v>
      </c>
      <c r="G594" s="33" t="s">
        <v>59</v>
      </c>
      <c r="H594">
        <f t="shared" si="28"/>
        <v>0.76080000000000003</v>
      </c>
      <c r="I594" s="34">
        <f>ROUND(('NEW Reference'!B$16*List!$H594)+'NEW Reference'!B$17,0)</f>
        <v>994</v>
      </c>
      <c r="J594" s="34">
        <f>ROUND(('NEW Reference'!C$16*List!$H594)+'NEW Reference'!C$17,0)</f>
        <v>1482</v>
      </c>
      <c r="K594" s="34">
        <f>ROUND(('NEW Reference'!D$16*List!$H594)+'NEW Reference'!D$17,0)</f>
        <v>1776</v>
      </c>
      <c r="L594" s="34">
        <f>ROUND(('NEW Reference'!E$16*List!$H594)+'NEW Reference'!E$17,0)</f>
        <v>2196</v>
      </c>
      <c r="M594" s="34">
        <f>ROUND(('NEW Reference'!F$16*List!$H594)+'NEW Reference'!F$17,0)</f>
        <v>2288</v>
      </c>
      <c r="N594" s="34">
        <f>ROUND(('NEW Reference'!G$16*List!$H594)+'NEW Reference'!G$17,0)</f>
        <v>2590</v>
      </c>
      <c r="O594" s="34">
        <f>ROUND(('NEW Reference'!H$16*List!$H594)+'NEW Reference'!H$17,0)</f>
        <v>2689</v>
      </c>
      <c r="P594" s="34">
        <f>ROUND(('NEW Reference'!I$16*List!$H594)+'NEW Reference'!I$17,0)</f>
        <v>2794</v>
      </c>
      <c r="Q594" s="34">
        <f>ROUND(('NEW Reference'!J$16*List!$H594)+'NEW Reference'!J$17,0)</f>
        <v>3236</v>
      </c>
      <c r="R594" s="34">
        <f>ROUND(('NEW Reference'!K$16*List!$H594)+'NEW Reference'!K$17,0)</f>
        <v>3338</v>
      </c>
      <c r="S594" s="34">
        <f>ROUND(('NEW Reference'!L$16*List!$H594)+'NEW Reference'!L$17,0)</f>
        <v>3602</v>
      </c>
      <c r="T594" s="34">
        <f>ROUND(('NEW Reference'!M$16*List!$H594)+'NEW Reference'!M$17,0)</f>
        <v>4302</v>
      </c>
      <c r="U594" s="34">
        <f>ROUND(('NEW Reference'!N$16*List!$H594)+'NEW Reference'!N$17,0)</f>
        <v>17357</v>
      </c>
      <c r="V594" s="35">
        <f>ROUND(('NEW Reference'!O$16*List!$H594)+'NEW Reference'!O$17,0)</f>
        <v>645</v>
      </c>
      <c r="W594" s="35">
        <f>ROUND(('NEW Reference'!P$16*List!$H594)+'NEW Reference'!P$17,0)</f>
        <v>909</v>
      </c>
      <c r="X594" s="35">
        <f>ROUND(('NEW Reference'!Q$16*List!$H594)+'NEW Reference'!Q$17,0)</f>
        <v>455</v>
      </c>
      <c r="Y594" s="36"/>
      <c r="Z594" s="4" t="str">
        <f t="shared" si="29"/>
        <v>CLEARWATER, Idaho</v>
      </c>
      <c r="AA594" s="40" t="s">
        <v>2127</v>
      </c>
      <c r="AB594" s="37" t="s">
        <v>49</v>
      </c>
      <c r="AC594" s="41" t="s">
        <v>2079</v>
      </c>
      <c r="AD594" s="42"/>
      <c r="AE594">
        <f t="shared" si="30"/>
        <v>0.76080000000000003</v>
      </c>
    </row>
    <row r="595" spans="1:31">
      <c r="A595" s="28" t="s">
        <v>2128</v>
      </c>
      <c r="B595" s="28" t="s">
        <v>2129</v>
      </c>
      <c r="C595" s="39">
        <v>99913</v>
      </c>
      <c r="D595" s="30" t="s">
        <v>96</v>
      </c>
      <c r="E595" s="40" t="s">
        <v>1084</v>
      </c>
      <c r="F595" s="50" t="s">
        <v>2079</v>
      </c>
      <c r="G595" s="33" t="s">
        <v>59</v>
      </c>
      <c r="H595">
        <f t="shared" si="28"/>
        <v>0.76080000000000003</v>
      </c>
      <c r="I595" s="34">
        <f>ROUND(('NEW Reference'!B$16*List!$H595)+'NEW Reference'!B$17,0)</f>
        <v>994</v>
      </c>
      <c r="J595" s="34">
        <f>ROUND(('NEW Reference'!C$16*List!$H595)+'NEW Reference'!C$17,0)</f>
        <v>1482</v>
      </c>
      <c r="K595" s="34">
        <f>ROUND(('NEW Reference'!D$16*List!$H595)+'NEW Reference'!D$17,0)</f>
        <v>1776</v>
      </c>
      <c r="L595" s="34">
        <f>ROUND(('NEW Reference'!E$16*List!$H595)+'NEW Reference'!E$17,0)</f>
        <v>2196</v>
      </c>
      <c r="M595" s="34">
        <f>ROUND(('NEW Reference'!F$16*List!$H595)+'NEW Reference'!F$17,0)</f>
        <v>2288</v>
      </c>
      <c r="N595" s="34">
        <f>ROUND(('NEW Reference'!G$16*List!$H595)+'NEW Reference'!G$17,0)</f>
        <v>2590</v>
      </c>
      <c r="O595" s="34">
        <f>ROUND(('NEW Reference'!H$16*List!$H595)+'NEW Reference'!H$17,0)</f>
        <v>2689</v>
      </c>
      <c r="P595" s="34">
        <f>ROUND(('NEW Reference'!I$16*List!$H595)+'NEW Reference'!I$17,0)</f>
        <v>2794</v>
      </c>
      <c r="Q595" s="34">
        <f>ROUND(('NEW Reference'!J$16*List!$H595)+'NEW Reference'!J$17,0)</f>
        <v>3236</v>
      </c>
      <c r="R595" s="34">
        <f>ROUND(('NEW Reference'!K$16*List!$H595)+'NEW Reference'!K$17,0)</f>
        <v>3338</v>
      </c>
      <c r="S595" s="34">
        <f>ROUND(('NEW Reference'!L$16*List!$H595)+'NEW Reference'!L$17,0)</f>
        <v>3602</v>
      </c>
      <c r="T595" s="34">
        <f>ROUND(('NEW Reference'!M$16*List!$H595)+'NEW Reference'!M$17,0)</f>
        <v>4302</v>
      </c>
      <c r="U595" s="34">
        <f>ROUND(('NEW Reference'!N$16*List!$H595)+'NEW Reference'!N$17,0)</f>
        <v>17357</v>
      </c>
      <c r="V595" s="35">
        <f>ROUND(('NEW Reference'!O$16*List!$H595)+'NEW Reference'!O$17,0)</f>
        <v>645</v>
      </c>
      <c r="W595" s="35">
        <f>ROUND(('NEW Reference'!P$16*List!$H595)+'NEW Reference'!P$17,0)</f>
        <v>909</v>
      </c>
      <c r="X595" s="35">
        <f>ROUND(('NEW Reference'!Q$16*List!$H595)+'NEW Reference'!Q$17,0)</f>
        <v>455</v>
      </c>
      <c r="Y595" s="36"/>
      <c r="Z595" s="4" t="str">
        <f t="shared" si="29"/>
        <v>CUSTER, Idaho</v>
      </c>
      <c r="AA595" s="31" t="s">
        <v>1084</v>
      </c>
      <c r="AB595" s="37" t="s">
        <v>49</v>
      </c>
      <c r="AC595" s="32" t="s">
        <v>2079</v>
      </c>
      <c r="AD595" s="38"/>
      <c r="AE595">
        <f t="shared" si="30"/>
        <v>0.76080000000000003</v>
      </c>
    </row>
    <row r="596" spans="1:31">
      <c r="A596" s="28" t="s">
        <v>2130</v>
      </c>
      <c r="B596" s="28" t="s">
        <v>2131</v>
      </c>
      <c r="C596" s="39">
        <v>99913</v>
      </c>
      <c r="D596" s="30" t="s">
        <v>96</v>
      </c>
      <c r="E596" s="40" t="s">
        <v>152</v>
      </c>
      <c r="F596" s="50" t="s">
        <v>2079</v>
      </c>
      <c r="G596" s="33" t="s">
        <v>59</v>
      </c>
      <c r="H596">
        <f t="shared" si="28"/>
        <v>0.76080000000000003</v>
      </c>
      <c r="I596" s="34">
        <f>ROUND(('NEW Reference'!B$16*List!$H596)+'NEW Reference'!B$17,0)</f>
        <v>994</v>
      </c>
      <c r="J596" s="34">
        <f>ROUND(('NEW Reference'!C$16*List!$H596)+'NEW Reference'!C$17,0)</f>
        <v>1482</v>
      </c>
      <c r="K596" s="34">
        <f>ROUND(('NEW Reference'!D$16*List!$H596)+'NEW Reference'!D$17,0)</f>
        <v>1776</v>
      </c>
      <c r="L596" s="34">
        <f>ROUND(('NEW Reference'!E$16*List!$H596)+'NEW Reference'!E$17,0)</f>
        <v>2196</v>
      </c>
      <c r="M596" s="34">
        <f>ROUND(('NEW Reference'!F$16*List!$H596)+'NEW Reference'!F$17,0)</f>
        <v>2288</v>
      </c>
      <c r="N596" s="34">
        <f>ROUND(('NEW Reference'!G$16*List!$H596)+'NEW Reference'!G$17,0)</f>
        <v>2590</v>
      </c>
      <c r="O596" s="34">
        <f>ROUND(('NEW Reference'!H$16*List!$H596)+'NEW Reference'!H$17,0)</f>
        <v>2689</v>
      </c>
      <c r="P596" s="34">
        <f>ROUND(('NEW Reference'!I$16*List!$H596)+'NEW Reference'!I$17,0)</f>
        <v>2794</v>
      </c>
      <c r="Q596" s="34">
        <f>ROUND(('NEW Reference'!J$16*List!$H596)+'NEW Reference'!J$17,0)</f>
        <v>3236</v>
      </c>
      <c r="R596" s="34">
        <f>ROUND(('NEW Reference'!K$16*List!$H596)+'NEW Reference'!K$17,0)</f>
        <v>3338</v>
      </c>
      <c r="S596" s="34">
        <f>ROUND(('NEW Reference'!L$16*List!$H596)+'NEW Reference'!L$17,0)</f>
        <v>3602</v>
      </c>
      <c r="T596" s="34">
        <f>ROUND(('NEW Reference'!M$16*List!$H596)+'NEW Reference'!M$17,0)</f>
        <v>4302</v>
      </c>
      <c r="U596" s="34">
        <f>ROUND(('NEW Reference'!N$16*List!$H596)+'NEW Reference'!N$17,0)</f>
        <v>17357</v>
      </c>
      <c r="V596" s="35">
        <f>ROUND(('NEW Reference'!O$16*List!$H596)+'NEW Reference'!O$17,0)</f>
        <v>645</v>
      </c>
      <c r="W596" s="35">
        <f>ROUND(('NEW Reference'!P$16*List!$H596)+'NEW Reference'!P$17,0)</f>
        <v>909</v>
      </c>
      <c r="X596" s="35">
        <f>ROUND(('NEW Reference'!Q$16*List!$H596)+'NEW Reference'!Q$17,0)</f>
        <v>455</v>
      </c>
      <c r="Y596" s="36"/>
      <c r="Z596" s="4" t="str">
        <f t="shared" si="29"/>
        <v>ELMORE, Idaho</v>
      </c>
      <c r="AA596" s="40" t="s">
        <v>152</v>
      </c>
      <c r="AB596" s="37" t="s">
        <v>49</v>
      </c>
      <c r="AC596" s="41" t="s">
        <v>2079</v>
      </c>
      <c r="AD596" s="42"/>
      <c r="AE596">
        <f t="shared" si="30"/>
        <v>0.76080000000000003</v>
      </c>
    </row>
    <row r="597" spans="1:31">
      <c r="A597" s="28" t="s">
        <v>2132</v>
      </c>
      <c r="B597" s="28" t="s">
        <v>2133</v>
      </c>
      <c r="C597" s="39">
        <v>30860</v>
      </c>
      <c r="D597" s="30" t="s">
        <v>1117</v>
      </c>
      <c r="E597" s="40" t="s">
        <v>169</v>
      </c>
      <c r="F597" s="49" t="s">
        <v>2079</v>
      </c>
      <c r="G597" s="33" t="s">
        <v>48</v>
      </c>
      <c r="H597">
        <f t="shared" si="28"/>
        <v>0.91260000000000008</v>
      </c>
      <c r="I597" s="34">
        <f>ROUND(('NEW Reference'!B$16*List!$H597)+'NEW Reference'!B$17,0)</f>
        <v>1134</v>
      </c>
      <c r="J597" s="34">
        <f>ROUND(('NEW Reference'!C$16*List!$H597)+'NEW Reference'!C$17,0)</f>
        <v>1692</v>
      </c>
      <c r="K597" s="34">
        <f>ROUND(('NEW Reference'!D$16*List!$H597)+'NEW Reference'!D$17,0)</f>
        <v>2027</v>
      </c>
      <c r="L597" s="34">
        <f>ROUND(('NEW Reference'!E$16*List!$H597)+'NEW Reference'!E$17,0)</f>
        <v>2506</v>
      </c>
      <c r="M597" s="34">
        <f>ROUND(('NEW Reference'!F$16*List!$H597)+'NEW Reference'!F$17,0)</f>
        <v>2611</v>
      </c>
      <c r="N597" s="34">
        <f>ROUND(('NEW Reference'!G$16*List!$H597)+'NEW Reference'!G$17,0)</f>
        <v>2955</v>
      </c>
      <c r="O597" s="34">
        <f>ROUND(('NEW Reference'!H$16*List!$H597)+'NEW Reference'!H$17,0)</f>
        <v>3068</v>
      </c>
      <c r="P597" s="34">
        <f>ROUND(('NEW Reference'!I$16*List!$H597)+'NEW Reference'!I$17,0)</f>
        <v>3189</v>
      </c>
      <c r="Q597" s="34">
        <f>ROUND(('NEW Reference'!J$16*List!$H597)+'NEW Reference'!J$17,0)</f>
        <v>3693</v>
      </c>
      <c r="R597" s="34">
        <f>ROUND(('NEW Reference'!K$16*List!$H597)+'NEW Reference'!K$17,0)</f>
        <v>3809</v>
      </c>
      <c r="S597" s="34">
        <f>ROUND(('NEW Reference'!L$16*List!$H597)+'NEW Reference'!L$17,0)</f>
        <v>4110</v>
      </c>
      <c r="T597" s="34">
        <f>ROUND(('NEW Reference'!M$16*List!$H597)+'NEW Reference'!M$17,0)</f>
        <v>4909</v>
      </c>
      <c r="U597" s="34">
        <f>ROUND(('NEW Reference'!N$16*List!$H597)+'NEW Reference'!N$17,0)</f>
        <v>19808</v>
      </c>
      <c r="V597" s="35">
        <f>ROUND(('NEW Reference'!O$16*List!$H597)+'NEW Reference'!O$17,0)</f>
        <v>736</v>
      </c>
      <c r="W597" s="35">
        <f>ROUND(('NEW Reference'!P$16*List!$H597)+'NEW Reference'!P$17,0)</f>
        <v>1038</v>
      </c>
      <c r="X597" s="35">
        <f>ROUND(('NEW Reference'!Q$16*List!$H597)+'NEW Reference'!Q$17,0)</f>
        <v>519</v>
      </c>
      <c r="Y597" s="36"/>
      <c r="Z597" s="4" t="str">
        <f t="shared" si="29"/>
        <v>FRANKLIN, Idaho</v>
      </c>
      <c r="AA597" s="31" t="s">
        <v>169</v>
      </c>
      <c r="AB597" s="37" t="s">
        <v>49</v>
      </c>
      <c r="AC597" s="32" t="s">
        <v>2079</v>
      </c>
      <c r="AD597" s="38"/>
      <c r="AE597">
        <f t="shared" si="30"/>
        <v>0.91260000000000008</v>
      </c>
    </row>
    <row r="598" spans="1:31">
      <c r="A598" s="28" t="s">
        <v>2134</v>
      </c>
      <c r="B598" s="28" t="s">
        <v>2135</v>
      </c>
      <c r="C598" s="39">
        <v>99913</v>
      </c>
      <c r="D598" s="30" t="s">
        <v>96</v>
      </c>
      <c r="E598" s="40" t="s">
        <v>1116</v>
      </c>
      <c r="F598" s="50" t="s">
        <v>2079</v>
      </c>
      <c r="G598" s="33" t="s">
        <v>59</v>
      </c>
      <c r="H598">
        <f t="shared" si="28"/>
        <v>0.76080000000000003</v>
      </c>
      <c r="I598" s="34">
        <f>ROUND(('NEW Reference'!B$16*List!$H598)+'NEW Reference'!B$17,0)</f>
        <v>994</v>
      </c>
      <c r="J598" s="34">
        <f>ROUND(('NEW Reference'!C$16*List!$H598)+'NEW Reference'!C$17,0)</f>
        <v>1482</v>
      </c>
      <c r="K598" s="34">
        <f>ROUND(('NEW Reference'!D$16*List!$H598)+'NEW Reference'!D$17,0)</f>
        <v>1776</v>
      </c>
      <c r="L598" s="34">
        <f>ROUND(('NEW Reference'!E$16*List!$H598)+'NEW Reference'!E$17,0)</f>
        <v>2196</v>
      </c>
      <c r="M598" s="34">
        <f>ROUND(('NEW Reference'!F$16*List!$H598)+'NEW Reference'!F$17,0)</f>
        <v>2288</v>
      </c>
      <c r="N598" s="34">
        <f>ROUND(('NEW Reference'!G$16*List!$H598)+'NEW Reference'!G$17,0)</f>
        <v>2590</v>
      </c>
      <c r="O598" s="34">
        <f>ROUND(('NEW Reference'!H$16*List!$H598)+'NEW Reference'!H$17,0)</f>
        <v>2689</v>
      </c>
      <c r="P598" s="34">
        <f>ROUND(('NEW Reference'!I$16*List!$H598)+'NEW Reference'!I$17,0)</f>
        <v>2794</v>
      </c>
      <c r="Q598" s="34">
        <f>ROUND(('NEW Reference'!J$16*List!$H598)+'NEW Reference'!J$17,0)</f>
        <v>3236</v>
      </c>
      <c r="R598" s="34">
        <f>ROUND(('NEW Reference'!K$16*List!$H598)+'NEW Reference'!K$17,0)</f>
        <v>3338</v>
      </c>
      <c r="S598" s="34">
        <f>ROUND(('NEW Reference'!L$16*List!$H598)+'NEW Reference'!L$17,0)</f>
        <v>3602</v>
      </c>
      <c r="T598" s="34">
        <f>ROUND(('NEW Reference'!M$16*List!$H598)+'NEW Reference'!M$17,0)</f>
        <v>4302</v>
      </c>
      <c r="U598" s="34">
        <f>ROUND(('NEW Reference'!N$16*List!$H598)+'NEW Reference'!N$17,0)</f>
        <v>17357</v>
      </c>
      <c r="V598" s="35">
        <f>ROUND(('NEW Reference'!O$16*List!$H598)+'NEW Reference'!O$17,0)</f>
        <v>645</v>
      </c>
      <c r="W598" s="35">
        <f>ROUND(('NEW Reference'!P$16*List!$H598)+'NEW Reference'!P$17,0)</f>
        <v>909</v>
      </c>
      <c r="X598" s="35">
        <f>ROUND(('NEW Reference'!Q$16*List!$H598)+'NEW Reference'!Q$17,0)</f>
        <v>455</v>
      </c>
      <c r="Y598" s="36"/>
      <c r="Z598" s="4" t="str">
        <f t="shared" si="29"/>
        <v>FREMONT, Idaho</v>
      </c>
      <c r="AA598" s="40" t="s">
        <v>1116</v>
      </c>
      <c r="AB598" s="37" t="s">
        <v>49</v>
      </c>
      <c r="AC598" s="41" t="s">
        <v>2079</v>
      </c>
      <c r="AD598" s="42"/>
      <c r="AE598">
        <f t="shared" si="30"/>
        <v>0.76080000000000003</v>
      </c>
    </row>
    <row r="599" spans="1:31">
      <c r="A599" s="28" t="s">
        <v>2136</v>
      </c>
      <c r="B599" s="28" t="s">
        <v>2137</v>
      </c>
      <c r="C599" s="39">
        <v>14260</v>
      </c>
      <c r="D599" s="30" t="s">
        <v>416</v>
      </c>
      <c r="E599" s="40" t="s">
        <v>2138</v>
      </c>
      <c r="F599" s="49" t="s">
        <v>2079</v>
      </c>
      <c r="G599" s="33" t="s">
        <v>48</v>
      </c>
      <c r="H599">
        <f t="shared" si="28"/>
        <v>0.9094000000000001</v>
      </c>
      <c r="I599" s="34">
        <f>ROUND(('NEW Reference'!B$16*List!$H599)+'NEW Reference'!B$17,0)</f>
        <v>1131</v>
      </c>
      <c r="J599" s="34">
        <f>ROUND(('NEW Reference'!C$16*List!$H599)+'NEW Reference'!C$17,0)</f>
        <v>1687</v>
      </c>
      <c r="K599" s="34">
        <f>ROUND(('NEW Reference'!D$16*List!$H599)+'NEW Reference'!D$17,0)</f>
        <v>2022</v>
      </c>
      <c r="L599" s="34">
        <f>ROUND(('NEW Reference'!E$16*List!$H599)+'NEW Reference'!E$17,0)</f>
        <v>2499</v>
      </c>
      <c r="M599" s="34">
        <f>ROUND(('NEW Reference'!F$16*List!$H599)+'NEW Reference'!F$17,0)</f>
        <v>2604</v>
      </c>
      <c r="N599" s="34">
        <f>ROUND(('NEW Reference'!G$16*List!$H599)+'NEW Reference'!G$17,0)</f>
        <v>2948</v>
      </c>
      <c r="O599" s="34">
        <f>ROUND(('NEW Reference'!H$16*List!$H599)+'NEW Reference'!H$17,0)</f>
        <v>3060</v>
      </c>
      <c r="P599" s="34">
        <f>ROUND(('NEW Reference'!I$16*List!$H599)+'NEW Reference'!I$17,0)</f>
        <v>3181</v>
      </c>
      <c r="Q599" s="34">
        <f>ROUND(('NEW Reference'!J$16*List!$H599)+'NEW Reference'!J$17,0)</f>
        <v>3683</v>
      </c>
      <c r="R599" s="34">
        <f>ROUND(('NEW Reference'!K$16*List!$H599)+'NEW Reference'!K$17,0)</f>
        <v>3799</v>
      </c>
      <c r="S599" s="34">
        <f>ROUND(('NEW Reference'!L$16*List!$H599)+'NEW Reference'!L$17,0)</f>
        <v>4100</v>
      </c>
      <c r="T599" s="34">
        <f>ROUND(('NEW Reference'!M$16*List!$H599)+'NEW Reference'!M$17,0)</f>
        <v>4896</v>
      </c>
      <c r="U599" s="34">
        <f>ROUND(('NEW Reference'!N$16*List!$H599)+'NEW Reference'!N$17,0)</f>
        <v>19756</v>
      </c>
      <c r="V599" s="35">
        <f>ROUND(('NEW Reference'!O$16*List!$H599)+'NEW Reference'!O$17,0)</f>
        <v>734</v>
      </c>
      <c r="W599" s="35">
        <f>ROUND(('NEW Reference'!P$16*List!$H599)+'NEW Reference'!P$17,0)</f>
        <v>1035</v>
      </c>
      <c r="X599" s="35">
        <f>ROUND(('NEW Reference'!Q$16*List!$H599)+'NEW Reference'!Q$17,0)</f>
        <v>517</v>
      </c>
      <c r="Y599" s="36"/>
      <c r="Z599" s="4" t="str">
        <f t="shared" si="29"/>
        <v>GEM, Idaho</v>
      </c>
      <c r="AA599" s="31" t="s">
        <v>2138</v>
      </c>
      <c r="AB599" s="37" t="s">
        <v>49</v>
      </c>
      <c r="AC599" s="32" t="s">
        <v>2079</v>
      </c>
      <c r="AD599" s="38"/>
      <c r="AE599">
        <f t="shared" si="30"/>
        <v>0.9094000000000001</v>
      </c>
    </row>
    <row r="600" spans="1:31">
      <c r="A600" s="28" t="s">
        <v>2139</v>
      </c>
      <c r="B600" s="28" t="s">
        <v>2140</v>
      </c>
      <c r="C600" s="29">
        <v>99913</v>
      </c>
      <c r="D600" s="30" t="s">
        <v>96</v>
      </c>
      <c r="E600" s="31" t="s">
        <v>2141</v>
      </c>
      <c r="F600" s="50" t="s">
        <v>2079</v>
      </c>
      <c r="G600" s="33" t="s">
        <v>59</v>
      </c>
      <c r="H600">
        <f t="shared" si="28"/>
        <v>0.76080000000000003</v>
      </c>
      <c r="I600" s="34">
        <f>ROUND(('NEW Reference'!B$16*List!$H600)+'NEW Reference'!B$17,0)</f>
        <v>994</v>
      </c>
      <c r="J600" s="34">
        <f>ROUND(('NEW Reference'!C$16*List!$H600)+'NEW Reference'!C$17,0)</f>
        <v>1482</v>
      </c>
      <c r="K600" s="34">
        <f>ROUND(('NEW Reference'!D$16*List!$H600)+'NEW Reference'!D$17,0)</f>
        <v>1776</v>
      </c>
      <c r="L600" s="34">
        <f>ROUND(('NEW Reference'!E$16*List!$H600)+'NEW Reference'!E$17,0)</f>
        <v>2196</v>
      </c>
      <c r="M600" s="34">
        <f>ROUND(('NEW Reference'!F$16*List!$H600)+'NEW Reference'!F$17,0)</f>
        <v>2288</v>
      </c>
      <c r="N600" s="34">
        <f>ROUND(('NEW Reference'!G$16*List!$H600)+'NEW Reference'!G$17,0)</f>
        <v>2590</v>
      </c>
      <c r="O600" s="34">
        <f>ROUND(('NEW Reference'!H$16*List!$H600)+'NEW Reference'!H$17,0)</f>
        <v>2689</v>
      </c>
      <c r="P600" s="34">
        <f>ROUND(('NEW Reference'!I$16*List!$H600)+'NEW Reference'!I$17,0)</f>
        <v>2794</v>
      </c>
      <c r="Q600" s="34">
        <f>ROUND(('NEW Reference'!J$16*List!$H600)+'NEW Reference'!J$17,0)</f>
        <v>3236</v>
      </c>
      <c r="R600" s="34">
        <f>ROUND(('NEW Reference'!K$16*List!$H600)+'NEW Reference'!K$17,0)</f>
        <v>3338</v>
      </c>
      <c r="S600" s="34">
        <f>ROUND(('NEW Reference'!L$16*List!$H600)+'NEW Reference'!L$17,0)</f>
        <v>3602</v>
      </c>
      <c r="T600" s="34">
        <f>ROUND(('NEW Reference'!M$16*List!$H600)+'NEW Reference'!M$17,0)</f>
        <v>4302</v>
      </c>
      <c r="U600" s="34">
        <f>ROUND(('NEW Reference'!N$16*List!$H600)+'NEW Reference'!N$17,0)</f>
        <v>17357</v>
      </c>
      <c r="V600" s="35">
        <f>ROUND(('NEW Reference'!O$16*List!$H600)+'NEW Reference'!O$17,0)</f>
        <v>645</v>
      </c>
      <c r="W600" s="35">
        <f>ROUND(('NEW Reference'!P$16*List!$H600)+'NEW Reference'!P$17,0)</f>
        <v>909</v>
      </c>
      <c r="X600" s="35">
        <f>ROUND(('NEW Reference'!Q$16*List!$H600)+'NEW Reference'!Q$17,0)</f>
        <v>455</v>
      </c>
      <c r="Y600" s="36"/>
      <c r="Z600" s="4" t="str">
        <f t="shared" si="29"/>
        <v>GOODING, Idaho</v>
      </c>
      <c r="AA600" s="40" t="s">
        <v>2141</v>
      </c>
      <c r="AB600" s="37" t="s">
        <v>49</v>
      </c>
      <c r="AC600" s="41" t="s">
        <v>2079</v>
      </c>
      <c r="AD600" s="42"/>
      <c r="AE600">
        <f t="shared" si="30"/>
        <v>0.76080000000000003</v>
      </c>
    </row>
    <row r="601" spans="1:31">
      <c r="A601" s="28" t="s">
        <v>2142</v>
      </c>
      <c r="B601" s="28" t="s">
        <v>2143</v>
      </c>
      <c r="C601" s="39">
        <v>99913</v>
      </c>
      <c r="D601" s="30" t="s">
        <v>96</v>
      </c>
      <c r="E601" s="40" t="s">
        <v>96</v>
      </c>
      <c r="F601" s="50" t="s">
        <v>2079</v>
      </c>
      <c r="G601" s="33" t="s">
        <v>59</v>
      </c>
      <c r="H601">
        <f t="shared" si="28"/>
        <v>0.76080000000000003</v>
      </c>
      <c r="I601" s="34">
        <f>ROUND(('NEW Reference'!B$16*List!$H601)+'NEW Reference'!B$17,0)</f>
        <v>994</v>
      </c>
      <c r="J601" s="34">
        <f>ROUND(('NEW Reference'!C$16*List!$H601)+'NEW Reference'!C$17,0)</f>
        <v>1482</v>
      </c>
      <c r="K601" s="34">
        <f>ROUND(('NEW Reference'!D$16*List!$H601)+'NEW Reference'!D$17,0)</f>
        <v>1776</v>
      </c>
      <c r="L601" s="34">
        <f>ROUND(('NEW Reference'!E$16*List!$H601)+'NEW Reference'!E$17,0)</f>
        <v>2196</v>
      </c>
      <c r="M601" s="34">
        <f>ROUND(('NEW Reference'!F$16*List!$H601)+'NEW Reference'!F$17,0)</f>
        <v>2288</v>
      </c>
      <c r="N601" s="34">
        <f>ROUND(('NEW Reference'!G$16*List!$H601)+'NEW Reference'!G$17,0)</f>
        <v>2590</v>
      </c>
      <c r="O601" s="34">
        <f>ROUND(('NEW Reference'!H$16*List!$H601)+'NEW Reference'!H$17,0)</f>
        <v>2689</v>
      </c>
      <c r="P601" s="34">
        <f>ROUND(('NEW Reference'!I$16*List!$H601)+'NEW Reference'!I$17,0)</f>
        <v>2794</v>
      </c>
      <c r="Q601" s="34">
        <f>ROUND(('NEW Reference'!J$16*List!$H601)+'NEW Reference'!J$17,0)</f>
        <v>3236</v>
      </c>
      <c r="R601" s="34">
        <f>ROUND(('NEW Reference'!K$16*List!$H601)+'NEW Reference'!K$17,0)</f>
        <v>3338</v>
      </c>
      <c r="S601" s="34">
        <f>ROUND(('NEW Reference'!L$16*List!$H601)+'NEW Reference'!L$17,0)</f>
        <v>3602</v>
      </c>
      <c r="T601" s="34">
        <f>ROUND(('NEW Reference'!M$16*List!$H601)+'NEW Reference'!M$17,0)</f>
        <v>4302</v>
      </c>
      <c r="U601" s="34">
        <f>ROUND(('NEW Reference'!N$16*List!$H601)+'NEW Reference'!N$17,0)</f>
        <v>17357</v>
      </c>
      <c r="V601" s="35">
        <f>ROUND(('NEW Reference'!O$16*List!$H601)+'NEW Reference'!O$17,0)</f>
        <v>645</v>
      </c>
      <c r="W601" s="35">
        <f>ROUND(('NEW Reference'!P$16*List!$H601)+'NEW Reference'!P$17,0)</f>
        <v>909</v>
      </c>
      <c r="X601" s="35">
        <f>ROUND(('NEW Reference'!Q$16*List!$H601)+'NEW Reference'!Q$17,0)</f>
        <v>455</v>
      </c>
      <c r="Y601" s="36"/>
      <c r="Z601" s="4" t="str">
        <f t="shared" si="29"/>
        <v>IDAHO, Idaho</v>
      </c>
      <c r="AA601" s="31" t="s">
        <v>96</v>
      </c>
      <c r="AB601" s="37" t="s">
        <v>49</v>
      </c>
      <c r="AC601" s="32" t="s">
        <v>2079</v>
      </c>
      <c r="AD601" s="38"/>
      <c r="AE601">
        <f t="shared" si="30"/>
        <v>0.76080000000000003</v>
      </c>
    </row>
    <row r="602" spans="1:31">
      <c r="A602" s="28" t="s">
        <v>2144</v>
      </c>
      <c r="B602" s="28" t="s">
        <v>2145</v>
      </c>
      <c r="C602" s="29">
        <v>26820</v>
      </c>
      <c r="D602" s="30" t="s">
        <v>923</v>
      </c>
      <c r="E602" s="31" t="s">
        <v>198</v>
      </c>
      <c r="F602" s="49" t="s">
        <v>2079</v>
      </c>
      <c r="G602" s="33" t="s">
        <v>48</v>
      </c>
      <c r="H602">
        <f t="shared" si="28"/>
        <v>0.81259999999999999</v>
      </c>
      <c r="I602" s="34">
        <f>ROUND(('NEW Reference'!B$16*List!$H602)+'NEW Reference'!B$17,0)</f>
        <v>1042</v>
      </c>
      <c r="J602" s="34">
        <f>ROUND(('NEW Reference'!C$16*List!$H602)+'NEW Reference'!C$17,0)</f>
        <v>1554</v>
      </c>
      <c r="K602" s="34">
        <f>ROUND(('NEW Reference'!D$16*List!$H602)+'NEW Reference'!D$17,0)</f>
        <v>1862</v>
      </c>
      <c r="L602" s="34">
        <f>ROUND(('NEW Reference'!E$16*List!$H602)+'NEW Reference'!E$17,0)</f>
        <v>2302</v>
      </c>
      <c r="M602" s="34">
        <f>ROUND(('NEW Reference'!F$16*List!$H602)+'NEW Reference'!F$17,0)</f>
        <v>2398</v>
      </c>
      <c r="N602" s="34">
        <f>ROUND(('NEW Reference'!G$16*List!$H602)+'NEW Reference'!G$17,0)</f>
        <v>2714</v>
      </c>
      <c r="O602" s="34">
        <f>ROUND(('NEW Reference'!H$16*List!$H602)+'NEW Reference'!H$17,0)</f>
        <v>2818</v>
      </c>
      <c r="P602" s="34">
        <f>ROUND(('NEW Reference'!I$16*List!$H602)+'NEW Reference'!I$17,0)</f>
        <v>2929</v>
      </c>
      <c r="Q602" s="34">
        <f>ROUND(('NEW Reference'!J$16*List!$H602)+'NEW Reference'!J$17,0)</f>
        <v>3392</v>
      </c>
      <c r="R602" s="34">
        <f>ROUND(('NEW Reference'!K$16*List!$H602)+'NEW Reference'!K$17,0)</f>
        <v>3499</v>
      </c>
      <c r="S602" s="34">
        <f>ROUND(('NEW Reference'!L$16*List!$H602)+'NEW Reference'!L$17,0)</f>
        <v>3775</v>
      </c>
      <c r="T602" s="34">
        <f>ROUND(('NEW Reference'!M$16*List!$H602)+'NEW Reference'!M$17,0)</f>
        <v>4509</v>
      </c>
      <c r="U602" s="34">
        <f>ROUND(('NEW Reference'!N$16*List!$H602)+'NEW Reference'!N$17,0)</f>
        <v>18193</v>
      </c>
      <c r="V602" s="35">
        <f>ROUND(('NEW Reference'!O$16*List!$H602)+'NEW Reference'!O$17,0)</f>
        <v>676</v>
      </c>
      <c r="W602" s="35">
        <f>ROUND(('NEW Reference'!P$16*List!$H602)+'NEW Reference'!P$17,0)</f>
        <v>953</v>
      </c>
      <c r="X602" s="35">
        <f>ROUND(('NEW Reference'!Q$16*List!$H602)+'NEW Reference'!Q$17,0)</f>
        <v>477</v>
      </c>
      <c r="Y602" s="36"/>
      <c r="Z602" s="4" t="str">
        <f t="shared" si="29"/>
        <v>JEFFERSON, Idaho</v>
      </c>
      <c r="AA602" s="40" t="s">
        <v>198</v>
      </c>
      <c r="AB602" s="37" t="s">
        <v>49</v>
      </c>
      <c r="AC602" s="41" t="s">
        <v>2079</v>
      </c>
      <c r="AD602" s="42"/>
      <c r="AE602">
        <f t="shared" si="30"/>
        <v>0.81259999999999999</v>
      </c>
    </row>
    <row r="603" spans="1:31">
      <c r="A603" s="28" t="s">
        <v>2146</v>
      </c>
      <c r="B603" s="28" t="s">
        <v>2147</v>
      </c>
      <c r="C603" s="39">
        <v>46300</v>
      </c>
      <c r="D603" s="30" t="s">
        <v>1692</v>
      </c>
      <c r="E603" s="40" t="s">
        <v>2148</v>
      </c>
      <c r="F603" s="50" t="s">
        <v>2079</v>
      </c>
      <c r="G603" s="33" t="s">
        <v>48</v>
      </c>
      <c r="H603">
        <f t="shared" si="28"/>
        <v>0.87070000000000003</v>
      </c>
      <c r="I603" s="34">
        <f>ROUND(('NEW Reference'!B$16*List!$H603)+'NEW Reference'!B$17,0)</f>
        <v>1096</v>
      </c>
      <c r="J603" s="34">
        <f>ROUND(('NEW Reference'!C$16*List!$H603)+'NEW Reference'!C$17,0)</f>
        <v>1634</v>
      </c>
      <c r="K603" s="34">
        <f>ROUND(('NEW Reference'!D$16*List!$H603)+'NEW Reference'!D$17,0)</f>
        <v>1958</v>
      </c>
      <c r="L603" s="34">
        <f>ROUND(('NEW Reference'!E$16*List!$H603)+'NEW Reference'!E$17,0)</f>
        <v>2420</v>
      </c>
      <c r="M603" s="34">
        <f>ROUND(('NEW Reference'!F$16*List!$H603)+'NEW Reference'!F$17,0)</f>
        <v>2522</v>
      </c>
      <c r="N603" s="34">
        <f>ROUND(('NEW Reference'!G$16*List!$H603)+'NEW Reference'!G$17,0)</f>
        <v>2854</v>
      </c>
      <c r="O603" s="34">
        <f>ROUND(('NEW Reference'!H$16*List!$H603)+'NEW Reference'!H$17,0)</f>
        <v>2964</v>
      </c>
      <c r="P603" s="34">
        <f>ROUND(('NEW Reference'!I$16*List!$H603)+'NEW Reference'!I$17,0)</f>
        <v>3080</v>
      </c>
      <c r="Q603" s="34">
        <f>ROUND(('NEW Reference'!J$16*List!$H603)+'NEW Reference'!J$17,0)</f>
        <v>3567</v>
      </c>
      <c r="R603" s="34">
        <f>ROUND(('NEW Reference'!K$16*List!$H603)+'NEW Reference'!K$17,0)</f>
        <v>3679</v>
      </c>
      <c r="S603" s="34">
        <f>ROUND(('NEW Reference'!L$16*List!$H603)+'NEW Reference'!L$17,0)</f>
        <v>3970</v>
      </c>
      <c r="T603" s="34">
        <f>ROUND(('NEW Reference'!M$16*List!$H603)+'NEW Reference'!M$17,0)</f>
        <v>4741</v>
      </c>
      <c r="U603" s="34">
        <f>ROUND(('NEW Reference'!N$16*List!$H603)+'NEW Reference'!N$17,0)</f>
        <v>19131</v>
      </c>
      <c r="V603" s="35">
        <f>ROUND(('NEW Reference'!O$16*List!$H603)+'NEW Reference'!O$17,0)</f>
        <v>711</v>
      </c>
      <c r="W603" s="35">
        <f>ROUND(('NEW Reference'!P$16*List!$H603)+'NEW Reference'!P$17,0)</f>
        <v>1002</v>
      </c>
      <c r="X603" s="35">
        <f>ROUND(('NEW Reference'!Q$16*List!$H603)+'NEW Reference'!Q$17,0)</f>
        <v>501</v>
      </c>
      <c r="Y603" s="36"/>
      <c r="Z603" s="4" t="str">
        <f t="shared" si="29"/>
        <v>JEROME, Idaho</v>
      </c>
      <c r="AA603" s="40" t="s">
        <v>2148</v>
      </c>
      <c r="AB603" s="37" t="s">
        <v>49</v>
      </c>
      <c r="AC603" s="41" t="s">
        <v>2079</v>
      </c>
      <c r="AD603" s="42"/>
      <c r="AE603">
        <f t="shared" si="30"/>
        <v>0.87070000000000003</v>
      </c>
    </row>
    <row r="604" spans="1:31">
      <c r="A604" s="28" t="s">
        <v>2149</v>
      </c>
      <c r="B604" s="28" t="s">
        <v>2150</v>
      </c>
      <c r="C604" s="39">
        <v>17660</v>
      </c>
      <c r="D604" s="30" t="s">
        <v>565</v>
      </c>
      <c r="E604" s="40" t="s">
        <v>2151</v>
      </c>
      <c r="F604" s="49" t="s">
        <v>2079</v>
      </c>
      <c r="G604" s="33" t="s">
        <v>48</v>
      </c>
      <c r="H604">
        <f t="shared" si="28"/>
        <v>0.9195000000000001</v>
      </c>
      <c r="I604" s="34">
        <f>ROUND(('NEW Reference'!B$16*List!$H604)+'NEW Reference'!B$17,0)</f>
        <v>1141</v>
      </c>
      <c r="J604" s="34">
        <f>ROUND(('NEW Reference'!C$16*List!$H604)+'NEW Reference'!C$17,0)</f>
        <v>1701</v>
      </c>
      <c r="K604" s="34">
        <f>ROUND(('NEW Reference'!D$16*List!$H604)+'NEW Reference'!D$17,0)</f>
        <v>2038</v>
      </c>
      <c r="L604" s="34">
        <f>ROUND(('NEW Reference'!E$16*List!$H604)+'NEW Reference'!E$17,0)</f>
        <v>2520</v>
      </c>
      <c r="M604" s="34">
        <f>ROUND(('NEW Reference'!F$16*List!$H604)+'NEW Reference'!F$17,0)</f>
        <v>2625</v>
      </c>
      <c r="N604" s="34">
        <f>ROUND(('NEW Reference'!G$16*List!$H604)+'NEW Reference'!G$17,0)</f>
        <v>2972</v>
      </c>
      <c r="O604" s="34">
        <f>ROUND(('NEW Reference'!H$16*List!$H604)+'NEW Reference'!H$17,0)</f>
        <v>3086</v>
      </c>
      <c r="P604" s="34">
        <f>ROUND(('NEW Reference'!I$16*List!$H604)+'NEW Reference'!I$17,0)</f>
        <v>3207</v>
      </c>
      <c r="Q604" s="34">
        <f>ROUND(('NEW Reference'!J$16*List!$H604)+'NEW Reference'!J$17,0)</f>
        <v>3714</v>
      </c>
      <c r="R604" s="34">
        <f>ROUND(('NEW Reference'!K$16*List!$H604)+'NEW Reference'!K$17,0)</f>
        <v>3831</v>
      </c>
      <c r="S604" s="34">
        <f>ROUND(('NEW Reference'!L$16*List!$H604)+'NEW Reference'!L$17,0)</f>
        <v>4133</v>
      </c>
      <c r="T604" s="34">
        <f>ROUND(('NEW Reference'!M$16*List!$H604)+'NEW Reference'!M$17,0)</f>
        <v>4937</v>
      </c>
      <c r="U604" s="34">
        <f>ROUND(('NEW Reference'!N$16*List!$H604)+'NEW Reference'!N$17,0)</f>
        <v>19919</v>
      </c>
      <c r="V604" s="35">
        <f>ROUND(('NEW Reference'!O$16*List!$H604)+'NEW Reference'!O$17,0)</f>
        <v>741</v>
      </c>
      <c r="W604" s="35">
        <f>ROUND(('NEW Reference'!P$16*List!$H604)+'NEW Reference'!P$17,0)</f>
        <v>1043</v>
      </c>
      <c r="X604" s="35">
        <f>ROUND(('NEW Reference'!Q$16*List!$H604)+'NEW Reference'!Q$17,0)</f>
        <v>522</v>
      </c>
      <c r="Y604" s="36"/>
      <c r="Z604" s="4" t="str">
        <f t="shared" si="29"/>
        <v>KOOTENAI, Idaho</v>
      </c>
      <c r="AA604" s="40" t="s">
        <v>2151</v>
      </c>
      <c r="AB604" s="37" t="s">
        <v>49</v>
      </c>
      <c r="AC604" s="41" t="s">
        <v>2079</v>
      </c>
      <c r="AD604" s="42"/>
      <c r="AE604">
        <f t="shared" si="30"/>
        <v>0.9195000000000001</v>
      </c>
    </row>
    <row r="605" spans="1:31">
      <c r="A605" s="28" t="s">
        <v>2152</v>
      </c>
      <c r="B605" s="28" t="s">
        <v>2153</v>
      </c>
      <c r="C605" s="39">
        <v>99913</v>
      </c>
      <c r="D605" s="30" t="s">
        <v>96</v>
      </c>
      <c r="E605" s="40" t="s">
        <v>2154</v>
      </c>
      <c r="F605" s="50" t="s">
        <v>2079</v>
      </c>
      <c r="G605" s="33" t="s">
        <v>59</v>
      </c>
      <c r="H605">
        <f t="shared" si="28"/>
        <v>0.76080000000000003</v>
      </c>
      <c r="I605" s="34">
        <f>ROUND(('NEW Reference'!B$16*List!$H605)+'NEW Reference'!B$17,0)</f>
        <v>994</v>
      </c>
      <c r="J605" s="34">
        <f>ROUND(('NEW Reference'!C$16*List!$H605)+'NEW Reference'!C$17,0)</f>
        <v>1482</v>
      </c>
      <c r="K605" s="34">
        <f>ROUND(('NEW Reference'!D$16*List!$H605)+'NEW Reference'!D$17,0)</f>
        <v>1776</v>
      </c>
      <c r="L605" s="34">
        <f>ROUND(('NEW Reference'!E$16*List!$H605)+'NEW Reference'!E$17,0)</f>
        <v>2196</v>
      </c>
      <c r="M605" s="34">
        <f>ROUND(('NEW Reference'!F$16*List!$H605)+'NEW Reference'!F$17,0)</f>
        <v>2288</v>
      </c>
      <c r="N605" s="34">
        <f>ROUND(('NEW Reference'!G$16*List!$H605)+'NEW Reference'!G$17,0)</f>
        <v>2590</v>
      </c>
      <c r="O605" s="34">
        <f>ROUND(('NEW Reference'!H$16*List!$H605)+'NEW Reference'!H$17,0)</f>
        <v>2689</v>
      </c>
      <c r="P605" s="34">
        <f>ROUND(('NEW Reference'!I$16*List!$H605)+'NEW Reference'!I$17,0)</f>
        <v>2794</v>
      </c>
      <c r="Q605" s="34">
        <f>ROUND(('NEW Reference'!J$16*List!$H605)+'NEW Reference'!J$17,0)</f>
        <v>3236</v>
      </c>
      <c r="R605" s="34">
        <f>ROUND(('NEW Reference'!K$16*List!$H605)+'NEW Reference'!K$17,0)</f>
        <v>3338</v>
      </c>
      <c r="S605" s="34">
        <f>ROUND(('NEW Reference'!L$16*List!$H605)+'NEW Reference'!L$17,0)</f>
        <v>3602</v>
      </c>
      <c r="T605" s="34">
        <f>ROUND(('NEW Reference'!M$16*List!$H605)+'NEW Reference'!M$17,0)</f>
        <v>4302</v>
      </c>
      <c r="U605" s="34">
        <f>ROUND(('NEW Reference'!N$16*List!$H605)+'NEW Reference'!N$17,0)</f>
        <v>17357</v>
      </c>
      <c r="V605" s="35">
        <f>ROUND(('NEW Reference'!O$16*List!$H605)+'NEW Reference'!O$17,0)</f>
        <v>645</v>
      </c>
      <c r="W605" s="35">
        <f>ROUND(('NEW Reference'!P$16*List!$H605)+'NEW Reference'!P$17,0)</f>
        <v>909</v>
      </c>
      <c r="X605" s="35">
        <f>ROUND(('NEW Reference'!Q$16*List!$H605)+'NEW Reference'!Q$17,0)</f>
        <v>455</v>
      </c>
      <c r="Y605" s="36"/>
      <c r="Z605" s="4" t="str">
        <f t="shared" si="29"/>
        <v>LATAH, Idaho</v>
      </c>
      <c r="AA605" s="40" t="s">
        <v>2154</v>
      </c>
      <c r="AB605" s="37" t="s">
        <v>49</v>
      </c>
      <c r="AC605" s="41" t="s">
        <v>2079</v>
      </c>
      <c r="AD605" s="42"/>
      <c r="AE605">
        <f t="shared" si="30"/>
        <v>0.76080000000000003</v>
      </c>
    </row>
    <row r="606" spans="1:31">
      <c r="A606" s="28" t="s">
        <v>2155</v>
      </c>
      <c r="B606" s="28" t="s">
        <v>2156</v>
      </c>
      <c r="C606" s="39">
        <v>99913</v>
      </c>
      <c r="D606" s="30" t="s">
        <v>96</v>
      </c>
      <c r="E606" s="40" t="s">
        <v>2157</v>
      </c>
      <c r="F606" s="50" t="s">
        <v>2079</v>
      </c>
      <c r="G606" s="33" t="s">
        <v>59</v>
      </c>
      <c r="H606">
        <f t="shared" si="28"/>
        <v>0.76080000000000003</v>
      </c>
      <c r="I606" s="34">
        <f>ROUND(('NEW Reference'!B$16*List!$H606)+'NEW Reference'!B$17,0)</f>
        <v>994</v>
      </c>
      <c r="J606" s="34">
        <f>ROUND(('NEW Reference'!C$16*List!$H606)+'NEW Reference'!C$17,0)</f>
        <v>1482</v>
      </c>
      <c r="K606" s="34">
        <f>ROUND(('NEW Reference'!D$16*List!$H606)+'NEW Reference'!D$17,0)</f>
        <v>1776</v>
      </c>
      <c r="L606" s="34">
        <f>ROUND(('NEW Reference'!E$16*List!$H606)+'NEW Reference'!E$17,0)</f>
        <v>2196</v>
      </c>
      <c r="M606" s="34">
        <f>ROUND(('NEW Reference'!F$16*List!$H606)+'NEW Reference'!F$17,0)</f>
        <v>2288</v>
      </c>
      <c r="N606" s="34">
        <f>ROUND(('NEW Reference'!G$16*List!$H606)+'NEW Reference'!G$17,0)</f>
        <v>2590</v>
      </c>
      <c r="O606" s="34">
        <f>ROUND(('NEW Reference'!H$16*List!$H606)+'NEW Reference'!H$17,0)</f>
        <v>2689</v>
      </c>
      <c r="P606" s="34">
        <f>ROUND(('NEW Reference'!I$16*List!$H606)+'NEW Reference'!I$17,0)</f>
        <v>2794</v>
      </c>
      <c r="Q606" s="34">
        <f>ROUND(('NEW Reference'!J$16*List!$H606)+'NEW Reference'!J$17,0)</f>
        <v>3236</v>
      </c>
      <c r="R606" s="34">
        <f>ROUND(('NEW Reference'!K$16*List!$H606)+'NEW Reference'!K$17,0)</f>
        <v>3338</v>
      </c>
      <c r="S606" s="34">
        <f>ROUND(('NEW Reference'!L$16*List!$H606)+'NEW Reference'!L$17,0)</f>
        <v>3602</v>
      </c>
      <c r="T606" s="34">
        <f>ROUND(('NEW Reference'!M$16*List!$H606)+'NEW Reference'!M$17,0)</f>
        <v>4302</v>
      </c>
      <c r="U606" s="34">
        <f>ROUND(('NEW Reference'!N$16*List!$H606)+'NEW Reference'!N$17,0)</f>
        <v>17357</v>
      </c>
      <c r="V606" s="35">
        <f>ROUND(('NEW Reference'!O$16*List!$H606)+'NEW Reference'!O$17,0)</f>
        <v>645</v>
      </c>
      <c r="W606" s="35">
        <f>ROUND(('NEW Reference'!P$16*List!$H606)+'NEW Reference'!P$17,0)</f>
        <v>909</v>
      </c>
      <c r="X606" s="35">
        <f>ROUND(('NEW Reference'!Q$16*List!$H606)+'NEW Reference'!Q$17,0)</f>
        <v>455</v>
      </c>
      <c r="Y606" s="36"/>
      <c r="Z606" s="4" t="str">
        <f t="shared" si="29"/>
        <v>LEMHI, Idaho</v>
      </c>
      <c r="AA606" s="40" t="s">
        <v>2157</v>
      </c>
      <c r="AB606" s="37" t="s">
        <v>49</v>
      </c>
      <c r="AC606" s="41" t="s">
        <v>2079</v>
      </c>
      <c r="AD606" s="42"/>
      <c r="AE606">
        <f t="shared" si="30"/>
        <v>0.76080000000000003</v>
      </c>
    </row>
    <row r="607" spans="1:31">
      <c r="A607" s="28" t="s">
        <v>2158</v>
      </c>
      <c r="B607" s="28" t="s">
        <v>2159</v>
      </c>
      <c r="C607" s="39">
        <v>99913</v>
      </c>
      <c r="D607" s="30" t="s">
        <v>96</v>
      </c>
      <c r="E607" s="40" t="s">
        <v>2160</v>
      </c>
      <c r="F607" s="50" t="s">
        <v>2079</v>
      </c>
      <c r="G607" s="33" t="s">
        <v>59</v>
      </c>
      <c r="H607">
        <f t="shared" si="28"/>
        <v>0.76080000000000003</v>
      </c>
      <c r="I607" s="34">
        <f>ROUND(('NEW Reference'!B$16*List!$H607)+'NEW Reference'!B$17,0)</f>
        <v>994</v>
      </c>
      <c r="J607" s="34">
        <f>ROUND(('NEW Reference'!C$16*List!$H607)+'NEW Reference'!C$17,0)</f>
        <v>1482</v>
      </c>
      <c r="K607" s="34">
        <f>ROUND(('NEW Reference'!D$16*List!$H607)+'NEW Reference'!D$17,0)</f>
        <v>1776</v>
      </c>
      <c r="L607" s="34">
        <f>ROUND(('NEW Reference'!E$16*List!$H607)+'NEW Reference'!E$17,0)</f>
        <v>2196</v>
      </c>
      <c r="M607" s="34">
        <f>ROUND(('NEW Reference'!F$16*List!$H607)+'NEW Reference'!F$17,0)</f>
        <v>2288</v>
      </c>
      <c r="N607" s="34">
        <f>ROUND(('NEW Reference'!G$16*List!$H607)+'NEW Reference'!G$17,0)</f>
        <v>2590</v>
      </c>
      <c r="O607" s="34">
        <f>ROUND(('NEW Reference'!H$16*List!$H607)+'NEW Reference'!H$17,0)</f>
        <v>2689</v>
      </c>
      <c r="P607" s="34">
        <f>ROUND(('NEW Reference'!I$16*List!$H607)+'NEW Reference'!I$17,0)</f>
        <v>2794</v>
      </c>
      <c r="Q607" s="34">
        <f>ROUND(('NEW Reference'!J$16*List!$H607)+'NEW Reference'!J$17,0)</f>
        <v>3236</v>
      </c>
      <c r="R607" s="34">
        <f>ROUND(('NEW Reference'!K$16*List!$H607)+'NEW Reference'!K$17,0)</f>
        <v>3338</v>
      </c>
      <c r="S607" s="34">
        <f>ROUND(('NEW Reference'!L$16*List!$H607)+'NEW Reference'!L$17,0)</f>
        <v>3602</v>
      </c>
      <c r="T607" s="34">
        <f>ROUND(('NEW Reference'!M$16*List!$H607)+'NEW Reference'!M$17,0)</f>
        <v>4302</v>
      </c>
      <c r="U607" s="34">
        <f>ROUND(('NEW Reference'!N$16*List!$H607)+'NEW Reference'!N$17,0)</f>
        <v>17357</v>
      </c>
      <c r="V607" s="35">
        <f>ROUND(('NEW Reference'!O$16*List!$H607)+'NEW Reference'!O$17,0)</f>
        <v>645</v>
      </c>
      <c r="W607" s="35">
        <f>ROUND(('NEW Reference'!P$16*List!$H607)+'NEW Reference'!P$17,0)</f>
        <v>909</v>
      </c>
      <c r="X607" s="35">
        <f>ROUND(('NEW Reference'!Q$16*List!$H607)+'NEW Reference'!Q$17,0)</f>
        <v>455</v>
      </c>
      <c r="Y607" s="36"/>
      <c r="Z607" s="4" t="str">
        <f t="shared" si="29"/>
        <v>LEWIS, Idaho</v>
      </c>
      <c r="AA607" s="40" t="s">
        <v>2160</v>
      </c>
      <c r="AB607" s="37" t="s">
        <v>49</v>
      </c>
      <c r="AC607" s="41" t="s">
        <v>2079</v>
      </c>
      <c r="AD607" s="42"/>
      <c r="AE607">
        <f t="shared" si="30"/>
        <v>0.76080000000000003</v>
      </c>
    </row>
    <row r="608" spans="1:31">
      <c r="A608" s="28" t="s">
        <v>2161</v>
      </c>
      <c r="B608" s="28" t="s">
        <v>2162</v>
      </c>
      <c r="C608" s="39">
        <v>99913</v>
      </c>
      <c r="D608" s="30" t="s">
        <v>96</v>
      </c>
      <c r="E608" s="40" t="s">
        <v>641</v>
      </c>
      <c r="F608" s="50" t="s">
        <v>2079</v>
      </c>
      <c r="G608" s="33" t="s">
        <v>59</v>
      </c>
      <c r="H608">
        <f t="shared" si="28"/>
        <v>0.76080000000000003</v>
      </c>
      <c r="I608" s="34">
        <f>ROUND(('NEW Reference'!B$16*List!$H608)+'NEW Reference'!B$17,0)</f>
        <v>994</v>
      </c>
      <c r="J608" s="34">
        <f>ROUND(('NEW Reference'!C$16*List!$H608)+'NEW Reference'!C$17,0)</f>
        <v>1482</v>
      </c>
      <c r="K608" s="34">
        <f>ROUND(('NEW Reference'!D$16*List!$H608)+'NEW Reference'!D$17,0)</f>
        <v>1776</v>
      </c>
      <c r="L608" s="34">
        <f>ROUND(('NEW Reference'!E$16*List!$H608)+'NEW Reference'!E$17,0)</f>
        <v>2196</v>
      </c>
      <c r="M608" s="34">
        <f>ROUND(('NEW Reference'!F$16*List!$H608)+'NEW Reference'!F$17,0)</f>
        <v>2288</v>
      </c>
      <c r="N608" s="34">
        <f>ROUND(('NEW Reference'!G$16*List!$H608)+'NEW Reference'!G$17,0)</f>
        <v>2590</v>
      </c>
      <c r="O608" s="34">
        <f>ROUND(('NEW Reference'!H$16*List!$H608)+'NEW Reference'!H$17,0)</f>
        <v>2689</v>
      </c>
      <c r="P608" s="34">
        <f>ROUND(('NEW Reference'!I$16*List!$H608)+'NEW Reference'!I$17,0)</f>
        <v>2794</v>
      </c>
      <c r="Q608" s="34">
        <f>ROUND(('NEW Reference'!J$16*List!$H608)+'NEW Reference'!J$17,0)</f>
        <v>3236</v>
      </c>
      <c r="R608" s="34">
        <f>ROUND(('NEW Reference'!K$16*List!$H608)+'NEW Reference'!K$17,0)</f>
        <v>3338</v>
      </c>
      <c r="S608" s="34">
        <f>ROUND(('NEW Reference'!L$16*List!$H608)+'NEW Reference'!L$17,0)</f>
        <v>3602</v>
      </c>
      <c r="T608" s="34">
        <f>ROUND(('NEW Reference'!M$16*List!$H608)+'NEW Reference'!M$17,0)</f>
        <v>4302</v>
      </c>
      <c r="U608" s="34">
        <f>ROUND(('NEW Reference'!N$16*List!$H608)+'NEW Reference'!N$17,0)</f>
        <v>17357</v>
      </c>
      <c r="V608" s="35">
        <f>ROUND(('NEW Reference'!O$16*List!$H608)+'NEW Reference'!O$17,0)</f>
        <v>645</v>
      </c>
      <c r="W608" s="35">
        <f>ROUND(('NEW Reference'!P$16*List!$H608)+'NEW Reference'!P$17,0)</f>
        <v>909</v>
      </c>
      <c r="X608" s="35">
        <f>ROUND(('NEW Reference'!Q$16*List!$H608)+'NEW Reference'!Q$17,0)</f>
        <v>455</v>
      </c>
      <c r="Y608" s="36"/>
      <c r="Z608" s="4" t="str">
        <f t="shared" si="29"/>
        <v>LINCOLN, Idaho</v>
      </c>
      <c r="AA608" s="31" t="s">
        <v>641</v>
      </c>
      <c r="AB608" s="37" t="s">
        <v>49</v>
      </c>
      <c r="AC608" s="32" t="s">
        <v>2079</v>
      </c>
      <c r="AD608" s="38"/>
      <c r="AE608">
        <f t="shared" si="30"/>
        <v>0.76080000000000003</v>
      </c>
    </row>
    <row r="609" spans="1:31">
      <c r="A609" s="28" t="s">
        <v>2163</v>
      </c>
      <c r="B609" s="28" t="s">
        <v>2164</v>
      </c>
      <c r="C609" s="39">
        <v>99913</v>
      </c>
      <c r="D609" s="30" t="s">
        <v>96</v>
      </c>
      <c r="E609" s="40" t="s">
        <v>232</v>
      </c>
      <c r="F609" s="50" t="s">
        <v>2079</v>
      </c>
      <c r="G609" s="33" t="s">
        <v>59</v>
      </c>
      <c r="H609">
        <f t="shared" si="28"/>
        <v>0.76080000000000003</v>
      </c>
      <c r="I609" s="34">
        <f>ROUND(('NEW Reference'!B$16*List!$H609)+'NEW Reference'!B$17,0)</f>
        <v>994</v>
      </c>
      <c r="J609" s="34">
        <f>ROUND(('NEW Reference'!C$16*List!$H609)+'NEW Reference'!C$17,0)</f>
        <v>1482</v>
      </c>
      <c r="K609" s="34">
        <f>ROUND(('NEW Reference'!D$16*List!$H609)+'NEW Reference'!D$17,0)</f>
        <v>1776</v>
      </c>
      <c r="L609" s="34">
        <f>ROUND(('NEW Reference'!E$16*List!$H609)+'NEW Reference'!E$17,0)</f>
        <v>2196</v>
      </c>
      <c r="M609" s="34">
        <f>ROUND(('NEW Reference'!F$16*List!$H609)+'NEW Reference'!F$17,0)</f>
        <v>2288</v>
      </c>
      <c r="N609" s="34">
        <f>ROUND(('NEW Reference'!G$16*List!$H609)+'NEW Reference'!G$17,0)</f>
        <v>2590</v>
      </c>
      <c r="O609" s="34">
        <f>ROUND(('NEW Reference'!H$16*List!$H609)+'NEW Reference'!H$17,0)</f>
        <v>2689</v>
      </c>
      <c r="P609" s="34">
        <f>ROUND(('NEW Reference'!I$16*List!$H609)+'NEW Reference'!I$17,0)</f>
        <v>2794</v>
      </c>
      <c r="Q609" s="34">
        <f>ROUND(('NEW Reference'!J$16*List!$H609)+'NEW Reference'!J$17,0)</f>
        <v>3236</v>
      </c>
      <c r="R609" s="34">
        <f>ROUND(('NEW Reference'!K$16*List!$H609)+'NEW Reference'!K$17,0)</f>
        <v>3338</v>
      </c>
      <c r="S609" s="34">
        <f>ROUND(('NEW Reference'!L$16*List!$H609)+'NEW Reference'!L$17,0)</f>
        <v>3602</v>
      </c>
      <c r="T609" s="34">
        <f>ROUND(('NEW Reference'!M$16*List!$H609)+'NEW Reference'!M$17,0)</f>
        <v>4302</v>
      </c>
      <c r="U609" s="34">
        <f>ROUND(('NEW Reference'!N$16*List!$H609)+'NEW Reference'!N$17,0)</f>
        <v>17357</v>
      </c>
      <c r="V609" s="35">
        <f>ROUND(('NEW Reference'!O$16*List!$H609)+'NEW Reference'!O$17,0)</f>
        <v>645</v>
      </c>
      <c r="W609" s="35">
        <f>ROUND(('NEW Reference'!P$16*List!$H609)+'NEW Reference'!P$17,0)</f>
        <v>909</v>
      </c>
      <c r="X609" s="35">
        <f>ROUND(('NEW Reference'!Q$16*List!$H609)+'NEW Reference'!Q$17,0)</f>
        <v>455</v>
      </c>
      <c r="Y609" s="36"/>
      <c r="Z609" s="4" t="str">
        <f t="shared" si="29"/>
        <v>MADISON, Idaho</v>
      </c>
      <c r="AA609" s="40" t="s">
        <v>232</v>
      </c>
      <c r="AB609" s="37" t="s">
        <v>49</v>
      </c>
      <c r="AC609" s="41" t="s">
        <v>2079</v>
      </c>
      <c r="AD609" s="42"/>
      <c r="AE609">
        <f t="shared" si="30"/>
        <v>0.76080000000000003</v>
      </c>
    </row>
    <row r="610" spans="1:31">
      <c r="A610" s="28" t="s">
        <v>2165</v>
      </c>
      <c r="B610" s="28" t="s">
        <v>2166</v>
      </c>
      <c r="C610" s="39">
        <v>99913</v>
      </c>
      <c r="D610" s="30" t="s">
        <v>96</v>
      </c>
      <c r="E610" s="40" t="s">
        <v>2167</v>
      </c>
      <c r="F610" s="50" t="s">
        <v>2079</v>
      </c>
      <c r="G610" s="33" t="s">
        <v>59</v>
      </c>
      <c r="H610">
        <f t="shared" si="28"/>
        <v>0.76080000000000003</v>
      </c>
      <c r="I610" s="34">
        <f>ROUND(('NEW Reference'!B$16*List!$H610)+'NEW Reference'!B$17,0)</f>
        <v>994</v>
      </c>
      <c r="J610" s="34">
        <f>ROUND(('NEW Reference'!C$16*List!$H610)+'NEW Reference'!C$17,0)</f>
        <v>1482</v>
      </c>
      <c r="K610" s="34">
        <f>ROUND(('NEW Reference'!D$16*List!$H610)+'NEW Reference'!D$17,0)</f>
        <v>1776</v>
      </c>
      <c r="L610" s="34">
        <f>ROUND(('NEW Reference'!E$16*List!$H610)+'NEW Reference'!E$17,0)</f>
        <v>2196</v>
      </c>
      <c r="M610" s="34">
        <f>ROUND(('NEW Reference'!F$16*List!$H610)+'NEW Reference'!F$17,0)</f>
        <v>2288</v>
      </c>
      <c r="N610" s="34">
        <f>ROUND(('NEW Reference'!G$16*List!$H610)+'NEW Reference'!G$17,0)</f>
        <v>2590</v>
      </c>
      <c r="O610" s="34">
        <f>ROUND(('NEW Reference'!H$16*List!$H610)+'NEW Reference'!H$17,0)</f>
        <v>2689</v>
      </c>
      <c r="P610" s="34">
        <f>ROUND(('NEW Reference'!I$16*List!$H610)+'NEW Reference'!I$17,0)</f>
        <v>2794</v>
      </c>
      <c r="Q610" s="34">
        <f>ROUND(('NEW Reference'!J$16*List!$H610)+'NEW Reference'!J$17,0)</f>
        <v>3236</v>
      </c>
      <c r="R610" s="34">
        <f>ROUND(('NEW Reference'!K$16*List!$H610)+'NEW Reference'!K$17,0)</f>
        <v>3338</v>
      </c>
      <c r="S610" s="34">
        <f>ROUND(('NEW Reference'!L$16*List!$H610)+'NEW Reference'!L$17,0)</f>
        <v>3602</v>
      </c>
      <c r="T610" s="34">
        <f>ROUND(('NEW Reference'!M$16*List!$H610)+'NEW Reference'!M$17,0)</f>
        <v>4302</v>
      </c>
      <c r="U610" s="34">
        <f>ROUND(('NEW Reference'!N$16*List!$H610)+'NEW Reference'!N$17,0)</f>
        <v>17357</v>
      </c>
      <c r="V610" s="35">
        <f>ROUND(('NEW Reference'!O$16*List!$H610)+'NEW Reference'!O$17,0)</f>
        <v>645</v>
      </c>
      <c r="W610" s="35">
        <f>ROUND(('NEW Reference'!P$16*List!$H610)+'NEW Reference'!P$17,0)</f>
        <v>909</v>
      </c>
      <c r="X610" s="35">
        <f>ROUND(('NEW Reference'!Q$16*List!$H610)+'NEW Reference'!Q$17,0)</f>
        <v>455</v>
      </c>
      <c r="Y610" s="36"/>
      <c r="Z610" s="4" t="str">
        <f t="shared" si="29"/>
        <v>MINIDOKA, Idaho</v>
      </c>
      <c r="AA610" s="31" t="s">
        <v>2167</v>
      </c>
      <c r="AB610" s="37" t="s">
        <v>49</v>
      </c>
      <c r="AC610" s="32" t="s">
        <v>2079</v>
      </c>
      <c r="AD610" s="38"/>
      <c r="AE610">
        <f t="shared" si="30"/>
        <v>0.76080000000000003</v>
      </c>
    </row>
    <row r="611" spans="1:31">
      <c r="A611" s="28" t="s">
        <v>2168</v>
      </c>
      <c r="B611" s="28" t="s">
        <v>2169</v>
      </c>
      <c r="C611" s="29">
        <v>30300</v>
      </c>
      <c r="D611" s="30" t="s">
        <v>1093</v>
      </c>
      <c r="E611" s="31" t="s">
        <v>2170</v>
      </c>
      <c r="F611" s="49" t="s">
        <v>2079</v>
      </c>
      <c r="G611" s="33" t="s">
        <v>48</v>
      </c>
      <c r="H611">
        <f t="shared" si="28"/>
        <v>0.85440000000000005</v>
      </c>
      <c r="I611" s="34">
        <f>ROUND(('NEW Reference'!B$16*List!$H611)+'NEW Reference'!B$17,0)</f>
        <v>1081</v>
      </c>
      <c r="J611" s="34">
        <f>ROUND(('NEW Reference'!C$16*List!$H611)+'NEW Reference'!C$17,0)</f>
        <v>1611</v>
      </c>
      <c r="K611" s="34">
        <f>ROUND(('NEW Reference'!D$16*List!$H611)+'NEW Reference'!D$17,0)</f>
        <v>1931</v>
      </c>
      <c r="L611" s="34">
        <f>ROUND(('NEW Reference'!E$16*List!$H611)+'NEW Reference'!E$17,0)</f>
        <v>2387</v>
      </c>
      <c r="M611" s="34">
        <f>ROUND(('NEW Reference'!F$16*List!$H611)+'NEW Reference'!F$17,0)</f>
        <v>2487</v>
      </c>
      <c r="N611" s="34">
        <f>ROUND(('NEW Reference'!G$16*List!$H611)+'NEW Reference'!G$17,0)</f>
        <v>2815</v>
      </c>
      <c r="O611" s="34">
        <f>ROUND(('NEW Reference'!H$16*List!$H611)+'NEW Reference'!H$17,0)</f>
        <v>2923</v>
      </c>
      <c r="P611" s="34">
        <f>ROUND(('NEW Reference'!I$16*List!$H611)+'NEW Reference'!I$17,0)</f>
        <v>3038</v>
      </c>
      <c r="Q611" s="34">
        <f>ROUND(('NEW Reference'!J$16*List!$H611)+'NEW Reference'!J$17,0)</f>
        <v>3518</v>
      </c>
      <c r="R611" s="34">
        <f>ROUND(('NEW Reference'!K$16*List!$H611)+'NEW Reference'!K$17,0)</f>
        <v>3628</v>
      </c>
      <c r="S611" s="34">
        <f>ROUND(('NEW Reference'!L$16*List!$H611)+'NEW Reference'!L$17,0)</f>
        <v>3915</v>
      </c>
      <c r="T611" s="34">
        <f>ROUND(('NEW Reference'!M$16*List!$H611)+'NEW Reference'!M$17,0)</f>
        <v>4676</v>
      </c>
      <c r="U611" s="34">
        <f>ROUND(('NEW Reference'!N$16*List!$H611)+'NEW Reference'!N$17,0)</f>
        <v>18868</v>
      </c>
      <c r="V611" s="35">
        <f>ROUND(('NEW Reference'!O$16*List!$H611)+'NEW Reference'!O$17,0)</f>
        <v>701</v>
      </c>
      <c r="W611" s="35">
        <f>ROUND(('NEW Reference'!P$16*List!$H611)+'NEW Reference'!P$17,0)</f>
        <v>988</v>
      </c>
      <c r="X611" s="35">
        <f>ROUND(('NEW Reference'!Q$16*List!$H611)+'NEW Reference'!Q$17,0)</f>
        <v>494</v>
      </c>
      <c r="Y611" s="36"/>
      <c r="Z611" s="4" t="str">
        <f t="shared" si="29"/>
        <v>NEZ PERCE, Idaho</v>
      </c>
      <c r="AA611" s="40" t="s">
        <v>2170</v>
      </c>
      <c r="AB611" s="37" t="s">
        <v>49</v>
      </c>
      <c r="AC611" s="41" t="s">
        <v>2079</v>
      </c>
      <c r="AD611" s="42"/>
      <c r="AE611">
        <f t="shared" si="30"/>
        <v>0.85440000000000005</v>
      </c>
    </row>
    <row r="612" spans="1:31">
      <c r="A612" s="28" t="s">
        <v>2171</v>
      </c>
      <c r="B612" s="28" t="s">
        <v>2172</v>
      </c>
      <c r="C612" s="29">
        <v>99913</v>
      </c>
      <c r="D612" s="30" t="s">
        <v>96</v>
      </c>
      <c r="E612" s="31" t="s">
        <v>2173</v>
      </c>
      <c r="F612" s="50" t="s">
        <v>2079</v>
      </c>
      <c r="G612" s="33" t="s">
        <v>59</v>
      </c>
      <c r="H612">
        <f t="shared" si="28"/>
        <v>0.76080000000000003</v>
      </c>
      <c r="I612" s="34">
        <f>ROUND(('NEW Reference'!B$16*List!$H612)+'NEW Reference'!B$17,0)</f>
        <v>994</v>
      </c>
      <c r="J612" s="34">
        <f>ROUND(('NEW Reference'!C$16*List!$H612)+'NEW Reference'!C$17,0)</f>
        <v>1482</v>
      </c>
      <c r="K612" s="34">
        <f>ROUND(('NEW Reference'!D$16*List!$H612)+'NEW Reference'!D$17,0)</f>
        <v>1776</v>
      </c>
      <c r="L612" s="34">
        <f>ROUND(('NEW Reference'!E$16*List!$H612)+'NEW Reference'!E$17,0)</f>
        <v>2196</v>
      </c>
      <c r="M612" s="34">
        <f>ROUND(('NEW Reference'!F$16*List!$H612)+'NEW Reference'!F$17,0)</f>
        <v>2288</v>
      </c>
      <c r="N612" s="34">
        <f>ROUND(('NEW Reference'!G$16*List!$H612)+'NEW Reference'!G$17,0)</f>
        <v>2590</v>
      </c>
      <c r="O612" s="34">
        <f>ROUND(('NEW Reference'!H$16*List!$H612)+'NEW Reference'!H$17,0)</f>
        <v>2689</v>
      </c>
      <c r="P612" s="34">
        <f>ROUND(('NEW Reference'!I$16*List!$H612)+'NEW Reference'!I$17,0)</f>
        <v>2794</v>
      </c>
      <c r="Q612" s="34">
        <f>ROUND(('NEW Reference'!J$16*List!$H612)+'NEW Reference'!J$17,0)</f>
        <v>3236</v>
      </c>
      <c r="R612" s="34">
        <f>ROUND(('NEW Reference'!K$16*List!$H612)+'NEW Reference'!K$17,0)</f>
        <v>3338</v>
      </c>
      <c r="S612" s="34">
        <f>ROUND(('NEW Reference'!L$16*List!$H612)+'NEW Reference'!L$17,0)</f>
        <v>3602</v>
      </c>
      <c r="T612" s="34">
        <f>ROUND(('NEW Reference'!M$16*List!$H612)+'NEW Reference'!M$17,0)</f>
        <v>4302</v>
      </c>
      <c r="U612" s="34">
        <f>ROUND(('NEW Reference'!N$16*List!$H612)+'NEW Reference'!N$17,0)</f>
        <v>17357</v>
      </c>
      <c r="V612" s="35">
        <f>ROUND(('NEW Reference'!O$16*List!$H612)+'NEW Reference'!O$17,0)</f>
        <v>645</v>
      </c>
      <c r="W612" s="35">
        <f>ROUND(('NEW Reference'!P$16*List!$H612)+'NEW Reference'!P$17,0)</f>
        <v>909</v>
      </c>
      <c r="X612" s="35">
        <f>ROUND(('NEW Reference'!Q$16*List!$H612)+'NEW Reference'!Q$17,0)</f>
        <v>455</v>
      </c>
      <c r="Y612" s="36"/>
      <c r="Z612" s="4" t="str">
        <f t="shared" si="29"/>
        <v>ONEIDA, Idaho</v>
      </c>
      <c r="AA612" s="40" t="s">
        <v>2173</v>
      </c>
      <c r="AB612" s="37" t="s">
        <v>49</v>
      </c>
      <c r="AC612" s="41" t="s">
        <v>2079</v>
      </c>
      <c r="AD612" s="42"/>
      <c r="AE612">
        <f t="shared" si="30"/>
        <v>0.76080000000000003</v>
      </c>
    </row>
    <row r="613" spans="1:31">
      <c r="A613" s="28" t="s">
        <v>2174</v>
      </c>
      <c r="B613" s="28" t="s">
        <v>2175</v>
      </c>
      <c r="C613" s="29">
        <v>14260</v>
      </c>
      <c r="D613" s="30" t="s">
        <v>416</v>
      </c>
      <c r="E613" s="31" t="s">
        <v>2176</v>
      </c>
      <c r="F613" s="49" t="s">
        <v>2079</v>
      </c>
      <c r="G613" s="33" t="s">
        <v>48</v>
      </c>
      <c r="H613">
        <f t="shared" si="28"/>
        <v>0.9094000000000001</v>
      </c>
      <c r="I613" s="34">
        <f>ROUND(('NEW Reference'!B$16*List!$H613)+'NEW Reference'!B$17,0)</f>
        <v>1131</v>
      </c>
      <c r="J613" s="34">
        <f>ROUND(('NEW Reference'!C$16*List!$H613)+'NEW Reference'!C$17,0)</f>
        <v>1687</v>
      </c>
      <c r="K613" s="34">
        <f>ROUND(('NEW Reference'!D$16*List!$H613)+'NEW Reference'!D$17,0)</f>
        <v>2022</v>
      </c>
      <c r="L613" s="34">
        <f>ROUND(('NEW Reference'!E$16*List!$H613)+'NEW Reference'!E$17,0)</f>
        <v>2499</v>
      </c>
      <c r="M613" s="34">
        <f>ROUND(('NEW Reference'!F$16*List!$H613)+'NEW Reference'!F$17,0)</f>
        <v>2604</v>
      </c>
      <c r="N613" s="34">
        <f>ROUND(('NEW Reference'!G$16*List!$H613)+'NEW Reference'!G$17,0)</f>
        <v>2948</v>
      </c>
      <c r="O613" s="34">
        <f>ROUND(('NEW Reference'!H$16*List!$H613)+'NEW Reference'!H$17,0)</f>
        <v>3060</v>
      </c>
      <c r="P613" s="34">
        <f>ROUND(('NEW Reference'!I$16*List!$H613)+'NEW Reference'!I$17,0)</f>
        <v>3181</v>
      </c>
      <c r="Q613" s="34">
        <f>ROUND(('NEW Reference'!J$16*List!$H613)+'NEW Reference'!J$17,0)</f>
        <v>3683</v>
      </c>
      <c r="R613" s="34">
        <f>ROUND(('NEW Reference'!K$16*List!$H613)+'NEW Reference'!K$17,0)</f>
        <v>3799</v>
      </c>
      <c r="S613" s="34">
        <f>ROUND(('NEW Reference'!L$16*List!$H613)+'NEW Reference'!L$17,0)</f>
        <v>4100</v>
      </c>
      <c r="T613" s="34">
        <f>ROUND(('NEW Reference'!M$16*List!$H613)+'NEW Reference'!M$17,0)</f>
        <v>4896</v>
      </c>
      <c r="U613" s="34">
        <f>ROUND(('NEW Reference'!N$16*List!$H613)+'NEW Reference'!N$17,0)</f>
        <v>19756</v>
      </c>
      <c r="V613" s="35">
        <f>ROUND(('NEW Reference'!O$16*List!$H613)+'NEW Reference'!O$17,0)</f>
        <v>734</v>
      </c>
      <c r="W613" s="35">
        <f>ROUND(('NEW Reference'!P$16*List!$H613)+'NEW Reference'!P$17,0)</f>
        <v>1035</v>
      </c>
      <c r="X613" s="35">
        <f>ROUND(('NEW Reference'!Q$16*List!$H613)+'NEW Reference'!Q$17,0)</f>
        <v>517</v>
      </c>
      <c r="Y613" s="36"/>
      <c r="Z613" s="4" t="str">
        <f t="shared" si="29"/>
        <v>OWYHEE, Idaho</v>
      </c>
      <c r="AA613" s="31" t="s">
        <v>2176</v>
      </c>
      <c r="AB613" s="37" t="s">
        <v>49</v>
      </c>
      <c r="AC613" s="32" t="s">
        <v>2079</v>
      </c>
      <c r="AD613" s="38"/>
      <c r="AE613">
        <f t="shared" si="30"/>
        <v>0.9094000000000001</v>
      </c>
    </row>
    <row r="614" spans="1:31">
      <c r="A614" s="28" t="s">
        <v>2177</v>
      </c>
      <c r="B614" s="28" t="s">
        <v>2178</v>
      </c>
      <c r="C614" s="39">
        <v>99913</v>
      </c>
      <c r="D614" s="30" t="s">
        <v>96</v>
      </c>
      <c r="E614" s="40" t="s">
        <v>2179</v>
      </c>
      <c r="F614" s="50" t="s">
        <v>2079</v>
      </c>
      <c r="G614" s="33" t="s">
        <v>59</v>
      </c>
      <c r="H614">
        <f t="shared" si="28"/>
        <v>0.76080000000000003</v>
      </c>
      <c r="I614" s="34">
        <f>ROUND(('NEW Reference'!B$16*List!$H614)+'NEW Reference'!B$17,0)</f>
        <v>994</v>
      </c>
      <c r="J614" s="34">
        <f>ROUND(('NEW Reference'!C$16*List!$H614)+'NEW Reference'!C$17,0)</f>
        <v>1482</v>
      </c>
      <c r="K614" s="34">
        <f>ROUND(('NEW Reference'!D$16*List!$H614)+'NEW Reference'!D$17,0)</f>
        <v>1776</v>
      </c>
      <c r="L614" s="34">
        <f>ROUND(('NEW Reference'!E$16*List!$H614)+'NEW Reference'!E$17,0)</f>
        <v>2196</v>
      </c>
      <c r="M614" s="34">
        <f>ROUND(('NEW Reference'!F$16*List!$H614)+'NEW Reference'!F$17,0)</f>
        <v>2288</v>
      </c>
      <c r="N614" s="34">
        <f>ROUND(('NEW Reference'!G$16*List!$H614)+'NEW Reference'!G$17,0)</f>
        <v>2590</v>
      </c>
      <c r="O614" s="34">
        <f>ROUND(('NEW Reference'!H$16*List!$H614)+'NEW Reference'!H$17,0)</f>
        <v>2689</v>
      </c>
      <c r="P614" s="34">
        <f>ROUND(('NEW Reference'!I$16*List!$H614)+'NEW Reference'!I$17,0)</f>
        <v>2794</v>
      </c>
      <c r="Q614" s="34">
        <f>ROUND(('NEW Reference'!J$16*List!$H614)+'NEW Reference'!J$17,0)</f>
        <v>3236</v>
      </c>
      <c r="R614" s="34">
        <f>ROUND(('NEW Reference'!K$16*List!$H614)+'NEW Reference'!K$17,0)</f>
        <v>3338</v>
      </c>
      <c r="S614" s="34">
        <f>ROUND(('NEW Reference'!L$16*List!$H614)+'NEW Reference'!L$17,0)</f>
        <v>3602</v>
      </c>
      <c r="T614" s="34">
        <f>ROUND(('NEW Reference'!M$16*List!$H614)+'NEW Reference'!M$17,0)</f>
        <v>4302</v>
      </c>
      <c r="U614" s="34">
        <f>ROUND(('NEW Reference'!N$16*List!$H614)+'NEW Reference'!N$17,0)</f>
        <v>17357</v>
      </c>
      <c r="V614" s="35">
        <f>ROUND(('NEW Reference'!O$16*List!$H614)+'NEW Reference'!O$17,0)</f>
        <v>645</v>
      </c>
      <c r="W614" s="35">
        <f>ROUND(('NEW Reference'!P$16*List!$H614)+'NEW Reference'!P$17,0)</f>
        <v>909</v>
      </c>
      <c r="X614" s="35">
        <f>ROUND(('NEW Reference'!Q$16*List!$H614)+'NEW Reference'!Q$17,0)</f>
        <v>455</v>
      </c>
      <c r="Y614" s="36"/>
      <c r="Z614" s="4" t="str">
        <f t="shared" si="29"/>
        <v>PAYETTE, Idaho</v>
      </c>
      <c r="AA614" s="40" t="s">
        <v>2179</v>
      </c>
      <c r="AB614" s="37" t="s">
        <v>49</v>
      </c>
      <c r="AC614" s="41" t="s">
        <v>2079</v>
      </c>
      <c r="AD614" s="42"/>
      <c r="AE614">
        <f t="shared" si="30"/>
        <v>0.76080000000000003</v>
      </c>
    </row>
    <row r="615" spans="1:31">
      <c r="A615" s="28" t="s">
        <v>2180</v>
      </c>
      <c r="B615" s="28" t="s">
        <v>2181</v>
      </c>
      <c r="C615" s="39">
        <v>38540</v>
      </c>
      <c r="D615" s="30" t="s">
        <v>1394</v>
      </c>
      <c r="E615" s="40" t="s">
        <v>2182</v>
      </c>
      <c r="F615" s="50" t="s">
        <v>2079</v>
      </c>
      <c r="G615" s="33" t="s">
        <v>48</v>
      </c>
      <c r="H615">
        <f t="shared" si="28"/>
        <v>0.94500000000000006</v>
      </c>
      <c r="I615" s="34">
        <f>ROUND(('NEW Reference'!B$16*List!$H615)+'NEW Reference'!B$17,0)</f>
        <v>1164</v>
      </c>
      <c r="J615" s="34">
        <f>ROUND(('NEW Reference'!C$16*List!$H615)+'NEW Reference'!C$17,0)</f>
        <v>1736</v>
      </c>
      <c r="K615" s="34">
        <f>ROUND(('NEW Reference'!D$16*List!$H615)+'NEW Reference'!D$17,0)</f>
        <v>2081</v>
      </c>
      <c r="L615" s="34">
        <f>ROUND(('NEW Reference'!E$16*List!$H615)+'NEW Reference'!E$17,0)</f>
        <v>2572</v>
      </c>
      <c r="M615" s="34">
        <f>ROUND(('NEW Reference'!F$16*List!$H615)+'NEW Reference'!F$17,0)</f>
        <v>2680</v>
      </c>
      <c r="N615" s="34">
        <f>ROUND(('NEW Reference'!G$16*List!$H615)+'NEW Reference'!G$17,0)</f>
        <v>3033</v>
      </c>
      <c r="O615" s="34">
        <f>ROUND(('NEW Reference'!H$16*List!$H615)+'NEW Reference'!H$17,0)</f>
        <v>3149</v>
      </c>
      <c r="P615" s="34">
        <f>ROUND(('NEW Reference'!I$16*List!$H615)+'NEW Reference'!I$17,0)</f>
        <v>3273</v>
      </c>
      <c r="Q615" s="34">
        <f>ROUND(('NEW Reference'!J$16*List!$H615)+'NEW Reference'!J$17,0)</f>
        <v>3790</v>
      </c>
      <c r="R615" s="34">
        <f>ROUND(('NEW Reference'!K$16*List!$H615)+'NEW Reference'!K$17,0)</f>
        <v>3910</v>
      </c>
      <c r="S615" s="34">
        <f>ROUND(('NEW Reference'!L$16*List!$H615)+'NEW Reference'!L$17,0)</f>
        <v>4219</v>
      </c>
      <c r="T615" s="34">
        <f>ROUND(('NEW Reference'!M$16*List!$H615)+'NEW Reference'!M$17,0)</f>
        <v>5039</v>
      </c>
      <c r="U615" s="34">
        <f>ROUND(('NEW Reference'!N$16*List!$H615)+'NEW Reference'!N$17,0)</f>
        <v>20331</v>
      </c>
      <c r="V615" s="35">
        <f>ROUND(('NEW Reference'!O$16*List!$H615)+'NEW Reference'!O$17,0)</f>
        <v>756</v>
      </c>
      <c r="W615" s="35">
        <f>ROUND(('NEW Reference'!P$16*List!$H615)+'NEW Reference'!P$17,0)</f>
        <v>1065</v>
      </c>
      <c r="X615" s="35">
        <f>ROUND(('NEW Reference'!Q$16*List!$H615)+'NEW Reference'!Q$17,0)</f>
        <v>533</v>
      </c>
      <c r="Y615" s="36"/>
      <c r="Z615" s="4" t="str">
        <f t="shared" si="29"/>
        <v>POWER, Idaho</v>
      </c>
      <c r="AA615" s="31" t="s">
        <v>2182</v>
      </c>
      <c r="AB615" s="37" t="s">
        <v>49</v>
      </c>
      <c r="AC615" s="32" t="s">
        <v>2079</v>
      </c>
      <c r="AD615" s="38"/>
      <c r="AE615">
        <f t="shared" si="30"/>
        <v>0.94500000000000006</v>
      </c>
    </row>
    <row r="616" spans="1:31">
      <c r="A616" s="28" t="s">
        <v>2183</v>
      </c>
      <c r="B616" s="28" t="s">
        <v>2184</v>
      </c>
      <c r="C616" s="29">
        <v>99913</v>
      </c>
      <c r="D616" s="30" t="s">
        <v>96</v>
      </c>
      <c r="E616" s="31" t="s">
        <v>2185</v>
      </c>
      <c r="F616" s="50" t="s">
        <v>2079</v>
      </c>
      <c r="G616" s="33" t="s">
        <v>59</v>
      </c>
      <c r="H616">
        <f t="shared" si="28"/>
        <v>0.76080000000000003</v>
      </c>
      <c r="I616" s="34">
        <f>ROUND(('NEW Reference'!B$16*List!$H616)+'NEW Reference'!B$17,0)</f>
        <v>994</v>
      </c>
      <c r="J616" s="34">
        <f>ROUND(('NEW Reference'!C$16*List!$H616)+'NEW Reference'!C$17,0)</f>
        <v>1482</v>
      </c>
      <c r="K616" s="34">
        <f>ROUND(('NEW Reference'!D$16*List!$H616)+'NEW Reference'!D$17,0)</f>
        <v>1776</v>
      </c>
      <c r="L616" s="34">
        <f>ROUND(('NEW Reference'!E$16*List!$H616)+'NEW Reference'!E$17,0)</f>
        <v>2196</v>
      </c>
      <c r="M616" s="34">
        <f>ROUND(('NEW Reference'!F$16*List!$H616)+'NEW Reference'!F$17,0)</f>
        <v>2288</v>
      </c>
      <c r="N616" s="34">
        <f>ROUND(('NEW Reference'!G$16*List!$H616)+'NEW Reference'!G$17,0)</f>
        <v>2590</v>
      </c>
      <c r="O616" s="34">
        <f>ROUND(('NEW Reference'!H$16*List!$H616)+'NEW Reference'!H$17,0)</f>
        <v>2689</v>
      </c>
      <c r="P616" s="34">
        <f>ROUND(('NEW Reference'!I$16*List!$H616)+'NEW Reference'!I$17,0)</f>
        <v>2794</v>
      </c>
      <c r="Q616" s="34">
        <f>ROUND(('NEW Reference'!J$16*List!$H616)+'NEW Reference'!J$17,0)</f>
        <v>3236</v>
      </c>
      <c r="R616" s="34">
        <f>ROUND(('NEW Reference'!K$16*List!$H616)+'NEW Reference'!K$17,0)</f>
        <v>3338</v>
      </c>
      <c r="S616" s="34">
        <f>ROUND(('NEW Reference'!L$16*List!$H616)+'NEW Reference'!L$17,0)</f>
        <v>3602</v>
      </c>
      <c r="T616" s="34">
        <f>ROUND(('NEW Reference'!M$16*List!$H616)+'NEW Reference'!M$17,0)</f>
        <v>4302</v>
      </c>
      <c r="U616" s="34">
        <f>ROUND(('NEW Reference'!N$16*List!$H616)+'NEW Reference'!N$17,0)</f>
        <v>17357</v>
      </c>
      <c r="V616" s="35">
        <f>ROUND(('NEW Reference'!O$16*List!$H616)+'NEW Reference'!O$17,0)</f>
        <v>645</v>
      </c>
      <c r="W616" s="35">
        <f>ROUND(('NEW Reference'!P$16*List!$H616)+'NEW Reference'!P$17,0)</f>
        <v>909</v>
      </c>
      <c r="X616" s="35">
        <f>ROUND(('NEW Reference'!Q$16*List!$H616)+'NEW Reference'!Q$17,0)</f>
        <v>455</v>
      </c>
      <c r="Y616" s="36"/>
      <c r="Z616" s="4" t="str">
        <f t="shared" si="29"/>
        <v>SHOSHONE, Idaho</v>
      </c>
      <c r="AA616" s="40" t="s">
        <v>2185</v>
      </c>
      <c r="AB616" s="37" t="s">
        <v>49</v>
      </c>
      <c r="AC616" s="41" t="s">
        <v>2079</v>
      </c>
      <c r="AD616" s="42"/>
      <c r="AE616">
        <f t="shared" si="30"/>
        <v>0.76080000000000003</v>
      </c>
    </row>
    <row r="617" spans="1:31">
      <c r="A617" s="28" t="s">
        <v>2186</v>
      </c>
      <c r="B617" s="28" t="s">
        <v>2187</v>
      </c>
      <c r="C617" s="39">
        <v>99913</v>
      </c>
      <c r="D617" s="30" t="s">
        <v>96</v>
      </c>
      <c r="E617" s="40" t="s">
        <v>2188</v>
      </c>
      <c r="F617" s="50" t="s">
        <v>2079</v>
      </c>
      <c r="G617" s="33" t="s">
        <v>59</v>
      </c>
      <c r="H617">
        <f t="shared" si="28"/>
        <v>0.76080000000000003</v>
      </c>
      <c r="I617" s="34">
        <f>ROUND(('NEW Reference'!B$16*List!$H617)+'NEW Reference'!B$17,0)</f>
        <v>994</v>
      </c>
      <c r="J617" s="34">
        <f>ROUND(('NEW Reference'!C$16*List!$H617)+'NEW Reference'!C$17,0)</f>
        <v>1482</v>
      </c>
      <c r="K617" s="34">
        <f>ROUND(('NEW Reference'!D$16*List!$H617)+'NEW Reference'!D$17,0)</f>
        <v>1776</v>
      </c>
      <c r="L617" s="34">
        <f>ROUND(('NEW Reference'!E$16*List!$H617)+'NEW Reference'!E$17,0)</f>
        <v>2196</v>
      </c>
      <c r="M617" s="34">
        <f>ROUND(('NEW Reference'!F$16*List!$H617)+'NEW Reference'!F$17,0)</f>
        <v>2288</v>
      </c>
      <c r="N617" s="34">
        <f>ROUND(('NEW Reference'!G$16*List!$H617)+'NEW Reference'!G$17,0)</f>
        <v>2590</v>
      </c>
      <c r="O617" s="34">
        <f>ROUND(('NEW Reference'!H$16*List!$H617)+'NEW Reference'!H$17,0)</f>
        <v>2689</v>
      </c>
      <c r="P617" s="34">
        <f>ROUND(('NEW Reference'!I$16*List!$H617)+'NEW Reference'!I$17,0)</f>
        <v>2794</v>
      </c>
      <c r="Q617" s="34">
        <f>ROUND(('NEW Reference'!J$16*List!$H617)+'NEW Reference'!J$17,0)</f>
        <v>3236</v>
      </c>
      <c r="R617" s="34">
        <f>ROUND(('NEW Reference'!K$16*List!$H617)+'NEW Reference'!K$17,0)</f>
        <v>3338</v>
      </c>
      <c r="S617" s="34">
        <f>ROUND(('NEW Reference'!L$16*List!$H617)+'NEW Reference'!L$17,0)</f>
        <v>3602</v>
      </c>
      <c r="T617" s="34">
        <f>ROUND(('NEW Reference'!M$16*List!$H617)+'NEW Reference'!M$17,0)</f>
        <v>4302</v>
      </c>
      <c r="U617" s="34">
        <f>ROUND(('NEW Reference'!N$16*List!$H617)+'NEW Reference'!N$17,0)</f>
        <v>17357</v>
      </c>
      <c r="V617" s="35">
        <f>ROUND(('NEW Reference'!O$16*List!$H617)+'NEW Reference'!O$17,0)</f>
        <v>645</v>
      </c>
      <c r="W617" s="35">
        <f>ROUND(('NEW Reference'!P$16*List!$H617)+'NEW Reference'!P$17,0)</f>
        <v>909</v>
      </c>
      <c r="X617" s="35">
        <f>ROUND(('NEW Reference'!Q$16*List!$H617)+'NEW Reference'!Q$17,0)</f>
        <v>455</v>
      </c>
      <c r="Y617" s="36"/>
      <c r="Z617" s="4" t="str">
        <f t="shared" si="29"/>
        <v>TETON, Idaho</v>
      </c>
      <c r="AA617" s="40" t="s">
        <v>2188</v>
      </c>
      <c r="AB617" s="37" t="s">
        <v>49</v>
      </c>
      <c r="AC617" s="41" t="s">
        <v>2079</v>
      </c>
      <c r="AD617" s="42"/>
      <c r="AE617">
        <f t="shared" si="30"/>
        <v>0.76080000000000003</v>
      </c>
    </row>
    <row r="618" spans="1:31">
      <c r="A618" s="28" t="s">
        <v>2189</v>
      </c>
      <c r="B618" s="28" t="s">
        <v>2190</v>
      </c>
      <c r="C618" s="39">
        <v>46300</v>
      </c>
      <c r="D618" s="30" t="s">
        <v>1692</v>
      </c>
      <c r="E618" s="40" t="s">
        <v>2191</v>
      </c>
      <c r="F618" s="50" t="s">
        <v>2079</v>
      </c>
      <c r="G618" s="33" t="s">
        <v>48</v>
      </c>
      <c r="H618">
        <f t="shared" si="28"/>
        <v>0.87070000000000003</v>
      </c>
      <c r="I618" s="34">
        <f>ROUND(('NEW Reference'!B$16*List!$H618)+'NEW Reference'!B$17,0)</f>
        <v>1096</v>
      </c>
      <c r="J618" s="34">
        <f>ROUND(('NEW Reference'!C$16*List!$H618)+'NEW Reference'!C$17,0)</f>
        <v>1634</v>
      </c>
      <c r="K618" s="34">
        <f>ROUND(('NEW Reference'!D$16*List!$H618)+'NEW Reference'!D$17,0)</f>
        <v>1958</v>
      </c>
      <c r="L618" s="34">
        <f>ROUND(('NEW Reference'!E$16*List!$H618)+'NEW Reference'!E$17,0)</f>
        <v>2420</v>
      </c>
      <c r="M618" s="34">
        <f>ROUND(('NEW Reference'!F$16*List!$H618)+'NEW Reference'!F$17,0)</f>
        <v>2522</v>
      </c>
      <c r="N618" s="34">
        <f>ROUND(('NEW Reference'!G$16*List!$H618)+'NEW Reference'!G$17,0)</f>
        <v>2854</v>
      </c>
      <c r="O618" s="34">
        <f>ROUND(('NEW Reference'!H$16*List!$H618)+'NEW Reference'!H$17,0)</f>
        <v>2964</v>
      </c>
      <c r="P618" s="34">
        <f>ROUND(('NEW Reference'!I$16*List!$H618)+'NEW Reference'!I$17,0)</f>
        <v>3080</v>
      </c>
      <c r="Q618" s="34">
        <f>ROUND(('NEW Reference'!J$16*List!$H618)+'NEW Reference'!J$17,0)</f>
        <v>3567</v>
      </c>
      <c r="R618" s="34">
        <f>ROUND(('NEW Reference'!K$16*List!$H618)+'NEW Reference'!K$17,0)</f>
        <v>3679</v>
      </c>
      <c r="S618" s="34">
        <f>ROUND(('NEW Reference'!L$16*List!$H618)+'NEW Reference'!L$17,0)</f>
        <v>3970</v>
      </c>
      <c r="T618" s="34">
        <f>ROUND(('NEW Reference'!M$16*List!$H618)+'NEW Reference'!M$17,0)</f>
        <v>4741</v>
      </c>
      <c r="U618" s="34">
        <f>ROUND(('NEW Reference'!N$16*List!$H618)+'NEW Reference'!N$17,0)</f>
        <v>19131</v>
      </c>
      <c r="V618" s="35">
        <f>ROUND(('NEW Reference'!O$16*List!$H618)+'NEW Reference'!O$17,0)</f>
        <v>711</v>
      </c>
      <c r="W618" s="35">
        <f>ROUND(('NEW Reference'!P$16*List!$H618)+'NEW Reference'!P$17,0)</f>
        <v>1002</v>
      </c>
      <c r="X618" s="35">
        <f>ROUND(('NEW Reference'!Q$16*List!$H618)+'NEW Reference'!Q$17,0)</f>
        <v>501</v>
      </c>
      <c r="Y618" s="36"/>
      <c r="Z618" s="4" t="str">
        <f t="shared" si="29"/>
        <v>TWIN FALLS, Idaho</v>
      </c>
      <c r="AA618" s="40" t="s">
        <v>2191</v>
      </c>
      <c r="AB618" s="37" t="s">
        <v>49</v>
      </c>
      <c r="AC618" s="41" t="s">
        <v>2079</v>
      </c>
      <c r="AD618" s="42"/>
      <c r="AE618">
        <f t="shared" si="30"/>
        <v>0.87070000000000003</v>
      </c>
    </row>
    <row r="619" spans="1:31">
      <c r="A619" s="28" t="s">
        <v>2192</v>
      </c>
      <c r="B619" s="28" t="s">
        <v>2193</v>
      </c>
      <c r="C619" s="29">
        <v>99913</v>
      </c>
      <c r="D619" s="30" t="s">
        <v>96</v>
      </c>
      <c r="E619" s="31" t="s">
        <v>2194</v>
      </c>
      <c r="F619" s="50" t="s">
        <v>2079</v>
      </c>
      <c r="G619" s="33" t="s">
        <v>59</v>
      </c>
      <c r="H619">
        <f t="shared" si="28"/>
        <v>0.76080000000000003</v>
      </c>
      <c r="I619" s="34">
        <f>ROUND(('NEW Reference'!B$16*List!$H619)+'NEW Reference'!B$17,0)</f>
        <v>994</v>
      </c>
      <c r="J619" s="34">
        <f>ROUND(('NEW Reference'!C$16*List!$H619)+'NEW Reference'!C$17,0)</f>
        <v>1482</v>
      </c>
      <c r="K619" s="34">
        <f>ROUND(('NEW Reference'!D$16*List!$H619)+'NEW Reference'!D$17,0)</f>
        <v>1776</v>
      </c>
      <c r="L619" s="34">
        <f>ROUND(('NEW Reference'!E$16*List!$H619)+'NEW Reference'!E$17,0)</f>
        <v>2196</v>
      </c>
      <c r="M619" s="34">
        <f>ROUND(('NEW Reference'!F$16*List!$H619)+'NEW Reference'!F$17,0)</f>
        <v>2288</v>
      </c>
      <c r="N619" s="34">
        <f>ROUND(('NEW Reference'!G$16*List!$H619)+'NEW Reference'!G$17,0)</f>
        <v>2590</v>
      </c>
      <c r="O619" s="34">
        <f>ROUND(('NEW Reference'!H$16*List!$H619)+'NEW Reference'!H$17,0)</f>
        <v>2689</v>
      </c>
      <c r="P619" s="34">
        <f>ROUND(('NEW Reference'!I$16*List!$H619)+'NEW Reference'!I$17,0)</f>
        <v>2794</v>
      </c>
      <c r="Q619" s="34">
        <f>ROUND(('NEW Reference'!J$16*List!$H619)+'NEW Reference'!J$17,0)</f>
        <v>3236</v>
      </c>
      <c r="R619" s="34">
        <f>ROUND(('NEW Reference'!K$16*List!$H619)+'NEW Reference'!K$17,0)</f>
        <v>3338</v>
      </c>
      <c r="S619" s="34">
        <f>ROUND(('NEW Reference'!L$16*List!$H619)+'NEW Reference'!L$17,0)</f>
        <v>3602</v>
      </c>
      <c r="T619" s="34">
        <f>ROUND(('NEW Reference'!M$16*List!$H619)+'NEW Reference'!M$17,0)</f>
        <v>4302</v>
      </c>
      <c r="U619" s="34">
        <f>ROUND(('NEW Reference'!N$16*List!$H619)+'NEW Reference'!N$17,0)</f>
        <v>17357</v>
      </c>
      <c r="V619" s="35">
        <f>ROUND(('NEW Reference'!O$16*List!$H619)+'NEW Reference'!O$17,0)</f>
        <v>645</v>
      </c>
      <c r="W619" s="35">
        <f>ROUND(('NEW Reference'!P$16*List!$H619)+'NEW Reference'!P$17,0)</f>
        <v>909</v>
      </c>
      <c r="X619" s="35">
        <f>ROUND(('NEW Reference'!Q$16*List!$H619)+'NEW Reference'!Q$17,0)</f>
        <v>455</v>
      </c>
      <c r="Y619" s="36"/>
      <c r="Z619" s="4" t="str">
        <f t="shared" si="29"/>
        <v>VALLEY, Idaho</v>
      </c>
      <c r="AA619" s="40" t="s">
        <v>2194</v>
      </c>
      <c r="AB619" s="37" t="s">
        <v>49</v>
      </c>
      <c r="AC619" s="41" t="s">
        <v>2079</v>
      </c>
      <c r="AD619" s="42"/>
      <c r="AE619">
        <f t="shared" si="30"/>
        <v>0.76080000000000003</v>
      </c>
    </row>
    <row r="620" spans="1:31">
      <c r="A620" s="28" t="s">
        <v>2195</v>
      </c>
      <c r="B620" s="28" t="s">
        <v>2196</v>
      </c>
      <c r="C620" s="39">
        <v>99913</v>
      </c>
      <c r="D620" s="30" t="s">
        <v>96</v>
      </c>
      <c r="E620" s="40" t="s">
        <v>250</v>
      </c>
      <c r="F620" s="50" t="s">
        <v>2079</v>
      </c>
      <c r="G620" s="33" t="s">
        <v>59</v>
      </c>
      <c r="H620">
        <f t="shared" si="28"/>
        <v>0.76080000000000003</v>
      </c>
      <c r="I620" s="34">
        <f>ROUND(('NEW Reference'!B$16*List!$H620)+'NEW Reference'!B$17,0)</f>
        <v>994</v>
      </c>
      <c r="J620" s="34">
        <f>ROUND(('NEW Reference'!C$16*List!$H620)+'NEW Reference'!C$17,0)</f>
        <v>1482</v>
      </c>
      <c r="K620" s="34">
        <f>ROUND(('NEW Reference'!D$16*List!$H620)+'NEW Reference'!D$17,0)</f>
        <v>1776</v>
      </c>
      <c r="L620" s="34">
        <f>ROUND(('NEW Reference'!E$16*List!$H620)+'NEW Reference'!E$17,0)</f>
        <v>2196</v>
      </c>
      <c r="M620" s="34">
        <f>ROUND(('NEW Reference'!F$16*List!$H620)+'NEW Reference'!F$17,0)</f>
        <v>2288</v>
      </c>
      <c r="N620" s="34">
        <f>ROUND(('NEW Reference'!G$16*List!$H620)+'NEW Reference'!G$17,0)</f>
        <v>2590</v>
      </c>
      <c r="O620" s="34">
        <f>ROUND(('NEW Reference'!H$16*List!$H620)+'NEW Reference'!H$17,0)</f>
        <v>2689</v>
      </c>
      <c r="P620" s="34">
        <f>ROUND(('NEW Reference'!I$16*List!$H620)+'NEW Reference'!I$17,0)</f>
        <v>2794</v>
      </c>
      <c r="Q620" s="34">
        <f>ROUND(('NEW Reference'!J$16*List!$H620)+'NEW Reference'!J$17,0)</f>
        <v>3236</v>
      </c>
      <c r="R620" s="34">
        <f>ROUND(('NEW Reference'!K$16*List!$H620)+'NEW Reference'!K$17,0)</f>
        <v>3338</v>
      </c>
      <c r="S620" s="34">
        <f>ROUND(('NEW Reference'!L$16*List!$H620)+'NEW Reference'!L$17,0)</f>
        <v>3602</v>
      </c>
      <c r="T620" s="34">
        <f>ROUND(('NEW Reference'!M$16*List!$H620)+'NEW Reference'!M$17,0)</f>
        <v>4302</v>
      </c>
      <c r="U620" s="34">
        <f>ROUND(('NEW Reference'!N$16*List!$H620)+'NEW Reference'!N$17,0)</f>
        <v>17357</v>
      </c>
      <c r="V620" s="35">
        <f>ROUND(('NEW Reference'!O$16*List!$H620)+'NEW Reference'!O$17,0)</f>
        <v>645</v>
      </c>
      <c r="W620" s="35">
        <f>ROUND(('NEW Reference'!P$16*List!$H620)+'NEW Reference'!P$17,0)</f>
        <v>909</v>
      </c>
      <c r="X620" s="35">
        <f>ROUND(('NEW Reference'!Q$16*List!$H620)+'NEW Reference'!Q$17,0)</f>
        <v>455</v>
      </c>
      <c r="Y620" s="36"/>
      <c r="Z620" s="4" t="str">
        <f t="shared" si="29"/>
        <v>WASHINGTON, Idaho</v>
      </c>
      <c r="AA620" s="40" t="s">
        <v>250</v>
      </c>
      <c r="AB620" s="37" t="s">
        <v>49</v>
      </c>
      <c r="AC620" s="41" t="s">
        <v>2079</v>
      </c>
      <c r="AD620" s="42"/>
      <c r="AE620">
        <f t="shared" si="30"/>
        <v>0.76080000000000003</v>
      </c>
    </row>
    <row r="621" spans="1:31">
      <c r="A621" s="28" t="s">
        <v>2197</v>
      </c>
      <c r="B621" s="28" t="s">
        <v>2198</v>
      </c>
      <c r="C621" s="39">
        <v>99913</v>
      </c>
      <c r="D621" s="30" t="s">
        <v>96</v>
      </c>
      <c r="E621" s="40" t="s">
        <v>325</v>
      </c>
      <c r="F621" s="50" t="s">
        <v>2079</v>
      </c>
      <c r="G621" s="33" t="s">
        <v>59</v>
      </c>
      <c r="H621">
        <f t="shared" si="28"/>
        <v>0.76080000000000003</v>
      </c>
      <c r="I621" s="34">
        <f>ROUND(('NEW Reference'!B$16*List!$H621)+'NEW Reference'!B$17,0)</f>
        <v>994</v>
      </c>
      <c r="J621" s="34">
        <f>ROUND(('NEW Reference'!C$16*List!$H621)+'NEW Reference'!C$17,0)</f>
        <v>1482</v>
      </c>
      <c r="K621" s="34">
        <f>ROUND(('NEW Reference'!D$16*List!$H621)+'NEW Reference'!D$17,0)</f>
        <v>1776</v>
      </c>
      <c r="L621" s="34">
        <f>ROUND(('NEW Reference'!E$16*List!$H621)+'NEW Reference'!E$17,0)</f>
        <v>2196</v>
      </c>
      <c r="M621" s="34">
        <f>ROUND(('NEW Reference'!F$16*List!$H621)+'NEW Reference'!F$17,0)</f>
        <v>2288</v>
      </c>
      <c r="N621" s="34">
        <f>ROUND(('NEW Reference'!G$16*List!$H621)+'NEW Reference'!G$17,0)</f>
        <v>2590</v>
      </c>
      <c r="O621" s="34">
        <f>ROUND(('NEW Reference'!H$16*List!$H621)+'NEW Reference'!H$17,0)</f>
        <v>2689</v>
      </c>
      <c r="P621" s="34">
        <f>ROUND(('NEW Reference'!I$16*List!$H621)+'NEW Reference'!I$17,0)</f>
        <v>2794</v>
      </c>
      <c r="Q621" s="34">
        <f>ROUND(('NEW Reference'!J$16*List!$H621)+'NEW Reference'!J$17,0)</f>
        <v>3236</v>
      </c>
      <c r="R621" s="34">
        <f>ROUND(('NEW Reference'!K$16*List!$H621)+'NEW Reference'!K$17,0)</f>
        <v>3338</v>
      </c>
      <c r="S621" s="34">
        <f>ROUND(('NEW Reference'!L$16*List!$H621)+'NEW Reference'!L$17,0)</f>
        <v>3602</v>
      </c>
      <c r="T621" s="34">
        <f>ROUND(('NEW Reference'!M$16*List!$H621)+'NEW Reference'!M$17,0)</f>
        <v>4302</v>
      </c>
      <c r="U621" s="34">
        <f>ROUND(('NEW Reference'!N$16*List!$H621)+'NEW Reference'!N$17,0)</f>
        <v>17357</v>
      </c>
      <c r="V621" s="35">
        <f>ROUND(('NEW Reference'!O$16*List!$H621)+'NEW Reference'!O$17,0)</f>
        <v>645</v>
      </c>
      <c r="W621" s="35">
        <f>ROUND(('NEW Reference'!P$16*List!$H621)+'NEW Reference'!P$17,0)</f>
        <v>909</v>
      </c>
      <c r="X621" s="35">
        <f>ROUND(('NEW Reference'!Q$16*List!$H621)+'NEW Reference'!Q$17,0)</f>
        <v>455</v>
      </c>
      <c r="Y621" s="36"/>
      <c r="Z621" s="4" t="str">
        <f t="shared" si="29"/>
        <v>STATEWIDE, Idaho</v>
      </c>
      <c r="AA621" s="40" t="s">
        <v>325</v>
      </c>
      <c r="AB621" s="37" t="s">
        <v>49</v>
      </c>
      <c r="AC621" s="41" t="s">
        <v>2079</v>
      </c>
      <c r="AD621" s="42"/>
      <c r="AE621">
        <f t="shared" si="30"/>
        <v>0.76080000000000003</v>
      </c>
    </row>
    <row r="622" spans="1:31">
      <c r="A622" s="28" t="s">
        <v>2199</v>
      </c>
      <c r="B622" s="28" t="s">
        <v>2200</v>
      </c>
      <c r="C622" s="39">
        <v>99914</v>
      </c>
      <c r="D622" s="30" t="s">
        <v>100</v>
      </c>
      <c r="E622" s="40" t="s">
        <v>1028</v>
      </c>
      <c r="F622" s="50" t="s">
        <v>2201</v>
      </c>
      <c r="G622" s="33" t="s">
        <v>59</v>
      </c>
      <c r="H622">
        <f t="shared" si="28"/>
        <v>0.83350000000000002</v>
      </c>
      <c r="I622" s="34">
        <f>ROUND(('NEW Reference'!B$16*List!$H622)+'NEW Reference'!B$17,0)</f>
        <v>1061</v>
      </c>
      <c r="J622" s="34">
        <f>ROUND(('NEW Reference'!C$16*List!$H622)+'NEW Reference'!C$17,0)</f>
        <v>1583</v>
      </c>
      <c r="K622" s="34">
        <f>ROUND(('NEW Reference'!D$16*List!$H622)+'NEW Reference'!D$17,0)</f>
        <v>1896</v>
      </c>
      <c r="L622" s="34">
        <f>ROUND(('NEW Reference'!E$16*List!$H622)+'NEW Reference'!E$17,0)</f>
        <v>2344</v>
      </c>
      <c r="M622" s="34">
        <f>ROUND(('NEW Reference'!F$16*List!$H622)+'NEW Reference'!F$17,0)</f>
        <v>2442</v>
      </c>
      <c r="N622" s="34">
        <f>ROUND(('NEW Reference'!G$16*List!$H622)+'NEW Reference'!G$17,0)</f>
        <v>2765</v>
      </c>
      <c r="O622" s="34">
        <f>ROUND(('NEW Reference'!H$16*List!$H622)+'NEW Reference'!H$17,0)</f>
        <v>2871</v>
      </c>
      <c r="P622" s="34">
        <f>ROUND(('NEW Reference'!I$16*List!$H622)+'NEW Reference'!I$17,0)</f>
        <v>2983</v>
      </c>
      <c r="Q622" s="34">
        <f>ROUND(('NEW Reference'!J$16*List!$H622)+'NEW Reference'!J$17,0)</f>
        <v>3455</v>
      </c>
      <c r="R622" s="34">
        <f>ROUND(('NEW Reference'!K$16*List!$H622)+'NEW Reference'!K$17,0)</f>
        <v>3564</v>
      </c>
      <c r="S622" s="34">
        <f>ROUND(('NEW Reference'!L$16*List!$H622)+'NEW Reference'!L$17,0)</f>
        <v>3845</v>
      </c>
      <c r="T622" s="34">
        <f>ROUND(('NEW Reference'!M$16*List!$H622)+'NEW Reference'!M$17,0)</f>
        <v>4593</v>
      </c>
      <c r="U622" s="34">
        <f>ROUND(('NEW Reference'!N$16*List!$H622)+'NEW Reference'!N$17,0)</f>
        <v>18530</v>
      </c>
      <c r="V622" s="35">
        <f>ROUND(('NEW Reference'!O$16*List!$H622)+'NEW Reference'!O$17,0)</f>
        <v>689</v>
      </c>
      <c r="W622" s="35">
        <f>ROUND(('NEW Reference'!P$16*List!$H622)+'NEW Reference'!P$17,0)</f>
        <v>971</v>
      </c>
      <c r="X622" s="35">
        <f>ROUND(('NEW Reference'!Q$16*List!$H622)+'NEW Reference'!Q$17,0)</f>
        <v>485</v>
      </c>
      <c r="Y622" s="36"/>
      <c r="Z622" s="4" t="str">
        <f t="shared" si="29"/>
        <v>ADAMS, Illinois</v>
      </c>
      <c r="AA622" s="31" t="s">
        <v>1028</v>
      </c>
      <c r="AB622" s="37" t="s">
        <v>49</v>
      </c>
      <c r="AC622" s="32" t="s">
        <v>2201</v>
      </c>
      <c r="AD622" s="38"/>
      <c r="AE622">
        <f t="shared" si="30"/>
        <v>0.83350000000000002</v>
      </c>
    </row>
    <row r="623" spans="1:31">
      <c r="A623" s="28" t="s">
        <v>2202</v>
      </c>
      <c r="B623" s="28" t="s">
        <v>2203</v>
      </c>
      <c r="C623" s="29">
        <v>16020</v>
      </c>
      <c r="D623" s="30" t="s">
        <v>487</v>
      </c>
      <c r="E623" s="31" t="s">
        <v>2204</v>
      </c>
      <c r="F623" s="49" t="s">
        <v>2201</v>
      </c>
      <c r="G623" s="33" t="s">
        <v>48</v>
      </c>
      <c r="H623">
        <f t="shared" si="28"/>
        <v>0.76490000000000002</v>
      </c>
      <c r="I623" s="34">
        <f>ROUND(('NEW Reference'!B$16*List!$H623)+'NEW Reference'!B$17,0)</f>
        <v>998</v>
      </c>
      <c r="J623" s="34">
        <f>ROUND(('NEW Reference'!C$16*List!$H623)+'NEW Reference'!C$17,0)</f>
        <v>1488</v>
      </c>
      <c r="K623" s="34">
        <f>ROUND(('NEW Reference'!D$16*List!$H623)+'NEW Reference'!D$17,0)</f>
        <v>1783</v>
      </c>
      <c r="L623" s="34">
        <f>ROUND(('NEW Reference'!E$16*List!$H623)+'NEW Reference'!E$17,0)</f>
        <v>2204</v>
      </c>
      <c r="M623" s="34">
        <f>ROUND(('NEW Reference'!F$16*List!$H623)+'NEW Reference'!F$17,0)</f>
        <v>2296</v>
      </c>
      <c r="N623" s="34">
        <f>ROUND(('NEW Reference'!G$16*List!$H623)+'NEW Reference'!G$17,0)</f>
        <v>2600</v>
      </c>
      <c r="O623" s="34">
        <f>ROUND(('NEW Reference'!H$16*List!$H623)+'NEW Reference'!H$17,0)</f>
        <v>2699</v>
      </c>
      <c r="P623" s="34">
        <f>ROUND(('NEW Reference'!I$16*List!$H623)+'NEW Reference'!I$17,0)</f>
        <v>2805</v>
      </c>
      <c r="Q623" s="34">
        <f>ROUND(('NEW Reference'!J$16*List!$H623)+'NEW Reference'!J$17,0)</f>
        <v>3248</v>
      </c>
      <c r="R623" s="34">
        <f>ROUND(('NEW Reference'!K$16*List!$H623)+'NEW Reference'!K$17,0)</f>
        <v>3351</v>
      </c>
      <c r="S623" s="34">
        <f>ROUND(('NEW Reference'!L$16*List!$H623)+'NEW Reference'!L$17,0)</f>
        <v>3615</v>
      </c>
      <c r="T623" s="34">
        <f>ROUND(('NEW Reference'!M$16*List!$H623)+'NEW Reference'!M$17,0)</f>
        <v>4318</v>
      </c>
      <c r="U623" s="34">
        <f>ROUND(('NEW Reference'!N$16*List!$H623)+'NEW Reference'!N$17,0)</f>
        <v>17423</v>
      </c>
      <c r="V623" s="35">
        <f>ROUND(('NEW Reference'!O$16*List!$H623)+'NEW Reference'!O$17,0)</f>
        <v>648</v>
      </c>
      <c r="W623" s="35">
        <f>ROUND(('NEW Reference'!P$16*List!$H623)+'NEW Reference'!P$17,0)</f>
        <v>913</v>
      </c>
      <c r="X623" s="35">
        <f>ROUND(('NEW Reference'!Q$16*List!$H623)+'NEW Reference'!Q$17,0)</f>
        <v>456</v>
      </c>
      <c r="Y623" s="36"/>
      <c r="Z623" s="4" t="str">
        <f t="shared" si="29"/>
        <v>ALEXANDER, Illinois</v>
      </c>
      <c r="AA623" s="40" t="s">
        <v>2204</v>
      </c>
      <c r="AB623" s="37" t="s">
        <v>49</v>
      </c>
      <c r="AC623" s="41" t="s">
        <v>2201</v>
      </c>
      <c r="AD623" s="42"/>
      <c r="AE623">
        <f t="shared" si="30"/>
        <v>0.76490000000000002</v>
      </c>
    </row>
    <row r="624" spans="1:31">
      <c r="A624" s="28" t="s">
        <v>2205</v>
      </c>
      <c r="B624" s="28" t="s">
        <v>2206</v>
      </c>
      <c r="C624" s="39">
        <v>41180</v>
      </c>
      <c r="D624" s="30" t="s">
        <v>1507</v>
      </c>
      <c r="E624" s="40" t="s">
        <v>2207</v>
      </c>
      <c r="F624" s="49" t="s">
        <v>2201</v>
      </c>
      <c r="G624" s="33" t="s">
        <v>48</v>
      </c>
      <c r="H624">
        <f t="shared" si="28"/>
        <v>0.94059999999999999</v>
      </c>
      <c r="I624" s="34">
        <f>ROUND(('NEW Reference'!B$16*List!$H624)+'NEW Reference'!B$17,0)</f>
        <v>1160</v>
      </c>
      <c r="J624" s="34">
        <f>ROUND(('NEW Reference'!C$16*List!$H624)+'NEW Reference'!C$17,0)</f>
        <v>1730</v>
      </c>
      <c r="K624" s="34">
        <f>ROUND(('NEW Reference'!D$16*List!$H624)+'NEW Reference'!D$17,0)</f>
        <v>2073</v>
      </c>
      <c r="L624" s="34">
        <f>ROUND(('NEW Reference'!E$16*List!$H624)+'NEW Reference'!E$17,0)</f>
        <v>2563</v>
      </c>
      <c r="M624" s="34">
        <f>ROUND(('NEW Reference'!F$16*List!$H624)+'NEW Reference'!F$17,0)</f>
        <v>2670</v>
      </c>
      <c r="N624" s="34">
        <f>ROUND(('NEW Reference'!G$16*List!$H624)+'NEW Reference'!G$17,0)</f>
        <v>3023</v>
      </c>
      <c r="O624" s="34">
        <f>ROUND(('NEW Reference'!H$16*List!$H624)+'NEW Reference'!H$17,0)</f>
        <v>3138</v>
      </c>
      <c r="P624" s="34">
        <f>ROUND(('NEW Reference'!I$16*List!$H624)+'NEW Reference'!I$17,0)</f>
        <v>3262</v>
      </c>
      <c r="Q624" s="34">
        <f>ROUND(('NEW Reference'!J$16*List!$H624)+'NEW Reference'!J$17,0)</f>
        <v>3777</v>
      </c>
      <c r="R624" s="34">
        <f>ROUND(('NEW Reference'!K$16*List!$H624)+'NEW Reference'!K$17,0)</f>
        <v>3896</v>
      </c>
      <c r="S624" s="34">
        <f>ROUND(('NEW Reference'!L$16*List!$H624)+'NEW Reference'!L$17,0)</f>
        <v>4204</v>
      </c>
      <c r="T624" s="34">
        <f>ROUND(('NEW Reference'!M$16*List!$H624)+'NEW Reference'!M$17,0)</f>
        <v>5021</v>
      </c>
      <c r="U624" s="34">
        <f>ROUND(('NEW Reference'!N$16*List!$H624)+'NEW Reference'!N$17,0)</f>
        <v>20260</v>
      </c>
      <c r="V624" s="35">
        <f>ROUND(('NEW Reference'!O$16*List!$H624)+'NEW Reference'!O$17,0)</f>
        <v>753</v>
      </c>
      <c r="W624" s="35">
        <f>ROUND(('NEW Reference'!P$16*List!$H624)+'NEW Reference'!P$17,0)</f>
        <v>1061</v>
      </c>
      <c r="X624" s="35">
        <f>ROUND(('NEW Reference'!Q$16*List!$H624)+'NEW Reference'!Q$17,0)</f>
        <v>531</v>
      </c>
      <c r="Y624" s="36"/>
      <c r="Z624" s="4" t="str">
        <f t="shared" si="29"/>
        <v>BOND, Illinois</v>
      </c>
      <c r="AA624" s="31" t="s">
        <v>2207</v>
      </c>
      <c r="AB624" s="37" t="s">
        <v>49</v>
      </c>
      <c r="AC624" s="32" t="s">
        <v>2201</v>
      </c>
      <c r="AD624" s="38"/>
      <c r="AE624">
        <f t="shared" si="30"/>
        <v>0.94059999999999999</v>
      </c>
    </row>
    <row r="625" spans="1:31">
      <c r="A625" s="28" t="s">
        <v>2208</v>
      </c>
      <c r="B625" s="28" t="s">
        <v>2209</v>
      </c>
      <c r="C625" s="29">
        <v>40420</v>
      </c>
      <c r="D625" s="30" t="s">
        <v>1474</v>
      </c>
      <c r="E625" s="31" t="s">
        <v>507</v>
      </c>
      <c r="F625" s="49" t="s">
        <v>2201</v>
      </c>
      <c r="G625" s="33" t="s">
        <v>48</v>
      </c>
      <c r="H625">
        <f t="shared" si="28"/>
        <v>0.93500000000000005</v>
      </c>
      <c r="I625" s="34">
        <f>ROUND(('NEW Reference'!B$16*List!$H625)+'NEW Reference'!B$17,0)</f>
        <v>1155</v>
      </c>
      <c r="J625" s="34">
        <f>ROUND(('NEW Reference'!C$16*List!$H625)+'NEW Reference'!C$17,0)</f>
        <v>1723</v>
      </c>
      <c r="K625" s="34">
        <f>ROUND(('NEW Reference'!D$16*List!$H625)+'NEW Reference'!D$17,0)</f>
        <v>2064</v>
      </c>
      <c r="L625" s="34">
        <f>ROUND(('NEW Reference'!E$16*List!$H625)+'NEW Reference'!E$17,0)</f>
        <v>2552</v>
      </c>
      <c r="M625" s="34">
        <f>ROUND(('NEW Reference'!F$16*List!$H625)+'NEW Reference'!F$17,0)</f>
        <v>2658</v>
      </c>
      <c r="N625" s="34">
        <f>ROUND(('NEW Reference'!G$16*List!$H625)+'NEW Reference'!G$17,0)</f>
        <v>3009</v>
      </c>
      <c r="O625" s="34">
        <f>ROUND(('NEW Reference'!H$16*List!$H625)+'NEW Reference'!H$17,0)</f>
        <v>3124</v>
      </c>
      <c r="P625" s="34">
        <f>ROUND(('NEW Reference'!I$16*List!$H625)+'NEW Reference'!I$17,0)</f>
        <v>3247</v>
      </c>
      <c r="Q625" s="34">
        <f>ROUND(('NEW Reference'!J$16*List!$H625)+'NEW Reference'!J$17,0)</f>
        <v>3760</v>
      </c>
      <c r="R625" s="34">
        <f>ROUND(('NEW Reference'!K$16*List!$H625)+'NEW Reference'!K$17,0)</f>
        <v>3879</v>
      </c>
      <c r="S625" s="34">
        <f>ROUND(('NEW Reference'!L$16*List!$H625)+'NEW Reference'!L$17,0)</f>
        <v>4185</v>
      </c>
      <c r="T625" s="34">
        <f>ROUND(('NEW Reference'!M$16*List!$H625)+'NEW Reference'!M$17,0)</f>
        <v>4999</v>
      </c>
      <c r="U625" s="34">
        <f>ROUND(('NEW Reference'!N$16*List!$H625)+'NEW Reference'!N$17,0)</f>
        <v>20169</v>
      </c>
      <c r="V625" s="35">
        <f>ROUND(('NEW Reference'!O$16*List!$H625)+'NEW Reference'!O$17,0)</f>
        <v>750</v>
      </c>
      <c r="W625" s="35">
        <f>ROUND(('NEW Reference'!P$16*List!$H625)+'NEW Reference'!P$17,0)</f>
        <v>1057</v>
      </c>
      <c r="X625" s="35">
        <f>ROUND(('NEW Reference'!Q$16*List!$H625)+'NEW Reference'!Q$17,0)</f>
        <v>528</v>
      </c>
      <c r="Y625" s="36"/>
      <c r="Z625" s="4" t="str">
        <f t="shared" si="29"/>
        <v>BOONE, Illinois</v>
      </c>
      <c r="AA625" s="40" t="s">
        <v>507</v>
      </c>
      <c r="AB625" s="37" t="s">
        <v>49</v>
      </c>
      <c r="AC625" s="41" t="s">
        <v>2201</v>
      </c>
      <c r="AD625" s="42"/>
      <c r="AE625">
        <f t="shared" si="30"/>
        <v>0.93500000000000005</v>
      </c>
    </row>
    <row r="626" spans="1:31">
      <c r="A626" s="28" t="s">
        <v>2210</v>
      </c>
      <c r="B626" s="28" t="s">
        <v>2211</v>
      </c>
      <c r="C626" s="39">
        <v>99914</v>
      </c>
      <c r="D626" s="30" t="s">
        <v>100</v>
      </c>
      <c r="E626" s="40" t="s">
        <v>2212</v>
      </c>
      <c r="F626" s="50" t="s">
        <v>2201</v>
      </c>
      <c r="G626" s="33" t="s">
        <v>59</v>
      </c>
      <c r="H626">
        <f t="shared" si="28"/>
        <v>0.83350000000000002</v>
      </c>
      <c r="I626" s="34">
        <f>ROUND(('NEW Reference'!B$16*List!$H626)+'NEW Reference'!B$17,0)</f>
        <v>1061</v>
      </c>
      <c r="J626" s="34">
        <f>ROUND(('NEW Reference'!C$16*List!$H626)+'NEW Reference'!C$17,0)</f>
        <v>1583</v>
      </c>
      <c r="K626" s="34">
        <f>ROUND(('NEW Reference'!D$16*List!$H626)+'NEW Reference'!D$17,0)</f>
        <v>1896</v>
      </c>
      <c r="L626" s="34">
        <f>ROUND(('NEW Reference'!E$16*List!$H626)+'NEW Reference'!E$17,0)</f>
        <v>2344</v>
      </c>
      <c r="M626" s="34">
        <f>ROUND(('NEW Reference'!F$16*List!$H626)+'NEW Reference'!F$17,0)</f>
        <v>2442</v>
      </c>
      <c r="N626" s="34">
        <f>ROUND(('NEW Reference'!G$16*List!$H626)+'NEW Reference'!G$17,0)</f>
        <v>2765</v>
      </c>
      <c r="O626" s="34">
        <f>ROUND(('NEW Reference'!H$16*List!$H626)+'NEW Reference'!H$17,0)</f>
        <v>2871</v>
      </c>
      <c r="P626" s="34">
        <f>ROUND(('NEW Reference'!I$16*List!$H626)+'NEW Reference'!I$17,0)</f>
        <v>2983</v>
      </c>
      <c r="Q626" s="34">
        <f>ROUND(('NEW Reference'!J$16*List!$H626)+'NEW Reference'!J$17,0)</f>
        <v>3455</v>
      </c>
      <c r="R626" s="34">
        <f>ROUND(('NEW Reference'!K$16*List!$H626)+'NEW Reference'!K$17,0)</f>
        <v>3564</v>
      </c>
      <c r="S626" s="34">
        <f>ROUND(('NEW Reference'!L$16*List!$H626)+'NEW Reference'!L$17,0)</f>
        <v>3845</v>
      </c>
      <c r="T626" s="34">
        <f>ROUND(('NEW Reference'!M$16*List!$H626)+'NEW Reference'!M$17,0)</f>
        <v>4593</v>
      </c>
      <c r="U626" s="34">
        <f>ROUND(('NEW Reference'!N$16*List!$H626)+'NEW Reference'!N$17,0)</f>
        <v>18530</v>
      </c>
      <c r="V626" s="35">
        <f>ROUND(('NEW Reference'!O$16*List!$H626)+'NEW Reference'!O$17,0)</f>
        <v>689</v>
      </c>
      <c r="W626" s="35">
        <f>ROUND(('NEW Reference'!P$16*List!$H626)+'NEW Reference'!P$17,0)</f>
        <v>971</v>
      </c>
      <c r="X626" s="35">
        <f>ROUND(('NEW Reference'!Q$16*List!$H626)+'NEW Reference'!Q$17,0)</f>
        <v>485</v>
      </c>
      <c r="Y626" s="36"/>
      <c r="Z626" s="4" t="str">
        <f t="shared" si="29"/>
        <v>BROWN, Illinois</v>
      </c>
      <c r="AA626" s="40" t="s">
        <v>2212</v>
      </c>
      <c r="AB626" s="37" t="s">
        <v>49</v>
      </c>
      <c r="AC626" s="41" t="s">
        <v>2201</v>
      </c>
      <c r="AD626" s="42"/>
      <c r="AE626">
        <f t="shared" si="30"/>
        <v>0.83350000000000002</v>
      </c>
    </row>
    <row r="627" spans="1:31">
      <c r="A627" s="28" t="s">
        <v>2213</v>
      </c>
      <c r="B627" s="28" t="s">
        <v>2214</v>
      </c>
      <c r="C627" s="39">
        <v>99914</v>
      </c>
      <c r="D627" s="30" t="s">
        <v>100</v>
      </c>
      <c r="E627" s="40" t="s">
        <v>2215</v>
      </c>
      <c r="F627" s="50" t="s">
        <v>2201</v>
      </c>
      <c r="G627" s="33" t="s">
        <v>59</v>
      </c>
      <c r="H627">
        <f t="shared" si="28"/>
        <v>0.83350000000000002</v>
      </c>
      <c r="I627" s="34">
        <f>ROUND(('NEW Reference'!B$16*List!$H627)+'NEW Reference'!B$17,0)</f>
        <v>1061</v>
      </c>
      <c r="J627" s="34">
        <f>ROUND(('NEW Reference'!C$16*List!$H627)+'NEW Reference'!C$17,0)</f>
        <v>1583</v>
      </c>
      <c r="K627" s="34">
        <f>ROUND(('NEW Reference'!D$16*List!$H627)+'NEW Reference'!D$17,0)</f>
        <v>1896</v>
      </c>
      <c r="L627" s="34">
        <f>ROUND(('NEW Reference'!E$16*List!$H627)+'NEW Reference'!E$17,0)</f>
        <v>2344</v>
      </c>
      <c r="M627" s="34">
        <f>ROUND(('NEW Reference'!F$16*List!$H627)+'NEW Reference'!F$17,0)</f>
        <v>2442</v>
      </c>
      <c r="N627" s="34">
        <f>ROUND(('NEW Reference'!G$16*List!$H627)+'NEW Reference'!G$17,0)</f>
        <v>2765</v>
      </c>
      <c r="O627" s="34">
        <f>ROUND(('NEW Reference'!H$16*List!$H627)+'NEW Reference'!H$17,0)</f>
        <v>2871</v>
      </c>
      <c r="P627" s="34">
        <f>ROUND(('NEW Reference'!I$16*List!$H627)+'NEW Reference'!I$17,0)</f>
        <v>2983</v>
      </c>
      <c r="Q627" s="34">
        <f>ROUND(('NEW Reference'!J$16*List!$H627)+'NEW Reference'!J$17,0)</f>
        <v>3455</v>
      </c>
      <c r="R627" s="34">
        <f>ROUND(('NEW Reference'!K$16*List!$H627)+'NEW Reference'!K$17,0)</f>
        <v>3564</v>
      </c>
      <c r="S627" s="34">
        <f>ROUND(('NEW Reference'!L$16*List!$H627)+'NEW Reference'!L$17,0)</f>
        <v>3845</v>
      </c>
      <c r="T627" s="34">
        <f>ROUND(('NEW Reference'!M$16*List!$H627)+'NEW Reference'!M$17,0)</f>
        <v>4593</v>
      </c>
      <c r="U627" s="34">
        <f>ROUND(('NEW Reference'!N$16*List!$H627)+'NEW Reference'!N$17,0)</f>
        <v>18530</v>
      </c>
      <c r="V627" s="35">
        <f>ROUND(('NEW Reference'!O$16*List!$H627)+'NEW Reference'!O$17,0)</f>
        <v>689</v>
      </c>
      <c r="W627" s="35">
        <f>ROUND(('NEW Reference'!P$16*List!$H627)+'NEW Reference'!P$17,0)</f>
        <v>971</v>
      </c>
      <c r="X627" s="35">
        <f>ROUND(('NEW Reference'!Q$16*List!$H627)+'NEW Reference'!Q$17,0)</f>
        <v>485</v>
      </c>
      <c r="Y627" s="36"/>
      <c r="Z627" s="4" t="str">
        <f t="shared" si="29"/>
        <v>BUREAU, Illinois</v>
      </c>
      <c r="AA627" s="40" t="s">
        <v>2215</v>
      </c>
      <c r="AB627" s="37" t="s">
        <v>49</v>
      </c>
      <c r="AC627" s="41" t="s">
        <v>2201</v>
      </c>
      <c r="AD627" s="42"/>
      <c r="AE627">
        <f t="shared" si="30"/>
        <v>0.83350000000000002</v>
      </c>
    </row>
    <row r="628" spans="1:31">
      <c r="A628" s="28" t="s">
        <v>2216</v>
      </c>
      <c r="B628" s="28" t="s">
        <v>2217</v>
      </c>
      <c r="C628" s="29">
        <v>41180</v>
      </c>
      <c r="D628" s="30" t="s">
        <v>1507</v>
      </c>
      <c r="E628" s="31" t="s">
        <v>81</v>
      </c>
      <c r="F628" s="49" t="s">
        <v>2201</v>
      </c>
      <c r="G628" s="33" t="s">
        <v>48</v>
      </c>
      <c r="H628">
        <f t="shared" si="28"/>
        <v>0.94059999999999999</v>
      </c>
      <c r="I628" s="34">
        <f>ROUND(('NEW Reference'!B$16*List!$H628)+'NEW Reference'!B$17,0)</f>
        <v>1160</v>
      </c>
      <c r="J628" s="34">
        <f>ROUND(('NEW Reference'!C$16*List!$H628)+'NEW Reference'!C$17,0)</f>
        <v>1730</v>
      </c>
      <c r="K628" s="34">
        <f>ROUND(('NEW Reference'!D$16*List!$H628)+'NEW Reference'!D$17,0)</f>
        <v>2073</v>
      </c>
      <c r="L628" s="34">
        <f>ROUND(('NEW Reference'!E$16*List!$H628)+'NEW Reference'!E$17,0)</f>
        <v>2563</v>
      </c>
      <c r="M628" s="34">
        <f>ROUND(('NEW Reference'!F$16*List!$H628)+'NEW Reference'!F$17,0)</f>
        <v>2670</v>
      </c>
      <c r="N628" s="34">
        <f>ROUND(('NEW Reference'!G$16*List!$H628)+'NEW Reference'!G$17,0)</f>
        <v>3023</v>
      </c>
      <c r="O628" s="34">
        <f>ROUND(('NEW Reference'!H$16*List!$H628)+'NEW Reference'!H$17,0)</f>
        <v>3138</v>
      </c>
      <c r="P628" s="34">
        <f>ROUND(('NEW Reference'!I$16*List!$H628)+'NEW Reference'!I$17,0)</f>
        <v>3262</v>
      </c>
      <c r="Q628" s="34">
        <f>ROUND(('NEW Reference'!J$16*List!$H628)+'NEW Reference'!J$17,0)</f>
        <v>3777</v>
      </c>
      <c r="R628" s="34">
        <f>ROUND(('NEW Reference'!K$16*List!$H628)+'NEW Reference'!K$17,0)</f>
        <v>3896</v>
      </c>
      <c r="S628" s="34">
        <f>ROUND(('NEW Reference'!L$16*List!$H628)+'NEW Reference'!L$17,0)</f>
        <v>4204</v>
      </c>
      <c r="T628" s="34">
        <f>ROUND(('NEW Reference'!M$16*List!$H628)+'NEW Reference'!M$17,0)</f>
        <v>5021</v>
      </c>
      <c r="U628" s="34">
        <f>ROUND(('NEW Reference'!N$16*List!$H628)+'NEW Reference'!N$17,0)</f>
        <v>20260</v>
      </c>
      <c r="V628" s="35">
        <f>ROUND(('NEW Reference'!O$16*List!$H628)+'NEW Reference'!O$17,0)</f>
        <v>753</v>
      </c>
      <c r="W628" s="35">
        <f>ROUND(('NEW Reference'!P$16*List!$H628)+'NEW Reference'!P$17,0)</f>
        <v>1061</v>
      </c>
      <c r="X628" s="35">
        <f>ROUND(('NEW Reference'!Q$16*List!$H628)+'NEW Reference'!Q$17,0)</f>
        <v>531</v>
      </c>
      <c r="Y628" s="36"/>
      <c r="Z628" s="4" t="str">
        <f t="shared" si="29"/>
        <v>CALHOUN, Illinois</v>
      </c>
      <c r="AA628" s="40" t="s">
        <v>81</v>
      </c>
      <c r="AB628" s="37" t="s">
        <v>49</v>
      </c>
      <c r="AC628" s="41" t="s">
        <v>2201</v>
      </c>
      <c r="AD628" s="42"/>
      <c r="AE628">
        <f t="shared" si="30"/>
        <v>0.94059999999999999</v>
      </c>
    </row>
    <row r="629" spans="1:31">
      <c r="A629" s="28" t="s">
        <v>2218</v>
      </c>
      <c r="B629" s="28" t="s">
        <v>2219</v>
      </c>
      <c r="C629" s="29">
        <v>99914</v>
      </c>
      <c r="D629" s="30" t="s">
        <v>100</v>
      </c>
      <c r="E629" s="31" t="s">
        <v>518</v>
      </c>
      <c r="F629" s="50" t="s">
        <v>2201</v>
      </c>
      <c r="G629" s="33" t="s">
        <v>59</v>
      </c>
      <c r="H629">
        <f t="shared" si="28"/>
        <v>0.83350000000000002</v>
      </c>
      <c r="I629" s="34">
        <f>ROUND(('NEW Reference'!B$16*List!$H629)+'NEW Reference'!B$17,0)</f>
        <v>1061</v>
      </c>
      <c r="J629" s="34">
        <f>ROUND(('NEW Reference'!C$16*List!$H629)+'NEW Reference'!C$17,0)</f>
        <v>1583</v>
      </c>
      <c r="K629" s="34">
        <f>ROUND(('NEW Reference'!D$16*List!$H629)+'NEW Reference'!D$17,0)</f>
        <v>1896</v>
      </c>
      <c r="L629" s="34">
        <f>ROUND(('NEW Reference'!E$16*List!$H629)+'NEW Reference'!E$17,0)</f>
        <v>2344</v>
      </c>
      <c r="M629" s="34">
        <f>ROUND(('NEW Reference'!F$16*List!$H629)+'NEW Reference'!F$17,0)</f>
        <v>2442</v>
      </c>
      <c r="N629" s="34">
        <f>ROUND(('NEW Reference'!G$16*List!$H629)+'NEW Reference'!G$17,0)</f>
        <v>2765</v>
      </c>
      <c r="O629" s="34">
        <f>ROUND(('NEW Reference'!H$16*List!$H629)+'NEW Reference'!H$17,0)</f>
        <v>2871</v>
      </c>
      <c r="P629" s="34">
        <f>ROUND(('NEW Reference'!I$16*List!$H629)+'NEW Reference'!I$17,0)</f>
        <v>2983</v>
      </c>
      <c r="Q629" s="34">
        <f>ROUND(('NEW Reference'!J$16*List!$H629)+'NEW Reference'!J$17,0)</f>
        <v>3455</v>
      </c>
      <c r="R629" s="34">
        <f>ROUND(('NEW Reference'!K$16*List!$H629)+'NEW Reference'!K$17,0)</f>
        <v>3564</v>
      </c>
      <c r="S629" s="34">
        <f>ROUND(('NEW Reference'!L$16*List!$H629)+'NEW Reference'!L$17,0)</f>
        <v>3845</v>
      </c>
      <c r="T629" s="34">
        <f>ROUND(('NEW Reference'!M$16*List!$H629)+'NEW Reference'!M$17,0)</f>
        <v>4593</v>
      </c>
      <c r="U629" s="34">
        <f>ROUND(('NEW Reference'!N$16*List!$H629)+'NEW Reference'!N$17,0)</f>
        <v>18530</v>
      </c>
      <c r="V629" s="35">
        <f>ROUND(('NEW Reference'!O$16*List!$H629)+'NEW Reference'!O$17,0)</f>
        <v>689</v>
      </c>
      <c r="W629" s="35">
        <f>ROUND(('NEW Reference'!P$16*List!$H629)+'NEW Reference'!P$17,0)</f>
        <v>971</v>
      </c>
      <c r="X629" s="35">
        <f>ROUND(('NEW Reference'!Q$16*List!$H629)+'NEW Reference'!Q$17,0)</f>
        <v>485</v>
      </c>
      <c r="Y629" s="36"/>
      <c r="Z629" s="4" t="str">
        <f t="shared" si="29"/>
        <v>CARROLL, Illinois</v>
      </c>
      <c r="AA629" s="40" t="s">
        <v>518</v>
      </c>
      <c r="AB629" s="37" t="s">
        <v>49</v>
      </c>
      <c r="AC629" s="41" t="s">
        <v>2201</v>
      </c>
      <c r="AD629" s="42"/>
      <c r="AE629">
        <f t="shared" si="30"/>
        <v>0.83350000000000002</v>
      </c>
    </row>
    <row r="630" spans="1:31">
      <c r="A630" s="28" t="s">
        <v>2220</v>
      </c>
      <c r="B630" s="28" t="s">
        <v>2221</v>
      </c>
      <c r="C630" s="39">
        <v>99914</v>
      </c>
      <c r="D630" s="30" t="s">
        <v>100</v>
      </c>
      <c r="E630" s="40" t="s">
        <v>2222</v>
      </c>
      <c r="F630" s="50" t="s">
        <v>2201</v>
      </c>
      <c r="G630" s="33" t="s">
        <v>59</v>
      </c>
      <c r="H630">
        <f t="shared" si="28"/>
        <v>0.83350000000000002</v>
      </c>
      <c r="I630" s="34">
        <f>ROUND(('NEW Reference'!B$16*List!$H630)+'NEW Reference'!B$17,0)</f>
        <v>1061</v>
      </c>
      <c r="J630" s="34">
        <f>ROUND(('NEW Reference'!C$16*List!$H630)+'NEW Reference'!C$17,0)</f>
        <v>1583</v>
      </c>
      <c r="K630" s="34">
        <f>ROUND(('NEW Reference'!D$16*List!$H630)+'NEW Reference'!D$17,0)</f>
        <v>1896</v>
      </c>
      <c r="L630" s="34">
        <f>ROUND(('NEW Reference'!E$16*List!$H630)+'NEW Reference'!E$17,0)</f>
        <v>2344</v>
      </c>
      <c r="M630" s="34">
        <f>ROUND(('NEW Reference'!F$16*List!$H630)+'NEW Reference'!F$17,0)</f>
        <v>2442</v>
      </c>
      <c r="N630" s="34">
        <f>ROUND(('NEW Reference'!G$16*List!$H630)+'NEW Reference'!G$17,0)</f>
        <v>2765</v>
      </c>
      <c r="O630" s="34">
        <f>ROUND(('NEW Reference'!H$16*List!$H630)+'NEW Reference'!H$17,0)</f>
        <v>2871</v>
      </c>
      <c r="P630" s="34">
        <f>ROUND(('NEW Reference'!I$16*List!$H630)+'NEW Reference'!I$17,0)</f>
        <v>2983</v>
      </c>
      <c r="Q630" s="34">
        <f>ROUND(('NEW Reference'!J$16*List!$H630)+'NEW Reference'!J$17,0)</f>
        <v>3455</v>
      </c>
      <c r="R630" s="34">
        <f>ROUND(('NEW Reference'!K$16*List!$H630)+'NEW Reference'!K$17,0)</f>
        <v>3564</v>
      </c>
      <c r="S630" s="34">
        <f>ROUND(('NEW Reference'!L$16*List!$H630)+'NEW Reference'!L$17,0)</f>
        <v>3845</v>
      </c>
      <c r="T630" s="34">
        <f>ROUND(('NEW Reference'!M$16*List!$H630)+'NEW Reference'!M$17,0)</f>
        <v>4593</v>
      </c>
      <c r="U630" s="34">
        <f>ROUND(('NEW Reference'!N$16*List!$H630)+'NEW Reference'!N$17,0)</f>
        <v>18530</v>
      </c>
      <c r="V630" s="35">
        <f>ROUND(('NEW Reference'!O$16*List!$H630)+'NEW Reference'!O$17,0)</f>
        <v>689</v>
      </c>
      <c r="W630" s="35">
        <f>ROUND(('NEW Reference'!P$16*List!$H630)+'NEW Reference'!P$17,0)</f>
        <v>971</v>
      </c>
      <c r="X630" s="35">
        <f>ROUND(('NEW Reference'!Q$16*List!$H630)+'NEW Reference'!Q$17,0)</f>
        <v>485</v>
      </c>
      <c r="Y630" s="36"/>
      <c r="Z630" s="4" t="str">
        <f t="shared" si="29"/>
        <v>CASS, Illinois</v>
      </c>
      <c r="AA630" s="40" t="s">
        <v>2222</v>
      </c>
      <c r="AB630" s="37" t="s">
        <v>49</v>
      </c>
      <c r="AC630" s="41" t="s">
        <v>2201</v>
      </c>
      <c r="AD630" s="42"/>
      <c r="AE630">
        <f t="shared" si="30"/>
        <v>0.83350000000000002</v>
      </c>
    </row>
    <row r="631" spans="1:31">
      <c r="A631" s="28" t="s">
        <v>2223</v>
      </c>
      <c r="B631" s="28" t="s">
        <v>2224</v>
      </c>
      <c r="C631" s="29">
        <v>16580</v>
      </c>
      <c r="D631" s="30" t="s">
        <v>512</v>
      </c>
      <c r="E631" s="31" t="s">
        <v>2225</v>
      </c>
      <c r="F631" s="49" t="s">
        <v>2201</v>
      </c>
      <c r="G631" s="33" t="s">
        <v>48</v>
      </c>
      <c r="H631">
        <f t="shared" si="28"/>
        <v>0.89090000000000003</v>
      </c>
      <c r="I631" s="34">
        <f>ROUND(('NEW Reference'!B$16*List!$H631)+'NEW Reference'!B$17,0)</f>
        <v>1114</v>
      </c>
      <c r="J631" s="34">
        <f>ROUND(('NEW Reference'!C$16*List!$H631)+'NEW Reference'!C$17,0)</f>
        <v>1662</v>
      </c>
      <c r="K631" s="34">
        <f>ROUND(('NEW Reference'!D$16*List!$H631)+'NEW Reference'!D$17,0)</f>
        <v>1991</v>
      </c>
      <c r="L631" s="34">
        <f>ROUND(('NEW Reference'!E$16*List!$H631)+'NEW Reference'!E$17,0)</f>
        <v>2462</v>
      </c>
      <c r="M631" s="34">
        <f>ROUND(('NEW Reference'!F$16*List!$H631)+'NEW Reference'!F$17,0)</f>
        <v>2565</v>
      </c>
      <c r="N631" s="34">
        <f>ROUND(('NEW Reference'!G$16*List!$H631)+'NEW Reference'!G$17,0)</f>
        <v>2903</v>
      </c>
      <c r="O631" s="34">
        <f>ROUND(('NEW Reference'!H$16*List!$H631)+'NEW Reference'!H$17,0)</f>
        <v>3014</v>
      </c>
      <c r="P631" s="34">
        <f>ROUND(('NEW Reference'!I$16*List!$H631)+'NEW Reference'!I$17,0)</f>
        <v>3132</v>
      </c>
      <c r="Q631" s="34">
        <f>ROUND(('NEW Reference'!J$16*List!$H631)+'NEW Reference'!J$17,0)</f>
        <v>3627</v>
      </c>
      <c r="R631" s="34">
        <f>ROUND(('NEW Reference'!K$16*List!$H631)+'NEW Reference'!K$17,0)</f>
        <v>3742</v>
      </c>
      <c r="S631" s="34">
        <f>ROUND(('NEW Reference'!L$16*List!$H631)+'NEW Reference'!L$17,0)</f>
        <v>4038</v>
      </c>
      <c r="T631" s="34">
        <f>ROUND(('NEW Reference'!M$16*List!$H631)+'NEW Reference'!M$17,0)</f>
        <v>4822</v>
      </c>
      <c r="U631" s="34">
        <f>ROUND(('NEW Reference'!N$16*List!$H631)+'NEW Reference'!N$17,0)</f>
        <v>19457</v>
      </c>
      <c r="V631" s="35">
        <f>ROUND(('NEW Reference'!O$16*List!$H631)+'NEW Reference'!O$17,0)</f>
        <v>723</v>
      </c>
      <c r="W631" s="35">
        <f>ROUND(('NEW Reference'!P$16*List!$H631)+'NEW Reference'!P$17,0)</f>
        <v>1019</v>
      </c>
      <c r="X631" s="35">
        <f>ROUND(('NEW Reference'!Q$16*List!$H631)+'NEW Reference'!Q$17,0)</f>
        <v>510</v>
      </c>
      <c r="Y631" s="36"/>
      <c r="Z631" s="4" t="str">
        <f t="shared" si="29"/>
        <v>CHAMPAIGN, Illinois</v>
      </c>
      <c r="AA631" s="40" t="s">
        <v>2225</v>
      </c>
      <c r="AB631" s="37" t="s">
        <v>49</v>
      </c>
      <c r="AC631" s="41" t="s">
        <v>2201</v>
      </c>
      <c r="AD631" s="42"/>
      <c r="AE631">
        <f t="shared" si="30"/>
        <v>0.89090000000000003</v>
      </c>
    </row>
    <row r="632" spans="1:31">
      <c r="A632" s="28" t="s">
        <v>2226</v>
      </c>
      <c r="B632" s="28" t="s">
        <v>2227</v>
      </c>
      <c r="C632" s="39">
        <v>99914</v>
      </c>
      <c r="D632" s="30" t="s">
        <v>100</v>
      </c>
      <c r="E632" s="40" t="s">
        <v>2228</v>
      </c>
      <c r="F632" s="50" t="s">
        <v>2201</v>
      </c>
      <c r="G632" s="33" t="s">
        <v>59</v>
      </c>
      <c r="H632">
        <f t="shared" si="28"/>
        <v>0.83350000000000002</v>
      </c>
      <c r="I632" s="34">
        <f>ROUND(('NEW Reference'!B$16*List!$H632)+'NEW Reference'!B$17,0)</f>
        <v>1061</v>
      </c>
      <c r="J632" s="34">
        <f>ROUND(('NEW Reference'!C$16*List!$H632)+'NEW Reference'!C$17,0)</f>
        <v>1583</v>
      </c>
      <c r="K632" s="34">
        <f>ROUND(('NEW Reference'!D$16*List!$H632)+'NEW Reference'!D$17,0)</f>
        <v>1896</v>
      </c>
      <c r="L632" s="34">
        <f>ROUND(('NEW Reference'!E$16*List!$H632)+'NEW Reference'!E$17,0)</f>
        <v>2344</v>
      </c>
      <c r="M632" s="34">
        <f>ROUND(('NEW Reference'!F$16*List!$H632)+'NEW Reference'!F$17,0)</f>
        <v>2442</v>
      </c>
      <c r="N632" s="34">
        <f>ROUND(('NEW Reference'!G$16*List!$H632)+'NEW Reference'!G$17,0)</f>
        <v>2765</v>
      </c>
      <c r="O632" s="34">
        <f>ROUND(('NEW Reference'!H$16*List!$H632)+'NEW Reference'!H$17,0)</f>
        <v>2871</v>
      </c>
      <c r="P632" s="34">
        <f>ROUND(('NEW Reference'!I$16*List!$H632)+'NEW Reference'!I$17,0)</f>
        <v>2983</v>
      </c>
      <c r="Q632" s="34">
        <f>ROUND(('NEW Reference'!J$16*List!$H632)+'NEW Reference'!J$17,0)</f>
        <v>3455</v>
      </c>
      <c r="R632" s="34">
        <f>ROUND(('NEW Reference'!K$16*List!$H632)+'NEW Reference'!K$17,0)</f>
        <v>3564</v>
      </c>
      <c r="S632" s="34">
        <f>ROUND(('NEW Reference'!L$16*List!$H632)+'NEW Reference'!L$17,0)</f>
        <v>3845</v>
      </c>
      <c r="T632" s="34">
        <f>ROUND(('NEW Reference'!M$16*List!$H632)+'NEW Reference'!M$17,0)</f>
        <v>4593</v>
      </c>
      <c r="U632" s="34">
        <f>ROUND(('NEW Reference'!N$16*List!$H632)+'NEW Reference'!N$17,0)</f>
        <v>18530</v>
      </c>
      <c r="V632" s="35">
        <f>ROUND(('NEW Reference'!O$16*List!$H632)+'NEW Reference'!O$17,0)</f>
        <v>689</v>
      </c>
      <c r="W632" s="35">
        <f>ROUND(('NEW Reference'!P$16*List!$H632)+'NEW Reference'!P$17,0)</f>
        <v>971</v>
      </c>
      <c r="X632" s="35">
        <f>ROUND(('NEW Reference'!Q$16*List!$H632)+'NEW Reference'!Q$17,0)</f>
        <v>485</v>
      </c>
      <c r="Y632" s="36"/>
      <c r="Z632" s="4" t="str">
        <f t="shared" si="29"/>
        <v>CHRISTIAN, Illinois</v>
      </c>
      <c r="AA632" s="40" t="s">
        <v>2228</v>
      </c>
      <c r="AB632" s="37" t="s">
        <v>49</v>
      </c>
      <c r="AC632" s="41" t="s">
        <v>2201</v>
      </c>
      <c r="AD632" s="42"/>
      <c r="AE632">
        <f t="shared" si="30"/>
        <v>0.83350000000000002</v>
      </c>
    </row>
    <row r="633" spans="1:31">
      <c r="A633" s="28" t="s">
        <v>2229</v>
      </c>
      <c r="B633" s="28" t="s">
        <v>2230</v>
      </c>
      <c r="C633" s="39">
        <v>99914</v>
      </c>
      <c r="D633" s="30" t="s">
        <v>100</v>
      </c>
      <c r="E633" s="40" t="s">
        <v>526</v>
      </c>
      <c r="F633" s="50" t="s">
        <v>2201</v>
      </c>
      <c r="G633" s="33" t="s">
        <v>59</v>
      </c>
      <c r="H633">
        <f t="shared" si="28"/>
        <v>0.83350000000000002</v>
      </c>
      <c r="I633" s="34">
        <f>ROUND(('NEW Reference'!B$16*List!$H633)+'NEW Reference'!B$17,0)</f>
        <v>1061</v>
      </c>
      <c r="J633" s="34">
        <f>ROUND(('NEW Reference'!C$16*List!$H633)+'NEW Reference'!C$17,0)</f>
        <v>1583</v>
      </c>
      <c r="K633" s="34">
        <f>ROUND(('NEW Reference'!D$16*List!$H633)+'NEW Reference'!D$17,0)</f>
        <v>1896</v>
      </c>
      <c r="L633" s="34">
        <f>ROUND(('NEW Reference'!E$16*List!$H633)+'NEW Reference'!E$17,0)</f>
        <v>2344</v>
      </c>
      <c r="M633" s="34">
        <f>ROUND(('NEW Reference'!F$16*List!$H633)+'NEW Reference'!F$17,0)</f>
        <v>2442</v>
      </c>
      <c r="N633" s="34">
        <f>ROUND(('NEW Reference'!G$16*List!$H633)+'NEW Reference'!G$17,0)</f>
        <v>2765</v>
      </c>
      <c r="O633" s="34">
        <f>ROUND(('NEW Reference'!H$16*List!$H633)+'NEW Reference'!H$17,0)</f>
        <v>2871</v>
      </c>
      <c r="P633" s="34">
        <f>ROUND(('NEW Reference'!I$16*List!$H633)+'NEW Reference'!I$17,0)</f>
        <v>2983</v>
      </c>
      <c r="Q633" s="34">
        <f>ROUND(('NEW Reference'!J$16*List!$H633)+'NEW Reference'!J$17,0)</f>
        <v>3455</v>
      </c>
      <c r="R633" s="34">
        <f>ROUND(('NEW Reference'!K$16*List!$H633)+'NEW Reference'!K$17,0)</f>
        <v>3564</v>
      </c>
      <c r="S633" s="34">
        <f>ROUND(('NEW Reference'!L$16*List!$H633)+'NEW Reference'!L$17,0)</f>
        <v>3845</v>
      </c>
      <c r="T633" s="34">
        <f>ROUND(('NEW Reference'!M$16*List!$H633)+'NEW Reference'!M$17,0)</f>
        <v>4593</v>
      </c>
      <c r="U633" s="34">
        <f>ROUND(('NEW Reference'!N$16*List!$H633)+'NEW Reference'!N$17,0)</f>
        <v>18530</v>
      </c>
      <c r="V633" s="35">
        <f>ROUND(('NEW Reference'!O$16*List!$H633)+'NEW Reference'!O$17,0)</f>
        <v>689</v>
      </c>
      <c r="W633" s="35">
        <f>ROUND(('NEW Reference'!P$16*List!$H633)+'NEW Reference'!P$17,0)</f>
        <v>971</v>
      </c>
      <c r="X633" s="35">
        <f>ROUND(('NEW Reference'!Q$16*List!$H633)+'NEW Reference'!Q$17,0)</f>
        <v>485</v>
      </c>
      <c r="Y633" s="36"/>
      <c r="Z633" s="4" t="str">
        <f t="shared" si="29"/>
        <v>CLARK, Illinois</v>
      </c>
      <c r="AA633" s="31" t="s">
        <v>526</v>
      </c>
      <c r="AB633" s="37" t="s">
        <v>49</v>
      </c>
      <c r="AC633" s="32" t="s">
        <v>2201</v>
      </c>
      <c r="AD633" s="38"/>
      <c r="AE633">
        <f t="shared" si="30"/>
        <v>0.83350000000000002</v>
      </c>
    </row>
    <row r="634" spans="1:31">
      <c r="A634" s="28" t="s">
        <v>2231</v>
      </c>
      <c r="B634" s="28" t="s">
        <v>2232</v>
      </c>
      <c r="C634" s="39">
        <v>99914</v>
      </c>
      <c r="D634" s="30" t="s">
        <v>100</v>
      </c>
      <c r="E634" s="40" t="s">
        <v>103</v>
      </c>
      <c r="F634" s="50" t="s">
        <v>2201</v>
      </c>
      <c r="G634" s="33" t="s">
        <v>59</v>
      </c>
      <c r="H634">
        <f t="shared" si="28"/>
        <v>0.83350000000000002</v>
      </c>
      <c r="I634" s="34">
        <f>ROUND(('NEW Reference'!B$16*List!$H634)+'NEW Reference'!B$17,0)</f>
        <v>1061</v>
      </c>
      <c r="J634" s="34">
        <f>ROUND(('NEW Reference'!C$16*List!$H634)+'NEW Reference'!C$17,0)</f>
        <v>1583</v>
      </c>
      <c r="K634" s="34">
        <f>ROUND(('NEW Reference'!D$16*List!$H634)+'NEW Reference'!D$17,0)</f>
        <v>1896</v>
      </c>
      <c r="L634" s="34">
        <f>ROUND(('NEW Reference'!E$16*List!$H634)+'NEW Reference'!E$17,0)</f>
        <v>2344</v>
      </c>
      <c r="M634" s="34">
        <f>ROUND(('NEW Reference'!F$16*List!$H634)+'NEW Reference'!F$17,0)</f>
        <v>2442</v>
      </c>
      <c r="N634" s="34">
        <f>ROUND(('NEW Reference'!G$16*List!$H634)+'NEW Reference'!G$17,0)</f>
        <v>2765</v>
      </c>
      <c r="O634" s="34">
        <f>ROUND(('NEW Reference'!H$16*List!$H634)+'NEW Reference'!H$17,0)</f>
        <v>2871</v>
      </c>
      <c r="P634" s="34">
        <f>ROUND(('NEW Reference'!I$16*List!$H634)+'NEW Reference'!I$17,0)</f>
        <v>2983</v>
      </c>
      <c r="Q634" s="34">
        <f>ROUND(('NEW Reference'!J$16*List!$H634)+'NEW Reference'!J$17,0)</f>
        <v>3455</v>
      </c>
      <c r="R634" s="34">
        <f>ROUND(('NEW Reference'!K$16*List!$H634)+'NEW Reference'!K$17,0)</f>
        <v>3564</v>
      </c>
      <c r="S634" s="34">
        <f>ROUND(('NEW Reference'!L$16*List!$H634)+'NEW Reference'!L$17,0)</f>
        <v>3845</v>
      </c>
      <c r="T634" s="34">
        <f>ROUND(('NEW Reference'!M$16*List!$H634)+'NEW Reference'!M$17,0)</f>
        <v>4593</v>
      </c>
      <c r="U634" s="34">
        <f>ROUND(('NEW Reference'!N$16*List!$H634)+'NEW Reference'!N$17,0)</f>
        <v>18530</v>
      </c>
      <c r="V634" s="35">
        <f>ROUND(('NEW Reference'!O$16*List!$H634)+'NEW Reference'!O$17,0)</f>
        <v>689</v>
      </c>
      <c r="W634" s="35">
        <f>ROUND(('NEW Reference'!P$16*List!$H634)+'NEW Reference'!P$17,0)</f>
        <v>971</v>
      </c>
      <c r="X634" s="35">
        <f>ROUND(('NEW Reference'!Q$16*List!$H634)+'NEW Reference'!Q$17,0)</f>
        <v>485</v>
      </c>
      <c r="Y634" s="36"/>
      <c r="Z634" s="4" t="str">
        <f t="shared" si="29"/>
        <v>CLAY, Illinois</v>
      </c>
      <c r="AA634" s="31" t="s">
        <v>103</v>
      </c>
      <c r="AB634" s="37" t="s">
        <v>49</v>
      </c>
      <c r="AC634" s="32" t="s">
        <v>2201</v>
      </c>
      <c r="AD634" s="38"/>
      <c r="AE634">
        <f t="shared" si="30"/>
        <v>0.83350000000000002</v>
      </c>
    </row>
    <row r="635" spans="1:31">
      <c r="A635" s="28" t="s">
        <v>2233</v>
      </c>
      <c r="B635" s="28" t="s">
        <v>2234</v>
      </c>
      <c r="C635" s="39">
        <v>41180</v>
      </c>
      <c r="D635" s="30" t="s">
        <v>1507</v>
      </c>
      <c r="E635" s="40" t="s">
        <v>2235</v>
      </c>
      <c r="F635" s="49" t="s">
        <v>2201</v>
      </c>
      <c r="G635" s="33" t="s">
        <v>48</v>
      </c>
      <c r="H635">
        <f t="shared" si="28"/>
        <v>0.94059999999999999</v>
      </c>
      <c r="I635" s="34">
        <f>ROUND(('NEW Reference'!B$16*List!$H635)+'NEW Reference'!B$17,0)</f>
        <v>1160</v>
      </c>
      <c r="J635" s="34">
        <f>ROUND(('NEW Reference'!C$16*List!$H635)+'NEW Reference'!C$17,0)</f>
        <v>1730</v>
      </c>
      <c r="K635" s="34">
        <f>ROUND(('NEW Reference'!D$16*List!$H635)+'NEW Reference'!D$17,0)</f>
        <v>2073</v>
      </c>
      <c r="L635" s="34">
        <f>ROUND(('NEW Reference'!E$16*List!$H635)+'NEW Reference'!E$17,0)</f>
        <v>2563</v>
      </c>
      <c r="M635" s="34">
        <f>ROUND(('NEW Reference'!F$16*List!$H635)+'NEW Reference'!F$17,0)</f>
        <v>2670</v>
      </c>
      <c r="N635" s="34">
        <f>ROUND(('NEW Reference'!G$16*List!$H635)+'NEW Reference'!G$17,0)</f>
        <v>3023</v>
      </c>
      <c r="O635" s="34">
        <f>ROUND(('NEW Reference'!H$16*List!$H635)+'NEW Reference'!H$17,0)</f>
        <v>3138</v>
      </c>
      <c r="P635" s="34">
        <f>ROUND(('NEW Reference'!I$16*List!$H635)+'NEW Reference'!I$17,0)</f>
        <v>3262</v>
      </c>
      <c r="Q635" s="34">
        <f>ROUND(('NEW Reference'!J$16*List!$H635)+'NEW Reference'!J$17,0)</f>
        <v>3777</v>
      </c>
      <c r="R635" s="34">
        <f>ROUND(('NEW Reference'!K$16*List!$H635)+'NEW Reference'!K$17,0)</f>
        <v>3896</v>
      </c>
      <c r="S635" s="34">
        <f>ROUND(('NEW Reference'!L$16*List!$H635)+'NEW Reference'!L$17,0)</f>
        <v>4204</v>
      </c>
      <c r="T635" s="34">
        <f>ROUND(('NEW Reference'!M$16*List!$H635)+'NEW Reference'!M$17,0)</f>
        <v>5021</v>
      </c>
      <c r="U635" s="34">
        <f>ROUND(('NEW Reference'!N$16*List!$H635)+'NEW Reference'!N$17,0)</f>
        <v>20260</v>
      </c>
      <c r="V635" s="35">
        <f>ROUND(('NEW Reference'!O$16*List!$H635)+'NEW Reference'!O$17,0)</f>
        <v>753</v>
      </c>
      <c r="W635" s="35">
        <f>ROUND(('NEW Reference'!P$16*List!$H635)+'NEW Reference'!P$17,0)</f>
        <v>1061</v>
      </c>
      <c r="X635" s="35">
        <f>ROUND(('NEW Reference'!Q$16*List!$H635)+'NEW Reference'!Q$17,0)</f>
        <v>531</v>
      </c>
      <c r="Y635" s="36"/>
      <c r="Z635" s="4" t="str">
        <f t="shared" si="29"/>
        <v>CLINTON, Illinois</v>
      </c>
      <c r="AA635" s="31" t="s">
        <v>2235</v>
      </c>
      <c r="AB635" s="37" t="s">
        <v>49</v>
      </c>
      <c r="AC635" s="32" t="s">
        <v>2201</v>
      </c>
      <c r="AD635" s="38"/>
      <c r="AE635">
        <f t="shared" si="30"/>
        <v>0.94059999999999999</v>
      </c>
    </row>
    <row r="636" spans="1:31">
      <c r="A636" s="28" t="s">
        <v>2236</v>
      </c>
      <c r="B636" s="28" t="s">
        <v>2237</v>
      </c>
      <c r="C636" s="29">
        <v>99914</v>
      </c>
      <c r="D636" s="30" t="s">
        <v>100</v>
      </c>
      <c r="E636" s="31" t="s">
        <v>2238</v>
      </c>
      <c r="F636" s="50" t="s">
        <v>2201</v>
      </c>
      <c r="G636" s="33" t="s">
        <v>59</v>
      </c>
      <c r="H636">
        <f t="shared" si="28"/>
        <v>0.83350000000000002</v>
      </c>
      <c r="I636" s="34">
        <f>ROUND(('NEW Reference'!B$16*List!$H636)+'NEW Reference'!B$17,0)</f>
        <v>1061</v>
      </c>
      <c r="J636" s="34">
        <f>ROUND(('NEW Reference'!C$16*List!$H636)+'NEW Reference'!C$17,0)</f>
        <v>1583</v>
      </c>
      <c r="K636" s="34">
        <f>ROUND(('NEW Reference'!D$16*List!$H636)+'NEW Reference'!D$17,0)</f>
        <v>1896</v>
      </c>
      <c r="L636" s="34">
        <f>ROUND(('NEW Reference'!E$16*List!$H636)+'NEW Reference'!E$17,0)</f>
        <v>2344</v>
      </c>
      <c r="M636" s="34">
        <f>ROUND(('NEW Reference'!F$16*List!$H636)+'NEW Reference'!F$17,0)</f>
        <v>2442</v>
      </c>
      <c r="N636" s="34">
        <f>ROUND(('NEW Reference'!G$16*List!$H636)+'NEW Reference'!G$17,0)</f>
        <v>2765</v>
      </c>
      <c r="O636" s="34">
        <f>ROUND(('NEW Reference'!H$16*List!$H636)+'NEW Reference'!H$17,0)</f>
        <v>2871</v>
      </c>
      <c r="P636" s="34">
        <f>ROUND(('NEW Reference'!I$16*List!$H636)+'NEW Reference'!I$17,0)</f>
        <v>2983</v>
      </c>
      <c r="Q636" s="34">
        <f>ROUND(('NEW Reference'!J$16*List!$H636)+'NEW Reference'!J$17,0)</f>
        <v>3455</v>
      </c>
      <c r="R636" s="34">
        <f>ROUND(('NEW Reference'!K$16*List!$H636)+'NEW Reference'!K$17,0)</f>
        <v>3564</v>
      </c>
      <c r="S636" s="34">
        <f>ROUND(('NEW Reference'!L$16*List!$H636)+'NEW Reference'!L$17,0)</f>
        <v>3845</v>
      </c>
      <c r="T636" s="34">
        <f>ROUND(('NEW Reference'!M$16*List!$H636)+'NEW Reference'!M$17,0)</f>
        <v>4593</v>
      </c>
      <c r="U636" s="34">
        <f>ROUND(('NEW Reference'!N$16*List!$H636)+'NEW Reference'!N$17,0)</f>
        <v>18530</v>
      </c>
      <c r="V636" s="35">
        <f>ROUND(('NEW Reference'!O$16*List!$H636)+'NEW Reference'!O$17,0)</f>
        <v>689</v>
      </c>
      <c r="W636" s="35">
        <f>ROUND(('NEW Reference'!P$16*List!$H636)+'NEW Reference'!P$17,0)</f>
        <v>971</v>
      </c>
      <c r="X636" s="35">
        <f>ROUND(('NEW Reference'!Q$16*List!$H636)+'NEW Reference'!Q$17,0)</f>
        <v>485</v>
      </c>
      <c r="Y636" s="36"/>
      <c r="Z636" s="4" t="str">
        <f t="shared" si="29"/>
        <v>COLES, Illinois</v>
      </c>
      <c r="AA636" s="40" t="s">
        <v>2238</v>
      </c>
      <c r="AB636" s="37" t="s">
        <v>49</v>
      </c>
      <c r="AC636" s="41" t="s">
        <v>2201</v>
      </c>
      <c r="AD636" s="42"/>
      <c r="AE636">
        <f t="shared" si="30"/>
        <v>0.83350000000000002</v>
      </c>
    </row>
    <row r="637" spans="1:31">
      <c r="A637" s="28" t="s">
        <v>2239</v>
      </c>
      <c r="B637" s="28" t="s">
        <v>2240</v>
      </c>
      <c r="C637" s="39">
        <v>16984</v>
      </c>
      <c r="D637" s="30" t="s">
        <v>538</v>
      </c>
      <c r="E637" s="40" t="s">
        <v>1705</v>
      </c>
      <c r="F637" s="49" t="s">
        <v>2201</v>
      </c>
      <c r="G637" s="33" t="s">
        <v>48</v>
      </c>
      <c r="H637">
        <f t="shared" si="28"/>
        <v>1.0431000000000001</v>
      </c>
      <c r="I637" s="34">
        <f>ROUND(('NEW Reference'!B$16*List!$H637)+'NEW Reference'!B$17,0)</f>
        <v>1255</v>
      </c>
      <c r="J637" s="34">
        <f>ROUND(('NEW Reference'!C$16*List!$H637)+'NEW Reference'!C$17,0)</f>
        <v>1872</v>
      </c>
      <c r="K637" s="34">
        <f>ROUND(('NEW Reference'!D$16*List!$H637)+'NEW Reference'!D$17,0)</f>
        <v>2243</v>
      </c>
      <c r="L637" s="34">
        <f>ROUND(('NEW Reference'!E$16*List!$H637)+'NEW Reference'!E$17,0)</f>
        <v>2773</v>
      </c>
      <c r="M637" s="34">
        <f>ROUND(('NEW Reference'!F$16*List!$H637)+'NEW Reference'!F$17,0)</f>
        <v>2889</v>
      </c>
      <c r="N637" s="34">
        <f>ROUND(('NEW Reference'!G$16*List!$H637)+'NEW Reference'!G$17,0)</f>
        <v>3270</v>
      </c>
      <c r="O637" s="34">
        <f>ROUND(('NEW Reference'!H$16*List!$H637)+'NEW Reference'!H$17,0)</f>
        <v>3395</v>
      </c>
      <c r="P637" s="34">
        <f>ROUND(('NEW Reference'!I$16*List!$H637)+'NEW Reference'!I$17,0)</f>
        <v>3528</v>
      </c>
      <c r="Q637" s="34">
        <f>ROUND(('NEW Reference'!J$16*List!$H637)+'NEW Reference'!J$17,0)</f>
        <v>4086</v>
      </c>
      <c r="R637" s="34">
        <f>ROUND(('NEW Reference'!K$16*List!$H637)+'NEW Reference'!K$17,0)</f>
        <v>4214</v>
      </c>
      <c r="S637" s="34">
        <f>ROUND(('NEW Reference'!L$16*List!$H637)+'NEW Reference'!L$17,0)</f>
        <v>4548</v>
      </c>
      <c r="T637" s="34">
        <f>ROUND(('NEW Reference'!M$16*List!$H637)+'NEW Reference'!M$17,0)</f>
        <v>5431</v>
      </c>
      <c r="U637" s="34">
        <f>ROUND(('NEW Reference'!N$16*List!$H637)+'NEW Reference'!N$17,0)</f>
        <v>21915</v>
      </c>
      <c r="V637" s="35">
        <f>ROUND(('NEW Reference'!O$16*List!$H637)+'NEW Reference'!O$17,0)</f>
        <v>815</v>
      </c>
      <c r="W637" s="35">
        <f>ROUND(('NEW Reference'!P$16*List!$H637)+'NEW Reference'!P$17,0)</f>
        <v>1148</v>
      </c>
      <c r="X637" s="35">
        <f>ROUND(('NEW Reference'!Q$16*List!$H637)+'NEW Reference'!Q$17,0)</f>
        <v>574</v>
      </c>
      <c r="Y637" s="36"/>
      <c r="Z637" s="4" t="str">
        <f t="shared" si="29"/>
        <v>COOK, Illinois</v>
      </c>
      <c r="AA637" s="40" t="s">
        <v>1705</v>
      </c>
      <c r="AB637" s="37" t="s">
        <v>49</v>
      </c>
      <c r="AC637" s="41" t="s">
        <v>2201</v>
      </c>
      <c r="AD637" s="42"/>
      <c r="AE637">
        <f t="shared" si="30"/>
        <v>1.0431000000000001</v>
      </c>
    </row>
    <row r="638" spans="1:31">
      <c r="A638" s="28" t="s">
        <v>2241</v>
      </c>
      <c r="B638" s="28" t="s">
        <v>2242</v>
      </c>
      <c r="C638" s="39">
        <v>99914</v>
      </c>
      <c r="D638" s="30" t="s">
        <v>100</v>
      </c>
      <c r="E638" s="40" t="s">
        <v>555</v>
      </c>
      <c r="F638" s="50" t="s">
        <v>2201</v>
      </c>
      <c r="G638" s="33" t="s">
        <v>59</v>
      </c>
      <c r="H638">
        <f t="shared" si="28"/>
        <v>0.83350000000000002</v>
      </c>
      <c r="I638" s="34">
        <f>ROUND(('NEW Reference'!B$16*List!$H638)+'NEW Reference'!B$17,0)</f>
        <v>1061</v>
      </c>
      <c r="J638" s="34">
        <f>ROUND(('NEW Reference'!C$16*List!$H638)+'NEW Reference'!C$17,0)</f>
        <v>1583</v>
      </c>
      <c r="K638" s="34">
        <f>ROUND(('NEW Reference'!D$16*List!$H638)+'NEW Reference'!D$17,0)</f>
        <v>1896</v>
      </c>
      <c r="L638" s="34">
        <f>ROUND(('NEW Reference'!E$16*List!$H638)+'NEW Reference'!E$17,0)</f>
        <v>2344</v>
      </c>
      <c r="M638" s="34">
        <f>ROUND(('NEW Reference'!F$16*List!$H638)+'NEW Reference'!F$17,0)</f>
        <v>2442</v>
      </c>
      <c r="N638" s="34">
        <f>ROUND(('NEW Reference'!G$16*List!$H638)+'NEW Reference'!G$17,0)</f>
        <v>2765</v>
      </c>
      <c r="O638" s="34">
        <f>ROUND(('NEW Reference'!H$16*List!$H638)+'NEW Reference'!H$17,0)</f>
        <v>2871</v>
      </c>
      <c r="P638" s="34">
        <f>ROUND(('NEW Reference'!I$16*List!$H638)+'NEW Reference'!I$17,0)</f>
        <v>2983</v>
      </c>
      <c r="Q638" s="34">
        <f>ROUND(('NEW Reference'!J$16*List!$H638)+'NEW Reference'!J$17,0)</f>
        <v>3455</v>
      </c>
      <c r="R638" s="34">
        <f>ROUND(('NEW Reference'!K$16*List!$H638)+'NEW Reference'!K$17,0)</f>
        <v>3564</v>
      </c>
      <c r="S638" s="34">
        <f>ROUND(('NEW Reference'!L$16*List!$H638)+'NEW Reference'!L$17,0)</f>
        <v>3845</v>
      </c>
      <c r="T638" s="34">
        <f>ROUND(('NEW Reference'!M$16*List!$H638)+'NEW Reference'!M$17,0)</f>
        <v>4593</v>
      </c>
      <c r="U638" s="34">
        <f>ROUND(('NEW Reference'!N$16*List!$H638)+'NEW Reference'!N$17,0)</f>
        <v>18530</v>
      </c>
      <c r="V638" s="35">
        <f>ROUND(('NEW Reference'!O$16*List!$H638)+'NEW Reference'!O$17,0)</f>
        <v>689</v>
      </c>
      <c r="W638" s="35">
        <f>ROUND(('NEW Reference'!P$16*List!$H638)+'NEW Reference'!P$17,0)</f>
        <v>971</v>
      </c>
      <c r="X638" s="35">
        <f>ROUND(('NEW Reference'!Q$16*List!$H638)+'NEW Reference'!Q$17,0)</f>
        <v>485</v>
      </c>
      <c r="Y638" s="36"/>
      <c r="Z638" s="4" t="str">
        <f t="shared" si="29"/>
        <v>CRAWFORD, Illinois</v>
      </c>
      <c r="AA638" s="31" t="s">
        <v>555</v>
      </c>
      <c r="AB638" s="37" t="s">
        <v>49</v>
      </c>
      <c r="AC638" s="32" t="s">
        <v>2201</v>
      </c>
      <c r="AD638" s="38"/>
      <c r="AE638">
        <f t="shared" si="30"/>
        <v>0.83350000000000002</v>
      </c>
    </row>
    <row r="639" spans="1:31">
      <c r="A639" s="28" t="s">
        <v>2243</v>
      </c>
      <c r="B639" s="28" t="s">
        <v>2244</v>
      </c>
      <c r="C639" s="39">
        <v>99914</v>
      </c>
      <c r="D639" s="30" t="s">
        <v>100</v>
      </c>
      <c r="E639" s="40" t="s">
        <v>2245</v>
      </c>
      <c r="F639" s="50" t="s">
        <v>2201</v>
      </c>
      <c r="G639" s="33" t="s">
        <v>59</v>
      </c>
      <c r="H639">
        <f t="shared" si="28"/>
        <v>0.83350000000000002</v>
      </c>
      <c r="I639" s="34">
        <f>ROUND(('NEW Reference'!B$16*List!$H639)+'NEW Reference'!B$17,0)</f>
        <v>1061</v>
      </c>
      <c r="J639" s="34">
        <f>ROUND(('NEW Reference'!C$16*List!$H639)+'NEW Reference'!C$17,0)</f>
        <v>1583</v>
      </c>
      <c r="K639" s="34">
        <f>ROUND(('NEW Reference'!D$16*List!$H639)+'NEW Reference'!D$17,0)</f>
        <v>1896</v>
      </c>
      <c r="L639" s="34">
        <f>ROUND(('NEW Reference'!E$16*List!$H639)+'NEW Reference'!E$17,0)</f>
        <v>2344</v>
      </c>
      <c r="M639" s="34">
        <f>ROUND(('NEW Reference'!F$16*List!$H639)+'NEW Reference'!F$17,0)</f>
        <v>2442</v>
      </c>
      <c r="N639" s="34">
        <f>ROUND(('NEW Reference'!G$16*List!$H639)+'NEW Reference'!G$17,0)</f>
        <v>2765</v>
      </c>
      <c r="O639" s="34">
        <f>ROUND(('NEW Reference'!H$16*List!$H639)+'NEW Reference'!H$17,0)</f>
        <v>2871</v>
      </c>
      <c r="P639" s="34">
        <f>ROUND(('NEW Reference'!I$16*List!$H639)+'NEW Reference'!I$17,0)</f>
        <v>2983</v>
      </c>
      <c r="Q639" s="34">
        <f>ROUND(('NEW Reference'!J$16*List!$H639)+'NEW Reference'!J$17,0)</f>
        <v>3455</v>
      </c>
      <c r="R639" s="34">
        <f>ROUND(('NEW Reference'!K$16*List!$H639)+'NEW Reference'!K$17,0)</f>
        <v>3564</v>
      </c>
      <c r="S639" s="34">
        <f>ROUND(('NEW Reference'!L$16*List!$H639)+'NEW Reference'!L$17,0)</f>
        <v>3845</v>
      </c>
      <c r="T639" s="34">
        <f>ROUND(('NEW Reference'!M$16*List!$H639)+'NEW Reference'!M$17,0)</f>
        <v>4593</v>
      </c>
      <c r="U639" s="34">
        <f>ROUND(('NEW Reference'!N$16*List!$H639)+'NEW Reference'!N$17,0)</f>
        <v>18530</v>
      </c>
      <c r="V639" s="35">
        <f>ROUND(('NEW Reference'!O$16*List!$H639)+'NEW Reference'!O$17,0)</f>
        <v>689</v>
      </c>
      <c r="W639" s="35">
        <f>ROUND(('NEW Reference'!P$16*List!$H639)+'NEW Reference'!P$17,0)</f>
        <v>971</v>
      </c>
      <c r="X639" s="35">
        <f>ROUND(('NEW Reference'!Q$16*List!$H639)+'NEW Reference'!Q$17,0)</f>
        <v>485</v>
      </c>
      <c r="Y639" s="36"/>
      <c r="Z639" s="4" t="str">
        <f t="shared" si="29"/>
        <v>CUMBERLAND, Illinois</v>
      </c>
      <c r="AA639" s="40" t="s">
        <v>2245</v>
      </c>
      <c r="AB639" s="37" t="s">
        <v>49</v>
      </c>
      <c r="AC639" s="41" t="s">
        <v>2201</v>
      </c>
      <c r="AD639" s="42"/>
      <c r="AE639">
        <f t="shared" si="30"/>
        <v>0.83350000000000002</v>
      </c>
    </row>
    <row r="640" spans="1:31">
      <c r="A640" s="28" t="s">
        <v>2246</v>
      </c>
      <c r="B640" s="28" t="s">
        <v>2247</v>
      </c>
      <c r="C640" s="39">
        <v>20994</v>
      </c>
      <c r="D640" s="30" t="s">
        <v>680</v>
      </c>
      <c r="E640" s="40" t="s">
        <v>148</v>
      </c>
      <c r="F640" s="49" t="s">
        <v>2201</v>
      </c>
      <c r="G640" s="33" t="s">
        <v>48</v>
      </c>
      <c r="H640">
        <f t="shared" si="28"/>
        <v>1.0294000000000001</v>
      </c>
      <c r="I640" s="34">
        <f>ROUND(('NEW Reference'!B$16*List!$H640)+'NEW Reference'!B$17,0)</f>
        <v>1242</v>
      </c>
      <c r="J640" s="34">
        <f>ROUND(('NEW Reference'!C$16*List!$H640)+'NEW Reference'!C$17,0)</f>
        <v>1853</v>
      </c>
      <c r="K640" s="34">
        <f>ROUND(('NEW Reference'!D$16*List!$H640)+'NEW Reference'!D$17,0)</f>
        <v>2220</v>
      </c>
      <c r="L640" s="34">
        <f>ROUND(('NEW Reference'!E$16*List!$H640)+'NEW Reference'!E$17,0)</f>
        <v>2745</v>
      </c>
      <c r="M640" s="34">
        <f>ROUND(('NEW Reference'!F$16*List!$H640)+'NEW Reference'!F$17,0)</f>
        <v>2859</v>
      </c>
      <c r="N640" s="34">
        <f>ROUND(('NEW Reference'!G$16*List!$H640)+'NEW Reference'!G$17,0)</f>
        <v>3237</v>
      </c>
      <c r="O640" s="34">
        <f>ROUND(('NEW Reference'!H$16*List!$H640)+'NEW Reference'!H$17,0)</f>
        <v>3361</v>
      </c>
      <c r="P640" s="34">
        <f>ROUND(('NEW Reference'!I$16*List!$H640)+'NEW Reference'!I$17,0)</f>
        <v>3492</v>
      </c>
      <c r="Q640" s="34">
        <f>ROUND(('NEW Reference'!J$16*List!$H640)+'NEW Reference'!J$17,0)</f>
        <v>4044</v>
      </c>
      <c r="R640" s="34">
        <f>ROUND(('NEW Reference'!K$16*List!$H640)+'NEW Reference'!K$17,0)</f>
        <v>4172</v>
      </c>
      <c r="S640" s="34">
        <f>ROUND(('NEW Reference'!L$16*List!$H640)+'NEW Reference'!L$17,0)</f>
        <v>4502</v>
      </c>
      <c r="T640" s="34">
        <f>ROUND(('NEW Reference'!M$16*List!$H640)+'NEW Reference'!M$17,0)</f>
        <v>5376</v>
      </c>
      <c r="U640" s="34">
        <f>ROUND(('NEW Reference'!N$16*List!$H640)+'NEW Reference'!N$17,0)</f>
        <v>21694</v>
      </c>
      <c r="V640" s="35">
        <f>ROUND(('NEW Reference'!O$16*List!$H640)+'NEW Reference'!O$17,0)</f>
        <v>806</v>
      </c>
      <c r="W640" s="35">
        <f>ROUND(('NEW Reference'!P$16*List!$H640)+'NEW Reference'!P$17,0)</f>
        <v>1136</v>
      </c>
      <c r="X640" s="35">
        <f>ROUND(('NEW Reference'!Q$16*List!$H640)+'NEW Reference'!Q$17,0)</f>
        <v>568</v>
      </c>
      <c r="Y640" s="36"/>
      <c r="Z640" s="4" t="str">
        <f t="shared" si="29"/>
        <v>DE KALB, Illinois</v>
      </c>
      <c r="AA640" s="40" t="s">
        <v>148</v>
      </c>
      <c r="AB640" s="37" t="s">
        <v>49</v>
      </c>
      <c r="AC640" s="41" t="s">
        <v>2201</v>
      </c>
      <c r="AD640" s="42"/>
      <c r="AE640">
        <f t="shared" si="30"/>
        <v>1.0294000000000001</v>
      </c>
    </row>
    <row r="641" spans="1:31">
      <c r="A641" s="28" t="s">
        <v>2248</v>
      </c>
      <c r="B641" s="28" t="s">
        <v>2249</v>
      </c>
      <c r="C641" s="29">
        <v>99914</v>
      </c>
      <c r="D641" s="30" t="s">
        <v>100</v>
      </c>
      <c r="E641" s="31" t="s">
        <v>2250</v>
      </c>
      <c r="F641" s="49" t="s">
        <v>2201</v>
      </c>
      <c r="G641" s="33" t="s">
        <v>59</v>
      </c>
      <c r="H641">
        <f t="shared" si="28"/>
        <v>0.83350000000000002</v>
      </c>
      <c r="I641" s="34">
        <f>ROUND(('NEW Reference'!B$16*List!$H641)+'NEW Reference'!B$17,0)</f>
        <v>1061</v>
      </c>
      <c r="J641" s="34">
        <f>ROUND(('NEW Reference'!C$16*List!$H641)+'NEW Reference'!C$17,0)</f>
        <v>1583</v>
      </c>
      <c r="K641" s="34">
        <f>ROUND(('NEW Reference'!D$16*List!$H641)+'NEW Reference'!D$17,0)</f>
        <v>1896</v>
      </c>
      <c r="L641" s="34">
        <f>ROUND(('NEW Reference'!E$16*List!$H641)+'NEW Reference'!E$17,0)</f>
        <v>2344</v>
      </c>
      <c r="M641" s="34">
        <f>ROUND(('NEW Reference'!F$16*List!$H641)+'NEW Reference'!F$17,0)</f>
        <v>2442</v>
      </c>
      <c r="N641" s="34">
        <f>ROUND(('NEW Reference'!G$16*List!$H641)+'NEW Reference'!G$17,0)</f>
        <v>2765</v>
      </c>
      <c r="O641" s="34">
        <f>ROUND(('NEW Reference'!H$16*List!$H641)+'NEW Reference'!H$17,0)</f>
        <v>2871</v>
      </c>
      <c r="P641" s="34">
        <f>ROUND(('NEW Reference'!I$16*List!$H641)+'NEW Reference'!I$17,0)</f>
        <v>2983</v>
      </c>
      <c r="Q641" s="34">
        <f>ROUND(('NEW Reference'!J$16*List!$H641)+'NEW Reference'!J$17,0)</f>
        <v>3455</v>
      </c>
      <c r="R641" s="34">
        <f>ROUND(('NEW Reference'!K$16*List!$H641)+'NEW Reference'!K$17,0)</f>
        <v>3564</v>
      </c>
      <c r="S641" s="34">
        <f>ROUND(('NEW Reference'!L$16*List!$H641)+'NEW Reference'!L$17,0)</f>
        <v>3845</v>
      </c>
      <c r="T641" s="34">
        <f>ROUND(('NEW Reference'!M$16*List!$H641)+'NEW Reference'!M$17,0)</f>
        <v>4593</v>
      </c>
      <c r="U641" s="34">
        <f>ROUND(('NEW Reference'!N$16*List!$H641)+'NEW Reference'!N$17,0)</f>
        <v>18530</v>
      </c>
      <c r="V641" s="35">
        <f>ROUND(('NEW Reference'!O$16*List!$H641)+'NEW Reference'!O$17,0)</f>
        <v>689</v>
      </c>
      <c r="W641" s="35">
        <f>ROUND(('NEW Reference'!P$16*List!$H641)+'NEW Reference'!P$17,0)</f>
        <v>971</v>
      </c>
      <c r="X641" s="35">
        <f>ROUND(('NEW Reference'!Q$16*List!$H641)+'NEW Reference'!Q$17,0)</f>
        <v>485</v>
      </c>
      <c r="Y641" s="36"/>
      <c r="Z641" s="4" t="str">
        <f t="shared" si="29"/>
        <v>DE WITT, Illinois</v>
      </c>
      <c r="AA641" s="31" t="s">
        <v>2250</v>
      </c>
      <c r="AB641" s="37" t="s">
        <v>49</v>
      </c>
      <c r="AC641" s="32" t="s">
        <v>2201</v>
      </c>
      <c r="AD641" s="38"/>
      <c r="AE641">
        <f t="shared" si="30"/>
        <v>0.83350000000000002</v>
      </c>
    </row>
    <row r="642" spans="1:31">
      <c r="A642" s="28" t="s">
        <v>2251</v>
      </c>
      <c r="B642" s="28" t="s">
        <v>2252</v>
      </c>
      <c r="C642" s="39">
        <v>99914</v>
      </c>
      <c r="D642" s="30" t="s">
        <v>100</v>
      </c>
      <c r="E642" s="40" t="s">
        <v>1100</v>
      </c>
      <c r="F642" s="50" t="s">
        <v>2201</v>
      </c>
      <c r="G642" s="33" t="s">
        <v>59</v>
      </c>
      <c r="H642">
        <f t="shared" si="28"/>
        <v>0.83350000000000002</v>
      </c>
      <c r="I642" s="34">
        <f>ROUND(('NEW Reference'!B$16*List!$H642)+'NEW Reference'!B$17,0)</f>
        <v>1061</v>
      </c>
      <c r="J642" s="34">
        <f>ROUND(('NEW Reference'!C$16*List!$H642)+'NEW Reference'!C$17,0)</f>
        <v>1583</v>
      </c>
      <c r="K642" s="34">
        <f>ROUND(('NEW Reference'!D$16*List!$H642)+'NEW Reference'!D$17,0)</f>
        <v>1896</v>
      </c>
      <c r="L642" s="34">
        <f>ROUND(('NEW Reference'!E$16*List!$H642)+'NEW Reference'!E$17,0)</f>
        <v>2344</v>
      </c>
      <c r="M642" s="34">
        <f>ROUND(('NEW Reference'!F$16*List!$H642)+'NEW Reference'!F$17,0)</f>
        <v>2442</v>
      </c>
      <c r="N642" s="34">
        <f>ROUND(('NEW Reference'!G$16*List!$H642)+'NEW Reference'!G$17,0)</f>
        <v>2765</v>
      </c>
      <c r="O642" s="34">
        <f>ROUND(('NEW Reference'!H$16*List!$H642)+'NEW Reference'!H$17,0)</f>
        <v>2871</v>
      </c>
      <c r="P642" s="34">
        <f>ROUND(('NEW Reference'!I$16*List!$H642)+'NEW Reference'!I$17,0)</f>
        <v>2983</v>
      </c>
      <c r="Q642" s="34">
        <f>ROUND(('NEW Reference'!J$16*List!$H642)+'NEW Reference'!J$17,0)</f>
        <v>3455</v>
      </c>
      <c r="R642" s="34">
        <f>ROUND(('NEW Reference'!K$16*List!$H642)+'NEW Reference'!K$17,0)</f>
        <v>3564</v>
      </c>
      <c r="S642" s="34">
        <f>ROUND(('NEW Reference'!L$16*List!$H642)+'NEW Reference'!L$17,0)</f>
        <v>3845</v>
      </c>
      <c r="T642" s="34">
        <f>ROUND(('NEW Reference'!M$16*List!$H642)+'NEW Reference'!M$17,0)</f>
        <v>4593</v>
      </c>
      <c r="U642" s="34">
        <f>ROUND(('NEW Reference'!N$16*List!$H642)+'NEW Reference'!N$17,0)</f>
        <v>18530</v>
      </c>
      <c r="V642" s="35">
        <f>ROUND(('NEW Reference'!O$16*List!$H642)+'NEW Reference'!O$17,0)</f>
        <v>689</v>
      </c>
      <c r="W642" s="35">
        <f>ROUND(('NEW Reference'!P$16*List!$H642)+'NEW Reference'!P$17,0)</f>
        <v>971</v>
      </c>
      <c r="X642" s="35">
        <f>ROUND(('NEW Reference'!Q$16*List!$H642)+'NEW Reference'!Q$17,0)</f>
        <v>485</v>
      </c>
      <c r="Y642" s="36"/>
      <c r="Z642" s="4" t="str">
        <f t="shared" si="29"/>
        <v>DOUGLAS, Illinois</v>
      </c>
      <c r="AA642" s="40" t="s">
        <v>1100</v>
      </c>
      <c r="AB642" s="37" t="s">
        <v>49</v>
      </c>
      <c r="AC642" s="41" t="s">
        <v>2201</v>
      </c>
      <c r="AD642" s="42"/>
      <c r="AE642">
        <f t="shared" si="30"/>
        <v>0.83350000000000002</v>
      </c>
    </row>
    <row r="643" spans="1:31">
      <c r="A643" s="28" t="s">
        <v>2253</v>
      </c>
      <c r="B643" s="28" t="s">
        <v>2254</v>
      </c>
      <c r="C643" s="39">
        <v>16984</v>
      </c>
      <c r="D643" s="30" t="s">
        <v>538</v>
      </c>
      <c r="E643" s="40" t="s">
        <v>2255</v>
      </c>
      <c r="F643" s="49" t="s">
        <v>2201</v>
      </c>
      <c r="G643" s="33" t="s">
        <v>48</v>
      </c>
      <c r="H643">
        <f t="shared" si="28"/>
        <v>1.0431000000000001</v>
      </c>
      <c r="I643" s="34">
        <f>ROUND(('NEW Reference'!B$16*List!$H643)+'NEW Reference'!B$17,0)</f>
        <v>1255</v>
      </c>
      <c r="J643" s="34">
        <f>ROUND(('NEW Reference'!C$16*List!$H643)+'NEW Reference'!C$17,0)</f>
        <v>1872</v>
      </c>
      <c r="K643" s="34">
        <f>ROUND(('NEW Reference'!D$16*List!$H643)+'NEW Reference'!D$17,0)</f>
        <v>2243</v>
      </c>
      <c r="L643" s="34">
        <f>ROUND(('NEW Reference'!E$16*List!$H643)+'NEW Reference'!E$17,0)</f>
        <v>2773</v>
      </c>
      <c r="M643" s="34">
        <f>ROUND(('NEW Reference'!F$16*List!$H643)+'NEW Reference'!F$17,0)</f>
        <v>2889</v>
      </c>
      <c r="N643" s="34">
        <f>ROUND(('NEW Reference'!G$16*List!$H643)+'NEW Reference'!G$17,0)</f>
        <v>3270</v>
      </c>
      <c r="O643" s="34">
        <f>ROUND(('NEW Reference'!H$16*List!$H643)+'NEW Reference'!H$17,0)</f>
        <v>3395</v>
      </c>
      <c r="P643" s="34">
        <f>ROUND(('NEW Reference'!I$16*List!$H643)+'NEW Reference'!I$17,0)</f>
        <v>3528</v>
      </c>
      <c r="Q643" s="34">
        <f>ROUND(('NEW Reference'!J$16*List!$H643)+'NEW Reference'!J$17,0)</f>
        <v>4086</v>
      </c>
      <c r="R643" s="34">
        <f>ROUND(('NEW Reference'!K$16*List!$H643)+'NEW Reference'!K$17,0)</f>
        <v>4214</v>
      </c>
      <c r="S643" s="34">
        <f>ROUND(('NEW Reference'!L$16*List!$H643)+'NEW Reference'!L$17,0)</f>
        <v>4548</v>
      </c>
      <c r="T643" s="34">
        <f>ROUND(('NEW Reference'!M$16*List!$H643)+'NEW Reference'!M$17,0)</f>
        <v>5431</v>
      </c>
      <c r="U643" s="34">
        <f>ROUND(('NEW Reference'!N$16*List!$H643)+'NEW Reference'!N$17,0)</f>
        <v>21915</v>
      </c>
      <c r="V643" s="35">
        <f>ROUND(('NEW Reference'!O$16*List!$H643)+'NEW Reference'!O$17,0)</f>
        <v>815</v>
      </c>
      <c r="W643" s="35">
        <f>ROUND(('NEW Reference'!P$16*List!$H643)+'NEW Reference'!P$17,0)</f>
        <v>1148</v>
      </c>
      <c r="X643" s="35">
        <f>ROUND(('NEW Reference'!Q$16*List!$H643)+'NEW Reference'!Q$17,0)</f>
        <v>574</v>
      </c>
      <c r="Y643" s="36"/>
      <c r="Z643" s="4" t="str">
        <f t="shared" si="29"/>
        <v>DU PAGE, Illinois</v>
      </c>
      <c r="AA643" s="40" t="s">
        <v>2255</v>
      </c>
      <c r="AB643" s="37" t="s">
        <v>49</v>
      </c>
      <c r="AC643" s="41" t="s">
        <v>2201</v>
      </c>
      <c r="AD643" s="42"/>
      <c r="AE643">
        <f t="shared" si="30"/>
        <v>1.0431000000000001</v>
      </c>
    </row>
    <row r="644" spans="1:31">
      <c r="A644" s="28" t="s">
        <v>2256</v>
      </c>
      <c r="B644" s="28" t="s">
        <v>2257</v>
      </c>
      <c r="C644" s="39">
        <v>99914</v>
      </c>
      <c r="D644" s="30" t="s">
        <v>100</v>
      </c>
      <c r="E644" s="40" t="s">
        <v>2258</v>
      </c>
      <c r="F644" s="50" t="s">
        <v>2201</v>
      </c>
      <c r="G644" s="33" t="s">
        <v>59</v>
      </c>
      <c r="H644">
        <f t="shared" si="28"/>
        <v>0.83350000000000002</v>
      </c>
      <c r="I644" s="34">
        <f>ROUND(('NEW Reference'!B$16*List!$H644)+'NEW Reference'!B$17,0)</f>
        <v>1061</v>
      </c>
      <c r="J644" s="34">
        <f>ROUND(('NEW Reference'!C$16*List!$H644)+'NEW Reference'!C$17,0)</f>
        <v>1583</v>
      </c>
      <c r="K644" s="34">
        <f>ROUND(('NEW Reference'!D$16*List!$H644)+'NEW Reference'!D$17,0)</f>
        <v>1896</v>
      </c>
      <c r="L644" s="34">
        <f>ROUND(('NEW Reference'!E$16*List!$H644)+'NEW Reference'!E$17,0)</f>
        <v>2344</v>
      </c>
      <c r="M644" s="34">
        <f>ROUND(('NEW Reference'!F$16*List!$H644)+'NEW Reference'!F$17,0)</f>
        <v>2442</v>
      </c>
      <c r="N644" s="34">
        <f>ROUND(('NEW Reference'!G$16*List!$H644)+'NEW Reference'!G$17,0)</f>
        <v>2765</v>
      </c>
      <c r="O644" s="34">
        <f>ROUND(('NEW Reference'!H$16*List!$H644)+'NEW Reference'!H$17,0)</f>
        <v>2871</v>
      </c>
      <c r="P644" s="34">
        <f>ROUND(('NEW Reference'!I$16*List!$H644)+'NEW Reference'!I$17,0)</f>
        <v>2983</v>
      </c>
      <c r="Q644" s="34">
        <f>ROUND(('NEW Reference'!J$16*List!$H644)+'NEW Reference'!J$17,0)</f>
        <v>3455</v>
      </c>
      <c r="R644" s="34">
        <f>ROUND(('NEW Reference'!K$16*List!$H644)+'NEW Reference'!K$17,0)</f>
        <v>3564</v>
      </c>
      <c r="S644" s="34">
        <f>ROUND(('NEW Reference'!L$16*List!$H644)+'NEW Reference'!L$17,0)</f>
        <v>3845</v>
      </c>
      <c r="T644" s="34">
        <f>ROUND(('NEW Reference'!M$16*List!$H644)+'NEW Reference'!M$17,0)</f>
        <v>4593</v>
      </c>
      <c r="U644" s="34">
        <f>ROUND(('NEW Reference'!N$16*List!$H644)+'NEW Reference'!N$17,0)</f>
        <v>18530</v>
      </c>
      <c r="V644" s="35">
        <f>ROUND(('NEW Reference'!O$16*List!$H644)+'NEW Reference'!O$17,0)</f>
        <v>689</v>
      </c>
      <c r="W644" s="35">
        <f>ROUND(('NEW Reference'!P$16*List!$H644)+'NEW Reference'!P$17,0)</f>
        <v>971</v>
      </c>
      <c r="X644" s="35">
        <f>ROUND(('NEW Reference'!Q$16*List!$H644)+'NEW Reference'!Q$17,0)</f>
        <v>485</v>
      </c>
      <c r="Y644" s="36"/>
      <c r="Z644" s="4" t="str">
        <f t="shared" si="29"/>
        <v>EDGAR, Illinois</v>
      </c>
      <c r="AA644" s="40" t="s">
        <v>2258</v>
      </c>
      <c r="AB644" s="37" t="s">
        <v>49</v>
      </c>
      <c r="AC644" s="41" t="s">
        <v>2201</v>
      </c>
      <c r="AD644" s="42"/>
      <c r="AE644">
        <f t="shared" si="30"/>
        <v>0.83350000000000002</v>
      </c>
    </row>
    <row r="645" spans="1:31">
      <c r="A645" s="28" t="s">
        <v>2259</v>
      </c>
      <c r="B645" s="28" t="s">
        <v>2260</v>
      </c>
      <c r="C645" s="39">
        <v>99914</v>
      </c>
      <c r="D645" s="30" t="s">
        <v>100</v>
      </c>
      <c r="E645" s="40" t="s">
        <v>2261</v>
      </c>
      <c r="F645" s="50" t="s">
        <v>2201</v>
      </c>
      <c r="G645" s="33" t="s">
        <v>59</v>
      </c>
      <c r="H645">
        <f t="shared" si="28"/>
        <v>0.83350000000000002</v>
      </c>
      <c r="I645" s="34">
        <f>ROUND(('NEW Reference'!B$16*List!$H645)+'NEW Reference'!B$17,0)</f>
        <v>1061</v>
      </c>
      <c r="J645" s="34">
        <f>ROUND(('NEW Reference'!C$16*List!$H645)+'NEW Reference'!C$17,0)</f>
        <v>1583</v>
      </c>
      <c r="K645" s="34">
        <f>ROUND(('NEW Reference'!D$16*List!$H645)+'NEW Reference'!D$17,0)</f>
        <v>1896</v>
      </c>
      <c r="L645" s="34">
        <f>ROUND(('NEW Reference'!E$16*List!$H645)+'NEW Reference'!E$17,0)</f>
        <v>2344</v>
      </c>
      <c r="M645" s="34">
        <f>ROUND(('NEW Reference'!F$16*List!$H645)+'NEW Reference'!F$17,0)</f>
        <v>2442</v>
      </c>
      <c r="N645" s="34">
        <f>ROUND(('NEW Reference'!G$16*List!$H645)+'NEW Reference'!G$17,0)</f>
        <v>2765</v>
      </c>
      <c r="O645" s="34">
        <f>ROUND(('NEW Reference'!H$16*List!$H645)+'NEW Reference'!H$17,0)</f>
        <v>2871</v>
      </c>
      <c r="P645" s="34">
        <f>ROUND(('NEW Reference'!I$16*List!$H645)+'NEW Reference'!I$17,0)</f>
        <v>2983</v>
      </c>
      <c r="Q645" s="34">
        <f>ROUND(('NEW Reference'!J$16*List!$H645)+'NEW Reference'!J$17,0)</f>
        <v>3455</v>
      </c>
      <c r="R645" s="34">
        <f>ROUND(('NEW Reference'!K$16*List!$H645)+'NEW Reference'!K$17,0)</f>
        <v>3564</v>
      </c>
      <c r="S645" s="34">
        <f>ROUND(('NEW Reference'!L$16*List!$H645)+'NEW Reference'!L$17,0)</f>
        <v>3845</v>
      </c>
      <c r="T645" s="34">
        <f>ROUND(('NEW Reference'!M$16*List!$H645)+'NEW Reference'!M$17,0)</f>
        <v>4593</v>
      </c>
      <c r="U645" s="34">
        <f>ROUND(('NEW Reference'!N$16*List!$H645)+'NEW Reference'!N$17,0)</f>
        <v>18530</v>
      </c>
      <c r="V645" s="35">
        <f>ROUND(('NEW Reference'!O$16*List!$H645)+'NEW Reference'!O$17,0)</f>
        <v>689</v>
      </c>
      <c r="W645" s="35">
        <f>ROUND(('NEW Reference'!P$16*List!$H645)+'NEW Reference'!P$17,0)</f>
        <v>971</v>
      </c>
      <c r="X645" s="35">
        <f>ROUND(('NEW Reference'!Q$16*List!$H645)+'NEW Reference'!Q$17,0)</f>
        <v>485</v>
      </c>
      <c r="Y645" s="36"/>
      <c r="Z645" s="4" t="str">
        <f t="shared" si="29"/>
        <v>EDWARDS, Illinois</v>
      </c>
      <c r="AA645" s="31" t="s">
        <v>2261</v>
      </c>
      <c r="AB645" s="37" t="s">
        <v>49</v>
      </c>
      <c r="AC645" s="32" t="s">
        <v>2201</v>
      </c>
      <c r="AD645" s="38"/>
      <c r="AE645">
        <f t="shared" si="30"/>
        <v>0.83350000000000002</v>
      </c>
    </row>
    <row r="646" spans="1:31">
      <c r="A646" s="28" t="s">
        <v>2262</v>
      </c>
      <c r="B646" s="28" t="s">
        <v>2263</v>
      </c>
      <c r="C646" s="29">
        <v>99914</v>
      </c>
      <c r="D646" s="30" t="s">
        <v>100</v>
      </c>
      <c r="E646" s="31" t="s">
        <v>1755</v>
      </c>
      <c r="F646" s="50" t="s">
        <v>2201</v>
      </c>
      <c r="G646" s="33" t="s">
        <v>59</v>
      </c>
      <c r="H646">
        <f t="shared" si="28"/>
        <v>0.83350000000000002</v>
      </c>
      <c r="I646" s="34">
        <f>ROUND(('NEW Reference'!B$16*List!$H646)+'NEW Reference'!B$17,0)</f>
        <v>1061</v>
      </c>
      <c r="J646" s="34">
        <f>ROUND(('NEW Reference'!C$16*List!$H646)+'NEW Reference'!C$17,0)</f>
        <v>1583</v>
      </c>
      <c r="K646" s="34">
        <f>ROUND(('NEW Reference'!D$16*List!$H646)+'NEW Reference'!D$17,0)</f>
        <v>1896</v>
      </c>
      <c r="L646" s="34">
        <f>ROUND(('NEW Reference'!E$16*List!$H646)+'NEW Reference'!E$17,0)</f>
        <v>2344</v>
      </c>
      <c r="M646" s="34">
        <f>ROUND(('NEW Reference'!F$16*List!$H646)+'NEW Reference'!F$17,0)</f>
        <v>2442</v>
      </c>
      <c r="N646" s="34">
        <f>ROUND(('NEW Reference'!G$16*List!$H646)+'NEW Reference'!G$17,0)</f>
        <v>2765</v>
      </c>
      <c r="O646" s="34">
        <f>ROUND(('NEW Reference'!H$16*List!$H646)+'NEW Reference'!H$17,0)</f>
        <v>2871</v>
      </c>
      <c r="P646" s="34">
        <f>ROUND(('NEW Reference'!I$16*List!$H646)+'NEW Reference'!I$17,0)</f>
        <v>2983</v>
      </c>
      <c r="Q646" s="34">
        <f>ROUND(('NEW Reference'!J$16*List!$H646)+'NEW Reference'!J$17,0)</f>
        <v>3455</v>
      </c>
      <c r="R646" s="34">
        <f>ROUND(('NEW Reference'!K$16*List!$H646)+'NEW Reference'!K$17,0)</f>
        <v>3564</v>
      </c>
      <c r="S646" s="34">
        <f>ROUND(('NEW Reference'!L$16*List!$H646)+'NEW Reference'!L$17,0)</f>
        <v>3845</v>
      </c>
      <c r="T646" s="34">
        <f>ROUND(('NEW Reference'!M$16*List!$H646)+'NEW Reference'!M$17,0)</f>
        <v>4593</v>
      </c>
      <c r="U646" s="34">
        <f>ROUND(('NEW Reference'!N$16*List!$H646)+'NEW Reference'!N$17,0)</f>
        <v>18530</v>
      </c>
      <c r="V646" s="35">
        <f>ROUND(('NEW Reference'!O$16*List!$H646)+'NEW Reference'!O$17,0)</f>
        <v>689</v>
      </c>
      <c r="W646" s="35">
        <f>ROUND(('NEW Reference'!P$16*List!$H646)+'NEW Reference'!P$17,0)</f>
        <v>971</v>
      </c>
      <c r="X646" s="35">
        <f>ROUND(('NEW Reference'!Q$16*List!$H646)+'NEW Reference'!Q$17,0)</f>
        <v>485</v>
      </c>
      <c r="Y646" s="36"/>
      <c r="Z646" s="4" t="str">
        <f t="shared" si="29"/>
        <v>EFFINGHAM, Illinois</v>
      </c>
      <c r="AA646" s="40" t="s">
        <v>1755</v>
      </c>
      <c r="AB646" s="37" t="s">
        <v>49</v>
      </c>
      <c r="AC646" s="41" t="s">
        <v>2201</v>
      </c>
      <c r="AD646" s="42"/>
      <c r="AE646">
        <f t="shared" si="30"/>
        <v>0.83350000000000002</v>
      </c>
    </row>
    <row r="647" spans="1:31">
      <c r="A647" s="28" t="s">
        <v>2264</v>
      </c>
      <c r="B647" s="28" t="s">
        <v>2265</v>
      </c>
      <c r="C647" s="39">
        <v>99914</v>
      </c>
      <c r="D647" s="30" t="s">
        <v>100</v>
      </c>
      <c r="E647" s="40" t="s">
        <v>165</v>
      </c>
      <c r="F647" s="50" t="s">
        <v>2201</v>
      </c>
      <c r="G647" s="33" t="s">
        <v>59</v>
      </c>
      <c r="H647">
        <f t="shared" si="28"/>
        <v>0.83350000000000002</v>
      </c>
      <c r="I647" s="34">
        <f>ROUND(('NEW Reference'!B$16*List!$H647)+'NEW Reference'!B$17,0)</f>
        <v>1061</v>
      </c>
      <c r="J647" s="34">
        <f>ROUND(('NEW Reference'!C$16*List!$H647)+'NEW Reference'!C$17,0)</f>
        <v>1583</v>
      </c>
      <c r="K647" s="34">
        <f>ROUND(('NEW Reference'!D$16*List!$H647)+'NEW Reference'!D$17,0)</f>
        <v>1896</v>
      </c>
      <c r="L647" s="34">
        <f>ROUND(('NEW Reference'!E$16*List!$H647)+'NEW Reference'!E$17,0)</f>
        <v>2344</v>
      </c>
      <c r="M647" s="34">
        <f>ROUND(('NEW Reference'!F$16*List!$H647)+'NEW Reference'!F$17,0)</f>
        <v>2442</v>
      </c>
      <c r="N647" s="34">
        <f>ROUND(('NEW Reference'!G$16*List!$H647)+'NEW Reference'!G$17,0)</f>
        <v>2765</v>
      </c>
      <c r="O647" s="34">
        <f>ROUND(('NEW Reference'!H$16*List!$H647)+'NEW Reference'!H$17,0)</f>
        <v>2871</v>
      </c>
      <c r="P647" s="34">
        <f>ROUND(('NEW Reference'!I$16*List!$H647)+'NEW Reference'!I$17,0)</f>
        <v>2983</v>
      </c>
      <c r="Q647" s="34">
        <f>ROUND(('NEW Reference'!J$16*List!$H647)+'NEW Reference'!J$17,0)</f>
        <v>3455</v>
      </c>
      <c r="R647" s="34">
        <f>ROUND(('NEW Reference'!K$16*List!$H647)+'NEW Reference'!K$17,0)</f>
        <v>3564</v>
      </c>
      <c r="S647" s="34">
        <f>ROUND(('NEW Reference'!L$16*List!$H647)+'NEW Reference'!L$17,0)</f>
        <v>3845</v>
      </c>
      <c r="T647" s="34">
        <f>ROUND(('NEW Reference'!M$16*List!$H647)+'NEW Reference'!M$17,0)</f>
        <v>4593</v>
      </c>
      <c r="U647" s="34">
        <f>ROUND(('NEW Reference'!N$16*List!$H647)+'NEW Reference'!N$17,0)</f>
        <v>18530</v>
      </c>
      <c r="V647" s="35">
        <f>ROUND(('NEW Reference'!O$16*List!$H647)+'NEW Reference'!O$17,0)</f>
        <v>689</v>
      </c>
      <c r="W647" s="35">
        <f>ROUND(('NEW Reference'!P$16*List!$H647)+'NEW Reference'!P$17,0)</f>
        <v>971</v>
      </c>
      <c r="X647" s="35">
        <f>ROUND(('NEW Reference'!Q$16*List!$H647)+'NEW Reference'!Q$17,0)</f>
        <v>485</v>
      </c>
      <c r="Y647" s="36"/>
      <c r="Z647" s="4" t="str">
        <f t="shared" si="29"/>
        <v>FAYETTE, Illinois</v>
      </c>
      <c r="AA647" s="31" t="s">
        <v>165</v>
      </c>
      <c r="AB647" s="37" t="s">
        <v>49</v>
      </c>
      <c r="AC647" s="32" t="s">
        <v>2201</v>
      </c>
      <c r="AD647" s="38"/>
      <c r="AE647">
        <f t="shared" si="30"/>
        <v>0.83350000000000002</v>
      </c>
    </row>
    <row r="648" spans="1:31">
      <c r="A648" s="28" t="s">
        <v>2266</v>
      </c>
      <c r="B648" s="28" t="s">
        <v>2267</v>
      </c>
      <c r="C648" s="29">
        <v>99914</v>
      </c>
      <c r="D648" s="30" t="s">
        <v>100</v>
      </c>
      <c r="E648" s="31" t="s">
        <v>2268</v>
      </c>
      <c r="F648" s="49" t="s">
        <v>2201</v>
      </c>
      <c r="G648" s="33" t="s">
        <v>59</v>
      </c>
      <c r="H648">
        <f t="shared" si="28"/>
        <v>0.83350000000000002</v>
      </c>
      <c r="I648" s="34">
        <f>ROUND(('NEW Reference'!B$16*List!$H648)+'NEW Reference'!B$17,0)</f>
        <v>1061</v>
      </c>
      <c r="J648" s="34">
        <f>ROUND(('NEW Reference'!C$16*List!$H648)+'NEW Reference'!C$17,0)</f>
        <v>1583</v>
      </c>
      <c r="K648" s="34">
        <f>ROUND(('NEW Reference'!D$16*List!$H648)+'NEW Reference'!D$17,0)</f>
        <v>1896</v>
      </c>
      <c r="L648" s="34">
        <f>ROUND(('NEW Reference'!E$16*List!$H648)+'NEW Reference'!E$17,0)</f>
        <v>2344</v>
      </c>
      <c r="M648" s="34">
        <f>ROUND(('NEW Reference'!F$16*List!$H648)+'NEW Reference'!F$17,0)</f>
        <v>2442</v>
      </c>
      <c r="N648" s="34">
        <f>ROUND(('NEW Reference'!G$16*List!$H648)+'NEW Reference'!G$17,0)</f>
        <v>2765</v>
      </c>
      <c r="O648" s="34">
        <f>ROUND(('NEW Reference'!H$16*List!$H648)+'NEW Reference'!H$17,0)</f>
        <v>2871</v>
      </c>
      <c r="P648" s="34">
        <f>ROUND(('NEW Reference'!I$16*List!$H648)+'NEW Reference'!I$17,0)</f>
        <v>2983</v>
      </c>
      <c r="Q648" s="34">
        <f>ROUND(('NEW Reference'!J$16*List!$H648)+'NEW Reference'!J$17,0)</f>
        <v>3455</v>
      </c>
      <c r="R648" s="34">
        <f>ROUND(('NEW Reference'!K$16*List!$H648)+'NEW Reference'!K$17,0)</f>
        <v>3564</v>
      </c>
      <c r="S648" s="34">
        <f>ROUND(('NEW Reference'!L$16*List!$H648)+'NEW Reference'!L$17,0)</f>
        <v>3845</v>
      </c>
      <c r="T648" s="34">
        <f>ROUND(('NEW Reference'!M$16*List!$H648)+'NEW Reference'!M$17,0)</f>
        <v>4593</v>
      </c>
      <c r="U648" s="34">
        <f>ROUND(('NEW Reference'!N$16*List!$H648)+'NEW Reference'!N$17,0)</f>
        <v>18530</v>
      </c>
      <c r="V648" s="35">
        <f>ROUND(('NEW Reference'!O$16*List!$H648)+'NEW Reference'!O$17,0)</f>
        <v>689</v>
      </c>
      <c r="W648" s="35">
        <f>ROUND(('NEW Reference'!P$16*List!$H648)+'NEW Reference'!P$17,0)</f>
        <v>971</v>
      </c>
      <c r="X648" s="35">
        <f>ROUND(('NEW Reference'!Q$16*List!$H648)+'NEW Reference'!Q$17,0)</f>
        <v>485</v>
      </c>
      <c r="Y648" s="36"/>
      <c r="Z648" s="4" t="str">
        <f t="shared" si="29"/>
        <v>FORD, Illinois</v>
      </c>
      <c r="AA648" s="40" t="s">
        <v>2268</v>
      </c>
      <c r="AB648" s="37" t="s">
        <v>49</v>
      </c>
      <c r="AC648" s="41" t="s">
        <v>2201</v>
      </c>
      <c r="AD648" s="42"/>
      <c r="AE648">
        <f t="shared" si="30"/>
        <v>0.83350000000000002</v>
      </c>
    </row>
    <row r="649" spans="1:31">
      <c r="A649" s="28" t="s">
        <v>2269</v>
      </c>
      <c r="B649" s="28" t="s">
        <v>2270</v>
      </c>
      <c r="C649" s="39">
        <v>99914</v>
      </c>
      <c r="D649" s="30" t="s">
        <v>100</v>
      </c>
      <c r="E649" s="40" t="s">
        <v>169</v>
      </c>
      <c r="F649" s="50" t="s">
        <v>2201</v>
      </c>
      <c r="G649" s="33" t="s">
        <v>59</v>
      </c>
      <c r="H649">
        <f t="shared" si="28"/>
        <v>0.83350000000000002</v>
      </c>
      <c r="I649" s="34">
        <f>ROUND(('NEW Reference'!B$16*List!$H649)+'NEW Reference'!B$17,0)</f>
        <v>1061</v>
      </c>
      <c r="J649" s="34">
        <f>ROUND(('NEW Reference'!C$16*List!$H649)+'NEW Reference'!C$17,0)</f>
        <v>1583</v>
      </c>
      <c r="K649" s="34">
        <f>ROUND(('NEW Reference'!D$16*List!$H649)+'NEW Reference'!D$17,0)</f>
        <v>1896</v>
      </c>
      <c r="L649" s="34">
        <f>ROUND(('NEW Reference'!E$16*List!$H649)+'NEW Reference'!E$17,0)</f>
        <v>2344</v>
      </c>
      <c r="M649" s="34">
        <f>ROUND(('NEW Reference'!F$16*List!$H649)+'NEW Reference'!F$17,0)</f>
        <v>2442</v>
      </c>
      <c r="N649" s="34">
        <f>ROUND(('NEW Reference'!G$16*List!$H649)+'NEW Reference'!G$17,0)</f>
        <v>2765</v>
      </c>
      <c r="O649" s="34">
        <f>ROUND(('NEW Reference'!H$16*List!$H649)+'NEW Reference'!H$17,0)</f>
        <v>2871</v>
      </c>
      <c r="P649" s="34">
        <f>ROUND(('NEW Reference'!I$16*List!$H649)+'NEW Reference'!I$17,0)</f>
        <v>2983</v>
      </c>
      <c r="Q649" s="34">
        <f>ROUND(('NEW Reference'!J$16*List!$H649)+'NEW Reference'!J$17,0)</f>
        <v>3455</v>
      </c>
      <c r="R649" s="34">
        <f>ROUND(('NEW Reference'!K$16*List!$H649)+'NEW Reference'!K$17,0)</f>
        <v>3564</v>
      </c>
      <c r="S649" s="34">
        <f>ROUND(('NEW Reference'!L$16*List!$H649)+'NEW Reference'!L$17,0)</f>
        <v>3845</v>
      </c>
      <c r="T649" s="34">
        <f>ROUND(('NEW Reference'!M$16*List!$H649)+'NEW Reference'!M$17,0)</f>
        <v>4593</v>
      </c>
      <c r="U649" s="34">
        <f>ROUND(('NEW Reference'!N$16*List!$H649)+'NEW Reference'!N$17,0)</f>
        <v>18530</v>
      </c>
      <c r="V649" s="35">
        <f>ROUND(('NEW Reference'!O$16*List!$H649)+'NEW Reference'!O$17,0)</f>
        <v>689</v>
      </c>
      <c r="W649" s="35">
        <f>ROUND(('NEW Reference'!P$16*List!$H649)+'NEW Reference'!P$17,0)</f>
        <v>971</v>
      </c>
      <c r="X649" s="35">
        <f>ROUND(('NEW Reference'!Q$16*List!$H649)+'NEW Reference'!Q$17,0)</f>
        <v>485</v>
      </c>
      <c r="Y649" s="36"/>
      <c r="Z649" s="4" t="str">
        <f t="shared" si="29"/>
        <v>FRANKLIN, Illinois</v>
      </c>
      <c r="AA649" s="40" t="s">
        <v>169</v>
      </c>
      <c r="AB649" s="37" t="s">
        <v>49</v>
      </c>
      <c r="AC649" s="41" t="s">
        <v>2201</v>
      </c>
      <c r="AD649" s="42"/>
      <c r="AE649">
        <f t="shared" si="30"/>
        <v>0.83350000000000002</v>
      </c>
    </row>
    <row r="650" spans="1:31">
      <c r="A650" s="28" t="s">
        <v>2271</v>
      </c>
      <c r="B650" s="28" t="s">
        <v>2272</v>
      </c>
      <c r="C650" s="39">
        <v>37900</v>
      </c>
      <c r="D650" s="30" t="s">
        <v>1374</v>
      </c>
      <c r="E650" s="40" t="s">
        <v>587</v>
      </c>
      <c r="F650" s="50" t="s">
        <v>2201</v>
      </c>
      <c r="G650" s="33" t="s">
        <v>48</v>
      </c>
      <c r="H650">
        <f t="shared" si="28"/>
        <v>0.82810000000000006</v>
      </c>
      <c r="I650" s="34">
        <f>ROUND(('NEW Reference'!B$16*List!$H650)+'NEW Reference'!B$17,0)</f>
        <v>1056</v>
      </c>
      <c r="J650" s="34">
        <f>ROUND(('NEW Reference'!C$16*List!$H650)+'NEW Reference'!C$17,0)</f>
        <v>1575</v>
      </c>
      <c r="K650" s="34">
        <f>ROUND(('NEW Reference'!D$16*List!$H650)+'NEW Reference'!D$17,0)</f>
        <v>1887</v>
      </c>
      <c r="L650" s="34">
        <f>ROUND(('NEW Reference'!E$16*List!$H650)+'NEW Reference'!E$17,0)</f>
        <v>2333</v>
      </c>
      <c r="M650" s="34">
        <f>ROUND(('NEW Reference'!F$16*List!$H650)+'NEW Reference'!F$17,0)</f>
        <v>2431</v>
      </c>
      <c r="N650" s="34">
        <f>ROUND(('NEW Reference'!G$16*List!$H650)+'NEW Reference'!G$17,0)</f>
        <v>2752</v>
      </c>
      <c r="O650" s="34">
        <f>ROUND(('NEW Reference'!H$16*List!$H650)+'NEW Reference'!H$17,0)</f>
        <v>2857</v>
      </c>
      <c r="P650" s="34">
        <f>ROUND(('NEW Reference'!I$16*List!$H650)+'NEW Reference'!I$17,0)</f>
        <v>2969</v>
      </c>
      <c r="Q650" s="34">
        <f>ROUND(('NEW Reference'!J$16*List!$H650)+'NEW Reference'!J$17,0)</f>
        <v>3438</v>
      </c>
      <c r="R650" s="34">
        <f>ROUND(('NEW Reference'!K$16*List!$H650)+'NEW Reference'!K$17,0)</f>
        <v>3547</v>
      </c>
      <c r="S650" s="34">
        <f>ROUND(('NEW Reference'!L$16*List!$H650)+'NEW Reference'!L$17,0)</f>
        <v>3827</v>
      </c>
      <c r="T650" s="34">
        <f>ROUND(('NEW Reference'!M$16*List!$H650)+'NEW Reference'!M$17,0)</f>
        <v>4571</v>
      </c>
      <c r="U650" s="34">
        <f>ROUND(('NEW Reference'!N$16*List!$H650)+'NEW Reference'!N$17,0)</f>
        <v>18443</v>
      </c>
      <c r="V650" s="35">
        <f>ROUND(('NEW Reference'!O$16*List!$H650)+'NEW Reference'!O$17,0)</f>
        <v>686</v>
      </c>
      <c r="W650" s="35">
        <f>ROUND(('NEW Reference'!P$16*List!$H650)+'NEW Reference'!P$17,0)</f>
        <v>966</v>
      </c>
      <c r="X650" s="35">
        <f>ROUND(('NEW Reference'!Q$16*List!$H650)+'NEW Reference'!Q$17,0)</f>
        <v>483</v>
      </c>
      <c r="Y650" s="36"/>
      <c r="Z650" s="4" t="str">
        <f t="shared" si="29"/>
        <v>FULTON, Illinois</v>
      </c>
      <c r="AA650" s="31" t="s">
        <v>587</v>
      </c>
      <c r="AB650" s="37" t="s">
        <v>49</v>
      </c>
      <c r="AC650" s="32" t="s">
        <v>2201</v>
      </c>
      <c r="AD650" s="38"/>
      <c r="AE650">
        <f t="shared" si="30"/>
        <v>0.82810000000000006</v>
      </c>
    </row>
    <row r="651" spans="1:31">
      <c r="A651" s="28" t="s">
        <v>2273</v>
      </c>
      <c r="B651" s="28" t="s">
        <v>2274</v>
      </c>
      <c r="C651" s="29">
        <v>99914</v>
      </c>
      <c r="D651" s="30" t="s">
        <v>100</v>
      </c>
      <c r="E651" s="31" t="s">
        <v>2275</v>
      </c>
      <c r="F651" s="50" t="s">
        <v>2201</v>
      </c>
      <c r="G651" s="33" t="s">
        <v>59</v>
      </c>
      <c r="H651">
        <f t="shared" si="28"/>
        <v>0.83350000000000002</v>
      </c>
      <c r="I651" s="34">
        <f>ROUND(('NEW Reference'!B$16*List!$H651)+'NEW Reference'!B$17,0)</f>
        <v>1061</v>
      </c>
      <c r="J651" s="34">
        <f>ROUND(('NEW Reference'!C$16*List!$H651)+'NEW Reference'!C$17,0)</f>
        <v>1583</v>
      </c>
      <c r="K651" s="34">
        <f>ROUND(('NEW Reference'!D$16*List!$H651)+'NEW Reference'!D$17,0)</f>
        <v>1896</v>
      </c>
      <c r="L651" s="34">
        <f>ROUND(('NEW Reference'!E$16*List!$H651)+'NEW Reference'!E$17,0)</f>
        <v>2344</v>
      </c>
      <c r="M651" s="34">
        <f>ROUND(('NEW Reference'!F$16*List!$H651)+'NEW Reference'!F$17,0)</f>
        <v>2442</v>
      </c>
      <c r="N651" s="34">
        <f>ROUND(('NEW Reference'!G$16*List!$H651)+'NEW Reference'!G$17,0)</f>
        <v>2765</v>
      </c>
      <c r="O651" s="34">
        <f>ROUND(('NEW Reference'!H$16*List!$H651)+'NEW Reference'!H$17,0)</f>
        <v>2871</v>
      </c>
      <c r="P651" s="34">
        <f>ROUND(('NEW Reference'!I$16*List!$H651)+'NEW Reference'!I$17,0)</f>
        <v>2983</v>
      </c>
      <c r="Q651" s="34">
        <f>ROUND(('NEW Reference'!J$16*List!$H651)+'NEW Reference'!J$17,0)</f>
        <v>3455</v>
      </c>
      <c r="R651" s="34">
        <f>ROUND(('NEW Reference'!K$16*List!$H651)+'NEW Reference'!K$17,0)</f>
        <v>3564</v>
      </c>
      <c r="S651" s="34">
        <f>ROUND(('NEW Reference'!L$16*List!$H651)+'NEW Reference'!L$17,0)</f>
        <v>3845</v>
      </c>
      <c r="T651" s="34">
        <f>ROUND(('NEW Reference'!M$16*List!$H651)+'NEW Reference'!M$17,0)</f>
        <v>4593</v>
      </c>
      <c r="U651" s="34">
        <f>ROUND(('NEW Reference'!N$16*List!$H651)+'NEW Reference'!N$17,0)</f>
        <v>18530</v>
      </c>
      <c r="V651" s="35">
        <f>ROUND(('NEW Reference'!O$16*List!$H651)+'NEW Reference'!O$17,0)</f>
        <v>689</v>
      </c>
      <c r="W651" s="35">
        <f>ROUND(('NEW Reference'!P$16*List!$H651)+'NEW Reference'!P$17,0)</f>
        <v>971</v>
      </c>
      <c r="X651" s="35">
        <f>ROUND(('NEW Reference'!Q$16*List!$H651)+'NEW Reference'!Q$17,0)</f>
        <v>485</v>
      </c>
      <c r="Y651" s="36"/>
      <c r="Z651" s="4" t="str">
        <f t="shared" si="29"/>
        <v>GALLATIN, Illinois</v>
      </c>
      <c r="AA651" s="31" t="s">
        <v>2275</v>
      </c>
      <c r="AB651" s="37" t="s">
        <v>49</v>
      </c>
      <c r="AC651" s="32" t="s">
        <v>2201</v>
      </c>
      <c r="AD651" s="38"/>
      <c r="AE651">
        <f t="shared" si="30"/>
        <v>0.83350000000000002</v>
      </c>
    </row>
    <row r="652" spans="1:31">
      <c r="A652" s="28" t="s">
        <v>2276</v>
      </c>
      <c r="B652" s="28" t="s">
        <v>2277</v>
      </c>
      <c r="C652" s="39">
        <v>99914</v>
      </c>
      <c r="D652" s="30" t="s">
        <v>100</v>
      </c>
      <c r="E652" s="40" t="s">
        <v>178</v>
      </c>
      <c r="F652" s="50" t="s">
        <v>2201</v>
      </c>
      <c r="G652" s="33" t="s">
        <v>59</v>
      </c>
      <c r="H652">
        <f t="shared" si="28"/>
        <v>0.83350000000000002</v>
      </c>
      <c r="I652" s="34">
        <f>ROUND(('NEW Reference'!B$16*List!$H652)+'NEW Reference'!B$17,0)</f>
        <v>1061</v>
      </c>
      <c r="J652" s="34">
        <f>ROUND(('NEW Reference'!C$16*List!$H652)+'NEW Reference'!C$17,0)</f>
        <v>1583</v>
      </c>
      <c r="K652" s="34">
        <f>ROUND(('NEW Reference'!D$16*List!$H652)+'NEW Reference'!D$17,0)</f>
        <v>1896</v>
      </c>
      <c r="L652" s="34">
        <f>ROUND(('NEW Reference'!E$16*List!$H652)+'NEW Reference'!E$17,0)</f>
        <v>2344</v>
      </c>
      <c r="M652" s="34">
        <f>ROUND(('NEW Reference'!F$16*List!$H652)+'NEW Reference'!F$17,0)</f>
        <v>2442</v>
      </c>
      <c r="N652" s="34">
        <f>ROUND(('NEW Reference'!G$16*List!$H652)+'NEW Reference'!G$17,0)</f>
        <v>2765</v>
      </c>
      <c r="O652" s="34">
        <f>ROUND(('NEW Reference'!H$16*List!$H652)+'NEW Reference'!H$17,0)</f>
        <v>2871</v>
      </c>
      <c r="P652" s="34">
        <f>ROUND(('NEW Reference'!I$16*List!$H652)+'NEW Reference'!I$17,0)</f>
        <v>2983</v>
      </c>
      <c r="Q652" s="34">
        <f>ROUND(('NEW Reference'!J$16*List!$H652)+'NEW Reference'!J$17,0)</f>
        <v>3455</v>
      </c>
      <c r="R652" s="34">
        <f>ROUND(('NEW Reference'!K$16*List!$H652)+'NEW Reference'!K$17,0)</f>
        <v>3564</v>
      </c>
      <c r="S652" s="34">
        <f>ROUND(('NEW Reference'!L$16*List!$H652)+'NEW Reference'!L$17,0)</f>
        <v>3845</v>
      </c>
      <c r="T652" s="34">
        <f>ROUND(('NEW Reference'!M$16*List!$H652)+'NEW Reference'!M$17,0)</f>
        <v>4593</v>
      </c>
      <c r="U652" s="34">
        <f>ROUND(('NEW Reference'!N$16*List!$H652)+'NEW Reference'!N$17,0)</f>
        <v>18530</v>
      </c>
      <c r="V652" s="35">
        <f>ROUND(('NEW Reference'!O$16*List!$H652)+'NEW Reference'!O$17,0)</f>
        <v>689</v>
      </c>
      <c r="W652" s="35">
        <f>ROUND(('NEW Reference'!P$16*List!$H652)+'NEW Reference'!P$17,0)</f>
        <v>971</v>
      </c>
      <c r="X652" s="35">
        <f>ROUND(('NEW Reference'!Q$16*List!$H652)+'NEW Reference'!Q$17,0)</f>
        <v>485</v>
      </c>
      <c r="Y652" s="36"/>
      <c r="Z652" s="4" t="str">
        <f t="shared" si="29"/>
        <v>GREENE, Illinois</v>
      </c>
      <c r="AA652" s="40" t="s">
        <v>178</v>
      </c>
      <c r="AB652" s="37" t="s">
        <v>49</v>
      </c>
      <c r="AC652" s="41" t="s">
        <v>2201</v>
      </c>
      <c r="AD652" s="42"/>
      <c r="AE652">
        <f t="shared" si="30"/>
        <v>0.83350000000000002</v>
      </c>
    </row>
    <row r="653" spans="1:31">
      <c r="A653" s="28" t="s">
        <v>2278</v>
      </c>
      <c r="B653" s="28" t="s">
        <v>2279</v>
      </c>
      <c r="C653" s="39">
        <v>16984</v>
      </c>
      <c r="D653" s="30" t="s">
        <v>538</v>
      </c>
      <c r="E653" s="40" t="s">
        <v>2280</v>
      </c>
      <c r="F653" s="49" t="s">
        <v>2201</v>
      </c>
      <c r="G653" s="33" t="s">
        <v>48</v>
      </c>
      <c r="H653">
        <f t="shared" si="28"/>
        <v>1.0431000000000001</v>
      </c>
      <c r="I653" s="34">
        <f>ROUND(('NEW Reference'!B$16*List!$H653)+'NEW Reference'!B$17,0)</f>
        <v>1255</v>
      </c>
      <c r="J653" s="34">
        <f>ROUND(('NEW Reference'!C$16*List!$H653)+'NEW Reference'!C$17,0)</f>
        <v>1872</v>
      </c>
      <c r="K653" s="34">
        <f>ROUND(('NEW Reference'!D$16*List!$H653)+'NEW Reference'!D$17,0)</f>
        <v>2243</v>
      </c>
      <c r="L653" s="34">
        <f>ROUND(('NEW Reference'!E$16*List!$H653)+'NEW Reference'!E$17,0)</f>
        <v>2773</v>
      </c>
      <c r="M653" s="34">
        <f>ROUND(('NEW Reference'!F$16*List!$H653)+'NEW Reference'!F$17,0)</f>
        <v>2889</v>
      </c>
      <c r="N653" s="34">
        <f>ROUND(('NEW Reference'!G$16*List!$H653)+'NEW Reference'!G$17,0)</f>
        <v>3270</v>
      </c>
      <c r="O653" s="34">
        <f>ROUND(('NEW Reference'!H$16*List!$H653)+'NEW Reference'!H$17,0)</f>
        <v>3395</v>
      </c>
      <c r="P653" s="34">
        <f>ROUND(('NEW Reference'!I$16*List!$H653)+'NEW Reference'!I$17,0)</f>
        <v>3528</v>
      </c>
      <c r="Q653" s="34">
        <f>ROUND(('NEW Reference'!J$16*List!$H653)+'NEW Reference'!J$17,0)</f>
        <v>4086</v>
      </c>
      <c r="R653" s="34">
        <f>ROUND(('NEW Reference'!K$16*List!$H653)+'NEW Reference'!K$17,0)</f>
        <v>4214</v>
      </c>
      <c r="S653" s="34">
        <f>ROUND(('NEW Reference'!L$16*List!$H653)+'NEW Reference'!L$17,0)</f>
        <v>4548</v>
      </c>
      <c r="T653" s="34">
        <f>ROUND(('NEW Reference'!M$16*List!$H653)+'NEW Reference'!M$17,0)</f>
        <v>5431</v>
      </c>
      <c r="U653" s="34">
        <f>ROUND(('NEW Reference'!N$16*List!$H653)+'NEW Reference'!N$17,0)</f>
        <v>21915</v>
      </c>
      <c r="V653" s="35">
        <f>ROUND(('NEW Reference'!O$16*List!$H653)+'NEW Reference'!O$17,0)</f>
        <v>815</v>
      </c>
      <c r="W653" s="35">
        <f>ROUND(('NEW Reference'!P$16*List!$H653)+'NEW Reference'!P$17,0)</f>
        <v>1148</v>
      </c>
      <c r="X653" s="35">
        <f>ROUND(('NEW Reference'!Q$16*List!$H653)+'NEW Reference'!Q$17,0)</f>
        <v>574</v>
      </c>
      <c r="Y653" s="36"/>
      <c r="Z653" s="4" t="str">
        <f t="shared" si="29"/>
        <v>GRUNDY, Illinois</v>
      </c>
      <c r="AA653" s="31" t="s">
        <v>2280</v>
      </c>
      <c r="AB653" s="37" t="s">
        <v>49</v>
      </c>
      <c r="AC653" s="32" t="s">
        <v>2201</v>
      </c>
      <c r="AD653" s="38"/>
      <c r="AE653">
        <f t="shared" si="30"/>
        <v>1.0431000000000001</v>
      </c>
    </row>
    <row r="654" spans="1:31">
      <c r="A654" s="28" t="s">
        <v>2281</v>
      </c>
      <c r="B654" s="28" t="s">
        <v>2282</v>
      </c>
      <c r="C654" s="29">
        <v>99914</v>
      </c>
      <c r="D654" s="30" t="s">
        <v>100</v>
      </c>
      <c r="E654" s="31" t="s">
        <v>1417</v>
      </c>
      <c r="F654" s="50" t="s">
        <v>2201</v>
      </c>
      <c r="G654" s="33" t="s">
        <v>59</v>
      </c>
      <c r="H654">
        <f t="shared" si="28"/>
        <v>0.83350000000000002</v>
      </c>
      <c r="I654" s="34">
        <f>ROUND(('NEW Reference'!B$16*List!$H654)+'NEW Reference'!B$17,0)</f>
        <v>1061</v>
      </c>
      <c r="J654" s="34">
        <f>ROUND(('NEW Reference'!C$16*List!$H654)+'NEW Reference'!C$17,0)</f>
        <v>1583</v>
      </c>
      <c r="K654" s="34">
        <f>ROUND(('NEW Reference'!D$16*List!$H654)+'NEW Reference'!D$17,0)</f>
        <v>1896</v>
      </c>
      <c r="L654" s="34">
        <f>ROUND(('NEW Reference'!E$16*List!$H654)+'NEW Reference'!E$17,0)</f>
        <v>2344</v>
      </c>
      <c r="M654" s="34">
        <f>ROUND(('NEW Reference'!F$16*List!$H654)+'NEW Reference'!F$17,0)</f>
        <v>2442</v>
      </c>
      <c r="N654" s="34">
        <f>ROUND(('NEW Reference'!G$16*List!$H654)+'NEW Reference'!G$17,0)</f>
        <v>2765</v>
      </c>
      <c r="O654" s="34">
        <f>ROUND(('NEW Reference'!H$16*List!$H654)+'NEW Reference'!H$17,0)</f>
        <v>2871</v>
      </c>
      <c r="P654" s="34">
        <f>ROUND(('NEW Reference'!I$16*List!$H654)+'NEW Reference'!I$17,0)</f>
        <v>2983</v>
      </c>
      <c r="Q654" s="34">
        <f>ROUND(('NEW Reference'!J$16*List!$H654)+'NEW Reference'!J$17,0)</f>
        <v>3455</v>
      </c>
      <c r="R654" s="34">
        <f>ROUND(('NEW Reference'!K$16*List!$H654)+'NEW Reference'!K$17,0)</f>
        <v>3564</v>
      </c>
      <c r="S654" s="34">
        <f>ROUND(('NEW Reference'!L$16*List!$H654)+'NEW Reference'!L$17,0)</f>
        <v>3845</v>
      </c>
      <c r="T654" s="34">
        <f>ROUND(('NEW Reference'!M$16*List!$H654)+'NEW Reference'!M$17,0)</f>
        <v>4593</v>
      </c>
      <c r="U654" s="34">
        <f>ROUND(('NEW Reference'!N$16*List!$H654)+'NEW Reference'!N$17,0)</f>
        <v>18530</v>
      </c>
      <c r="V654" s="35">
        <f>ROUND(('NEW Reference'!O$16*List!$H654)+'NEW Reference'!O$17,0)</f>
        <v>689</v>
      </c>
      <c r="W654" s="35">
        <f>ROUND(('NEW Reference'!P$16*List!$H654)+'NEW Reference'!P$17,0)</f>
        <v>971</v>
      </c>
      <c r="X654" s="35">
        <f>ROUND(('NEW Reference'!Q$16*List!$H654)+'NEW Reference'!Q$17,0)</f>
        <v>485</v>
      </c>
      <c r="Y654" s="36"/>
      <c r="Z654" s="4" t="str">
        <f t="shared" si="29"/>
        <v>HAMILTON, Illinois</v>
      </c>
      <c r="AA654" s="40" t="s">
        <v>1417</v>
      </c>
      <c r="AB654" s="37" t="s">
        <v>49</v>
      </c>
      <c r="AC654" s="41" t="s">
        <v>2201</v>
      </c>
      <c r="AD654" s="42"/>
      <c r="AE654">
        <f t="shared" si="30"/>
        <v>0.83350000000000002</v>
      </c>
    </row>
    <row r="655" spans="1:31">
      <c r="A655" s="28" t="s">
        <v>2283</v>
      </c>
      <c r="B655" s="28" t="s">
        <v>2284</v>
      </c>
      <c r="C655" s="29">
        <v>99914</v>
      </c>
      <c r="D655" s="30" t="s">
        <v>100</v>
      </c>
      <c r="E655" s="31" t="s">
        <v>1821</v>
      </c>
      <c r="F655" s="50" t="s">
        <v>2201</v>
      </c>
      <c r="G655" s="33" t="s">
        <v>59</v>
      </c>
      <c r="H655">
        <f t="shared" ref="H655:H718" si="31">IFERROR(INDEX($AH:$AH,MATCH($C655,$AF:$AF,0)),"")</f>
        <v>0.83350000000000002</v>
      </c>
      <c r="I655" s="34">
        <f>ROUND(('NEW Reference'!B$16*List!$H655)+'NEW Reference'!B$17,0)</f>
        <v>1061</v>
      </c>
      <c r="J655" s="34">
        <f>ROUND(('NEW Reference'!C$16*List!$H655)+'NEW Reference'!C$17,0)</f>
        <v>1583</v>
      </c>
      <c r="K655" s="34">
        <f>ROUND(('NEW Reference'!D$16*List!$H655)+'NEW Reference'!D$17,0)</f>
        <v>1896</v>
      </c>
      <c r="L655" s="34">
        <f>ROUND(('NEW Reference'!E$16*List!$H655)+'NEW Reference'!E$17,0)</f>
        <v>2344</v>
      </c>
      <c r="M655" s="34">
        <f>ROUND(('NEW Reference'!F$16*List!$H655)+'NEW Reference'!F$17,0)</f>
        <v>2442</v>
      </c>
      <c r="N655" s="34">
        <f>ROUND(('NEW Reference'!G$16*List!$H655)+'NEW Reference'!G$17,0)</f>
        <v>2765</v>
      </c>
      <c r="O655" s="34">
        <f>ROUND(('NEW Reference'!H$16*List!$H655)+'NEW Reference'!H$17,0)</f>
        <v>2871</v>
      </c>
      <c r="P655" s="34">
        <f>ROUND(('NEW Reference'!I$16*List!$H655)+'NEW Reference'!I$17,0)</f>
        <v>2983</v>
      </c>
      <c r="Q655" s="34">
        <f>ROUND(('NEW Reference'!J$16*List!$H655)+'NEW Reference'!J$17,0)</f>
        <v>3455</v>
      </c>
      <c r="R655" s="34">
        <f>ROUND(('NEW Reference'!K$16*List!$H655)+'NEW Reference'!K$17,0)</f>
        <v>3564</v>
      </c>
      <c r="S655" s="34">
        <f>ROUND(('NEW Reference'!L$16*List!$H655)+'NEW Reference'!L$17,0)</f>
        <v>3845</v>
      </c>
      <c r="T655" s="34">
        <f>ROUND(('NEW Reference'!M$16*List!$H655)+'NEW Reference'!M$17,0)</f>
        <v>4593</v>
      </c>
      <c r="U655" s="34">
        <f>ROUND(('NEW Reference'!N$16*List!$H655)+'NEW Reference'!N$17,0)</f>
        <v>18530</v>
      </c>
      <c r="V655" s="35">
        <f>ROUND(('NEW Reference'!O$16*List!$H655)+'NEW Reference'!O$17,0)</f>
        <v>689</v>
      </c>
      <c r="W655" s="35">
        <f>ROUND(('NEW Reference'!P$16*List!$H655)+'NEW Reference'!P$17,0)</f>
        <v>971</v>
      </c>
      <c r="X655" s="35">
        <f>ROUND(('NEW Reference'!Q$16*List!$H655)+'NEW Reference'!Q$17,0)</f>
        <v>485</v>
      </c>
      <c r="Y655" s="36"/>
      <c r="Z655" s="4" t="str">
        <f t="shared" ref="Z655:Z718" si="32">CONCATENATE(AA655, AB655, AC655)</f>
        <v>HANCOCK, Illinois</v>
      </c>
      <c r="AA655" s="40" t="s">
        <v>1821</v>
      </c>
      <c r="AB655" s="37" t="s">
        <v>49</v>
      </c>
      <c r="AC655" s="41" t="s">
        <v>2201</v>
      </c>
      <c r="AD655" s="42"/>
      <c r="AE655">
        <f t="shared" ref="AE655:AE718" si="33">IFERROR(INDEX($AH:$AH,MATCH($C655,$AF:$AF,0)),"")</f>
        <v>0.83350000000000002</v>
      </c>
    </row>
    <row r="656" spans="1:31">
      <c r="A656" s="28" t="s">
        <v>2285</v>
      </c>
      <c r="B656" s="28" t="s">
        <v>2286</v>
      </c>
      <c r="C656" s="29">
        <v>99914</v>
      </c>
      <c r="D656" s="30" t="s">
        <v>100</v>
      </c>
      <c r="E656" s="31" t="s">
        <v>2287</v>
      </c>
      <c r="F656" s="50" t="s">
        <v>2201</v>
      </c>
      <c r="G656" s="33" t="s">
        <v>59</v>
      </c>
      <c r="H656">
        <f t="shared" si="31"/>
        <v>0.83350000000000002</v>
      </c>
      <c r="I656" s="34">
        <f>ROUND(('NEW Reference'!B$16*List!$H656)+'NEW Reference'!B$17,0)</f>
        <v>1061</v>
      </c>
      <c r="J656" s="34">
        <f>ROUND(('NEW Reference'!C$16*List!$H656)+'NEW Reference'!C$17,0)</f>
        <v>1583</v>
      </c>
      <c r="K656" s="34">
        <f>ROUND(('NEW Reference'!D$16*List!$H656)+'NEW Reference'!D$17,0)</f>
        <v>1896</v>
      </c>
      <c r="L656" s="34">
        <f>ROUND(('NEW Reference'!E$16*List!$H656)+'NEW Reference'!E$17,0)</f>
        <v>2344</v>
      </c>
      <c r="M656" s="34">
        <f>ROUND(('NEW Reference'!F$16*List!$H656)+'NEW Reference'!F$17,0)</f>
        <v>2442</v>
      </c>
      <c r="N656" s="34">
        <f>ROUND(('NEW Reference'!G$16*List!$H656)+'NEW Reference'!G$17,0)</f>
        <v>2765</v>
      </c>
      <c r="O656" s="34">
        <f>ROUND(('NEW Reference'!H$16*List!$H656)+'NEW Reference'!H$17,0)</f>
        <v>2871</v>
      </c>
      <c r="P656" s="34">
        <f>ROUND(('NEW Reference'!I$16*List!$H656)+'NEW Reference'!I$17,0)</f>
        <v>2983</v>
      </c>
      <c r="Q656" s="34">
        <f>ROUND(('NEW Reference'!J$16*List!$H656)+'NEW Reference'!J$17,0)</f>
        <v>3455</v>
      </c>
      <c r="R656" s="34">
        <f>ROUND(('NEW Reference'!K$16*List!$H656)+'NEW Reference'!K$17,0)</f>
        <v>3564</v>
      </c>
      <c r="S656" s="34">
        <f>ROUND(('NEW Reference'!L$16*List!$H656)+'NEW Reference'!L$17,0)</f>
        <v>3845</v>
      </c>
      <c r="T656" s="34">
        <f>ROUND(('NEW Reference'!M$16*List!$H656)+'NEW Reference'!M$17,0)</f>
        <v>4593</v>
      </c>
      <c r="U656" s="34">
        <f>ROUND(('NEW Reference'!N$16*List!$H656)+'NEW Reference'!N$17,0)</f>
        <v>18530</v>
      </c>
      <c r="V656" s="35">
        <f>ROUND(('NEW Reference'!O$16*List!$H656)+'NEW Reference'!O$17,0)</f>
        <v>689</v>
      </c>
      <c r="W656" s="35">
        <f>ROUND(('NEW Reference'!P$16*List!$H656)+'NEW Reference'!P$17,0)</f>
        <v>971</v>
      </c>
      <c r="X656" s="35">
        <f>ROUND(('NEW Reference'!Q$16*List!$H656)+'NEW Reference'!Q$17,0)</f>
        <v>485</v>
      </c>
      <c r="Y656" s="36"/>
      <c r="Z656" s="4" t="str">
        <f t="shared" si="32"/>
        <v>HARDIN, Illinois</v>
      </c>
      <c r="AA656" s="40" t="s">
        <v>2287</v>
      </c>
      <c r="AB656" s="37" t="s">
        <v>49</v>
      </c>
      <c r="AC656" s="41" t="s">
        <v>2201</v>
      </c>
      <c r="AD656" s="42"/>
      <c r="AE656">
        <f t="shared" si="33"/>
        <v>0.83350000000000002</v>
      </c>
    </row>
    <row r="657" spans="1:31">
      <c r="A657" s="28" t="s">
        <v>2288</v>
      </c>
      <c r="B657" s="28" t="s">
        <v>2289</v>
      </c>
      <c r="C657" s="39">
        <v>99914</v>
      </c>
      <c r="D657" s="30" t="s">
        <v>100</v>
      </c>
      <c r="E657" s="40" t="s">
        <v>2290</v>
      </c>
      <c r="F657" s="50" t="s">
        <v>2201</v>
      </c>
      <c r="G657" s="33" t="s">
        <v>59</v>
      </c>
      <c r="H657">
        <f t="shared" si="31"/>
        <v>0.83350000000000002</v>
      </c>
      <c r="I657" s="34">
        <f>ROUND(('NEW Reference'!B$16*List!$H657)+'NEW Reference'!B$17,0)</f>
        <v>1061</v>
      </c>
      <c r="J657" s="34">
        <f>ROUND(('NEW Reference'!C$16*List!$H657)+'NEW Reference'!C$17,0)</f>
        <v>1583</v>
      </c>
      <c r="K657" s="34">
        <f>ROUND(('NEW Reference'!D$16*List!$H657)+'NEW Reference'!D$17,0)</f>
        <v>1896</v>
      </c>
      <c r="L657" s="34">
        <f>ROUND(('NEW Reference'!E$16*List!$H657)+'NEW Reference'!E$17,0)</f>
        <v>2344</v>
      </c>
      <c r="M657" s="34">
        <f>ROUND(('NEW Reference'!F$16*List!$H657)+'NEW Reference'!F$17,0)</f>
        <v>2442</v>
      </c>
      <c r="N657" s="34">
        <f>ROUND(('NEW Reference'!G$16*List!$H657)+'NEW Reference'!G$17,0)</f>
        <v>2765</v>
      </c>
      <c r="O657" s="34">
        <f>ROUND(('NEW Reference'!H$16*List!$H657)+'NEW Reference'!H$17,0)</f>
        <v>2871</v>
      </c>
      <c r="P657" s="34">
        <f>ROUND(('NEW Reference'!I$16*List!$H657)+'NEW Reference'!I$17,0)</f>
        <v>2983</v>
      </c>
      <c r="Q657" s="34">
        <f>ROUND(('NEW Reference'!J$16*List!$H657)+'NEW Reference'!J$17,0)</f>
        <v>3455</v>
      </c>
      <c r="R657" s="34">
        <f>ROUND(('NEW Reference'!K$16*List!$H657)+'NEW Reference'!K$17,0)</f>
        <v>3564</v>
      </c>
      <c r="S657" s="34">
        <f>ROUND(('NEW Reference'!L$16*List!$H657)+'NEW Reference'!L$17,0)</f>
        <v>3845</v>
      </c>
      <c r="T657" s="34">
        <f>ROUND(('NEW Reference'!M$16*List!$H657)+'NEW Reference'!M$17,0)</f>
        <v>4593</v>
      </c>
      <c r="U657" s="34">
        <f>ROUND(('NEW Reference'!N$16*List!$H657)+'NEW Reference'!N$17,0)</f>
        <v>18530</v>
      </c>
      <c r="V657" s="35">
        <f>ROUND(('NEW Reference'!O$16*List!$H657)+'NEW Reference'!O$17,0)</f>
        <v>689</v>
      </c>
      <c r="W657" s="35">
        <f>ROUND(('NEW Reference'!P$16*List!$H657)+'NEW Reference'!P$17,0)</f>
        <v>971</v>
      </c>
      <c r="X657" s="35">
        <f>ROUND(('NEW Reference'!Q$16*List!$H657)+'NEW Reference'!Q$17,0)</f>
        <v>485</v>
      </c>
      <c r="Y657" s="36"/>
      <c r="Z657" s="4" t="str">
        <f t="shared" si="32"/>
        <v>HENDERSON, Illinois</v>
      </c>
      <c r="AA657" s="40" t="s">
        <v>2290</v>
      </c>
      <c r="AB657" s="37" t="s">
        <v>49</v>
      </c>
      <c r="AC657" s="41" t="s">
        <v>2201</v>
      </c>
      <c r="AD657" s="42"/>
      <c r="AE657">
        <f t="shared" si="33"/>
        <v>0.83350000000000002</v>
      </c>
    </row>
    <row r="658" spans="1:31">
      <c r="A658" s="28" t="s">
        <v>2291</v>
      </c>
      <c r="B658" s="28" t="s">
        <v>2292</v>
      </c>
      <c r="C658" s="29">
        <v>19340</v>
      </c>
      <c r="D658" s="30" t="s">
        <v>625</v>
      </c>
      <c r="E658" s="31" t="s">
        <v>186</v>
      </c>
      <c r="F658" s="49" t="s">
        <v>2201</v>
      </c>
      <c r="G658" s="33" t="s">
        <v>48</v>
      </c>
      <c r="H658">
        <f t="shared" si="31"/>
        <v>0.78960000000000008</v>
      </c>
      <c r="I658" s="34">
        <f>ROUND(('NEW Reference'!B$16*List!$H658)+'NEW Reference'!B$17,0)</f>
        <v>1021</v>
      </c>
      <c r="J658" s="34">
        <f>ROUND(('NEW Reference'!C$16*List!$H658)+'NEW Reference'!C$17,0)</f>
        <v>1522</v>
      </c>
      <c r="K658" s="34">
        <f>ROUND(('NEW Reference'!D$16*List!$H658)+'NEW Reference'!D$17,0)</f>
        <v>1824</v>
      </c>
      <c r="L658" s="34">
        <f>ROUND(('NEW Reference'!E$16*List!$H658)+'NEW Reference'!E$17,0)</f>
        <v>2255</v>
      </c>
      <c r="M658" s="34">
        <f>ROUND(('NEW Reference'!F$16*List!$H658)+'NEW Reference'!F$17,0)</f>
        <v>2349</v>
      </c>
      <c r="N658" s="34">
        <f>ROUND(('NEW Reference'!G$16*List!$H658)+'NEW Reference'!G$17,0)</f>
        <v>2659</v>
      </c>
      <c r="O658" s="34">
        <f>ROUND(('NEW Reference'!H$16*List!$H658)+'NEW Reference'!H$17,0)</f>
        <v>2761</v>
      </c>
      <c r="P658" s="34">
        <f>ROUND(('NEW Reference'!I$16*List!$H658)+'NEW Reference'!I$17,0)</f>
        <v>2869</v>
      </c>
      <c r="Q658" s="34">
        <f>ROUND(('NEW Reference'!J$16*List!$H658)+'NEW Reference'!J$17,0)</f>
        <v>3322</v>
      </c>
      <c r="R658" s="34">
        <f>ROUND(('NEW Reference'!K$16*List!$H658)+'NEW Reference'!K$17,0)</f>
        <v>3427</v>
      </c>
      <c r="S658" s="34">
        <f>ROUND(('NEW Reference'!L$16*List!$H658)+'NEW Reference'!L$17,0)</f>
        <v>3698</v>
      </c>
      <c r="T658" s="34">
        <f>ROUND(('NEW Reference'!M$16*List!$H658)+'NEW Reference'!M$17,0)</f>
        <v>4417</v>
      </c>
      <c r="U658" s="34">
        <f>ROUND(('NEW Reference'!N$16*List!$H658)+'NEW Reference'!N$17,0)</f>
        <v>17822</v>
      </c>
      <c r="V658" s="35">
        <f>ROUND(('NEW Reference'!O$16*List!$H658)+'NEW Reference'!O$17,0)</f>
        <v>663</v>
      </c>
      <c r="W658" s="35">
        <f>ROUND(('NEW Reference'!P$16*List!$H658)+'NEW Reference'!P$17,0)</f>
        <v>934</v>
      </c>
      <c r="X658" s="35">
        <f>ROUND(('NEW Reference'!Q$16*List!$H658)+'NEW Reference'!Q$17,0)</f>
        <v>467</v>
      </c>
      <c r="Y658" s="36"/>
      <c r="Z658" s="4" t="str">
        <f t="shared" si="32"/>
        <v>HENRY, Illinois</v>
      </c>
      <c r="AA658" s="31" t="s">
        <v>186</v>
      </c>
      <c r="AB658" s="37" t="s">
        <v>49</v>
      </c>
      <c r="AC658" s="32" t="s">
        <v>2201</v>
      </c>
      <c r="AD658" s="38"/>
      <c r="AE658">
        <f t="shared" si="33"/>
        <v>0.78960000000000008</v>
      </c>
    </row>
    <row r="659" spans="1:31">
      <c r="A659" s="28" t="s">
        <v>2293</v>
      </c>
      <c r="B659" s="28" t="s">
        <v>2294</v>
      </c>
      <c r="C659" s="39">
        <v>99914</v>
      </c>
      <c r="D659" s="30" t="s">
        <v>100</v>
      </c>
      <c r="E659" s="40" t="s">
        <v>2295</v>
      </c>
      <c r="F659" s="50" t="s">
        <v>2201</v>
      </c>
      <c r="G659" s="33" t="s">
        <v>59</v>
      </c>
      <c r="H659">
        <f t="shared" si="31"/>
        <v>0.83350000000000002</v>
      </c>
      <c r="I659" s="34">
        <f>ROUND(('NEW Reference'!B$16*List!$H659)+'NEW Reference'!B$17,0)</f>
        <v>1061</v>
      </c>
      <c r="J659" s="34">
        <f>ROUND(('NEW Reference'!C$16*List!$H659)+'NEW Reference'!C$17,0)</f>
        <v>1583</v>
      </c>
      <c r="K659" s="34">
        <f>ROUND(('NEW Reference'!D$16*List!$H659)+'NEW Reference'!D$17,0)</f>
        <v>1896</v>
      </c>
      <c r="L659" s="34">
        <f>ROUND(('NEW Reference'!E$16*List!$H659)+'NEW Reference'!E$17,0)</f>
        <v>2344</v>
      </c>
      <c r="M659" s="34">
        <f>ROUND(('NEW Reference'!F$16*List!$H659)+'NEW Reference'!F$17,0)</f>
        <v>2442</v>
      </c>
      <c r="N659" s="34">
        <f>ROUND(('NEW Reference'!G$16*List!$H659)+'NEW Reference'!G$17,0)</f>
        <v>2765</v>
      </c>
      <c r="O659" s="34">
        <f>ROUND(('NEW Reference'!H$16*List!$H659)+'NEW Reference'!H$17,0)</f>
        <v>2871</v>
      </c>
      <c r="P659" s="34">
        <f>ROUND(('NEW Reference'!I$16*List!$H659)+'NEW Reference'!I$17,0)</f>
        <v>2983</v>
      </c>
      <c r="Q659" s="34">
        <f>ROUND(('NEW Reference'!J$16*List!$H659)+'NEW Reference'!J$17,0)</f>
        <v>3455</v>
      </c>
      <c r="R659" s="34">
        <f>ROUND(('NEW Reference'!K$16*List!$H659)+'NEW Reference'!K$17,0)</f>
        <v>3564</v>
      </c>
      <c r="S659" s="34">
        <f>ROUND(('NEW Reference'!L$16*List!$H659)+'NEW Reference'!L$17,0)</f>
        <v>3845</v>
      </c>
      <c r="T659" s="34">
        <f>ROUND(('NEW Reference'!M$16*List!$H659)+'NEW Reference'!M$17,0)</f>
        <v>4593</v>
      </c>
      <c r="U659" s="34">
        <f>ROUND(('NEW Reference'!N$16*List!$H659)+'NEW Reference'!N$17,0)</f>
        <v>18530</v>
      </c>
      <c r="V659" s="35">
        <f>ROUND(('NEW Reference'!O$16*List!$H659)+'NEW Reference'!O$17,0)</f>
        <v>689</v>
      </c>
      <c r="W659" s="35">
        <f>ROUND(('NEW Reference'!P$16*List!$H659)+'NEW Reference'!P$17,0)</f>
        <v>971</v>
      </c>
      <c r="X659" s="35">
        <f>ROUND(('NEW Reference'!Q$16*List!$H659)+'NEW Reference'!Q$17,0)</f>
        <v>485</v>
      </c>
      <c r="Y659" s="36"/>
      <c r="Z659" s="4" t="str">
        <f t="shared" si="32"/>
        <v>IROQUOIS, Illinois</v>
      </c>
      <c r="AA659" s="40" t="s">
        <v>2295</v>
      </c>
      <c r="AB659" s="37" t="s">
        <v>49</v>
      </c>
      <c r="AC659" s="41" t="s">
        <v>2201</v>
      </c>
      <c r="AD659" s="42"/>
      <c r="AE659">
        <f t="shared" si="33"/>
        <v>0.83350000000000002</v>
      </c>
    </row>
    <row r="660" spans="1:31">
      <c r="A660" s="28" t="s">
        <v>2296</v>
      </c>
      <c r="B660" s="28" t="s">
        <v>2297</v>
      </c>
      <c r="C660" s="39">
        <v>16060</v>
      </c>
      <c r="D660" s="30" t="s">
        <v>491</v>
      </c>
      <c r="E660" s="40" t="s">
        <v>194</v>
      </c>
      <c r="F660" s="49" t="s">
        <v>2201</v>
      </c>
      <c r="G660" s="33" t="s">
        <v>48</v>
      </c>
      <c r="H660">
        <f t="shared" si="31"/>
        <v>0.81540000000000001</v>
      </c>
      <c r="I660" s="34">
        <f>ROUND(('NEW Reference'!B$16*List!$H660)+'NEW Reference'!B$17,0)</f>
        <v>1045</v>
      </c>
      <c r="J660" s="34">
        <f>ROUND(('NEW Reference'!C$16*List!$H660)+'NEW Reference'!C$17,0)</f>
        <v>1558</v>
      </c>
      <c r="K660" s="34">
        <f>ROUND(('NEW Reference'!D$16*List!$H660)+'NEW Reference'!D$17,0)</f>
        <v>1866</v>
      </c>
      <c r="L660" s="34">
        <f>ROUND(('NEW Reference'!E$16*List!$H660)+'NEW Reference'!E$17,0)</f>
        <v>2307</v>
      </c>
      <c r="M660" s="34">
        <f>ROUND(('NEW Reference'!F$16*List!$H660)+'NEW Reference'!F$17,0)</f>
        <v>2404</v>
      </c>
      <c r="N660" s="34">
        <f>ROUND(('NEW Reference'!G$16*List!$H660)+'NEW Reference'!G$17,0)</f>
        <v>2721</v>
      </c>
      <c r="O660" s="34">
        <f>ROUND(('NEW Reference'!H$16*List!$H660)+'NEW Reference'!H$17,0)</f>
        <v>2825</v>
      </c>
      <c r="P660" s="34">
        <f>ROUND(('NEW Reference'!I$16*List!$H660)+'NEW Reference'!I$17,0)</f>
        <v>2936</v>
      </c>
      <c r="Q660" s="34">
        <f>ROUND(('NEW Reference'!J$16*List!$H660)+'NEW Reference'!J$17,0)</f>
        <v>3400</v>
      </c>
      <c r="R660" s="34">
        <f>ROUND(('NEW Reference'!K$16*List!$H660)+'NEW Reference'!K$17,0)</f>
        <v>3507</v>
      </c>
      <c r="S660" s="34">
        <f>ROUND(('NEW Reference'!L$16*List!$H660)+'NEW Reference'!L$17,0)</f>
        <v>3785</v>
      </c>
      <c r="T660" s="34">
        <f>ROUND(('NEW Reference'!M$16*List!$H660)+'NEW Reference'!M$17,0)</f>
        <v>4520</v>
      </c>
      <c r="U660" s="34">
        <f>ROUND(('NEW Reference'!N$16*List!$H660)+'NEW Reference'!N$17,0)</f>
        <v>18238</v>
      </c>
      <c r="V660" s="35">
        <f>ROUND(('NEW Reference'!O$16*List!$H660)+'NEW Reference'!O$17,0)</f>
        <v>678</v>
      </c>
      <c r="W660" s="35">
        <f>ROUND(('NEW Reference'!P$16*List!$H660)+'NEW Reference'!P$17,0)</f>
        <v>955</v>
      </c>
      <c r="X660" s="35">
        <f>ROUND(('NEW Reference'!Q$16*List!$H660)+'NEW Reference'!Q$17,0)</f>
        <v>478</v>
      </c>
      <c r="Y660" s="36"/>
      <c r="Z660" s="4" t="str">
        <f t="shared" si="32"/>
        <v>JACKSON, Illinois</v>
      </c>
      <c r="AA660" s="40" t="s">
        <v>194</v>
      </c>
      <c r="AB660" s="37" t="s">
        <v>49</v>
      </c>
      <c r="AC660" s="41" t="s">
        <v>2201</v>
      </c>
      <c r="AD660" s="42"/>
      <c r="AE660">
        <f t="shared" si="33"/>
        <v>0.81540000000000001</v>
      </c>
    </row>
    <row r="661" spans="1:31">
      <c r="A661" s="28" t="s">
        <v>2298</v>
      </c>
      <c r="B661" s="28" t="s">
        <v>2299</v>
      </c>
      <c r="C661" s="39">
        <v>99914</v>
      </c>
      <c r="D661" s="30" t="s">
        <v>100</v>
      </c>
      <c r="E661" s="40" t="s">
        <v>1845</v>
      </c>
      <c r="F661" s="50" t="s">
        <v>2201</v>
      </c>
      <c r="G661" s="33" t="s">
        <v>59</v>
      </c>
      <c r="H661">
        <f t="shared" si="31"/>
        <v>0.83350000000000002</v>
      </c>
      <c r="I661" s="34">
        <f>ROUND(('NEW Reference'!B$16*List!$H661)+'NEW Reference'!B$17,0)</f>
        <v>1061</v>
      </c>
      <c r="J661" s="34">
        <f>ROUND(('NEW Reference'!C$16*List!$H661)+'NEW Reference'!C$17,0)</f>
        <v>1583</v>
      </c>
      <c r="K661" s="34">
        <f>ROUND(('NEW Reference'!D$16*List!$H661)+'NEW Reference'!D$17,0)</f>
        <v>1896</v>
      </c>
      <c r="L661" s="34">
        <f>ROUND(('NEW Reference'!E$16*List!$H661)+'NEW Reference'!E$17,0)</f>
        <v>2344</v>
      </c>
      <c r="M661" s="34">
        <f>ROUND(('NEW Reference'!F$16*List!$H661)+'NEW Reference'!F$17,0)</f>
        <v>2442</v>
      </c>
      <c r="N661" s="34">
        <f>ROUND(('NEW Reference'!G$16*List!$H661)+'NEW Reference'!G$17,0)</f>
        <v>2765</v>
      </c>
      <c r="O661" s="34">
        <f>ROUND(('NEW Reference'!H$16*List!$H661)+'NEW Reference'!H$17,0)</f>
        <v>2871</v>
      </c>
      <c r="P661" s="34">
        <f>ROUND(('NEW Reference'!I$16*List!$H661)+'NEW Reference'!I$17,0)</f>
        <v>2983</v>
      </c>
      <c r="Q661" s="34">
        <f>ROUND(('NEW Reference'!J$16*List!$H661)+'NEW Reference'!J$17,0)</f>
        <v>3455</v>
      </c>
      <c r="R661" s="34">
        <f>ROUND(('NEW Reference'!K$16*List!$H661)+'NEW Reference'!K$17,0)</f>
        <v>3564</v>
      </c>
      <c r="S661" s="34">
        <f>ROUND(('NEW Reference'!L$16*List!$H661)+'NEW Reference'!L$17,0)</f>
        <v>3845</v>
      </c>
      <c r="T661" s="34">
        <f>ROUND(('NEW Reference'!M$16*List!$H661)+'NEW Reference'!M$17,0)</f>
        <v>4593</v>
      </c>
      <c r="U661" s="34">
        <f>ROUND(('NEW Reference'!N$16*List!$H661)+'NEW Reference'!N$17,0)</f>
        <v>18530</v>
      </c>
      <c r="V661" s="35">
        <f>ROUND(('NEW Reference'!O$16*List!$H661)+'NEW Reference'!O$17,0)</f>
        <v>689</v>
      </c>
      <c r="W661" s="35">
        <f>ROUND(('NEW Reference'!P$16*List!$H661)+'NEW Reference'!P$17,0)</f>
        <v>971</v>
      </c>
      <c r="X661" s="35">
        <f>ROUND(('NEW Reference'!Q$16*List!$H661)+'NEW Reference'!Q$17,0)</f>
        <v>485</v>
      </c>
      <c r="Y661" s="36"/>
      <c r="Z661" s="4" t="str">
        <f t="shared" si="32"/>
        <v>JASPER, Illinois</v>
      </c>
      <c r="AA661" s="40" t="s">
        <v>1845</v>
      </c>
      <c r="AB661" s="37" t="s">
        <v>49</v>
      </c>
      <c r="AC661" s="41" t="s">
        <v>2201</v>
      </c>
      <c r="AD661" s="42"/>
      <c r="AE661">
        <f t="shared" si="33"/>
        <v>0.83350000000000002</v>
      </c>
    </row>
    <row r="662" spans="1:31">
      <c r="A662" s="28" t="s">
        <v>2300</v>
      </c>
      <c r="B662" s="28" t="s">
        <v>2301</v>
      </c>
      <c r="C662" s="39">
        <v>99914</v>
      </c>
      <c r="D662" s="30" t="s">
        <v>100</v>
      </c>
      <c r="E662" s="40" t="s">
        <v>198</v>
      </c>
      <c r="F662" s="50" t="s">
        <v>2201</v>
      </c>
      <c r="G662" s="33" t="s">
        <v>59</v>
      </c>
      <c r="H662">
        <f t="shared" si="31"/>
        <v>0.83350000000000002</v>
      </c>
      <c r="I662" s="34">
        <f>ROUND(('NEW Reference'!B$16*List!$H662)+'NEW Reference'!B$17,0)</f>
        <v>1061</v>
      </c>
      <c r="J662" s="34">
        <f>ROUND(('NEW Reference'!C$16*List!$H662)+'NEW Reference'!C$17,0)</f>
        <v>1583</v>
      </c>
      <c r="K662" s="34">
        <f>ROUND(('NEW Reference'!D$16*List!$H662)+'NEW Reference'!D$17,0)</f>
        <v>1896</v>
      </c>
      <c r="L662" s="34">
        <f>ROUND(('NEW Reference'!E$16*List!$H662)+'NEW Reference'!E$17,0)</f>
        <v>2344</v>
      </c>
      <c r="M662" s="34">
        <f>ROUND(('NEW Reference'!F$16*List!$H662)+'NEW Reference'!F$17,0)</f>
        <v>2442</v>
      </c>
      <c r="N662" s="34">
        <f>ROUND(('NEW Reference'!G$16*List!$H662)+'NEW Reference'!G$17,0)</f>
        <v>2765</v>
      </c>
      <c r="O662" s="34">
        <f>ROUND(('NEW Reference'!H$16*List!$H662)+'NEW Reference'!H$17,0)</f>
        <v>2871</v>
      </c>
      <c r="P662" s="34">
        <f>ROUND(('NEW Reference'!I$16*List!$H662)+'NEW Reference'!I$17,0)</f>
        <v>2983</v>
      </c>
      <c r="Q662" s="34">
        <f>ROUND(('NEW Reference'!J$16*List!$H662)+'NEW Reference'!J$17,0)</f>
        <v>3455</v>
      </c>
      <c r="R662" s="34">
        <f>ROUND(('NEW Reference'!K$16*List!$H662)+'NEW Reference'!K$17,0)</f>
        <v>3564</v>
      </c>
      <c r="S662" s="34">
        <f>ROUND(('NEW Reference'!L$16*List!$H662)+'NEW Reference'!L$17,0)</f>
        <v>3845</v>
      </c>
      <c r="T662" s="34">
        <f>ROUND(('NEW Reference'!M$16*List!$H662)+'NEW Reference'!M$17,0)</f>
        <v>4593</v>
      </c>
      <c r="U662" s="34">
        <f>ROUND(('NEW Reference'!N$16*List!$H662)+'NEW Reference'!N$17,0)</f>
        <v>18530</v>
      </c>
      <c r="V662" s="35">
        <f>ROUND(('NEW Reference'!O$16*List!$H662)+'NEW Reference'!O$17,0)</f>
        <v>689</v>
      </c>
      <c r="W662" s="35">
        <f>ROUND(('NEW Reference'!P$16*List!$H662)+'NEW Reference'!P$17,0)</f>
        <v>971</v>
      </c>
      <c r="X662" s="35">
        <f>ROUND(('NEW Reference'!Q$16*List!$H662)+'NEW Reference'!Q$17,0)</f>
        <v>485</v>
      </c>
      <c r="Y662" s="36"/>
      <c r="Z662" s="4" t="str">
        <f t="shared" si="32"/>
        <v>JEFFERSON, Illinois</v>
      </c>
      <c r="AA662" s="40" t="s">
        <v>198</v>
      </c>
      <c r="AB662" s="37" t="s">
        <v>49</v>
      </c>
      <c r="AC662" s="41" t="s">
        <v>2201</v>
      </c>
      <c r="AD662" s="42"/>
      <c r="AE662">
        <f t="shared" si="33"/>
        <v>0.83350000000000002</v>
      </c>
    </row>
    <row r="663" spans="1:31">
      <c r="A663" s="28" t="s">
        <v>2302</v>
      </c>
      <c r="B663" s="28" t="s">
        <v>2303</v>
      </c>
      <c r="C663" s="39">
        <v>41180</v>
      </c>
      <c r="D663" s="30" t="s">
        <v>1507</v>
      </c>
      <c r="E663" s="40" t="s">
        <v>2304</v>
      </c>
      <c r="F663" s="49" t="s">
        <v>2201</v>
      </c>
      <c r="G663" s="33" t="s">
        <v>48</v>
      </c>
      <c r="H663">
        <f t="shared" si="31"/>
        <v>0.94059999999999999</v>
      </c>
      <c r="I663" s="34">
        <f>ROUND(('NEW Reference'!B$16*List!$H663)+'NEW Reference'!B$17,0)</f>
        <v>1160</v>
      </c>
      <c r="J663" s="34">
        <f>ROUND(('NEW Reference'!C$16*List!$H663)+'NEW Reference'!C$17,0)</f>
        <v>1730</v>
      </c>
      <c r="K663" s="34">
        <f>ROUND(('NEW Reference'!D$16*List!$H663)+'NEW Reference'!D$17,0)</f>
        <v>2073</v>
      </c>
      <c r="L663" s="34">
        <f>ROUND(('NEW Reference'!E$16*List!$H663)+'NEW Reference'!E$17,0)</f>
        <v>2563</v>
      </c>
      <c r="M663" s="34">
        <f>ROUND(('NEW Reference'!F$16*List!$H663)+'NEW Reference'!F$17,0)</f>
        <v>2670</v>
      </c>
      <c r="N663" s="34">
        <f>ROUND(('NEW Reference'!G$16*List!$H663)+'NEW Reference'!G$17,0)</f>
        <v>3023</v>
      </c>
      <c r="O663" s="34">
        <f>ROUND(('NEW Reference'!H$16*List!$H663)+'NEW Reference'!H$17,0)</f>
        <v>3138</v>
      </c>
      <c r="P663" s="34">
        <f>ROUND(('NEW Reference'!I$16*List!$H663)+'NEW Reference'!I$17,0)</f>
        <v>3262</v>
      </c>
      <c r="Q663" s="34">
        <f>ROUND(('NEW Reference'!J$16*List!$H663)+'NEW Reference'!J$17,0)</f>
        <v>3777</v>
      </c>
      <c r="R663" s="34">
        <f>ROUND(('NEW Reference'!K$16*List!$H663)+'NEW Reference'!K$17,0)</f>
        <v>3896</v>
      </c>
      <c r="S663" s="34">
        <f>ROUND(('NEW Reference'!L$16*List!$H663)+'NEW Reference'!L$17,0)</f>
        <v>4204</v>
      </c>
      <c r="T663" s="34">
        <f>ROUND(('NEW Reference'!M$16*List!$H663)+'NEW Reference'!M$17,0)</f>
        <v>5021</v>
      </c>
      <c r="U663" s="34">
        <f>ROUND(('NEW Reference'!N$16*List!$H663)+'NEW Reference'!N$17,0)</f>
        <v>20260</v>
      </c>
      <c r="V663" s="35">
        <f>ROUND(('NEW Reference'!O$16*List!$H663)+'NEW Reference'!O$17,0)</f>
        <v>753</v>
      </c>
      <c r="W663" s="35">
        <f>ROUND(('NEW Reference'!P$16*List!$H663)+'NEW Reference'!P$17,0)</f>
        <v>1061</v>
      </c>
      <c r="X663" s="35">
        <f>ROUND(('NEW Reference'!Q$16*List!$H663)+'NEW Reference'!Q$17,0)</f>
        <v>531</v>
      </c>
      <c r="Y663" s="36"/>
      <c r="Z663" s="4" t="str">
        <f t="shared" si="32"/>
        <v>JERSEY, Illinois</v>
      </c>
      <c r="AA663" s="31" t="s">
        <v>2304</v>
      </c>
      <c r="AB663" s="37" t="s">
        <v>49</v>
      </c>
      <c r="AC663" s="32" t="s">
        <v>2201</v>
      </c>
      <c r="AD663" s="38"/>
      <c r="AE663">
        <f t="shared" si="33"/>
        <v>0.94059999999999999</v>
      </c>
    </row>
    <row r="664" spans="1:31">
      <c r="A664" s="28" t="s">
        <v>2305</v>
      </c>
      <c r="B664" s="28" t="s">
        <v>2306</v>
      </c>
      <c r="C664" s="39">
        <v>99914</v>
      </c>
      <c r="D664" s="30" t="s">
        <v>100</v>
      </c>
      <c r="E664" s="40" t="s">
        <v>2307</v>
      </c>
      <c r="F664" s="50" t="s">
        <v>2201</v>
      </c>
      <c r="G664" s="33" t="s">
        <v>59</v>
      </c>
      <c r="H664">
        <f t="shared" si="31"/>
        <v>0.83350000000000002</v>
      </c>
      <c r="I664" s="34">
        <f>ROUND(('NEW Reference'!B$16*List!$H664)+'NEW Reference'!B$17,0)</f>
        <v>1061</v>
      </c>
      <c r="J664" s="34">
        <f>ROUND(('NEW Reference'!C$16*List!$H664)+'NEW Reference'!C$17,0)</f>
        <v>1583</v>
      </c>
      <c r="K664" s="34">
        <f>ROUND(('NEW Reference'!D$16*List!$H664)+'NEW Reference'!D$17,0)</f>
        <v>1896</v>
      </c>
      <c r="L664" s="34">
        <f>ROUND(('NEW Reference'!E$16*List!$H664)+'NEW Reference'!E$17,0)</f>
        <v>2344</v>
      </c>
      <c r="M664" s="34">
        <f>ROUND(('NEW Reference'!F$16*List!$H664)+'NEW Reference'!F$17,0)</f>
        <v>2442</v>
      </c>
      <c r="N664" s="34">
        <f>ROUND(('NEW Reference'!G$16*List!$H664)+'NEW Reference'!G$17,0)</f>
        <v>2765</v>
      </c>
      <c r="O664" s="34">
        <f>ROUND(('NEW Reference'!H$16*List!$H664)+'NEW Reference'!H$17,0)</f>
        <v>2871</v>
      </c>
      <c r="P664" s="34">
        <f>ROUND(('NEW Reference'!I$16*List!$H664)+'NEW Reference'!I$17,0)</f>
        <v>2983</v>
      </c>
      <c r="Q664" s="34">
        <f>ROUND(('NEW Reference'!J$16*List!$H664)+'NEW Reference'!J$17,0)</f>
        <v>3455</v>
      </c>
      <c r="R664" s="34">
        <f>ROUND(('NEW Reference'!K$16*List!$H664)+'NEW Reference'!K$17,0)</f>
        <v>3564</v>
      </c>
      <c r="S664" s="34">
        <f>ROUND(('NEW Reference'!L$16*List!$H664)+'NEW Reference'!L$17,0)</f>
        <v>3845</v>
      </c>
      <c r="T664" s="34">
        <f>ROUND(('NEW Reference'!M$16*List!$H664)+'NEW Reference'!M$17,0)</f>
        <v>4593</v>
      </c>
      <c r="U664" s="34">
        <f>ROUND(('NEW Reference'!N$16*List!$H664)+'NEW Reference'!N$17,0)</f>
        <v>18530</v>
      </c>
      <c r="V664" s="35">
        <f>ROUND(('NEW Reference'!O$16*List!$H664)+'NEW Reference'!O$17,0)</f>
        <v>689</v>
      </c>
      <c r="W664" s="35">
        <f>ROUND(('NEW Reference'!P$16*List!$H664)+'NEW Reference'!P$17,0)</f>
        <v>971</v>
      </c>
      <c r="X664" s="35">
        <f>ROUND(('NEW Reference'!Q$16*List!$H664)+'NEW Reference'!Q$17,0)</f>
        <v>485</v>
      </c>
      <c r="Y664" s="36"/>
      <c r="Z664" s="4" t="str">
        <f t="shared" si="32"/>
        <v>JO DAVIESS, Illinois</v>
      </c>
      <c r="AA664" s="40" t="s">
        <v>2307</v>
      </c>
      <c r="AB664" s="37" t="s">
        <v>49</v>
      </c>
      <c r="AC664" s="41" t="s">
        <v>2201</v>
      </c>
      <c r="AD664" s="42"/>
      <c r="AE664">
        <f t="shared" si="33"/>
        <v>0.83350000000000002</v>
      </c>
    </row>
    <row r="665" spans="1:31">
      <c r="A665" s="28" t="s">
        <v>2308</v>
      </c>
      <c r="B665" s="28" t="s">
        <v>2309</v>
      </c>
      <c r="C665" s="29">
        <v>16060</v>
      </c>
      <c r="D665" s="30" t="s">
        <v>491</v>
      </c>
      <c r="E665" s="31" t="s">
        <v>628</v>
      </c>
      <c r="F665" s="50" t="s">
        <v>2201</v>
      </c>
      <c r="G665" s="33" t="s">
        <v>48</v>
      </c>
      <c r="H665">
        <f t="shared" si="31"/>
        <v>0.81540000000000001</v>
      </c>
      <c r="I665" s="34">
        <f>ROUND(('NEW Reference'!B$16*List!$H665)+'NEW Reference'!B$17,0)</f>
        <v>1045</v>
      </c>
      <c r="J665" s="34">
        <f>ROUND(('NEW Reference'!C$16*List!$H665)+'NEW Reference'!C$17,0)</f>
        <v>1558</v>
      </c>
      <c r="K665" s="34">
        <f>ROUND(('NEW Reference'!D$16*List!$H665)+'NEW Reference'!D$17,0)</f>
        <v>1866</v>
      </c>
      <c r="L665" s="34">
        <f>ROUND(('NEW Reference'!E$16*List!$H665)+'NEW Reference'!E$17,0)</f>
        <v>2307</v>
      </c>
      <c r="M665" s="34">
        <f>ROUND(('NEW Reference'!F$16*List!$H665)+'NEW Reference'!F$17,0)</f>
        <v>2404</v>
      </c>
      <c r="N665" s="34">
        <f>ROUND(('NEW Reference'!G$16*List!$H665)+'NEW Reference'!G$17,0)</f>
        <v>2721</v>
      </c>
      <c r="O665" s="34">
        <f>ROUND(('NEW Reference'!H$16*List!$H665)+'NEW Reference'!H$17,0)</f>
        <v>2825</v>
      </c>
      <c r="P665" s="34">
        <f>ROUND(('NEW Reference'!I$16*List!$H665)+'NEW Reference'!I$17,0)</f>
        <v>2936</v>
      </c>
      <c r="Q665" s="34">
        <f>ROUND(('NEW Reference'!J$16*List!$H665)+'NEW Reference'!J$17,0)</f>
        <v>3400</v>
      </c>
      <c r="R665" s="34">
        <f>ROUND(('NEW Reference'!K$16*List!$H665)+'NEW Reference'!K$17,0)</f>
        <v>3507</v>
      </c>
      <c r="S665" s="34">
        <f>ROUND(('NEW Reference'!L$16*List!$H665)+'NEW Reference'!L$17,0)</f>
        <v>3785</v>
      </c>
      <c r="T665" s="34">
        <f>ROUND(('NEW Reference'!M$16*List!$H665)+'NEW Reference'!M$17,0)</f>
        <v>4520</v>
      </c>
      <c r="U665" s="34">
        <f>ROUND(('NEW Reference'!N$16*List!$H665)+'NEW Reference'!N$17,0)</f>
        <v>18238</v>
      </c>
      <c r="V665" s="35">
        <f>ROUND(('NEW Reference'!O$16*List!$H665)+'NEW Reference'!O$17,0)</f>
        <v>678</v>
      </c>
      <c r="W665" s="35">
        <f>ROUND(('NEW Reference'!P$16*List!$H665)+'NEW Reference'!P$17,0)</f>
        <v>955</v>
      </c>
      <c r="X665" s="35">
        <f>ROUND(('NEW Reference'!Q$16*List!$H665)+'NEW Reference'!Q$17,0)</f>
        <v>478</v>
      </c>
      <c r="Y665" s="36"/>
      <c r="Z665" s="4" t="str">
        <f t="shared" si="32"/>
        <v>JOHNSON, Illinois</v>
      </c>
      <c r="AA665" s="40" t="s">
        <v>628</v>
      </c>
      <c r="AB665" s="37" t="s">
        <v>49</v>
      </c>
      <c r="AC665" s="41" t="s">
        <v>2201</v>
      </c>
      <c r="AD665" s="42"/>
      <c r="AE665">
        <f t="shared" si="33"/>
        <v>0.81540000000000001</v>
      </c>
    </row>
    <row r="666" spans="1:31">
      <c r="A666" s="28" t="s">
        <v>2310</v>
      </c>
      <c r="B666" s="28" t="s">
        <v>2311</v>
      </c>
      <c r="C666" s="29">
        <v>20994</v>
      </c>
      <c r="D666" s="30" t="s">
        <v>680</v>
      </c>
      <c r="E666" s="31" t="s">
        <v>2312</v>
      </c>
      <c r="F666" s="49" t="s">
        <v>2201</v>
      </c>
      <c r="G666" s="33" t="s">
        <v>48</v>
      </c>
      <c r="H666">
        <f t="shared" si="31"/>
        <v>1.0294000000000001</v>
      </c>
      <c r="I666" s="34">
        <f>ROUND(('NEW Reference'!B$16*List!$H666)+'NEW Reference'!B$17,0)</f>
        <v>1242</v>
      </c>
      <c r="J666" s="34">
        <f>ROUND(('NEW Reference'!C$16*List!$H666)+'NEW Reference'!C$17,0)</f>
        <v>1853</v>
      </c>
      <c r="K666" s="34">
        <f>ROUND(('NEW Reference'!D$16*List!$H666)+'NEW Reference'!D$17,0)</f>
        <v>2220</v>
      </c>
      <c r="L666" s="34">
        <f>ROUND(('NEW Reference'!E$16*List!$H666)+'NEW Reference'!E$17,0)</f>
        <v>2745</v>
      </c>
      <c r="M666" s="34">
        <f>ROUND(('NEW Reference'!F$16*List!$H666)+'NEW Reference'!F$17,0)</f>
        <v>2859</v>
      </c>
      <c r="N666" s="34">
        <f>ROUND(('NEW Reference'!G$16*List!$H666)+'NEW Reference'!G$17,0)</f>
        <v>3237</v>
      </c>
      <c r="O666" s="34">
        <f>ROUND(('NEW Reference'!H$16*List!$H666)+'NEW Reference'!H$17,0)</f>
        <v>3361</v>
      </c>
      <c r="P666" s="34">
        <f>ROUND(('NEW Reference'!I$16*List!$H666)+'NEW Reference'!I$17,0)</f>
        <v>3492</v>
      </c>
      <c r="Q666" s="34">
        <f>ROUND(('NEW Reference'!J$16*List!$H666)+'NEW Reference'!J$17,0)</f>
        <v>4044</v>
      </c>
      <c r="R666" s="34">
        <f>ROUND(('NEW Reference'!K$16*List!$H666)+'NEW Reference'!K$17,0)</f>
        <v>4172</v>
      </c>
      <c r="S666" s="34">
        <f>ROUND(('NEW Reference'!L$16*List!$H666)+'NEW Reference'!L$17,0)</f>
        <v>4502</v>
      </c>
      <c r="T666" s="34">
        <f>ROUND(('NEW Reference'!M$16*List!$H666)+'NEW Reference'!M$17,0)</f>
        <v>5376</v>
      </c>
      <c r="U666" s="34">
        <f>ROUND(('NEW Reference'!N$16*List!$H666)+'NEW Reference'!N$17,0)</f>
        <v>21694</v>
      </c>
      <c r="V666" s="35">
        <f>ROUND(('NEW Reference'!O$16*List!$H666)+'NEW Reference'!O$17,0)</f>
        <v>806</v>
      </c>
      <c r="W666" s="35">
        <f>ROUND(('NEW Reference'!P$16*List!$H666)+'NEW Reference'!P$17,0)</f>
        <v>1136</v>
      </c>
      <c r="X666" s="35">
        <f>ROUND(('NEW Reference'!Q$16*List!$H666)+'NEW Reference'!Q$17,0)</f>
        <v>568</v>
      </c>
      <c r="Y666" s="36"/>
      <c r="Z666" s="4" t="str">
        <f t="shared" si="32"/>
        <v>KANE, Illinois</v>
      </c>
      <c r="AA666" s="40" t="s">
        <v>2312</v>
      </c>
      <c r="AB666" s="37" t="s">
        <v>49</v>
      </c>
      <c r="AC666" s="41" t="s">
        <v>2201</v>
      </c>
      <c r="AD666" s="42"/>
      <c r="AE666">
        <f t="shared" si="33"/>
        <v>1.0294000000000001</v>
      </c>
    </row>
    <row r="667" spans="1:31">
      <c r="A667" s="28" t="s">
        <v>2313</v>
      </c>
      <c r="B667" s="28" t="s">
        <v>2314</v>
      </c>
      <c r="C667" s="29">
        <v>28100</v>
      </c>
      <c r="D667" s="30" t="s">
        <v>1000</v>
      </c>
      <c r="E667" s="31" t="s">
        <v>2315</v>
      </c>
      <c r="F667" s="49" t="s">
        <v>2201</v>
      </c>
      <c r="G667" s="33" t="s">
        <v>48</v>
      </c>
      <c r="H667">
        <f t="shared" si="31"/>
        <v>0.91560000000000008</v>
      </c>
      <c r="I667" s="34">
        <f>ROUND(('NEW Reference'!B$16*List!$H667)+'NEW Reference'!B$17,0)</f>
        <v>1137</v>
      </c>
      <c r="J667" s="34">
        <f>ROUND(('NEW Reference'!C$16*List!$H667)+'NEW Reference'!C$17,0)</f>
        <v>1696</v>
      </c>
      <c r="K667" s="34">
        <f>ROUND(('NEW Reference'!D$16*List!$H667)+'NEW Reference'!D$17,0)</f>
        <v>2032</v>
      </c>
      <c r="L667" s="34">
        <f>ROUND(('NEW Reference'!E$16*List!$H667)+'NEW Reference'!E$17,0)</f>
        <v>2512</v>
      </c>
      <c r="M667" s="34">
        <f>ROUND(('NEW Reference'!F$16*List!$H667)+'NEW Reference'!F$17,0)</f>
        <v>2617</v>
      </c>
      <c r="N667" s="34">
        <f>ROUND(('NEW Reference'!G$16*List!$H667)+'NEW Reference'!G$17,0)</f>
        <v>2963</v>
      </c>
      <c r="O667" s="34">
        <f>ROUND(('NEW Reference'!H$16*List!$H667)+'NEW Reference'!H$17,0)</f>
        <v>3076</v>
      </c>
      <c r="P667" s="34">
        <f>ROUND(('NEW Reference'!I$16*List!$H667)+'NEW Reference'!I$17,0)</f>
        <v>3197</v>
      </c>
      <c r="Q667" s="34">
        <f>ROUND(('NEW Reference'!J$16*List!$H667)+'NEW Reference'!J$17,0)</f>
        <v>3702</v>
      </c>
      <c r="R667" s="34">
        <f>ROUND(('NEW Reference'!K$16*List!$H667)+'NEW Reference'!K$17,0)</f>
        <v>3818</v>
      </c>
      <c r="S667" s="34">
        <f>ROUND(('NEW Reference'!L$16*List!$H667)+'NEW Reference'!L$17,0)</f>
        <v>4120</v>
      </c>
      <c r="T667" s="34">
        <f>ROUND(('NEW Reference'!M$16*List!$H667)+'NEW Reference'!M$17,0)</f>
        <v>4921</v>
      </c>
      <c r="U667" s="34">
        <f>ROUND(('NEW Reference'!N$16*List!$H667)+'NEW Reference'!N$17,0)</f>
        <v>19856</v>
      </c>
      <c r="V667" s="35">
        <f>ROUND(('NEW Reference'!O$16*List!$H667)+'NEW Reference'!O$17,0)</f>
        <v>738</v>
      </c>
      <c r="W667" s="35">
        <f>ROUND(('NEW Reference'!P$16*List!$H667)+'NEW Reference'!P$17,0)</f>
        <v>1040</v>
      </c>
      <c r="X667" s="35">
        <f>ROUND(('NEW Reference'!Q$16*List!$H667)+'NEW Reference'!Q$17,0)</f>
        <v>520</v>
      </c>
      <c r="Y667" s="36"/>
      <c r="Z667" s="4" t="str">
        <f t="shared" si="32"/>
        <v>KANKAKEE, Illinois</v>
      </c>
      <c r="AA667" s="40" t="s">
        <v>2315</v>
      </c>
      <c r="AB667" s="37" t="s">
        <v>49</v>
      </c>
      <c r="AC667" s="41" t="s">
        <v>2201</v>
      </c>
      <c r="AD667" s="42"/>
      <c r="AE667">
        <f t="shared" si="33"/>
        <v>0.91560000000000008</v>
      </c>
    </row>
    <row r="668" spans="1:31">
      <c r="A668" s="28" t="s">
        <v>2316</v>
      </c>
      <c r="B668" s="28" t="s">
        <v>2317</v>
      </c>
      <c r="C668" s="29">
        <v>20994</v>
      </c>
      <c r="D668" s="30" t="s">
        <v>680</v>
      </c>
      <c r="E668" s="31" t="s">
        <v>2318</v>
      </c>
      <c r="F668" s="49" t="s">
        <v>2201</v>
      </c>
      <c r="G668" s="33" t="s">
        <v>48</v>
      </c>
      <c r="H668">
        <f t="shared" si="31"/>
        <v>1.0294000000000001</v>
      </c>
      <c r="I668" s="34">
        <f>ROUND(('NEW Reference'!B$16*List!$H668)+'NEW Reference'!B$17,0)</f>
        <v>1242</v>
      </c>
      <c r="J668" s="34">
        <f>ROUND(('NEW Reference'!C$16*List!$H668)+'NEW Reference'!C$17,0)</f>
        <v>1853</v>
      </c>
      <c r="K668" s="34">
        <f>ROUND(('NEW Reference'!D$16*List!$H668)+'NEW Reference'!D$17,0)</f>
        <v>2220</v>
      </c>
      <c r="L668" s="34">
        <f>ROUND(('NEW Reference'!E$16*List!$H668)+'NEW Reference'!E$17,0)</f>
        <v>2745</v>
      </c>
      <c r="M668" s="34">
        <f>ROUND(('NEW Reference'!F$16*List!$H668)+'NEW Reference'!F$17,0)</f>
        <v>2859</v>
      </c>
      <c r="N668" s="34">
        <f>ROUND(('NEW Reference'!G$16*List!$H668)+'NEW Reference'!G$17,0)</f>
        <v>3237</v>
      </c>
      <c r="O668" s="34">
        <f>ROUND(('NEW Reference'!H$16*List!$H668)+'NEW Reference'!H$17,0)</f>
        <v>3361</v>
      </c>
      <c r="P668" s="34">
        <f>ROUND(('NEW Reference'!I$16*List!$H668)+'NEW Reference'!I$17,0)</f>
        <v>3492</v>
      </c>
      <c r="Q668" s="34">
        <f>ROUND(('NEW Reference'!J$16*List!$H668)+'NEW Reference'!J$17,0)</f>
        <v>4044</v>
      </c>
      <c r="R668" s="34">
        <f>ROUND(('NEW Reference'!K$16*List!$H668)+'NEW Reference'!K$17,0)</f>
        <v>4172</v>
      </c>
      <c r="S668" s="34">
        <f>ROUND(('NEW Reference'!L$16*List!$H668)+'NEW Reference'!L$17,0)</f>
        <v>4502</v>
      </c>
      <c r="T668" s="34">
        <f>ROUND(('NEW Reference'!M$16*List!$H668)+'NEW Reference'!M$17,0)</f>
        <v>5376</v>
      </c>
      <c r="U668" s="34">
        <f>ROUND(('NEW Reference'!N$16*List!$H668)+'NEW Reference'!N$17,0)</f>
        <v>21694</v>
      </c>
      <c r="V668" s="35">
        <f>ROUND(('NEW Reference'!O$16*List!$H668)+'NEW Reference'!O$17,0)</f>
        <v>806</v>
      </c>
      <c r="W668" s="35">
        <f>ROUND(('NEW Reference'!P$16*List!$H668)+'NEW Reference'!P$17,0)</f>
        <v>1136</v>
      </c>
      <c r="X668" s="35">
        <f>ROUND(('NEW Reference'!Q$16*List!$H668)+'NEW Reference'!Q$17,0)</f>
        <v>568</v>
      </c>
      <c r="Y668" s="36"/>
      <c r="Z668" s="4" t="str">
        <f t="shared" si="32"/>
        <v>KENDALL, Illinois</v>
      </c>
      <c r="AA668" s="31" t="s">
        <v>2318</v>
      </c>
      <c r="AB668" s="37" t="s">
        <v>49</v>
      </c>
      <c r="AC668" s="32" t="s">
        <v>2201</v>
      </c>
      <c r="AD668" s="38"/>
      <c r="AE668">
        <f t="shared" si="33"/>
        <v>1.0294000000000001</v>
      </c>
    </row>
    <row r="669" spans="1:31">
      <c r="A669" s="28" t="s">
        <v>2319</v>
      </c>
      <c r="B669" s="28" t="s">
        <v>2320</v>
      </c>
      <c r="C669" s="29">
        <v>99914</v>
      </c>
      <c r="D669" s="30" t="s">
        <v>100</v>
      </c>
      <c r="E669" s="31" t="s">
        <v>2321</v>
      </c>
      <c r="F669" s="50" t="s">
        <v>2201</v>
      </c>
      <c r="G669" s="33" t="s">
        <v>59</v>
      </c>
      <c r="H669">
        <f t="shared" si="31"/>
        <v>0.83350000000000002</v>
      </c>
      <c r="I669" s="34">
        <f>ROUND(('NEW Reference'!B$16*List!$H669)+'NEW Reference'!B$17,0)</f>
        <v>1061</v>
      </c>
      <c r="J669" s="34">
        <f>ROUND(('NEW Reference'!C$16*List!$H669)+'NEW Reference'!C$17,0)</f>
        <v>1583</v>
      </c>
      <c r="K669" s="34">
        <f>ROUND(('NEW Reference'!D$16*List!$H669)+'NEW Reference'!D$17,0)</f>
        <v>1896</v>
      </c>
      <c r="L669" s="34">
        <f>ROUND(('NEW Reference'!E$16*List!$H669)+'NEW Reference'!E$17,0)</f>
        <v>2344</v>
      </c>
      <c r="M669" s="34">
        <f>ROUND(('NEW Reference'!F$16*List!$H669)+'NEW Reference'!F$17,0)</f>
        <v>2442</v>
      </c>
      <c r="N669" s="34">
        <f>ROUND(('NEW Reference'!G$16*List!$H669)+'NEW Reference'!G$17,0)</f>
        <v>2765</v>
      </c>
      <c r="O669" s="34">
        <f>ROUND(('NEW Reference'!H$16*List!$H669)+'NEW Reference'!H$17,0)</f>
        <v>2871</v>
      </c>
      <c r="P669" s="34">
        <f>ROUND(('NEW Reference'!I$16*List!$H669)+'NEW Reference'!I$17,0)</f>
        <v>2983</v>
      </c>
      <c r="Q669" s="34">
        <f>ROUND(('NEW Reference'!J$16*List!$H669)+'NEW Reference'!J$17,0)</f>
        <v>3455</v>
      </c>
      <c r="R669" s="34">
        <f>ROUND(('NEW Reference'!K$16*List!$H669)+'NEW Reference'!K$17,0)</f>
        <v>3564</v>
      </c>
      <c r="S669" s="34">
        <f>ROUND(('NEW Reference'!L$16*List!$H669)+'NEW Reference'!L$17,0)</f>
        <v>3845</v>
      </c>
      <c r="T669" s="34">
        <f>ROUND(('NEW Reference'!M$16*List!$H669)+'NEW Reference'!M$17,0)</f>
        <v>4593</v>
      </c>
      <c r="U669" s="34">
        <f>ROUND(('NEW Reference'!N$16*List!$H669)+'NEW Reference'!N$17,0)</f>
        <v>18530</v>
      </c>
      <c r="V669" s="35">
        <f>ROUND(('NEW Reference'!O$16*List!$H669)+'NEW Reference'!O$17,0)</f>
        <v>689</v>
      </c>
      <c r="W669" s="35">
        <f>ROUND(('NEW Reference'!P$16*List!$H669)+'NEW Reference'!P$17,0)</f>
        <v>971</v>
      </c>
      <c r="X669" s="35">
        <f>ROUND(('NEW Reference'!Q$16*List!$H669)+'NEW Reference'!Q$17,0)</f>
        <v>485</v>
      </c>
      <c r="Y669" s="36"/>
      <c r="Z669" s="4" t="str">
        <f t="shared" si="32"/>
        <v>KNOX, Illinois</v>
      </c>
      <c r="AA669" s="40" t="s">
        <v>2321</v>
      </c>
      <c r="AB669" s="37" t="s">
        <v>49</v>
      </c>
      <c r="AC669" s="41" t="s">
        <v>2201</v>
      </c>
      <c r="AD669" s="42"/>
      <c r="AE669">
        <f t="shared" si="33"/>
        <v>0.83350000000000002</v>
      </c>
    </row>
    <row r="670" spans="1:31">
      <c r="A670" s="28" t="s">
        <v>2322</v>
      </c>
      <c r="B670" s="28" t="s">
        <v>2323</v>
      </c>
      <c r="C670" s="39">
        <v>29404</v>
      </c>
      <c r="D670" s="30" t="s">
        <v>1050</v>
      </c>
      <c r="E670" s="40" t="s">
        <v>840</v>
      </c>
      <c r="F670" s="49" t="s">
        <v>2201</v>
      </c>
      <c r="G670" s="33" t="s">
        <v>48</v>
      </c>
      <c r="H670">
        <f t="shared" si="31"/>
        <v>0.9879</v>
      </c>
      <c r="I670" s="34">
        <f>ROUND(('NEW Reference'!B$16*List!$H670)+'NEW Reference'!B$17,0)</f>
        <v>1204</v>
      </c>
      <c r="J670" s="34">
        <f>ROUND(('NEW Reference'!C$16*List!$H670)+'NEW Reference'!C$17,0)</f>
        <v>1795</v>
      </c>
      <c r="K670" s="34">
        <f>ROUND(('NEW Reference'!D$16*List!$H670)+'NEW Reference'!D$17,0)</f>
        <v>2151</v>
      </c>
      <c r="L670" s="34">
        <f>ROUND(('NEW Reference'!E$16*List!$H670)+'NEW Reference'!E$17,0)</f>
        <v>2660</v>
      </c>
      <c r="M670" s="34">
        <f>ROUND(('NEW Reference'!F$16*List!$H670)+'NEW Reference'!F$17,0)</f>
        <v>2771</v>
      </c>
      <c r="N670" s="34">
        <f>ROUND(('NEW Reference'!G$16*List!$H670)+'NEW Reference'!G$17,0)</f>
        <v>3137</v>
      </c>
      <c r="O670" s="34">
        <f>ROUND(('NEW Reference'!H$16*List!$H670)+'NEW Reference'!H$17,0)</f>
        <v>3257</v>
      </c>
      <c r="P670" s="34">
        <f>ROUND(('NEW Reference'!I$16*List!$H670)+'NEW Reference'!I$17,0)</f>
        <v>3385</v>
      </c>
      <c r="Q670" s="34">
        <f>ROUND(('NEW Reference'!J$16*List!$H670)+'NEW Reference'!J$17,0)</f>
        <v>3919</v>
      </c>
      <c r="R670" s="34">
        <f>ROUND(('NEW Reference'!K$16*List!$H670)+'NEW Reference'!K$17,0)</f>
        <v>4043</v>
      </c>
      <c r="S670" s="34">
        <f>ROUND(('NEW Reference'!L$16*List!$H670)+'NEW Reference'!L$17,0)</f>
        <v>4363</v>
      </c>
      <c r="T670" s="34">
        <f>ROUND(('NEW Reference'!M$16*List!$H670)+'NEW Reference'!M$17,0)</f>
        <v>5210</v>
      </c>
      <c r="U670" s="34">
        <f>ROUND(('NEW Reference'!N$16*List!$H670)+'NEW Reference'!N$17,0)</f>
        <v>21024</v>
      </c>
      <c r="V670" s="35">
        <f>ROUND(('NEW Reference'!O$16*List!$H670)+'NEW Reference'!O$17,0)</f>
        <v>782</v>
      </c>
      <c r="W670" s="35">
        <f>ROUND(('NEW Reference'!P$16*List!$H670)+'NEW Reference'!P$17,0)</f>
        <v>1101</v>
      </c>
      <c r="X670" s="35">
        <f>ROUND(('NEW Reference'!Q$16*List!$H670)+'NEW Reference'!Q$17,0)</f>
        <v>551</v>
      </c>
      <c r="Y670" s="36"/>
      <c r="Z670" s="4" t="str">
        <f t="shared" si="32"/>
        <v>LAKE, Illinois</v>
      </c>
      <c r="AA670" s="31" t="s">
        <v>840</v>
      </c>
      <c r="AB670" s="37" t="s">
        <v>49</v>
      </c>
      <c r="AC670" s="32" t="s">
        <v>2201</v>
      </c>
      <c r="AD670" s="38"/>
      <c r="AE670">
        <f t="shared" si="33"/>
        <v>0.9879</v>
      </c>
    </row>
    <row r="671" spans="1:31">
      <c r="A671" s="28" t="s">
        <v>2324</v>
      </c>
      <c r="B671" s="28" t="s">
        <v>2325</v>
      </c>
      <c r="C671" s="29">
        <v>99914</v>
      </c>
      <c r="D671" s="30" t="s">
        <v>100</v>
      </c>
      <c r="E671" s="31" t="s">
        <v>2326</v>
      </c>
      <c r="F671" s="50" t="s">
        <v>2201</v>
      </c>
      <c r="G671" s="33" t="s">
        <v>59</v>
      </c>
      <c r="H671">
        <f t="shared" si="31"/>
        <v>0.83350000000000002</v>
      </c>
      <c r="I671" s="34">
        <f>ROUND(('NEW Reference'!B$16*List!$H671)+'NEW Reference'!B$17,0)</f>
        <v>1061</v>
      </c>
      <c r="J671" s="34">
        <f>ROUND(('NEW Reference'!C$16*List!$H671)+'NEW Reference'!C$17,0)</f>
        <v>1583</v>
      </c>
      <c r="K671" s="34">
        <f>ROUND(('NEW Reference'!D$16*List!$H671)+'NEW Reference'!D$17,0)</f>
        <v>1896</v>
      </c>
      <c r="L671" s="34">
        <f>ROUND(('NEW Reference'!E$16*List!$H671)+'NEW Reference'!E$17,0)</f>
        <v>2344</v>
      </c>
      <c r="M671" s="34">
        <f>ROUND(('NEW Reference'!F$16*List!$H671)+'NEW Reference'!F$17,0)</f>
        <v>2442</v>
      </c>
      <c r="N671" s="34">
        <f>ROUND(('NEW Reference'!G$16*List!$H671)+'NEW Reference'!G$17,0)</f>
        <v>2765</v>
      </c>
      <c r="O671" s="34">
        <f>ROUND(('NEW Reference'!H$16*List!$H671)+'NEW Reference'!H$17,0)</f>
        <v>2871</v>
      </c>
      <c r="P671" s="34">
        <f>ROUND(('NEW Reference'!I$16*List!$H671)+'NEW Reference'!I$17,0)</f>
        <v>2983</v>
      </c>
      <c r="Q671" s="34">
        <f>ROUND(('NEW Reference'!J$16*List!$H671)+'NEW Reference'!J$17,0)</f>
        <v>3455</v>
      </c>
      <c r="R671" s="34">
        <f>ROUND(('NEW Reference'!K$16*List!$H671)+'NEW Reference'!K$17,0)</f>
        <v>3564</v>
      </c>
      <c r="S671" s="34">
        <f>ROUND(('NEW Reference'!L$16*List!$H671)+'NEW Reference'!L$17,0)</f>
        <v>3845</v>
      </c>
      <c r="T671" s="34">
        <f>ROUND(('NEW Reference'!M$16*List!$H671)+'NEW Reference'!M$17,0)</f>
        <v>4593</v>
      </c>
      <c r="U671" s="34">
        <f>ROUND(('NEW Reference'!N$16*List!$H671)+'NEW Reference'!N$17,0)</f>
        <v>18530</v>
      </c>
      <c r="V671" s="35">
        <f>ROUND(('NEW Reference'!O$16*List!$H671)+'NEW Reference'!O$17,0)</f>
        <v>689</v>
      </c>
      <c r="W671" s="35">
        <f>ROUND(('NEW Reference'!P$16*List!$H671)+'NEW Reference'!P$17,0)</f>
        <v>971</v>
      </c>
      <c r="X671" s="35">
        <f>ROUND(('NEW Reference'!Q$16*List!$H671)+'NEW Reference'!Q$17,0)</f>
        <v>485</v>
      </c>
      <c r="Y671" s="36"/>
      <c r="Z671" s="4" t="str">
        <f t="shared" si="32"/>
        <v>LA SALLE, Illinois</v>
      </c>
      <c r="AA671" s="40" t="s">
        <v>2326</v>
      </c>
      <c r="AB671" s="37" t="s">
        <v>49</v>
      </c>
      <c r="AC671" s="41" t="s">
        <v>2201</v>
      </c>
      <c r="AD671" s="42"/>
      <c r="AE671">
        <f t="shared" si="33"/>
        <v>0.83350000000000002</v>
      </c>
    </row>
    <row r="672" spans="1:31">
      <c r="A672" s="28" t="s">
        <v>2327</v>
      </c>
      <c r="B672" s="28" t="s">
        <v>2328</v>
      </c>
      <c r="C672" s="39">
        <v>99914</v>
      </c>
      <c r="D672" s="30" t="s">
        <v>100</v>
      </c>
      <c r="E672" s="40" t="s">
        <v>211</v>
      </c>
      <c r="F672" s="50" t="s">
        <v>2201</v>
      </c>
      <c r="G672" s="33" t="s">
        <v>59</v>
      </c>
      <c r="H672">
        <f t="shared" si="31"/>
        <v>0.83350000000000002</v>
      </c>
      <c r="I672" s="34">
        <f>ROUND(('NEW Reference'!B$16*List!$H672)+'NEW Reference'!B$17,0)</f>
        <v>1061</v>
      </c>
      <c r="J672" s="34">
        <f>ROUND(('NEW Reference'!C$16*List!$H672)+'NEW Reference'!C$17,0)</f>
        <v>1583</v>
      </c>
      <c r="K672" s="34">
        <f>ROUND(('NEW Reference'!D$16*List!$H672)+'NEW Reference'!D$17,0)</f>
        <v>1896</v>
      </c>
      <c r="L672" s="34">
        <f>ROUND(('NEW Reference'!E$16*List!$H672)+'NEW Reference'!E$17,0)</f>
        <v>2344</v>
      </c>
      <c r="M672" s="34">
        <f>ROUND(('NEW Reference'!F$16*List!$H672)+'NEW Reference'!F$17,0)</f>
        <v>2442</v>
      </c>
      <c r="N672" s="34">
        <f>ROUND(('NEW Reference'!G$16*List!$H672)+'NEW Reference'!G$17,0)</f>
        <v>2765</v>
      </c>
      <c r="O672" s="34">
        <f>ROUND(('NEW Reference'!H$16*List!$H672)+'NEW Reference'!H$17,0)</f>
        <v>2871</v>
      </c>
      <c r="P672" s="34">
        <f>ROUND(('NEW Reference'!I$16*List!$H672)+'NEW Reference'!I$17,0)</f>
        <v>2983</v>
      </c>
      <c r="Q672" s="34">
        <f>ROUND(('NEW Reference'!J$16*List!$H672)+'NEW Reference'!J$17,0)</f>
        <v>3455</v>
      </c>
      <c r="R672" s="34">
        <f>ROUND(('NEW Reference'!K$16*List!$H672)+'NEW Reference'!K$17,0)</f>
        <v>3564</v>
      </c>
      <c r="S672" s="34">
        <f>ROUND(('NEW Reference'!L$16*List!$H672)+'NEW Reference'!L$17,0)</f>
        <v>3845</v>
      </c>
      <c r="T672" s="34">
        <f>ROUND(('NEW Reference'!M$16*List!$H672)+'NEW Reference'!M$17,0)</f>
        <v>4593</v>
      </c>
      <c r="U672" s="34">
        <f>ROUND(('NEW Reference'!N$16*List!$H672)+'NEW Reference'!N$17,0)</f>
        <v>18530</v>
      </c>
      <c r="V672" s="35">
        <f>ROUND(('NEW Reference'!O$16*List!$H672)+'NEW Reference'!O$17,0)</f>
        <v>689</v>
      </c>
      <c r="W672" s="35">
        <f>ROUND(('NEW Reference'!P$16*List!$H672)+'NEW Reference'!P$17,0)</f>
        <v>971</v>
      </c>
      <c r="X672" s="35">
        <f>ROUND(('NEW Reference'!Q$16*List!$H672)+'NEW Reference'!Q$17,0)</f>
        <v>485</v>
      </c>
      <c r="Y672" s="36"/>
      <c r="Z672" s="4" t="str">
        <f t="shared" si="32"/>
        <v>LAWRENCE, Illinois</v>
      </c>
      <c r="AA672" s="40" t="s">
        <v>211</v>
      </c>
      <c r="AB672" s="37" t="s">
        <v>49</v>
      </c>
      <c r="AC672" s="41" t="s">
        <v>2201</v>
      </c>
      <c r="AD672" s="42"/>
      <c r="AE672">
        <f t="shared" si="33"/>
        <v>0.83350000000000002</v>
      </c>
    </row>
    <row r="673" spans="1:31">
      <c r="A673" s="28" t="s">
        <v>2329</v>
      </c>
      <c r="B673" s="28" t="s">
        <v>2330</v>
      </c>
      <c r="C673" s="39">
        <v>99914</v>
      </c>
      <c r="D673" s="30" t="s">
        <v>100</v>
      </c>
      <c r="E673" s="40" t="s">
        <v>215</v>
      </c>
      <c r="F673" s="50" t="s">
        <v>2201</v>
      </c>
      <c r="G673" s="33" t="s">
        <v>59</v>
      </c>
      <c r="H673">
        <f t="shared" si="31"/>
        <v>0.83350000000000002</v>
      </c>
      <c r="I673" s="34">
        <f>ROUND(('NEW Reference'!B$16*List!$H673)+'NEW Reference'!B$17,0)</f>
        <v>1061</v>
      </c>
      <c r="J673" s="34">
        <f>ROUND(('NEW Reference'!C$16*List!$H673)+'NEW Reference'!C$17,0)</f>
        <v>1583</v>
      </c>
      <c r="K673" s="34">
        <f>ROUND(('NEW Reference'!D$16*List!$H673)+'NEW Reference'!D$17,0)</f>
        <v>1896</v>
      </c>
      <c r="L673" s="34">
        <f>ROUND(('NEW Reference'!E$16*List!$H673)+'NEW Reference'!E$17,0)</f>
        <v>2344</v>
      </c>
      <c r="M673" s="34">
        <f>ROUND(('NEW Reference'!F$16*List!$H673)+'NEW Reference'!F$17,0)</f>
        <v>2442</v>
      </c>
      <c r="N673" s="34">
        <f>ROUND(('NEW Reference'!G$16*List!$H673)+'NEW Reference'!G$17,0)</f>
        <v>2765</v>
      </c>
      <c r="O673" s="34">
        <f>ROUND(('NEW Reference'!H$16*List!$H673)+'NEW Reference'!H$17,0)</f>
        <v>2871</v>
      </c>
      <c r="P673" s="34">
        <f>ROUND(('NEW Reference'!I$16*List!$H673)+'NEW Reference'!I$17,0)</f>
        <v>2983</v>
      </c>
      <c r="Q673" s="34">
        <f>ROUND(('NEW Reference'!J$16*List!$H673)+'NEW Reference'!J$17,0)</f>
        <v>3455</v>
      </c>
      <c r="R673" s="34">
        <f>ROUND(('NEW Reference'!K$16*List!$H673)+'NEW Reference'!K$17,0)</f>
        <v>3564</v>
      </c>
      <c r="S673" s="34">
        <f>ROUND(('NEW Reference'!L$16*List!$H673)+'NEW Reference'!L$17,0)</f>
        <v>3845</v>
      </c>
      <c r="T673" s="34">
        <f>ROUND(('NEW Reference'!M$16*List!$H673)+'NEW Reference'!M$17,0)</f>
        <v>4593</v>
      </c>
      <c r="U673" s="34">
        <f>ROUND(('NEW Reference'!N$16*List!$H673)+'NEW Reference'!N$17,0)</f>
        <v>18530</v>
      </c>
      <c r="V673" s="35">
        <f>ROUND(('NEW Reference'!O$16*List!$H673)+'NEW Reference'!O$17,0)</f>
        <v>689</v>
      </c>
      <c r="W673" s="35">
        <f>ROUND(('NEW Reference'!P$16*List!$H673)+'NEW Reference'!P$17,0)</f>
        <v>971</v>
      </c>
      <c r="X673" s="35">
        <f>ROUND(('NEW Reference'!Q$16*List!$H673)+'NEW Reference'!Q$17,0)</f>
        <v>485</v>
      </c>
      <c r="Y673" s="36"/>
      <c r="Z673" s="4" t="str">
        <f t="shared" si="32"/>
        <v>LEE, Illinois</v>
      </c>
      <c r="AA673" s="31" t="s">
        <v>215</v>
      </c>
      <c r="AB673" s="37" t="s">
        <v>49</v>
      </c>
      <c r="AC673" s="32" t="s">
        <v>2201</v>
      </c>
      <c r="AD673" s="38"/>
      <c r="AE673">
        <f t="shared" si="33"/>
        <v>0.83350000000000002</v>
      </c>
    </row>
    <row r="674" spans="1:31">
      <c r="A674" s="28" t="s">
        <v>2331</v>
      </c>
      <c r="B674" s="28" t="s">
        <v>2332</v>
      </c>
      <c r="C674" s="29">
        <v>99914</v>
      </c>
      <c r="D674" s="30" t="s">
        <v>100</v>
      </c>
      <c r="E674" s="31" t="s">
        <v>2333</v>
      </c>
      <c r="F674" s="50" t="s">
        <v>2201</v>
      </c>
      <c r="G674" s="33" t="s">
        <v>59</v>
      </c>
      <c r="H674">
        <f t="shared" si="31"/>
        <v>0.83350000000000002</v>
      </c>
      <c r="I674" s="34">
        <f>ROUND(('NEW Reference'!B$16*List!$H674)+'NEW Reference'!B$17,0)</f>
        <v>1061</v>
      </c>
      <c r="J674" s="34">
        <f>ROUND(('NEW Reference'!C$16*List!$H674)+'NEW Reference'!C$17,0)</f>
        <v>1583</v>
      </c>
      <c r="K674" s="34">
        <f>ROUND(('NEW Reference'!D$16*List!$H674)+'NEW Reference'!D$17,0)</f>
        <v>1896</v>
      </c>
      <c r="L674" s="34">
        <f>ROUND(('NEW Reference'!E$16*List!$H674)+'NEW Reference'!E$17,0)</f>
        <v>2344</v>
      </c>
      <c r="M674" s="34">
        <f>ROUND(('NEW Reference'!F$16*List!$H674)+'NEW Reference'!F$17,0)</f>
        <v>2442</v>
      </c>
      <c r="N674" s="34">
        <f>ROUND(('NEW Reference'!G$16*List!$H674)+'NEW Reference'!G$17,0)</f>
        <v>2765</v>
      </c>
      <c r="O674" s="34">
        <f>ROUND(('NEW Reference'!H$16*List!$H674)+'NEW Reference'!H$17,0)</f>
        <v>2871</v>
      </c>
      <c r="P674" s="34">
        <f>ROUND(('NEW Reference'!I$16*List!$H674)+'NEW Reference'!I$17,0)</f>
        <v>2983</v>
      </c>
      <c r="Q674" s="34">
        <f>ROUND(('NEW Reference'!J$16*List!$H674)+'NEW Reference'!J$17,0)</f>
        <v>3455</v>
      </c>
      <c r="R674" s="34">
        <f>ROUND(('NEW Reference'!K$16*List!$H674)+'NEW Reference'!K$17,0)</f>
        <v>3564</v>
      </c>
      <c r="S674" s="34">
        <f>ROUND(('NEW Reference'!L$16*List!$H674)+'NEW Reference'!L$17,0)</f>
        <v>3845</v>
      </c>
      <c r="T674" s="34">
        <f>ROUND(('NEW Reference'!M$16*List!$H674)+'NEW Reference'!M$17,0)</f>
        <v>4593</v>
      </c>
      <c r="U674" s="34">
        <f>ROUND(('NEW Reference'!N$16*List!$H674)+'NEW Reference'!N$17,0)</f>
        <v>18530</v>
      </c>
      <c r="V674" s="35">
        <f>ROUND(('NEW Reference'!O$16*List!$H674)+'NEW Reference'!O$17,0)</f>
        <v>689</v>
      </c>
      <c r="W674" s="35">
        <f>ROUND(('NEW Reference'!P$16*List!$H674)+'NEW Reference'!P$17,0)</f>
        <v>971</v>
      </c>
      <c r="X674" s="35">
        <f>ROUND(('NEW Reference'!Q$16*List!$H674)+'NEW Reference'!Q$17,0)</f>
        <v>485</v>
      </c>
      <c r="Y674" s="36"/>
      <c r="Z674" s="4" t="str">
        <f t="shared" si="32"/>
        <v>LIVINGSTON, Illinois</v>
      </c>
      <c r="AA674" s="40" t="s">
        <v>2333</v>
      </c>
      <c r="AB674" s="37" t="s">
        <v>49</v>
      </c>
      <c r="AC674" s="41" t="s">
        <v>2201</v>
      </c>
      <c r="AD674" s="42"/>
      <c r="AE674">
        <f t="shared" si="33"/>
        <v>0.83350000000000002</v>
      </c>
    </row>
    <row r="675" spans="1:31">
      <c r="A675" s="28" t="s">
        <v>2334</v>
      </c>
      <c r="B675" s="28" t="s">
        <v>2335</v>
      </c>
      <c r="C675" s="29">
        <v>99914</v>
      </c>
      <c r="D675" s="30" t="s">
        <v>100</v>
      </c>
      <c r="E675" s="31" t="s">
        <v>650</v>
      </c>
      <c r="F675" s="50" t="s">
        <v>2201</v>
      </c>
      <c r="G675" s="33" t="s">
        <v>59</v>
      </c>
      <c r="H675">
        <f t="shared" si="31"/>
        <v>0.83350000000000002</v>
      </c>
      <c r="I675" s="34">
        <f>ROUND(('NEW Reference'!B$16*List!$H675)+'NEW Reference'!B$17,0)</f>
        <v>1061</v>
      </c>
      <c r="J675" s="34">
        <f>ROUND(('NEW Reference'!C$16*List!$H675)+'NEW Reference'!C$17,0)</f>
        <v>1583</v>
      </c>
      <c r="K675" s="34">
        <f>ROUND(('NEW Reference'!D$16*List!$H675)+'NEW Reference'!D$17,0)</f>
        <v>1896</v>
      </c>
      <c r="L675" s="34">
        <f>ROUND(('NEW Reference'!E$16*List!$H675)+'NEW Reference'!E$17,0)</f>
        <v>2344</v>
      </c>
      <c r="M675" s="34">
        <f>ROUND(('NEW Reference'!F$16*List!$H675)+'NEW Reference'!F$17,0)</f>
        <v>2442</v>
      </c>
      <c r="N675" s="34">
        <f>ROUND(('NEW Reference'!G$16*List!$H675)+'NEW Reference'!G$17,0)</f>
        <v>2765</v>
      </c>
      <c r="O675" s="34">
        <f>ROUND(('NEW Reference'!H$16*List!$H675)+'NEW Reference'!H$17,0)</f>
        <v>2871</v>
      </c>
      <c r="P675" s="34">
        <f>ROUND(('NEW Reference'!I$16*List!$H675)+'NEW Reference'!I$17,0)</f>
        <v>2983</v>
      </c>
      <c r="Q675" s="34">
        <f>ROUND(('NEW Reference'!J$16*List!$H675)+'NEW Reference'!J$17,0)</f>
        <v>3455</v>
      </c>
      <c r="R675" s="34">
        <f>ROUND(('NEW Reference'!K$16*List!$H675)+'NEW Reference'!K$17,0)</f>
        <v>3564</v>
      </c>
      <c r="S675" s="34">
        <f>ROUND(('NEW Reference'!L$16*List!$H675)+'NEW Reference'!L$17,0)</f>
        <v>3845</v>
      </c>
      <c r="T675" s="34">
        <f>ROUND(('NEW Reference'!M$16*List!$H675)+'NEW Reference'!M$17,0)</f>
        <v>4593</v>
      </c>
      <c r="U675" s="34">
        <f>ROUND(('NEW Reference'!N$16*List!$H675)+'NEW Reference'!N$17,0)</f>
        <v>18530</v>
      </c>
      <c r="V675" s="35">
        <f>ROUND(('NEW Reference'!O$16*List!$H675)+'NEW Reference'!O$17,0)</f>
        <v>689</v>
      </c>
      <c r="W675" s="35">
        <f>ROUND(('NEW Reference'!P$16*List!$H675)+'NEW Reference'!P$17,0)</f>
        <v>971</v>
      </c>
      <c r="X675" s="35">
        <f>ROUND(('NEW Reference'!Q$16*List!$H675)+'NEW Reference'!Q$17,0)</f>
        <v>485</v>
      </c>
      <c r="Y675" s="36"/>
      <c r="Z675" s="4" t="str">
        <f t="shared" si="32"/>
        <v>LOGAN, Illinois</v>
      </c>
      <c r="AA675" s="40" t="s">
        <v>650</v>
      </c>
      <c r="AB675" s="37" t="s">
        <v>49</v>
      </c>
      <c r="AC675" s="41" t="s">
        <v>2201</v>
      </c>
      <c r="AD675" s="42"/>
      <c r="AE675">
        <f t="shared" si="33"/>
        <v>0.83350000000000002</v>
      </c>
    </row>
    <row r="676" spans="1:31">
      <c r="A676" s="28" t="s">
        <v>2336</v>
      </c>
      <c r="B676" s="28" t="s">
        <v>2337</v>
      </c>
      <c r="C676" s="29">
        <v>99914</v>
      </c>
      <c r="D676" s="30" t="s">
        <v>100</v>
      </c>
      <c r="E676" s="31" t="s">
        <v>2338</v>
      </c>
      <c r="F676" s="50" t="s">
        <v>2201</v>
      </c>
      <c r="G676" s="33" t="s">
        <v>59</v>
      </c>
      <c r="H676">
        <f t="shared" si="31"/>
        <v>0.83350000000000002</v>
      </c>
      <c r="I676" s="34">
        <f>ROUND(('NEW Reference'!B$16*List!$H676)+'NEW Reference'!B$17,0)</f>
        <v>1061</v>
      </c>
      <c r="J676" s="34">
        <f>ROUND(('NEW Reference'!C$16*List!$H676)+'NEW Reference'!C$17,0)</f>
        <v>1583</v>
      </c>
      <c r="K676" s="34">
        <f>ROUND(('NEW Reference'!D$16*List!$H676)+'NEW Reference'!D$17,0)</f>
        <v>1896</v>
      </c>
      <c r="L676" s="34">
        <f>ROUND(('NEW Reference'!E$16*List!$H676)+'NEW Reference'!E$17,0)</f>
        <v>2344</v>
      </c>
      <c r="M676" s="34">
        <f>ROUND(('NEW Reference'!F$16*List!$H676)+'NEW Reference'!F$17,0)</f>
        <v>2442</v>
      </c>
      <c r="N676" s="34">
        <f>ROUND(('NEW Reference'!G$16*List!$H676)+'NEW Reference'!G$17,0)</f>
        <v>2765</v>
      </c>
      <c r="O676" s="34">
        <f>ROUND(('NEW Reference'!H$16*List!$H676)+'NEW Reference'!H$17,0)</f>
        <v>2871</v>
      </c>
      <c r="P676" s="34">
        <f>ROUND(('NEW Reference'!I$16*List!$H676)+'NEW Reference'!I$17,0)</f>
        <v>2983</v>
      </c>
      <c r="Q676" s="34">
        <f>ROUND(('NEW Reference'!J$16*List!$H676)+'NEW Reference'!J$17,0)</f>
        <v>3455</v>
      </c>
      <c r="R676" s="34">
        <f>ROUND(('NEW Reference'!K$16*List!$H676)+'NEW Reference'!K$17,0)</f>
        <v>3564</v>
      </c>
      <c r="S676" s="34">
        <f>ROUND(('NEW Reference'!L$16*List!$H676)+'NEW Reference'!L$17,0)</f>
        <v>3845</v>
      </c>
      <c r="T676" s="34">
        <f>ROUND(('NEW Reference'!M$16*List!$H676)+'NEW Reference'!M$17,0)</f>
        <v>4593</v>
      </c>
      <c r="U676" s="34">
        <f>ROUND(('NEW Reference'!N$16*List!$H676)+'NEW Reference'!N$17,0)</f>
        <v>18530</v>
      </c>
      <c r="V676" s="35">
        <f>ROUND(('NEW Reference'!O$16*List!$H676)+'NEW Reference'!O$17,0)</f>
        <v>689</v>
      </c>
      <c r="W676" s="35">
        <f>ROUND(('NEW Reference'!P$16*List!$H676)+'NEW Reference'!P$17,0)</f>
        <v>971</v>
      </c>
      <c r="X676" s="35">
        <f>ROUND(('NEW Reference'!Q$16*List!$H676)+'NEW Reference'!Q$17,0)</f>
        <v>485</v>
      </c>
      <c r="Y676" s="36"/>
      <c r="Z676" s="4" t="str">
        <f t="shared" si="32"/>
        <v>MC DONOUGH, Illinois</v>
      </c>
      <c r="AA676" s="31" t="s">
        <v>2338</v>
      </c>
      <c r="AB676" s="37" t="s">
        <v>49</v>
      </c>
      <c r="AC676" s="32" t="s">
        <v>2201</v>
      </c>
      <c r="AD676" s="38"/>
      <c r="AE676">
        <f t="shared" si="33"/>
        <v>0.83350000000000002</v>
      </c>
    </row>
    <row r="677" spans="1:31">
      <c r="A677" s="28" t="s">
        <v>2339</v>
      </c>
      <c r="B677" s="28" t="s">
        <v>2340</v>
      </c>
      <c r="C677" s="39">
        <v>16984</v>
      </c>
      <c r="D677" s="30" t="s">
        <v>538</v>
      </c>
      <c r="E677" s="40" t="s">
        <v>2341</v>
      </c>
      <c r="F677" s="49" t="s">
        <v>2201</v>
      </c>
      <c r="G677" s="33" t="s">
        <v>48</v>
      </c>
      <c r="H677">
        <f t="shared" si="31"/>
        <v>1.0431000000000001</v>
      </c>
      <c r="I677" s="34">
        <f>ROUND(('NEW Reference'!B$16*List!$H677)+'NEW Reference'!B$17,0)</f>
        <v>1255</v>
      </c>
      <c r="J677" s="34">
        <f>ROUND(('NEW Reference'!C$16*List!$H677)+'NEW Reference'!C$17,0)</f>
        <v>1872</v>
      </c>
      <c r="K677" s="34">
        <f>ROUND(('NEW Reference'!D$16*List!$H677)+'NEW Reference'!D$17,0)</f>
        <v>2243</v>
      </c>
      <c r="L677" s="34">
        <f>ROUND(('NEW Reference'!E$16*List!$H677)+'NEW Reference'!E$17,0)</f>
        <v>2773</v>
      </c>
      <c r="M677" s="34">
        <f>ROUND(('NEW Reference'!F$16*List!$H677)+'NEW Reference'!F$17,0)</f>
        <v>2889</v>
      </c>
      <c r="N677" s="34">
        <f>ROUND(('NEW Reference'!G$16*List!$H677)+'NEW Reference'!G$17,0)</f>
        <v>3270</v>
      </c>
      <c r="O677" s="34">
        <f>ROUND(('NEW Reference'!H$16*List!$H677)+'NEW Reference'!H$17,0)</f>
        <v>3395</v>
      </c>
      <c r="P677" s="34">
        <f>ROUND(('NEW Reference'!I$16*List!$H677)+'NEW Reference'!I$17,0)</f>
        <v>3528</v>
      </c>
      <c r="Q677" s="34">
        <f>ROUND(('NEW Reference'!J$16*List!$H677)+'NEW Reference'!J$17,0)</f>
        <v>4086</v>
      </c>
      <c r="R677" s="34">
        <f>ROUND(('NEW Reference'!K$16*List!$H677)+'NEW Reference'!K$17,0)</f>
        <v>4214</v>
      </c>
      <c r="S677" s="34">
        <f>ROUND(('NEW Reference'!L$16*List!$H677)+'NEW Reference'!L$17,0)</f>
        <v>4548</v>
      </c>
      <c r="T677" s="34">
        <f>ROUND(('NEW Reference'!M$16*List!$H677)+'NEW Reference'!M$17,0)</f>
        <v>5431</v>
      </c>
      <c r="U677" s="34">
        <f>ROUND(('NEW Reference'!N$16*List!$H677)+'NEW Reference'!N$17,0)</f>
        <v>21915</v>
      </c>
      <c r="V677" s="35">
        <f>ROUND(('NEW Reference'!O$16*List!$H677)+'NEW Reference'!O$17,0)</f>
        <v>815</v>
      </c>
      <c r="W677" s="35">
        <f>ROUND(('NEW Reference'!P$16*List!$H677)+'NEW Reference'!P$17,0)</f>
        <v>1148</v>
      </c>
      <c r="X677" s="35">
        <f>ROUND(('NEW Reference'!Q$16*List!$H677)+'NEW Reference'!Q$17,0)</f>
        <v>574</v>
      </c>
      <c r="Y677" s="36"/>
      <c r="Z677" s="4" t="str">
        <f t="shared" si="32"/>
        <v>MC HENRY, Illinois</v>
      </c>
      <c r="AA677" s="31" t="s">
        <v>2341</v>
      </c>
      <c r="AB677" s="37" t="s">
        <v>49</v>
      </c>
      <c r="AC677" s="32" t="s">
        <v>2201</v>
      </c>
      <c r="AD677" s="38"/>
      <c r="AE677">
        <f t="shared" si="33"/>
        <v>1.0431000000000001</v>
      </c>
    </row>
    <row r="678" spans="1:31">
      <c r="A678" s="28" t="s">
        <v>2342</v>
      </c>
      <c r="B678" s="28" t="s">
        <v>2343</v>
      </c>
      <c r="C678" s="39">
        <v>14010</v>
      </c>
      <c r="D678" s="30" t="s">
        <v>407</v>
      </c>
      <c r="E678" s="40" t="s">
        <v>2344</v>
      </c>
      <c r="F678" s="49" t="s">
        <v>2201</v>
      </c>
      <c r="G678" s="33" t="s">
        <v>48</v>
      </c>
      <c r="H678">
        <f t="shared" si="31"/>
        <v>0.87849999999999995</v>
      </c>
      <c r="I678" s="34">
        <f>ROUND(('NEW Reference'!B$16*List!$H678)+'NEW Reference'!B$17,0)</f>
        <v>1103</v>
      </c>
      <c r="J678" s="34">
        <f>ROUND(('NEW Reference'!C$16*List!$H678)+'NEW Reference'!C$17,0)</f>
        <v>1645</v>
      </c>
      <c r="K678" s="34">
        <f>ROUND(('NEW Reference'!D$16*List!$H678)+'NEW Reference'!D$17,0)</f>
        <v>1971</v>
      </c>
      <c r="L678" s="34">
        <f>ROUND(('NEW Reference'!E$16*List!$H678)+'NEW Reference'!E$17,0)</f>
        <v>2436</v>
      </c>
      <c r="M678" s="34">
        <f>ROUND(('NEW Reference'!F$16*List!$H678)+'NEW Reference'!F$17,0)</f>
        <v>2538</v>
      </c>
      <c r="N678" s="34">
        <f>ROUND(('NEW Reference'!G$16*List!$H678)+'NEW Reference'!G$17,0)</f>
        <v>2873</v>
      </c>
      <c r="O678" s="34">
        <f>ROUND(('NEW Reference'!H$16*List!$H678)+'NEW Reference'!H$17,0)</f>
        <v>2983</v>
      </c>
      <c r="P678" s="34">
        <f>ROUND(('NEW Reference'!I$16*List!$H678)+'NEW Reference'!I$17,0)</f>
        <v>3100</v>
      </c>
      <c r="Q678" s="34">
        <f>ROUND(('NEW Reference'!J$16*List!$H678)+'NEW Reference'!J$17,0)</f>
        <v>3590</v>
      </c>
      <c r="R678" s="34">
        <f>ROUND(('NEW Reference'!K$16*List!$H678)+'NEW Reference'!K$17,0)</f>
        <v>3703</v>
      </c>
      <c r="S678" s="34">
        <f>ROUND(('NEW Reference'!L$16*List!$H678)+'NEW Reference'!L$17,0)</f>
        <v>3996</v>
      </c>
      <c r="T678" s="34">
        <f>ROUND(('NEW Reference'!M$16*List!$H678)+'NEW Reference'!M$17,0)</f>
        <v>4773</v>
      </c>
      <c r="U678" s="34">
        <f>ROUND(('NEW Reference'!N$16*List!$H678)+'NEW Reference'!N$17,0)</f>
        <v>19257</v>
      </c>
      <c r="V678" s="35">
        <f>ROUND(('NEW Reference'!O$16*List!$H678)+'NEW Reference'!O$17,0)</f>
        <v>716</v>
      </c>
      <c r="W678" s="35">
        <f>ROUND(('NEW Reference'!P$16*List!$H678)+'NEW Reference'!P$17,0)</f>
        <v>1009</v>
      </c>
      <c r="X678" s="35">
        <f>ROUND(('NEW Reference'!Q$16*List!$H678)+'NEW Reference'!Q$17,0)</f>
        <v>504</v>
      </c>
      <c r="Y678" s="36"/>
      <c r="Z678" s="4" t="str">
        <f t="shared" si="32"/>
        <v>MC LEAN, Illinois</v>
      </c>
      <c r="AA678" s="31" t="s">
        <v>2344</v>
      </c>
      <c r="AB678" s="37" t="s">
        <v>49</v>
      </c>
      <c r="AC678" s="32" t="s">
        <v>2201</v>
      </c>
      <c r="AD678" s="38"/>
      <c r="AE678">
        <f t="shared" si="33"/>
        <v>0.87849999999999995</v>
      </c>
    </row>
    <row r="679" spans="1:31">
      <c r="A679" s="28" t="s">
        <v>2345</v>
      </c>
      <c r="B679" s="28" t="s">
        <v>2346</v>
      </c>
      <c r="C679" s="39">
        <v>19500</v>
      </c>
      <c r="D679" s="30" t="s">
        <v>635</v>
      </c>
      <c r="E679" s="40" t="s">
        <v>228</v>
      </c>
      <c r="F679" s="49" t="s">
        <v>2201</v>
      </c>
      <c r="G679" s="33" t="s">
        <v>48</v>
      </c>
      <c r="H679">
        <f t="shared" si="31"/>
        <v>0.88060000000000005</v>
      </c>
      <c r="I679" s="34">
        <f>ROUND(('NEW Reference'!B$16*List!$H679)+'NEW Reference'!B$17,0)</f>
        <v>1105</v>
      </c>
      <c r="J679" s="34">
        <f>ROUND(('NEW Reference'!C$16*List!$H679)+'NEW Reference'!C$17,0)</f>
        <v>1647</v>
      </c>
      <c r="K679" s="34">
        <f>ROUND(('NEW Reference'!D$16*List!$H679)+'NEW Reference'!D$17,0)</f>
        <v>1974</v>
      </c>
      <c r="L679" s="34">
        <f>ROUND(('NEW Reference'!E$16*List!$H679)+'NEW Reference'!E$17,0)</f>
        <v>2441</v>
      </c>
      <c r="M679" s="34">
        <f>ROUND(('NEW Reference'!F$16*List!$H679)+'NEW Reference'!F$17,0)</f>
        <v>2543</v>
      </c>
      <c r="N679" s="34">
        <f>ROUND(('NEW Reference'!G$16*List!$H679)+'NEW Reference'!G$17,0)</f>
        <v>2878</v>
      </c>
      <c r="O679" s="34">
        <f>ROUND(('NEW Reference'!H$16*List!$H679)+'NEW Reference'!H$17,0)</f>
        <v>2988</v>
      </c>
      <c r="P679" s="34">
        <f>ROUND(('NEW Reference'!I$16*List!$H679)+'NEW Reference'!I$17,0)</f>
        <v>3106</v>
      </c>
      <c r="Q679" s="34">
        <f>ROUND(('NEW Reference'!J$16*List!$H679)+'NEW Reference'!J$17,0)</f>
        <v>3596</v>
      </c>
      <c r="R679" s="34">
        <f>ROUND(('NEW Reference'!K$16*List!$H679)+'NEW Reference'!K$17,0)</f>
        <v>3710</v>
      </c>
      <c r="S679" s="34">
        <f>ROUND(('NEW Reference'!L$16*List!$H679)+'NEW Reference'!L$17,0)</f>
        <v>4003</v>
      </c>
      <c r="T679" s="34">
        <f>ROUND(('NEW Reference'!M$16*List!$H679)+'NEW Reference'!M$17,0)</f>
        <v>4781</v>
      </c>
      <c r="U679" s="34">
        <f>ROUND(('NEW Reference'!N$16*List!$H679)+'NEW Reference'!N$17,0)</f>
        <v>19291</v>
      </c>
      <c r="V679" s="35">
        <f>ROUND(('NEW Reference'!O$16*List!$H679)+'NEW Reference'!O$17,0)</f>
        <v>717</v>
      </c>
      <c r="W679" s="35">
        <f>ROUND(('NEW Reference'!P$16*List!$H679)+'NEW Reference'!P$17,0)</f>
        <v>1011</v>
      </c>
      <c r="X679" s="35">
        <f>ROUND(('NEW Reference'!Q$16*List!$H679)+'NEW Reference'!Q$17,0)</f>
        <v>505</v>
      </c>
      <c r="Y679" s="36"/>
      <c r="Z679" s="4" t="str">
        <f t="shared" si="32"/>
        <v>MACON, Illinois</v>
      </c>
      <c r="AA679" s="40" t="s">
        <v>228</v>
      </c>
      <c r="AB679" s="37" t="s">
        <v>49</v>
      </c>
      <c r="AC679" s="41" t="s">
        <v>2201</v>
      </c>
      <c r="AD679" s="42"/>
      <c r="AE679">
        <f t="shared" si="33"/>
        <v>0.88060000000000005</v>
      </c>
    </row>
    <row r="680" spans="1:31">
      <c r="A680" s="28" t="s">
        <v>2347</v>
      </c>
      <c r="B680" s="28" t="s">
        <v>2348</v>
      </c>
      <c r="C680" s="39">
        <v>41180</v>
      </c>
      <c r="D680" s="30" t="s">
        <v>1507</v>
      </c>
      <c r="E680" s="40" t="s">
        <v>2349</v>
      </c>
      <c r="F680" s="49" t="s">
        <v>2201</v>
      </c>
      <c r="G680" s="33" t="s">
        <v>48</v>
      </c>
      <c r="H680">
        <f t="shared" si="31"/>
        <v>0.94059999999999999</v>
      </c>
      <c r="I680" s="34">
        <f>ROUND(('NEW Reference'!B$16*List!$H680)+'NEW Reference'!B$17,0)</f>
        <v>1160</v>
      </c>
      <c r="J680" s="34">
        <f>ROUND(('NEW Reference'!C$16*List!$H680)+'NEW Reference'!C$17,0)</f>
        <v>1730</v>
      </c>
      <c r="K680" s="34">
        <f>ROUND(('NEW Reference'!D$16*List!$H680)+'NEW Reference'!D$17,0)</f>
        <v>2073</v>
      </c>
      <c r="L680" s="34">
        <f>ROUND(('NEW Reference'!E$16*List!$H680)+'NEW Reference'!E$17,0)</f>
        <v>2563</v>
      </c>
      <c r="M680" s="34">
        <f>ROUND(('NEW Reference'!F$16*List!$H680)+'NEW Reference'!F$17,0)</f>
        <v>2670</v>
      </c>
      <c r="N680" s="34">
        <f>ROUND(('NEW Reference'!G$16*List!$H680)+'NEW Reference'!G$17,0)</f>
        <v>3023</v>
      </c>
      <c r="O680" s="34">
        <f>ROUND(('NEW Reference'!H$16*List!$H680)+'NEW Reference'!H$17,0)</f>
        <v>3138</v>
      </c>
      <c r="P680" s="34">
        <f>ROUND(('NEW Reference'!I$16*List!$H680)+'NEW Reference'!I$17,0)</f>
        <v>3262</v>
      </c>
      <c r="Q680" s="34">
        <f>ROUND(('NEW Reference'!J$16*List!$H680)+'NEW Reference'!J$17,0)</f>
        <v>3777</v>
      </c>
      <c r="R680" s="34">
        <f>ROUND(('NEW Reference'!K$16*List!$H680)+'NEW Reference'!K$17,0)</f>
        <v>3896</v>
      </c>
      <c r="S680" s="34">
        <f>ROUND(('NEW Reference'!L$16*List!$H680)+'NEW Reference'!L$17,0)</f>
        <v>4204</v>
      </c>
      <c r="T680" s="34">
        <f>ROUND(('NEW Reference'!M$16*List!$H680)+'NEW Reference'!M$17,0)</f>
        <v>5021</v>
      </c>
      <c r="U680" s="34">
        <f>ROUND(('NEW Reference'!N$16*List!$H680)+'NEW Reference'!N$17,0)</f>
        <v>20260</v>
      </c>
      <c r="V680" s="35">
        <f>ROUND(('NEW Reference'!O$16*List!$H680)+'NEW Reference'!O$17,0)</f>
        <v>753</v>
      </c>
      <c r="W680" s="35">
        <f>ROUND(('NEW Reference'!P$16*List!$H680)+'NEW Reference'!P$17,0)</f>
        <v>1061</v>
      </c>
      <c r="X680" s="35">
        <f>ROUND(('NEW Reference'!Q$16*List!$H680)+'NEW Reference'!Q$17,0)</f>
        <v>531</v>
      </c>
      <c r="Y680" s="36"/>
      <c r="Z680" s="4" t="str">
        <f t="shared" si="32"/>
        <v>MACOUPIN, Illinois</v>
      </c>
      <c r="AA680" s="40" t="s">
        <v>2349</v>
      </c>
      <c r="AB680" s="37" t="s">
        <v>49</v>
      </c>
      <c r="AC680" s="41" t="s">
        <v>2201</v>
      </c>
      <c r="AD680" s="42"/>
      <c r="AE680">
        <f t="shared" si="33"/>
        <v>0.94059999999999999</v>
      </c>
    </row>
    <row r="681" spans="1:31">
      <c r="A681" s="28" t="s">
        <v>2350</v>
      </c>
      <c r="B681" s="28" t="s">
        <v>2351</v>
      </c>
      <c r="C681" s="29">
        <v>41180</v>
      </c>
      <c r="D681" s="30" t="s">
        <v>1507</v>
      </c>
      <c r="E681" s="31" t="s">
        <v>232</v>
      </c>
      <c r="F681" s="49" t="s">
        <v>2201</v>
      </c>
      <c r="G681" s="33" t="s">
        <v>48</v>
      </c>
      <c r="H681">
        <f t="shared" si="31"/>
        <v>0.94059999999999999</v>
      </c>
      <c r="I681" s="34">
        <f>ROUND(('NEW Reference'!B$16*List!$H681)+'NEW Reference'!B$17,0)</f>
        <v>1160</v>
      </c>
      <c r="J681" s="34">
        <f>ROUND(('NEW Reference'!C$16*List!$H681)+'NEW Reference'!C$17,0)</f>
        <v>1730</v>
      </c>
      <c r="K681" s="34">
        <f>ROUND(('NEW Reference'!D$16*List!$H681)+'NEW Reference'!D$17,0)</f>
        <v>2073</v>
      </c>
      <c r="L681" s="34">
        <f>ROUND(('NEW Reference'!E$16*List!$H681)+'NEW Reference'!E$17,0)</f>
        <v>2563</v>
      </c>
      <c r="M681" s="34">
        <f>ROUND(('NEW Reference'!F$16*List!$H681)+'NEW Reference'!F$17,0)</f>
        <v>2670</v>
      </c>
      <c r="N681" s="34">
        <f>ROUND(('NEW Reference'!G$16*List!$H681)+'NEW Reference'!G$17,0)</f>
        <v>3023</v>
      </c>
      <c r="O681" s="34">
        <f>ROUND(('NEW Reference'!H$16*List!$H681)+'NEW Reference'!H$17,0)</f>
        <v>3138</v>
      </c>
      <c r="P681" s="34">
        <f>ROUND(('NEW Reference'!I$16*List!$H681)+'NEW Reference'!I$17,0)</f>
        <v>3262</v>
      </c>
      <c r="Q681" s="34">
        <f>ROUND(('NEW Reference'!J$16*List!$H681)+'NEW Reference'!J$17,0)</f>
        <v>3777</v>
      </c>
      <c r="R681" s="34">
        <f>ROUND(('NEW Reference'!K$16*List!$H681)+'NEW Reference'!K$17,0)</f>
        <v>3896</v>
      </c>
      <c r="S681" s="34">
        <f>ROUND(('NEW Reference'!L$16*List!$H681)+'NEW Reference'!L$17,0)</f>
        <v>4204</v>
      </c>
      <c r="T681" s="34">
        <f>ROUND(('NEW Reference'!M$16*List!$H681)+'NEW Reference'!M$17,0)</f>
        <v>5021</v>
      </c>
      <c r="U681" s="34">
        <f>ROUND(('NEW Reference'!N$16*List!$H681)+'NEW Reference'!N$17,0)</f>
        <v>20260</v>
      </c>
      <c r="V681" s="35">
        <f>ROUND(('NEW Reference'!O$16*List!$H681)+'NEW Reference'!O$17,0)</f>
        <v>753</v>
      </c>
      <c r="W681" s="35">
        <f>ROUND(('NEW Reference'!P$16*List!$H681)+'NEW Reference'!P$17,0)</f>
        <v>1061</v>
      </c>
      <c r="X681" s="35">
        <f>ROUND(('NEW Reference'!Q$16*List!$H681)+'NEW Reference'!Q$17,0)</f>
        <v>531</v>
      </c>
      <c r="Y681" s="36"/>
      <c r="Z681" s="4" t="str">
        <f t="shared" si="32"/>
        <v>MADISON, Illinois</v>
      </c>
      <c r="AA681" s="31" t="s">
        <v>232</v>
      </c>
      <c r="AB681" s="37" t="s">
        <v>49</v>
      </c>
      <c r="AC681" s="32" t="s">
        <v>2201</v>
      </c>
      <c r="AD681" s="38"/>
      <c r="AE681">
        <f t="shared" si="33"/>
        <v>0.94059999999999999</v>
      </c>
    </row>
    <row r="682" spans="1:31">
      <c r="A682" s="28" t="s">
        <v>2352</v>
      </c>
      <c r="B682" s="28" t="s">
        <v>2353</v>
      </c>
      <c r="C682" s="39">
        <v>99914</v>
      </c>
      <c r="D682" s="30" t="s">
        <v>100</v>
      </c>
      <c r="E682" s="40" t="s">
        <v>240</v>
      </c>
      <c r="F682" s="50" t="s">
        <v>2201</v>
      </c>
      <c r="G682" s="33" t="s">
        <v>59</v>
      </c>
      <c r="H682">
        <f t="shared" si="31"/>
        <v>0.83350000000000002</v>
      </c>
      <c r="I682" s="34">
        <f>ROUND(('NEW Reference'!B$16*List!$H682)+'NEW Reference'!B$17,0)</f>
        <v>1061</v>
      </c>
      <c r="J682" s="34">
        <f>ROUND(('NEW Reference'!C$16*List!$H682)+'NEW Reference'!C$17,0)</f>
        <v>1583</v>
      </c>
      <c r="K682" s="34">
        <f>ROUND(('NEW Reference'!D$16*List!$H682)+'NEW Reference'!D$17,0)</f>
        <v>1896</v>
      </c>
      <c r="L682" s="34">
        <f>ROUND(('NEW Reference'!E$16*List!$H682)+'NEW Reference'!E$17,0)</f>
        <v>2344</v>
      </c>
      <c r="M682" s="34">
        <f>ROUND(('NEW Reference'!F$16*List!$H682)+'NEW Reference'!F$17,0)</f>
        <v>2442</v>
      </c>
      <c r="N682" s="34">
        <f>ROUND(('NEW Reference'!G$16*List!$H682)+'NEW Reference'!G$17,0)</f>
        <v>2765</v>
      </c>
      <c r="O682" s="34">
        <f>ROUND(('NEW Reference'!H$16*List!$H682)+'NEW Reference'!H$17,0)</f>
        <v>2871</v>
      </c>
      <c r="P682" s="34">
        <f>ROUND(('NEW Reference'!I$16*List!$H682)+'NEW Reference'!I$17,0)</f>
        <v>2983</v>
      </c>
      <c r="Q682" s="34">
        <f>ROUND(('NEW Reference'!J$16*List!$H682)+'NEW Reference'!J$17,0)</f>
        <v>3455</v>
      </c>
      <c r="R682" s="34">
        <f>ROUND(('NEW Reference'!K$16*List!$H682)+'NEW Reference'!K$17,0)</f>
        <v>3564</v>
      </c>
      <c r="S682" s="34">
        <f>ROUND(('NEW Reference'!L$16*List!$H682)+'NEW Reference'!L$17,0)</f>
        <v>3845</v>
      </c>
      <c r="T682" s="34">
        <f>ROUND(('NEW Reference'!M$16*List!$H682)+'NEW Reference'!M$17,0)</f>
        <v>4593</v>
      </c>
      <c r="U682" s="34">
        <f>ROUND(('NEW Reference'!N$16*List!$H682)+'NEW Reference'!N$17,0)</f>
        <v>18530</v>
      </c>
      <c r="V682" s="35">
        <f>ROUND(('NEW Reference'!O$16*List!$H682)+'NEW Reference'!O$17,0)</f>
        <v>689</v>
      </c>
      <c r="W682" s="35">
        <f>ROUND(('NEW Reference'!P$16*List!$H682)+'NEW Reference'!P$17,0)</f>
        <v>971</v>
      </c>
      <c r="X682" s="35">
        <f>ROUND(('NEW Reference'!Q$16*List!$H682)+'NEW Reference'!Q$17,0)</f>
        <v>485</v>
      </c>
      <c r="Y682" s="36"/>
      <c r="Z682" s="4" t="str">
        <f t="shared" si="32"/>
        <v>MARION, Illinois</v>
      </c>
      <c r="AA682" s="40" t="s">
        <v>240</v>
      </c>
      <c r="AB682" s="37" t="s">
        <v>49</v>
      </c>
      <c r="AC682" s="41" t="s">
        <v>2201</v>
      </c>
      <c r="AD682" s="42"/>
      <c r="AE682">
        <f t="shared" si="33"/>
        <v>0.83350000000000002</v>
      </c>
    </row>
    <row r="683" spans="1:31">
      <c r="A683" s="28" t="s">
        <v>2354</v>
      </c>
      <c r="B683" s="28" t="s">
        <v>2355</v>
      </c>
      <c r="C683" s="29">
        <v>37900</v>
      </c>
      <c r="D683" s="30" t="s">
        <v>1374</v>
      </c>
      <c r="E683" s="31" t="s">
        <v>244</v>
      </c>
      <c r="F683" s="49" t="s">
        <v>2201</v>
      </c>
      <c r="G683" s="33" t="s">
        <v>48</v>
      </c>
      <c r="H683">
        <f t="shared" si="31"/>
        <v>0.82810000000000006</v>
      </c>
      <c r="I683" s="34">
        <f>ROUND(('NEW Reference'!B$16*List!$H683)+'NEW Reference'!B$17,0)</f>
        <v>1056</v>
      </c>
      <c r="J683" s="34">
        <f>ROUND(('NEW Reference'!C$16*List!$H683)+'NEW Reference'!C$17,0)</f>
        <v>1575</v>
      </c>
      <c r="K683" s="34">
        <f>ROUND(('NEW Reference'!D$16*List!$H683)+'NEW Reference'!D$17,0)</f>
        <v>1887</v>
      </c>
      <c r="L683" s="34">
        <f>ROUND(('NEW Reference'!E$16*List!$H683)+'NEW Reference'!E$17,0)</f>
        <v>2333</v>
      </c>
      <c r="M683" s="34">
        <f>ROUND(('NEW Reference'!F$16*List!$H683)+'NEW Reference'!F$17,0)</f>
        <v>2431</v>
      </c>
      <c r="N683" s="34">
        <f>ROUND(('NEW Reference'!G$16*List!$H683)+'NEW Reference'!G$17,0)</f>
        <v>2752</v>
      </c>
      <c r="O683" s="34">
        <f>ROUND(('NEW Reference'!H$16*List!$H683)+'NEW Reference'!H$17,0)</f>
        <v>2857</v>
      </c>
      <c r="P683" s="34">
        <f>ROUND(('NEW Reference'!I$16*List!$H683)+'NEW Reference'!I$17,0)</f>
        <v>2969</v>
      </c>
      <c r="Q683" s="34">
        <f>ROUND(('NEW Reference'!J$16*List!$H683)+'NEW Reference'!J$17,0)</f>
        <v>3438</v>
      </c>
      <c r="R683" s="34">
        <f>ROUND(('NEW Reference'!K$16*List!$H683)+'NEW Reference'!K$17,0)</f>
        <v>3547</v>
      </c>
      <c r="S683" s="34">
        <f>ROUND(('NEW Reference'!L$16*List!$H683)+'NEW Reference'!L$17,0)</f>
        <v>3827</v>
      </c>
      <c r="T683" s="34">
        <f>ROUND(('NEW Reference'!M$16*List!$H683)+'NEW Reference'!M$17,0)</f>
        <v>4571</v>
      </c>
      <c r="U683" s="34">
        <f>ROUND(('NEW Reference'!N$16*List!$H683)+'NEW Reference'!N$17,0)</f>
        <v>18443</v>
      </c>
      <c r="V683" s="35">
        <f>ROUND(('NEW Reference'!O$16*List!$H683)+'NEW Reference'!O$17,0)</f>
        <v>686</v>
      </c>
      <c r="W683" s="35">
        <f>ROUND(('NEW Reference'!P$16*List!$H683)+'NEW Reference'!P$17,0)</f>
        <v>966</v>
      </c>
      <c r="X683" s="35">
        <f>ROUND(('NEW Reference'!Q$16*List!$H683)+'NEW Reference'!Q$17,0)</f>
        <v>483</v>
      </c>
      <c r="Y683" s="36"/>
      <c r="Z683" s="4" t="str">
        <f t="shared" si="32"/>
        <v>MARSHALL, Illinois</v>
      </c>
      <c r="AA683" s="40" t="s">
        <v>244</v>
      </c>
      <c r="AB683" s="37" t="s">
        <v>49</v>
      </c>
      <c r="AC683" s="41" t="s">
        <v>2201</v>
      </c>
      <c r="AD683" s="42"/>
      <c r="AE683">
        <f t="shared" si="33"/>
        <v>0.82810000000000006</v>
      </c>
    </row>
    <row r="684" spans="1:31">
      <c r="A684" s="28" t="s">
        <v>2356</v>
      </c>
      <c r="B684" s="28" t="s">
        <v>2357</v>
      </c>
      <c r="C684" s="39">
        <v>99914</v>
      </c>
      <c r="D684" s="30" t="s">
        <v>100</v>
      </c>
      <c r="E684" s="40" t="s">
        <v>2358</v>
      </c>
      <c r="F684" s="50" t="s">
        <v>2201</v>
      </c>
      <c r="G684" s="33" t="s">
        <v>59</v>
      </c>
      <c r="H684">
        <f t="shared" si="31"/>
        <v>0.83350000000000002</v>
      </c>
      <c r="I684" s="34">
        <f>ROUND(('NEW Reference'!B$16*List!$H684)+'NEW Reference'!B$17,0)</f>
        <v>1061</v>
      </c>
      <c r="J684" s="34">
        <f>ROUND(('NEW Reference'!C$16*List!$H684)+'NEW Reference'!C$17,0)</f>
        <v>1583</v>
      </c>
      <c r="K684" s="34">
        <f>ROUND(('NEW Reference'!D$16*List!$H684)+'NEW Reference'!D$17,0)</f>
        <v>1896</v>
      </c>
      <c r="L684" s="34">
        <f>ROUND(('NEW Reference'!E$16*List!$H684)+'NEW Reference'!E$17,0)</f>
        <v>2344</v>
      </c>
      <c r="M684" s="34">
        <f>ROUND(('NEW Reference'!F$16*List!$H684)+'NEW Reference'!F$17,0)</f>
        <v>2442</v>
      </c>
      <c r="N684" s="34">
        <f>ROUND(('NEW Reference'!G$16*List!$H684)+'NEW Reference'!G$17,0)</f>
        <v>2765</v>
      </c>
      <c r="O684" s="34">
        <f>ROUND(('NEW Reference'!H$16*List!$H684)+'NEW Reference'!H$17,0)</f>
        <v>2871</v>
      </c>
      <c r="P684" s="34">
        <f>ROUND(('NEW Reference'!I$16*List!$H684)+'NEW Reference'!I$17,0)</f>
        <v>2983</v>
      </c>
      <c r="Q684" s="34">
        <f>ROUND(('NEW Reference'!J$16*List!$H684)+'NEW Reference'!J$17,0)</f>
        <v>3455</v>
      </c>
      <c r="R684" s="34">
        <f>ROUND(('NEW Reference'!K$16*List!$H684)+'NEW Reference'!K$17,0)</f>
        <v>3564</v>
      </c>
      <c r="S684" s="34">
        <f>ROUND(('NEW Reference'!L$16*List!$H684)+'NEW Reference'!L$17,0)</f>
        <v>3845</v>
      </c>
      <c r="T684" s="34">
        <f>ROUND(('NEW Reference'!M$16*List!$H684)+'NEW Reference'!M$17,0)</f>
        <v>4593</v>
      </c>
      <c r="U684" s="34">
        <f>ROUND(('NEW Reference'!N$16*List!$H684)+'NEW Reference'!N$17,0)</f>
        <v>18530</v>
      </c>
      <c r="V684" s="35">
        <f>ROUND(('NEW Reference'!O$16*List!$H684)+'NEW Reference'!O$17,0)</f>
        <v>689</v>
      </c>
      <c r="W684" s="35">
        <f>ROUND(('NEW Reference'!P$16*List!$H684)+'NEW Reference'!P$17,0)</f>
        <v>971</v>
      </c>
      <c r="X684" s="35">
        <f>ROUND(('NEW Reference'!Q$16*List!$H684)+'NEW Reference'!Q$17,0)</f>
        <v>485</v>
      </c>
      <c r="Y684" s="36"/>
      <c r="Z684" s="4" t="str">
        <f t="shared" si="32"/>
        <v>MASON, Illinois</v>
      </c>
      <c r="AA684" s="40" t="s">
        <v>2358</v>
      </c>
      <c r="AB684" s="37" t="s">
        <v>49</v>
      </c>
      <c r="AC684" s="41" t="s">
        <v>2201</v>
      </c>
      <c r="AD684" s="42"/>
      <c r="AE684">
        <f t="shared" si="33"/>
        <v>0.83350000000000002</v>
      </c>
    </row>
    <row r="685" spans="1:31">
      <c r="A685" s="28" t="s">
        <v>2359</v>
      </c>
      <c r="B685" s="28" t="s">
        <v>2360</v>
      </c>
      <c r="C685" s="39">
        <v>99914</v>
      </c>
      <c r="D685" s="30" t="s">
        <v>100</v>
      </c>
      <c r="E685" s="40" t="s">
        <v>2361</v>
      </c>
      <c r="F685" s="50" t="s">
        <v>2201</v>
      </c>
      <c r="G685" s="33" t="s">
        <v>59</v>
      </c>
      <c r="H685">
        <f t="shared" si="31"/>
        <v>0.83350000000000002</v>
      </c>
      <c r="I685" s="34">
        <f>ROUND(('NEW Reference'!B$16*List!$H685)+'NEW Reference'!B$17,0)</f>
        <v>1061</v>
      </c>
      <c r="J685" s="34">
        <f>ROUND(('NEW Reference'!C$16*List!$H685)+'NEW Reference'!C$17,0)</f>
        <v>1583</v>
      </c>
      <c r="K685" s="34">
        <f>ROUND(('NEW Reference'!D$16*List!$H685)+'NEW Reference'!D$17,0)</f>
        <v>1896</v>
      </c>
      <c r="L685" s="34">
        <f>ROUND(('NEW Reference'!E$16*List!$H685)+'NEW Reference'!E$17,0)</f>
        <v>2344</v>
      </c>
      <c r="M685" s="34">
        <f>ROUND(('NEW Reference'!F$16*List!$H685)+'NEW Reference'!F$17,0)</f>
        <v>2442</v>
      </c>
      <c r="N685" s="34">
        <f>ROUND(('NEW Reference'!G$16*List!$H685)+'NEW Reference'!G$17,0)</f>
        <v>2765</v>
      </c>
      <c r="O685" s="34">
        <f>ROUND(('NEW Reference'!H$16*List!$H685)+'NEW Reference'!H$17,0)</f>
        <v>2871</v>
      </c>
      <c r="P685" s="34">
        <f>ROUND(('NEW Reference'!I$16*List!$H685)+'NEW Reference'!I$17,0)</f>
        <v>2983</v>
      </c>
      <c r="Q685" s="34">
        <f>ROUND(('NEW Reference'!J$16*List!$H685)+'NEW Reference'!J$17,0)</f>
        <v>3455</v>
      </c>
      <c r="R685" s="34">
        <f>ROUND(('NEW Reference'!K$16*List!$H685)+'NEW Reference'!K$17,0)</f>
        <v>3564</v>
      </c>
      <c r="S685" s="34">
        <f>ROUND(('NEW Reference'!L$16*List!$H685)+'NEW Reference'!L$17,0)</f>
        <v>3845</v>
      </c>
      <c r="T685" s="34">
        <f>ROUND(('NEW Reference'!M$16*List!$H685)+'NEW Reference'!M$17,0)</f>
        <v>4593</v>
      </c>
      <c r="U685" s="34">
        <f>ROUND(('NEW Reference'!N$16*List!$H685)+'NEW Reference'!N$17,0)</f>
        <v>18530</v>
      </c>
      <c r="V685" s="35">
        <f>ROUND(('NEW Reference'!O$16*List!$H685)+'NEW Reference'!O$17,0)</f>
        <v>689</v>
      </c>
      <c r="W685" s="35">
        <f>ROUND(('NEW Reference'!P$16*List!$H685)+'NEW Reference'!P$17,0)</f>
        <v>971</v>
      </c>
      <c r="X685" s="35">
        <f>ROUND(('NEW Reference'!Q$16*List!$H685)+'NEW Reference'!Q$17,0)</f>
        <v>485</v>
      </c>
      <c r="Y685" s="36"/>
      <c r="Z685" s="4" t="str">
        <f t="shared" si="32"/>
        <v>MASSAC, Illinois</v>
      </c>
      <c r="AA685" s="40" t="s">
        <v>2361</v>
      </c>
      <c r="AB685" s="37" t="s">
        <v>49</v>
      </c>
      <c r="AC685" s="41" t="s">
        <v>2201</v>
      </c>
      <c r="AD685" s="42"/>
      <c r="AE685">
        <f t="shared" si="33"/>
        <v>0.83350000000000002</v>
      </c>
    </row>
    <row r="686" spans="1:31">
      <c r="A686" s="28" t="s">
        <v>2362</v>
      </c>
      <c r="B686" s="28" t="s">
        <v>2363</v>
      </c>
      <c r="C686" s="39">
        <v>44100</v>
      </c>
      <c r="D686" s="30" t="s">
        <v>1619</v>
      </c>
      <c r="E686" s="40" t="s">
        <v>2364</v>
      </c>
      <c r="F686" s="49" t="s">
        <v>2201</v>
      </c>
      <c r="G686" s="33" t="s">
        <v>48</v>
      </c>
      <c r="H686">
        <f t="shared" si="31"/>
        <v>0.91670000000000007</v>
      </c>
      <c r="I686" s="34">
        <f>ROUND(('NEW Reference'!B$16*List!$H686)+'NEW Reference'!B$17,0)</f>
        <v>1138</v>
      </c>
      <c r="J686" s="34">
        <f>ROUND(('NEW Reference'!C$16*List!$H686)+'NEW Reference'!C$17,0)</f>
        <v>1697</v>
      </c>
      <c r="K686" s="34">
        <f>ROUND(('NEW Reference'!D$16*List!$H686)+'NEW Reference'!D$17,0)</f>
        <v>2034</v>
      </c>
      <c r="L686" s="34">
        <f>ROUND(('NEW Reference'!E$16*List!$H686)+'NEW Reference'!E$17,0)</f>
        <v>2514</v>
      </c>
      <c r="M686" s="34">
        <f>ROUND(('NEW Reference'!F$16*List!$H686)+'NEW Reference'!F$17,0)</f>
        <v>2620</v>
      </c>
      <c r="N686" s="34">
        <f>ROUND(('NEW Reference'!G$16*List!$H686)+'NEW Reference'!G$17,0)</f>
        <v>2965</v>
      </c>
      <c r="O686" s="34">
        <f>ROUND(('NEW Reference'!H$16*List!$H686)+'NEW Reference'!H$17,0)</f>
        <v>3079</v>
      </c>
      <c r="P686" s="34">
        <f>ROUND(('NEW Reference'!I$16*List!$H686)+'NEW Reference'!I$17,0)</f>
        <v>3200</v>
      </c>
      <c r="Q686" s="34">
        <f>ROUND(('NEW Reference'!J$16*List!$H686)+'NEW Reference'!J$17,0)</f>
        <v>3705</v>
      </c>
      <c r="R686" s="34">
        <f>ROUND(('NEW Reference'!K$16*List!$H686)+'NEW Reference'!K$17,0)</f>
        <v>3822</v>
      </c>
      <c r="S686" s="34">
        <f>ROUND(('NEW Reference'!L$16*List!$H686)+'NEW Reference'!L$17,0)</f>
        <v>4124</v>
      </c>
      <c r="T686" s="34">
        <f>ROUND(('NEW Reference'!M$16*List!$H686)+'NEW Reference'!M$17,0)</f>
        <v>4925</v>
      </c>
      <c r="U686" s="34">
        <f>ROUND(('NEW Reference'!N$16*List!$H686)+'NEW Reference'!N$17,0)</f>
        <v>19874</v>
      </c>
      <c r="V686" s="35">
        <f>ROUND(('NEW Reference'!O$16*List!$H686)+'NEW Reference'!O$17,0)</f>
        <v>739</v>
      </c>
      <c r="W686" s="35">
        <f>ROUND(('NEW Reference'!P$16*List!$H686)+'NEW Reference'!P$17,0)</f>
        <v>1041</v>
      </c>
      <c r="X686" s="35">
        <f>ROUND(('NEW Reference'!Q$16*List!$H686)+'NEW Reference'!Q$17,0)</f>
        <v>521</v>
      </c>
      <c r="Y686" s="36"/>
      <c r="Z686" s="4" t="str">
        <f t="shared" si="32"/>
        <v>MENARD, Illinois</v>
      </c>
      <c r="AA686" s="31" t="s">
        <v>2364</v>
      </c>
      <c r="AB686" s="37" t="s">
        <v>49</v>
      </c>
      <c r="AC686" s="32" t="s">
        <v>2201</v>
      </c>
      <c r="AD686" s="38"/>
      <c r="AE686">
        <f t="shared" si="33"/>
        <v>0.91670000000000007</v>
      </c>
    </row>
    <row r="687" spans="1:31">
      <c r="A687" s="28" t="s">
        <v>2365</v>
      </c>
      <c r="B687" s="28" t="s">
        <v>2366</v>
      </c>
      <c r="C687" s="39">
        <v>19340</v>
      </c>
      <c r="D687" s="30" t="s">
        <v>625</v>
      </c>
      <c r="E687" s="40" t="s">
        <v>2367</v>
      </c>
      <c r="F687" s="49" t="s">
        <v>2201</v>
      </c>
      <c r="G687" s="33" t="s">
        <v>48</v>
      </c>
      <c r="H687">
        <f t="shared" si="31"/>
        <v>0.78960000000000008</v>
      </c>
      <c r="I687" s="34">
        <f>ROUND(('NEW Reference'!B$16*List!$H687)+'NEW Reference'!B$17,0)</f>
        <v>1021</v>
      </c>
      <c r="J687" s="34">
        <f>ROUND(('NEW Reference'!C$16*List!$H687)+'NEW Reference'!C$17,0)</f>
        <v>1522</v>
      </c>
      <c r="K687" s="34">
        <f>ROUND(('NEW Reference'!D$16*List!$H687)+'NEW Reference'!D$17,0)</f>
        <v>1824</v>
      </c>
      <c r="L687" s="34">
        <f>ROUND(('NEW Reference'!E$16*List!$H687)+'NEW Reference'!E$17,0)</f>
        <v>2255</v>
      </c>
      <c r="M687" s="34">
        <f>ROUND(('NEW Reference'!F$16*List!$H687)+'NEW Reference'!F$17,0)</f>
        <v>2349</v>
      </c>
      <c r="N687" s="34">
        <f>ROUND(('NEW Reference'!G$16*List!$H687)+'NEW Reference'!G$17,0)</f>
        <v>2659</v>
      </c>
      <c r="O687" s="34">
        <f>ROUND(('NEW Reference'!H$16*List!$H687)+'NEW Reference'!H$17,0)</f>
        <v>2761</v>
      </c>
      <c r="P687" s="34">
        <f>ROUND(('NEW Reference'!I$16*List!$H687)+'NEW Reference'!I$17,0)</f>
        <v>2869</v>
      </c>
      <c r="Q687" s="34">
        <f>ROUND(('NEW Reference'!J$16*List!$H687)+'NEW Reference'!J$17,0)</f>
        <v>3322</v>
      </c>
      <c r="R687" s="34">
        <f>ROUND(('NEW Reference'!K$16*List!$H687)+'NEW Reference'!K$17,0)</f>
        <v>3427</v>
      </c>
      <c r="S687" s="34">
        <f>ROUND(('NEW Reference'!L$16*List!$H687)+'NEW Reference'!L$17,0)</f>
        <v>3698</v>
      </c>
      <c r="T687" s="34">
        <f>ROUND(('NEW Reference'!M$16*List!$H687)+'NEW Reference'!M$17,0)</f>
        <v>4417</v>
      </c>
      <c r="U687" s="34">
        <f>ROUND(('NEW Reference'!N$16*List!$H687)+'NEW Reference'!N$17,0)</f>
        <v>17822</v>
      </c>
      <c r="V687" s="35">
        <f>ROUND(('NEW Reference'!O$16*List!$H687)+'NEW Reference'!O$17,0)</f>
        <v>663</v>
      </c>
      <c r="W687" s="35">
        <f>ROUND(('NEW Reference'!P$16*List!$H687)+'NEW Reference'!P$17,0)</f>
        <v>934</v>
      </c>
      <c r="X687" s="35">
        <f>ROUND(('NEW Reference'!Q$16*List!$H687)+'NEW Reference'!Q$17,0)</f>
        <v>467</v>
      </c>
      <c r="Y687" s="36"/>
      <c r="Z687" s="4" t="str">
        <f t="shared" si="32"/>
        <v>MERCER, Illinois</v>
      </c>
      <c r="AA687" s="31" t="s">
        <v>2367</v>
      </c>
      <c r="AB687" s="37" t="s">
        <v>49</v>
      </c>
      <c r="AC687" s="32" t="s">
        <v>2201</v>
      </c>
      <c r="AD687" s="38"/>
      <c r="AE687">
        <f t="shared" si="33"/>
        <v>0.78960000000000008</v>
      </c>
    </row>
    <row r="688" spans="1:31">
      <c r="A688" s="28" t="s">
        <v>2368</v>
      </c>
      <c r="B688" s="28" t="s">
        <v>2369</v>
      </c>
      <c r="C688" s="39">
        <v>41180</v>
      </c>
      <c r="D688" s="30" t="s">
        <v>1507</v>
      </c>
      <c r="E688" s="40" t="s">
        <v>253</v>
      </c>
      <c r="F688" s="49" t="s">
        <v>2201</v>
      </c>
      <c r="G688" s="33" t="s">
        <v>48</v>
      </c>
      <c r="H688">
        <f t="shared" si="31"/>
        <v>0.94059999999999999</v>
      </c>
      <c r="I688" s="34">
        <f>ROUND(('NEW Reference'!B$16*List!$H688)+'NEW Reference'!B$17,0)</f>
        <v>1160</v>
      </c>
      <c r="J688" s="34">
        <f>ROUND(('NEW Reference'!C$16*List!$H688)+'NEW Reference'!C$17,0)</f>
        <v>1730</v>
      </c>
      <c r="K688" s="34">
        <f>ROUND(('NEW Reference'!D$16*List!$H688)+'NEW Reference'!D$17,0)</f>
        <v>2073</v>
      </c>
      <c r="L688" s="34">
        <f>ROUND(('NEW Reference'!E$16*List!$H688)+'NEW Reference'!E$17,0)</f>
        <v>2563</v>
      </c>
      <c r="M688" s="34">
        <f>ROUND(('NEW Reference'!F$16*List!$H688)+'NEW Reference'!F$17,0)</f>
        <v>2670</v>
      </c>
      <c r="N688" s="34">
        <f>ROUND(('NEW Reference'!G$16*List!$H688)+'NEW Reference'!G$17,0)</f>
        <v>3023</v>
      </c>
      <c r="O688" s="34">
        <f>ROUND(('NEW Reference'!H$16*List!$H688)+'NEW Reference'!H$17,0)</f>
        <v>3138</v>
      </c>
      <c r="P688" s="34">
        <f>ROUND(('NEW Reference'!I$16*List!$H688)+'NEW Reference'!I$17,0)</f>
        <v>3262</v>
      </c>
      <c r="Q688" s="34">
        <f>ROUND(('NEW Reference'!J$16*List!$H688)+'NEW Reference'!J$17,0)</f>
        <v>3777</v>
      </c>
      <c r="R688" s="34">
        <f>ROUND(('NEW Reference'!K$16*List!$H688)+'NEW Reference'!K$17,0)</f>
        <v>3896</v>
      </c>
      <c r="S688" s="34">
        <f>ROUND(('NEW Reference'!L$16*List!$H688)+'NEW Reference'!L$17,0)</f>
        <v>4204</v>
      </c>
      <c r="T688" s="34">
        <f>ROUND(('NEW Reference'!M$16*List!$H688)+'NEW Reference'!M$17,0)</f>
        <v>5021</v>
      </c>
      <c r="U688" s="34">
        <f>ROUND(('NEW Reference'!N$16*List!$H688)+'NEW Reference'!N$17,0)</f>
        <v>20260</v>
      </c>
      <c r="V688" s="35">
        <f>ROUND(('NEW Reference'!O$16*List!$H688)+'NEW Reference'!O$17,0)</f>
        <v>753</v>
      </c>
      <c r="W688" s="35">
        <f>ROUND(('NEW Reference'!P$16*List!$H688)+'NEW Reference'!P$17,0)</f>
        <v>1061</v>
      </c>
      <c r="X688" s="35">
        <f>ROUND(('NEW Reference'!Q$16*List!$H688)+'NEW Reference'!Q$17,0)</f>
        <v>531</v>
      </c>
      <c r="Y688" s="36"/>
      <c r="Z688" s="4" t="str">
        <f t="shared" si="32"/>
        <v>MONROE, Illinois</v>
      </c>
      <c r="AA688" s="31" t="s">
        <v>253</v>
      </c>
      <c r="AB688" s="37" t="s">
        <v>49</v>
      </c>
      <c r="AC688" s="32" t="s">
        <v>2201</v>
      </c>
      <c r="AD688" s="38"/>
      <c r="AE688">
        <f t="shared" si="33"/>
        <v>0.94059999999999999</v>
      </c>
    </row>
    <row r="689" spans="1:31">
      <c r="A689" s="28" t="s">
        <v>2370</v>
      </c>
      <c r="B689" s="28" t="s">
        <v>2371</v>
      </c>
      <c r="C689" s="39">
        <v>99914</v>
      </c>
      <c r="D689" s="30" t="s">
        <v>100</v>
      </c>
      <c r="E689" s="40" t="s">
        <v>257</v>
      </c>
      <c r="F689" s="50" t="s">
        <v>2201</v>
      </c>
      <c r="G689" s="33" t="s">
        <v>59</v>
      </c>
      <c r="H689">
        <f t="shared" si="31"/>
        <v>0.83350000000000002</v>
      </c>
      <c r="I689" s="34">
        <f>ROUND(('NEW Reference'!B$16*List!$H689)+'NEW Reference'!B$17,0)</f>
        <v>1061</v>
      </c>
      <c r="J689" s="34">
        <f>ROUND(('NEW Reference'!C$16*List!$H689)+'NEW Reference'!C$17,0)</f>
        <v>1583</v>
      </c>
      <c r="K689" s="34">
        <f>ROUND(('NEW Reference'!D$16*List!$H689)+'NEW Reference'!D$17,0)</f>
        <v>1896</v>
      </c>
      <c r="L689" s="34">
        <f>ROUND(('NEW Reference'!E$16*List!$H689)+'NEW Reference'!E$17,0)</f>
        <v>2344</v>
      </c>
      <c r="M689" s="34">
        <f>ROUND(('NEW Reference'!F$16*List!$H689)+'NEW Reference'!F$17,0)</f>
        <v>2442</v>
      </c>
      <c r="N689" s="34">
        <f>ROUND(('NEW Reference'!G$16*List!$H689)+'NEW Reference'!G$17,0)</f>
        <v>2765</v>
      </c>
      <c r="O689" s="34">
        <f>ROUND(('NEW Reference'!H$16*List!$H689)+'NEW Reference'!H$17,0)</f>
        <v>2871</v>
      </c>
      <c r="P689" s="34">
        <f>ROUND(('NEW Reference'!I$16*List!$H689)+'NEW Reference'!I$17,0)</f>
        <v>2983</v>
      </c>
      <c r="Q689" s="34">
        <f>ROUND(('NEW Reference'!J$16*List!$H689)+'NEW Reference'!J$17,0)</f>
        <v>3455</v>
      </c>
      <c r="R689" s="34">
        <f>ROUND(('NEW Reference'!K$16*List!$H689)+'NEW Reference'!K$17,0)</f>
        <v>3564</v>
      </c>
      <c r="S689" s="34">
        <f>ROUND(('NEW Reference'!L$16*List!$H689)+'NEW Reference'!L$17,0)</f>
        <v>3845</v>
      </c>
      <c r="T689" s="34">
        <f>ROUND(('NEW Reference'!M$16*List!$H689)+'NEW Reference'!M$17,0)</f>
        <v>4593</v>
      </c>
      <c r="U689" s="34">
        <f>ROUND(('NEW Reference'!N$16*List!$H689)+'NEW Reference'!N$17,0)</f>
        <v>18530</v>
      </c>
      <c r="V689" s="35">
        <f>ROUND(('NEW Reference'!O$16*List!$H689)+'NEW Reference'!O$17,0)</f>
        <v>689</v>
      </c>
      <c r="W689" s="35">
        <f>ROUND(('NEW Reference'!P$16*List!$H689)+'NEW Reference'!P$17,0)</f>
        <v>971</v>
      </c>
      <c r="X689" s="35">
        <f>ROUND(('NEW Reference'!Q$16*List!$H689)+'NEW Reference'!Q$17,0)</f>
        <v>485</v>
      </c>
      <c r="Y689" s="36"/>
      <c r="Z689" s="4" t="str">
        <f t="shared" si="32"/>
        <v>MONTGOMERY, Illinois</v>
      </c>
      <c r="AA689" s="40" t="s">
        <v>257</v>
      </c>
      <c r="AB689" s="37" t="s">
        <v>49</v>
      </c>
      <c r="AC689" s="41" t="s">
        <v>2201</v>
      </c>
      <c r="AD689" s="42"/>
      <c r="AE689">
        <f t="shared" si="33"/>
        <v>0.83350000000000002</v>
      </c>
    </row>
    <row r="690" spans="1:31">
      <c r="A690" s="28" t="s">
        <v>2372</v>
      </c>
      <c r="B690" s="28" t="s">
        <v>2373</v>
      </c>
      <c r="C690" s="29">
        <v>99914</v>
      </c>
      <c r="D690" s="30" t="s">
        <v>100</v>
      </c>
      <c r="E690" s="31" t="s">
        <v>261</v>
      </c>
      <c r="F690" s="50" t="s">
        <v>2201</v>
      </c>
      <c r="G690" s="33" t="s">
        <v>59</v>
      </c>
      <c r="H690">
        <f t="shared" si="31"/>
        <v>0.83350000000000002</v>
      </c>
      <c r="I690" s="34">
        <f>ROUND(('NEW Reference'!B$16*List!$H690)+'NEW Reference'!B$17,0)</f>
        <v>1061</v>
      </c>
      <c r="J690" s="34">
        <f>ROUND(('NEW Reference'!C$16*List!$H690)+'NEW Reference'!C$17,0)</f>
        <v>1583</v>
      </c>
      <c r="K690" s="34">
        <f>ROUND(('NEW Reference'!D$16*List!$H690)+'NEW Reference'!D$17,0)</f>
        <v>1896</v>
      </c>
      <c r="L690" s="34">
        <f>ROUND(('NEW Reference'!E$16*List!$H690)+'NEW Reference'!E$17,0)</f>
        <v>2344</v>
      </c>
      <c r="M690" s="34">
        <f>ROUND(('NEW Reference'!F$16*List!$H690)+'NEW Reference'!F$17,0)</f>
        <v>2442</v>
      </c>
      <c r="N690" s="34">
        <f>ROUND(('NEW Reference'!G$16*List!$H690)+'NEW Reference'!G$17,0)</f>
        <v>2765</v>
      </c>
      <c r="O690" s="34">
        <f>ROUND(('NEW Reference'!H$16*List!$H690)+'NEW Reference'!H$17,0)</f>
        <v>2871</v>
      </c>
      <c r="P690" s="34">
        <f>ROUND(('NEW Reference'!I$16*List!$H690)+'NEW Reference'!I$17,0)</f>
        <v>2983</v>
      </c>
      <c r="Q690" s="34">
        <f>ROUND(('NEW Reference'!J$16*List!$H690)+'NEW Reference'!J$17,0)</f>
        <v>3455</v>
      </c>
      <c r="R690" s="34">
        <f>ROUND(('NEW Reference'!K$16*List!$H690)+'NEW Reference'!K$17,0)</f>
        <v>3564</v>
      </c>
      <c r="S690" s="34">
        <f>ROUND(('NEW Reference'!L$16*List!$H690)+'NEW Reference'!L$17,0)</f>
        <v>3845</v>
      </c>
      <c r="T690" s="34">
        <f>ROUND(('NEW Reference'!M$16*List!$H690)+'NEW Reference'!M$17,0)</f>
        <v>4593</v>
      </c>
      <c r="U690" s="34">
        <f>ROUND(('NEW Reference'!N$16*List!$H690)+'NEW Reference'!N$17,0)</f>
        <v>18530</v>
      </c>
      <c r="V690" s="35">
        <f>ROUND(('NEW Reference'!O$16*List!$H690)+'NEW Reference'!O$17,0)</f>
        <v>689</v>
      </c>
      <c r="W690" s="35">
        <f>ROUND(('NEW Reference'!P$16*List!$H690)+'NEW Reference'!P$17,0)</f>
        <v>971</v>
      </c>
      <c r="X690" s="35">
        <f>ROUND(('NEW Reference'!Q$16*List!$H690)+'NEW Reference'!Q$17,0)</f>
        <v>485</v>
      </c>
      <c r="Y690" s="36"/>
      <c r="Z690" s="4" t="str">
        <f t="shared" si="32"/>
        <v>MORGAN, Illinois</v>
      </c>
      <c r="AA690" s="31" t="s">
        <v>261</v>
      </c>
      <c r="AB690" s="37" t="s">
        <v>49</v>
      </c>
      <c r="AC690" s="32" t="s">
        <v>2201</v>
      </c>
      <c r="AD690" s="38"/>
      <c r="AE690">
        <f t="shared" si="33"/>
        <v>0.83350000000000002</v>
      </c>
    </row>
    <row r="691" spans="1:31">
      <c r="A691" s="28" t="s">
        <v>2374</v>
      </c>
      <c r="B691" s="28" t="s">
        <v>2375</v>
      </c>
      <c r="C691" s="29">
        <v>99914</v>
      </c>
      <c r="D691" s="30" t="s">
        <v>100</v>
      </c>
      <c r="E691" s="31" t="s">
        <v>2376</v>
      </c>
      <c r="F691" s="50" t="s">
        <v>2201</v>
      </c>
      <c r="G691" s="33" t="s">
        <v>59</v>
      </c>
      <c r="H691">
        <f t="shared" si="31"/>
        <v>0.83350000000000002</v>
      </c>
      <c r="I691" s="34">
        <f>ROUND(('NEW Reference'!B$16*List!$H691)+'NEW Reference'!B$17,0)</f>
        <v>1061</v>
      </c>
      <c r="J691" s="34">
        <f>ROUND(('NEW Reference'!C$16*List!$H691)+'NEW Reference'!C$17,0)</f>
        <v>1583</v>
      </c>
      <c r="K691" s="34">
        <f>ROUND(('NEW Reference'!D$16*List!$H691)+'NEW Reference'!D$17,0)</f>
        <v>1896</v>
      </c>
      <c r="L691" s="34">
        <f>ROUND(('NEW Reference'!E$16*List!$H691)+'NEW Reference'!E$17,0)</f>
        <v>2344</v>
      </c>
      <c r="M691" s="34">
        <f>ROUND(('NEW Reference'!F$16*List!$H691)+'NEW Reference'!F$17,0)</f>
        <v>2442</v>
      </c>
      <c r="N691" s="34">
        <f>ROUND(('NEW Reference'!G$16*List!$H691)+'NEW Reference'!G$17,0)</f>
        <v>2765</v>
      </c>
      <c r="O691" s="34">
        <f>ROUND(('NEW Reference'!H$16*List!$H691)+'NEW Reference'!H$17,0)</f>
        <v>2871</v>
      </c>
      <c r="P691" s="34">
        <f>ROUND(('NEW Reference'!I$16*List!$H691)+'NEW Reference'!I$17,0)</f>
        <v>2983</v>
      </c>
      <c r="Q691" s="34">
        <f>ROUND(('NEW Reference'!J$16*List!$H691)+'NEW Reference'!J$17,0)</f>
        <v>3455</v>
      </c>
      <c r="R691" s="34">
        <f>ROUND(('NEW Reference'!K$16*List!$H691)+'NEW Reference'!K$17,0)</f>
        <v>3564</v>
      </c>
      <c r="S691" s="34">
        <f>ROUND(('NEW Reference'!L$16*List!$H691)+'NEW Reference'!L$17,0)</f>
        <v>3845</v>
      </c>
      <c r="T691" s="34">
        <f>ROUND(('NEW Reference'!M$16*List!$H691)+'NEW Reference'!M$17,0)</f>
        <v>4593</v>
      </c>
      <c r="U691" s="34">
        <f>ROUND(('NEW Reference'!N$16*List!$H691)+'NEW Reference'!N$17,0)</f>
        <v>18530</v>
      </c>
      <c r="V691" s="35">
        <f>ROUND(('NEW Reference'!O$16*List!$H691)+'NEW Reference'!O$17,0)</f>
        <v>689</v>
      </c>
      <c r="W691" s="35">
        <f>ROUND(('NEW Reference'!P$16*List!$H691)+'NEW Reference'!P$17,0)</f>
        <v>971</v>
      </c>
      <c r="X691" s="35">
        <f>ROUND(('NEW Reference'!Q$16*List!$H691)+'NEW Reference'!Q$17,0)</f>
        <v>485</v>
      </c>
      <c r="Y691" s="36"/>
      <c r="Z691" s="4" t="str">
        <f t="shared" si="32"/>
        <v>MOULTRIE, Illinois</v>
      </c>
      <c r="AA691" s="40" t="s">
        <v>2376</v>
      </c>
      <c r="AB691" s="37" t="s">
        <v>49</v>
      </c>
      <c r="AC691" s="41" t="s">
        <v>2201</v>
      </c>
      <c r="AD691" s="42"/>
      <c r="AE691">
        <f t="shared" si="33"/>
        <v>0.83350000000000002</v>
      </c>
    </row>
    <row r="692" spans="1:31">
      <c r="A692" s="28" t="s">
        <v>2377</v>
      </c>
      <c r="B692" s="28" t="s">
        <v>2378</v>
      </c>
      <c r="C692" s="39">
        <v>99914</v>
      </c>
      <c r="D692" s="30" t="s">
        <v>100</v>
      </c>
      <c r="E692" s="40" t="s">
        <v>2379</v>
      </c>
      <c r="F692" s="50" t="s">
        <v>2201</v>
      </c>
      <c r="G692" s="33" t="s">
        <v>59</v>
      </c>
      <c r="H692">
        <f t="shared" si="31"/>
        <v>0.83350000000000002</v>
      </c>
      <c r="I692" s="34">
        <f>ROUND(('NEW Reference'!B$16*List!$H692)+'NEW Reference'!B$17,0)</f>
        <v>1061</v>
      </c>
      <c r="J692" s="34">
        <f>ROUND(('NEW Reference'!C$16*List!$H692)+'NEW Reference'!C$17,0)</f>
        <v>1583</v>
      </c>
      <c r="K692" s="34">
        <f>ROUND(('NEW Reference'!D$16*List!$H692)+'NEW Reference'!D$17,0)</f>
        <v>1896</v>
      </c>
      <c r="L692" s="34">
        <f>ROUND(('NEW Reference'!E$16*List!$H692)+'NEW Reference'!E$17,0)</f>
        <v>2344</v>
      </c>
      <c r="M692" s="34">
        <f>ROUND(('NEW Reference'!F$16*List!$H692)+'NEW Reference'!F$17,0)</f>
        <v>2442</v>
      </c>
      <c r="N692" s="34">
        <f>ROUND(('NEW Reference'!G$16*List!$H692)+'NEW Reference'!G$17,0)</f>
        <v>2765</v>
      </c>
      <c r="O692" s="34">
        <f>ROUND(('NEW Reference'!H$16*List!$H692)+'NEW Reference'!H$17,0)</f>
        <v>2871</v>
      </c>
      <c r="P692" s="34">
        <f>ROUND(('NEW Reference'!I$16*List!$H692)+'NEW Reference'!I$17,0)</f>
        <v>2983</v>
      </c>
      <c r="Q692" s="34">
        <f>ROUND(('NEW Reference'!J$16*List!$H692)+'NEW Reference'!J$17,0)</f>
        <v>3455</v>
      </c>
      <c r="R692" s="34">
        <f>ROUND(('NEW Reference'!K$16*List!$H692)+'NEW Reference'!K$17,0)</f>
        <v>3564</v>
      </c>
      <c r="S692" s="34">
        <f>ROUND(('NEW Reference'!L$16*List!$H692)+'NEW Reference'!L$17,0)</f>
        <v>3845</v>
      </c>
      <c r="T692" s="34">
        <f>ROUND(('NEW Reference'!M$16*List!$H692)+'NEW Reference'!M$17,0)</f>
        <v>4593</v>
      </c>
      <c r="U692" s="34">
        <f>ROUND(('NEW Reference'!N$16*List!$H692)+'NEW Reference'!N$17,0)</f>
        <v>18530</v>
      </c>
      <c r="V692" s="35">
        <f>ROUND(('NEW Reference'!O$16*List!$H692)+'NEW Reference'!O$17,0)</f>
        <v>689</v>
      </c>
      <c r="W692" s="35">
        <f>ROUND(('NEW Reference'!P$16*List!$H692)+'NEW Reference'!P$17,0)</f>
        <v>971</v>
      </c>
      <c r="X692" s="35">
        <f>ROUND(('NEW Reference'!Q$16*List!$H692)+'NEW Reference'!Q$17,0)</f>
        <v>485</v>
      </c>
      <c r="Y692" s="36"/>
      <c r="Z692" s="4" t="str">
        <f t="shared" si="32"/>
        <v>OGLE, Illinois</v>
      </c>
      <c r="AA692" s="40" t="s">
        <v>2379</v>
      </c>
      <c r="AB692" s="37" t="s">
        <v>49</v>
      </c>
      <c r="AC692" s="41" t="s">
        <v>2201</v>
      </c>
      <c r="AD692" s="42"/>
      <c r="AE692">
        <f t="shared" si="33"/>
        <v>0.83350000000000002</v>
      </c>
    </row>
    <row r="693" spans="1:31">
      <c r="A693" s="28" t="s">
        <v>2380</v>
      </c>
      <c r="B693" s="28" t="s">
        <v>2381</v>
      </c>
      <c r="C693" s="29">
        <v>37900</v>
      </c>
      <c r="D693" s="30" t="s">
        <v>1374</v>
      </c>
      <c r="E693" s="31" t="s">
        <v>2382</v>
      </c>
      <c r="F693" s="49" t="s">
        <v>2201</v>
      </c>
      <c r="G693" s="33" t="s">
        <v>48</v>
      </c>
      <c r="H693">
        <f t="shared" si="31"/>
        <v>0.82810000000000006</v>
      </c>
      <c r="I693" s="34">
        <f>ROUND(('NEW Reference'!B$16*List!$H693)+'NEW Reference'!B$17,0)</f>
        <v>1056</v>
      </c>
      <c r="J693" s="34">
        <f>ROUND(('NEW Reference'!C$16*List!$H693)+'NEW Reference'!C$17,0)</f>
        <v>1575</v>
      </c>
      <c r="K693" s="34">
        <f>ROUND(('NEW Reference'!D$16*List!$H693)+'NEW Reference'!D$17,0)</f>
        <v>1887</v>
      </c>
      <c r="L693" s="34">
        <f>ROUND(('NEW Reference'!E$16*List!$H693)+'NEW Reference'!E$17,0)</f>
        <v>2333</v>
      </c>
      <c r="M693" s="34">
        <f>ROUND(('NEW Reference'!F$16*List!$H693)+'NEW Reference'!F$17,0)</f>
        <v>2431</v>
      </c>
      <c r="N693" s="34">
        <f>ROUND(('NEW Reference'!G$16*List!$H693)+'NEW Reference'!G$17,0)</f>
        <v>2752</v>
      </c>
      <c r="O693" s="34">
        <f>ROUND(('NEW Reference'!H$16*List!$H693)+'NEW Reference'!H$17,0)</f>
        <v>2857</v>
      </c>
      <c r="P693" s="34">
        <f>ROUND(('NEW Reference'!I$16*List!$H693)+'NEW Reference'!I$17,0)</f>
        <v>2969</v>
      </c>
      <c r="Q693" s="34">
        <f>ROUND(('NEW Reference'!J$16*List!$H693)+'NEW Reference'!J$17,0)</f>
        <v>3438</v>
      </c>
      <c r="R693" s="34">
        <f>ROUND(('NEW Reference'!K$16*List!$H693)+'NEW Reference'!K$17,0)</f>
        <v>3547</v>
      </c>
      <c r="S693" s="34">
        <f>ROUND(('NEW Reference'!L$16*List!$H693)+'NEW Reference'!L$17,0)</f>
        <v>3827</v>
      </c>
      <c r="T693" s="34">
        <f>ROUND(('NEW Reference'!M$16*List!$H693)+'NEW Reference'!M$17,0)</f>
        <v>4571</v>
      </c>
      <c r="U693" s="34">
        <f>ROUND(('NEW Reference'!N$16*List!$H693)+'NEW Reference'!N$17,0)</f>
        <v>18443</v>
      </c>
      <c r="V693" s="35">
        <f>ROUND(('NEW Reference'!O$16*List!$H693)+'NEW Reference'!O$17,0)</f>
        <v>686</v>
      </c>
      <c r="W693" s="35">
        <f>ROUND(('NEW Reference'!P$16*List!$H693)+'NEW Reference'!P$17,0)</f>
        <v>966</v>
      </c>
      <c r="X693" s="35">
        <f>ROUND(('NEW Reference'!Q$16*List!$H693)+'NEW Reference'!Q$17,0)</f>
        <v>483</v>
      </c>
      <c r="Y693" s="36"/>
      <c r="Z693" s="4" t="str">
        <f t="shared" si="32"/>
        <v>PEORIA, Illinois</v>
      </c>
      <c r="AA693" s="40" t="s">
        <v>2382</v>
      </c>
      <c r="AB693" s="37" t="s">
        <v>49</v>
      </c>
      <c r="AC693" s="41" t="s">
        <v>2201</v>
      </c>
      <c r="AD693" s="42"/>
      <c r="AE693">
        <f t="shared" si="33"/>
        <v>0.82810000000000006</v>
      </c>
    </row>
    <row r="694" spans="1:31">
      <c r="A694" s="28" t="s">
        <v>2383</v>
      </c>
      <c r="B694" s="28" t="s">
        <v>2384</v>
      </c>
      <c r="C694" s="39">
        <v>99914</v>
      </c>
      <c r="D694" s="30" t="s">
        <v>100</v>
      </c>
      <c r="E694" s="40" t="s">
        <v>265</v>
      </c>
      <c r="F694" s="50" t="s">
        <v>2201</v>
      </c>
      <c r="G694" s="33" t="s">
        <v>59</v>
      </c>
      <c r="H694">
        <f t="shared" si="31"/>
        <v>0.83350000000000002</v>
      </c>
      <c r="I694" s="34">
        <f>ROUND(('NEW Reference'!B$16*List!$H694)+'NEW Reference'!B$17,0)</f>
        <v>1061</v>
      </c>
      <c r="J694" s="34">
        <f>ROUND(('NEW Reference'!C$16*List!$H694)+'NEW Reference'!C$17,0)</f>
        <v>1583</v>
      </c>
      <c r="K694" s="34">
        <f>ROUND(('NEW Reference'!D$16*List!$H694)+'NEW Reference'!D$17,0)</f>
        <v>1896</v>
      </c>
      <c r="L694" s="34">
        <f>ROUND(('NEW Reference'!E$16*List!$H694)+'NEW Reference'!E$17,0)</f>
        <v>2344</v>
      </c>
      <c r="M694" s="34">
        <f>ROUND(('NEW Reference'!F$16*List!$H694)+'NEW Reference'!F$17,0)</f>
        <v>2442</v>
      </c>
      <c r="N694" s="34">
        <f>ROUND(('NEW Reference'!G$16*List!$H694)+'NEW Reference'!G$17,0)</f>
        <v>2765</v>
      </c>
      <c r="O694" s="34">
        <f>ROUND(('NEW Reference'!H$16*List!$H694)+'NEW Reference'!H$17,0)</f>
        <v>2871</v>
      </c>
      <c r="P694" s="34">
        <f>ROUND(('NEW Reference'!I$16*List!$H694)+'NEW Reference'!I$17,0)</f>
        <v>2983</v>
      </c>
      <c r="Q694" s="34">
        <f>ROUND(('NEW Reference'!J$16*List!$H694)+'NEW Reference'!J$17,0)</f>
        <v>3455</v>
      </c>
      <c r="R694" s="34">
        <f>ROUND(('NEW Reference'!K$16*List!$H694)+'NEW Reference'!K$17,0)</f>
        <v>3564</v>
      </c>
      <c r="S694" s="34">
        <f>ROUND(('NEW Reference'!L$16*List!$H694)+'NEW Reference'!L$17,0)</f>
        <v>3845</v>
      </c>
      <c r="T694" s="34">
        <f>ROUND(('NEW Reference'!M$16*List!$H694)+'NEW Reference'!M$17,0)</f>
        <v>4593</v>
      </c>
      <c r="U694" s="34">
        <f>ROUND(('NEW Reference'!N$16*List!$H694)+'NEW Reference'!N$17,0)</f>
        <v>18530</v>
      </c>
      <c r="V694" s="35">
        <f>ROUND(('NEW Reference'!O$16*List!$H694)+'NEW Reference'!O$17,0)</f>
        <v>689</v>
      </c>
      <c r="W694" s="35">
        <f>ROUND(('NEW Reference'!P$16*List!$H694)+'NEW Reference'!P$17,0)</f>
        <v>971</v>
      </c>
      <c r="X694" s="35">
        <f>ROUND(('NEW Reference'!Q$16*List!$H694)+'NEW Reference'!Q$17,0)</f>
        <v>485</v>
      </c>
      <c r="Y694" s="36"/>
      <c r="Z694" s="4" t="str">
        <f t="shared" si="32"/>
        <v>PERRY, Illinois</v>
      </c>
      <c r="AA694" s="31" t="s">
        <v>265</v>
      </c>
      <c r="AB694" s="37" t="s">
        <v>49</v>
      </c>
      <c r="AC694" s="32" t="s">
        <v>2201</v>
      </c>
      <c r="AD694" s="38"/>
      <c r="AE694">
        <f t="shared" si="33"/>
        <v>0.83350000000000002</v>
      </c>
    </row>
    <row r="695" spans="1:31">
      <c r="A695" s="28" t="s">
        <v>2385</v>
      </c>
      <c r="B695" s="28" t="s">
        <v>2386</v>
      </c>
      <c r="C695" s="39">
        <v>16580</v>
      </c>
      <c r="D695" s="30" t="s">
        <v>512</v>
      </c>
      <c r="E695" s="40" t="s">
        <v>2387</v>
      </c>
      <c r="F695" s="49" t="s">
        <v>2201</v>
      </c>
      <c r="G695" s="33" t="s">
        <v>48</v>
      </c>
      <c r="H695">
        <f t="shared" si="31"/>
        <v>0.89090000000000003</v>
      </c>
      <c r="I695" s="34">
        <f>ROUND(('NEW Reference'!B$16*List!$H695)+'NEW Reference'!B$17,0)</f>
        <v>1114</v>
      </c>
      <c r="J695" s="34">
        <f>ROUND(('NEW Reference'!C$16*List!$H695)+'NEW Reference'!C$17,0)</f>
        <v>1662</v>
      </c>
      <c r="K695" s="34">
        <f>ROUND(('NEW Reference'!D$16*List!$H695)+'NEW Reference'!D$17,0)</f>
        <v>1991</v>
      </c>
      <c r="L695" s="34">
        <f>ROUND(('NEW Reference'!E$16*List!$H695)+'NEW Reference'!E$17,0)</f>
        <v>2462</v>
      </c>
      <c r="M695" s="34">
        <f>ROUND(('NEW Reference'!F$16*List!$H695)+'NEW Reference'!F$17,0)</f>
        <v>2565</v>
      </c>
      <c r="N695" s="34">
        <f>ROUND(('NEW Reference'!G$16*List!$H695)+'NEW Reference'!G$17,0)</f>
        <v>2903</v>
      </c>
      <c r="O695" s="34">
        <f>ROUND(('NEW Reference'!H$16*List!$H695)+'NEW Reference'!H$17,0)</f>
        <v>3014</v>
      </c>
      <c r="P695" s="34">
        <f>ROUND(('NEW Reference'!I$16*List!$H695)+'NEW Reference'!I$17,0)</f>
        <v>3132</v>
      </c>
      <c r="Q695" s="34">
        <f>ROUND(('NEW Reference'!J$16*List!$H695)+'NEW Reference'!J$17,0)</f>
        <v>3627</v>
      </c>
      <c r="R695" s="34">
        <f>ROUND(('NEW Reference'!K$16*List!$H695)+'NEW Reference'!K$17,0)</f>
        <v>3742</v>
      </c>
      <c r="S695" s="34">
        <f>ROUND(('NEW Reference'!L$16*List!$H695)+'NEW Reference'!L$17,0)</f>
        <v>4038</v>
      </c>
      <c r="T695" s="34">
        <f>ROUND(('NEW Reference'!M$16*List!$H695)+'NEW Reference'!M$17,0)</f>
        <v>4822</v>
      </c>
      <c r="U695" s="34">
        <f>ROUND(('NEW Reference'!N$16*List!$H695)+'NEW Reference'!N$17,0)</f>
        <v>19457</v>
      </c>
      <c r="V695" s="35">
        <f>ROUND(('NEW Reference'!O$16*List!$H695)+'NEW Reference'!O$17,0)</f>
        <v>723</v>
      </c>
      <c r="W695" s="35">
        <f>ROUND(('NEW Reference'!P$16*List!$H695)+'NEW Reference'!P$17,0)</f>
        <v>1019</v>
      </c>
      <c r="X695" s="35">
        <f>ROUND(('NEW Reference'!Q$16*List!$H695)+'NEW Reference'!Q$17,0)</f>
        <v>510</v>
      </c>
      <c r="Y695" s="36"/>
      <c r="Z695" s="4" t="str">
        <f t="shared" si="32"/>
        <v>PIATT, Illinois</v>
      </c>
      <c r="AA695" s="31" t="s">
        <v>2387</v>
      </c>
      <c r="AB695" s="37" t="s">
        <v>49</v>
      </c>
      <c r="AC695" s="32" t="s">
        <v>2201</v>
      </c>
      <c r="AD695" s="38"/>
      <c r="AE695">
        <f t="shared" si="33"/>
        <v>0.89090000000000003</v>
      </c>
    </row>
    <row r="696" spans="1:31">
      <c r="A696" s="28" t="s">
        <v>2388</v>
      </c>
      <c r="B696" s="28" t="s">
        <v>2389</v>
      </c>
      <c r="C696" s="39">
        <v>99914</v>
      </c>
      <c r="D696" s="30" t="s">
        <v>100</v>
      </c>
      <c r="E696" s="40" t="s">
        <v>273</v>
      </c>
      <c r="F696" s="50" t="s">
        <v>2201</v>
      </c>
      <c r="G696" s="33" t="s">
        <v>59</v>
      </c>
      <c r="H696">
        <f t="shared" si="31"/>
        <v>0.83350000000000002</v>
      </c>
      <c r="I696" s="34">
        <f>ROUND(('NEW Reference'!B$16*List!$H696)+'NEW Reference'!B$17,0)</f>
        <v>1061</v>
      </c>
      <c r="J696" s="34">
        <f>ROUND(('NEW Reference'!C$16*List!$H696)+'NEW Reference'!C$17,0)</f>
        <v>1583</v>
      </c>
      <c r="K696" s="34">
        <f>ROUND(('NEW Reference'!D$16*List!$H696)+'NEW Reference'!D$17,0)</f>
        <v>1896</v>
      </c>
      <c r="L696" s="34">
        <f>ROUND(('NEW Reference'!E$16*List!$H696)+'NEW Reference'!E$17,0)</f>
        <v>2344</v>
      </c>
      <c r="M696" s="34">
        <f>ROUND(('NEW Reference'!F$16*List!$H696)+'NEW Reference'!F$17,0)</f>
        <v>2442</v>
      </c>
      <c r="N696" s="34">
        <f>ROUND(('NEW Reference'!G$16*List!$H696)+'NEW Reference'!G$17,0)</f>
        <v>2765</v>
      </c>
      <c r="O696" s="34">
        <f>ROUND(('NEW Reference'!H$16*List!$H696)+'NEW Reference'!H$17,0)</f>
        <v>2871</v>
      </c>
      <c r="P696" s="34">
        <f>ROUND(('NEW Reference'!I$16*List!$H696)+'NEW Reference'!I$17,0)</f>
        <v>2983</v>
      </c>
      <c r="Q696" s="34">
        <f>ROUND(('NEW Reference'!J$16*List!$H696)+'NEW Reference'!J$17,0)</f>
        <v>3455</v>
      </c>
      <c r="R696" s="34">
        <f>ROUND(('NEW Reference'!K$16*List!$H696)+'NEW Reference'!K$17,0)</f>
        <v>3564</v>
      </c>
      <c r="S696" s="34">
        <f>ROUND(('NEW Reference'!L$16*List!$H696)+'NEW Reference'!L$17,0)</f>
        <v>3845</v>
      </c>
      <c r="T696" s="34">
        <f>ROUND(('NEW Reference'!M$16*List!$H696)+'NEW Reference'!M$17,0)</f>
        <v>4593</v>
      </c>
      <c r="U696" s="34">
        <f>ROUND(('NEW Reference'!N$16*List!$H696)+'NEW Reference'!N$17,0)</f>
        <v>18530</v>
      </c>
      <c r="V696" s="35">
        <f>ROUND(('NEW Reference'!O$16*List!$H696)+'NEW Reference'!O$17,0)</f>
        <v>689</v>
      </c>
      <c r="W696" s="35">
        <f>ROUND(('NEW Reference'!P$16*List!$H696)+'NEW Reference'!P$17,0)</f>
        <v>971</v>
      </c>
      <c r="X696" s="35">
        <f>ROUND(('NEW Reference'!Q$16*List!$H696)+'NEW Reference'!Q$17,0)</f>
        <v>485</v>
      </c>
      <c r="Y696" s="36"/>
      <c r="Z696" s="4" t="str">
        <f t="shared" si="32"/>
        <v>PIKE, Illinois</v>
      </c>
      <c r="AA696" s="31" t="s">
        <v>273</v>
      </c>
      <c r="AB696" s="37" t="s">
        <v>49</v>
      </c>
      <c r="AC696" s="32" t="s">
        <v>2201</v>
      </c>
      <c r="AD696" s="38"/>
      <c r="AE696">
        <f t="shared" si="33"/>
        <v>0.83350000000000002</v>
      </c>
    </row>
    <row r="697" spans="1:31">
      <c r="A697" s="28" t="s">
        <v>2390</v>
      </c>
      <c r="B697" s="28" t="s">
        <v>2391</v>
      </c>
      <c r="C697" s="29">
        <v>99914</v>
      </c>
      <c r="D697" s="30" t="s">
        <v>100</v>
      </c>
      <c r="E697" s="31" t="s">
        <v>705</v>
      </c>
      <c r="F697" s="50" t="s">
        <v>2201</v>
      </c>
      <c r="G697" s="33" t="s">
        <v>59</v>
      </c>
      <c r="H697">
        <f t="shared" si="31"/>
        <v>0.83350000000000002</v>
      </c>
      <c r="I697" s="34">
        <f>ROUND(('NEW Reference'!B$16*List!$H697)+'NEW Reference'!B$17,0)</f>
        <v>1061</v>
      </c>
      <c r="J697" s="34">
        <f>ROUND(('NEW Reference'!C$16*List!$H697)+'NEW Reference'!C$17,0)</f>
        <v>1583</v>
      </c>
      <c r="K697" s="34">
        <f>ROUND(('NEW Reference'!D$16*List!$H697)+'NEW Reference'!D$17,0)</f>
        <v>1896</v>
      </c>
      <c r="L697" s="34">
        <f>ROUND(('NEW Reference'!E$16*List!$H697)+'NEW Reference'!E$17,0)</f>
        <v>2344</v>
      </c>
      <c r="M697" s="34">
        <f>ROUND(('NEW Reference'!F$16*List!$H697)+'NEW Reference'!F$17,0)</f>
        <v>2442</v>
      </c>
      <c r="N697" s="34">
        <f>ROUND(('NEW Reference'!G$16*List!$H697)+'NEW Reference'!G$17,0)</f>
        <v>2765</v>
      </c>
      <c r="O697" s="34">
        <f>ROUND(('NEW Reference'!H$16*List!$H697)+'NEW Reference'!H$17,0)</f>
        <v>2871</v>
      </c>
      <c r="P697" s="34">
        <f>ROUND(('NEW Reference'!I$16*List!$H697)+'NEW Reference'!I$17,0)</f>
        <v>2983</v>
      </c>
      <c r="Q697" s="34">
        <f>ROUND(('NEW Reference'!J$16*List!$H697)+'NEW Reference'!J$17,0)</f>
        <v>3455</v>
      </c>
      <c r="R697" s="34">
        <f>ROUND(('NEW Reference'!K$16*List!$H697)+'NEW Reference'!K$17,0)</f>
        <v>3564</v>
      </c>
      <c r="S697" s="34">
        <f>ROUND(('NEW Reference'!L$16*List!$H697)+'NEW Reference'!L$17,0)</f>
        <v>3845</v>
      </c>
      <c r="T697" s="34">
        <f>ROUND(('NEW Reference'!M$16*List!$H697)+'NEW Reference'!M$17,0)</f>
        <v>4593</v>
      </c>
      <c r="U697" s="34">
        <f>ROUND(('NEW Reference'!N$16*List!$H697)+'NEW Reference'!N$17,0)</f>
        <v>18530</v>
      </c>
      <c r="V697" s="35">
        <f>ROUND(('NEW Reference'!O$16*List!$H697)+'NEW Reference'!O$17,0)</f>
        <v>689</v>
      </c>
      <c r="W697" s="35">
        <f>ROUND(('NEW Reference'!P$16*List!$H697)+'NEW Reference'!P$17,0)</f>
        <v>971</v>
      </c>
      <c r="X697" s="35">
        <f>ROUND(('NEW Reference'!Q$16*List!$H697)+'NEW Reference'!Q$17,0)</f>
        <v>485</v>
      </c>
      <c r="Y697" s="36"/>
      <c r="Z697" s="4" t="str">
        <f t="shared" si="32"/>
        <v>POPE, Illinois</v>
      </c>
      <c r="AA697" s="31" t="s">
        <v>705</v>
      </c>
      <c r="AB697" s="37" t="s">
        <v>49</v>
      </c>
      <c r="AC697" s="32" t="s">
        <v>2201</v>
      </c>
      <c r="AD697" s="38"/>
      <c r="AE697">
        <f t="shared" si="33"/>
        <v>0.83350000000000002</v>
      </c>
    </row>
    <row r="698" spans="1:31">
      <c r="A698" s="28" t="s">
        <v>2392</v>
      </c>
      <c r="B698" s="28" t="s">
        <v>2393</v>
      </c>
      <c r="C698" s="39">
        <v>99914</v>
      </c>
      <c r="D698" s="30" t="s">
        <v>100</v>
      </c>
      <c r="E698" s="40" t="s">
        <v>713</v>
      </c>
      <c r="F698" s="50" t="s">
        <v>2201</v>
      </c>
      <c r="G698" s="33" t="s">
        <v>59</v>
      </c>
      <c r="H698">
        <f t="shared" si="31"/>
        <v>0.83350000000000002</v>
      </c>
      <c r="I698" s="34">
        <f>ROUND(('NEW Reference'!B$16*List!$H698)+'NEW Reference'!B$17,0)</f>
        <v>1061</v>
      </c>
      <c r="J698" s="34">
        <f>ROUND(('NEW Reference'!C$16*List!$H698)+'NEW Reference'!C$17,0)</f>
        <v>1583</v>
      </c>
      <c r="K698" s="34">
        <f>ROUND(('NEW Reference'!D$16*List!$H698)+'NEW Reference'!D$17,0)</f>
        <v>1896</v>
      </c>
      <c r="L698" s="34">
        <f>ROUND(('NEW Reference'!E$16*List!$H698)+'NEW Reference'!E$17,0)</f>
        <v>2344</v>
      </c>
      <c r="M698" s="34">
        <f>ROUND(('NEW Reference'!F$16*List!$H698)+'NEW Reference'!F$17,0)</f>
        <v>2442</v>
      </c>
      <c r="N698" s="34">
        <f>ROUND(('NEW Reference'!G$16*List!$H698)+'NEW Reference'!G$17,0)</f>
        <v>2765</v>
      </c>
      <c r="O698" s="34">
        <f>ROUND(('NEW Reference'!H$16*List!$H698)+'NEW Reference'!H$17,0)</f>
        <v>2871</v>
      </c>
      <c r="P698" s="34">
        <f>ROUND(('NEW Reference'!I$16*List!$H698)+'NEW Reference'!I$17,0)</f>
        <v>2983</v>
      </c>
      <c r="Q698" s="34">
        <f>ROUND(('NEW Reference'!J$16*List!$H698)+'NEW Reference'!J$17,0)</f>
        <v>3455</v>
      </c>
      <c r="R698" s="34">
        <f>ROUND(('NEW Reference'!K$16*List!$H698)+'NEW Reference'!K$17,0)</f>
        <v>3564</v>
      </c>
      <c r="S698" s="34">
        <f>ROUND(('NEW Reference'!L$16*List!$H698)+'NEW Reference'!L$17,0)</f>
        <v>3845</v>
      </c>
      <c r="T698" s="34">
        <f>ROUND(('NEW Reference'!M$16*List!$H698)+'NEW Reference'!M$17,0)</f>
        <v>4593</v>
      </c>
      <c r="U698" s="34">
        <f>ROUND(('NEW Reference'!N$16*List!$H698)+'NEW Reference'!N$17,0)</f>
        <v>18530</v>
      </c>
      <c r="V698" s="35">
        <f>ROUND(('NEW Reference'!O$16*List!$H698)+'NEW Reference'!O$17,0)</f>
        <v>689</v>
      </c>
      <c r="W698" s="35">
        <f>ROUND(('NEW Reference'!P$16*List!$H698)+'NEW Reference'!P$17,0)</f>
        <v>971</v>
      </c>
      <c r="X698" s="35">
        <f>ROUND(('NEW Reference'!Q$16*List!$H698)+'NEW Reference'!Q$17,0)</f>
        <v>485</v>
      </c>
      <c r="Y698" s="36"/>
      <c r="Z698" s="4" t="str">
        <f t="shared" si="32"/>
        <v>PULASKI, Illinois</v>
      </c>
      <c r="AA698" s="31" t="s">
        <v>713</v>
      </c>
      <c r="AB698" s="37" t="s">
        <v>49</v>
      </c>
      <c r="AC698" s="32" t="s">
        <v>2201</v>
      </c>
      <c r="AD698" s="38"/>
      <c r="AE698">
        <f t="shared" si="33"/>
        <v>0.83350000000000002</v>
      </c>
    </row>
    <row r="699" spans="1:31">
      <c r="A699" s="28" t="s">
        <v>2394</v>
      </c>
      <c r="B699" s="28" t="s">
        <v>2395</v>
      </c>
      <c r="C699" s="29">
        <v>99914</v>
      </c>
      <c r="D699" s="30" t="s">
        <v>100</v>
      </c>
      <c r="E699" s="31" t="s">
        <v>1528</v>
      </c>
      <c r="F699" s="50" t="s">
        <v>2201</v>
      </c>
      <c r="G699" s="33" t="s">
        <v>59</v>
      </c>
      <c r="H699">
        <f t="shared" si="31"/>
        <v>0.83350000000000002</v>
      </c>
      <c r="I699" s="34">
        <f>ROUND(('NEW Reference'!B$16*List!$H699)+'NEW Reference'!B$17,0)</f>
        <v>1061</v>
      </c>
      <c r="J699" s="34">
        <f>ROUND(('NEW Reference'!C$16*List!$H699)+'NEW Reference'!C$17,0)</f>
        <v>1583</v>
      </c>
      <c r="K699" s="34">
        <f>ROUND(('NEW Reference'!D$16*List!$H699)+'NEW Reference'!D$17,0)</f>
        <v>1896</v>
      </c>
      <c r="L699" s="34">
        <f>ROUND(('NEW Reference'!E$16*List!$H699)+'NEW Reference'!E$17,0)</f>
        <v>2344</v>
      </c>
      <c r="M699" s="34">
        <f>ROUND(('NEW Reference'!F$16*List!$H699)+'NEW Reference'!F$17,0)</f>
        <v>2442</v>
      </c>
      <c r="N699" s="34">
        <f>ROUND(('NEW Reference'!G$16*List!$H699)+'NEW Reference'!G$17,0)</f>
        <v>2765</v>
      </c>
      <c r="O699" s="34">
        <f>ROUND(('NEW Reference'!H$16*List!$H699)+'NEW Reference'!H$17,0)</f>
        <v>2871</v>
      </c>
      <c r="P699" s="34">
        <f>ROUND(('NEW Reference'!I$16*List!$H699)+'NEW Reference'!I$17,0)</f>
        <v>2983</v>
      </c>
      <c r="Q699" s="34">
        <f>ROUND(('NEW Reference'!J$16*List!$H699)+'NEW Reference'!J$17,0)</f>
        <v>3455</v>
      </c>
      <c r="R699" s="34">
        <f>ROUND(('NEW Reference'!K$16*List!$H699)+'NEW Reference'!K$17,0)</f>
        <v>3564</v>
      </c>
      <c r="S699" s="34">
        <f>ROUND(('NEW Reference'!L$16*List!$H699)+'NEW Reference'!L$17,0)</f>
        <v>3845</v>
      </c>
      <c r="T699" s="34">
        <f>ROUND(('NEW Reference'!M$16*List!$H699)+'NEW Reference'!M$17,0)</f>
        <v>4593</v>
      </c>
      <c r="U699" s="34">
        <f>ROUND(('NEW Reference'!N$16*List!$H699)+'NEW Reference'!N$17,0)</f>
        <v>18530</v>
      </c>
      <c r="V699" s="35">
        <f>ROUND(('NEW Reference'!O$16*List!$H699)+'NEW Reference'!O$17,0)</f>
        <v>689</v>
      </c>
      <c r="W699" s="35">
        <f>ROUND(('NEW Reference'!P$16*List!$H699)+'NEW Reference'!P$17,0)</f>
        <v>971</v>
      </c>
      <c r="X699" s="35">
        <f>ROUND(('NEW Reference'!Q$16*List!$H699)+'NEW Reference'!Q$17,0)</f>
        <v>485</v>
      </c>
      <c r="Y699" s="36"/>
      <c r="Z699" s="4" t="str">
        <f t="shared" si="32"/>
        <v>PUTNAM, Illinois</v>
      </c>
      <c r="AA699" s="40" t="s">
        <v>1528</v>
      </c>
      <c r="AB699" s="37" t="s">
        <v>49</v>
      </c>
      <c r="AC699" s="41" t="s">
        <v>2201</v>
      </c>
      <c r="AD699" s="42"/>
      <c r="AE699">
        <f t="shared" si="33"/>
        <v>0.83350000000000002</v>
      </c>
    </row>
    <row r="700" spans="1:31">
      <c r="A700" s="28" t="s">
        <v>2396</v>
      </c>
      <c r="B700" s="28" t="s">
        <v>2397</v>
      </c>
      <c r="C700" s="39">
        <v>99914</v>
      </c>
      <c r="D700" s="30" t="s">
        <v>100</v>
      </c>
      <c r="E700" s="40" t="s">
        <v>277</v>
      </c>
      <c r="F700" s="50" t="s">
        <v>2201</v>
      </c>
      <c r="G700" s="33" t="s">
        <v>59</v>
      </c>
      <c r="H700">
        <f t="shared" si="31"/>
        <v>0.83350000000000002</v>
      </c>
      <c r="I700" s="34">
        <f>ROUND(('NEW Reference'!B$16*List!$H700)+'NEW Reference'!B$17,0)</f>
        <v>1061</v>
      </c>
      <c r="J700" s="34">
        <f>ROUND(('NEW Reference'!C$16*List!$H700)+'NEW Reference'!C$17,0)</f>
        <v>1583</v>
      </c>
      <c r="K700" s="34">
        <f>ROUND(('NEW Reference'!D$16*List!$H700)+'NEW Reference'!D$17,0)</f>
        <v>1896</v>
      </c>
      <c r="L700" s="34">
        <f>ROUND(('NEW Reference'!E$16*List!$H700)+'NEW Reference'!E$17,0)</f>
        <v>2344</v>
      </c>
      <c r="M700" s="34">
        <f>ROUND(('NEW Reference'!F$16*List!$H700)+'NEW Reference'!F$17,0)</f>
        <v>2442</v>
      </c>
      <c r="N700" s="34">
        <f>ROUND(('NEW Reference'!G$16*List!$H700)+'NEW Reference'!G$17,0)</f>
        <v>2765</v>
      </c>
      <c r="O700" s="34">
        <f>ROUND(('NEW Reference'!H$16*List!$H700)+'NEW Reference'!H$17,0)</f>
        <v>2871</v>
      </c>
      <c r="P700" s="34">
        <f>ROUND(('NEW Reference'!I$16*List!$H700)+'NEW Reference'!I$17,0)</f>
        <v>2983</v>
      </c>
      <c r="Q700" s="34">
        <f>ROUND(('NEW Reference'!J$16*List!$H700)+'NEW Reference'!J$17,0)</f>
        <v>3455</v>
      </c>
      <c r="R700" s="34">
        <f>ROUND(('NEW Reference'!K$16*List!$H700)+'NEW Reference'!K$17,0)</f>
        <v>3564</v>
      </c>
      <c r="S700" s="34">
        <f>ROUND(('NEW Reference'!L$16*List!$H700)+'NEW Reference'!L$17,0)</f>
        <v>3845</v>
      </c>
      <c r="T700" s="34">
        <f>ROUND(('NEW Reference'!M$16*List!$H700)+'NEW Reference'!M$17,0)</f>
        <v>4593</v>
      </c>
      <c r="U700" s="34">
        <f>ROUND(('NEW Reference'!N$16*List!$H700)+'NEW Reference'!N$17,0)</f>
        <v>18530</v>
      </c>
      <c r="V700" s="35">
        <f>ROUND(('NEW Reference'!O$16*List!$H700)+'NEW Reference'!O$17,0)</f>
        <v>689</v>
      </c>
      <c r="W700" s="35">
        <f>ROUND(('NEW Reference'!P$16*List!$H700)+'NEW Reference'!P$17,0)</f>
        <v>971</v>
      </c>
      <c r="X700" s="35">
        <f>ROUND(('NEW Reference'!Q$16*List!$H700)+'NEW Reference'!Q$17,0)</f>
        <v>485</v>
      </c>
      <c r="Y700" s="36"/>
      <c r="Z700" s="4" t="str">
        <f t="shared" si="32"/>
        <v>RANDOLPH, Illinois</v>
      </c>
      <c r="AA700" s="40" t="s">
        <v>277</v>
      </c>
      <c r="AB700" s="37" t="s">
        <v>49</v>
      </c>
      <c r="AC700" s="41" t="s">
        <v>2201</v>
      </c>
      <c r="AD700" s="42"/>
      <c r="AE700">
        <f t="shared" si="33"/>
        <v>0.83350000000000002</v>
      </c>
    </row>
    <row r="701" spans="1:31">
      <c r="A701" s="28" t="s">
        <v>2398</v>
      </c>
      <c r="B701" s="28" t="s">
        <v>2399</v>
      </c>
      <c r="C701" s="29">
        <v>99914</v>
      </c>
      <c r="D701" s="30" t="s">
        <v>100</v>
      </c>
      <c r="E701" s="31" t="s">
        <v>2400</v>
      </c>
      <c r="F701" s="50" t="s">
        <v>2201</v>
      </c>
      <c r="G701" s="33" t="s">
        <v>59</v>
      </c>
      <c r="H701">
        <f t="shared" si="31"/>
        <v>0.83350000000000002</v>
      </c>
      <c r="I701" s="34">
        <f>ROUND(('NEW Reference'!B$16*List!$H701)+'NEW Reference'!B$17,0)</f>
        <v>1061</v>
      </c>
      <c r="J701" s="34">
        <f>ROUND(('NEW Reference'!C$16*List!$H701)+'NEW Reference'!C$17,0)</f>
        <v>1583</v>
      </c>
      <c r="K701" s="34">
        <f>ROUND(('NEW Reference'!D$16*List!$H701)+'NEW Reference'!D$17,0)</f>
        <v>1896</v>
      </c>
      <c r="L701" s="34">
        <f>ROUND(('NEW Reference'!E$16*List!$H701)+'NEW Reference'!E$17,0)</f>
        <v>2344</v>
      </c>
      <c r="M701" s="34">
        <f>ROUND(('NEW Reference'!F$16*List!$H701)+'NEW Reference'!F$17,0)</f>
        <v>2442</v>
      </c>
      <c r="N701" s="34">
        <f>ROUND(('NEW Reference'!G$16*List!$H701)+'NEW Reference'!G$17,0)</f>
        <v>2765</v>
      </c>
      <c r="O701" s="34">
        <f>ROUND(('NEW Reference'!H$16*List!$H701)+'NEW Reference'!H$17,0)</f>
        <v>2871</v>
      </c>
      <c r="P701" s="34">
        <f>ROUND(('NEW Reference'!I$16*List!$H701)+'NEW Reference'!I$17,0)</f>
        <v>2983</v>
      </c>
      <c r="Q701" s="34">
        <f>ROUND(('NEW Reference'!J$16*List!$H701)+'NEW Reference'!J$17,0)</f>
        <v>3455</v>
      </c>
      <c r="R701" s="34">
        <f>ROUND(('NEW Reference'!K$16*List!$H701)+'NEW Reference'!K$17,0)</f>
        <v>3564</v>
      </c>
      <c r="S701" s="34">
        <f>ROUND(('NEW Reference'!L$16*List!$H701)+'NEW Reference'!L$17,0)</f>
        <v>3845</v>
      </c>
      <c r="T701" s="34">
        <f>ROUND(('NEW Reference'!M$16*List!$H701)+'NEW Reference'!M$17,0)</f>
        <v>4593</v>
      </c>
      <c r="U701" s="34">
        <f>ROUND(('NEW Reference'!N$16*List!$H701)+'NEW Reference'!N$17,0)</f>
        <v>18530</v>
      </c>
      <c r="V701" s="35">
        <f>ROUND(('NEW Reference'!O$16*List!$H701)+'NEW Reference'!O$17,0)</f>
        <v>689</v>
      </c>
      <c r="W701" s="35">
        <f>ROUND(('NEW Reference'!P$16*List!$H701)+'NEW Reference'!P$17,0)</f>
        <v>971</v>
      </c>
      <c r="X701" s="35">
        <f>ROUND(('NEW Reference'!Q$16*List!$H701)+'NEW Reference'!Q$17,0)</f>
        <v>485</v>
      </c>
      <c r="Y701" s="36"/>
      <c r="Z701" s="4" t="str">
        <f t="shared" si="32"/>
        <v>RICHLAND, Illinois</v>
      </c>
      <c r="AA701" s="40" t="s">
        <v>2400</v>
      </c>
      <c r="AB701" s="37" t="s">
        <v>49</v>
      </c>
      <c r="AC701" s="41" t="s">
        <v>2201</v>
      </c>
      <c r="AD701" s="42"/>
      <c r="AE701">
        <f t="shared" si="33"/>
        <v>0.83350000000000002</v>
      </c>
    </row>
    <row r="702" spans="1:31">
      <c r="A702" s="28" t="s">
        <v>2401</v>
      </c>
      <c r="B702" s="28" t="s">
        <v>2402</v>
      </c>
      <c r="C702" s="39">
        <v>19340</v>
      </c>
      <c r="D702" s="30" t="s">
        <v>625</v>
      </c>
      <c r="E702" s="40" t="s">
        <v>2403</v>
      </c>
      <c r="F702" s="49" t="s">
        <v>2201</v>
      </c>
      <c r="G702" s="33" t="s">
        <v>48</v>
      </c>
      <c r="H702">
        <f t="shared" si="31"/>
        <v>0.78960000000000008</v>
      </c>
      <c r="I702" s="34">
        <f>ROUND(('NEW Reference'!B$16*List!$H702)+'NEW Reference'!B$17,0)</f>
        <v>1021</v>
      </c>
      <c r="J702" s="34">
        <f>ROUND(('NEW Reference'!C$16*List!$H702)+'NEW Reference'!C$17,0)</f>
        <v>1522</v>
      </c>
      <c r="K702" s="34">
        <f>ROUND(('NEW Reference'!D$16*List!$H702)+'NEW Reference'!D$17,0)</f>
        <v>1824</v>
      </c>
      <c r="L702" s="34">
        <f>ROUND(('NEW Reference'!E$16*List!$H702)+'NEW Reference'!E$17,0)</f>
        <v>2255</v>
      </c>
      <c r="M702" s="34">
        <f>ROUND(('NEW Reference'!F$16*List!$H702)+'NEW Reference'!F$17,0)</f>
        <v>2349</v>
      </c>
      <c r="N702" s="34">
        <f>ROUND(('NEW Reference'!G$16*List!$H702)+'NEW Reference'!G$17,0)</f>
        <v>2659</v>
      </c>
      <c r="O702" s="34">
        <f>ROUND(('NEW Reference'!H$16*List!$H702)+'NEW Reference'!H$17,0)</f>
        <v>2761</v>
      </c>
      <c r="P702" s="34">
        <f>ROUND(('NEW Reference'!I$16*List!$H702)+'NEW Reference'!I$17,0)</f>
        <v>2869</v>
      </c>
      <c r="Q702" s="34">
        <f>ROUND(('NEW Reference'!J$16*List!$H702)+'NEW Reference'!J$17,0)</f>
        <v>3322</v>
      </c>
      <c r="R702" s="34">
        <f>ROUND(('NEW Reference'!K$16*List!$H702)+'NEW Reference'!K$17,0)</f>
        <v>3427</v>
      </c>
      <c r="S702" s="34">
        <f>ROUND(('NEW Reference'!L$16*List!$H702)+'NEW Reference'!L$17,0)</f>
        <v>3698</v>
      </c>
      <c r="T702" s="34">
        <f>ROUND(('NEW Reference'!M$16*List!$H702)+'NEW Reference'!M$17,0)</f>
        <v>4417</v>
      </c>
      <c r="U702" s="34">
        <f>ROUND(('NEW Reference'!N$16*List!$H702)+'NEW Reference'!N$17,0)</f>
        <v>17822</v>
      </c>
      <c r="V702" s="35">
        <f>ROUND(('NEW Reference'!O$16*List!$H702)+'NEW Reference'!O$17,0)</f>
        <v>663</v>
      </c>
      <c r="W702" s="35">
        <f>ROUND(('NEW Reference'!P$16*List!$H702)+'NEW Reference'!P$17,0)</f>
        <v>934</v>
      </c>
      <c r="X702" s="35">
        <f>ROUND(('NEW Reference'!Q$16*List!$H702)+'NEW Reference'!Q$17,0)</f>
        <v>467</v>
      </c>
      <c r="Y702" s="36"/>
      <c r="Z702" s="4" t="str">
        <f t="shared" si="32"/>
        <v>ROCK ISLAND, Illinois</v>
      </c>
      <c r="AA702" s="40" t="s">
        <v>2403</v>
      </c>
      <c r="AB702" s="37" t="s">
        <v>49</v>
      </c>
      <c r="AC702" s="41" t="s">
        <v>2201</v>
      </c>
      <c r="AD702" s="42"/>
      <c r="AE702">
        <f t="shared" si="33"/>
        <v>0.78960000000000008</v>
      </c>
    </row>
    <row r="703" spans="1:31">
      <c r="A703" s="28" t="s">
        <v>2404</v>
      </c>
      <c r="B703" s="28" t="s">
        <v>2405</v>
      </c>
      <c r="C703" s="39">
        <v>41180</v>
      </c>
      <c r="D703" s="30" t="s">
        <v>1507</v>
      </c>
      <c r="E703" s="40" t="s">
        <v>286</v>
      </c>
      <c r="F703" s="49" t="s">
        <v>2201</v>
      </c>
      <c r="G703" s="33" t="s">
        <v>48</v>
      </c>
      <c r="H703">
        <f t="shared" si="31"/>
        <v>0.94059999999999999</v>
      </c>
      <c r="I703" s="34">
        <f>ROUND(('NEW Reference'!B$16*List!$H703)+'NEW Reference'!B$17,0)</f>
        <v>1160</v>
      </c>
      <c r="J703" s="34">
        <f>ROUND(('NEW Reference'!C$16*List!$H703)+'NEW Reference'!C$17,0)</f>
        <v>1730</v>
      </c>
      <c r="K703" s="34">
        <f>ROUND(('NEW Reference'!D$16*List!$H703)+'NEW Reference'!D$17,0)</f>
        <v>2073</v>
      </c>
      <c r="L703" s="34">
        <f>ROUND(('NEW Reference'!E$16*List!$H703)+'NEW Reference'!E$17,0)</f>
        <v>2563</v>
      </c>
      <c r="M703" s="34">
        <f>ROUND(('NEW Reference'!F$16*List!$H703)+'NEW Reference'!F$17,0)</f>
        <v>2670</v>
      </c>
      <c r="N703" s="34">
        <f>ROUND(('NEW Reference'!G$16*List!$H703)+'NEW Reference'!G$17,0)</f>
        <v>3023</v>
      </c>
      <c r="O703" s="34">
        <f>ROUND(('NEW Reference'!H$16*List!$H703)+'NEW Reference'!H$17,0)</f>
        <v>3138</v>
      </c>
      <c r="P703" s="34">
        <f>ROUND(('NEW Reference'!I$16*List!$H703)+'NEW Reference'!I$17,0)</f>
        <v>3262</v>
      </c>
      <c r="Q703" s="34">
        <f>ROUND(('NEW Reference'!J$16*List!$H703)+'NEW Reference'!J$17,0)</f>
        <v>3777</v>
      </c>
      <c r="R703" s="34">
        <f>ROUND(('NEW Reference'!K$16*List!$H703)+'NEW Reference'!K$17,0)</f>
        <v>3896</v>
      </c>
      <c r="S703" s="34">
        <f>ROUND(('NEW Reference'!L$16*List!$H703)+'NEW Reference'!L$17,0)</f>
        <v>4204</v>
      </c>
      <c r="T703" s="34">
        <f>ROUND(('NEW Reference'!M$16*List!$H703)+'NEW Reference'!M$17,0)</f>
        <v>5021</v>
      </c>
      <c r="U703" s="34">
        <f>ROUND(('NEW Reference'!N$16*List!$H703)+'NEW Reference'!N$17,0)</f>
        <v>20260</v>
      </c>
      <c r="V703" s="35">
        <f>ROUND(('NEW Reference'!O$16*List!$H703)+'NEW Reference'!O$17,0)</f>
        <v>753</v>
      </c>
      <c r="W703" s="35">
        <f>ROUND(('NEW Reference'!P$16*List!$H703)+'NEW Reference'!P$17,0)</f>
        <v>1061</v>
      </c>
      <c r="X703" s="35">
        <f>ROUND(('NEW Reference'!Q$16*List!$H703)+'NEW Reference'!Q$17,0)</f>
        <v>531</v>
      </c>
      <c r="Y703" s="36"/>
      <c r="Z703" s="4" t="str">
        <f t="shared" si="32"/>
        <v>ST. CLAIR, Illinois</v>
      </c>
      <c r="AA703" s="31" t="s">
        <v>286</v>
      </c>
      <c r="AB703" s="37" t="s">
        <v>49</v>
      </c>
      <c r="AC703" s="32" t="s">
        <v>2201</v>
      </c>
      <c r="AD703" s="38"/>
      <c r="AE703">
        <f t="shared" si="33"/>
        <v>0.94059999999999999</v>
      </c>
    </row>
    <row r="704" spans="1:31">
      <c r="A704" s="28" t="s">
        <v>2406</v>
      </c>
      <c r="B704" s="28" t="s">
        <v>2407</v>
      </c>
      <c r="C704" s="39">
        <v>99914</v>
      </c>
      <c r="D704" s="30" t="s">
        <v>100</v>
      </c>
      <c r="E704" s="40" t="s">
        <v>723</v>
      </c>
      <c r="F704" s="50" t="s">
        <v>2201</v>
      </c>
      <c r="G704" s="33" t="s">
        <v>59</v>
      </c>
      <c r="H704">
        <f t="shared" si="31"/>
        <v>0.83350000000000002</v>
      </c>
      <c r="I704" s="34">
        <f>ROUND(('NEW Reference'!B$16*List!$H704)+'NEW Reference'!B$17,0)</f>
        <v>1061</v>
      </c>
      <c r="J704" s="34">
        <f>ROUND(('NEW Reference'!C$16*List!$H704)+'NEW Reference'!C$17,0)</f>
        <v>1583</v>
      </c>
      <c r="K704" s="34">
        <f>ROUND(('NEW Reference'!D$16*List!$H704)+'NEW Reference'!D$17,0)</f>
        <v>1896</v>
      </c>
      <c r="L704" s="34">
        <f>ROUND(('NEW Reference'!E$16*List!$H704)+'NEW Reference'!E$17,0)</f>
        <v>2344</v>
      </c>
      <c r="M704" s="34">
        <f>ROUND(('NEW Reference'!F$16*List!$H704)+'NEW Reference'!F$17,0)</f>
        <v>2442</v>
      </c>
      <c r="N704" s="34">
        <f>ROUND(('NEW Reference'!G$16*List!$H704)+'NEW Reference'!G$17,0)</f>
        <v>2765</v>
      </c>
      <c r="O704" s="34">
        <f>ROUND(('NEW Reference'!H$16*List!$H704)+'NEW Reference'!H$17,0)</f>
        <v>2871</v>
      </c>
      <c r="P704" s="34">
        <f>ROUND(('NEW Reference'!I$16*List!$H704)+'NEW Reference'!I$17,0)</f>
        <v>2983</v>
      </c>
      <c r="Q704" s="34">
        <f>ROUND(('NEW Reference'!J$16*List!$H704)+'NEW Reference'!J$17,0)</f>
        <v>3455</v>
      </c>
      <c r="R704" s="34">
        <f>ROUND(('NEW Reference'!K$16*List!$H704)+'NEW Reference'!K$17,0)</f>
        <v>3564</v>
      </c>
      <c r="S704" s="34">
        <f>ROUND(('NEW Reference'!L$16*List!$H704)+'NEW Reference'!L$17,0)</f>
        <v>3845</v>
      </c>
      <c r="T704" s="34">
        <f>ROUND(('NEW Reference'!M$16*List!$H704)+'NEW Reference'!M$17,0)</f>
        <v>4593</v>
      </c>
      <c r="U704" s="34">
        <f>ROUND(('NEW Reference'!N$16*List!$H704)+'NEW Reference'!N$17,0)</f>
        <v>18530</v>
      </c>
      <c r="V704" s="35">
        <f>ROUND(('NEW Reference'!O$16*List!$H704)+'NEW Reference'!O$17,0)</f>
        <v>689</v>
      </c>
      <c r="W704" s="35">
        <f>ROUND(('NEW Reference'!P$16*List!$H704)+'NEW Reference'!P$17,0)</f>
        <v>971</v>
      </c>
      <c r="X704" s="35">
        <f>ROUND(('NEW Reference'!Q$16*List!$H704)+'NEW Reference'!Q$17,0)</f>
        <v>485</v>
      </c>
      <c r="Y704" s="36"/>
      <c r="Z704" s="4" t="str">
        <f t="shared" si="32"/>
        <v>SALINE, Illinois</v>
      </c>
      <c r="AA704" s="40" t="s">
        <v>723</v>
      </c>
      <c r="AB704" s="37" t="s">
        <v>49</v>
      </c>
      <c r="AC704" s="41" t="s">
        <v>2201</v>
      </c>
      <c r="AD704" s="42"/>
      <c r="AE704">
        <f t="shared" si="33"/>
        <v>0.83350000000000002</v>
      </c>
    </row>
    <row r="705" spans="1:31">
      <c r="A705" s="28" t="s">
        <v>2408</v>
      </c>
      <c r="B705" s="28" t="s">
        <v>2409</v>
      </c>
      <c r="C705" s="39">
        <v>44100</v>
      </c>
      <c r="D705" s="30" t="s">
        <v>1619</v>
      </c>
      <c r="E705" s="40" t="s">
        <v>2410</v>
      </c>
      <c r="F705" s="49" t="s">
        <v>2201</v>
      </c>
      <c r="G705" s="33" t="s">
        <v>48</v>
      </c>
      <c r="H705">
        <f t="shared" si="31"/>
        <v>0.91670000000000007</v>
      </c>
      <c r="I705" s="34">
        <f>ROUND(('NEW Reference'!B$16*List!$H705)+'NEW Reference'!B$17,0)</f>
        <v>1138</v>
      </c>
      <c r="J705" s="34">
        <f>ROUND(('NEW Reference'!C$16*List!$H705)+'NEW Reference'!C$17,0)</f>
        <v>1697</v>
      </c>
      <c r="K705" s="34">
        <f>ROUND(('NEW Reference'!D$16*List!$H705)+'NEW Reference'!D$17,0)</f>
        <v>2034</v>
      </c>
      <c r="L705" s="34">
        <f>ROUND(('NEW Reference'!E$16*List!$H705)+'NEW Reference'!E$17,0)</f>
        <v>2514</v>
      </c>
      <c r="M705" s="34">
        <f>ROUND(('NEW Reference'!F$16*List!$H705)+'NEW Reference'!F$17,0)</f>
        <v>2620</v>
      </c>
      <c r="N705" s="34">
        <f>ROUND(('NEW Reference'!G$16*List!$H705)+'NEW Reference'!G$17,0)</f>
        <v>2965</v>
      </c>
      <c r="O705" s="34">
        <f>ROUND(('NEW Reference'!H$16*List!$H705)+'NEW Reference'!H$17,0)</f>
        <v>3079</v>
      </c>
      <c r="P705" s="34">
        <f>ROUND(('NEW Reference'!I$16*List!$H705)+'NEW Reference'!I$17,0)</f>
        <v>3200</v>
      </c>
      <c r="Q705" s="34">
        <f>ROUND(('NEW Reference'!J$16*List!$H705)+'NEW Reference'!J$17,0)</f>
        <v>3705</v>
      </c>
      <c r="R705" s="34">
        <f>ROUND(('NEW Reference'!K$16*List!$H705)+'NEW Reference'!K$17,0)</f>
        <v>3822</v>
      </c>
      <c r="S705" s="34">
        <f>ROUND(('NEW Reference'!L$16*List!$H705)+'NEW Reference'!L$17,0)</f>
        <v>4124</v>
      </c>
      <c r="T705" s="34">
        <f>ROUND(('NEW Reference'!M$16*List!$H705)+'NEW Reference'!M$17,0)</f>
        <v>4925</v>
      </c>
      <c r="U705" s="34">
        <f>ROUND(('NEW Reference'!N$16*List!$H705)+'NEW Reference'!N$17,0)</f>
        <v>19874</v>
      </c>
      <c r="V705" s="35">
        <f>ROUND(('NEW Reference'!O$16*List!$H705)+'NEW Reference'!O$17,0)</f>
        <v>739</v>
      </c>
      <c r="W705" s="35">
        <f>ROUND(('NEW Reference'!P$16*List!$H705)+'NEW Reference'!P$17,0)</f>
        <v>1041</v>
      </c>
      <c r="X705" s="35">
        <f>ROUND(('NEW Reference'!Q$16*List!$H705)+'NEW Reference'!Q$17,0)</f>
        <v>521</v>
      </c>
      <c r="Y705" s="36"/>
      <c r="Z705" s="4" t="str">
        <f t="shared" si="32"/>
        <v>SANGAMON, Illinois</v>
      </c>
      <c r="AA705" s="31" t="s">
        <v>2410</v>
      </c>
      <c r="AB705" s="37" t="s">
        <v>49</v>
      </c>
      <c r="AC705" s="32" t="s">
        <v>2201</v>
      </c>
      <c r="AD705" s="38"/>
      <c r="AE705">
        <f t="shared" si="33"/>
        <v>0.91670000000000007</v>
      </c>
    </row>
    <row r="706" spans="1:31">
      <c r="A706" s="28" t="s">
        <v>2411</v>
      </c>
      <c r="B706" s="28" t="s">
        <v>2412</v>
      </c>
      <c r="C706" s="39">
        <v>99914</v>
      </c>
      <c r="D706" s="30" t="s">
        <v>100</v>
      </c>
      <c r="E706" s="40" t="s">
        <v>2413</v>
      </c>
      <c r="F706" s="50" t="s">
        <v>2201</v>
      </c>
      <c r="G706" s="33" t="s">
        <v>59</v>
      </c>
      <c r="H706">
        <f t="shared" si="31"/>
        <v>0.83350000000000002</v>
      </c>
      <c r="I706" s="34">
        <f>ROUND(('NEW Reference'!B$16*List!$H706)+'NEW Reference'!B$17,0)</f>
        <v>1061</v>
      </c>
      <c r="J706" s="34">
        <f>ROUND(('NEW Reference'!C$16*List!$H706)+'NEW Reference'!C$17,0)</f>
        <v>1583</v>
      </c>
      <c r="K706" s="34">
        <f>ROUND(('NEW Reference'!D$16*List!$H706)+'NEW Reference'!D$17,0)</f>
        <v>1896</v>
      </c>
      <c r="L706" s="34">
        <f>ROUND(('NEW Reference'!E$16*List!$H706)+'NEW Reference'!E$17,0)</f>
        <v>2344</v>
      </c>
      <c r="M706" s="34">
        <f>ROUND(('NEW Reference'!F$16*List!$H706)+'NEW Reference'!F$17,0)</f>
        <v>2442</v>
      </c>
      <c r="N706" s="34">
        <f>ROUND(('NEW Reference'!G$16*List!$H706)+'NEW Reference'!G$17,0)</f>
        <v>2765</v>
      </c>
      <c r="O706" s="34">
        <f>ROUND(('NEW Reference'!H$16*List!$H706)+'NEW Reference'!H$17,0)</f>
        <v>2871</v>
      </c>
      <c r="P706" s="34">
        <f>ROUND(('NEW Reference'!I$16*List!$H706)+'NEW Reference'!I$17,0)</f>
        <v>2983</v>
      </c>
      <c r="Q706" s="34">
        <f>ROUND(('NEW Reference'!J$16*List!$H706)+'NEW Reference'!J$17,0)</f>
        <v>3455</v>
      </c>
      <c r="R706" s="34">
        <f>ROUND(('NEW Reference'!K$16*List!$H706)+'NEW Reference'!K$17,0)</f>
        <v>3564</v>
      </c>
      <c r="S706" s="34">
        <f>ROUND(('NEW Reference'!L$16*List!$H706)+'NEW Reference'!L$17,0)</f>
        <v>3845</v>
      </c>
      <c r="T706" s="34">
        <f>ROUND(('NEW Reference'!M$16*List!$H706)+'NEW Reference'!M$17,0)</f>
        <v>4593</v>
      </c>
      <c r="U706" s="34">
        <f>ROUND(('NEW Reference'!N$16*List!$H706)+'NEW Reference'!N$17,0)</f>
        <v>18530</v>
      </c>
      <c r="V706" s="35">
        <f>ROUND(('NEW Reference'!O$16*List!$H706)+'NEW Reference'!O$17,0)</f>
        <v>689</v>
      </c>
      <c r="W706" s="35">
        <f>ROUND(('NEW Reference'!P$16*List!$H706)+'NEW Reference'!P$17,0)</f>
        <v>971</v>
      </c>
      <c r="X706" s="35">
        <f>ROUND(('NEW Reference'!Q$16*List!$H706)+'NEW Reference'!Q$17,0)</f>
        <v>485</v>
      </c>
      <c r="Y706" s="36"/>
      <c r="Z706" s="4" t="str">
        <f t="shared" si="32"/>
        <v>SCHUYLER, Illinois</v>
      </c>
      <c r="AA706" s="40" t="s">
        <v>2413</v>
      </c>
      <c r="AB706" s="37" t="s">
        <v>49</v>
      </c>
      <c r="AC706" s="41" t="s">
        <v>2201</v>
      </c>
      <c r="AD706" s="42"/>
      <c r="AE706">
        <f t="shared" si="33"/>
        <v>0.83350000000000002</v>
      </c>
    </row>
    <row r="707" spans="1:31">
      <c r="A707" s="28" t="s">
        <v>2414</v>
      </c>
      <c r="B707" s="28" t="s">
        <v>2415</v>
      </c>
      <c r="C707" s="39">
        <v>99914</v>
      </c>
      <c r="D707" s="30" t="s">
        <v>100</v>
      </c>
      <c r="E707" s="40" t="s">
        <v>727</v>
      </c>
      <c r="F707" s="50" t="s">
        <v>2201</v>
      </c>
      <c r="G707" s="33" t="s">
        <v>59</v>
      </c>
      <c r="H707">
        <f t="shared" si="31"/>
        <v>0.83350000000000002</v>
      </c>
      <c r="I707" s="34">
        <f>ROUND(('NEW Reference'!B$16*List!$H707)+'NEW Reference'!B$17,0)</f>
        <v>1061</v>
      </c>
      <c r="J707" s="34">
        <f>ROUND(('NEW Reference'!C$16*List!$H707)+'NEW Reference'!C$17,0)</f>
        <v>1583</v>
      </c>
      <c r="K707" s="34">
        <f>ROUND(('NEW Reference'!D$16*List!$H707)+'NEW Reference'!D$17,0)</f>
        <v>1896</v>
      </c>
      <c r="L707" s="34">
        <f>ROUND(('NEW Reference'!E$16*List!$H707)+'NEW Reference'!E$17,0)</f>
        <v>2344</v>
      </c>
      <c r="M707" s="34">
        <f>ROUND(('NEW Reference'!F$16*List!$H707)+'NEW Reference'!F$17,0)</f>
        <v>2442</v>
      </c>
      <c r="N707" s="34">
        <f>ROUND(('NEW Reference'!G$16*List!$H707)+'NEW Reference'!G$17,0)</f>
        <v>2765</v>
      </c>
      <c r="O707" s="34">
        <f>ROUND(('NEW Reference'!H$16*List!$H707)+'NEW Reference'!H$17,0)</f>
        <v>2871</v>
      </c>
      <c r="P707" s="34">
        <f>ROUND(('NEW Reference'!I$16*List!$H707)+'NEW Reference'!I$17,0)</f>
        <v>2983</v>
      </c>
      <c r="Q707" s="34">
        <f>ROUND(('NEW Reference'!J$16*List!$H707)+'NEW Reference'!J$17,0)</f>
        <v>3455</v>
      </c>
      <c r="R707" s="34">
        <f>ROUND(('NEW Reference'!K$16*List!$H707)+'NEW Reference'!K$17,0)</f>
        <v>3564</v>
      </c>
      <c r="S707" s="34">
        <f>ROUND(('NEW Reference'!L$16*List!$H707)+'NEW Reference'!L$17,0)</f>
        <v>3845</v>
      </c>
      <c r="T707" s="34">
        <f>ROUND(('NEW Reference'!M$16*List!$H707)+'NEW Reference'!M$17,0)</f>
        <v>4593</v>
      </c>
      <c r="U707" s="34">
        <f>ROUND(('NEW Reference'!N$16*List!$H707)+'NEW Reference'!N$17,0)</f>
        <v>18530</v>
      </c>
      <c r="V707" s="35">
        <f>ROUND(('NEW Reference'!O$16*List!$H707)+'NEW Reference'!O$17,0)</f>
        <v>689</v>
      </c>
      <c r="W707" s="35">
        <f>ROUND(('NEW Reference'!P$16*List!$H707)+'NEW Reference'!P$17,0)</f>
        <v>971</v>
      </c>
      <c r="X707" s="35">
        <f>ROUND(('NEW Reference'!Q$16*List!$H707)+'NEW Reference'!Q$17,0)</f>
        <v>485</v>
      </c>
      <c r="Y707" s="36"/>
      <c r="Z707" s="4" t="str">
        <f t="shared" si="32"/>
        <v>SCOTT, Illinois</v>
      </c>
      <c r="AA707" s="40" t="s">
        <v>727</v>
      </c>
      <c r="AB707" s="37" t="s">
        <v>49</v>
      </c>
      <c r="AC707" s="41" t="s">
        <v>2201</v>
      </c>
      <c r="AD707" s="42"/>
      <c r="AE707">
        <f t="shared" si="33"/>
        <v>0.83350000000000002</v>
      </c>
    </row>
    <row r="708" spans="1:31">
      <c r="A708" s="28" t="s">
        <v>2416</v>
      </c>
      <c r="B708" s="28" t="s">
        <v>2417</v>
      </c>
      <c r="C708" s="29">
        <v>99914</v>
      </c>
      <c r="D708" s="30" t="s">
        <v>100</v>
      </c>
      <c r="E708" s="31" t="s">
        <v>290</v>
      </c>
      <c r="F708" s="50" t="s">
        <v>2201</v>
      </c>
      <c r="G708" s="33" t="s">
        <v>59</v>
      </c>
      <c r="H708">
        <f t="shared" si="31"/>
        <v>0.83350000000000002</v>
      </c>
      <c r="I708" s="34">
        <f>ROUND(('NEW Reference'!B$16*List!$H708)+'NEW Reference'!B$17,0)</f>
        <v>1061</v>
      </c>
      <c r="J708" s="34">
        <f>ROUND(('NEW Reference'!C$16*List!$H708)+'NEW Reference'!C$17,0)</f>
        <v>1583</v>
      </c>
      <c r="K708" s="34">
        <f>ROUND(('NEW Reference'!D$16*List!$H708)+'NEW Reference'!D$17,0)</f>
        <v>1896</v>
      </c>
      <c r="L708" s="34">
        <f>ROUND(('NEW Reference'!E$16*List!$H708)+'NEW Reference'!E$17,0)</f>
        <v>2344</v>
      </c>
      <c r="M708" s="34">
        <f>ROUND(('NEW Reference'!F$16*List!$H708)+'NEW Reference'!F$17,0)</f>
        <v>2442</v>
      </c>
      <c r="N708" s="34">
        <f>ROUND(('NEW Reference'!G$16*List!$H708)+'NEW Reference'!G$17,0)</f>
        <v>2765</v>
      </c>
      <c r="O708" s="34">
        <f>ROUND(('NEW Reference'!H$16*List!$H708)+'NEW Reference'!H$17,0)</f>
        <v>2871</v>
      </c>
      <c r="P708" s="34">
        <f>ROUND(('NEW Reference'!I$16*List!$H708)+'NEW Reference'!I$17,0)</f>
        <v>2983</v>
      </c>
      <c r="Q708" s="34">
        <f>ROUND(('NEW Reference'!J$16*List!$H708)+'NEW Reference'!J$17,0)</f>
        <v>3455</v>
      </c>
      <c r="R708" s="34">
        <f>ROUND(('NEW Reference'!K$16*List!$H708)+'NEW Reference'!K$17,0)</f>
        <v>3564</v>
      </c>
      <c r="S708" s="34">
        <f>ROUND(('NEW Reference'!L$16*List!$H708)+'NEW Reference'!L$17,0)</f>
        <v>3845</v>
      </c>
      <c r="T708" s="34">
        <f>ROUND(('NEW Reference'!M$16*List!$H708)+'NEW Reference'!M$17,0)</f>
        <v>4593</v>
      </c>
      <c r="U708" s="34">
        <f>ROUND(('NEW Reference'!N$16*List!$H708)+'NEW Reference'!N$17,0)</f>
        <v>18530</v>
      </c>
      <c r="V708" s="35">
        <f>ROUND(('NEW Reference'!O$16*List!$H708)+'NEW Reference'!O$17,0)</f>
        <v>689</v>
      </c>
      <c r="W708" s="35">
        <f>ROUND(('NEW Reference'!P$16*List!$H708)+'NEW Reference'!P$17,0)</f>
        <v>971</v>
      </c>
      <c r="X708" s="35">
        <f>ROUND(('NEW Reference'!Q$16*List!$H708)+'NEW Reference'!Q$17,0)</f>
        <v>485</v>
      </c>
      <c r="Y708" s="36"/>
      <c r="Z708" s="4" t="str">
        <f t="shared" si="32"/>
        <v>SHELBY, Illinois</v>
      </c>
      <c r="AA708" s="40" t="s">
        <v>290</v>
      </c>
      <c r="AB708" s="37" t="s">
        <v>49</v>
      </c>
      <c r="AC708" s="41" t="s">
        <v>2201</v>
      </c>
      <c r="AD708" s="42"/>
      <c r="AE708">
        <f t="shared" si="33"/>
        <v>0.83350000000000002</v>
      </c>
    </row>
    <row r="709" spans="1:31">
      <c r="A709" s="28" t="s">
        <v>2418</v>
      </c>
      <c r="B709" s="28" t="s">
        <v>2419</v>
      </c>
      <c r="C709" s="29">
        <v>37900</v>
      </c>
      <c r="D709" s="30" t="s">
        <v>1374</v>
      </c>
      <c r="E709" s="31" t="s">
        <v>2420</v>
      </c>
      <c r="F709" s="49" t="s">
        <v>2201</v>
      </c>
      <c r="G709" s="33" t="s">
        <v>48</v>
      </c>
      <c r="H709">
        <f t="shared" si="31"/>
        <v>0.82810000000000006</v>
      </c>
      <c r="I709" s="34">
        <f>ROUND(('NEW Reference'!B$16*List!$H709)+'NEW Reference'!B$17,0)</f>
        <v>1056</v>
      </c>
      <c r="J709" s="34">
        <f>ROUND(('NEW Reference'!C$16*List!$H709)+'NEW Reference'!C$17,0)</f>
        <v>1575</v>
      </c>
      <c r="K709" s="34">
        <f>ROUND(('NEW Reference'!D$16*List!$H709)+'NEW Reference'!D$17,0)</f>
        <v>1887</v>
      </c>
      <c r="L709" s="34">
        <f>ROUND(('NEW Reference'!E$16*List!$H709)+'NEW Reference'!E$17,0)</f>
        <v>2333</v>
      </c>
      <c r="M709" s="34">
        <f>ROUND(('NEW Reference'!F$16*List!$H709)+'NEW Reference'!F$17,0)</f>
        <v>2431</v>
      </c>
      <c r="N709" s="34">
        <f>ROUND(('NEW Reference'!G$16*List!$H709)+'NEW Reference'!G$17,0)</f>
        <v>2752</v>
      </c>
      <c r="O709" s="34">
        <f>ROUND(('NEW Reference'!H$16*List!$H709)+'NEW Reference'!H$17,0)</f>
        <v>2857</v>
      </c>
      <c r="P709" s="34">
        <f>ROUND(('NEW Reference'!I$16*List!$H709)+'NEW Reference'!I$17,0)</f>
        <v>2969</v>
      </c>
      <c r="Q709" s="34">
        <f>ROUND(('NEW Reference'!J$16*List!$H709)+'NEW Reference'!J$17,0)</f>
        <v>3438</v>
      </c>
      <c r="R709" s="34">
        <f>ROUND(('NEW Reference'!K$16*List!$H709)+'NEW Reference'!K$17,0)</f>
        <v>3547</v>
      </c>
      <c r="S709" s="34">
        <f>ROUND(('NEW Reference'!L$16*List!$H709)+'NEW Reference'!L$17,0)</f>
        <v>3827</v>
      </c>
      <c r="T709" s="34">
        <f>ROUND(('NEW Reference'!M$16*List!$H709)+'NEW Reference'!M$17,0)</f>
        <v>4571</v>
      </c>
      <c r="U709" s="34">
        <f>ROUND(('NEW Reference'!N$16*List!$H709)+'NEW Reference'!N$17,0)</f>
        <v>18443</v>
      </c>
      <c r="V709" s="35">
        <f>ROUND(('NEW Reference'!O$16*List!$H709)+'NEW Reference'!O$17,0)</f>
        <v>686</v>
      </c>
      <c r="W709" s="35">
        <f>ROUND(('NEW Reference'!P$16*List!$H709)+'NEW Reference'!P$17,0)</f>
        <v>966</v>
      </c>
      <c r="X709" s="35">
        <f>ROUND(('NEW Reference'!Q$16*List!$H709)+'NEW Reference'!Q$17,0)</f>
        <v>483</v>
      </c>
      <c r="Y709" s="36"/>
      <c r="Z709" s="4" t="str">
        <f t="shared" si="32"/>
        <v>STARK, Illinois</v>
      </c>
      <c r="AA709" s="40" t="s">
        <v>2420</v>
      </c>
      <c r="AB709" s="37" t="s">
        <v>49</v>
      </c>
      <c r="AC709" s="41" t="s">
        <v>2201</v>
      </c>
      <c r="AD709" s="42"/>
      <c r="AE709">
        <f t="shared" si="33"/>
        <v>0.82810000000000006</v>
      </c>
    </row>
    <row r="710" spans="1:31">
      <c r="A710" s="28" t="s">
        <v>2421</v>
      </c>
      <c r="B710" s="28" t="s">
        <v>2422</v>
      </c>
      <c r="C710" s="29">
        <v>99914</v>
      </c>
      <c r="D710" s="30" t="s">
        <v>100</v>
      </c>
      <c r="E710" s="31" t="s">
        <v>2423</v>
      </c>
      <c r="F710" s="50" t="s">
        <v>2201</v>
      </c>
      <c r="G710" s="33" t="s">
        <v>59</v>
      </c>
      <c r="H710">
        <f t="shared" si="31"/>
        <v>0.83350000000000002</v>
      </c>
      <c r="I710" s="34">
        <f>ROUND(('NEW Reference'!B$16*List!$H710)+'NEW Reference'!B$17,0)</f>
        <v>1061</v>
      </c>
      <c r="J710" s="34">
        <f>ROUND(('NEW Reference'!C$16*List!$H710)+'NEW Reference'!C$17,0)</f>
        <v>1583</v>
      </c>
      <c r="K710" s="34">
        <f>ROUND(('NEW Reference'!D$16*List!$H710)+'NEW Reference'!D$17,0)</f>
        <v>1896</v>
      </c>
      <c r="L710" s="34">
        <f>ROUND(('NEW Reference'!E$16*List!$H710)+'NEW Reference'!E$17,0)</f>
        <v>2344</v>
      </c>
      <c r="M710" s="34">
        <f>ROUND(('NEW Reference'!F$16*List!$H710)+'NEW Reference'!F$17,0)</f>
        <v>2442</v>
      </c>
      <c r="N710" s="34">
        <f>ROUND(('NEW Reference'!G$16*List!$H710)+'NEW Reference'!G$17,0)</f>
        <v>2765</v>
      </c>
      <c r="O710" s="34">
        <f>ROUND(('NEW Reference'!H$16*List!$H710)+'NEW Reference'!H$17,0)</f>
        <v>2871</v>
      </c>
      <c r="P710" s="34">
        <f>ROUND(('NEW Reference'!I$16*List!$H710)+'NEW Reference'!I$17,0)</f>
        <v>2983</v>
      </c>
      <c r="Q710" s="34">
        <f>ROUND(('NEW Reference'!J$16*List!$H710)+'NEW Reference'!J$17,0)</f>
        <v>3455</v>
      </c>
      <c r="R710" s="34">
        <f>ROUND(('NEW Reference'!K$16*List!$H710)+'NEW Reference'!K$17,0)</f>
        <v>3564</v>
      </c>
      <c r="S710" s="34">
        <f>ROUND(('NEW Reference'!L$16*List!$H710)+'NEW Reference'!L$17,0)</f>
        <v>3845</v>
      </c>
      <c r="T710" s="34">
        <f>ROUND(('NEW Reference'!M$16*List!$H710)+'NEW Reference'!M$17,0)</f>
        <v>4593</v>
      </c>
      <c r="U710" s="34">
        <f>ROUND(('NEW Reference'!N$16*List!$H710)+'NEW Reference'!N$17,0)</f>
        <v>18530</v>
      </c>
      <c r="V710" s="35">
        <f>ROUND(('NEW Reference'!O$16*List!$H710)+'NEW Reference'!O$17,0)</f>
        <v>689</v>
      </c>
      <c r="W710" s="35">
        <f>ROUND(('NEW Reference'!P$16*List!$H710)+'NEW Reference'!P$17,0)</f>
        <v>971</v>
      </c>
      <c r="X710" s="35">
        <f>ROUND(('NEW Reference'!Q$16*List!$H710)+'NEW Reference'!Q$17,0)</f>
        <v>485</v>
      </c>
      <c r="Y710" s="36"/>
      <c r="Z710" s="4" t="str">
        <f t="shared" si="32"/>
        <v>STEPHENSON, Illinois</v>
      </c>
      <c r="AA710" s="40" t="s">
        <v>2423</v>
      </c>
      <c r="AB710" s="37" t="s">
        <v>49</v>
      </c>
      <c r="AC710" s="41" t="s">
        <v>2201</v>
      </c>
      <c r="AD710" s="42"/>
      <c r="AE710">
        <f t="shared" si="33"/>
        <v>0.83350000000000002</v>
      </c>
    </row>
    <row r="711" spans="1:31">
      <c r="A711" s="28" t="s">
        <v>2424</v>
      </c>
      <c r="B711" s="28" t="s">
        <v>2425</v>
      </c>
      <c r="C711" s="29">
        <v>37900</v>
      </c>
      <c r="D711" s="30" t="s">
        <v>1374</v>
      </c>
      <c r="E711" s="31" t="s">
        <v>2426</v>
      </c>
      <c r="F711" s="49" t="s">
        <v>2201</v>
      </c>
      <c r="G711" s="33" t="s">
        <v>48</v>
      </c>
      <c r="H711">
        <f t="shared" si="31"/>
        <v>0.82810000000000006</v>
      </c>
      <c r="I711" s="34">
        <f>ROUND(('NEW Reference'!B$16*List!$H711)+'NEW Reference'!B$17,0)</f>
        <v>1056</v>
      </c>
      <c r="J711" s="34">
        <f>ROUND(('NEW Reference'!C$16*List!$H711)+'NEW Reference'!C$17,0)</f>
        <v>1575</v>
      </c>
      <c r="K711" s="34">
        <f>ROUND(('NEW Reference'!D$16*List!$H711)+'NEW Reference'!D$17,0)</f>
        <v>1887</v>
      </c>
      <c r="L711" s="34">
        <f>ROUND(('NEW Reference'!E$16*List!$H711)+'NEW Reference'!E$17,0)</f>
        <v>2333</v>
      </c>
      <c r="M711" s="34">
        <f>ROUND(('NEW Reference'!F$16*List!$H711)+'NEW Reference'!F$17,0)</f>
        <v>2431</v>
      </c>
      <c r="N711" s="34">
        <f>ROUND(('NEW Reference'!G$16*List!$H711)+'NEW Reference'!G$17,0)</f>
        <v>2752</v>
      </c>
      <c r="O711" s="34">
        <f>ROUND(('NEW Reference'!H$16*List!$H711)+'NEW Reference'!H$17,0)</f>
        <v>2857</v>
      </c>
      <c r="P711" s="34">
        <f>ROUND(('NEW Reference'!I$16*List!$H711)+'NEW Reference'!I$17,0)</f>
        <v>2969</v>
      </c>
      <c r="Q711" s="34">
        <f>ROUND(('NEW Reference'!J$16*List!$H711)+'NEW Reference'!J$17,0)</f>
        <v>3438</v>
      </c>
      <c r="R711" s="34">
        <f>ROUND(('NEW Reference'!K$16*List!$H711)+'NEW Reference'!K$17,0)</f>
        <v>3547</v>
      </c>
      <c r="S711" s="34">
        <f>ROUND(('NEW Reference'!L$16*List!$H711)+'NEW Reference'!L$17,0)</f>
        <v>3827</v>
      </c>
      <c r="T711" s="34">
        <f>ROUND(('NEW Reference'!M$16*List!$H711)+'NEW Reference'!M$17,0)</f>
        <v>4571</v>
      </c>
      <c r="U711" s="34">
        <f>ROUND(('NEW Reference'!N$16*List!$H711)+'NEW Reference'!N$17,0)</f>
        <v>18443</v>
      </c>
      <c r="V711" s="35">
        <f>ROUND(('NEW Reference'!O$16*List!$H711)+'NEW Reference'!O$17,0)</f>
        <v>686</v>
      </c>
      <c r="W711" s="35">
        <f>ROUND(('NEW Reference'!P$16*List!$H711)+'NEW Reference'!P$17,0)</f>
        <v>966</v>
      </c>
      <c r="X711" s="35">
        <f>ROUND(('NEW Reference'!Q$16*List!$H711)+'NEW Reference'!Q$17,0)</f>
        <v>483</v>
      </c>
      <c r="Y711" s="36"/>
      <c r="Z711" s="4" t="str">
        <f t="shared" si="32"/>
        <v>TAZEWELL, Illinois</v>
      </c>
      <c r="AA711" s="40" t="s">
        <v>2426</v>
      </c>
      <c r="AB711" s="37" t="s">
        <v>49</v>
      </c>
      <c r="AC711" s="41" t="s">
        <v>2201</v>
      </c>
      <c r="AD711" s="42"/>
      <c r="AE711">
        <f t="shared" si="33"/>
        <v>0.82810000000000006</v>
      </c>
    </row>
    <row r="712" spans="1:31">
      <c r="A712" s="28" t="s">
        <v>2427</v>
      </c>
      <c r="B712" s="28" t="s">
        <v>2428</v>
      </c>
      <c r="C712" s="39">
        <v>99914</v>
      </c>
      <c r="D712" s="30" t="s">
        <v>100</v>
      </c>
      <c r="E712" s="40" t="s">
        <v>748</v>
      </c>
      <c r="F712" s="50" t="s">
        <v>2201</v>
      </c>
      <c r="G712" s="33" t="s">
        <v>59</v>
      </c>
      <c r="H712">
        <f t="shared" si="31"/>
        <v>0.83350000000000002</v>
      </c>
      <c r="I712" s="34">
        <f>ROUND(('NEW Reference'!B$16*List!$H712)+'NEW Reference'!B$17,0)</f>
        <v>1061</v>
      </c>
      <c r="J712" s="34">
        <f>ROUND(('NEW Reference'!C$16*List!$H712)+'NEW Reference'!C$17,0)</f>
        <v>1583</v>
      </c>
      <c r="K712" s="34">
        <f>ROUND(('NEW Reference'!D$16*List!$H712)+'NEW Reference'!D$17,0)</f>
        <v>1896</v>
      </c>
      <c r="L712" s="34">
        <f>ROUND(('NEW Reference'!E$16*List!$H712)+'NEW Reference'!E$17,0)</f>
        <v>2344</v>
      </c>
      <c r="M712" s="34">
        <f>ROUND(('NEW Reference'!F$16*List!$H712)+'NEW Reference'!F$17,0)</f>
        <v>2442</v>
      </c>
      <c r="N712" s="34">
        <f>ROUND(('NEW Reference'!G$16*List!$H712)+'NEW Reference'!G$17,0)</f>
        <v>2765</v>
      </c>
      <c r="O712" s="34">
        <f>ROUND(('NEW Reference'!H$16*List!$H712)+'NEW Reference'!H$17,0)</f>
        <v>2871</v>
      </c>
      <c r="P712" s="34">
        <f>ROUND(('NEW Reference'!I$16*List!$H712)+'NEW Reference'!I$17,0)</f>
        <v>2983</v>
      </c>
      <c r="Q712" s="34">
        <f>ROUND(('NEW Reference'!J$16*List!$H712)+'NEW Reference'!J$17,0)</f>
        <v>3455</v>
      </c>
      <c r="R712" s="34">
        <f>ROUND(('NEW Reference'!K$16*List!$H712)+'NEW Reference'!K$17,0)</f>
        <v>3564</v>
      </c>
      <c r="S712" s="34">
        <f>ROUND(('NEW Reference'!L$16*List!$H712)+'NEW Reference'!L$17,0)</f>
        <v>3845</v>
      </c>
      <c r="T712" s="34">
        <f>ROUND(('NEW Reference'!M$16*List!$H712)+'NEW Reference'!M$17,0)</f>
        <v>4593</v>
      </c>
      <c r="U712" s="34">
        <f>ROUND(('NEW Reference'!N$16*List!$H712)+'NEW Reference'!N$17,0)</f>
        <v>18530</v>
      </c>
      <c r="V712" s="35">
        <f>ROUND(('NEW Reference'!O$16*List!$H712)+'NEW Reference'!O$17,0)</f>
        <v>689</v>
      </c>
      <c r="W712" s="35">
        <f>ROUND(('NEW Reference'!P$16*List!$H712)+'NEW Reference'!P$17,0)</f>
        <v>971</v>
      </c>
      <c r="X712" s="35">
        <f>ROUND(('NEW Reference'!Q$16*List!$H712)+'NEW Reference'!Q$17,0)</f>
        <v>485</v>
      </c>
      <c r="Y712" s="36"/>
      <c r="Z712" s="4" t="str">
        <f t="shared" si="32"/>
        <v>UNION, Illinois</v>
      </c>
      <c r="AA712" s="31" t="s">
        <v>748</v>
      </c>
      <c r="AB712" s="37" t="s">
        <v>49</v>
      </c>
      <c r="AC712" s="32" t="s">
        <v>2201</v>
      </c>
      <c r="AD712" s="38"/>
      <c r="AE712">
        <f t="shared" si="33"/>
        <v>0.83350000000000002</v>
      </c>
    </row>
    <row r="713" spans="1:31">
      <c r="A713" s="28" t="s">
        <v>2429</v>
      </c>
      <c r="B713" s="28" t="s">
        <v>2430</v>
      </c>
      <c r="C713" s="29">
        <v>19180</v>
      </c>
      <c r="D713" s="30" t="s">
        <v>620</v>
      </c>
      <c r="E713" s="31" t="s">
        <v>2431</v>
      </c>
      <c r="F713" s="49" t="s">
        <v>2201</v>
      </c>
      <c r="G713" s="33" t="s">
        <v>48</v>
      </c>
      <c r="H713">
        <f t="shared" si="31"/>
        <v>0.92990000000000006</v>
      </c>
      <c r="I713" s="34">
        <f>ROUND(('NEW Reference'!B$16*List!$H713)+'NEW Reference'!B$17,0)</f>
        <v>1150</v>
      </c>
      <c r="J713" s="34">
        <f>ROUND(('NEW Reference'!C$16*List!$H713)+'NEW Reference'!C$17,0)</f>
        <v>1715</v>
      </c>
      <c r="K713" s="34">
        <f>ROUND(('NEW Reference'!D$16*List!$H713)+'NEW Reference'!D$17,0)</f>
        <v>2056</v>
      </c>
      <c r="L713" s="34">
        <f>ROUND(('NEW Reference'!E$16*List!$H713)+'NEW Reference'!E$17,0)</f>
        <v>2541</v>
      </c>
      <c r="M713" s="34">
        <f>ROUND(('NEW Reference'!F$16*List!$H713)+'NEW Reference'!F$17,0)</f>
        <v>2648</v>
      </c>
      <c r="N713" s="34">
        <f>ROUND(('NEW Reference'!G$16*List!$H713)+'NEW Reference'!G$17,0)</f>
        <v>2997</v>
      </c>
      <c r="O713" s="34">
        <f>ROUND(('NEW Reference'!H$16*List!$H713)+'NEW Reference'!H$17,0)</f>
        <v>3112</v>
      </c>
      <c r="P713" s="34">
        <f>ROUND(('NEW Reference'!I$16*List!$H713)+'NEW Reference'!I$17,0)</f>
        <v>3234</v>
      </c>
      <c r="Q713" s="34">
        <f>ROUND(('NEW Reference'!J$16*List!$H713)+'NEW Reference'!J$17,0)</f>
        <v>3745</v>
      </c>
      <c r="R713" s="34">
        <f>ROUND(('NEW Reference'!K$16*List!$H713)+'NEW Reference'!K$17,0)</f>
        <v>3863</v>
      </c>
      <c r="S713" s="34">
        <f>ROUND(('NEW Reference'!L$16*List!$H713)+'NEW Reference'!L$17,0)</f>
        <v>4168</v>
      </c>
      <c r="T713" s="34">
        <f>ROUND(('NEW Reference'!M$16*List!$H713)+'NEW Reference'!M$17,0)</f>
        <v>4978</v>
      </c>
      <c r="U713" s="34">
        <f>ROUND(('NEW Reference'!N$16*List!$H713)+'NEW Reference'!N$17,0)</f>
        <v>20087</v>
      </c>
      <c r="V713" s="35">
        <f>ROUND(('NEW Reference'!O$16*List!$H713)+'NEW Reference'!O$17,0)</f>
        <v>747</v>
      </c>
      <c r="W713" s="35">
        <f>ROUND(('NEW Reference'!P$16*List!$H713)+'NEW Reference'!P$17,0)</f>
        <v>1052</v>
      </c>
      <c r="X713" s="35">
        <f>ROUND(('NEW Reference'!Q$16*List!$H713)+'NEW Reference'!Q$17,0)</f>
        <v>526</v>
      </c>
      <c r="Y713" s="36"/>
      <c r="Z713" s="4" t="str">
        <f t="shared" si="32"/>
        <v>VERMILION, Illinois</v>
      </c>
      <c r="AA713" s="40" t="s">
        <v>2431</v>
      </c>
      <c r="AB713" s="37" t="s">
        <v>49</v>
      </c>
      <c r="AC713" s="41" t="s">
        <v>2201</v>
      </c>
      <c r="AD713" s="42"/>
      <c r="AE713">
        <f t="shared" si="33"/>
        <v>0.92990000000000006</v>
      </c>
    </row>
    <row r="714" spans="1:31">
      <c r="A714" s="28" t="s">
        <v>2432</v>
      </c>
      <c r="B714" s="28" t="s">
        <v>2433</v>
      </c>
      <c r="C714" s="29">
        <v>99914</v>
      </c>
      <c r="D714" s="30" t="s">
        <v>100</v>
      </c>
      <c r="E714" s="31" t="s">
        <v>2434</v>
      </c>
      <c r="F714" s="50" t="s">
        <v>2201</v>
      </c>
      <c r="G714" s="33" t="s">
        <v>59</v>
      </c>
      <c r="H714">
        <f t="shared" si="31"/>
        <v>0.83350000000000002</v>
      </c>
      <c r="I714" s="34">
        <f>ROUND(('NEW Reference'!B$16*List!$H714)+'NEW Reference'!B$17,0)</f>
        <v>1061</v>
      </c>
      <c r="J714" s="34">
        <f>ROUND(('NEW Reference'!C$16*List!$H714)+'NEW Reference'!C$17,0)</f>
        <v>1583</v>
      </c>
      <c r="K714" s="34">
        <f>ROUND(('NEW Reference'!D$16*List!$H714)+'NEW Reference'!D$17,0)</f>
        <v>1896</v>
      </c>
      <c r="L714" s="34">
        <f>ROUND(('NEW Reference'!E$16*List!$H714)+'NEW Reference'!E$17,0)</f>
        <v>2344</v>
      </c>
      <c r="M714" s="34">
        <f>ROUND(('NEW Reference'!F$16*List!$H714)+'NEW Reference'!F$17,0)</f>
        <v>2442</v>
      </c>
      <c r="N714" s="34">
        <f>ROUND(('NEW Reference'!G$16*List!$H714)+'NEW Reference'!G$17,0)</f>
        <v>2765</v>
      </c>
      <c r="O714" s="34">
        <f>ROUND(('NEW Reference'!H$16*List!$H714)+'NEW Reference'!H$17,0)</f>
        <v>2871</v>
      </c>
      <c r="P714" s="34">
        <f>ROUND(('NEW Reference'!I$16*List!$H714)+'NEW Reference'!I$17,0)</f>
        <v>2983</v>
      </c>
      <c r="Q714" s="34">
        <f>ROUND(('NEW Reference'!J$16*List!$H714)+'NEW Reference'!J$17,0)</f>
        <v>3455</v>
      </c>
      <c r="R714" s="34">
        <f>ROUND(('NEW Reference'!K$16*List!$H714)+'NEW Reference'!K$17,0)</f>
        <v>3564</v>
      </c>
      <c r="S714" s="34">
        <f>ROUND(('NEW Reference'!L$16*List!$H714)+'NEW Reference'!L$17,0)</f>
        <v>3845</v>
      </c>
      <c r="T714" s="34">
        <f>ROUND(('NEW Reference'!M$16*List!$H714)+'NEW Reference'!M$17,0)</f>
        <v>4593</v>
      </c>
      <c r="U714" s="34">
        <f>ROUND(('NEW Reference'!N$16*List!$H714)+'NEW Reference'!N$17,0)</f>
        <v>18530</v>
      </c>
      <c r="V714" s="35">
        <f>ROUND(('NEW Reference'!O$16*List!$H714)+'NEW Reference'!O$17,0)</f>
        <v>689</v>
      </c>
      <c r="W714" s="35">
        <f>ROUND(('NEW Reference'!P$16*List!$H714)+'NEW Reference'!P$17,0)</f>
        <v>971</v>
      </c>
      <c r="X714" s="35">
        <f>ROUND(('NEW Reference'!Q$16*List!$H714)+'NEW Reference'!Q$17,0)</f>
        <v>485</v>
      </c>
      <c r="Y714" s="36"/>
      <c r="Z714" s="4" t="str">
        <f t="shared" si="32"/>
        <v>WABASH, Illinois</v>
      </c>
      <c r="AA714" s="31" t="s">
        <v>2434</v>
      </c>
      <c r="AB714" s="37" t="s">
        <v>49</v>
      </c>
      <c r="AC714" s="32" t="s">
        <v>2201</v>
      </c>
      <c r="AD714" s="38"/>
      <c r="AE714">
        <f t="shared" si="33"/>
        <v>0.83350000000000002</v>
      </c>
    </row>
    <row r="715" spans="1:31">
      <c r="A715" s="28" t="s">
        <v>2435</v>
      </c>
      <c r="B715" s="28" t="s">
        <v>2436</v>
      </c>
      <c r="C715" s="29">
        <v>99914</v>
      </c>
      <c r="D715" s="30" t="s">
        <v>100</v>
      </c>
      <c r="E715" s="31" t="s">
        <v>2030</v>
      </c>
      <c r="F715" s="50" t="s">
        <v>2201</v>
      </c>
      <c r="G715" s="33" t="s">
        <v>59</v>
      </c>
      <c r="H715">
        <f t="shared" si="31"/>
        <v>0.83350000000000002</v>
      </c>
      <c r="I715" s="34">
        <f>ROUND(('NEW Reference'!B$16*List!$H715)+'NEW Reference'!B$17,0)</f>
        <v>1061</v>
      </c>
      <c r="J715" s="34">
        <f>ROUND(('NEW Reference'!C$16*List!$H715)+'NEW Reference'!C$17,0)</f>
        <v>1583</v>
      </c>
      <c r="K715" s="34">
        <f>ROUND(('NEW Reference'!D$16*List!$H715)+'NEW Reference'!D$17,0)</f>
        <v>1896</v>
      </c>
      <c r="L715" s="34">
        <f>ROUND(('NEW Reference'!E$16*List!$H715)+'NEW Reference'!E$17,0)</f>
        <v>2344</v>
      </c>
      <c r="M715" s="34">
        <f>ROUND(('NEW Reference'!F$16*List!$H715)+'NEW Reference'!F$17,0)</f>
        <v>2442</v>
      </c>
      <c r="N715" s="34">
        <f>ROUND(('NEW Reference'!G$16*List!$H715)+'NEW Reference'!G$17,0)</f>
        <v>2765</v>
      </c>
      <c r="O715" s="34">
        <f>ROUND(('NEW Reference'!H$16*List!$H715)+'NEW Reference'!H$17,0)</f>
        <v>2871</v>
      </c>
      <c r="P715" s="34">
        <f>ROUND(('NEW Reference'!I$16*List!$H715)+'NEW Reference'!I$17,0)</f>
        <v>2983</v>
      </c>
      <c r="Q715" s="34">
        <f>ROUND(('NEW Reference'!J$16*List!$H715)+'NEW Reference'!J$17,0)</f>
        <v>3455</v>
      </c>
      <c r="R715" s="34">
        <f>ROUND(('NEW Reference'!K$16*List!$H715)+'NEW Reference'!K$17,0)</f>
        <v>3564</v>
      </c>
      <c r="S715" s="34">
        <f>ROUND(('NEW Reference'!L$16*List!$H715)+'NEW Reference'!L$17,0)</f>
        <v>3845</v>
      </c>
      <c r="T715" s="34">
        <f>ROUND(('NEW Reference'!M$16*List!$H715)+'NEW Reference'!M$17,0)</f>
        <v>4593</v>
      </c>
      <c r="U715" s="34">
        <f>ROUND(('NEW Reference'!N$16*List!$H715)+'NEW Reference'!N$17,0)</f>
        <v>18530</v>
      </c>
      <c r="V715" s="35">
        <f>ROUND(('NEW Reference'!O$16*List!$H715)+'NEW Reference'!O$17,0)</f>
        <v>689</v>
      </c>
      <c r="W715" s="35">
        <f>ROUND(('NEW Reference'!P$16*List!$H715)+'NEW Reference'!P$17,0)</f>
        <v>971</v>
      </c>
      <c r="X715" s="35">
        <f>ROUND(('NEW Reference'!Q$16*List!$H715)+'NEW Reference'!Q$17,0)</f>
        <v>485</v>
      </c>
      <c r="Y715" s="36"/>
      <c r="Z715" s="4" t="str">
        <f t="shared" si="32"/>
        <v>WARREN, Illinois</v>
      </c>
      <c r="AA715" s="40" t="s">
        <v>2030</v>
      </c>
      <c r="AB715" s="37" t="s">
        <v>49</v>
      </c>
      <c r="AC715" s="41" t="s">
        <v>2201</v>
      </c>
      <c r="AD715" s="42"/>
      <c r="AE715">
        <f t="shared" si="33"/>
        <v>0.83350000000000002</v>
      </c>
    </row>
    <row r="716" spans="1:31">
      <c r="A716" s="28" t="s">
        <v>2437</v>
      </c>
      <c r="B716" s="28" t="s">
        <v>2438</v>
      </c>
      <c r="C716" s="39">
        <v>99914</v>
      </c>
      <c r="D716" s="30" t="s">
        <v>100</v>
      </c>
      <c r="E716" s="40" t="s">
        <v>250</v>
      </c>
      <c r="F716" s="50" t="s">
        <v>2201</v>
      </c>
      <c r="G716" s="33" t="s">
        <v>59</v>
      </c>
      <c r="H716">
        <f t="shared" si="31"/>
        <v>0.83350000000000002</v>
      </c>
      <c r="I716" s="34">
        <f>ROUND(('NEW Reference'!B$16*List!$H716)+'NEW Reference'!B$17,0)</f>
        <v>1061</v>
      </c>
      <c r="J716" s="34">
        <f>ROUND(('NEW Reference'!C$16*List!$H716)+'NEW Reference'!C$17,0)</f>
        <v>1583</v>
      </c>
      <c r="K716" s="34">
        <f>ROUND(('NEW Reference'!D$16*List!$H716)+'NEW Reference'!D$17,0)</f>
        <v>1896</v>
      </c>
      <c r="L716" s="34">
        <f>ROUND(('NEW Reference'!E$16*List!$H716)+'NEW Reference'!E$17,0)</f>
        <v>2344</v>
      </c>
      <c r="M716" s="34">
        <f>ROUND(('NEW Reference'!F$16*List!$H716)+'NEW Reference'!F$17,0)</f>
        <v>2442</v>
      </c>
      <c r="N716" s="34">
        <f>ROUND(('NEW Reference'!G$16*List!$H716)+'NEW Reference'!G$17,0)</f>
        <v>2765</v>
      </c>
      <c r="O716" s="34">
        <f>ROUND(('NEW Reference'!H$16*List!$H716)+'NEW Reference'!H$17,0)</f>
        <v>2871</v>
      </c>
      <c r="P716" s="34">
        <f>ROUND(('NEW Reference'!I$16*List!$H716)+'NEW Reference'!I$17,0)</f>
        <v>2983</v>
      </c>
      <c r="Q716" s="34">
        <f>ROUND(('NEW Reference'!J$16*List!$H716)+'NEW Reference'!J$17,0)</f>
        <v>3455</v>
      </c>
      <c r="R716" s="34">
        <f>ROUND(('NEW Reference'!K$16*List!$H716)+'NEW Reference'!K$17,0)</f>
        <v>3564</v>
      </c>
      <c r="S716" s="34">
        <f>ROUND(('NEW Reference'!L$16*List!$H716)+'NEW Reference'!L$17,0)</f>
        <v>3845</v>
      </c>
      <c r="T716" s="34">
        <f>ROUND(('NEW Reference'!M$16*List!$H716)+'NEW Reference'!M$17,0)</f>
        <v>4593</v>
      </c>
      <c r="U716" s="34">
        <f>ROUND(('NEW Reference'!N$16*List!$H716)+'NEW Reference'!N$17,0)</f>
        <v>18530</v>
      </c>
      <c r="V716" s="35">
        <f>ROUND(('NEW Reference'!O$16*List!$H716)+'NEW Reference'!O$17,0)</f>
        <v>689</v>
      </c>
      <c r="W716" s="35">
        <f>ROUND(('NEW Reference'!P$16*List!$H716)+'NEW Reference'!P$17,0)</f>
        <v>971</v>
      </c>
      <c r="X716" s="35">
        <f>ROUND(('NEW Reference'!Q$16*List!$H716)+'NEW Reference'!Q$17,0)</f>
        <v>485</v>
      </c>
      <c r="Y716" s="36"/>
      <c r="Z716" s="4" t="str">
        <f t="shared" si="32"/>
        <v>WASHINGTON, Illinois</v>
      </c>
      <c r="AA716" s="40" t="s">
        <v>250</v>
      </c>
      <c r="AB716" s="37" t="s">
        <v>49</v>
      </c>
      <c r="AC716" s="41" t="s">
        <v>2201</v>
      </c>
      <c r="AD716" s="42"/>
      <c r="AE716">
        <f t="shared" si="33"/>
        <v>0.83350000000000002</v>
      </c>
    </row>
    <row r="717" spans="1:31">
      <c r="A717" s="28" t="s">
        <v>2439</v>
      </c>
      <c r="B717" s="28" t="s">
        <v>2440</v>
      </c>
      <c r="C717" s="29">
        <v>99914</v>
      </c>
      <c r="D717" s="30" t="s">
        <v>100</v>
      </c>
      <c r="E717" s="31" t="s">
        <v>2035</v>
      </c>
      <c r="F717" s="50" t="s">
        <v>2201</v>
      </c>
      <c r="G717" s="33" t="s">
        <v>59</v>
      </c>
      <c r="H717">
        <f t="shared" si="31"/>
        <v>0.83350000000000002</v>
      </c>
      <c r="I717" s="34">
        <f>ROUND(('NEW Reference'!B$16*List!$H717)+'NEW Reference'!B$17,0)</f>
        <v>1061</v>
      </c>
      <c r="J717" s="34">
        <f>ROUND(('NEW Reference'!C$16*List!$H717)+'NEW Reference'!C$17,0)</f>
        <v>1583</v>
      </c>
      <c r="K717" s="34">
        <f>ROUND(('NEW Reference'!D$16*List!$H717)+'NEW Reference'!D$17,0)</f>
        <v>1896</v>
      </c>
      <c r="L717" s="34">
        <f>ROUND(('NEW Reference'!E$16*List!$H717)+'NEW Reference'!E$17,0)</f>
        <v>2344</v>
      </c>
      <c r="M717" s="34">
        <f>ROUND(('NEW Reference'!F$16*List!$H717)+'NEW Reference'!F$17,0)</f>
        <v>2442</v>
      </c>
      <c r="N717" s="34">
        <f>ROUND(('NEW Reference'!G$16*List!$H717)+'NEW Reference'!G$17,0)</f>
        <v>2765</v>
      </c>
      <c r="O717" s="34">
        <f>ROUND(('NEW Reference'!H$16*List!$H717)+'NEW Reference'!H$17,0)</f>
        <v>2871</v>
      </c>
      <c r="P717" s="34">
        <f>ROUND(('NEW Reference'!I$16*List!$H717)+'NEW Reference'!I$17,0)</f>
        <v>2983</v>
      </c>
      <c r="Q717" s="34">
        <f>ROUND(('NEW Reference'!J$16*List!$H717)+'NEW Reference'!J$17,0)</f>
        <v>3455</v>
      </c>
      <c r="R717" s="34">
        <f>ROUND(('NEW Reference'!K$16*List!$H717)+'NEW Reference'!K$17,0)</f>
        <v>3564</v>
      </c>
      <c r="S717" s="34">
        <f>ROUND(('NEW Reference'!L$16*List!$H717)+'NEW Reference'!L$17,0)</f>
        <v>3845</v>
      </c>
      <c r="T717" s="34">
        <f>ROUND(('NEW Reference'!M$16*List!$H717)+'NEW Reference'!M$17,0)</f>
        <v>4593</v>
      </c>
      <c r="U717" s="34">
        <f>ROUND(('NEW Reference'!N$16*List!$H717)+'NEW Reference'!N$17,0)</f>
        <v>18530</v>
      </c>
      <c r="V717" s="35">
        <f>ROUND(('NEW Reference'!O$16*List!$H717)+'NEW Reference'!O$17,0)</f>
        <v>689</v>
      </c>
      <c r="W717" s="35">
        <f>ROUND(('NEW Reference'!P$16*List!$H717)+'NEW Reference'!P$17,0)</f>
        <v>971</v>
      </c>
      <c r="X717" s="35">
        <f>ROUND(('NEW Reference'!Q$16*List!$H717)+'NEW Reference'!Q$17,0)</f>
        <v>485</v>
      </c>
      <c r="Y717" s="36"/>
      <c r="Z717" s="4" t="str">
        <f t="shared" si="32"/>
        <v>WAYNE, Illinois</v>
      </c>
      <c r="AA717" s="40" t="s">
        <v>2035</v>
      </c>
      <c r="AB717" s="37" t="s">
        <v>49</v>
      </c>
      <c r="AC717" s="41" t="s">
        <v>2201</v>
      </c>
      <c r="AD717" s="42"/>
      <c r="AE717">
        <f t="shared" si="33"/>
        <v>0.83350000000000002</v>
      </c>
    </row>
    <row r="718" spans="1:31">
      <c r="A718" s="28" t="s">
        <v>2441</v>
      </c>
      <c r="B718" s="28" t="s">
        <v>2442</v>
      </c>
      <c r="C718" s="29">
        <v>99914</v>
      </c>
      <c r="D718" s="30" t="s">
        <v>100</v>
      </c>
      <c r="E718" s="31" t="s">
        <v>758</v>
      </c>
      <c r="F718" s="50" t="s">
        <v>2201</v>
      </c>
      <c r="G718" s="33" t="s">
        <v>59</v>
      </c>
      <c r="H718">
        <f t="shared" si="31"/>
        <v>0.83350000000000002</v>
      </c>
      <c r="I718" s="34">
        <f>ROUND(('NEW Reference'!B$16*List!$H718)+'NEW Reference'!B$17,0)</f>
        <v>1061</v>
      </c>
      <c r="J718" s="34">
        <f>ROUND(('NEW Reference'!C$16*List!$H718)+'NEW Reference'!C$17,0)</f>
        <v>1583</v>
      </c>
      <c r="K718" s="34">
        <f>ROUND(('NEW Reference'!D$16*List!$H718)+'NEW Reference'!D$17,0)</f>
        <v>1896</v>
      </c>
      <c r="L718" s="34">
        <f>ROUND(('NEW Reference'!E$16*List!$H718)+'NEW Reference'!E$17,0)</f>
        <v>2344</v>
      </c>
      <c r="M718" s="34">
        <f>ROUND(('NEW Reference'!F$16*List!$H718)+'NEW Reference'!F$17,0)</f>
        <v>2442</v>
      </c>
      <c r="N718" s="34">
        <f>ROUND(('NEW Reference'!G$16*List!$H718)+'NEW Reference'!G$17,0)</f>
        <v>2765</v>
      </c>
      <c r="O718" s="34">
        <f>ROUND(('NEW Reference'!H$16*List!$H718)+'NEW Reference'!H$17,0)</f>
        <v>2871</v>
      </c>
      <c r="P718" s="34">
        <f>ROUND(('NEW Reference'!I$16*List!$H718)+'NEW Reference'!I$17,0)</f>
        <v>2983</v>
      </c>
      <c r="Q718" s="34">
        <f>ROUND(('NEW Reference'!J$16*List!$H718)+'NEW Reference'!J$17,0)</f>
        <v>3455</v>
      </c>
      <c r="R718" s="34">
        <f>ROUND(('NEW Reference'!K$16*List!$H718)+'NEW Reference'!K$17,0)</f>
        <v>3564</v>
      </c>
      <c r="S718" s="34">
        <f>ROUND(('NEW Reference'!L$16*List!$H718)+'NEW Reference'!L$17,0)</f>
        <v>3845</v>
      </c>
      <c r="T718" s="34">
        <f>ROUND(('NEW Reference'!M$16*List!$H718)+'NEW Reference'!M$17,0)</f>
        <v>4593</v>
      </c>
      <c r="U718" s="34">
        <f>ROUND(('NEW Reference'!N$16*List!$H718)+'NEW Reference'!N$17,0)</f>
        <v>18530</v>
      </c>
      <c r="V718" s="35">
        <f>ROUND(('NEW Reference'!O$16*List!$H718)+'NEW Reference'!O$17,0)</f>
        <v>689</v>
      </c>
      <c r="W718" s="35">
        <f>ROUND(('NEW Reference'!P$16*List!$H718)+'NEW Reference'!P$17,0)</f>
        <v>971</v>
      </c>
      <c r="X718" s="35">
        <f>ROUND(('NEW Reference'!Q$16*List!$H718)+'NEW Reference'!Q$17,0)</f>
        <v>485</v>
      </c>
      <c r="Y718" s="36"/>
      <c r="Z718" s="4" t="str">
        <f t="shared" si="32"/>
        <v>WHITE, Illinois</v>
      </c>
      <c r="AA718" s="31" t="s">
        <v>758</v>
      </c>
      <c r="AB718" s="37" t="s">
        <v>49</v>
      </c>
      <c r="AC718" s="32" t="s">
        <v>2201</v>
      </c>
      <c r="AD718" s="38"/>
      <c r="AE718">
        <f t="shared" si="33"/>
        <v>0.83350000000000002</v>
      </c>
    </row>
    <row r="719" spans="1:31">
      <c r="A719" s="28" t="s">
        <v>2443</v>
      </c>
      <c r="B719" s="28" t="s">
        <v>2444</v>
      </c>
      <c r="C719" s="29">
        <v>99914</v>
      </c>
      <c r="D719" s="30" t="s">
        <v>100</v>
      </c>
      <c r="E719" s="31" t="s">
        <v>2445</v>
      </c>
      <c r="F719" s="50" t="s">
        <v>2201</v>
      </c>
      <c r="G719" s="33" t="s">
        <v>59</v>
      </c>
      <c r="H719">
        <f t="shared" ref="H719:H782" si="34">IFERROR(INDEX($AH:$AH,MATCH($C719,$AF:$AF,0)),"")</f>
        <v>0.83350000000000002</v>
      </c>
      <c r="I719" s="34">
        <f>ROUND(('NEW Reference'!B$16*List!$H719)+'NEW Reference'!B$17,0)</f>
        <v>1061</v>
      </c>
      <c r="J719" s="34">
        <f>ROUND(('NEW Reference'!C$16*List!$H719)+'NEW Reference'!C$17,0)</f>
        <v>1583</v>
      </c>
      <c r="K719" s="34">
        <f>ROUND(('NEW Reference'!D$16*List!$H719)+'NEW Reference'!D$17,0)</f>
        <v>1896</v>
      </c>
      <c r="L719" s="34">
        <f>ROUND(('NEW Reference'!E$16*List!$H719)+'NEW Reference'!E$17,0)</f>
        <v>2344</v>
      </c>
      <c r="M719" s="34">
        <f>ROUND(('NEW Reference'!F$16*List!$H719)+'NEW Reference'!F$17,0)</f>
        <v>2442</v>
      </c>
      <c r="N719" s="34">
        <f>ROUND(('NEW Reference'!G$16*List!$H719)+'NEW Reference'!G$17,0)</f>
        <v>2765</v>
      </c>
      <c r="O719" s="34">
        <f>ROUND(('NEW Reference'!H$16*List!$H719)+'NEW Reference'!H$17,0)</f>
        <v>2871</v>
      </c>
      <c r="P719" s="34">
        <f>ROUND(('NEW Reference'!I$16*List!$H719)+'NEW Reference'!I$17,0)</f>
        <v>2983</v>
      </c>
      <c r="Q719" s="34">
        <f>ROUND(('NEW Reference'!J$16*List!$H719)+'NEW Reference'!J$17,0)</f>
        <v>3455</v>
      </c>
      <c r="R719" s="34">
        <f>ROUND(('NEW Reference'!K$16*List!$H719)+'NEW Reference'!K$17,0)</f>
        <v>3564</v>
      </c>
      <c r="S719" s="34">
        <f>ROUND(('NEW Reference'!L$16*List!$H719)+'NEW Reference'!L$17,0)</f>
        <v>3845</v>
      </c>
      <c r="T719" s="34">
        <f>ROUND(('NEW Reference'!M$16*List!$H719)+'NEW Reference'!M$17,0)</f>
        <v>4593</v>
      </c>
      <c r="U719" s="34">
        <f>ROUND(('NEW Reference'!N$16*List!$H719)+'NEW Reference'!N$17,0)</f>
        <v>18530</v>
      </c>
      <c r="V719" s="35">
        <f>ROUND(('NEW Reference'!O$16*List!$H719)+'NEW Reference'!O$17,0)</f>
        <v>689</v>
      </c>
      <c r="W719" s="35">
        <f>ROUND(('NEW Reference'!P$16*List!$H719)+'NEW Reference'!P$17,0)</f>
        <v>971</v>
      </c>
      <c r="X719" s="35">
        <f>ROUND(('NEW Reference'!Q$16*List!$H719)+'NEW Reference'!Q$17,0)</f>
        <v>485</v>
      </c>
      <c r="Y719" s="36"/>
      <c r="Z719" s="4" t="str">
        <f t="shared" ref="Z719:Z782" si="35">CONCATENATE(AA719, AB719, AC719)</f>
        <v>WHITESIDE, Illinois</v>
      </c>
      <c r="AA719" s="31" t="s">
        <v>2445</v>
      </c>
      <c r="AB719" s="37" t="s">
        <v>49</v>
      </c>
      <c r="AC719" s="32" t="s">
        <v>2201</v>
      </c>
      <c r="AD719" s="38"/>
      <c r="AE719">
        <f t="shared" ref="AE719:AE782" si="36">IFERROR(INDEX($AH:$AH,MATCH($C719,$AF:$AF,0)),"")</f>
        <v>0.83350000000000002</v>
      </c>
    </row>
    <row r="720" spans="1:31">
      <c r="A720" s="28" t="s">
        <v>2446</v>
      </c>
      <c r="B720" s="28" t="s">
        <v>2447</v>
      </c>
      <c r="C720" s="39">
        <v>16984</v>
      </c>
      <c r="D720" s="30" t="s">
        <v>538</v>
      </c>
      <c r="E720" s="40" t="s">
        <v>2448</v>
      </c>
      <c r="F720" s="49" t="s">
        <v>2201</v>
      </c>
      <c r="G720" s="33" t="s">
        <v>48</v>
      </c>
      <c r="H720">
        <f t="shared" si="34"/>
        <v>1.0431000000000001</v>
      </c>
      <c r="I720" s="34">
        <f>ROUND(('NEW Reference'!B$16*List!$H720)+'NEW Reference'!B$17,0)</f>
        <v>1255</v>
      </c>
      <c r="J720" s="34">
        <f>ROUND(('NEW Reference'!C$16*List!$H720)+'NEW Reference'!C$17,0)</f>
        <v>1872</v>
      </c>
      <c r="K720" s="34">
        <f>ROUND(('NEW Reference'!D$16*List!$H720)+'NEW Reference'!D$17,0)</f>
        <v>2243</v>
      </c>
      <c r="L720" s="34">
        <f>ROUND(('NEW Reference'!E$16*List!$H720)+'NEW Reference'!E$17,0)</f>
        <v>2773</v>
      </c>
      <c r="M720" s="34">
        <f>ROUND(('NEW Reference'!F$16*List!$H720)+'NEW Reference'!F$17,0)</f>
        <v>2889</v>
      </c>
      <c r="N720" s="34">
        <f>ROUND(('NEW Reference'!G$16*List!$H720)+'NEW Reference'!G$17,0)</f>
        <v>3270</v>
      </c>
      <c r="O720" s="34">
        <f>ROUND(('NEW Reference'!H$16*List!$H720)+'NEW Reference'!H$17,0)</f>
        <v>3395</v>
      </c>
      <c r="P720" s="34">
        <f>ROUND(('NEW Reference'!I$16*List!$H720)+'NEW Reference'!I$17,0)</f>
        <v>3528</v>
      </c>
      <c r="Q720" s="34">
        <f>ROUND(('NEW Reference'!J$16*List!$H720)+'NEW Reference'!J$17,0)</f>
        <v>4086</v>
      </c>
      <c r="R720" s="34">
        <f>ROUND(('NEW Reference'!K$16*List!$H720)+'NEW Reference'!K$17,0)</f>
        <v>4214</v>
      </c>
      <c r="S720" s="34">
        <f>ROUND(('NEW Reference'!L$16*List!$H720)+'NEW Reference'!L$17,0)</f>
        <v>4548</v>
      </c>
      <c r="T720" s="34">
        <f>ROUND(('NEW Reference'!M$16*List!$H720)+'NEW Reference'!M$17,0)</f>
        <v>5431</v>
      </c>
      <c r="U720" s="34">
        <f>ROUND(('NEW Reference'!N$16*List!$H720)+'NEW Reference'!N$17,0)</f>
        <v>21915</v>
      </c>
      <c r="V720" s="35">
        <f>ROUND(('NEW Reference'!O$16*List!$H720)+'NEW Reference'!O$17,0)</f>
        <v>815</v>
      </c>
      <c r="W720" s="35">
        <f>ROUND(('NEW Reference'!P$16*List!$H720)+'NEW Reference'!P$17,0)</f>
        <v>1148</v>
      </c>
      <c r="X720" s="35">
        <f>ROUND(('NEW Reference'!Q$16*List!$H720)+'NEW Reference'!Q$17,0)</f>
        <v>574</v>
      </c>
      <c r="Y720" s="36"/>
      <c r="Z720" s="4" t="str">
        <f t="shared" si="35"/>
        <v>WILL, Illinois</v>
      </c>
      <c r="AA720" s="40" t="s">
        <v>2448</v>
      </c>
      <c r="AB720" s="37" t="s">
        <v>49</v>
      </c>
      <c r="AC720" s="41" t="s">
        <v>2201</v>
      </c>
      <c r="AD720" s="42"/>
      <c r="AE720">
        <f t="shared" si="36"/>
        <v>1.0431000000000001</v>
      </c>
    </row>
    <row r="721" spans="1:31">
      <c r="A721" s="28" t="s">
        <v>2449</v>
      </c>
      <c r="B721" s="28" t="s">
        <v>2450</v>
      </c>
      <c r="C721" s="29">
        <v>16060</v>
      </c>
      <c r="D721" s="30" t="s">
        <v>491</v>
      </c>
      <c r="E721" s="31" t="s">
        <v>2451</v>
      </c>
      <c r="F721" s="49" t="s">
        <v>2201</v>
      </c>
      <c r="G721" s="33" t="s">
        <v>48</v>
      </c>
      <c r="H721">
        <f t="shared" si="34"/>
        <v>0.81540000000000001</v>
      </c>
      <c r="I721" s="34">
        <f>ROUND(('NEW Reference'!B$16*List!$H721)+'NEW Reference'!B$17,0)</f>
        <v>1045</v>
      </c>
      <c r="J721" s="34">
        <f>ROUND(('NEW Reference'!C$16*List!$H721)+'NEW Reference'!C$17,0)</f>
        <v>1558</v>
      </c>
      <c r="K721" s="34">
        <f>ROUND(('NEW Reference'!D$16*List!$H721)+'NEW Reference'!D$17,0)</f>
        <v>1866</v>
      </c>
      <c r="L721" s="34">
        <f>ROUND(('NEW Reference'!E$16*List!$H721)+'NEW Reference'!E$17,0)</f>
        <v>2307</v>
      </c>
      <c r="M721" s="34">
        <f>ROUND(('NEW Reference'!F$16*List!$H721)+'NEW Reference'!F$17,0)</f>
        <v>2404</v>
      </c>
      <c r="N721" s="34">
        <f>ROUND(('NEW Reference'!G$16*List!$H721)+'NEW Reference'!G$17,0)</f>
        <v>2721</v>
      </c>
      <c r="O721" s="34">
        <f>ROUND(('NEW Reference'!H$16*List!$H721)+'NEW Reference'!H$17,0)</f>
        <v>2825</v>
      </c>
      <c r="P721" s="34">
        <f>ROUND(('NEW Reference'!I$16*List!$H721)+'NEW Reference'!I$17,0)</f>
        <v>2936</v>
      </c>
      <c r="Q721" s="34">
        <f>ROUND(('NEW Reference'!J$16*List!$H721)+'NEW Reference'!J$17,0)</f>
        <v>3400</v>
      </c>
      <c r="R721" s="34">
        <f>ROUND(('NEW Reference'!K$16*List!$H721)+'NEW Reference'!K$17,0)</f>
        <v>3507</v>
      </c>
      <c r="S721" s="34">
        <f>ROUND(('NEW Reference'!L$16*List!$H721)+'NEW Reference'!L$17,0)</f>
        <v>3785</v>
      </c>
      <c r="T721" s="34">
        <f>ROUND(('NEW Reference'!M$16*List!$H721)+'NEW Reference'!M$17,0)</f>
        <v>4520</v>
      </c>
      <c r="U721" s="34">
        <f>ROUND(('NEW Reference'!N$16*List!$H721)+'NEW Reference'!N$17,0)</f>
        <v>18238</v>
      </c>
      <c r="V721" s="35">
        <f>ROUND(('NEW Reference'!O$16*List!$H721)+'NEW Reference'!O$17,0)</f>
        <v>678</v>
      </c>
      <c r="W721" s="35">
        <f>ROUND(('NEW Reference'!P$16*List!$H721)+'NEW Reference'!P$17,0)</f>
        <v>955</v>
      </c>
      <c r="X721" s="35">
        <f>ROUND(('NEW Reference'!Q$16*List!$H721)+'NEW Reference'!Q$17,0)</f>
        <v>478</v>
      </c>
      <c r="Y721" s="36"/>
      <c r="Z721" s="4" t="str">
        <f t="shared" si="35"/>
        <v>WILLIAMSON, Illinois</v>
      </c>
      <c r="AA721" s="31" t="s">
        <v>2451</v>
      </c>
      <c r="AB721" s="37" t="s">
        <v>49</v>
      </c>
      <c r="AC721" s="32" t="s">
        <v>2201</v>
      </c>
      <c r="AD721" s="38"/>
      <c r="AE721">
        <f t="shared" si="36"/>
        <v>0.81540000000000001</v>
      </c>
    </row>
    <row r="722" spans="1:31">
      <c r="A722" s="28" t="s">
        <v>2452</v>
      </c>
      <c r="B722" s="28" t="s">
        <v>2453</v>
      </c>
      <c r="C722" s="29">
        <v>40420</v>
      </c>
      <c r="D722" s="30" t="s">
        <v>1474</v>
      </c>
      <c r="E722" s="31" t="s">
        <v>2454</v>
      </c>
      <c r="F722" s="49" t="s">
        <v>2201</v>
      </c>
      <c r="G722" s="33" t="s">
        <v>48</v>
      </c>
      <c r="H722">
        <f t="shared" si="34"/>
        <v>0.93500000000000005</v>
      </c>
      <c r="I722" s="34">
        <f>ROUND(('NEW Reference'!B$16*List!$H722)+'NEW Reference'!B$17,0)</f>
        <v>1155</v>
      </c>
      <c r="J722" s="34">
        <f>ROUND(('NEW Reference'!C$16*List!$H722)+'NEW Reference'!C$17,0)</f>
        <v>1723</v>
      </c>
      <c r="K722" s="34">
        <f>ROUND(('NEW Reference'!D$16*List!$H722)+'NEW Reference'!D$17,0)</f>
        <v>2064</v>
      </c>
      <c r="L722" s="34">
        <f>ROUND(('NEW Reference'!E$16*List!$H722)+'NEW Reference'!E$17,0)</f>
        <v>2552</v>
      </c>
      <c r="M722" s="34">
        <f>ROUND(('NEW Reference'!F$16*List!$H722)+'NEW Reference'!F$17,0)</f>
        <v>2658</v>
      </c>
      <c r="N722" s="34">
        <f>ROUND(('NEW Reference'!G$16*List!$H722)+'NEW Reference'!G$17,0)</f>
        <v>3009</v>
      </c>
      <c r="O722" s="34">
        <f>ROUND(('NEW Reference'!H$16*List!$H722)+'NEW Reference'!H$17,0)</f>
        <v>3124</v>
      </c>
      <c r="P722" s="34">
        <f>ROUND(('NEW Reference'!I$16*List!$H722)+'NEW Reference'!I$17,0)</f>
        <v>3247</v>
      </c>
      <c r="Q722" s="34">
        <f>ROUND(('NEW Reference'!J$16*List!$H722)+'NEW Reference'!J$17,0)</f>
        <v>3760</v>
      </c>
      <c r="R722" s="34">
        <f>ROUND(('NEW Reference'!K$16*List!$H722)+'NEW Reference'!K$17,0)</f>
        <v>3879</v>
      </c>
      <c r="S722" s="34">
        <f>ROUND(('NEW Reference'!L$16*List!$H722)+'NEW Reference'!L$17,0)</f>
        <v>4185</v>
      </c>
      <c r="T722" s="34">
        <f>ROUND(('NEW Reference'!M$16*List!$H722)+'NEW Reference'!M$17,0)</f>
        <v>4999</v>
      </c>
      <c r="U722" s="34">
        <f>ROUND(('NEW Reference'!N$16*List!$H722)+'NEW Reference'!N$17,0)</f>
        <v>20169</v>
      </c>
      <c r="V722" s="35">
        <f>ROUND(('NEW Reference'!O$16*List!$H722)+'NEW Reference'!O$17,0)</f>
        <v>750</v>
      </c>
      <c r="W722" s="35">
        <f>ROUND(('NEW Reference'!P$16*List!$H722)+'NEW Reference'!P$17,0)</f>
        <v>1057</v>
      </c>
      <c r="X722" s="35">
        <f>ROUND(('NEW Reference'!Q$16*List!$H722)+'NEW Reference'!Q$17,0)</f>
        <v>528</v>
      </c>
      <c r="Y722" s="36"/>
      <c r="Z722" s="4" t="str">
        <f t="shared" si="35"/>
        <v>WINNEBAGO, Illinois</v>
      </c>
      <c r="AA722" s="40" t="s">
        <v>2454</v>
      </c>
      <c r="AB722" s="37" t="s">
        <v>49</v>
      </c>
      <c r="AC722" s="41" t="s">
        <v>2201</v>
      </c>
      <c r="AD722" s="42"/>
      <c r="AE722">
        <f t="shared" si="36"/>
        <v>0.93500000000000005</v>
      </c>
    </row>
    <row r="723" spans="1:31">
      <c r="A723" s="28" t="s">
        <v>2455</v>
      </c>
      <c r="B723" s="28" t="s">
        <v>2456</v>
      </c>
      <c r="C723" s="39">
        <v>37900</v>
      </c>
      <c r="D723" s="30" t="s">
        <v>1374</v>
      </c>
      <c r="E723" s="40" t="s">
        <v>2457</v>
      </c>
      <c r="F723" s="49" t="s">
        <v>2201</v>
      </c>
      <c r="G723" s="33" t="s">
        <v>48</v>
      </c>
      <c r="H723">
        <f t="shared" si="34"/>
        <v>0.82810000000000006</v>
      </c>
      <c r="I723" s="34">
        <f>ROUND(('NEW Reference'!B$16*List!$H723)+'NEW Reference'!B$17,0)</f>
        <v>1056</v>
      </c>
      <c r="J723" s="34">
        <f>ROUND(('NEW Reference'!C$16*List!$H723)+'NEW Reference'!C$17,0)</f>
        <v>1575</v>
      </c>
      <c r="K723" s="34">
        <f>ROUND(('NEW Reference'!D$16*List!$H723)+'NEW Reference'!D$17,0)</f>
        <v>1887</v>
      </c>
      <c r="L723" s="34">
        <f>ROUND(('NEW Reference'!E$16*List!$H723)+'NEW Reference'!E$17,0)</f>
        <v>2333</v>
      </c>
      <c r="M723" s="34">
        <f>ROUND(('NEW Reference'!F$16*List!$H723)+'NEW Reference'!F$17,0)</f>
        <v>2431</v>
      </c>
      <c r="N723" s="34">
        <f>ROUND(('NEW Reference'!G$16*List!$H723)+'NEW Reference'!G$17,0)</f>
        <v>2752</v>
      </c>
      <c r="O723" s="34">
        <f>ROUND(('NEW Reference'!H$16*List!$H723)+'NEW Reference'!H$17,0)</f>
        <v>2857</v>
      </c>
      <c r="P723" s="34">
        <f>ROUND(('NEW Reference'!I$16*List!$H723)+'NEW Reference'!I$17,0)</f>
        <v>2969</v>
      </c>
      <c r="Q723" s="34">
        <f>ROUND(('NEW Reference'!J$16*List!$H723)+'NEW Reference'!J$17,0)</f>
        <v>3438</v>
      </c>
      <c r="R723" s="34">
        <f>ROUND(('NEW Reference'!K$16*List!$H723)+'NEW Reference'!K$17,0)</f>
        <v>3547</v>
      </c>
      <c r="S723" s="34">
        <f>ROUND(('NEW Reference'!L$16*List!$H723)+'NEW Reference'!L$17,0)</f>
        <v>3827</v>
      </c>
      <c r="T723" s="34">
        <f>ROUND(('NEW Reference'!M$16*List!$H723)+'NEW Reference'!M$17,0)</f>
        <v>4571</v>
      </c>
      <c r="U723" s="34">
        <f>ROUND(('NEW Reference'!N$16*List!$H723)+'NEW Reference'!N$17,0)</f>
        <v>18443</v>
      </c>
      <c r="V723" s="35">
        <f>ROUND(('NEW Reference'!O$16*List!$H723)+'NEW Reference'!O$17,0)</f>
        <v>686</v>
      </c>
      <c r="W723" s="35">
        <f>ROUND(('NEW Reference'!P$16*List!$H723)+'NEW Reference'!P$17,0)</f>
        <v>966</v>
      </c>
      <c r="X723" s="35">
        <f>ROUND(('NEW Reference'!Q$16*List!$H723)+'NEW Reference'!Q$17,0)</f>
        <v>483</v>
      </c>
      <c r="Y723" s="36"/>
      <c r="Z723" s="4" t="str">
        <f t="shared" si="35"/>
        <v>WOODFORD, Illinois</v>
      </c>
      <c r="AA723" s="31" t="s">
        <v>2457</v>
      </c>
      <c r="AB723" s="37" t="s">
        <v>49</v>
      </c>
      <c r="AC723" s="32" t="s">
        <v>2201</v>
      </c>
      <c r="AD723" s="38"/>
      <c r="AE723">
        <f t="shared" si="36"/>
        <v>0.82810000000000006</v>
      </c>
    </row>
    <row r="724" spans="1:31">
      <c r="A724" s="28" t="s">
        <v>2458</v>
      </c>
      <c r="B724" s="28" t="s">
        <v>2459</v>
      </c>
      <c r="C724" s="39">
        <v>99914</v>
      </c>
      <c r="D724" s="30" t="s">
        <v>100</v>
      </c>
      <c r="E724" s="40" t="s">
        <v>325</v>
      </c>
      <c r="F724" s="49" t="s">
        <v>2201</v>
      </c>
      <c r="G724" s="33" t="s">
        <v>59</v>
      </c>
      <c r="H724">
        <f t="shared" si="34"/>
        <v>0.83350000000000002</v>
      </c>
      <c r="I724" s="34">
        <f>ROUND(('NEW Reference'!B$16*List!$H724)+'NEW Reference'!B$17,0)</f>
        <v>1061</v>
      </c>
      <c r="J724" s="34">
        <f>ROUND(('NEW Reference'!C$16*List!$H724)+'NEW Reference'!C$17,0)</f>
        <v>1583</v>
      </c>
      <c r="K724" s="34">
        <f>ROUND(('NEW Reference'!D$16*List!$H724)+'NEW Reference'!D$17,0)</f>
        <v>1896</v>
      </c>
      <c r="L724" s="34">
        <f>ROUND(('NEW Reference'!E$16*List!$H724)+'NEW Reference'!E$17,0)</f>
        <v>2344</v>
      </c>
      <c r="M724" s="34">
        <f>ROUND(('NEW Reference'!F$16*List!$H724)+'NEW Reference'!F$17,0)</f>
        <v>2442</v>
      </c>
      <c r="N724" s="34">
        <f>ROUND(('NEW Reference'!G$16*List!$H724)+'NEW Reference'!G$17,0)</f>
        <v>2765</v>
      </c>
      <c r="O724" s="34">
        <f>ROUND(('NEW Reference'!H$16*List!$H724)+'NEW Reference'!H$17,0)</f>
        <v>2871</v>
      </c>
      <c r="P724" s="34">
        <f>ROUND(('NEW Reference'!I$16*List!$H724)+'NEW Reference'!I$17,0)</f>
        <v>2983</v>
      </c>
      <c r="Q724" s="34">
        <f>ROUND(('NEW Reference'!J$16*List!$H724)+'NEW Reference'!J$17,0)</f>
        <v>3455</v>
      </c>
      <c r="R724" s="34">
        <f>ROUND(('NEW Reference'!K$16*List!$H724)+'NEW Reference'!K$17,0)</f>
        <v>3564</v>
      </c>
      <c r="S724" s="34">
        <f>ROUND(('NEW Reference'!L$16*List!$H724)+'NEW Reference'!L$17,0)</f>
        <v>3845</v>
      </c>
      <c r="T724" s="34">
        <f>ROUND(('NEW Reference'!M$16*List!$H724)+'NEW Reference'!M$17,0)</f>
        <v>4593</v>
      </c>
      <c r="U724" s="34">
        <f>ROUND(('NEW Reference'!N$16*List!$H724)+'NEW Reference'!N$17,0)</f>
        <v>18530</v>
      </c>
      <c r="V724" s="35">
        <f>ROUND(('NEW Reference'!O$16*List!$H724)+'NEW Reference'!O$17,0)</f>
        <v>689</v>
      </c>
      <c r="W724" s="35">
        <f>ROUND(('NEW Reference'!P$16*List!$H724)+'NEW Reference'!P$17,0)</f>
        <v>971</v>
      </c>
      <c r="X724" s="35">
        <f>ROUND(('NEW Reference'!Q$16*List!$H724)+'NEW Reference'!Q$17,0)</f>
        <v>485</v>
      </c>
      <c r="Y724" s="36"/>
      <c r="Z724" s="4" t="str">
        <f t="shared" si="35"/>
        <v>STATEWIDE, Illinois</v>
      </c>
      <c r="AA724" s="40" t="s">
        <v>325</v>
      </c>
      <c r="AB724" s="37" t="s">
        <v>49</v>
      </c>
      <c r="AC724" s="41" t="s">
        <v>2201</v>
      </c>
      <c r="AD724" s="42"/>
      <c r="AE724">
        <f t="shared" si="36"/>
        <v>0.83350000000000002</v>
      </c>
    </row>
    <row r="725" spans="1:31">
      <c r="A725" s="28" t="s">
        <v>2460</v>
      </c>
      <c r="B725" s="28" t="s">
        <v>2461</v>
      </c>
      <c r="C725" s="39">
        <v>99915</v>
      </c>
      <c r="D725" s="30" t="s">
        <v>104</v>
      </c>
      <c r="E725" s="40" t="s">
        <v>1028</v>
      </c>
      <c r="F725" s="50" t="s">
        <v>2462</v>
      </c>
      <c r="G725" s="33" t="s">
        <v>59</v>
      </c>
      <c r="H725">
        <f t="shared" si="34"/>
        <v>0.83530000000000004</v>
      </c>
      <c r="I725" s="34">
        <f>ROUND(('NEW Reference'!B$16*List!$H725)+'NEW Reference'!B$17,0)</f>
        <v>1063</v>
      </c>
      <c r="J725" s="34">
        <f>ROUND(('NEW Reference'!C$16*List!$H725)+'NEW Reference'!C$17,0)</f>
        <v>1585</v>
      </c>
      <c r="K725" s="34">
        <f>ROUND(('NEW Reference'!D$16*List!$H725)+'NEW Reference'!D$17,0)</f>
        <v>1899</v>
      </c>
      <c r="L725" s="34">
        <f>ROUND(('NEW Reference'!E$16*List!$H725)+'NEW Reference'!E$17,0)</f>
        <v>2348</v>
      </c>
      <c r="M725" s="34">
        <f>ROUND(('NEW Reference'!F$16*List!$H725)+'NEW Reference'!F$17,0)</f>
        <v>2446</v>
      </c>
      <c r="N725" s="34">
        <f>ROUND(('NEW Reference'!G$16*List!$H725)+'NEW Reference'!G$17,0)</f>
        <v>2769</v>
      </c>
      <c r="O725" s="34">
        <f>ROUND(('NEW Reference'!H$16*List!$H725)+'NEW Reference'!H$17,0)</f>
        <v>2875</v>
      </c>
      <c r="P725" s="34">
        <f>ROUND(('NEW Reference'!I$16*List!$H725)+'NEW Reference'!I$17,0)</f>
        <v>2988</v>
      </c>
      <c r="Q725" s="34">
        <f>ROUND(('NEW Reference'!J$16*List!$H725)+'NEW Reference'!J$17,0)</f>
        <v>3460</v>
      </c>
      <c r="R725" s="34">
        <f>ROUND(('NEW Reference'!K$16*List!$H725)+'NEW Reference'!K$17,0)</f>
        <v>3569</v>
      </c>
      <c r="S725" s="34">
        <f>ROUND(('NEW Reference'!L$16*List!$H725)+'NEW Reference'!L$17,0)</f>
        <v>3851</v>
      </c>
      <c r="T725" s="34">
        <f>ROUND(('NEW Reference'!M$16*List!$H725)+'NEW Reference'!M$17,0)</f>
        <v>4600</v>
      </c>
      <c r="U725" s="34">
        <f>ROUND(('NEW Reference'!N$16*List!$H725)+'NEW Reference'!N$17,0)</f>
        <v>18560</v>
      </c>
      <c r="V725" s="35">
        <f>ROUND(('NEW Reference'!O$16*List!$H725)+'NEW Reference'!O$17,0)</f>
        <v>690</v>
      </c>
      <c r="W725" s="35">
        <f>ROUND(('NEW Reference'!P$16*List!$H725)+'NEW Reference'!P$17,0)</f>
        <v>972</v>
      </c>
      <c r="X725" s="35">
        <f>ROUND(('NEW Reference'!Q$16*List!$H725)+'NEW Reference'!Q$17,0)</f>
        <v>486</v>
      </c>
      <c r="Y725" s="36"/>
      <c r="Z725" s="4" t="str">
        <f t="shared" si="35"/>
        <v>ADAMS, Indiana</v>
      </c>
      <c r="AA725" s="40" t="s">
        <v>1028</v>
      </c>
      <c r="AB725" s="37" t="s">
        <v>49</v>
      </c>
      <c r="AC725" s="41" t="s">
        <v>2462</v>
      </c>
      <c r="AD725" s="42"/>
      <c r="AE725">
        <f t="shared" si="36"/>
        <v>0.83530000000000004</v>
      </c>
    </row>
    <row r="726" spans="1:31">
      <c r="A726" s="28" t="s">
        <v>2463</v>
      </c>
      <c r="B726" s="28" t="s">
        <v>2464</v>
      </c>
      <c r="C726" s="29">
        <v>23060</v>
      </c>
      <c r="D726" s="30" t="s">
        <v>759</v>
      </c>
      <c r="E726" s="31" t="s">
        <v>2465</v>
      </c>
      <c r="F726" s="49" t="s">
        <v>2462</v>
      </c>
      <c r="G726" s="33" t="s">
        <v>48</v>
      </c>
      <c r="H726">
        <f t="shared" si="34"/>
        <v>0.96900000000000008</v>
      </c>
      <c r="I726" s="34">
        <f>ROUND(('NEW Reference'!B$16*List!$H726)+'NEW Reference'!B$17,0)</f>
        <v>1187</v>
      </c>
      <c r="J726" s="34">
        <f>ROUND(('NEW Reference'!C$16*List!$H726)+'NEW Reference'!C$17,0)</f>
        <v>1769</v>
      </c>
      <c r="K726" s="34">
        <f>ROUND(('NEW Reference'!D$16*List!$H726)+'NEW Reference'!D$17,0)</f>
        <v>2120</v>
      </c>
      <c r="L726" s="34">
        <f>ROUND(('NEW Reference'!E$16*List!$H726)+'NEW Reference'!E$17,0)</f>
        <v>2621</v>
      </c>
      <c r="M726" s="34">
        <f>ROUND(('NEW Reference'!F$16*List!$H726)+'NEW Reference'!F$17,0)</f>
        <v>2731</v>
      </c>
      <c r="N726" s="34">
        <f>ROUND(('NEW Reference'!G$16*List!$H726)+'NEW Reference'!G$17,0)</f>
        <v>3091</v>
      </c>
      <c r="O726" s="34">
        <f>ROUND(('NEW Reference'!H$16*List!$H726)+'NEW Reference'!H$17,0)</f>
        <v>3209</v>
      </c>
      <c r="P726" s="34">
        <f>ROUND(('NEW Reference'!I$16*List!$H726)+'NEW Reference'!I$17,0)</f>
        <v>3335</v>
      </c>
      <c r="Q726" s="34">
        <f>ROUND(('NEW Reference'!J$16*List!$H726)+'NEW Reference'!J$17,0)</f>
        <v>3863</v>
      </c>
      <c r="R726" s="34">
        <f>ROUND(('NEW Reference'!K$16*List!$H726)+'NEW Reference'!K$17,0)</f>
        <v>3984</v>
      </c>
      <c r="S726" s="34">
        <f>ROUND(('NEW Reference'!L$16*List!$H726)+'NEW Reference'!L$17,0)</f>
        <v>4299</v>
      </c>
      <c r="T726" s="34">
        <f>ROUND(('NEW Reference'!M$16*List!$H726)+'NEW Reference'!M$17,0)</f>
        <v>5135</v>
      </c>
      <c r="U726" s="34">
        <f>ROUND(('NEW Reference'!N$16*List!$H726)+'NEW Reference'!N$17,0)</f>
        <v>20719</v>
      </c>
      <c r="V726" s="35">
        <f>ROUND(('NEW Reference'!O$16*List!$H726)+'NEW Reference'!O$17,0)</f>
        <v>770</v>
      </c>
      <c r="W726" s="35">
        <f>ROUND(('NEW Reference'!P$16*List!$H726)+'NEW Reference'!P$17,0)</f>
        <v>1085</v>
      </c>
      <c r="X726" s="35">
        <f>ROUND(('NEW Reference'!Q$16*List!$H726)+'NEW Reference'!Q$17,0)</f>
        <v>543</v>
      </c>
      <c r="Y726" s="36"/>
      <c r="Z726" s="4" t="str">
        <f t="shared" si="35"/>
        <v>ALLEN, Indiana</v>
      </c>
      <c r="AA726" s="40" t="s">
        <v>2465</v>
      </c>
      <c r="AB726" s="37" t="s">
        <v>49</v>
      </c>
      <c r="AC726" s="41" t="s">
        <v>2462</v>
      </c>
      <c r="AD726" s="42"/>
      <c r="AE726">
        <f t="shared" si="36"/>
        <v>0.96900000000000008</v>
      </c>
    </row>
    <row r="727" spans="1:31">
      <c r="A727" s="28" t="s">
        <v>2466</v>
      </c>
      <c r="B727" s="28" t="s">
        <v>2467</v>
      </c>
      <c r="C727" s="39">
        <v>18020</v>
      </c>
      <c r="D727" s="30" t="s">
        <v>588</v>
      </c>
      <c r="E727" s="40" t="s">
        <v>2468</v>
      </c>
      <c r="F727" s="49" t="s">
        <v>2462</v>
      </c>
      <c r="G727" s="33" t="s">
        <v>48</v>
      </c>
      <c r="H727">
        <f t="shared" si="34"/>
        <v>0.96920000000000006</v>
      </c>
      <c r="I727" s="34">
        <f>ROUND(('NEW Reference'!B$16*List!$H727)+'NEW Reference'!B$17,0)</f>
        <v>1187</v>
      </c>
      <c r="J727" s="34">
        <f>ROUND(('NEW Reference'!C$16*List!$H727)+'NEW Reference'!C$17,0)</f>
        <v>1770</v>
      </c>
      <c r="K727" s="34">
        <f>ROUND(('NEW Reference'!D$16*List!$H727)+'NEW Reference'!D$17,0)</f>
        <v>2121</v>
      </c>
      <c r="L727" s="34">
        <f>ROUND(('NEW Reference'!E$16*List!$H727)+'NEW Reference'!E$17,0)</f>
        <v>2622</v>
      </c>
      <c r="M727" s="34">
        <f>ROUND(('NEW Reference'!F$16*List!$H727)+'NEW Reference'!F$17,0)</f>
        <v>2731</v>
      </c>
      <c r="N727" s="34">
        <f>ROUND(('NEW Reference'!G$16*List!$H727)+'NEW Reference'!G$17,0)</f>
        <v>3092</v>
      </c>
      <c r="O727" s="34">
        <f>ROUND(('NEW Reference'!H$16*List!$H727)+'NEW Reference'!H$17,0)</f>
        <v>3210</v>
      </c>
      <c r="P727" s="34">
        <f>ROUND(('NEW Reference'!I$16*List!$H727)+'NEW Reference'!I$17,0)</f>
        <v>3336</v>
      </c>
      <c r="Q727" s="34">
        <f>ROUND(('NEW Reference'!J$16*List!$H727)+'NEW Reference'!J$17,0)</f>
        <v>3863</v>
      </c>
      <c r="R727" s="34">
        <f>ROUND(('NEW Reference'!K$16*List!$H727)+'NEW Reference'!K$17,0)</f>
        <v>3985</v>
      </c>
      <c r="S727" s="34">
        <f>ROUND(('NEW Reference'!L$16*List!$H727)+'NEW Reference'!L$17,0)</f>
        <v>4300</v>
      </c>
      <c r="T727" s="34">
        <f>ROUND(('NEW Reference'!M$16*List!$H727)+'NEW Reference'!M$17,0)</f>
        <v>5136</v>
      </c>
      <c r="U727" s="34">
        <f>ROUND(('NEW Reference'!N$16*List!$H727)+'NEW Reference'!N$17,0)</f>
        <v>20722</v>
      </c>
      <c r="V727" s="35">
        <f>ROUND(('NEW Reference'!O$16*List!$H727)+'NEW Reference'!O$17,0)</f>
        <v>770</v>
      </c>
      <c r="W727" s="35">
        <f>ROUND(('NEW Reference'!P$16*List!$H727)+'NEW Reference'!P$17,0)</f>
        <v>1086</v>
      </c>
      <c r="X727" s="35">
        <f>ROUND(('NEW Reference'!Q$16*List!$H727)+'NEW Reference'!Q$17,0)</f>
        <v>543</v>
      </c>
      <c r="Y727" s="36"/>
      <c r="Z727" s="4" t="str">
        <f t="shared" si="35"/>
        <v>BARTHOLOMEW, Indiana</v>
      </c>
      <c r="AA727" s="40" t="s">
        <v>2468</v>
      </c>
      <c r="AB727" s="37" t="s">
        <v>49</v>
      </c>
      <c r="AC727" s="41" t="s">
        <v>2462</v>
      </c>
      <c r="AD727" s="42"/>
      <c r="AE727">
        <f t="shared" si="36"/>
        <v>0.96920000000000006</v>
      </c>
    </row>
    <row r="728" spans="1:31">
      <c r="A728" s="28" t="s">
        <v>2469</v>
      </c>
      <c r="B728" s="28" t="s">
        <v>2470</v>
      </c>
      <c r="C728" s="39">
        <v>29200</v>
      </c>
      <c r="D728" s="30" t="s">
        <v>1042</v>
      </c>
      <c r="E728" s="40" t="s">
        <v>503</v>
      </c>
      <c r="F728" s="49" t="s">
        <v>2462</v>
      </c>
      <c r="G728" s="33" t="s">
        <v>48</v>
      </c>
      <c r="H728">
        <f t="shared" si="34"/>
        <v>0.9326000000000001</v>
      </c>
      <c r="I728" s="34">
        <f>ROUND(('NEW Reference'!B$16*List!$H728)+'NEW Reference'!B$17,0)</f>
        <v>1153</v>
      </c>
      <c r="J728" s="34">
        <f>ROUND(('NEW Reference'!C$16*List!$H728)+'NEW Reference'!C$17,0)</f>
        <v>1719</v>
      </c>
      <c r="K728" s="34">
        <f>ROUND(('NEW Reference'!D$16*List!$H728)+'NEW Reference'!D$17,0)</f>
        <v>2060</v>
      </c>
      <c r="L728" s="34">
        <f>ROUND(('NEW Reference'!E$16*List!$H728)+'NEW Reference'!E$17,0)</f>
        <v>2547</v>
      </c>
      <c r="M728" s="34">
        <f>ROUND(('NEW Reference'!F$16*List!$H728)+'NEW Reference'!F$17,0)</f>
        <v>2653</v>
      </c>
      <c r="N728" s="34">
        <f>ROUND(('NEW Reference'!G$16*List!$H728)+'NEW Reference'!G$17,0)</f>
        <v>3004</v>
      </c>
      <c r="O728" s="34">
        <f>ROUND(('NEW Reference'!H$16*List!$H728)+'NEW Reference'!H$17,0)</f>
        <v>3118</v>
      </c>
      <c r="P728" s="34">
        <f>ROUND(('NEW Reference'!I$16*List!$H728)+'NEW Reference'!I$17,0)</f>
        <v>3241</v>
      </c>
      <c r="Q728" s="34">
        <f>ROUND(('NEW Reference'!J$16*List!$H728)+'NEW Reference'!J$17,0)</f>
        <v>3753</v>
      </c>
      <c r="R728" s="34">
        <f>ROUND(('NEW Reference'!K$16*List!$H728)+'NEW Reference'!K$17,0)</f>
        <v>3871</v>
      </c>
      <c r="S728" s="34">
        <f>ROUND(('NEW Reference'!L$16*List!$H728)+'NEW Reference'!L$17,0)</f>
        <v>4177</v>
      </c>
      <c r="T728" s="34">
        <f>ROUND(('NEW Reference'!M$16*List!$H728)+'NEW Reference'!M$17,0)</f>
        <v>4989</v>
      </c>
      <c r="U728" s="34">
        <f>ROUND(('NEW Reference'!N$16*List!$H728)+'NEW Reference'!N$17,0)</f>
        <v>20131</v>
      </c>
      <c r="V728" s="35">
        <f>ROUND(('NEW Reference'!O$16*List!$H728)+'NEW Reference'!O$17,0)</f>
        <v>748</v>
      </c>
      <c r="W728" s="35">
        <f>ROUND(('NEW Reference'!P$16*List!$H728)+'NEW Reference'!P$17,0)</f>
        <v>1055</v>
      </c>
      <c r="X728" s="35">
        <f>ROUND(('NEW Reference'!Q$16*List!$H728)+'NEW Reference'!Q$17,0)</f>
        <v>527</v>
      </c>
      <c r="Y728" s="36"/>
      <c r="Z728" s="4" t="str">
        <f t="shared" si="35"/>
        <v>BENTON, Indiana</v>
      </c>
      <c r="AA728" s="40" t="s">
        <v>503</v>
      </c>
      <c r="AB728" s="37" t="s">
        <v>49</v>
      </c>
      <c r="AC728" s="41" t="s">
        <v>2462</v>
      </c>
      <c r="AD728" s="42"/>
      <c r="AE728">
        <f t="shared" si="36"/>
        <v>0.9326000000000001</v>
      </c>
    </row>
    <row r="729" spans="1:31">
      <c r="A729" s="28" t="s">
        <v>2471</v>
      </c>
      <c r="B729" s="28" t="s">
        <v>2472</v>
      </c>
      <c r="C729" s="29">
        <v>99915</v>
      </c>
      <c r="D729" s="30" t="s">
        <v>104</v>
      </c>
      <c r="E729" s="31" t="s">
        <v>2473</v>
      </c>
      <c r="F729" s="50" t="s">
        <v>2462</v>
      </c>
      <c r="G729" s="33" t="s">
        <v>59</v>
      </c>
      <c r="H729">
        <f t="shared" si="34"/>
        <v>0.83530000000000004</v>
      </c>
      <c r="I729" s="34">
        <f>ROUND(('NEW Reference'!B$16*List!$H729)+'NEW Reference'!B$17,0)</f>
        <v>1063</v>
      </c>
      <c r="J729" s="34">
        <f>ROUND(('NEW Reference'!C$16*List!$H729)+'NEW Reference'!C$17,0)</f>
        <v>1585</v>
      </c>
      <c r="K729" s="34">
        <f>ROUND(('NEW Reference'!D$16*List!$H729)+'NEW Reference'!D$17,0)</f>
        <v>1899</v>
      </c>
      <c r="L729" s="34">
        <f>ROUND(('NEW Reference'!E$16*List!$H729)+'NEW Reference'!E$17,0)</f>
        <v>2348</v>
      </c>
      <c r="M729" s="34">
        <f>ROUND(('NEW Reference'!F$16*List!$H729)+'NEW Reference'!F$17,0)</f>
        <v>2446</v>
      </c>
      <c r="N729" s="34">
        <f>ROUND(('NEW Reference'!G$16*List!$H729)+'NEW Reference'!G$17,0)</f>
        <v>2769</v>
      </c>
      <c r="O729" s="34">
        <f>ROUND(('NEW Reference'!H$16*List!$H729)+'NEW Reference'!H$17,0)</f>
        <v>2875</v>
      </c>
      <c r="P729" s="34">
        <f>ROUND(('NEW Reference'!I$16*List!$H729)+'NEW Reference'!I$17,0)</f>
        <v>2988</v>
      </c>
      <c r="Q729" s="34">
        <f>ROUND(('NEW Reference'!J$16*List!$H729)+'NEW Reference'!J$17,0)</f>
        <v>3460</v>
      </c>
      <c r="R729" s="34">
        <f>ROUND(('NEW Reference'!K$16*List!$H729)+'NEW Reference'!K$17,0)</f>
        <v>3569</v>
      </c>
      <c r="S729" s="34">
        <f>ROUND(('NEW Reference'!L$16*List!$H729)+'NEW Reference'!L$17,0)</f>
        <v>3851</v>
      </c>
      <c r="T729" s="34">
        <f>ROUND(('NEW Reference'!M$16*List!$H729)+'NEW Reference'!M$17,0)</f>
        <v>4600</v>
      </c>
      <c r="U729" s="34">
        <f>ROUND(('NEW Reference'!N$16*List!$H729)+'NEW Reference'!N$17,0)</f>
        <v>18560</v>
      </c>
      <c r="V729" s="35">
        <f>ROUND(('NEW Reference'!O$16*List!$H729)+'NEW Reference'!O$17,0)</f>
        <v>690</v>
      </c>
      <c r="W729" s="35">
        <f>ROUND(('NEW Reference'!P$16*List!$H729)+'NEW Reference'!P$17,0)</f>
        <v>972</v>
      </c>
      <c r="X729" s="35">
        <f>ROUND(('NEW Reference'!Q$16*List!$H729)+'NEW Reference'!Q$17,0)</f>
        <v>486</v>
      </c>
      <c r="Y729" s="36"/>
      <c r="Z729" s="4" t="str">
        <f t="shared" si="35"/>
        <v>BLACKFORD, Indiana</v>
      </c>
      <c r="AA729" s="40" t="s">
        <v>2473</v>
      </c>
      <c r="AB729" s="37" t="s">
        <v>49</v>
      </c>
      <c r="AC729" s="41" t="s">
        <v>2462</v>
      </c>
      <c r="AD729" s="42"/>
      <c r="AE729">
        <f t="shared" si="36"/>
        <v>0.83530000000000004</v>
      </c>
    </row>
    <row r="730" spans="1:31">
      <c r="A730" s="28" t="s">
        <v>2474</v>
      </c>
      <c r="B730" s="28" t="s">
        <v>2475</v>
      </c>
      <c r="C730" s="39">
        <v>26900</v>
      </c>
      <c r="D730" s="30" t="s">
        <v>928</v>
      </c>
      <c r="E730" s="40" t="s">
        <v>507</v>
      </c>
      <c r="F730" s="49" t="s">
        <v>2462</v>
      </c>
      <c r="G730" s="33" t="s">
        <v>48</v>
      </c>
      <c r="H730">
        <f t="shared" si="34"/>
        <v>0.95950000000000002</v>
      </c>
      <c r="I730" s="34">
        <f>ROUND(('NEW Reference'!B$16*List!$H730)+'NEW Reference'!B$17,0)</f>
        <v>1178</v>
      </c>
      <c r="J730" s="34">
        <f>ROUND(('NEW Reference'!C$16*List!$H730)+'NEW Reference'!C$17,0)</f>
        <v>1756</v>
      </c>
      <c r="K730" s="34">
        <f>ROUND(('NEW Reference'!D$16*List!$H730)+'NEW Reference'!D$17,0)</f>
        <v>2104</v>
      </c>
      <c r="L730" s="34">
        <f>ROUND(('NEW Reference'!E$16*List!$H730)+'NEW Reference'!E$17,0)</f>
        <v>2602</v>
      </c>
      <c r="M730" s="34">
        <f>ROUND(('NEW Reference'!F$16*List!$H730)+'NEW Reference'!F$17,0)</f>
        <v>2711</v>
      </c>
      <c r="N730" s="34">
        <f>ROUND(('NEW Reference'!G$16*List!$H730)+'NEW Reference'!G$17,0)</f>
        <v>3068</v>
      </c>
      <c r="O730" s="34">
        <f>ROUND(('NEW Reference'!H$16*List!$H730)+'NEW Reference'!H$17,0)</f>
        <v>3186</v>
      </c>
      <c r="P730" s="34">
        <f>ROUND(('NEW Reference'!I$16*List!$H730)+'NEW Reference'!I$17,0)</f>
        <v>3311</v>
      </c>
      <c r="Q730" s="34">
        <f>ROUND(('NEW Reference'!J$16*List!$H730)+'NEW Reference'!J$17,0)</f>
        <v>3834</v>
      </c>
      <c r="R730" s="34">
        <f>ROUND(('NEW Reference'!K$16*List!$H730)+'NEW Reference'!K$17,0)</f>
        <v>3955</v>
      </c>
      <c r="S730" s="34">
        <f>ROUND(('NEW Reference'!L$16*List!$H730)+'NEW Reference'!L$17,0)</f>
        <v>4268</v>
      </c>
      <c r="T730" s="34">
        <f>ROUND(('NEW Reference'!M$16*List!$H730)+'NEW Reference'!M$17,0)</f>
        <v>5097</v>
      </c>
      <c r="U730" s="34">
        <f>ROUND(('NEW Reference'!N$16*List!$H730)+'NEW Reference'!N$17,0)</f>
        <v>20565</v>
      </c>
      <c r="V730" s="35">
        <f>ROUND(('NEW Reference'!O$16*List!$H730)+'NEW Reference'!O$17,0)</f>
        <v>765</v>
      </c>
      <c r="W730" s="35">
        <f>ROUND(('NEW Reference'!P$16*List!$H730)+'NEW Reference'!P$17,0)</f>
        <v>1077</v>
      </c>
      <c r="X730" s="35">
        <f>ROUND(('NEW Reference'!Q$16*List!$H730)+'NEW Reference'!Q$17,0)</f>
        <v>539</v>
      </c>
      <c r="Y730" s="36"/>
      <c r="Z730" s="4" t="str">
        <f t="shared" si="35"/>
        <v>BOONE, Indiana</v>
      </c>
      <c r="AA730" s="31" t="s">
        <v>507</v>
      </c>
      <c r="AB730" s="37" t="s">
        <v>49</v>
      </c>
      <c r="AC730" s="32" t="s">
        <v>2462</v>
      </c>
      <c r="AD730" s="38"/>
      <c r="AE730">
        <f t="shared" si="36"/>
        <v>0.95950000000000002</v>
      </c>
    </row>
    <row r="731" spans="1:31">
      <c r="A731" s="28" t="s">
        <v>2476</v>
      </c>
      <c r="B731" s="28" t="s">
        <v>2477</v>
      </c>
      <c r="C731" s="29">
        <v>26900</v>
      </c>
      <c r="D731" s="30" t="s">
        <v>928</v>
      </c>
      <c r="E731" s="31" t="s">
        <v>2212</v>
      </c>
      <c r="F731" s="49" t="s">
        <v>2462</v>
      </c>
      <c r="G731" s="33" t="s">
        <v>48</v>
      </c>
      <c r="H731">
        <f t="shared" si="34"/>
        <v>0.95950000000000002</v>
      </c>
      <c r="I731" s="34">
        <f>ROUND(('NEW Reference'!B$16*List!$H731)+'NEW Reference'!B$17,0)</f>
        <v>1178</v>
      </c>
      <c r="J731" s="34">
        <f>ROUND(('NEW Reference'!C$16*List!$H731)+'NEW Reference'!C$17,0)</f>
        <v>1756</v>
      </c>
      <c r="K731" s="34">
        <f>ROUND(('NEW Reference'!D$16*List!$H731)+'NEW Reference'!D$17,0)</f>
        <v>2104</v>
      </c>
      <c r="L731" s="34">
        <f>ROUND(('NEW Reference'!E$16*List!$H731)+'NEW Reference'!E$17,0)</f>
        <v>2602</v>
      </c>
      <c r="M731" s="34">
        <f>ROUND(('NEW Reference'!F$16*List!$H731)+'NEW Reference'!F$17,0)</f>
        <v>2711</v>
      </c>
      <c r="N731" s="34">
        <f>ROUND(('NEW Reference'!G$16*List!$H731)+'NEW Reference'!G$17,0)</f>
        <v>3068</v>
      </c>
      <c r="O731" s="34">
        <f>ROUND(('NEW Reference'!H$16*List!$H731)+'NEW Reference'!H$17,0)</f>
        <v>3186</v>
      </c>
      <c r="P731" s="34">
        <f>ROUND(('NEW Reference'!I$16*List!$H731)+'NEW Reference'!I$17,0)</f>
        <v>3311</v>
      </c>
      <c r="Q731" s="34">
        <f>ROUND(('NEW Reference'!J$16*List!$H731)+'NEW Reference'!J$17,0)</f>
        <v>3834</v>
      </c>
      <c r="R731" s="34">
        <f>ROUND(('NEW Reference'!K$16*List!$H731)+'NEW Reference'!K$17,0)</f>
        <v>3955</v>
      </c>
      <c r="S731" s="34">
        <f>ROUND(('NEW Reference'!L$16*List!$H731)+'NEW Reference'!L$17,0)</f>
        <v>4268</v>
      </c>
      <c r="T731" s="34">
        <f>ROUND(('NEW Reference'!M$16*List!$H731)+'NEW Reference'!M$17,0)</f>
        <v>5097</v>
      </c>
      <c r="U731" s="34">
        <f>ROUND(('NEW Reference'!N$16*List!$H731)+'NEW Reference'!N$17,0)</f>
        <v>20565</v>
      </c>
      <c r="V731" s="35">
        <f>ROUND(('NEW Reference'!O$16*List!$H731)+'NEW Reference'!O$17,0)</f>
        <v>765</v>
      </c>
      <c r="W731" s="35">
        <f>ROUND(('NEW Reference'!P$16*List!$H731)+'NEW Reference'!P$17,0)</f>
        <v>1077</v>
      </c>
      <c r="X731" s="35">
        <f>ROUND(('NEW Reference'!Q$16*List!$H731)+'NEW Reference'!Q$17,0)</f>
        <v>539</v>
      </c>
      <c r="Y731" s="36"/>
      <c r="Z731" s="4" t="str">
        <f t="shared" si="35"/>
        <v>BROWN, Indiana</v>
      </c>
      <c r="AA731" s="31" t="s">
        <v>2212</v>
      </c>
      <c r="AB731" s="37" t="s">
        <v>49</v>
      </c>
      <c r="AC731" s="32" t="s">
        <v>2462</v>
      </c>
      <c r="AD731" s="38"/>
      <c r="AE731">
        <f t="shared" si="36"/>
        <v>0.95950000000000002</v>
      </c>
    </row>
    <row r="732" spans="1:31">
      <c r="A732" s="28" t="s">
        <v>2478</v>
      </c>
      <c r="B732" s="28" t="s">
        <v>2479</v>
      </c>
      <c r="C732" s="39">
        <v>29200</v>
      </c>
      <c r="D732" s="30" t="s">
        <v>1042</v>
      </c>
      <c r="E732" s="40" t="s">
        <v>518</v>
      </c>
      <c r="F732" s="49" t="s">
        <v>2462</v>
      </c>
      <c r="G732" s="33" t="s">
        <v>48</v>
      </c>
      <c r="H732">
        <f t="shared" si="34"/>
        <v>0.9326000000000001</v>
      </c>
      <c r="I732" s="34">
        <f>ROUND(('NEW Reference'!B$16*List!$H732)+'NEW Reference'!B$17,0)</f>
        <v>1153</v>
      </c>
      <c r="J732" s="34">
        <f>ROUND(('NEW Reference'!C$16*List!$H732)+'NEW Reference'!C$17,0)</f>
        <v>1719</v>
      </c>
      <c r="K732" s="34">
        <f>ROUND(('NEW Reference'!D$16*List!$H732)+'NEW Reference'!D$17,0)</f>
        <v>2060</v>
      </c>
      <c r="L732" s="34">
        <f>ROUND(('NEW Reference'!E$16*List!$H732)+'NEW Reference'!E$17,0)</f>
        <v>2547</v>
      </c>
      <c r="M732" s="34">
        <f>ROUND(('NEW Reference'!F$16*List!$H732)+'NEW Reference'!F$17,0)</f>
        <v>2653</v>
      </c>
      <c r="N732" s="34">
        <f>ROUND(('NEW Reference'!G$16*List!$H732)+'NEW Reference'!G$17,0)</f>
        <v>3004</v>
      </c>
      <c r="O732" s="34">
        <f>ROUND(('NEW Reference'!H$16*List!$H732)+'NEW Reference'!H$17,0)</f>
        <v>3118</v>
      </c>
      <c r="P732" s="34">
        <f>ROUND(('NEW Reference'!I$16*List!$H732)+'NEW Reference'!I$17,0)</f>
        <v>3241</v>
      </c>
      <c r="Q732" s="34">
        <f>ROUND(('NEW Reference'!J$16*List!$H732)+'NEW Reference'!J$17,0)</f>
        <v>3753</v>
      </c>
      <c r="R732" s="34">
        <f>ROUND(('NEW Reference'!K$16*List!$H732)+'NEW Reference'!K$17,0)</f>
        <v>3871</v>
      </c>
      <c r="S732" s="34">
        <f>ROUND(('NEW Reference'!L$16*List!$H732)+'NEW Reference'!L$17,0)</f>
        <v>4177</v>
      </c>
      <c r="T732" s="34">
        <f>ROUND(('NEW Reference'!M$16*List!$H732)+'NEW Reference'!M$17,0)</f>
        <v>4989</v>
      </c>
      <c r="U732" s="34">
        <f>ROUND(('NEW Reference'!N$16*List!$H732)+'NEW Reference'!N$17,0)</f>
        <v>20131</v>
      </c>
      <c r="V732" s="35">
        <f>ROUND(('NEW Reference'!O$16*List!$H732)+'NEW Reference'!O$17,0)</f>
        <v>748</v>
      </c>
      <c r="W732" s="35">
        <f>ROUND(('NEW Reference'!P$16*List!$H732)+'NEW Reference'!P$17,0)</f>
        <v>1055</v>
      </c>
      <c r="X732" s="35">
        <f>ROUND(('NEW Reference'!Q$16*List!$H732)+'NEW Reference'!Q$17,0)</f>
        <v>527</v>
      </c>
      <c r="Y732" s="36"/>
      <c r="Z732" s="4" t="str">
        <f t="shared" si="35"/>
        <v>CARROLL, Indiana</v>
      </c>
      <c r="AA732" s="31" t="s">
        <v>518</v>
      </c>
      <c r="AB732" s="37" t="s">
        <v>49</v>
      </c>
      <c r="AC732" s="32" t="s">
        <v>2462</v>
      </c>
      <c r="AD732" s="38"/>
      <c r="AE732">
        <f t="shared" si="36"/>
        <v>0.9326000000000001</v>
      </c>
    </row>
    <row r="733" spans="1:31">
      <c r="A733" s="28" t="s">
        <v>2480</v>
      </c>
      <c r="B733" s="28" t="s">
        <v>2481</v>
      </c>
      <c r="C733" s="29">
        <v>99915</v>
      </c>
      <c r="D733" s="30" t="s">
        <v>104</v>
      </c>
      <c r="E733" s="31" t="s">
        <v>2222</v>
      </c>
      <c r="F733" s="50" t="s">
        <v>2462</v>
      </c>
      <c r="G733" s="33" t="s">
        <v>59</v>
      </c>
      <c r="H733">
        <f t="shared" si="34"/>
        <v>0.83530000000000004</v>
      </c>
      <c r="I733" s="34">
        <f>ROUND(('NEW Reference'!B$16*List!$H733)+'NEW Reference'!B$17,0)</f>
        <v>1063</v>
      </c>
      <c r="J733" s="34">
        <f>ROUND(('NEW Reference'!C$16*List!$H733)+'NEW Reference'!C$17,0)</f>
        <v>1585</v>
      </c>
      <c r="K733" s="34">
        <f>ROUND(('NEW Reference'!D$16*List!$H733)+'NEW Reference'!D$17,0)</f>
        <v>1899</v>
      </c>
      <c r="L733" s="34">
        <f>ROUND(('NEW Reference'!E$16*List!$H733)+'NEW Reference'!E$17,0)</f>
        <v>2348</v>
      </c>
      <c r="M733" s="34">
        <f>ROUND(('NEW Reference'!F$16*List!$H733)+'NEW Reference'!F$17,0)</f>
        <v>2446</v>
      </c>
      <c r="N733" s="34">
        <f>ROUND(('NEW Reference'!G$16*List!$H733)+'NEW Reference'!G$17,0)</f>
        <v>2769</v>
      </c>
      <c r="O733" s="34">
        <f>ROUND(('NEW Reference'!H$16*List!$H733)+'NEW Reference'!H$17,0)</f>
        <v>2875</v>
      </c>
      <c r="P733" s="34">
        <f>ROUND(('NEW Reference'!I$16*List!$H733)+'NEW Reference'!I$17,0)</f>
        <v>2988</v>
      </c>
      <c r="Q733" s="34">
        <f>ROUND(('NEW Reference'!J$16*List!$H733)+'NEW Reference'!J$17,0)</f>
        <v>3460</v>
      </c>
      <c r="R733" s="34">
        <f>ROUND(('NEW Reference'!K$16*List!$H733)+'NEW Reference'!K$17,0)</f>
        <v>3569</v>
      </c>
      <c r="S733" s="34">
        <f>ROUND(('NEW Reference'!L$16*List!$H733)+'NEW Reference'!L$17,0)</f>
        <v>3851</v>
      </c>
      <c r="T733" s="34">
        <f>ROUND(('NEW Reference'!M$16*List!$H733)+'NEW Reference'!M$17,0)</f>
        <v>4600</v>
      </c>
      <c r="U733" s="34">
        <f>ROUND(('NEW Reference'!N$16*List!$H733)+'NEW Reference'!N$17,0)</f>
        <v>18560</v>
      </c>
      <c r="V733" s="35">
        <f>ROUND(('NEW Reference'!O$16*List!$H733)+'NEW Reference'!O$17,0)</f>
        <v>690</v>
      </c>
      <c r="W733" s="35">
        <f>ROUND(('NEW Reference'!P$16*List!$H733)+'NEW Reference'!P$17,0)</f>
        <v>972</v>
      </c>
      <c r="X733" s="35">
        <f>ROUND(('NEW Reference'!Q$16*List!$H733)+'NEW Reference'!Q$17,0)</f>
        <v>486</v>
      </c>
      <c r="Y733" s="36"/>
      <c r="Z733" s="4" t="str">
        <f t="shared" si="35"/>
        <v>CASS, Indiana</v>
      </c>
      <c r="AA733" s="31" t="s">
        <v>2222</v>
      </c>
      <c r="AB733" s="37" t="s">
        <v>49</v>
      </c>
      <c r="AC733" s="32" t="s">
        <v>2462</v>
      </c>
      <c r="AD733" s="38"/>
      <c r="AE733">
        <f t="shared" si="36"/>
        <v>0.83530000000000004</v>
      </c>
    </row>
    <row r="734" spans="1:31">
      <c r="A734" s="28" t="s">
        <v>2482</v>
      </c>
      <c r="B734" s="28" t="s">
        <v>2483</v>
      </c>
      <c r="C734" s="39">
        <v>31140</v>
      </c>
      <c r="D734" s="30" t="s">
        <v>1132</v>
      </c>
      <c r="E734" s="40" t="s">
        <v>526</v>
      </c>
      <c r="F734" s="49" t="s">
        <v>2462</v>
      </c>
      <c r="G734" s="33" t="s">
        <v>48</v>
      </c>
      <c r="H734">
        <f t="shared" si="34"/>
        <v>0.88040000000000007</v>
      </c>
      <c r="I734" s="34">
        <f>ROUND(('NEW Reference'!B$16*List!$H734)+'NEW Reference'!B$17,0)</f>
        <v>1105</v>
      </c>
      <c r="J734" s="34">
        <f>ROUND(('NEW Reference'!C$16*List!$H734)+'NEW Reference'!C$17,0)</f>
        <v>1647</v>
      </c>
      <c r="K734" s="34">
        <f>ROUND(('NEW Reference'!D$16*List!$H734)+'NEW Reference'!D$17,0)</f>
        <v>1974</v>
      </c>
      <c r="L734" s="34">
        <f>ROUND(('NEW Reference'!E$16*List!$H734)+'NEW Reference'!E$17,0)</f>
        <v>2440</v>
      </c>
      <c r="M734" s="34">
        <f>ROUND(('NEW Reference'!F$16*List!$H734)+'NEW Reference'!F$17,0)</f>
        <v>2542</v>
      </c>
      <c r="N734" s="34">
        <f>ROUND(('NEW Reference'!G$16*List!$H734)+'NEW Reference'!G$17,0)</f>
        <v>2878</v>
      </c>
      <c r="O734" s="34">
        <f>ROUND(('NEW Reference'!H$16*List!$H734)+'NEW Reference'!H$17,0)</f>
        <v>2988</v>
      </c>
      <c r="P734" s="34">
        <f>ROUND(('NEW Reference'!I$16*List!$H734)+'NEW Reference'!I$17,0)</f>
        <v>3105</v>
      </c>
      <c r="Q734" s="34">
        <f>ROUND(('NEW Reference'!J$16*List!$H734)+'NEW Reference'!J$17,0)</f>
        <v>3596</v>
      </c>
      <c r="R734" s="34">
        <f>ROUND(('NEW Reference'!K$16*List!$H734)+'NEW Reference'!K$17,0)</f>
        <v>3709</v>
      </c>
      <c r="S734" s="34">
        <f>ROUND(('NEW Reference'!L$16*List!$H734)+'NEW Reference'!L$17,0)</f>
        <v>4002</v>
      </c>
      <c r="T734" s="34">
        <f>ROUND(('NEW Reference'!M$16*List!$H734)+'NEW Reference'!M$17,0)</f>
        <v>4780</v>
      </c>
      <c r="U734" s="34">
        <f>ROUND(('NEW Reference'!N$16*List!$H734)+'NEW Reference'!N$17,0)</f>
        <v>19288</v>
      </c>
      <c r="V734" s="35">
        <f>ROUND(('NEW Reference'!O$16*List!$H734)+'NEW Reference'!O$17,0)</f>
        <v>717</v>
      </c>
      <c r="W734" s="35">
        <f>ROUND(('NEW Reference'!P$16*List!$H734)+'NEW Reference'!P$17,0)</f>
        <v>1010</v>
      </c>
      <c r="X734" s="35">
        <f>ROUND(('NEW Reference'!Q$16*List!$H734)+'NEW Reference'!Q$17,0)</f>
        <v>505</v>
      </c>
      <c r="Y734" s="36"/>
      <c r="Z734" s="4" t="str">
        <f t="shared" si="35"/>
        <v>CLARK, Indiana</v>
      </c>
      <c r="AA734" s="40" t="s">
        <v>526</v>
      </c>
      <c r="AB734" s="37" t="s">
        <v>49</v>
      </c>
      <c r="AC734" s="41" t="s">
        <v>2462</v>
      </c>
      <c r="AD734" s="42"/>
      <c r="AE734">
        <f t="shared" si="36"/>
        <v>0.88040000000000007</v>
      </c>
    </row>
    <row r="735" spans="1:31">
      <c r="A735" s="28" t="s">
        <v>2484</v>
      </c>
      <c r="B735" s="28" t="s">
        <v>2485</v>
      </c>
      <c r="C735" s="39">
        <v>45460</v>
      </c>
      <c r="D735" s="30" t="s">
        <v>1663</v>
      </c>
      <c r="E735" s="40" t="s">
        <v>103</v>
      </c>
      <c r="F735" s="49" t="s">
        <v>2462</v>
      </c>
      <c r="G735" s="33" t="s">
        <v>48</v>
      </c>
      <c r="H735">
        <f t="shared" si="34"/>
        <v>0.8538</v>
      </c>
      <c r="I735" s="34">
        <f>ROUND(('NEW Reference'!B$16*List!$H735)+'NEW Reference'!B$17,0)</f>
        <v>1080</v>
      </c>
      <c r="J735" s="34">
        <f>ROUND(('NEW Reference'!C$16*List!$H735)+'NEW Reference'!C$17,0)</f>
        <v>1611</v>
      </c>
      <c r="K735" s="34">
        <f>ROUND(('NEW Reference'!D$16*List!$H735)+'NEW Reference'!D$17,0)</f>
        <v>1930</v>
      </c>
      <c r="L735" s="34">
        <f>ROUND(('NEW Reference'!E$16*List!$H735)+'NEW Reference'!E$17,0)</f>
        <v>2386</v>
      </c>
      <c r="M735" s="34">
        <f>ROUND(('NEW Reference'!F$16*List!$H735)+'NEW Reference'!F$17,0)</f>
        <v>2486</v>
      </c>
      <c r="N735" s="34">
        <f>ROUND(('NEW Reference'!G$16*List!$H735)+'NEW Reference'!G$17,0)</f>
        <v>2814</v>
      </c>
      <c r="O735" s="34">
        <f>ROUND(('NEW Reference'!H$16*List!$H735)+'NEW Reference'!H$17,0)</f>
        <v>2921</v>
      </c>
      <c r="P735" s="34">
        <f>ROUND(('NEW Reference'!I$16*List!$H735)+'NEW Reference'!I$17,0)</f>
        <v>3036</v>
      </c>
      <c r="Q735" s="34">
        <f>ROUND(('NEW Reference'!J$16*List!$H735)+'NEW Reference'!J$17,0)</f>
        <v>3516</v>
      </c>
      <c r="R735" s="34">
        <f>ROUND(('NEW Reference'!K$16*List!$H735)+'NEW Reference'!K$17,0)</f>
        <v>3627</v>
      </c>
      <c r="S735" s="34">
        <f>ROUND(('NEW Reference'!L$16*List!$H735)+'NEW Reference'!L$17,0)</f>
        <v>3913</v>
      </c>
      <c r="T735" s="34">
        <f>ROUND(('NEW Reference'!M$16*List!$H735)+'NEW Reference'!M$17,0)</f>
        <v>4674</v>
      </c>
      <c r="U735" s="34">
        <f>ROUND(('NEW Reference'!N$16*List!$H735)+'NEW Reference'!N$17,0)</f>
        <v>18858</v>
      </c>
      <c r="V735" s="35">
        <f>ROUND(('NEW Reference'!O$16*List!$H735)+'NEW Reference'!O$17,0)</f>
        <v>701</v>
      </c>
      <c r="W735" s="35">
        <f>ROUND(('NEW Reference'!P$16*List!$H735)+'NEW Reference'!P$17,0)</f>
        <v>988</v>
      </c>
      <c r="X735" s="35">
        <f>ROUND(('NEW Reference'!Q$16*List!$H735)+'NEW Reference'!Q$17,0)</f>
        <v>494</v>
      </c>
      <c r="Y735" s="36"/>
      <c r="Z735" s="4" t="str">
        <f t="shared" si="35"/>
        <v>CLAY, Indiana</v>
      </c>
      <c r="AA735" s="31" t="s">
        <v>103</v>
      </c>
      <c r="AB735" s="37" t="s">
        <v>49</v>
      </c>
      <c r="AC735" s="32" t="s">
        <v>2462</v>
      </c>
      <c r="AD735" s="38"/>
      <c r="AE735">
        <f t="shared" si="36"/>
        <v>0.8538</v>
      </c>
    </row>
    <row r="736" spans="1:31">
      <c r="A736" s="28" t="s">
        <v>2486</v>
      </c>
      <c r="B736" s="28" t="s">
        <v>2487</v>
      </c>
      <c r="C736" s="39">
        <v>99915</v>
      </c>
      <c r="D736" s="30" t="s">
        <v>104</v>
      </c>
      <c r="E736" s="40" t="s">
        <v>2235</v>
      </c>
      <c r="F736" s="50" t="s">
        <v>2462</v>
      </c>
      <c r="G736" s="33" t="s">
        <v>59</v>
      </c>
      <c r="H736">
        <f t="shared" si="34"/>
        <v>0.83530000000000004</v>
      </c>
      <c r="I736" s="34">
        <f>ROUND(('NEW Reference'!B$16*List!$H736)+'NEW Reference'!B$17,0)</f>
        <v>1063</v>
      </c>
      <c r="J736" s="34">
        <f>ROUND(('NEW Reference'!C$16*List!$H736)+'NEW Reference'!C$17,0)</f>
        <v>1585</v>
      </c>
      <c r="K736" s="34">
        <f>ROUND(('NEW Reference'!D$16*List!$H736)+'NEW Reference'!D$17,0)</f>
        <v>1899</v>
      </c>
      <c r="L736" s="34">
        <f>ROUND(('NEW Reference'!E$16*List!$H736)+'NEW Reference'!E$17,0)</f>
        <v>2348</v>
      </c>
      <c r="M736" s="34">
        <f>ROUND(('NEW Reference'!F$16*List!$H736)+'NEW Reference'!F$17,0)</f>
        <v>2446</v>
      </c>
      <c r="N736" s="34">
        <f>ROUND(('NEW Reference'!G$16*List!$H736)+'NEW Reference'!G$17,0)</f>
        <v>2769</v>
      </c>
      <c r="O736" s="34">
        <f>ROUND(('NEW Reference'!H$16*List!$H736)+'NEW Reference'!H$17,0)</f>
        <v>2875</v>
      </c>
      <c r="P736" s="34">
        <f>ROUND(('NEW Reference'!I$16*List!$H736)+'NEW Reference'!I$17,0)</f>
        <v>2988</v>
      </c>
      <c r="Q736" s="34">
        <f>ROUND(('NEW Reference'!J$16*List!$H736)+'NEW Reference'!J$17,0)</f>
        <v>3460</v>
      </c>
      <c r="R736" s="34">
        <f>ROUND(('NEW Reference'!K$16*List!$H736)+'NEW Reference'!K$17,0)</f>
        <v>3569</v>
      </c>
      <c r="S736" s="34">
        <f>ROUND(('NEW Reference'!L$16*List!$H736)+'NEW Reference'!L$17,0)</f>
        <v>3851</v>
      </c>
      <c r="T736" s="34">
        <f>ROUND(('NEW Reference'!M$16*List!$H736)+'NEW Reference'!M$17,0)</f>
        <v>4600</v>
      </c>
      <c r="U736" s="34">
        <f>ROUND(('NEW Reference'!N$16*List!$H736)+'NEW Reference'!N$17,0)</f>
        <v>18560</v>
      </c>
      <c r="V736" s="35">
        <f>ROUND(('NEW Reference'!O$16*List!$H736)+'NEW Reference'!O$17,0)</f>
        <v>690</v>
      </c>
      <c r="W736" s="35">
        <f>ROUND(('NEW Reference'!P$16*List!$H736)+'NEW Reference'!P$17,0)</f>
        <v>972</v>
      </c>
      <c r="X736" s="35">
        <f>ROUND(('NEW Reference'!Q$16*List!$H736)+'NEW Reference'!Q$17,0)</f>
        <v>486</v>
      </c>
      <c r="Y736" s="36"/>
      <c r="Z736" s="4" t="str">
        <f t="shared" si="35"/>
        <v>CLINTON, Indiana</v>
      </c>
      <c r="AA736" s="31" t="s">
        <v>2235</v>
      </c>
      <c r="AB736" s="37" t="s">
        <v>49</v>
      </c>
      <c r="AC736" s="32" t="s">
        <v>2462</v>
      </c>
      <c r="AD736" s="38"/>
      <c r="AE736">
        <f t="shared" si="36"/>
        <v>0.83530000000000004</v>
      </c>
    </row>
    <row r="737" spans="1:31">
      <c r="A737" s="28" t="s">
        <v>2488</v>
      </c>
      <c r="B737" s="28" t="s">
        <v>2489</v>
      </c>
      <c r="C737" s="39">
        <v>99915</v>
      </c>
      <c r="D737" s="30" t="s">
        <v>104</v>
      </c>
      <c r="E737" s="40" t="s">
        <v>555</v>
      </c>
      <c r="F737" s="50" t="s">
        <v>2462</v>
      </c>
      <c r="G737" s="33" t="s">
        <v>59</v>
      </c>
      <c r="H737">
        <f t="shared" si="34"/>
        <v>0.83530000000000004</v>
      </c>
      <c r="I737" s="34">
        <f>ROUND(('NEW Reference'!B$16*List!$H737)+'NEW Reference'!B$17,0)</f>
        <v>1063</v>
      </c>
      <c r="J737" s="34">
        <f>ROUND(('NEW Reference'!C$16*List!$H737)+'NEW Reference'!C$17,0)</f>
        <v>1585</v>
      </c>
      <c r="K737" s="34">
        <f>ROUND(('NEW Reference'!D$16*List!$H737)+'NEW Reference'!D$17,0)</f>
        <v>1899</v>
      </c>
      <c r="L737" s="34">
        <f>ROUND(('NEW Reference'!E$16*List!$H737)+'NEW Reference'!E$17,0)</f>
        <v>2348</v>
      </c>
      <c r="M737" s="34">
        <f>ROUND(('NEW Reference'!F$16*List!$H737)+'NEW Reference'!F$17,0)</f>
        <v>2446</v>
      </c>
      <c r="N737" s="34">
        <f>ROUND(('NEW Reference'!G$16*List!$H737)+'NEW Reference'!G$17,0)</f>
        <v>2769</v>
      </c>
      <c r="O737" s="34">
        <f>ROUND(('NEW Reference'!H$16*List!$H737)+'NEW Reference'!H$17,0)</f>
        <v>2875</v>
      </c>
      <c r="P737" s="34">
        <f>ROUND(('NEW Reference'!I$16*List!$H737)+'NEW Reference'!I$17,0)</f>
        <v>2988</v>
      </c>
      <c r="Q737" s="34">
        <f>ROUND(('NEW Reference'!J$16*List!$H737)+'NEW Reference'!J$17,0)</f>
        <v>3460</v>
      </c>
      <c r="R737" s="34">
        <f>ROUND(('NEW Reference'!K$16*List!$H737)+'NEW Reference'!K$17,0)</f>
        <v>3569</v>
      </c>
      <c r="S737" s="34">
        <f>ROUND(('NEW Reference'!L$16*List!$H737)+'NEW Reference'!L$17,0)</f>
        <v>3851</v>
      </c>
      <c r="T737" s="34">
        <f>ROUND(('NEW Reference'!M$16*List!$H737)+'NEW Reference'!M$17,0)</f>
        <v>4600</v>
      </c>
      <c r="U737" s="34">
        <f>ROUND(('NEW Reference'!N$16*List!$H737)+'NEW Reference'!N$17,0)</f>
        <v>18560</v>
      </c>
      <c r="V737" s="35">
        <f>ROUND(('NEW Reference'!O$16*List!$H737)+'NEW Reference'!O$17,0)</f>
        <v>690</v>
      </c>
      <c r="W737" s="35">
        <f>ROUND(('NEW Reference'!P$16*List!$H737)+'NEW Reference'!P$17,0)</f>
        <v>972</v>
      </c>
      <c r="X737" s="35">
        <f>ROUND(('NEW Reference'!Q$16*List!$H737)+'NEW Reference'!Q$17,0)</f>
        <v>486</v>
      </c>
      <c r="Y737" s="36"/>
      <c r="Z737" s="4" t="str">
        <f t="shared" si="35"/>
        <v>CRAWFORD, Indiana</v>
      </c>
      <c r="AA737" s="31" t="s">
        <v>555</v>
      </c>
      <c r="AB737" s="37" t="s">
        <v>49</v>
      </c>
      <c r="AC737" s="32" t="s">
        <v>2462</v>
      </c>
      <c r="AD737" s="38"/>
      <c r="AE737">
        <f t="shared" si="36"/>
        <v>0.83530000000000004</v>
      </c>
    </row>
    <row r="738" spans="1:31">
      <c r="A738" s="28" t="s">
        <v>2490</v>
      </c>
      <c r="B738" s="28" t="s">
        <v>2491</v>
      </c>
      <c r="C738" s="39">
        <v>99915</v>
      </c>
      <c r="D738" s="30" t="s">
        <v>104</v>
      </c>
      <c r="E738" s="40" t="s">
        <v>2492</v>
      </c>
      <c r="F738" s="50" t="s">
        <v>2462</v>
      </c>
      <c r="G738" s="33" t="s">
        <v>59</v>
      </c>
      <c r="H738">
        <f t="shared" si="34"/>
        <v>0.83530000000000004</v>
      </c>
      <c r="I738" s="34">
        <f>ROUND(('NEW Reference'!B$16*List!$H738)+'NEW Reference'!B$17,0)</f>
        <v>1063</v>
      </c>
      <c r="J738" s="34">
        <f>ROUND(('NEW Reference'!C$16*List!$H738)+'NEW Reference'!C$17,0)</f>
        <v>1585</v>
      </c>
      <c r="K738" s="34">
        <f>ROUND(('NEW Reference'!D$16*List!$H738)+'NEW Reference'!D$17,0)</f>
        <v>1899</v>
      </c>
      <c r="L738" s="34">
        <f>ROUND(('NEW Reference'!E$16*List!$H738)+'NEW Reference'!E$17,0)</f>
        <v>2348</v>
      </c>
      <c r="M738" s="34">
        <f>ROUND(('NEW Reference'!F$16*List!$H738)+'NEW Reference'!F$17,0)</f>
        <v>2446</v>
      </c>
      <c r="N738" s="34">
        <f>ROUND(('NEW Reference'!G$16*List!$H738)+'NEW Reference'!G$17,0)</f>
        <v>2769</v>
      </c>
      <c r="O738" s="34">
        <f>ROUND(('NEW Reference'!H$16*List!$H738)+'NEW Reference'!H$17,0)</f>
        <v>2875</v>
      </c>
      <c r="P738" s="34">
        <f>ROUND(('NEW Reference'!I$16*List!$H738)+'NEW Reference'!I$17,0)</f>
        <v>2988</v>
      </c>
      <c r="Q738" s="34">
        <f>ROUND(('NEW Reference'!J$16*List!$H738)+'NEW Reference'!J$17,0)</f>
        <v>3460</v>
      </c>
      <c r="R738" s="34">
        <f>ROUND(('NEW Reference'!K$16*List!$H738)+'NEW Reference'!K$17,0)</f>
        <v>3569</v>
      </c>
      <c r="S738" s="34">
        <f>ROUND(('NEW Reference'!L$16*List!$H738)+'NEW Reference'!L$17,0)</f>
        <v>3851</v>
      </c>
      <c r="T738" s="34">
        <f>ROUND(('NEW Reference'!M$16*List!$H738)+'NEW Reference'!M$17,0)</f>
        <v>4600</v>
      </c>
      <c r="U738" s="34">
        <f>ROUND(('NEW Reference'!N$16*List!$H738)+'NEW Reference'!N$17,0)</f>
        <v>18560</v>
      </c>
      <c r="V738" s="35">
        <f>ROUND(('NEW Reference'!O$16*List!$H738)+'NEW Reference'!O$17,0)</f>
        <v>690</v>
      </c>
      <c r="W738" s="35">
        <f>ROUND(('NEW Reference'!P$16*List!$H738)+'NEW Reference'!P$17,0)</f>
        <v>972</v>
      </c>
      <c r="X738" s="35">
        <f>ROUND(('NEW Reference'!Q$16*List!$H738)+'NEW Reference'!Q$17,0)</f>
        <v>486</v>
      </c>
      <c r="Y738" s="36"/>
      <c r="Z738" s="4" t="str">
        <f t="shared" si="35"/>
        <v>DAVIESS, Indiana</v>
      </c>
      <c r="AA738" s="40" t="s">
        <v>2492</v>
      </c>
      <c r="AB738" s="37" t="s">
        <v>49</v>
      </c>
      <c r="AC738" s="41" t="s">
        <v>2462</v>
      </c>
      <c r="AD738" s="42"/>
      <c r="AE738">
        <f t="shared" si="36"/>
        <v>0.83530000000000004</v>
      </c>
    </row>
    <row r="739" spans="1:31">
      <c r="A739" s="28" t="s">
        <v>2493</v>
      </c>
      <c r="B739" s="28" t="s">
        <v>2494</v>
      </c>
      <c r="C739" s="39">
        <v>17140</v>
      </c>
      <c r="D739" s="30" t="s">
        <v>546</v>
      </c>
      <c r="E739" s="40" t="s">
        <v>2495</v>
      </c>
      <c r="F739" s="49" t="s">
        <v>2462</v>
      </c>
      <c r="G739" s="33" t="s">
        <v>48</v>
      </c>
      <c r="H739">
        <f t="shared" si="34"/>
        <v>0.90900000000000003</v>
      </c>
      <c r="I739" s="34">
        <f>ROUND(('NEW Reference'!B$16*List!$H739)+'NEW Reference'!B$17,0)</f>
        <v>1131</v>
      </c>
      <c r="J739" s="34">
        <f>ROUND(('NEW Reference'!C$16*List!$H739)+'NEW Reference'!C$17,0)</f>
        <v>1687</v>
      </c>
      <c r="K739" s="34">
        <f>ROUND(('NEW Reference'!D$16*List!$H739)+'NEW Reference'!D$17,0)</f>
        <v>2021</v>
      </c>
      <c r="L739" s="34">
        <f>ROUND(('NEW Reference'!E$16*List!$H739)+'NEW Reference'!E$17,0)</f>
        <v>2499</v>
      </c>
      <c r="M739" s="34">
        <f>ROUND(('NEW Reference'!F$16*List!$H739)+'NEW Reference'!F$17,0)</f>
        <v>2603</v>
      </c>
      <c r="N739" s="34">
        <f>ROUND(('NEW Reference'!G$16*List!$H739)+'NEW Reference'!G$17,0)</f>
        <v>2947</v>
      </c>
      <c r="O739" s="34">
        <f>ROUND(('NEW Reference'!H$16*List!$H739)+'NEW Reference'!H$17,0)</f>
        <v>3059</v>
      </c>
      <c r="P739" s="34">
        <f>ROUND(('NEW Reference'!I$16*List!$H739)+'NEW Reference'!I$17,0)</f>
        <v>3179</v>
      </c>
      <c r="Q739" s="34">
        <f>ROUND(('NEW Reference'!J$16*List!$H739)+'NEW Reference'!J$17,0)</f>
        <v>3682</v>
      </c>
      <c r="R739" s="34">
        <f>ROUND(('NEW Reference'!K$16*List!$H739)+'NEW Reference'!K$17,0)</f>
        <v>3798</v>
      </c>
      <c r="S739" s="34">
        <f>ROUND(('NEW Reference'!L$16*List!$H739)+'NEW Reference'!L$17,0)</f>
        <v>4098</v>
      </c>
      <c r="T739" s="34">
        <f>ROUND(('NEW Reference'!M$16*List!$H739)+'NEW Reference'!M$17,0)</f>
        <v>4895</v>
      </c>
      <c r="U739" s="34">
        <f>ROUND(('NEW Reference'!N$16*List!$H739)+'NEW Reference'!N$17,0)</f>
        <v>19750</v>
      </c>
      <c r="V739" s="35">
        <f>ROUND(('NEW Reference'!O$16*List!$H739)+'NEW Reference'!O$17,0)</f>
        <v>734</v>
      </c>
      <c r="W739" s="35">
        <f>ROUND(('NEW Reference'!P$16*List!$H739)+'NEW Reference'!P$17,0)</f>
        <v>1035</v>
      </c>
      <c r="X739" s="35">
        <f>ROUND(('NEW Reference'!Q$16*List!$H739)+'NEW Reference'!Q$17,0)</f>
        <v>517</v>
      </c>
      <c r="Y739" s="36"/>
      <c r="Z739" s="4" t="str">
        <f t="shared" si="35"/>
        <v>DEARBORN, Indiana</v>
      </c>
      <c r="AA739" s="31" t="s">
        <v>2495</v>
      </c>
      <c r="AB739" s="37" t="s">
        <v>49</v>
      </c>
      <c r="AC739" s="32" t="s">
        <v>2462</v>
      </c>
      <c r="AD739" s="38"/>
      <c r="AE739">
        <f t="shared" si="36"/>
        <v>0.90900000000000003</v>
      </c>
    </row>
    <row r="740" spans="1:31">
      <c r="A740" s="28" t="s">
        <v>2496</v>
      </c>
      <c r="B740" s="28" t="s">
        <v>2497</v>
      </c>
      <c r="C740" s="29">
        <v>99915</v>
      </c>
      <c r="D740" s="30" t="s">
        <v>104</v>
      </c>
      <c r="E740" s="31" t="s">
        <v>1725</v>
      </c>
      <c r="F740" s="50" t="s">
        <v>2462</v>
      </c>
      <c r="G740" s="33" t="s">
        <v>59</v>
      </c>
      <c r="H740">
        <f t="shared" si="34"/>
        <v>0.83530000000000004</v>
      </c>
      <c r="I740" s="34">
        <f>ROUND(('NEW Reference'!B$16*List!$H740)+'NEW Reference'!B$17,0)</f>
        <v>1063</v>
      </c>
      <c r="J740" s="34">
        <f>ROUND(('NEW Reference'!C$16*List!$H740)+'NEW Reference'!C$17,0)</f>
        <v>1585</v>
      </c>
      <c r="K740" s="34">
        <f>ROUND(('NEW Reference'!D$16*List!$H740)+'NEW Reference'!D$17,0)</f>
        <v>1899</v>
      </c>
      <c r="L740" s="34">
        <f>ROUND(('NEW Reference'!E$16*List!$H740)+'NEW Reference'!E$17,0)</f>
        <v>2348</v>
      </c>
      <c r="M740" s="34">
        <f>ROUND(('NEW Reference'!F$16*List!$H740)+'NEW Reference'!F$17,0)</f>
        <v>2446</v>
      </c>
      <c r="N740" s="34">
        <f>ROUND(('NEW Reference'!G$16*List!$H740)+'NEW Reference'!G$17,0)</f>
        <v>2769</v>
      </c>
      <c r="O740" s="34">
        <f>ROUND(('NEW Reference'!H$16*List!$H740)+'NEW Reference'!H$17,0)</f>
        <v>2875</v>
      </c>
      <c r="P740" s="34">
        <f>ROUND(('NEW Reference'!I$16*List!$H740)+'NEW Reference'!I$17,0)</f>
        <v>2988</v>
      </c>
      <c r="Q740" s="34">
        <f>ROUND(('NEW Reference'!J$16*List!$H740)+'NEW Reference'!J$17,0)</f>
        <v>3460</v>
      </c>
      <c r="R740" s="34">
        <f>ROUND(('NEW Reference'!K$16*List!$H740)+'NEW Reference'!K$17,0)</f>
        <v>3569</v>
      </c>
      <c r="S740" s="34">
        <f>ROUND(('NEW Reference'!L$16*List!$H740)+'NEW Reference'!L$17,0)</f>
        <v>3851</v>
      </c>
      <c r="T740" s="34">
        <f>ROUND(('NEW Reference'!M$16*List!$H740)+'NEW Reference'!M$17,0)</f>
        <v>4600</v>
      </c>
      <c r="U740" s="34">
        <f>ROUND(('NEW Reference'!N$16*List!$H740)+'NEW Reference'!N$17,0)</f>
        <v>18560</v>
      </c>
      <c r="V740" s="35">
        <f>ROUND(('NEW Reference'!O$16*List!$H740)+'NEW Reference'!O$17,0)</f>
        <v>690</v>
      </c>
      <c r="W740" s="35">
        <f>ROUND(('NEW Reference'!P$16*List!$H740)+'NEW Reference'!P$17,0)</f>
        <v>972</v>
      </c>
      <c r="X740" s="35">
        <f>ROUND(('NEW Reference'!Q$16*List!$H740)+'NEW Reference'!Q$17,0)</f>
        <v>486</v>
      </c>
      <c r="Y740" s="36"/>
      <c r="Z740" s="4" t="str">
        <f t="shared" si="35"/>
        <v>DECATUR, Indiana</v>
      </c>
      <c r="AA740" s="31" t="s">
        <v>1725</v>
      </c>
      <c r="AB740" s="37" t="s">
        <v>49</v>
      </c>
      <c r="AC740" s="32" t="s">
        <v>2462</v>
      </c>
      <c r="AD740" s="38"/>
      <c r="AE740">
        <f t="shared" si="36"/>
        <v>0.83530000000000004</v>
      </c>
    </row>
    <row r="741" spans="1:31">
      <c r="A741" s="28" t="s">
        <v>2498</v>
      </c>
      <c r="B741" s="28" t="s">
        <v>2499</v>
      </c>
      <c r="C741" s="29">
        <v>99915</v>
      </c>
      <c r="D741" s="30" t="s">
        <v>104</v>
      </c>
      <c r="E741" s="31" t="s">
        <v>148</v>
      </c>
      <c r="F741" s="50" t="s">
        <v>2462</v>
      </c>
      <c r="G741" s="33" t="s">
        <v>59</v>
      </c>
      <c r="H741">
        <f t="shared" si="34"/>
        <v>0.83530000000000004</v>
      </c>
      <c r="I741" s="34">
        <f>ROUND(('NEW Reference'!B$16*List!$H741)+'NEW Reference'!B$17,0)</f>
        <v>1063</v>
      </c>
      <c r="J741" s="34">
        <f>ROUND(('NEW Reference'!C$16*List!$H741)+'NEW Reference'!C$17,0)</f>
        <v>1585</v>
      </c>
      <c r="K741" s="34">
        <f>ROUND(('NEW Reference'!D$16*List!$H741)+'NEW Reference'!D$17,0)</f>
        <v>1899</v>
      </c>
      <c r="L741" s="34">
        <f>ROUND(('NEW Reference'!E$16*List!$H741)+'NEW Reference'!E$17,0)</f>
        <v>2348</v>
      </c>
      <c r="M741" s="34">
        <f>ROUND(('NEW Reference'!F$16*List!$H741)+'NEW Reference'!F$17,0)</f>
        <v>2446</v>
      </c>
      <c r="N741" s="34">
        <f>ROUND(('NEW Reference'!G$16*List!$H741)+'NEW Reference'!G$17,0)</f>
        <v>2769</v>
      </c>
      <c r="O741" s="34">
        <f>ROUND(('NEW Reference'!H$16*List!$H741)+'NEW Reference'!H$17,0)</f>
        <v>2875</v>
      </c>
      <c r="P741" s="34">
        <f>ROUND(('NEW Reference'!I$16*List!$H741)+'NEW Reference'!I$17,0)</f>
        <v>2988</v>
      </c>
      <c r="Q741" s="34">
        <f>ROUND(('NEW Reference'!J$16*List!$H741)+'NEW Reference'!J$17,0)</f>
        <v>3460</v>
      </c>
      <c r="R741" s="34">
        <f>ROUND(('NEW Reference'!K$16*List!$H741)+'NEW Reference'!K$17,0)</f>
        <v>3569</v>
      </c>
      <c r="S741" s="34">
        <f>ROUND(('NEW Reference'!L$16*List!$H741)+'NEW Reference'!L$17,0)</f>
        <v>3851</v>
      </c>
      <c r="T741" s="34">
        <f>ROUND(('NEW Reference'!M$16*List!$H741)+'NEW Reference'!M$17,0)</f>
        <v>4600</v>
      </c>
      <c r="U741" s="34">
        <f>ROUND(('NEW Reference'!N$16*List!$H741)+'NEW Reference'!N$17,0)</f>
        <v>18560</v>
      </c>
      <c r="V741" s="35">
        <f>ROUND(('NEW Reference'!O$16*List!$H741)+'NEW Reference'!O$17,0)</f>
        <v>690</v>
      </c>
      <c r="W741" s="35">
        <f>ROUND(('NEW Reference'!P$16*List!$H741)+'NEW Reference'!P$17,0)</f>
        <v>972</v>
      </c>
      <c r="X741" s="35">
        <f>ROUND(('NEW Reference'!Q$16*List!$H741)+'NEW Reference'!Q$17,0)</f>
        <v>486</v>
      </c>
      <c r="Y741" s="36"/>
      <c r="Z741" s="4" t="str">
        <f t="shared" si="35"/>
        <v>DE KALB, Indiana</v>
      </c>
      <c r="AA741" s="31" t="s">
        <v>148</v>
      </c>
      <c r="AB741" s="37" t="s">
        <v>49</v>
      </c>
      <c r="AC741" s="32" t="s">
        <v>2462</v>
      </c>
      <c r="AD741" s="38"/>
      <c r="AE741">
        <f t="shared" si="36"/>
        <v>0.83530000000000004</v>
      </c>
    </row>
    <row r="742" spans="1:31">
      <c r="A742" s="28" t="s">
        <v>2500</v>
      </c>
      <c r="B742" s="28" t="s">
        <v>2501</v>
      </c>
      <c r="C742" s="29">
        <v>34620</v>
      </c>
      <c r="D742" s="30" t="s">
        <v>1244</v>
      </c>
      <c r="E742" s="31" t="s">
        <v>1323</v>
      </c>
      <c r="F742" s="49" t="s">
        <v>2462</v>
      </c>
      <c r="G742" s="33" t="s">
        <v>48</v>
      </c>
      <c r="H742">
        <f t="shared" si="34"/>
        <v>0.90739999999999998</v>
      </c>
      <c r="I742" s="34">
        <f>ROUND(('NEW Reference'!B$16*List!$H742)+'NEW Reference'!B$17,0)</f>
        <v>1130</v>
      </c>
      <c r="J742" s="34">
        <f>ROUND(('NEW Reference'!C$16*List!$H742)+'NEW Reference'!C$17,0)</f>
        <v>1684</v>
      </c>
      <c r="K742" s="34">
        <f>ROUND(('NEW Reference'!D$16*List!$H742)+'NEW Reference'!D$17,0)</f>
        <v>2018</v>
      </c>
      <c r="L742" s="34">
        <f>ROUND(('NEW Reference'!E$16*List!$H742)+'NEW Reference'!E$17,0)</f>
        <v>2495</v>
      </c>
      <c r="M742" s="34">
        <f>ROUND(('NEW Reference'!F$16*List!$H742)+'NEW Reference'!F$17,0)</f>
        <v>2600</v>
      </c>
      <c r="N742" s="34">
        <f>ROUND(('NEW Reference'!G$16*List!$H742)+'NEW Reference'!G$17,0)</f>
        <v>2943</v>
      </c>
      <c r="O742" s="34">
        <f>ROUND(('NEW Reference'!H$16*List!$H742)+'NEW Reference'!H$17,0)</f>
        <v>3055</v>
      </c>
      <c r="P742" s="34">
        <f>ROUND(('NEW Reference'!I$16*List!$H742)+'NEW Reference'!I$17,0)</f>
        <v>3175</v>
      </c>
      <c r="Q742" s="34">
        <f>ROUND(('NEW Reference'!J$16*List!$H742)+'NEW Reference'!J$17,0)</f>
        <v>3677</v>
      </c>
      <c r="R742" s="34">
        <f>ROUND(('NEW Reference'!K$16*List!$H742)+'NEW Reference'!K$17,0)</f>
        <v>3793</v>
      </c>
      <c r="S742" s="34">
        <f>ROUND(('NEW Reference'!L$16*List!$H742)+'NEW Reference'!L$17,0)</f>
        <v>4093</v>
      </c>
      <c r="T742" s="34">
        <f>ROUND(('NEW Reference'!M$16*List!$H742)+'NEW Reference'!M$17,0)</f>
        <v>4888</v>
      </c>
      <c r="U742" s="34">
        <f>ROUND(('NEW Reference'!N$16*List!$H742)+'NEW Reference'!N$17,0)</f>
        <v>19724</v>
      </c>
      <c r="V742" s="35">
        <f>ROUND(('NEW Reference'!O$16*List!$H742)+'NEW Reference'!O$17,0)</f>
        <v>733</v>
      </c>
      <c r="W742" s="35">
        <f>ROUND(('NEW Reference'!P$16*List!$H742)+'NEW Reference'!P$17,0)</f>
        <v>1033</v>
      </c>
      <c r="X742" s="35">
        <f>ROUND(('NEW Reference'!Q$16*List!$H742)+'NEW Reference'!Q$17,0)</f>
        <v>517</v>
      </c>
      <c r="Y742" s="36"/>
      <c r="Z742" s="4" t="str">
        <f t="shared" si="35"/>
        <v>DELAWARE, Indiana</v>
      </c>
      <c r="AA742" s="40" t="s">
        <v>1323</v>
      </c>
      <c r="AB742" s="37" t="s">
        <v>49</v>
      </c>
      <c r="AC742" s="41" t="s">
        <v>2462</v>
      </c>
      <c r="AD742" s="42"/>
      <c r="AE742">
        <f t="shared" si="36"/>
        <v>0.90739999999999998</v>
      </c>
    </row>
    <row r="743" spans="1:31">
      <c r="A743" s="28" t="s">
        <v>2502</v>
      </c>
      <c r="B743" s="28" t="s">
        <v>2503</v>
      </c>
      <c r="C743" s="29">
        <v>99915</v>
      </c>
      <c r="D743" s="30" t="s">
        <v>104</v>
      </c>
      <c r="E743" s="31" t="s">
        <v>2504</v>
      </c>
      <c r="F743" s="50" t="s">
        <v>2462</v>
      </c>
      <c r="G743" s="33" t="s">
        <v>59</v>
      </c>
      <c r="H743">
        <f t="shared" si="34"/>
        <v>0.83530000000000004</v>
      </c>
      <c r="I743" s="34">
        <f>ROUND(('NEW Reference'!B$16*List!$H743)+'NEW Reference'!B$17,0)</f>
        <v>1063</v>
      </c>
      <c r="J743" s="34">
        <f>ROUND(('NEW Reference'!C$16*List!$H743)+'NEW Reference'!C$17,0)</f>
        <v>1585</v>
      </c>
      <c r="K743" s="34">
        <f>ROUND(('NEW Reference'!D$16*List!$H743)+'NEW Reference'!D$17,0)</f>
        <v>1899</v>
      </c>
      <c r="L743" s="34">
        <f>ROUND(('NEW Reference'!E$16*List!$H743)+'NEW Reference'!E$17,0)</f>
        <v>2348</v>
      </c>
      <c r="M743" s="34">
        <f>ROUND(('NEW Reference'!F$16*List!$H743)+'NEW Reference'!F$17,0)</f>
        <v>2446</v>
      </c>
      <c r="N743" s="34">
        <f>ROUND(('NEW Reference'!G$16*List!$H743)+'NEW Reference'!G$17,0)</f>
        <v>2769</v>
      </c>
      <c r="O743" s="34">
        <f>ROUND(('NEW Reference'!H$16*List!$H743)+'NEW Reference'!H$17,0)</f>
        <v>2875</v>
      </c>
      <c r="P743" s="34">
        <f>ROUND(('NEW Reference'!I$16*List!$H743)+'NEW Reference'!I$17,0)</f>
        <v>2988</v>
      </c>
      <c r="Q743" s="34">
        <f>ROUND(('NEW Reference'!J$16*List!$H743)+'NEW Reference'!J$17,0)</f>
        <v>3460</v>
      </c>
      <c r="R743" s="34">
        <f>ROUND(('NEW Reference'!K$16*List!$H743)+'NEW Reference'!K$17,0)</f>
        <v>3569</v>
      </c>
      <c r="S743" s="34">
        <f>ROUND(('NEW Reference'!L$16*List!$H743)+'NEW Reference'!L$17,0)</f>
        <v>3851</v>
      </c>
      <c r="T743" s="34">
        <f>ROUND(('NEW Reference'!M$16*List!$H743)+'NEW Reference'!M$17,0)</f>
        <v>4600</v>
      </c>
      <c r="U743" s="34">
        <f>ROUND(('NEW Reference'!N$16*List!$H743)+'NEW Reference'!N$17,0)</f>
        <v>18560</v>
      </c>
      <c r="V743" s="35">
        <f>ROUND(('NEW Reference'!O$16*List!$H743)+'NEW Reference'!O$17,0)</f>
        <v>690</v>
      </c>
      <c r="W743" s="35">
        <f>ROUND(('NEW Reference'!P$16*List!$H743)+'NEW Reference'!P$17,0)</f>
        <v>972</v>
      </c>
      <c r="X743" s="35">
        <f>ROUND(('NEW Reference'!Q$16*List!$H743)+'NEW Reference'!Q$17,0)</f>
        <v>486</v>
      </c>
      <c r="Y743" s="36"/>
      <c r="Z743" s="4" t="str">
        <f t="shared" si="35"/>
        <v>DUBOIS, Indiana</v>
      </c>
      <c r="AA743" s="31" t="s">
        <v>2504</v>
      </c>
      <c r="AB743" s="37" t="s">
        <v>49</v>
      </c>
      <c r="AC743" s="32" t="s">
        <v>2462</v>
      </c>
      <c r="AD743" s="38"/>
      <c r="AE743">
        <f t="shared" si="36"/>
        <v>0.83530000000000004</v>
      </c>
    </row>
    <row r="744" spans="1:31">
      <c r="A744" s="28" t="s">
        <v>2505</v>
      </c>
      <c r="B744" s="28" t="s">
        <v>2506</v>
      </c>
      <c r="C744" s="39">
        <v>21140</v>
      </c>
      <c r="D744" s="30" t="s">
        <v>687</v>
      </c>
      <c r="E744" s="40" t="s">
        <v>2507</v>
      </c>
      <c r="F744" s="49" t="s">
        <v>2462</v>
      </c>
      <c r="G744" s="33" t="s">
        <v>48</v>
      </c>
      <c r="H744">
        <f t="shared" si="34"/>
        <v>0.94110000000000005</v>
      </c>
      <c r="I744" s="34">
        <f>ROUND(('NEW Reference'!B$16*List!$H744)+'NEW Reference'!B$17,0)</f>
        <v>1161</v>
      </c>
      <c r="J744" s="34">
        <f>ROUND(('NEW Reference'!C$16*List!$H744)+'NEW Reference'!C$17,0)</f>
        <v>1731</v>
      </c>
      <c r="K744" s="34">
        <f>ROUND(('NEW Reference'!D$16*List!$H744)+'NEW Reference'!D$17,0)</f>
        <v>2074</v>
      </c>
      <c r="L744" s="34">
        <f>ROUND(('NEW Reference'!E$16*List!$H744)+'NEW Reference'!E$17,0)</f>
        <v>2564</v>
      </c>
      <c r="M744" s="34">
        <f>ROUND(('NEW Reference'!F$16*List!$H744)+'NEW Reference'!F$17,0)</f>
        <v>2671</v>
      </c>
      <c r="N744" s="34">
        <f>ROUND(('NEW Reference'!G$16*List!$H744)+'NEW Reference'!G$17,0)</f>
        <v>3024</v>
      </c>
      <c r="O744" s="34">
        <f>ROUND(('NEW Reference'!H$16*List!$H744)+'NEW Reference'!H$17,0)</f>
        <v>3140</v>
      </c>
      <c r="P744" s="34">
        <f>ROUND(('NEW Reference'!I$16*List!$H744)+'NEW Reference'!I$17,0)</f>
        <v>3263</v>
      </c>
      <c r="Q744" s="34">
        <f>ROUND(('NEW Reference'!J$16*List!$H744)+'NEW Reference'!J$17,0)</f>
        <v>3779</v>
      </c>
      <c r="R744" s="34">
        <f>ROUND(('NEW Reference'!K$16*List!$H744)+'NEW Reference'!K$17,0)</f>
        <v>3898</v>
      </c>
      <c r="S744" s="34">
        <f>ROUND(('NEW Reference'!L$16*List!$H744)+'NEW Reference'!L$17,0)</f>
        <v>4206</v>
      </c>
      <c r="T744" s="34">
        <f>ROUND(('NEW Reference'!M$16*List!$H744)+'NEW Reference'!M$17,0)</f>
        <v>5023</v>
      </c>
      <c r="U744" s="34">
        <f>ROUND(('NEW Reference'!N$16*List!$H744)+'NEW Reference'!N$17,0)</f>
        <v>20268</v>
      </c>
      <c r="V744" s="35">
        <f>ROUND(('NEW Reference'!O$16*List!$H744)+'NEW Reference'!O$17,0)</f>
        <v>753</v>
      </c>
      <c r="W744" s="35">
        <f>ROUND(('NEW Reference'!P$16*List!$H744)+'NEW Reference'!P$17,0)</f>
        <v>1062</v>
      </c>
      <c r="X744" s="35">
        <f>ROUND(('NEW Reference'!Q$16*List!$H744)+'NEW Reference'!Q$17,0)</f>
        <v>531</v>
      </c>
      <c r="Y744" s="36"/>
      <c r="Z744" s="4" t="str">
        <f t="shared" si="35"/>
        <v>ELKHART, Indiana</v>
      </c>
      <c r="AA744" s="31" t="s">
        <v>2507</v>
      </c>
      <c r="AB744" s="37" t="s">
        <v>49</v>
      </c>
      <c r="AC744" s="32" t="s">
        <v>2462</v>
      </c>
      <c r="AD744" s="38"/>
      <c r="AE744">
        <f t="shared" si="36"/>
        <v>0.94110000000000005</v>
      </c>
    </row>
    <row r="745" spans="1:31">
      <c r="A745" s="28" t="s">
        <v>2508</v>
      </c>
      <c r="B745" s="28" t="s">
        <v>2509</v>
      </c>
      <c r="C745" s="29">
        <v>99915</v>
      </c>
      <c r="D745" s="30" t="s">
        <v>104</v>
      </c>
      <c r="E745" s="31" t="s">
        <v>165</v>
      </c>
      <c r="F745" s="50" t="s">
        <v>2462</v>
      </c>
      <c r="G745" s="33" t="s">
        <v>59</v>
      </c>
      <c r="H745">
        <f t="shared" si="34"/>
        <v>0.83530000000000004</v>
      </c>
      <c r="I745" s="34">
        <f>ROUND(('NEW Reference'!B$16*List!$H745)+'NEW Reference'!B$17,0)</f>
        <v>1063</v>
      </c>
      <c r="J745" s="34">
        <f>ROUND(('NEW Reference'!C$16*List!$H745)+'NEW Reference'!C$17,0)</f>
        <v>1585</v>
      </c>
      <c r="K745" s="34">
        <f>ROUND(('NEW Reference'!D$16*List!$H745)+'NEW Reference'!D$17,0)</f>
        <v>1899</v>
      </c>
      <c r="L745" s="34">
        <f>ROUND(('NEW Reference'!E$16*List!$H745)+'NEW Reference'!E$17,0)</f>
        <v>2348</v>
      </c>
      <c r="M745" s="34">
        <f>ROUND(('NEW Reference'!F$16*List!$H745)+'NEW Reference'!F$17,0)</f>
        <v>2446</v>
      </c>
      <c r="N745" s="34">
        <f>ROUND(('NEW Reference'!G$16*List!$H745)+'NEW Reference'!G$17,0)</f>
        <v>2769</v>
      </c>
      <c r="O745" s="34">
        <f>ROUND(('NEW Reference'!H$16*List!$H745)+'NEW Reference'!H$17,0)</f>
        <v>2875</v>
      </c>
      <c r="P745" s="34">
        <f>ROUND(('NEW Reference'!I$16*List!$H745)+'NEW Reference'!I$17,0)</f>
        <v>2988</v>
      </c>
      <c r="Q745" s="34">
        <f>ROUND(('NEW Reference'!J$16*List!$H745)+'NEW Reference'!J$17,0)</f>
        <v>3460</v>
      </c>
      <c r="R745" s="34">
        <f>ROUND(('NEW Reference'!K$16*List!$H745)+'NEW Reference'!K$17,0)</f>
        <v>3569</v>
      </c>
      <c r="S745" s="34">
        <f>ROUND(('NEW Reference'!L$16*List!$H745)+'NEW Reference'!L$17,0)</f>
        <v>3851</v>
      </c>
      <c r="T745" s="34">
        <f>ROUND(('NEW Reference'!M$16*List!$H745)+'NEW Reference'!M$17,0)</f>
        <v>4600</v>
      </c>
      <c r="U745" s="34">
        <f>ROUND(('NEW Reference'!N$16*List!$H745)+'NEW Reference'!N$17,0)</f>
        <v>18560</v>
      </c>
      <c r="V745" s="35">
        <f>ROUND(('NEW Reference'!O$16*List!$H745)+'NEW Reference'!O$17,0)</f>
        <v>690</v>
      </c>
      <c r="W745" s="35">
        <f>ROUND(('NEW Reference'!P$16*List!$H745)+'NEW Reference'!P$17,0)</f>
        <v>972</v>
      </c>
      <c r="X745" s="35">
        <f>ROUND(('NEW Reference'!Q$16*List!$H745)+'NEW Reference'!Q$17,0)</f>
        <v>486</v>
      </c>
      <c r="Y745" s="36"/>
      <c r="Z745" s="4" t="str">
        <f t="shared" si="35"/>
        <v>FAYETTE, Indiana</v>
      </c>
      <c r="AA745" s="40" t="s">
        <v>165</v>
      </c>
      <c r="AB745" s="37" t="s">
        <v>49</v>
      </c>
      <c r="AC745" s="41" t="s">
        <v>2462</v>
      </c>
      <c r="AD745" s="42"/>
      <c r="AE745">
        <f t="shared" si="36"/>
        <v>0.83530000000000004</v>
      </c>
    </row>
    <row r="746" spans="1:31">
      <c r="A746" s="28" t="s">
        <v>2510</v>
      </c>
      <c r="B746" s="28" t="s">
        <v>2511</v>
      </c>
      <c r="C746" s="39">
        <v>31140</v>
      </c>
      <c r="D746" s="30" t="s">
        <v>1132</v>
      </c>
      <c r="E746" s="40" t="s">
        <v>1777</v>
      </c>
      <c r="F746" s="49" t="s">
        <v>2462</v>
      </c>
      <c r="G746" s="33" t="s">
        <v>48</v>
      </c>
      <c r="H746">
        <f t="shared" si="34"/>
        <v>0.88040000000000007</v>
      </c>
      <c r="I746" s="34">
        <f>ROUND(('NEW Reference'!B$16*List!$H746)+'NEW Reference'!B$17,0)</f>
        <v>1105</v>
      </c>
      <c r="J746" s="34">
        <f>ROUND(('NEW Reference'!C$16*List!$H746)+'NEW Reference'!C$17,0)</f>
        <v>1647</v>
      </c>
      <c r="K746" s="34">
        <f>ROUND(('NEW Reference'!D$16*List!$H746)+'NEW Reference'!D$17,0)</f>
        <v>1974</v>
      </c>
      <c r="L746" s="34">
        <f>ROUND(('NEW Reference'!E$16*List!$H746)+'NEW Reference'!E$17,0)</f>
        <v>2440</v>
      </c>
      <c r="M746" s="34">
        <f>ROUND(('NEW Reference'!F$16*List!$H746)+'NEW Reference'!F$17,0)</f>
        <v>2542</v>
      </c>
      <c r="N746" s="34">
        <f>ROUND(('NEW Reference'!G$16*List!$H746)+'NEW Reference'!G$17,0)</f>
        <v>2878</v>
      </c>
      <c r="O746" s="34">
        <f>ROUND(('NEW Reference'!H$16*List!$H746)+'NEW Reference'!H$17,0)</f>
        <v>2988</v>
      </c>
      <c r="P746" s="34">
        <f>ROUND(('NEW Reference'!I$16*List!$H746)+'NEW Reference'!I$17,0)</f>
        <v>3105</v>
      </c>
      <c r="Q746" s="34">
        <f>ROUND(('NEW Reference'!J$16*List!$H746)+'NEW Reference'!J$17,0)</f>
        <v>3596</v>
      </c>
      <c r="R746" s="34">
        <f>ROUND(('NEW Reference'!K$16*List!$H746)+'NEW Reference'!K$17,0)</f>
        <v>3709</v>
      </c>
      <c r="S746" s="34">
        <f>ROUND(('NEW Reference'!L$16*List!$H746)+'NEW Reference'!L$17,0)</f>
        <v>4002</v>
      </c>
      <c r="T746" s="34">
        <f>ROUND(('NEW Reference'!M$16*List!$H746)+'NEW Reference'!M$17,0)</f>
        <v>4780</v>
      </c>
      <c r="U746" s="34">
        <f>ROUND(('NEW Reference'!N$16*List!$H746)+'NEW Reference'!N$17,0)</f>
        <v>19288</v>
      </c>
      <c r="V746" s="35">
        <f>ROUND(('NEW Reference'!O$16*List!$H746)+'NEW Reference'!O$17,0)</f>
        <v>717</v>
      </c>
      <c r="W746" s="35">
        <f>ROUND(('NEW Reference'!P$16*List!$H746)+'NEW Reference'!P$17,0)</f>
        <v>1010</v>
      </c>
      <c r="X746" s="35">
        <f>ROUND(('NEW Reference'!Q$16*List!$H746)+'NEW Reference'!Q$17,0)</f>
        <v>505</v>
      </c>
      <c r="Y746" s="36"/>
      <c r="Z746" s="4" t="str">
        <f t="shared" si="35"/>
        <v>FLOYD, Indiana</v>
      </c>
      <c r="AA746" s="40" t="s">
        <v>1777</v>
      </c>
      <c r="AB746" s="37" t="s">
        <v>49</v>
      </c>
      <c r="AC746" s="41" t="s">
        <v>2462</v>
      </c>
      <c r="AD746" s="42"/>
      <c r="AE746">
        <f t="shared" si="36"/>
        <v>0.88040000000000007</v>
      </c>
    </row>
    <row r="747" spans="1:31">
      <c r="A747" s="28" t="s">
        <v>2512</v>
      </c>
      <c r="B747" s="28" t="s">
        <v>2513</v>
      </c>
      <c r="C747" s="39">
        <v>99915</v>
      </c>
      <c r="D747" s="30" t="s">
        <v>104</v>
      </c>
      <c r="E747" s="40" t="s">
        <v>2514</v>
      </c>
      <c r="F747" s="50" t="s">
        <v>2462</v>
      </c>
      <c r="G747" s="33" t="s">
        <v>59</v>
      </c>
      <c r="H747">
        <f t="shared" si="34"/>
        <v>0.83530000000000004</v>
      </c>
      <c r="I747" s="34">
        <f>ROUND(('NEW Reference'!B$16*List!$H747)+'NEW Reference'!B$17,0)</f>
        <v>1063</v>
      </c>
      <c r="J747" s="34">
        <f>ROUND(('NEW Reference'!C$16*List!$H747)+'NEW Reference'!C$17,0)</f>
        <v>1585</v>
      </c>
      <c r="K747" s="34">
        <f>ROUND(('NEW Reference'!D$16*List!$H747)+'NEW Reference'!D$17,0)</f>
        <v>1899</v>
      </c>
      <c r="L747" s="34">
        <f>ROUND(('NEW Reference'!E$16*List!$H747)+'NEW Reference'!E$17,0)</f>
        <v>2348</v>
      </c>
      <c r="M747" s="34">
        <f>ROUND(('NEW Reference'!F$16*List!$H747)+'NEW Reference'!F$17,0)</f>
        <v>2446</v>
      </c>
      <c r="N747" s="34">
        <f>ROUND(('NEW Reference'!G$16*List!$H747)+'NEW Reference'!G$17,0)</f>
        <v>2769</v>
      </c>
      <c r="O747" s="34">
        <f>ROUND(('NEW Reference'!H$16*List!$H747)+'NEW Reference'!H$17,0)</f>
        <v>2875</v>
      </c>
      <c r="P747" s="34">
        <f>ROUND(('NEW Reference'!I$16*List!$H747)+'NEW Reference'!I$17,0)</f>
        <v>2988</v>
      </c>
      <c r="Q747" s="34">
        <f>ROUND(('NEW Reference'!J$16*List!$H747)+'NEW Reference'!J$17,0)</f>
        <v>3460</v>
      </c>
      <c r="R747" s="34">
        <f>ROUND(('NEW Reference'!K$16*List!$H747)+'NEW Reference'!K$17,0)</f>
        <v>3569</v>
      </c>
      <c r="S747" s="34">
        <f>ROUND(('NEW Reference'!L$16*List!$H747)+'NEW Reference'!L$17,0)</f>
        <v>3851</v>
      </c>
      <c r="T747" s="34">
        <f>ROUND(('NEW Reference'!M$16*List!$H747)+'NEW Reference'!M$17,0)</f>
        <v>4600</v>
      </c>
      <c r="U747" s="34">
        <f>ROUND(('NEW Reference'!N$16*List!$H747)+'NEW Reference'!N$17,0)</f>
        <v>18560</v>
      </c>
      <c r="V747" s="35">
        <f>ROUND(('NEW Reference'!O$16*List!$H747)+'NEW Reference'!O$17,0)</f>
        <v>690</v>
      </c>
      <c r="W747" s="35">
        <f>ROUND(('NEW Reference'!P$16*List!$H747)+'NEW Reference'!P$17,0)</f>
        <v>972</v>
      </c>
      <c r="X747" s="35">
        <f>ROUND(('NEW Reference'!Q$16*List!$H747)+'NEW Reference'!Q$17,0)</f>
        <v>486</v>
      </c>
      <c r="Y747" s="36"/>
      <c r="Z747" s="4" t="str">
        <f t="shared" si="35"/>
        <v>FOUNTAIN, Indiana</v>
      </c>
      <c r="AA747" s="40" t="s">
        <v>2514</v>
      </c>
      <c r="AB747" s="37" t="s">
        <v>49</v>
      </c>
      <c r="AC747" s="41" t="s">
        <v>2462</v>
      </c>
      <c r="AD747" s="42"/>
      <c r="AE747">
        <f t="shared" si="36"/>
        <v>0.83530000000000004</v>
      </c>
    </row>
    <row r="748" spans="1:31">
      <c r="A748" s="28" t="s">
        <v>2515</v>
      </c>
      <c r="B748" s="28" t="s">
        <v>2516</v>
      </c>
      <c r="C748" s="29">
        <v>17140</v>
      </c>
      <c r="D748" s="30" t="s">
        <v>546</v>
      </c>
      <c r="E748" s="31" t="s">
        <v>169</v>
      </c>
      <c r="F748" s="50" t="s">
        <v>2462</v>
      </c>
      <c r="G748" s="33" t="s">
        <v>48</v>
      </c>
      <c r="H748">
        <f t="shared" si="34"/>
        <v>0.90900000000000003</v>
      </c>
      <c r="I748" s="34">
        <f>ROUND(('NEW Reference'!B$16*List!$H748)+'NEW Reference'!B$17,0)</f>
        <v>1131</v>
      </c>
      <c r="J748" s="34">
        <f>ROUND(('NEW Reference'!C$16*List!$H748)+'NEW Reference'!C$17,0)</f>
        <v>1687</v>
      </c>
      <c r="K748" s="34">
        <f>ROUND(('NEW Reference'!D$16*List!$H748)+'NEW Reference'!D$17,0)</f>
        <v>2021</v>
      </c>
      <c r="L748" s="34">
        <f>ROUND(('NEW Reference'!E$16*List!$H748)+'NEW Reference'!E$17,0)</f>
        <v>2499</v>
      </c>
      <c r="M748" s="34">
        <f>ROUND(('NEW Reference'!F$16*List!$H748)+'NEW Reference'!F$17,0)</f>
        <v>2603</v>
      </c>
      <c r="N748" s="34">
        <f>ROUND(('NEW Reference'!G$16*List!$H748)+'NEW Reference'!G$17,0)</f>
        <v>2947</v>
      </c>
      <c r="O748" s="34">
        <f>ROUND(('NEW Reference'!H$16*List!$H748)+'NEW Reference'!H$17,0)</f>
        <v>3059</v>
      </c>
      <c r="P748" s="34">
        <f>ROUND(('NEW Reference'!I$16*List!$H748)+'NEW Reference'!I$17,0)</f>
        <v>3179</v>
      </c>
      <c r="Q748" s="34">
        <f>ROUND(('NEW Reference'!J$16*List!$H748)+'NEW Reference'!J$17,0)</f>
        <v>3682</v>
      </c>
      <c r="R748" s="34">
        <f>ROUND(('NEW Reference'!K$16*List!$H748)+'NEW Reference'!K$17,0)</f>
        <v>3798</v>
      </c>
      <c r="S748" s="34">
        <f>ROUND(('NEW Reference'!L$16*List!$H748)+'NEW Reference'!L$17,0)</f>
        <v>4098</v>
      </c>
      <c r="T748" s="34">
        <f>ROUND(('NEW Reference'!M$16*List!$H748)+'NEW Reference'!M$17,0)</f>
        <v>4895</v>
      </c>
      <c r="U748" s="34">
        <f>ROUND(('NEW Reference'!N$16*List!$H748)+'NEW Reference'!N$17,0)</f>
        <v>19750</v>
      </c>
      <c r="V748" s="35">
        <f>ROUND(('NEW Reference'!O$16*List!$H748)+'NEW Reference'!O$17,0)</f>
        <v>734</v>
      </c>
      <c r="W748" s="35">
        <f>ROUND(('NEW Reference'!P$16*List!$H748)+'NEW Reference'!P$17,0)</f>
        <v>1035</v>
      </c>
      <c r="X748" s="35">
        <f>ROUND(('NEW Reference'!Q$16*List!$H748)+'NEW Reference'!Q$17,0)</f>
        <v>517</v>
      </c>
      <c r="Y748" s="36"/>
      <c r="Z748" s="4" t="str">
        <f t="shared" si="35"/>
        <v>FRANKLIN, Indiana</v>
      </c>
      <c r="AA748" s="40" t="s">
        <v>169</v>
      </c>
      <c r="AB748" s="37" t="s">
        <v>49</v>
      </c>
      <c r="AC748" s="41" t="s">
        <v>2462</v>
      </c>
      <c r="AD748" s="42"/>
      <c r="AE748">
        <f t="shared" si="36"/>
        <v>0.90900000000000003</v>
      </c>
    </row>
    <row r="749" spans="1:31">
      <c r="A749" s="28" t="s">
        <v>2517</v>
      </c>
      <c r="B749" s="28" t="s">
        <v>2518</v>
      </c>
      <c r="C749" s="39">
        <v>99915</v>
      </c>
      <c r="D749" s="30" t="s">
        <v>104</v>
      </c>
      <c r="E749" s="40" t="s">
        <v>587</v>
      </c>
      <c r="F749" s="50" t="s">
        <v>2462</v>
      </c>
      <c r="G749" s="33" t="s">
        <v>59</v>
      </c>
      <c r="H749">
        <f t="shared" si="34"/>
        <v>0.83530000000000004</v>
      </c>
      <c r="I749" s="34">
        <f>ROUND(('NEW Reference'!B$16*List!$H749)+'NEW Reference'!B$17,0)</f>
        <v>1063</v>
      </c>
      <c r="J749" s="34">
        <f>ROUND(('NEW Reference'!C$16*List!$H749)+'NEW Reference'!C$17,0)</f>
        <v>1585</v>
      </c>
      <c r="K749" s="34">
        <f>ROUND(('NEW Reference'!D$16*List!$H749)+'NEW Reference'!D$17,0)</f>
        <v>1899</v>
      </c>
      <c r="L749" s="34">
        <f>ROUND(('NEW Reference'!E$16*List!$H749)+'NEW Reference'!E$17,0)</f>
        <v>2348</v>
      </c>
      <c r="M749" s="34">
        <f>ROUND(('NEW Reference'!F$16*List!$H749)+'NEW Reference'!F$17,0)</f>
        <v>2446</v>
      </c>
      <c r="N749" s="34">
        <f>ROUND(('NEW Reference'!G$16*List!$H749)+'NEW Reference'!G$17,0)</f>
        <v>2769</v>
      </c>
      <c r="O749" s="34">
        <f>ROUND(('NEW Reference'!H$16*List!$H749)+'NEW Reference'!H$17,0)</f>
        <v>2875</v>
      </c>
      <c r="P749" s="34">
        <f>ROUND(('NEW Reference'!I$16*List!$H749)+'NEW Reference'!I$17,0)</f>
        <v>2988</v>
      </c>
      <c r="Q749" s="34">
        <f>ROUND(('NEW Reference'!J$16*List!$H749)+'NEW Reference'!J$17,0)</f>
        <v>3460</v>
      </c>
      <c r="R749" s="34">
        <f>ROUND(('NEW Reference'!K$16*List!$H749)+'NEW Reference'!K$17,0)</f>
        <v>3569</v>
      </c>
      <c r="S749" s="34">
        <f>ROUND(('NEW Reference'!L$16*List!$H749)+'NEW Reference'!L$17,0)</f>
        <v>3851</v>
      </c>
      <c r="T749" s="34">
        <f>ROUND(('NEW Reference'!M$16*List!$H749)+'NEW Reference'!M$17,0)</f>
        <v>4600</v>
      </c>
      <c r="U749" s="34">
        <f>ROUND(('NEW Reference'!N$16*List!$H749)+'NEW Reference'!N$17,0)</f>
        <v>18560</v>
      </c>
      <c r="V749" s="35">
        <f>ROUND(('NEW Reference'!O$16*List!$H749)+'NEW Reference'!O$17,0)</f>
        <v>690</v>
      </c>
      <c r="W749" s="35">
        <f>ROUND(('NEW Reference'!P$16*List!$H749)+'NEW Reference'!P$17,0)</f>
        <v>972</v>
      </c>
      <c r="X749" s="35">
        <f>ROUND(('NEW Reference'!Q$16*List!$H749)+'NEW Reference'!Q$17,0)</f>
        <v>486</v>
      </c>
      <c r="Y749" s="36"/>
      <c r="Z749" s="4" t="str">
        <f t="shared" si="35"/>
        <v>FULTON, Indiana</v>
      </c>
      <c r="AA749" s="31" t="s">
        <v>587</v>
      </c>
      <c r="AB749" s="37" t="s">
        <v>49</v>
      </c>
      <c r="AC749" s="32" t="s">
        <v>2462</v>
      </c>
      <c r="AD749" s="38"/>
      <c r="AE749">
        <f t="shared" si="36"/>
        <v>0.83530000000000004</v>
      </c>
    </row>
    <row r="750" spans="1:31">
      <c r="A750" s="28" t="s">
        <v>2519</v>
      </c>
      <c r="B750" s="28" t="s">
        <v>2520</v>
      </c>
      <c r="C750" s="39">
        <v>99915</v>
      </c>
      <c r="D750" s="30" t="s">
        <v>104</v>
      </c>
      <c r="E750" s="40" t="s">
        <v>2521</v>
      </c>
      <c r="F750" s="50" t="s">
        <v>2462</v>
      </c>
      <c r="G750" s="33" t="s">
        <v>59</v>
      </c>
      <c r="H750">
        <f t="shared" si="34"/>
        <v>0.83530000000000004</v>
      </c>
      <c r="I750" s="34">
        <f>ROUND(('NEW Reference'!B$16*List!$H750)+'NEW Reference'!B$17,0)</f>
        <v>1063</v>
      </c>
      <c r="J750" s="34">
        <f>ROUND(('NEW Reference'!C$16*List!$H750)+'NEW Reference'!C$17,0)</f>
        <v>1585</v>
      </c>
      <c r="K750" s="34">
        <f>ROUND(('NEW Reference'!D$16*List!$H750)+'NEW Reference'!D$17,0)</f>
        <v>1899</v>
      </c>
      <c r="L750" s="34">
        <f>ROUND(('NEW Reference'!E$16*List!$H750)+'NEW Reference'!E$17,0)</f>
        <v>2348</v>
      </c>
      <c r="M750" s="34">
        <f>ROUND(('NEW Reference'!F$16*List!$H750)+'NEW Reference'!F$17,0)</f>
        <v>2446</v>
      </c>
      <c r="N750" s="34">
        <f>ROUND(('NEW Reference'!G$16*List!$H750)+'NEW Reference'!G$17,0)</f>
        <v>2769</v>
      </c>
      <c r="O750" s="34">
        <f>ROUND(('NEW Reference'!H$16*List!$H750)+'NEW Reference'!H$17,0)</f>
        <v>2875</v>
      </c>
      <c r="P750" s="34">
        <f>ROUND(('NEW Reference'!I$16*List!$H750)+'NEW Reference'!I$17,0)</f>
        <v>2988</v>
      </c>
      <c r="Q750" s="34">
        <f>ROUND(('NEW Reference'!J$16*List!$H750)+'NEW Reference'!J$17,0)</f>
        <v>3460</v>
      </c>
      <c r="R750" s="34">
        <f>ROUND(('NEW Reference'!K$16*List!$H750)+'NEW Reference'!K$17,0)</f>
        <v>3569</v>
      </c>
      <c r="S750" s="34">
        <f>ROUND(('NEW Reference'!L$16*List!$H750)+'NEW Reference'!L$17,0)</f>
        <v>3851</v>
      </c>
      <c r="T750" s="34">
        <f>ROUND(('NEW Reference'!M$16*List!$H750)+'NEW Reference'!M$17,0)</f>
        <v>4600</v>
      </c>
      <c r="U750" s="34">
        <f>ROUND(('NEW Reference'!N$16*List!$H750)+'NEW Reference'!N$17,0)</f>
        <v>18560</v>
      </c>
      <c r="V750" s="35">
        <f>ROUND(('NEW Reference'!O$16*List!$H750)+'NEW Reference'!O$17,0)</f>
        <v>690</v>
      </c>
      <c r="W750" s="35">
        <f>ROUND(('NEW Reference'!P$16*List!$H750)+'NEW Reference'!P$17,0)</f>
        <v>972</v>
      </c>
      <c r="X750" s="35">
        <f>ROUND(('NEW Reference'!Q$16*List!$H750)+'NEW Reference'!Q$17,0)</f>
        <v>486</v>
      </c>
      <c r="Y750" s="36"/>
      <c r="Z750" s="4" t="str">
        <f t="shared" si="35"/>
        <v>GIBSON, Indiana</v>
      </c>
      <c r="AA750" s="40" t="s">
        <v>2521</v>
      </c>
      <c r="AB750" s="37" t="s">
        <v>49</v>
      </c>
      <c r="AC750" s="41" t="s">
        <v>2462</v>
      </c>
      <c r="AD750" s="42"/>
      <c r="AE750">
        <f t="shared" si="36"/>
        <v>0.83530000000000004</v>
      </c>
    </row>
    <row r="751" spans="1:31">
      <c r="A751" s="28" t="s">
        <v>2522</v>
      </c>
      <c r="B751" s="28" t="s">
        <v>2523</v>
      </c>
      <c r="C751" s="39">
        <v>99915</v>
      </c>
      <c r="D751" s="30" t="s">
        <v>104</v>
      </c>
      <c r="E751" s="40" t="s">
        <v>596</v>
      </c>
      <c r="F751" s="50" t="s">
        <v>2462</v>
      </c>
      <c r="G751" s="33" t="s">
        <v>59</v>
      </c>
      <c r="H751">
        <f t="shared" si="34"/>
        <v>0.83530000000000004</v>
      </c>
      <c r="I751" s="34">
        <f>ROUND(('NEW Reference'!B$16*List!$H751)+'NEW Reference'!B$17,0)</f>
        <v>1063</v>
      </c>
      <c r="J751" s="34">
        <f>ROUND(('NEW Reference'!C$16*List!$H751)+'NEW Reference'!C$17,0)</f>
        <v>1585</v>
      </c>
      <c r="K751" s="34">
        <f>ROUND(('NEW Reference'!D$16*List!$H751)+'NEW Reference'!D$17,0)</f>
        <v>1899</v>
      </c>
      <c r="L751" s="34">
        <f>ROUND(('NEW Reference'!E$16*List!$H751)+'NEW Reference'!E$17,0)</f>
        <v>2348</v>
      </c>
      <c r="M751" s="34">
        <f>ROUND(('NEW Reference'!F$16*List!$H751)+'NEW Reference'!F$17,0)</f>
        <v>2446</v>
      </c>
      <c r="N751" s="34">
        <f>ROUND(('NEW Reference'!G$16*List!$H751)+'NEW Reference'!G$17,0)</f>
        <v>2769</v>
      </c>
      <c r="O751" s="34">
        <f>ROUND(('NEW Reference'!H$16*List!$H751)+'NEW Reference'!H$17,0)</f>
        <v>2875</v>
      </c>
      <c r="P751" s="34">
        <f>ROUND(('NEW Reference'!I$16*List!$H751)+'NEW Reference'!I$17,0)</f>
        <v>2988</v>
      </c>
      <c r="Q751" s="34">
        <f>ROUND(('NEW Reference'!J$16*List!$H751)+'NEW Reference'!J$17,0)</f>
        <v>3460</v>
      </c>
      <c r="R751" s="34">
        <f>ROUND(('NEW Reference'!K$16*List!$H751)+'NEW Reference'!K$17,0)</f>
        <v>3569</v>
      </c>
      <c r="S751" s="34">
        <f>ROUND(('NEW Reference'!L$16*List!$H751)+'NEW Reference'!L$17,0)</f>
        <v>3851</v>
      </c>
      <c r="T751" s="34">
        <f>ROUND(('NEW Reference'!M$16*List!$H751)+'NEW Reference'!M$17,0)</f>
        <v>4600</v>
      </c>
      <c r="U751" s="34">
        <f>ROUND(('NEW Reference'!N$16*List!$H751)+'NEW Reference'!N$17,0)</f>
        <v>18560</v>
      </c>
      <c r="V751" s="35">
        <f>ROUND(('NEW Reference'!O$16*List!$H751)+'NEW Reference'!O$17,0)</f>
        <v>690</v>
      </c>
      <c r="W751" s="35">
        <f>ROUND(('NEW Reference'!P$16*List!$H751)+'NEW Reference'!P$17,0)</f>
        <v>972</v>
      </c>
      <c r="X751" s="35">
        <f>ROUND(('NEW Reference'!Q$16*List!$H751)+'NEW Reference'!Q$17,0)</f>
        <v>486</v>
      </c>
      <c r="Y751" s="36"/>
      <c r="Z751" s="4" t="str">
        <f t="shared" si="35"/>
        <v>GRANT, Indiana</v>
      </c>
      <c r="AA751" s="31" t="s">
        <v>596</v>
      </c>
      <c r="AB751" s="37" t="s">
        <v>49</v>
      </c>
      <c r="AC751" s="32" t="s">
        <v>2462</v>
      </c>
      <c r="AD751" s="38"/>
      <c r="AE751">
        <f t="shared" si="36"/>
        <v>0.83530000000000004</v>
      </c>
    </row>
    <row r="752" spans="1:31">
      <c r="A752" s="28" t="s">
        <v>2524</v>
      </c>
      <c r="B752" s="28" t="s">
        <v>2525</v>
      </c>
      <c r="C752" s="29">
        <v>99915</v>
      </c>
      <c r="D752" s="30" t="s">
        <v>104</v>
      </c>
      <c r="E752" s="31" t="s">
        <v>178</v>
      </c>
      <c r="F752" s="50" t="s">
        <v>2462</v>
      </c>
      <c r="G752" s="33" t="s">
        <v>59</v>
      </c>
      <c r="H752">
        <f t="shared" si="34"/>
        <v>0.83530000000000004</v>
      </c>
      <c r="I752" s="34">
        <f>ROUND(('NEW Reference'!B$16*List!$H752)+'NEW Reference'!B$17,0)</f>
        <v>1063</v>
      </c>
      <c r="J752" s="34">
        <f>ROUND(('NEW Reference'!C$16*List!$H752)+'NEW Reference'!C$17,0)</f>
        <v>1585</v>
      </c>
      <c r="K752" s="34">
        <f>ROUND(('NEW Reference'!D$16*List!$H752)+'NEW Reference'!D$17,0)</f>
        <v>1899</v>
      </c>
      <c r="L752" s="34">
        <f>ROUND(('NEW Reference'!E$16*List!$H752)+'NEW Reference'!E$17,0)</f>
        <v>2348</v>
      </c>
      <c r="M752" s="34">
        <f>ROUND(('NEW Reference'!F$16*List!$H752)+'NEW Reference'!F$17,0)</f>
        <v>2446</v>
      </c>
      <c r="N752" s="34">
        <f>ROUND(('NEW Reference'!G$16*List!$H752)+'NEW Reference'!G$17,0)</f>
        <v>2769</v>
      </c>
      <c r="O752" s="34">
        <f>ROUND(('NEW Reference'!H$16*List!$H752)+'NEW Reference'!H$17,0)</f>
        <v>2875</v>
      </c>
      <c r="P752" s="34">
        <f>ROUND(('NEW Reference'!I$16*List!$H752)+'NEW Reference'!I$17,0)</f>
        <v>2988</v>
      </c>
      <c r="Q752" s="34">
        <f>ROUND(('NEW Reference'!J$16*List!$H752)+'NEW Reference'!J$17,0)</f>
        <v>3460</v>
      </c>
      <c r="R752" s="34">
        <f>ROUND(('NEW Reference'!K$16*List!$H752)+'NEW Reference'!K$17,0)</f>
        <v>3569</v>
      </c>
      <c r="S752" s="34">
        <f>ROUND(('NEW Reference'!L$16*List!$H752)+'NEW Reference'!L$17,0)</f>
        <v>3851</v>
      </c>
      <c r="T752" s="34">
        <f>ROUND(('NEW Reference'!M$16*List!$H752)+'NEW Reference'!M$17,0)</f>
        <v>4600</v>
      </c>
      <c r="U752" s="34">
        <f>ROUND(('NEW Reference'!N$16*List!$H752)+'NEW Reference'!N$17,0)</f>
        <v>18560</v>
      </c>
      <c r="V752" s="35">
        <f>ROUND(('NEW Reference'!O$16*List!$H752)+'NEW Reference'!O$17,0)</f>
        <v>690</v>
      </c>
      <c r="W752" s="35">
        <f>ROUND(('NEW Reference'!P$16*List!$H752)+'NEW Reference'!P$17,0)</f>
        <v>972</v>
      </c>
      <c r="X752" s="35">
        <f>ROUND(('NEW Reference'!Q$16*List!$H752)+'NEW Reference'!Q$17,0)</f>
        <v>486</v>
      </c>
      <c r="Y752" s="36"/>
      <c r="Z752" s="4" t="str">
        <f t="shared" si="35"/>
        <v>GREENE, Indiana</v>
      </c>
      <c r="AA752" s="40" t="s">
        <v>178</v>
      </c>
      <c r="AB752" s="37" t="s">
        <v>49</v>
      </c>
      <c r="AC752" s="41" t="s">
        <v>2462</v>
      </c>
      <c r="AD752" s="42"/>
      <c r="AE752">
        <f t="shared" si="36"/>
        <v>0.83530000000000004</v>
      </c>
    </row>
    <row r="753" spans="1:31">
      <c r="A753" s="28" t="s">
        <v>2526</v>
      </c>
      <c r="B753" s="28" t="s">
        <v>2527</v>
      </c>
      <c r="C753" s="39">
        <v>26900</v>
      </c>
      <c r="D753" s="30" t="s">
        <v>928</v>
      </c>
      <c r="E753" s="40" t="s">
        <v>1417</v>
      </c>
      <c r="F753" s="49" t="s">
        <v>2462</v>
      </c>
      <c r="G753" s="33" t="s">
        <v>48</v>
      </c>
      <c r="H753">
        <f t="shared" si="34"/>
        <v>0.95950000000000002</v>
      </c>
      <c r="I753" s="34">
        <f>ROUND(('NEW Reference'!B$16*List!$H753)+'NEW Reference'!B$17,0)</f>
        <v>1178</v>
      </c>
      <c r="J753" s="34">
        <f>ROUND(('NEW Reference'!C$16*List!$H753)+'NEW Reference'!C$17,0)</f>
        <v>1756</v>
      </c>
      <c r="K753" s="34">
        <f>ROUND(('NEW Reference'!D$16*List!$H753)+'NEW Reference'!D$17,0)</f>
        <v>2104</v>
      </c>
      <c r="L753" s="34">
        <f>ROUND(('NEW Reference'!E$16*List!$H753)+'NEW Reference'!E$17,0)</f>
        <v>2602</v>
      </c>
      <c r="M753" s="34">
        <f>ROUND(('NEW Reference'!F$16*List!$H753)+'NEW Reference'!F$17,0)</f>
        <v>2711</v>
      </c>
      <c r="N753" s="34">
        <f>ROUND(('NEW Reference'!G$16*List!$H753)+'NEW Reference'!G$17,0)</f>
        <v>3068</v>
      </c>
      <c r="O753" s="34">
        <f>ROUND(('NEW Reference'!H$16*List!$H753)+'NEW Reference'!H$17,0)</f>
        <v>3186</v>
      </c>
      <c r="P753" s="34">
        <f>ROUND(('NEW Reference'!I$16*List!$H753)+'NEW Reference'!I$17,0)</f>
        <v>3311</v>
      </c>
      <c r="Q753" s="34">
        <f>ROUND(('NEW Reference'!J$16*List!$H753)+'NEW Reference'!J$17,0)</f>
        <v>3834</v>
      </c>
      <c r="R753" s="34">
        <f>ROUND(('NEW Reference'!K$16*List!$H753)+'NEW Reference'!K$17,0)</f>
        <v>3955</v>
      </c>
      <c r="S753" s="34">
        <f>ROUND(('NEW Reference'!L$16*List!$H753)+'NEW Reference'!L$17,0)</f>
        <v>4268</v>
      </c>
      <c r="T753" s="34">
        <f>ROUND(('NEW Reference'!M$16*List!$H753)+'NEW Reference'!M$17,0)</f>
        <v>5097</v>
      </c>
      <c r="U753" s="34">
        <f>ROUND(('NEW Reference'!N$16*List!$H753)+'NEW Reference'!N$17,0)</f>
        <v>20565</v>
      </c>
      <c r="V753" s="35">
        <f>ROUND(('NEW Reference'!O$16*List!$H753)+'NEW Reference'!O$17,0)</f>
        <v>765</v>
      </c>
      <c r="W753" s="35">
        <f>ROUND(('NEW Reference'!P$16*List!$H753)+'NEW Reference'!P$17,0)</f>
        <v>1077</v>
      </c>
      <c r="X753" s="35">
        <f>ROUND(('NEW Reference'!Q$16*List!$H753)+'NEW Reference'!Q$17,0)</f>
        <v>539</v>
      </c>
      <c r="Y753" s="36"/>
      <c r="Z753" s="4" t="str">
        <f t="shared" si="35"/>
        <v>HAMILTON, Indiana</v>
      </c>
      <c r="AA753" s="31" t="s">
        <v>1417</v>
      </c>
      <c r="AB753" s="37" t="s">
        <v>49</v>
      </c>
      <c r="AC753" s="32" t="s">
        <v>2462</v>
      </c>
      <c r="AD753" s="38"/>
      <c r="AE753">
        <f t="shared" si="36"/>
        <v>0.95950000000000002</v>
      </c>
    </row>
    <row r="754" spans="1:31">
      <c r="A754" s="28" t="s">
        <v>2528</v>
      </c>
      <c r="B754" s="28" t="s">
        <v>2529</v>
      </c>
      <c r="C754" s="39">
        <v>26900</v>
      </c>
      <c r="D754" s="30" t="s">
        <v>928</v>
      </c>
      <c r="E754" s="40" t="s">
        <v>1821</v>
      </c>
      <c r="F754" s="49" t="s">
        <v>2462</v>
      </c>
      <c r="G754" s="33" t="s">
        <v>48</v>
      </c>
      <c r="H754">
        <f t="shared" si="34"/>
        <v>0.95950000000000002</v>
      </c>
      <c r="I754" s="34">
        <f>ROUND(('NEW Reference'!B$16*List!$H754)+'NEW Reference'!B$17,0)</f>
        <v>1178</v>
      </c>
      <c r="J754" s="34">
        <f>ROUND(('NEW Reference'!C$16*List!$H754)+'NEW Reference'!C$17,0)</f>
        <v>1756</v>
      </c>
      <c r="K754" s="34">
        <f>ROUND(('NEW Reference'!D$16*List!$H754)+'NEW Reference'!D$17,0)</f>
        <v>2104</v>
      </c>
      <c r="L754" s="34">
        <f>ROUND(('NEW Reference'!E$16*List!$H754)+'NEW Reference'!E$17,0)</f>
        <v>2602</v>
      </c>
      <c r="M754" s="34">
        <f>ROUND(('NEW Reference'!F$16*List!$H754)+'NEW Reference'!F$17,0)</f>
        <v>2711</v>
      </c>
      <c r="N754" s="34">
        <f>ROUND(('NEW Reference'!G$16*List!$H754)+'NEW Reference'!G$17,0)</f>
        <v>3068</v>
      </c>
      <c r="O754" s="34">
        <f>ROUND(('NEW Reference'!H$16*List!$H754)+'NEW Reference'!H$17,0)</f>
        <v>3186</v>
      </c>
      <c r="P754" s="34">
        <f>ROUND(('NEW Reference'!I$16*List!$H754)+'NEW Reference'!I$17,0)</f>
        <v>3311</v>
      </c>
      <c r="Q754" s="34">
        <f>ROUND(('NEW Reference'!J$16*List!$H754)+'NEW Reference'!J$17,0)</f>
        <v>3834</v>
      </c>
      <c r="R754" s="34">
        <f>ROUND(('NEW Reference'!K$16*List!$H754)+'NEW Reference'!K$17,0)</f>
        <v>3955</v>
      </c>
      <c r="S754" s="34">
        <f>ROUND(('NEW Reference'!L$16*List!$H754)+'NEW Reference'!L$17,0)</f>
        <v>4268</v>
      </c>
      <c r="T754" s="34">
        <f>ROUND(('NEW Reference'!M$16*List!$H754)+'NEW Reference'!M$17,0)</f>
        <v>5097</v>
      </c>
      <c r="U754" s="34">
        <f>ROUND(('NEW Reference'!N$16*List!$H754)+'NEW Reference'!N$17,0)</f>
        <v>20565</v>
      </c>
      <c r="V754" s="35">
        <f>ROUND(('NEW Reference'!O$16*List!$H754)+'NEW Reference'!O$17,0)</f>
        <v>765</v>
      </c>
      <c r="W754" s="35">
        <f>ROUND(('NEW Reference'!P$16*List!$H754)+'NEW Reference'!P$17,0)</f>
        <v>1077</v>
      </c>
      <c r="X754" s="35">
        <f>ROUND(('NEW Reference'!Q$16*List!$H754)+'NEW Reference'!Q$17,0)</f>
        <v>539</v>
      </c>
      <c r="Y754" s="36"/>
      <c r="Z754" s="4" t="str">
        <f t="shared" si="35"/>
        <v>HANCOCK, Indiana</v>
      </c>
      <c r="AA754" s="40" t="s">
        <v>1821</v>
      </c>
      <c r="AB754" s="37" t="s">
        <v>49</v>
      </c>
      <c r="AC754" s="41" t="s">
        <v>2462</v>
      </c>
      <c r="AD754" s="42"/>
      <c r="AE754">
        <f t="shared" si="36"/>
        <v>0.95950000000000002</v>
      </c>
    </row>
    <row r="755" spans="1:31">
      <c r="A755" s="28" t="s">
        <v>2530</v>
      </c>
      <c r="B755" s="28" t="s">
        <v>2531</v>
      </c>
      <c r="C755" s="39">
        <v>31140</v>
      </c>
      <c r="D755" s="30" t="s">
        <v>1132</v>
      </c>
      <c r="E755" s="40" t="s">
        <v>2532</v>
      </c>
      <c r="F755" s="49" t="s">
        <v>2462</v>
      </c>
      <c r="G755" s="33" t="s">
        <v>48</v>
      </c>
      <c r="H755">
        <f t="shared" si="34"/>
        <v>0.88040000000000007</v>
      </c>
      <c r="I755" s="34">
        <f>ROUND(('NEW Reference'!B$16*List!$H755)+'NEW Reference'!B$17,0)</f>
        <v>1105</v>
      </c>
      <c r="J755" s="34">
        <f>ROUND(('NEW Reference'!C$16*List!$H755)+'NEW Reference'!C$17,0)</f>
        <v>1647</v>
      </c>
      <c r="K755" s="34">
        <f>ROUND(('NEW Reference'!D$16*List!$H755)+'NEW Reference'!D$17,0)</f>
        <v>1974</v>
      </c>
      <c r="L755" s="34">
        <f>ROUND(('NEW Reference'!E$16*List!$H755)+'NEW Reference'!E$17,0)</f>
        <v>2440</v>
      </c>
      <c r="M755" s="34">
        <f>ROUND(('NEW Reference'!F$16*List!$H755)+'NEW Reference'!F$17,0)</f>
        <v>2542</v>
      </c>
      <c r="N755" s="34">
        <f>ROUND(('NEW Reference'!G$16*List!$H755)+'NEW Reference'!G$17,0)</f>
        <v>2878</v>
      </c>
      <c r="O755" s="34">
        <f>ROUND(('NEW Reference'!H$16*List!$H755)+'NEW Reference'!H$17,0)</f>
        <v>2988</v>
      </c>
      <c r="P755" s="34">
        <f>ROUND(('NEW Reference'!I$16*List!$H755)+'NEW Reference'!I$17,0)</f>
        <v>3105</v>
      </c>
      <c r="Q755" s="34">
        <f>ROUND(('NEW Reference'!J$16*List!$H755)+'NEW Reference'!J$17,0)</f>
        <v>3596</v>
      </c>
      <c r="R755" s="34">
        <f>ROUND(('NEW Reference'!K$16*List!$H755)+'NEW Reference'!K$17,0)</f>
        <v>3709</v>
      </c>
      <c r="S755" s="34">
        <f>ROUND(('NEW Reference'!L$16*List!$H755)+'NEW Reference'!L$17,0)</f>
        <v>4002</v>
      </c>
      <c r="T755" s="34">
        <f>ROUND(('NEW Reference'!M$16*List!$H755)+'NEW Reference'!M$17,0)</f>
        <v>4780</v>
      </c>
      <c r="U755" s="34">
        <f>ROUND(('NEW Reference'!N$16*List!$H755)+'NEW Reference'!N$17,0)</f>
        <v>19288</v>
      </c>
      <c r="V755" s="35">
        <f>ROUND(('NEW Reference'!O$16*List!$H755)+'NEW Reference'!O$17,0)</f>
        <v>717</v>
      </c>
      <c r="W755" s="35">
        <f>ROUND(('NEW Reference'!P$16*List!$H755)+'NEW Reference'!P$17,0)</f>
        <v>1010</v>
      </c>
      <c r="X755" s="35">
        <f>ROUND(('NEW Reference'!Q$16*List!$H755)+'NEW Reference'!Q$17,0)</f>
        <v>505</v>
      </c>
      <c r="Y755" s="36"/>
      <c r="Z755" s="4" t="str">
        <f t="shared" si="35"/>
        <v>HARRISON, Indiana</v>
      </c>
      <c r="AA755" s="31" t="s">
        <v>2532</v>
      </c>
      <c r="AB755" s="37" t="s">
        <v>49</v>
      </c>
      <c r="AC755" s="32" t="s">
        <v>2462</v>
      </c>
      <c r="AD755" s="38"/>
      <c r="AE755">
        <f t="shared" si="36"/>
        <v>0.88040000000000007</v>
      </c>
    </row>
    <row r="756" spans="1:31">
      <c r="A756" s="28" t="s">
        <v>2533</v>
      </c>
      <c r="B756" s="28" t="s">
        <v>2534</v>
      </c>
      <c r="C756" s="29">
        <v>26900</v>
      </c>
      <c r="D756" s="30" t="s">
        <v>928</v>
      </c>
      <c r="E756" s="31" t="s">
        <v>2535</v>
      </c>
      <c r="F756" s="49" t="s">
        <v>2462</v>
      </c>
      <c r="G756" s="33" t="s">
        <v>48</v>
      </c>
      <c r="H756">
        <f t="shared" si="34"/>
        <v>0.95950000000000002</v>
      </c>
      <c r="I756" s="34">
        <f>ROUND(('NEW Reference'!B$16*List!$H756)+'NEW Reference'!B$17,0)</f>
        <v>1178</v>
      </c>
      <c r="J756" s="34">
        <f>ROUND(('NEW Reference'!C$16*List!$H756)+'NEW Reference'!C$17,0)</f>
        <v>1756</v>
      </c>
      <c r="K756" s="34">
        <f>ROUND(('NEW Reference'!D$16*List!$H756)+'NEW Reference'!D$17,0)</f>
        <v>2104</v>
      </c>
      <c r="L756" s="34">
        <f>ROUND(('NEW Reference'!E$16*List!$H756)+'NEW Reference'!E$17,0)</f>
        <v>2602</v>
      </c>
      <c r="M756" s="34">
        <f>ROUND(('NEW Reference'!F$16*List!$H756)+'NEW Reference'!F$17,0)</f>
        <v>2711</v>
      </c>
      <c r="N756" s="34">
        <f>ROUND(('NEW Reference'!G$16*List!$H756)+'NEW Reference'!G$17,0)</f>
        <v>3068</v>
      </c>
      <c r="O756" s="34">
        <f>ROUND(('NEW Reference'!H$16*List!$H756)+'NEW Reference'!H$17,0)</f>
        <v>3186</v>
      </c>
      <c r="P756" s="34">
        <f>ROUND(('NEW Reference'!I$16*List!$H756)+'NEW Reference'!I$17,0)</f>
        <v>3311</v>
      </c>
      <c r="Q756" s="34">
        <f>ROUND(('NEW Reference'!J$16*List!$H756)+'NEW Reference'!J$17,0)</f>
        <v>3834</v>
      </c>
      <c r="R756" s="34">
        <f>ROUND(('NEW Reference'!K$16*List!$H756)+'NEW Reference'!K$17,0)</f>
        <v>3955</v>
      </c>
      <c r="S756" s="34">
        <f>ROUND(('NEW Reference'!L$16*List!$H756)+'NEW Reference'!L$17,0)</f>
        <v>4268</v>
      </c>
      <c r="T756" s="34">
        <f>ROUND(('NEW Reference'!M$16*List!$H756)+'NEW Reference'!M$17,0)</f>
        <v>5097</v>
      </c>
      <c r="U756" s="34">
        <f>ROUND(('NEW Reference'!N$16*List!$H756)+'NEW Reference'!N$17,0)</f>
        <v>20565</v>
      </c>
      <c r="V756" s="35">
        <f>ROUND(('NEW Reference'!O$16*List!$H756)+'NEW Reference'!O$17,0)</f>
        <v>765</v>
      </c>
      <c r="W756" s="35">
        <f>ROUND(('NEW Reference'!P$16*List!$H756)+'NEW Reference'!P$17,0)</f>
        <v>1077</v>
      </c>
      <c r="X756" s="35">
        <f>ROUND(('NEW Reference'!Q$16*List!$H756)+'NEW Reference'!Q$17,0)</f>
        <v>539</v>
      </c>
      <c r="Y756" s="36"/>
      <c r="Z756" s="4" t="str">
        <f t="shared" si="35"/>
        <v>HENDRICKS, Indiana</v>
      </c>
      <c r="AA756" s="40" t="s">
        <v>2535</v>
      </c>
      <c r="AB756" s="37" t="s">
        <v>49</v>
      </c>
      <c r="AC756" s="41" t="s">
        <v>2462</v>
      </c>
      <c r="AD756" s="42"/>
      <c r="AE756">
        <f t="shared" si="36"/>
        <v>0.95950000000000002</v>
      </c>
    </row>
    <row r="757" spans="1:31">
      <c r="A757" s="28" t="s">
        <v>2536</v>
      </c>
      <c r="B757" s="28" t="s">
        <v>2537</v>
      </c>
      <c r="C757" s="29">
        <v>99915</v>
      </c>
      <c r="D757" s="30" t="s">
        <v>104</v>
      </c>
      <c r="E757" s="31" t="s">
        <v>186</v>
      </c>
      <c r="F757" s="50" t="s">
        <v>2462</v>
      </c>
      <c r="G757" s="33" t="s">
        <v>59</v>
      </c>
      <c r="H757">
        <f t="shared" si="34"/>
        <v>0.83530000000000004</v>
      </c>
      <c r="I757" s="34">
        <f>ROUND(('NEW Reference'!B$16*List!$H757)+'NEW Reference'!B$17,0)</f>
        <v>1063</v>
      </c>
      <c r="J757" s="34">
        <f>ROUND(('NEW Reference'!C$16*List!$H757)+'NEW Reference'!C$17,0)</f>
        <v>1585</v>
      </c>
      <c r="K757" s="34">
        <f>ROUND(('NEW Reference'!D$16*List!$H757)+'NEW Reference'!D$17,0)</f>
        <v>1899</v>
      </c>
      <c r="L757" s="34">
        <f>ROUND(('NEW Reference'!E$16*List!$H757)+'NEW Reference'!E$17,0)</f>
        <v>2348</v>
      </c>
      <c r="M757" s="34">
        <f>ROUND(('NEW Reference'!F$16*List!$H757)+'NEW Reference'!F$17,0)</f>
        <v>2446</v>
      </c>
      <c r="N757" s="34">
        <f>ROUND(('NEW Reference'!G$16*List!$H757)+'NEW Reference'!G$17,0)</f>
        <v>2769</v>
      </c>
      <c r="O757" s="34">
        <f>ROUND(('NEW Reference'!H$16*List!$H757)+'NEW Reference'!H$17,0)</f>
        <v>2875</v>
      </c>
      <c r="P757" s="34">
        <f>ROUND(('NEW Reference'!I$16*List!$H757)+'NEW Reference'!I$17,0)</f>
        <v>2988</v>
      </c>
      <c r="Q757" s="34">
        <f>ROUND(('NEW Reference'!J$16*List!$H757)+'NEW Reference'!J$17,0)</f>
        <v>3460</v>
      </c>
      <c r="R757" s="34">
        <f>ROUND(('NEW Reference'!K$16*List!$H757)+'NEW Reference'!K$17,0)</f>
        <v>3569</v>
      </c>
      <c r="S757" s="34">
        <f>ROUND(('NEW Reference'!L$16*List!$H757)+'NEW Reference'!L$17,0)</f>
        <v>3851</v>
      </c>
      <c r="T757" s="34">
        <f>ROUND(('NEW Reference'!M$16*List!$H757)+'NEW Reference'!M$17,0)</f>
        <v>4600</v>
      </c>
      <c r="U757" s="34">
        <f>ROUND(('NEW Reference'!N$16*List!$H757)+'NEW Reference'!N$17,0)</f>
        <v>18560</v>
      </c>
      <c r="V757" s="35">
        <f>ROUND(('NEW Reference'!O$16*List!$H757)+'NEW Reference'!O$17,0)</f>
        <v>690</v>
      </c>
      <c r="W757" s="35">
        <f>ROUND(('NEW Reference'!P$16*List!$H757)+'NEW Reference'!P$17,0)</f>
        <v>972</v>
      </c>
      <c r="X757" s="35">
        <f>ROUND(('NEW Reference'!Q$16*List!$H757)+'NEW Reference'!Q$17,0)</f>
        <v>486</v>
      </c>
      <c r="Y757" s="36"/>
      <c r="Z757" s="4" t="str">
        <f t="shared" si="35"/>
        <v>HENRY, Indiana</v>
      </c>
      <c r="AA757" s="40" t="s">
        <v>186</v>
      </c>
      <c r="AB757" s="37" t="s">
        <v>49</v>
      </c>
      <c r="AC757" s="41" t="s">
        <v>2462</v>
      </c>
      <c r="AD757" s="42"/>
      <c r="AE757">
        <f t="shared" si="36"/>
        <v>0.83530000000000004</v>
      </c>
    </row>
    <row r="758" spans="1:31">
      <c r="A758" s="28" t="s">
        <v>2538</v>
      </c>
      <c r="B758" s="28" t="s">
        <v>2539</v>
      </c>
      <c r="C758" s="39">
        <v>29020</v>
      </c>
      <c r="D758" s="30" t="s">
        <v>1030</v>
      </c>
      <c r="E758" s="40" t="s">
        <v>611</v>
      </c>
      <c r="F758" s="49" t="s">
        <v>2462</v>
      </c>
      <c r="G758" s="33" t="s">
        <v>48</v>
      </c>
      <c r="H758">
        <f t="shared" si="34"/>
        <v>0.9758</v>
      </c>
      <c r="I758" s="34">
        <f>ROUND(('NEW Reference'!B$16*List!$H758)+'NEW Reference'!B$17,0)</f>
        <v>1193</v>
      </c>
      <c r="J758" s="34">
        <f>ROUND(('NEW Reference'!C$16*List!$H758)+'NEW Reference'!C$17,0)</f>
        <v>1779</v>
      </c>
      <c r="K758" s="34">
        <f>ROUND(('NEW Reference'!D$16*List!$H758)+'NEW Reference'!D$17,0)</f>
        <v>2131</v>
      </c>
      <c r="L758" s="34">
        <f>ROUND(('NEW Reference'!E$16*List!$H758)+'NEW Reference'!E$17,0)</f>
        <v>2635</v>
      </c>
      <c r="M758" s="34">
        <f>ROUND(('NEW Reference'!F$16*List!$H758)+'NEW Reference'!F$17,0)</f>
        <v>2745</v>
      </c>
      <c r="N758" s="34">
        <f>ROUND(('NEW Reference'!G$16*List!$H758)+'NEW Reference'!G$17,0)</f>
        <v>3108</v>
      </c>
      <c r="O758" s="34">
        <f>ROUND(('NEW Reference'!H$16*List!$H758)+'NEW Reference'!H$17,0)</f>
        <v>3226</v>
      </c>
      <c r="P758" s="34">
        <f>ROUND(('NEW Reference'!I$16*List!$H758)+'NEW Reference'!I$17,0)</f>
        <v>3353</v>
      </c>
      <c r="Q758" s="34">
        <f>ROUND(('NEW Reference'!J$16*List!$H758)+'NEW Reference'!J$17,0)</f>
        <v>3883</v>
      </c>
      <c r="R758" s="34">
        <f>ROUND(('NEW Reference'!K$16*List!$H758)+'NEW Reference'!K$17,0)</f>
        <v>4005</v>
      </c>
      <c r="S758" s="34">
        <f>ROUND(('NEW Reference'!L$16*List!$H758)+'NEW Reference'!L$17,0)</f>
        <v>4322</v>
      </c>
      <c r="T758" s="34">
        <f>ROUND(('NEW Reference'!M$16*List!$H758)+'NEW Reference'!M$17,0)</f>
        <v>5162</v>
      </c>
      <c r="U758" s="34">
        <f>ROUND(('NEW Reference'!N$16*List!$H758)+'NEW Reference'!N$17,0)</f>
        <v>20828</v>
      </c>
      <c r="V758" s="35">
        <f>ROUND(('NEW Reference'!O$16*List!$H758)+'NEW Reference'!O$17,0)</f>
        <v>774</v>
      </c>
      <c r="W758" s="35">
        <f>ROUND(('NEW Reference'!P$16*List!$H758)+'NEW Reference'!P$17,0)</f>
        <v>1091</v>
      </c>
      <c r="X758" s="35">
        <f>ROUND(('NEW Reference'!Q$16*List!$H758)+'NEW Reference'!Q$17,0)</f>
        <v>546</v>
      </c>
      <c r="Y758" s="36"/>
      <c r="Z758" s="4" t="str">
        <f t="shared" si="35"/>
        <v>HOWARD, Indiana</v>
      </c>
      <c r="AA758" s="40" t="s">
        <v>611</v>
      </c>
      <c r="AB758" s="37" t="s">
        <v>49</v>
      </c>
      <c r="AC758" s="41" t="s">
        <v>2462</v>
      </c>
      <c r="AD758" s="42"/>
      <c r="AE758">
        <f t="shared" si="36"/>
        <v>0.9758</v>
      </c>
    </row>
    <row r="759" spans="1:31">
      <c r="A759" s="28" t="s">
        <v>2540</v>
      </c>
      <c r="B759" s="28" t="s">
        <v>2541</v>
      </c>
      <c r="C759" s="29">
        <v>99915</v>
      </c>
      <c r="D759" s="30" t="s">
        <v>104</v>
      </c>
      <c r="E759" s="31" t="s">
        <v>2542</v>
      </c>
      <c r="F759" s="50" t="s">
        <v>2462</v>
      </c>
      <c r="G759" s="33" t="s">
        <v>59</v>
      </c>
      <c r="H759">
        <f t="shared" si="34"/>
        <v>0.83530000000000004</v>
      </c>
      <c r="I759" s="34">
        <f>ROUND(('NEW Reference'!B$16*List!$H759)+'NEW Reference'!B$17,0)</f>
        <v>1063</v>
      </c>
      <c r="J759" s="34">
        <f>ROUND(('NEW Reference'!C$16*List!$H759)+'NEW Reference'!C$17,0)</f>
        <v>1585</v>
      </c>
      <c r="K759" s="34">
        <f>ROUND(('NEW Reference'!D$16*List!$H759)+'NEW Reference'!D$17,0)</f>
        <v>1899</v>
      </c>
      <c r="L759" s="34">
        <f>ROUND(('NEW Reference'!E$16*List!$H759)+'NEW Reference'!E$17,0)</f>
        <v>2348</v>
      </c>
      <c r="M759" s="34">
        <f>ROUND(('NEW Reference'!F$16*List!$H759)+'NEW Reference'!F$17,0)</f>
        <v>2446</v>
      </c>
      <c r="N759" s="34">
        <f>ROUND(('NEW Reference'!G$16*List!$H759)+'NEW Reference'!G$17,0)</f>
        <v>2769</v>
      </c>
      <c r="O759" s="34">
        <f>ROUND(('NEW Reference'!H$16*List!$H759)+'NEW Reference'!H$17,0)</f>
        <v>2875</v>
      </c>
      <c r="P759" s="34">
        <f>ROUND(('NEW Reference'!I$16*List!$H759)+'NEW Reference'!I$17,0)</f>
        <v>2988</v>
      </c>
      <c r="Q759" s="34">
        <f>ROUND(('NEW Reference'!J$16*List!$H759)+'NEW Reference'!J$17,0)</f>
        <v>3460</v>
      </c>
      <c r="R759" s="34">
        <f>ROUND(('NEW Reference'!K$16*List!$H759)+'NEW Reference'!K$17,0)</f>
        <v>3569</v>
      </c>
      <c r="S759" s="34">
        <f>ROUND(('NEW Reference'!L$16*List!$H759)+'NEW Reference'!L$17,0)</f>
        <v>3851</v>
      </c>
      <c r="T759" s="34">
        <f>ROUND(('NEW Reference'!M$16*List!$H759)+'NEW Reference'!M$17,0)</f>
        <v>4600</v>
      </c>
      <c r="U759" s="34">
        <f>ROUND(('NEW Reference'!N$16*List!$H759)+'NEW Reference'!N$17,0)</f>
        <v>18560</v>
      </c>
      <c r="V759" s="35">
        <f>ROUND(('NEW Reference'!O$16*List!$H759)+'NEW Reference'!O$17,0)</f>
        <v>690</v>
      </c>
      <c r="W759" s="35">
        <f>ROUND(('NEW Reference'!P$16*List!$H759)+'NEW Reference'!P$17,0)</f>
        <v>972</v>
      </c>
      <c r="X759" s="35">
        <f>ROUND(('NEW Reference'!Q$16*List!$H759)+'NEW Reference'!Q$17,0)</f>
        <v>486</v>
      </c>
      <c r="Y759" s="36"/>
      <c r="Z759" s="4" t="str">
        <f t="shared" si="35"/>
        <v>HUNTINGTON, Indiana</v>
      </c>
      <c r="AA759" s="40" t="s">
        <v>2542</v>
      </c>
      <c r="AB759" s="37" t="s">
        <v>49</v>
      </c>
      <c r="AC759" s="41" t="s">
        <v>2462</v>
      </c>
      <c r="AD759" s="42"/>
      <c r="AE759">
        <f t="shared" si="36"/>
        <v>0.83530000000000004</v>
      </c>
    </row>
    <row r="760" spans="1:31">
      <c r="A760" s="28" t="s">
        <v>2543</v>
      </c>
      <c r="B760" s="28" t="s">
        <v>2544</v>
      </c>
      <c r="C760" s="29">
        <v>99915</v>
      </c>
      <c r="D760" s="30" t="s">
        <v>104</v>
      </c>
      <c r="E760" s="31" t="s">
        <v>194</v>
      </c>
      <c r="F760" s="50" t="s">
        <v>2462</v>
      </c>
      <c r="G760" s="33" t="s">
        <v>59</v>
      </c>
      <c r="H760">
        <f t="shared" si="34"/>
        <v>0.83530000000000004</v>
      </c>
      <c r="I760" s="34">
        <f>ROUND(('NEW Reference'!B$16*List!$H760)+'NEW Reference'!B$17,0)</f>
        <v>1063</v>
      </c>
      <c r="J760" s="34">
        <f>ROUND(('NEW Reference'!C$16*List!$H760)+'NEW Reference'!C$17,0)</f>
        <v>1585</v>
      </c>
      <c r="K760" s="34">
        <f>ROUND(('NEW Reference'!D$16*List!$H760)+'NEW Reference'!D$17,0)</f>
        <v>1899</v>
      </c>
      <c r="L760" s="34">
        <f>ROUND(('NEW Reference'!E$16*List!$H760)+'NEW Reference'!E$17,0)</f>
        <v>2348</v>
      </c>
      <c r="M760" s="34">
        <f>ROUND(('NEW Reference'!F$16*List!$H760)+'NEW Reference'!F$17,0)</f>
        <v>2446</v>
      </c>
      <c r="N760" s="34">
        <f>ROUND(('NEW Reference'!G$16*List!$H760)+'NEW Reference'!G$17,0)</f>
        <v>2769</v>
      </c>
      <c r="O760" s="34">
        <f>ROUND(('NEW Reference'!H$16*List!$H760)+'NEW Reference'!H$17,0)</f>
        <v>2875</v>
      </c>
      <c r="P760" s="34">
        <f>ROUND(('NEW Reference'!I$16*List!$H760)+'NEW Reference'!I$17,0)</f>
        <v>2988</v>
      </c>
      <c r="Q760" s="34">
        <f>ROUND(('NEW Reference'!J$16*List!$H760)+'NEW Reference'!J$17,0)</f>
        <v>3460</v>
      </c>
      <c r="R760" s="34">
        <f>ROUND(('NEW Reference'!K$16*List!$H760)+'NEW Reference'!K$17,0)</f>
        <v>3569</v>
      </c>
      <c r="S760" s="34">
        <f>ROUND(('NEW Reference'!L$16*List!$H760)+'NEW Reference'!L$17,0)</f>
        <v>3851</v>
      </c>
      <c r="T760" s="34">
        <f>ROUND(('NEW Reference'!M$16*List!$H760)+'NEW Reference'!M$17,0)</f>
        <v>4600</v>
      </c>
      <c r="U760" s="34">
        <f>ROUND(('NEW Reference'!N$16*List!$H760)+'NEW Reference'!N$17,0)</f>
        <v>18560</v>
      </c>
      <c r="V760" s="35">
        <f>ROUND(('NEW Reference'!O$16*List!$H760)+'NEW Reference'!O$17,0)</f>
        <v>690</v>
      </c>
      <c r="W760" s="35">
        <f>ROUND(('NEW Reference'!P$16*List!$H760)+'NEW Reference'!P$17,0)</f>
        <v>972</v>
      </c>
      <c r="X760" s="35">
        <f>ROUND(('NEW Reference'!Q$16*List!$H760)+'NEW Reference'!Q$17,0)</f>
        <v>486</v>
      </c>
      <c r="Y760" s="36"/>
      <c r="Z760" s="4" t="str">
        <f t="shared" si="35"/>
        <v>JACKSON, Indiana</v>
      </c>
      <c r="AA760" s="40" t="s">
        <v>194</v>
      </c>
      <c r="AB760" s="37" t="s">
        <v>49</v>
      </c>
      <c r="AC760" s="41" t="s">
        <v>2462</v>
      </c>
      <c r="AD760" s="42"/>
      <c r="AE760">
        <f t="shared" si="36"/>
        <v>0.83530000000000004</v>
      </c>
    </row>
    <row r="761" spans="1:31">
      <c r="A761" s="28" t="s">
        <v>2545</v>
      </c>
      <c r="B761" s="28" t="s">
        <v>2546</v>
      </c>
      <c r="C761" s="39">
        <v>23844</v>
      </c>
      <c r="D761" s="30" t="s">
        <v>787</v>
      </c>
      <c r="E761" s="40" t="s">
        <v>1845</v>
      </c>
      <c r="F761" s="49" t="s">
        <v>2462</v>
      </c>
      <c r="G761" s="33" t="s">
        <v>48</v>
      </c>
      <c r="H761">
        <f t="shared" si="34"/>
        <v>0.90580000000000005</v>
      </c>
      <c r="I761" s="34">
        <f>ROUND(('NEW Reference'!B$16*List!$H761)+'NEW Reference'!B$17,0)</f>
        <v>1128</v>
      </c>
      <c r="J761" s="34">
        <f>ROUND(('NEW Reference'!C$16*List!$H761)+'NEW Reference'!C$17,0)</f>
        <v>1682</v>
      </c>
      <c r="K761" s="34">
        <f>ROUND(('NEW Reference'!D$16*List!$H761)+'NEW Reference'!D$17,0)</f>
        <v>2016</v>
      </c>
      <c r="L761" s="34">
        <f>ROUND(('NEW Reference'!E$16*List!$H761)+'NEW Reference'!E$17,0)</f>
        <v>2492</v>
      </c>
      <c r="M761" s="34">
        <f>ROUND(('NEW Reference'!F$16*List!$H761)+'NEW Reference'!F$17,0)</f>
        <v>2596</v>
      </c>
      <c r="N761" s="34">
        <f>ROUND(('NEW Reference'!G$16*List!$H761)+'NEW Reference'!G$17,0)</f>
        <v>2939</v>
      </c>
      <c r="O761" s="34">
        <f>ROUND(('NEW Reference'!H$16*List!$H761)+'NEW Reference'!H$17,0)</f>
        <v>3051</v>
      </c>
      <c r="P761" s="34">
        <f>ROUND(('NEW Reference'!I$16*List!$H761)+'NEW Reference'!I$17,0)</f>
        <v>3171</v>
      </c>
      <c r="Q761" s="34">
        <f>ROUND(('NEW Reference'!J$16*List!$H761)+'NEW Reference'!J$17,0)</f>
        <v>3672</v>
      </c>
      <c r="R761" s="34">
        <f>ROUND(('NEW Reference'!K$16*List!$H761)+'NEW Reference'!K$17,0)</f>
        <v>3788</v>
      </c>
      <c r="S761" s="34">
        <f>ROUND(('NEW Reference'!L$16*List!$H761)+'NEW Reference'!L$17,0)</f>
        <v>4088</v>
      </c>
      <c r="T761" s="34">
        <f>ROUND(('NEW Reference'!M$16*List!$H761)+'NEW Reference'!M$17,0)</f>
        <v>4882</v>
      </c>
      <c r="U761" s="34">
        <f>ROUND(('NEW Reference'!N$16*List!$H761)+'NEW Reference'!N$17,0)</f>
        <v>19698</v>
      </c>
      <c r="V761" s="35">
        <f>ROUND(('NEW Reference'!O$16*List!$H761)+'NEW Reference'!O$17,0)</f>
        <v>732</v>
      </c>
      <c r="W761" s="35">
        <f>ROUND(('NEW Reference'!P$16*List!$H761)+'NEW Reference'!P$17,0)</f>
        <v>1032</v>
      </c>
      <c r="X761" s="35">
        <f>ROUND(('NEW Reference'!Q$16*List!$H761)+'NEW Reference'!Q$17,0)</f>
        <v>516</v>
      </c>
      <c r="Y761" s="36"/>
      <c r="Z761" s="4" t="str">
        <f t="shared" si="35"/>
        <v>JASPER, Indiana</v>
      </c>
      <c r="AA761" s="40" t="s">
        <v>1845</v>
      </c>
      <c r="AB761" s="37" t="s">
        <v>49</v>
      </c>
      <c r="AC761" s="41" t="s">
        <v>2462</v>
      </c>
      <c r="AD761" s="42"/>
      <c r="AE761">
        <f t="shared" si="36"/>
        <v>0.90580000000000005</v>
      </c>
    </row>
    <row r="762" spans="1:31">
      <c r="A762" s="28" t="s">
        <v>2547</v>
      </c>
      <c r="B762" s="28" t="s">
        <v>2548</v>
      </c>
      <c r="C762" s="39">
        <v>99915</v>
      </c>
      <c r="D762" s="30" t="s">
        <v>104</v>
      </c>
      <c r="E762" s="40" t="s">
        <v>2549</v>
      </c>
      <c r="F762" s="50" t="s">
        <v>2462</v>
      </c>
      <c r="G762" s="33" t="s">
        <v>59</v>
      </c>
      <c r="H762">
        <f t="shared" si="34"/>
        <v>0.83530000000000004</v>
      </c>
      <c r="I762" s="34">
        <f>ROUND(('NEW Reference'!B$16*List!$H762)+'NEW Reference'!B$17,0)</f>
        <v>1063</v>
      </c>
      <c r="J762" s="34">
        <f>ROUND(('NEW Reference'!C$16*List!$H762)+'NEW Reference'!C$17,0)</f>
        <v>1585</v>
      </c>
      <c r="K762" s="34">
        <f>ROUND(('NEW Reference'!D$16*List!$H762)+'NEW Reference'!D$17,0)</f>
        <v>1899</v>
      </c>
      <c r="L762" s="34">
        <f>ROUND(('NEW Reference'!E$16*List!$H762)+'NEW Reference'!E$17,0)</f>
        <v>2348</v>
      </c>
      <c r="M762" s="34">
        <f>ROUND(('NEW Reference'!F$16*List!$H762)+'NEW Reference'!F$17,0)</f>
        <v>2446</v>
      </c>
      <c r="N762" s="34">
        <f>ROUND(('NEW Reference'!G$16*List!$H762)+'NEW Reference'!G$17,0)</f>
        <v>2769</v>
      </c>
      <c r="O762" s="34">
        <f>ROUND(('NEW Reference'!H$16*List!$H762)+'NEW Reference'!H$17,0)</f>
        <v>2875</v>
      </c>
      <c r="P762" s="34">
        <f>ROUND(('NEW Reference'!I$16*List!$H762)+'NEW Reference'!I$17,0)</f>
        <v>2988</v>
      </c>
      <c r="Q762" s="34">
        <f>ROUND(('NEW Reference'!J$16*List!$H762)+'NEW Reference'!J$17,0)</f>
        <v>3460</v>
      </c>
      <c r="R762" s="34">
        <f>ROUND(('NEW Reference'!K$16*List!$H762)+'NEW Reference'!K$17,0)</f>
        <v>3569</v>
      </c>
      <c r="S762" s="34">
        <f>ROUND(('NEW Reference'!L$16*List!$H762)+'NEW Reference'!L$17,0)</f>
        <v>3851</v>
      </c>
      <c r="T762" s="34">
        <f>ROUND(('NEW Reference'!M$16*List!$H762)+'NEW Reference'!M$17,0)</f>
        <v>4600</v>
      </c>
      <c r="U762" s="34">
        <f>ROUND(('NEW Reference'!N$16*List!$H762)+'NEW Reference'!N$17,0)</f>
        <v>18560</v>
      </c>
      <c r="V762" s="35">
        <f>ROUND(('NEW Reference'!O$16*List!$H762)+'NEW Reference'!O$17,0)</f>
        <v>690</v>
      </c>
      <c r="W762" s="35">
        <f>ROUND(('NEW Reference'!P$16*List!$H762)+'NEW Reference'!P$17,0)</f>
        <v>972</v>
      </c>
      <c r="X762" s="35">
        <f>ROUND(('NEW Reference'!Q$16*List!$H762)+'NEW Reference'!Q$17,0)</f>
        <v>486</v>
      </c>
      <c r="Y762" s="36"/>
      <c r="Z762" s="4" t="str">
        <f t="shared" si="35"/>
        <v>JAY, Indiana</v>
      </c>
      <c r="AA762" s="31" t="s">
        <v>2549</v>
      </c>
      <c r="AB762" s="37" t="s">
        <v>49</v>
      </c>
      <c r="AC762" s="32" t="s">
        <v>2462</v>
      </c>
      <c r="AD762" s="38"/>
      <c r="AE762">
        <f t="shared" si="36"/>
        <v>0.83530000000000004</v>
      </c>
    </row>
    <row r="763" spans="1:31">
      <c r="A763" s="28" t="s">
        <v>2550</v>
      </c>
      <c r="B763" s="28" t="s">
        <v>2551</v>
      </c>
      <c r="C763" s="39">
        <v>99915</v>
      </c>
      <c r="D763" s="30" t="s">
        <v>104</v>
      </c>
      <c r="E763" s="40" t="s">
        <v>198</v>
      </c>
      <c r="F763" s="50" t="s">
        <v>2462</v>
      </c>
      <c r="G763" s="33" t="s">
        <v>59</v>
      </c>
      <c r="H763">
        <f t="shared" si="34"/>
        <v>0.83530000000000004</v>
      </c>
      <c r="I763" s="34">
        <f>ROUND(('NEW Reference'!B$16*List!$H763)+'NEW Reference'!B$17,0)</f>
        <v>1063</v>
      </c>
      <c r="J763" s="34">
        <f>ROUND(('NEW Reference'!C$16*List!$H763)+'NEW Reference'!C$17,0)</f>
        <v>1585</v>
      </c>
      <c r="K763" s="34">
        <f>ROUND(('NEW Reference'!D$16*List!$H763)+'NEW Reference'!D$17,0)</f>
        <v>1899</v>
      </c>
      <c r="L763" s="34">
        <f>ROUND(('NEW Reference'!E$16*List!$H763)+'NEW Reference'!E$17,0)</f>
        <v>2348</v>
      </c>
      <c r="M763" s="34">
        <f>ROUND(('NEW Reference'!F$16*List!$H763)+'NEW Reference'!F$17,0)</f>
        <v>2446</v>
      </c>
      <c r="N763" s="34">
        <f>ROUND(('NEW Reference'!G$16*List!$H763)+'NEW Reference'!G$17,0)</f>
        <v>2769</v>
      </c>
      <c r="O763" s="34">
        <f>ROUND(('NEW Reference'!H$16*List!$H763)+'NEW Reference'!H$17,0)</f>
        <v>2875</v>
      </c>
      <c r="P763" s="34">
        <f>ROUND(('NEW Reference'!I$16*List!$H763)+'NEW Reference'!I$17,0)</f>
        <v>2988</v>
      </c>
      <c r="Q763" s="34">
        <f>ROUND(('NEW Reference'!J$16*List!$H763)+'NEW Reference'!J$17,0)</f>
        <v>3460</v>
      </c>
      <c r="R763" s="34">
        <f>ROUND(('NEW Reference'!K$16*List!$H763)+'NEW Reference'!K$17,0)</f>
        <v>3569</v>
      </c>
      <c r="S763" s="34">
        <f>ROUND(('NEW Reference'!L$16*List!$H763)+'NEW Reference'!L$17,0)</f>
        <v>3851</v>
      </c>
      <c r="T763" s="34">
        <f>ROUND(('NEW Reference'!M$16*List!$H763)+'NEW Reference'!M$17,0)</f>
        <v>4600</v>
      </c>
      <c r="U763" s="34">
        <f>ROUND(('NEW Reference'!N$16*List!$H763)+'NEW Reference'!N$17,0)</f>
        <v>18560</v>
      </c>
      <c r="V763" s="35">
        <f>ROUND(('NEW Reference'!O$16*List!$H763)+'NEW Reference'!O$17,0)</f>
        <v>690</v>
      </c>
      <c r="W763" s="35">
        <f>ROUND(('NEW Reference'!P$16*List!$H763)+'NEW Reference'!P$17,0)</f>
        <v>972</v>
      </c>
      <c r="X763" s="35">
        <f>ROUND(('NEW Reference'!Q$16*List!$H763)+'NEW Reference'!Q$17,0)</f>
        <v>486</v>
      </c>
      <c r="Y763" s="36"/>
      <c r="Z763" s="4" t="str">
        <f t="shared" si="35"/>
        <v>JEFFERSON, Indiana</v>
      </c>
      <c r="AA763" s="31" t="s">
        <v>198</v>
      </c>
      <c r="AB763" s="37" t="s">
        <v>49</v>
      </c>
      <c r="AC763" s="32" t="s">
        <v>2462</v>
      </c>
      <c r="AD763" s="38"/>
      <c r="AE763">
        <f t="shared" si="36"/>
        <v>0.83530000000000004</v>
      </c>
    </row>
    <row r="764" spans="1:31">
      <c r="A764" s="28" t="s">
        <v>2552</v>
      </c>
      <c r="B764" s="28" t="s">
        <v>2553</v>
      </c>
      <c r="C764" s="29">
        <v>99915</v>
      </c>
      <c r="D764" s="30" t="s">
        <v>104</v>
      </c>
      <c r="E764" s="31" t="s">
        <v>2554</v>
      </c>
      <c r="F764" s="50" t="s">
        <v>2462</v>
      </c>
      <c r="G764" s="33" t="s">
        <v>59</v>
      </c>
      <c r="H764">
        <f t="shared" si="34"/>
        <v>0.83530000000000004</v>
      </c>
      <c r="I764" s="34">
        <f>ROUND(('NEW Reference'!B$16*List!$H764)+'NEW Reference'!B$17,0)</f>
        <v>1063</v>
      </c>
      <c r="J764" s="34">
        <f>ROUND(('NEW Reference'!C$16*List!$H764)+'NEW Reference'!C$17,0)</f>
        <v>1585</v>
      </c>
      <c r="K764" s="34">
        <f>ROUND(('NEW Reference'!D$16*List!$H764)+'NEW Reference'!D$17,0)</f>
        <v>1899</v>
      </c>
      <c r="L764" s="34">
        <f>ROUND(('NEW Reference'!E$16*List!$H764)+'NEW Reference'!E$17,0)</f>
        <v>2348</v>
      </c>
      <c r="M764" s="34">
        <f>ROUND(('NEW Reference'!F$16*List!$H764)+'NEW Reference'!F$17,0)</f>
        <v>2446</v>
      </c>
      <c r="N764" s="34">
        <f>ROUND(('NEW Reference'!G$16*List!$H764)+'NEW Reference'!G$17,0)</f>
        <v>2769</v>
      </c>
      <c r="O764" s="34">
        <f>ROUND(('NEW Reference'!H$16*List!$H764)+'NEW Reference'!H$17,0)</f>
        <v>2875</v>
      </c>
      <c r="P764" s="34">
        <f>ROUND(('NEW Reference'!I$16*List!$H764)+'NEW Reference'!I$17,0)</f>
        <v>2988</v>
      </c>
      <c r="Q764" s="34">
        <f>ROUND(('NEW Reference'!J$16*List!$H764)+'NEW Reference'!J$17,0)</f>
        <v>3460</v>
      </c>
      <c r="R764" s="34">
        <f>ROUND(('NEW Reference'!K$16*List!$H764)+'NEW Reference'!K$17,0)</f>
        <v>3569</v>
      </c>
      <c r="S764" s="34">
        <f>ROUND(('NEW Reference'!L$16*List!$H764)+'NEW Reference'!L$17,0)</f>
        <v>3851</v>
      </c>
      <c r="T764" s="34">
        <f>ROUND(('NEW Reference'!M$16*List!$H764)+'NEW Reference'!M$17,0)</f>
        <v>4600</v>
      </c>
      <c r="U764" s="34">
        <f>ROUND(('NEW Reference'!N$16*List!$H764)+'NEW Reference'!N$17,0)</f>
        <v>18560</v>
      </c>
      <c r="V764" s="35">
        <f>ROUND(('NEW Reference'!O$16*List!$H764)+'NEW Reference'!O$17,0)</f>
        <v>690</v>
      </c>
      <c r="W764" s="35">
        <f>ROUND(('NEW Reference'!P$16*List!$H764)+'NEW Reference'!P$17,0)</f>
        <v>972</v>
      </c>
      <c r="X764" s="35">
        <f>ROUND(('NEW Reference'!Q$16*List!$H764)+'NEW Reference'!Q$17,0)</f>
        <v>486</v>
      </c>
      <c r="Y764" s="36"/>
      <c r="Z764" s="4" t="str">
        <f t="shared" si="35"/>
        <v>JENNINGS, Indiana</v>
      </c>
      <c r="AA764" s="31" t="s">
        <v>2554</v>
      </c>
      <c r="AB764" s="37" t="s">
        <v>49</v>
      </c>
      <c r="AC764" s="32" t="s">
        <v>2462</v>
      </c>
      <c r="AD764" s="38"/>
      <c r="AE764">
        <f t="shared" si="36"/>
        <v>0.83530000000000004</v>
      </c>
    </row>
    <row r="765" spans="1:31">
      <c r="A765" s="28" t="s">
        <v>2555</v>
      </c>
      <c r="B765" s="28" t="s">
        <v>2556</v>
      </c>
      <c r="C765" s="39">
        <v>26900</v>
      </c>
      <c r="D765" s="30" t="s">
        <v>928</v>
      </c>
      <c r="E765" s="40" t="s">
        <v>628</v>
      </c>
      <c r="F765" s="49" t="s">
        <v>2462</v>
      </c>
      <c r="G765" s="33" t="s">
        <v>48</v>
      </c>
      <c r="H765">
        <f t="shared" si="34"/>
        <v>0.95950000000000002</v>
      </c>
      <c r="I765" s="34">
        <f>ROUND(('NEW Reference'!B$16*List!$H765)+'NEW Reference'!B$17,0)</f>
        <v>1178</v>
      </c>
      <c r="J765" s="34">
        <f>ROUND(('NEW Reference'!C$16*List!$H765)+'NEW Reference'!C$17,0)</f>
        <v>1756</v>
      </c>
      <c r="K765" s="34">
        <f>ROUND(('NEW Reference'!D$16*List!$H765)+'NEW Reference'!D$17,0)</f>
        <v>2104</v>
      </c>
      <c r="L765" s="34">
        <f>ROUND(('NEW Reference'!E$16*List!$H765)+'NEW Reference'!E$17,0)</f>
        <v>2602</v>
      </c>
      <c r="M765" s="34">
        <f>ROUND(('NEW Reference'!F$16*List!$H765)+'NEW Reference'!F$17,0)</f>
        <v>2711</v>
      </c>
      <c r="N765" s="34">
        <f>ROUND(('NEW Reference'!G$16*List!$H765)+'NEW Reference'!G$17,0)</f>
        <v>3068</v>
      </c>
      <c r="O765" s="34">
        <f>ROUND(('NEW Reference'!H$16*List!$H765)+'NEW Reference'!H$17,0)</f>
        <v>3186</v>
      </c>
      <c r="P765" s="34">
        <f>ROUND(('NEW Reference'!I$16*List!$H765)+'NEW Reference'!I$17,0)</f>
        <v>3311</v>
      </c>
      <c r="Q765" s="34">
        <f>ROUND(('NEW Reference'!J$16*List!$H765)+'NEW Reference'!J$17,0)</f>
        <v>3834</v>
      </c>
      <c r="R765" s="34">
        <f>ROUND(('NEW Reference'!K$16*List!$H765)+'NEW Reference'!K$17,0)</f>
        <v>3955</v>
      </c>
      <c r="S765" s="34">
        <f>ROUND(('NEW Reference'!L$16*List!$H765)+'NEW Reference'!L$17,0)</f>
        <v>4268</v>
      </c>
      <c r="T765" s="34">
        <f>ROUND(('NEW Reference'!M$16*List!$H765)+'NEW Reference'!M$17,0)</f>
        <v>5097</v>
      </c>
      <c r="U765" s="34">
        <f>ROUND(('NEW Reference'!N$16*List!$H765)+'NEW Reference'!N$17,0)</f>
        <v>20565</v>
      </c>
      <c r="V765" s="35">
        <f>ROUND(('NEW Reference'!O$16*List!$H765)+'NEW Reference'!O$17,0)</f>
        <v>765</v>
      </c>
      <c r="W765" s="35">
        <f>ROUND(('NEW Reference'!P$16*List!$H765)+'NEW Reference'!P$17,0)</f>
        <v>1077</v>
      </c>
      <c r="X765" s="35">
        <f>ROUND(('NEW Reference'!Q$16*List!$H765)+'NEW Reference'!Q$17,0)</f>
        <v>539</v>
      </c>
      <c r="Y765" s="36"/>
      <c r="Z765" s="4" t="str">
        <f t="shared" si="35"/>
        <v>JOHNSON, Indiana</v>
      </c>
      <c r="AA765" s="31" t="s">
        <v>628</v>
      </c>
      <c r="AB765" s="37" t="s">
        <v>49</v>
      </c>
      <c r="AC765" s="32" t="s">
        <v>2462</v>
      </c>
      <c r="AD765" s="38"/>
      <c r="AE765">
        <f t="shared" si="36"/>
        <v>0.95950000000000002</v>
      </c>
    </row>
    <row r="766" spans="1:31">
      <c r="A766" s="28" t="s">
        <v>2557</v>
      </c>
      <c r="B766" s="28" t="s">
        <v>2558</v>
      </c>
      <c r="C766" s="29">
        <v>99915</v>
      </c>
      <c r="D766" s="30" t="s">
        <v>104</v>
      </c>
      <c r="E766" s="31" t="s">
        <v>2321</v>
      </c>
      <c r="F766" s="50" t="s">
        <v>2462</v>
      </c>
      <c r="G766" s="33" t="s">
        <v>59</v>
      </c>
      <c r="H766">
        <f t="shared" si="34"/>
        <v>0.83530000000000004</v>
      </c>
      <c r="I766" s="34">
        <f>ROUND(('NEW Reference'!B$16*List!$H766)+'NEW Reference'!B$17,0)</f>
        <v>1063</v>
      </c>
      <c r="J766" s="34">
        <f>ROUND(('NEW Reference'!C$16*List!$H766)+'NEW Reference'!C$17,0)</f>
        <v>1585</v>
      </c>
      <c r="K766" s="34">
        <f>ROUND(('NEW Reference'!D$16*List!$H766)+'NEW Reference'!D$17,0)</f>
        <v>1899</v>
      </c>
      <c r="L766" s="34">
        <f>ROUND(('NEW Reference'!E$16*List!$H766)+'NEW Reference'!E$17,0)</f>
        <v>2348</v>
      </c>
      <c r="M766" s="34">
        <f>ROUND(('NEW Reference'!F$16*List!$H766)+'NEW Reference'!F$17,0)</f>
        <v>2446</v>
      </c>
      <c r="N766" s="34">
        <f>ROUND(('NEW Reference'!G$16*List!$H766)+'NEW Reference'!G$17,0)</f>
        <v>2769</v>
      </c>
      <c r="O766" s="34">
        <f>ROUND(('NEW Reference'!H$16*List!$H766)+'NEW Reference'!H$17,0)</f>
        <v>2875</v>
      </c>
      <c r="P766" s="34">
        <f>ROUND(('NEW Reference'!I$16*List!$H766)+'NEW Reference'!I$17,0)</f>
        <v>2988</v>
      </c>
      <c r="Q766" s="34">
        <f>ROUND(('NEW Reference'!J$16*List!$H766)+'NEW Reference'!J$17,0)</f>
        <v>3460</v>
      </c>
      <c r="R766" s="34">
        <f>ROUND(('NEW Reference'!K$16*List!$H766)+'NEW Reference'!K$17,0)</f>
        <v>3569</v>
      </c>
      <c r="S766" s="34">
        <f>ROUND(('NEW Reference'!L$16*List!$H766)+'NEW Reference'!L$17,0)</f>
        <v>3851</v>
      </c>
      <c r="T766" s="34">
        <f>ROUND(('NEW Reference'!M$16*List!$H766)+'NEW Reference'!M$17,0)</f>
        <v>4600</v>
      </c>
      <c r="U766" s="34">
        <f>ROUND(('NEW Reference'!N$16*List!$H766)+'NEW Reference'!N$17,0)</f>
        <v>18560</v>
      </c>
      <c r="V766" s="35">
        <f>ROUND(('NEW Reference'!O$16*List!$H766)+'NEW Reference'!O$17,0)</f>
        <v>690</v>
      </c>
      <c r="W766" s="35">
        <f>ROUND(('NEW Reference'!P$16*List!$H766)+'NEW Reference'!P$17,0)</f>
        <v>972</v>
      </c>
      <c r="X766" s="35">
        <f>ROUND(('NEW Reference'!Q$16*List!$H766)+'NEW Reference'!Q$17,0)</f>
        <v>486</v>
      </c>
      <c r="Y766" s="36"/>
      <c r="Z766" s="4" t="str">
        <f t="shared" si="35"/>
        <v>KNOX, Indiana</v>
      </c>
      <c r="AA766" s="40" t="s">
        <v>2321</v>
      </c>
      <c r="AB766" s="37" t="s">
        <v>49</v>
      </c>
      <c r="AC766" s="41" t="s">
        <v>2462</v>
      </c>
      <c r="AD766" s="42"/>
      <c r="AE766">
        <f t="shared" si="36"/>
        <v>0.83530000000000004</v>
      </c>
    </row>
    <row r="767" spans="1:31">
      <c r="A767" s="28" t="s">
        <v>2559</v>
      </c>
      <c r="B767" s="28" t="s">
        <v>2560</v>
      </c>
      <c r="C767" s="29">
        <v>99915</v>
      </c>
      <c r="D767" s="30" t="s">
        <v>104</v>
      </c>
      <c r="E767" s="31" t="s">
        <v>2561</v>
      </c>
      <c r="F767" s="50" t="s">
        <v>2462</v>
      </c>
      <c r="G767" s="33" t="s">
        <v>59</v>
      </c>
      <c r="H767">
        <f t="shared" si="34"/>
        <v>0.83530000000000004</v>
      </c>
      <c r="I767" s="34">
        <f>ROUND(('NEW Reference'!B$16*List!$H767)+'NEW Reference'!B$17,0)</f>
        <v>1063</v>
      </c>
      <c r="J767" s="34">
        <f>ROUND(('NEW Reference'!C$16*List!$H767)+'NEW Reference'!C$17,0)</f>
        <v>1585</v>
      </c>
      <c r="K767" s="34">
        <f>ROUND(('NEW Reference'!D$16*List!$H767)+'NEW Reference'!D$17,0)</f>
        <v>1899</v>
      </c>
      <c r="L767" s="34">
        <f>ROUND(('NEW Reference'!E$16*List!$H767)+'NEW Reference'!E$17,0)</f>
        <v>2348</v>
      </c>
      <c r="M767" s="34">
        <f>ROUND(('NEW Reference'!F$16*List!$H767)+'NEW Reference'!F$17,0)</f>
        <v>2446</v>
      </c>
      <c r="N767" s="34">
        <f>ROUND(('NEW Reference'!G$16*List!$H767)+'NEW Reference'!G$17,0)</f>
        <v>2769</v>
      </c>
      <c r="O767" s="34">
        <f>ROUND(('NEW Reference'!H$16*List!$H767)+'NEW Reference'!H$17,0)</f>
        <v>2875</v>
      </c>
      <c r="P767" s="34">
        <f>ROUND(('NEW Reference'!I$16*List!$H767)+'NEW Reference'!I$17,0)</f>
        <v>2988</v>
      </c>
      <c r="Q767" s="34">
        <f>ROUND(('NEW Reference'!J$16*List!$H767)+'NEW Reference'!J$17,0)</f>
        <v>3460</v>
      </c>
      <c r="R767" s="34">
        <f>ROUND(('NEW Reference'!K$16*List!$H767)+'NEW Reference'!K$17,0)</f>
        <v>3569</v>
      </c>
      <c r="S767" s="34">
        <f>ROUND(('NEW Reference'!L$16*List!$H767)+'NEW Reference'!L$17,0)</f>
        <v>3851</v>
      </c>
      <c r="T767" s="34">
        <f>ROUND(('NEW Reference'!M$16*List!$H767)+'NEW Reference'!M$17,0)</f>
        <v>4600</v>
      </c>
      <c r="U767" s="34">
        <f>ROUND(('NEW Reference'!N$16*List!$H767)+'NEW Reference'!N$17,0)</f>
        <v>18560</v>
      </c>
      <c r="V767" s="35">
        <f>ROUND(('NEW Reference'!O$16*List!$H767)+'NEW Reference'!O$17,0)</f>
        <v>690</v>
      </c>
      <c r="W767" s="35">
        <f>ROUND(('NEW Reference'!P$16*List!$H767)+'NEW Reference'!P$17,0)</f>
        <v>972</v>
      </c>
      <c r="X767" s="35">
        <f>ROUND(('NEW Reference'!Q$16*List!$H767)+'NEW Reference'!Q$17,0)</f>
        <v>486</v>
      </c>
      <c r="Y767" s="36"/>
      <c r="Z767" s="4" t="str">
        <f t="shared" si="35"/>
        <v>KOSCIUSKO, Indiana</v>
      </c>
      <c r="AA767" s="31" t="s">
        <v>2561</v>
      </c>
      <c r="AB767" s="37" t="s">
        <v>49</v>
      </c>
      <c r="AC767" s="32" t="s">
        <v>2462</v>
      </c>
      <c r="AD767" s="38"/>
      <c r="AE767">
        <f t="shared" si="36"/>
        <v>0.83530000000000004</v>
      </c>
    </row>
    <row r="768" spans="1:31">
      <c r="A768" s="28" t="s">
        <v>2562</v>
      </c>
      <c r="B768" s="28" t="s">
        <v>2563</v>
      </c>
      <c r="C768" s="39">
        <v>99915</v>
      </c>
      <c r="D768" s="30" t="s">
        <v>104</v>
      </c>
      <c r="E768" s="40" t="s">
        <v>2564</v>
      </c>
      <c r="F768" s="50" t="s">
        <v>2462</v>
      </c>
      <c r="G768" s="33" t="s">
        <v>59</v>
      </c>
      <c r="H768">
        <f t="shared" si="34"/>
        <v>0.83530000000000004</v>
      </c>
      <c r="I768" s="34">
        <f>ROUND(('NEW Reference'!B$16*List!$H768)+'NEW Reference'!B$17,0)</f>
        <v>1063</v>
      </c>
      <c r="J768" s="34">
        <f>ROUND(('NEW Reference'!C$16*List!$H768)+'NEW Reference'!C$17,0)</f>
        <v>1585</v>
      </c>
      <c r="K768" s="34">
        <f>ROUND(('NEW Reference'!D$16*List!$H768)+'NEW Reference'!D$17,0)</f>
        <v>1899</v>
      </c>
      <c r="L768" s="34">
        <f>ROUND(('NEW Reference'!E$16*List!$H768)+'NEW Reference'!E$17,0)</f>
        <v>2348</v>
      </c>
      <c r="M768" s="34">
        <f>ROUND(('NEW Reference'!F$16*List!$H768)+'NEW Reference'!F$17,0)</f>
        <v>2446</v>
      </c>
      <c r="N768" s="34">
        <f>ROUND(('NEW Reference'!G$16*List!$H768)+'NEW Reference'!G$17,0)</f>
        <v>2769</v>
      </c>
      <c r="O768" s="34">
        <f>ROUND(('NEW Reference'!H$16*List!$H768)+'NEW Reference'!H$17,0)</f>
        <v>2875</v>
      </c>
      <c r="P768" s="34">
        <f>ROUND(('NEW Reference'!I$16*List!$H768)+'NEW Reference'!I$17,0)</f>
        <v>2988</v>
      </c>
      <c r="Q768" s="34">
        <f>ROUND(('NEW Reference'!J$16*List!$H768)+'NEW Reference'!J$17,0)</f>
        <v>3460</v>
      </c>
      <c r="R768" s="34">
        <f>ROUND(('NEW Reference'!K$16*List!$H768)+'NEW Reference'!K$17,0)</f>
        <v>3569</v>
      </c>
      <c r="S768" s="34">
        <f>ROUND(('NEW Reference'!L$16*List!$H768)+'NEW Reference'!L$17,0)</f>
        <v>3851</v>
      </c>
      <c r="T768" s="34">
        <f>ROUND(('NEW Reference'!M$16*List!$H768)+'NEW Reference'!M$17,0)</f>
        <v>4600</v>
      </c>
      <c r="U768" s="34">
        <f>ROUND(('NEW Reference'!N$16*List!$H768)+'NEW Reference'!N$17,0)</f>
        <v>18560</v>
      </c>
      <c r="V768" s="35">
        <f>ROUND(('NEW Reference'!O$16*List!$H768)+'NEW Reference'!O$17,0)</f>
        <v>690</v>
      </c>
      <c r="W768" s="35">
        <f>ROUND(('NEW Reference'!P$16*List!$H768)+'NEW Reference'!P$17,0)</f>
        <v>972</v>
      </c>
      <c r="X768" s="35">
        <f>ROUND(('NEW Reference'!Q$16*List!$H768)+'NEW Reference'!Q$17,0)</f>
        <v>486</v>
      </c>
      <c r="Y768" s="36"/>
      <c r="Z768" s="4" t="str">
        <f t="shared" si="35"/>
        <v>LAGRANGE, Indiana</v>
      </c>
      <c r="AA768" s="40" t="s">
        <v>2564</v>
      </c>
      <c r="AB768" s="37" t="s">
        <v>49</v>
      </c>
      <c r="AC768" s="41" t="s">
        <v>2462</v>
      </c>
      <c r="AD768" s="42"/>
      <c r="AE768">
        <f t="shared" si="36"/>
        <v>0.83530000000000004</v>
      </c>
    </row>
    <row r="769" spans="1:31">
      <c r="A769" s="28" t="s">
        <v>2565</v>
      </c>
      <c r="B769" s="28" t="s">
        <v>2566</v>
      </c>
      <c r="C769" s="29">
        <v>23844</v>
      </c>
      <c r="D769" s="30" t="s">
        <v>787</v>
      </c>
      <c r="E769" s="31" t="s">
        <v>840</v>
      </c>
      <c r="F769" s="49" t="s">
        <v>2462</v>
      </c>
      <c r="G769" s="33" t="s">
        <v>48</v>
      </c>
      <c r="H769">
        <f t="shared" si="34"/>
        <v>0.90580000000000005</v>
      </c>
      <c r="I769" s="34">
        <f>ROUND(('NEW Reference'!B$16*List!$H769)+'NEW Reference'!B$17,0)</f>
        <v>1128</v>
      </c>
      <c r="J769" s="34">
        <f>ROUND(('NEW Reference'!C$16*List!$H769)+'NEW Reference'!C$17,0)</f>
        <v>1682</v>
      </c>
      <c r="K769" s="34">
        <f>ROUND(('NEW Reference'!D$16*List!$H769)+'NEW Reference'!D$17,0)</f>
        <v>2016</v>
      </c>
      <c r="L769" s="34">
        <f>ROUND(('NEW Reference'!E$16*List!$H769)+'NEW Reference'!E$17,0)</f>
        <v>2492</v>
      </c>
      <c r="M769" s="34">
        <f>ROUND(('NEW Reference'!F$16*List!$H769)+'NEW Reference'!F$17,0)</f>
        <v>2596</v>
      </c>
      <c r="N769" s="34">
        <f>ROUND(('NEW Reference'!G$16*List!$H769)+'NEW Reference'!G$17,0)</f>
        <v>2939</v>
      </c>
      <c r="O769" s="34">
        <f>ROUND(('NEW Reference'!H$16*List!$H769)+'NEW Reference'!H$17,0)</f>
        <v>3051</v>
      </c>
      <c r="P769" s="34">
        <f>ROUND(('NEW Reference'!I$16*List!$H769)+'NEW Reference'!I$17,0)</f>
        <v>3171</v>
      </c>
      <c r="Q769" s="34">
        <f>ROUND(('NEW Reference'!J$16*List!$H769)+'NEW Reference'!J$17,0)</f>
        <v>3672</v>
      </c>
      <c r="R769" s="34">
        <f>ROUND(('NEW Reference'!K$16*List!$H769)+'NEW Reference'!K$17,0)</f>
        <v>3788</v>
      </c>
      <c r="S769" s="34">
        <f>ROUND(('NEW Reference'!L$16*List!$H769)+'NEW Reference'!L$17,0)</f>
        <v>4088</v>
      </c>
      <c r="T769" s="34">
        <f>ROUND(('NEW Reference'!M$16*List!$H769)+'NEW Reference'!M$17,0)</f>
        <v>4882</v>
      </c>
      <c r="U769" s="34">
        <f>ROUND(('NEW Reference'!N$16*List!$H769)+'NEW Reference'!N$17,0)</f>
        <v>19698</v>
      </c>
      <c r="V769" s="35">
        <f>ROUND(('NEW Reference'!O$16*List!$H769)+'NEW Reference'!O$17,0)</f>
        <v>732</v>
      </c>
      <c r="W769" s="35">
        <f>ROUND(('NEW Reference'!P$16*List!$H769)+'NEW Reference'!P$17,0)</f>
        <v>1032</v>
      </c>
      <c r="X769" s="35">
        <f>ROUND(('NEW Reference'!Q$16*List!$H769)+'NEW Reference'!Q$17,0)</f>
        <v>516</v>
      </c>
      <c r="Y769" s="36"/>
      <c r="Z769" s="4" t="str">
        <f t="shared" si="35"/>
        <v>LAKE, Indiana</v>
      </c>
      <c r="AA769" s="40" t="s">
        <v>840</v>
      </c>
      <c r="AB769" s="37" t="s">
        <v>49</v>
      </c>
      <c r="AC769" s="41" t="s">
        <v>2462</v>
      </c>
      <c r="AD769" s="42"/>
      <c r="AE769">
        <f t="shared" si="36"/>
        <v>0.90580000000000005</v>
      </c>
    </row>
    <row r="770" spans="1:31">
      <c r="A770" s="28" t="s">
        <v>2567</v>
      </c>
      <c r="B770" s="28" t="s">
        <v>2568</v>
      </c>
      <c r="C770" s="39">
        <v>33140</v>
      </c>
      <c r="D770" s="30" t="s">
        <v>1188</v>
      </c>
      <c r="E770" s="40" t="s">
        <v>2569</v>
      </c>
      <c r="F770" s="49" t="s">
        <v>2462</v>
      </c>
      <c r="G770" s="33" t="s">
        <v>48</v>
      </c>
      <c r="H770">
        <f t="shared" si="34"/>
        <v>0.89610000000000001</v>
      </c>
      <c r="I770" s="34">
        <f>ROUND(('NEW Reference'!B$16*List!$H770)+'NEW Reference'!B$17,0)</f>
        <v>1119</v>
      </c>
      <c r="J770" s="34">
        <f>ROUND(('NEW Reference'!C$16*List!$H770)+'NEW Reference'!C$17,0)</f>
        <v>1669</v>
      </c>
      <c r="K770" s="34">
        <f>ROUND(('NEW Reference'!D$16*List!$H770)+'NEW Reference'!D$17,0)</f>
        <v>2000</v>
      </c>
      <c r="L770" s="34">
        <f>ROUND(('NEW Reference'!E$16*List!$H770)+'NEW Reference'!E$17,0)</f>
        <v>2472</v>
      </c>
      <c r="M770" s="34">
        <f>ROUND(('NEW Reference'!F$16*List!$H770)+'NEW Reference'!F$17,0)</f>
        <v>2576</v>
      </c>
      <c r="N770" s="34">
        <f>ROUND(('NEW Reference'!G$16*List!$H770)+'NEW Reference'!G$17,0)</f>
        <v>2916</v>
      </c>
      <c r="O770" s="34">
        <f>ROUND(('NEW Reference'!H$16*List!$H770)+'NEW Reference'!H$17,0)</f>
        <v>3027</v>
      </c>
      <c r="P770" s="34">
        <f>ROUND(('NEW Reference'!I$16*List!$H770)+'NEW Reference'!I$17,0)</f>
        <v>3146</v>
      </c>
      <c r="Q770" s="34">
        <f>ROUND(('NEW Reference'!J$16*List!$H770)+'NEW Reference'!J$17,0)</f>
        <v>3643</v>
      </c>
      <c r="R770" s="34">
        <f>ROUND(('NEW Reference'!K$16*List!$H770)+'NEW Reference'!K$17,0)</f>
        <v>3758</v>
      </c>
      <c r="S770" s="34">
        <f>ROUND(('NEW Reference'!L$16*List!$H770)+'NEW Reference'!L$17,0)</f>
        <v>4055</v>
      </c>
      <c r="T770" s="34">
        <f>ROUND(('NEW Reference'!M$16*List!$H770)+'NEW Reference'!M$17,0)</f>
        <v>4843</v>
      </c>
      <c r="U770" s="34">
        <f>ROUND(('NEW Reference'!N$16*List!$H770)+'NEW Reference'!N$17,0)</f>
        <v>19541</v>
      </c>
      <c r="V770" s="35">
        <f>ROUND(('NEW Reference'!O$16*List!$H770)+'NEW Reference'!O$17,0)</f>
        <v>726</v>
      </c>
      <c r="W770" s="35">
        <f>ROUND(('NEW Reference'!P$16*List!$H770)+'NEW Reference'!P$17,0)</f>
        <v>1024</v>
      </c>
      <c r="X770" s="35">
        <f>ROUND(('NEW Reference'!Q$16*List!$H770)+'NEW Reference'!Q$17,0)</f>
        <v>512</v>
      </c>
      <c r="Y770" s="36"/>
      <c r="Z770" s="4" t="str">
        <f t="shared" si="35"/>
        <v>LA PORTE, Indiana</v>
      </c>
      <c r="AA770" s="31" t="s">
        <v>2569</v>
      </c>
      <c r="AB770" s="37" t="s">
        <v>49</v>
      </c>
      <c r="AC770" s="32" t="s">
        <v>2462</v>
      </c>
      <c r="AD770" s="38"/>
      <c r="AE770">
        <f t="shared" si="36"/>
        <v>0.89610000000000001</v>
      </c>
    </row>
    <row r="771" spans="1:31">
      <c r="A771" s="28" t="s">
        <v>2570</v>
      </c>
      <c r="B771" s="28" t="s">
        <v>2571</v>
      </c>
      <c r="C771" s="29">
        <v>99915</v>
      </c>
      <c r="D771" s="30" t="s">
        <v>104</v>
      </c>
      <c r="E771" s="31" t="s">
        <v>211</v>
      </c>
      <c r="F771" s="50" t="s">
        <v>2462</v>
      </c>
      <c r="G771" s="33" t="s">
        <v>59</v>
      </c>
      <c r="H771">
        <f t="shared" si="34"/>
        <v>0.83530000000000004</v>
      </c>
      <c r="I771" s="34">
        <f>ROUND(('NEW Reference'!B$16*List!$H771)+'NEW Reference'!B$17,0)</f>
        <v>1063</v>
      </c>
      <c r="J771" s="34">
        <f>ROUND(('NEW Reference'!C$16*List!$H771)+'NEW Reference'!C$17,0)</f>
        <v>1585</v>
      </c>
      <c r="K771" s="34">
        <f>ROUND(('NEW Reference'!D$16*List!$H771)+'NEW Reference'!D$17,0)</f>
        <v>1899</v>
      </c>
      <c r="L771" s="34">
        <f>ROUND(('NEW Reference'!E$16*List!$H771)+'NEW Reference'!E$17,0)</f>
        <v>2348</v>
      </c>
      <c r="M771" s="34">
        <f>ROUND(('NEW Reference'!F$16*List!$H771)+'NEW Reference'!F$17,0)</f>
        <v>2446</v>
      </c>
      <c r="N771" s="34">
        <f>ROUND(('NEW Reference'!G$16*List!$H771)+'NEW Reference'!G$17,0)</f>
        <v>2769</v>
      </c>
      <c r="O771" s="34">
        <f>ROUND(('NEW Reference'!H$16*List!$H771)+'NEW Reference'!H$17,0)</f>
        <v>2875</v>
      </c>
      <c r="P771" s="34">
        <f>ROUND(('NEW Reference'!I$16*List!$H771)+'NEW Reference'!I$17,0)</f>
        <v>2988</v>
      </c>
      <c r="Q771" s="34">
        <f>ROUND(('NEW Reference'!J$16*List!$H771)+'NEW Reference'!J$17,0)</f>
        <v>3460</v>
      </c>
      <c r="R771" s="34">
        <f>ROUND(('NEW Reference'!K$16*List!$H771)+'NEW Reference'!K$17,0)</f>
        <v>3569</v>
      </c>
      <c r="S771" s="34">
        <f>ROUND(('NEW Reference'!L$16*List!$H771)+'NEW Reference'!L$17,0)</f>
        <v>3851</v>
      </c>
      <c r="T771" s="34">
        <f>ROUND(('NEW Reference'!M$16*List!$H771)+'NEW Reference'!M$17,0)</f>
        <v>4600</v>
      </c>
      <c r="U771" s="34">
        <f>ROUND(('NEW Reference'!N$16*List!$H771)+'NEW Reference'!N$17,0)</f>
        <v>18560</v>
      </c>
      <c r="V771" s="35">
        <f>ROUND(('NEW Reference'!O$16*List!$H771)+'NEW Reference'!O$17,0)</f>
        <v>690</v>
      </c>
      <c r="W771" s="35">
        <f>ROUND(('NEW Reference'!P$16*List!$H771)+'NEW Reference'!P$17,0)</f>
        <v>972</v>
      </c>
      <c r="X771" s="35">
        <f>ROUND(('NEW Reference'!Q$16*List!$H771)+'NEW Reference'!Q$17,0)</f>
        <v>486</v>
      </c>
      <c r="Y771" s="36"/>
      <c r="Z771" s="4" t="str">
        <f t="shared" si="35"/>
        <v>LAWRENCE, Indiana</v>
      </c>
      <c r="AA771" s="40" t="s">
        <v>211</v>
      </c>
      <c r="AB771" s="37" t="s">
        <v>49</v>
      </c>
      <c r="AC771" s="41" t="s">
        <v>2462</v>
      </c>
      <c r="AD771" s="42"/>
      <c r="AE771">
        <f t="shared" si="36"/>
        <v>0.83530000000000004</v>
      </c>
    </row>
    <row r="772" spans="1:31">
      <c r="A772" s="28" t="s">
        <v>2572</v>
      </c>
      <c r="B772" s="28" t="s">
        <v>2573</v>
      </c>
      <c r="C772" s="39">
        <v>26900</v>
      </c>
      <c r="D772" s="30" t="s">
        <v>928</v>
      </c>
      <c r="E772" s="40" t="s">
        <v>232</v>
      </c>
      <c r="F772" s="49" t="s">
        <v>2462</v>
      </c>
      <c r="G772" s="33" t="s">
        <v>48</v>
      </c>
      <c r="H772">
        <f t="shared" si="34"/>
        <v>0.95950000000000002</v>
      </c>
      <c r="I772" s="34">
        <f>ROUND(('NEW Reference'!B$16*List!$H772)+'NEW Reference'!B$17,0)</f>
        <v>1178</v>
      </c>
      <c r="J772" s="34">
        <f>ROUND(('NEW Reference'!C$16*List!$H772)+'NEW Reference'!C$17,0)</f>
        <v>1756</v>
      </c>
      <c r="K772" s="34">
        <f>ROUND(('NEW Reference'!D$16*List!$H772)+'NEW Reference'!D$17,0)</f>
        <v>2104</v>
      </c>
      <c r="L772" s="34">
        <f>ROUND(('NEW Reference'!E$16*List!$H772)+'NEW Reference'!E$17,0)</f>
        <v>2602</v>
      </c>
      <c r="M772" s="34">
        <f>ROUND(('NEW Reference'!F$16*List!$H772)+'NEW Reference'!F$17,0)</f>
        <v>2711</v>
      </c>
      <c r="N772" s="34">
        <f>ROUND(('NEW Reference'!G$16*List!$H772)+'NEW Reference'!G$17,0)</f>
        <v>3068</v>
      </c>
      <c r="O772" s="34">
        <f>ROUND(('NEW Reference'!H$16*List!$H772)+'NEW Reference'!H$17,0)</f>
        <v>3186</v>
      </c>
      <c r="P772" s="34">
        <f>ROUND(('NEW Reference'!I$16*List!$H772)+'NEW Reference'!I$17,0)</f>
        <v>3311</v>
      </c>
      <c r="Q772" s="34">
        <f>ROUND(('NEW Reference'!J$16*List!$H772)+'NEW Reference'!J$17,0)</f>
        <v>3834</v>
      </c>
      <c r="R772" s="34">
        <f>ROUND(('NEW Reference'!K$16*List!$H772)+'NEW Reference'!K$17,0)</f>
        <v>3955</v>
      </c>
      <c r="S772" s="34">
        <f>ROUND(('NEW Reference'!L$16*List!$H772)+'NEW Reference'!L$17,0)</f>
        <v>4268</v>
      </c>
      <c r="T772" s="34">
        <f>ROUND(('NEW Reference'!M$16*List!$H772)+'NEW Reference'!M$17,0)</f>
        <v>5097</v>
      </c>
      <c r="U772" s="34">
        <f>ROUND(('NEW Reference'!N$16*List!$H772)+'NEW Reference'!N$17,0)</f>
        <v>20565</v>
      </c>
      <c r="V772" s="35">
        <f>ROUND(('NEW Reference'!O$16*List!$H772)+'NEW Reference'!O$17,0)</f>
        <v>765</v>
      </c>
      <c r="W772" s="35">
        <f>ROUND(('NEW Reference'!P$16*List!$H772)+'NEW Reference'!P$17,0)</f>
        <v>1077</v>
      </c>
      <c r="X772" s="35">
        <f>ROUND(('NEW Reference'!Q$16*List!$H772)+'NEW Reference'!Q$17,0)</f>
        <v>539</v>
      </c>
      <c r="Y772" s="36"/>
      <c r="Z772" s="4" t="str">
        <f t="shared" si="35"/>
        <v>MADISON, Indiana</v>
      </c>
      <c r="AA772" s="40" t="s">
        <v>232</v>
      </c>
      <c r="AB772" s="37" t="s">
        <v>49</v>
      </c>
      <c r="AC772" s="41" t="s">
        <v>2462</v>
      </c>
      <c r="AD772" s="42"/>
      <c r="AE772">
        <f t="shared" si="36"/>
        <v>0.95950000000000002</v>
      </c>
    </row>
    <row r="773" spans="1:31">
      <c r="A773" s="28" t="s">
        <v>2574</v>
      </c>
      <c r="B773" s="28" t="s">
        <v>2575</v>
      </c>
      <c r="C773" s="39">
        <v>26900</v>
      </c>
      <c r="D773" s="30" t="s">
        <v>928</v>
      </c>
      <c r="E773" s="40" t="s">
        <v>240</v>
      </c>
      <c r="F773" s="49" t="s">
        <v>2462</v>
      </c>
      <c r="G773" s="33" t="s">
        <v>48</v>
      </c>
      <c r="H773">
        <f t="shared" si="34"/>
        <v>0.95950000000000002</v>
      </c>
      <c r="I773" s="34">
        <f>ROUND(('NEW Reference'!B$16*List!$H773)+'NEW Reference'!B$17,0)</f>
        <v>1178</v>
      </c>
      <c r="J773" s="34">
        <f>ROUND(('NEW Reference'!C$16*List!$H773)+'NEW Reference'!C$17,0)</f>
        <v>1756</v>
      </c>
      <c r="K773" s="34">
        <f>ROUND(('NEW Reference'!D$16*List!$H773)+'NEW Reference'!D$17,0)</f>
        <v>2104</v>
      </c>
      <c r="L773" s="34">
        <f>ROUND(('NEW Reference'!E$16*List!$H773)+'NEW Reference'!E$17,0)</f>
        <v>2602</v>
      </c>
      <c r="M773" s="34">
        <f>ROUND(('NEW Reference'!F$16*List!$H773)+'NEW Reference'!F$17,0)</f>
        <v>2711</v>
      </c>
      <c r="N773" s="34">
        <f>ROUND(('NEW Reference'!G$16*List!$H773)+'NEW Reference'!G$17,0)</f>
        <v>3068</v>
      </c>
      <c r="O773" s="34">
        <f>ROUND(('NEW Reference'!H$16*List!$H773)+'NEW Reference'!H$17,0)</f>
        <v>3186</v>
      </c>
      <c r="P773" s="34">
        <f>ROUND(('NEW Reference'!I$16*List!$H773)+'NEW Reference'!I$17,0)</f>
        <v>3311</v>
      </c>
      <c r="Q773" s="34">
        <f>ROUND(('NEW Reference'!J$16*List!$H773)+'NEW Reference'!J$17,0)</f>
        <v>3834</v>
      </c>
      <c r="R773" s="34">
        <f>ROUND(('NEW Reference'!K$16*List!$H773)+'NEW Reference'!K$17,0)</f>
        <v>3955</v>
      </c>
      <c r="S773" s="34">
        <f>ROUND(('NEW Reference'!L$16*List!$H773)+'NEW Reference'!L$17,0)</f>
        <v>4268</v>
      </c>
      <c r="T773" s="34">
        <f>ROUND(('NEW Reference'!M$16*List!$H773)+'NEW Reference'!M$17,0)</f>
        <v>5097</v>
      </c>
      <c r="U773" s="34">
        <f>ROUND(('NEW Reference'!N$16*List!$H773)+'NEW Reference'!N$17,0)</f>
        <v>20565</v>
      </c>
      <c r="V773" s="35">
        <f>ROUND(('NEW Reference'!O$16*List!$H773)+'NEW Reference'!O$17,0)</f>
        <v>765</v>
      </c>
      <c r="W773" s="35">
        <f>ROUND(('NEW Reference'!P$16*List!$H773)+'NEW Reference'!P$17,0)</f>
        <v>1077</v>
      </c>
      <c r="X773" s="35">
        <f>ROUND(('NEW Reference'!Q$16*List!$H773)+'NEW Reference'!Q$17,0)</f>
        <v>539</v>
      </c>
      <c r="Y773" s="36"/>
      <c r="Z773" s="4" t="str">
        <f t="shared" si="35"/>
        <v>MARION, Indiana</v>
      </c>
      <c r="AA773" s="40" t="s">
        <v>240</v>
      </c>
      <c r="AB773" s="37" t="s">
        <v>49</v>
      </c>
      <c r="AC773" s="41" t="s">
        <v>2462</v>
      </c>
      <c r="AD773" s="42"/>
      <c r="AE773">
        <f t="shared" si="36"/>
        <v>0.95950000000000002</v>
      </c>
    </row>
    <row r="774" spans="1:31">
      <c r="A774" s="28" t="s">
        <v>2576</v>
      </c>
      <c r="B774" s="28" t="s">
        <v>2577</v>
      </c>
      <c r="C774" s="39">
        <v>99915</v>
      </c>
      <c r="D774" s="30" t="s">
        <v>104</v>
      </c>
      <c r="E774" s="40" t="s">
        <v>244</v>
      </c>
      <c r="F774" s="50" t="s">
        <v>2462</v>
      </c>
      <c r="G774" s="33" t="s">
        <v>59</v>
      </c>
      <c r="H774">
        <f t="shared" si="34"/>
        <v>0.83530000000000004</v>
      </c>
      <c r="I774" s="34">
        <f>ROUND(('NEW Reference'!B$16*List!$H774)+'NEW Reference'!B$17,0)</f>
        <v>1063</v>
      </c>
      <c r="J774" s="34">
        <f>ROUND(('NEW Reference'!C$16*List!$H774)+'NEW Reference'!C$17,0)</f>
        <v>1585</v>
      </c>
      <c r="K774" s="34">
        <f>ROUND(('NEW Reference'!D$16*List!$H774)+'NEW Reference'!D$17,0)</f>
        <v>1899</v>
      </c>
      <c r="L774" s="34">
        <f>ROUND(('NEW Reference'!E$16*List!$H774)+'NEW Reference'!E$17,0)</f>
        <v>2348</v>
      </c>
      <c r="M774" s="34">
        <f>ROUND(('NEW Reference'!F$16*List!$H774)+'NEW Reference'!F$17,0)</f>
        <v>2446</v>
      </c>
      <c r="N774" s="34">
        <f>ROUND(('NEW Reference'!G$16*List!$H774)+'NEW Reference'!G$17,0)</f>
        <v>2769</v>
      </c>
      <c r="O774" s="34">
        <f>ROUND(('NEW Reference'!H$16*List!$H774)+'NEW Reference'!H$17,0)</f>
        <v>2875</v>
      </c>
      <c r="P774" s="34">
        <f>ROUND(('NEW Reference'!I$16*List!$H774)+'NEW Reference'!I$17,0)</f>
        <v>2988</v>
      </c>
      <c r="Q774" s="34">
        <f>ROUND(('NEW Reference'!J$16*List!$H774)+'NEW Reference'!J$17,0)</f>
        <v>3460</v>
      </c>
      <c r="R774" s="34">
        <f>ROUND(('NEW Reference'!K$16*List!$H774)+'NEW Reference'!K$17,0)</f>
        <v>3569</v>
      </c>
      <c r="S774" s="34">
        <f>ROUND(('NEW Reference'!L$16*List!$H774)+'NEW Reference'!L$17,0)</f>
        <v>3851</v>
      </c>
      <c r="T774" s="34">
        <f>ROUND(('NEW Reference'!M$16*List!$H774)+'NEW Reference'!M$17,0)</f>
        <v>4600</v>
      </c>
      <c r="U774" s="34">
        <f>ROUND(('NEW Reference'!N$16*List!$H774)+'NEW Reference'!N$17,0)</f>
        <v>18560</v>
      </c>
      <c r="V774" s="35">
        <f>ROUND(('NEW Reference'!O$16*List!$H774)+'NEW Reference'!O$17,0)</f>
        <v>690</v>
      </c>
      <c r="W774" s="35">
        <f>ROUND(('NEW Reference'!P$16*List!$H774)+'NEW Reference'!P$17,0)</f>
        <v>972</v>
      </c>
      <c r="X774" s="35">
        <f>ROUND(('NEW Reference'!Q$16*List!$H774)+'NEW Reference'!Q$17,0)</f>
        <v>486</v>
      </c>
      <c r="Y774" s="36"/>
      <c r="Z774" s="4" t="str">
        <f t="shared" si="35"/>
        <v>MARSHALL, Indiana</v>
      </c>
      <c r="AA774" s="31" t="s">
        <v>244</v>
      </c>
      <c r="AB774" s="37" t="s">
        <v>49</v>
      </c>
      <c r="AC774" s="32" t="s">
        <v>2462</v>
      </c>
      <c r="AD774" s="38"/>
      <c r="AE774">
        <f t="shared" si="36"/>
        <v>0.83530000000000004</v>
      </c>
    </row>
    <row r="775" spans="1:31">
      <c r="A775" s="28" t="s">
        <v>2578</v>
      </c>
      <c r="B775" s="28" t="s">
        <v>2579</v>
      </c>
      <c r="C775" s="29">
        <v>99915</v>
      </c>
      <c r="D775" s="30" t="s">
        <v>104</v>
      </c>
      <c r="E775" s="31" t="s">
        <v>1484</v>
      </c>
      <c r="F775" s="50" t="s">
        <v>2462</v>
      </c>
      <c r="G775" s="33" t="s">
        <v>59</v>
      </c>
      <c r="H775">
        <f t="shared" si="34"/>
        <v>0.83530000000000004</v>
      </c>
      <c r="I775" s="34">
        <f>ROUND(('NEW Reference'!B$16*List!$H775)+'NEW Reference'!B$17,0)</f>
        <v>1063</v>
      </c>
      <c r="J775" s="34">
        <f>ROUND(('NEW Reference'!C$16*List!$H775)+'NEW Reference'!C$17,0)</f>
        <v>1585</v>
      </c>
      <c r="K775" s="34">
        <f>ROUND(('NEW Reference'!D$16*List!$H775)+'NEW Reference'!D$17,0)</f>
        <v>1899</v>
      </c>
      <c r="L775" s="34">
        <f>ROUND(('NEW Reference'!E$16*List!$H775)+'NEW Reference'!E$17,0)</f>
        <v>2348</v>
      </c>
      <c r="M775" s="34">
        <f>ROUND(('NEW Reference'!F$16*List!$H775)+'NEW Reference'!F$17,0)</f>
        <v>2446</v>
      </c>
      <c r="N775" s="34">
        <f>ROUND(('NEW Reference'!G$16*List!$H775)+'NEW Reference'!G$17,0)</f>
        <v>2769</v>
      </c>
      <c r="O775" s="34">
        <f>ROUND(('NEW Reference'!H$16*List!$H775)+'NEW Reference'!H$17,0)</f>
        <v>2875</v>
      </c>
      <c r="P775" s="34">
        <f>ROUND(('NEW Reference'!I$16*List!$H775)+'NEW Reference'!I$17,0)</f>
        <v>2988</v>
      </c>
      <c r="Q775" s="34">
        <f>ROUND(('NEW Reference'!J$16*List!$H775)+'NEW Reference'!J$17,0)</f>
        <v>3460</v>
      </c>
      <c r="R775" s="34">
        <f>ROUND(('NEW Reference'!K$16*List!$H775)+'NEW Reference'!K$17,0)</f>
        <v>3569</v>
      </c>
      <c r="S775" s="34">
        <f>ROUND(('NEW Reference'!L$16*List!$H775)+'NEW Reference'!L$17,0)</f>
        <v>3851</v>
      </c>
      <c r="T775" s="34">
        <f>ROUND(('NEW Reference'!M$16*List!$H775)+'NEW Reference'!M$17,0)</f>
        <v>4600</v>
      </c>
      <c r="U775" s="34">
        <f>ROUND(('NEW Reference'!N$16*List!$H775)+'NEW Reference'!N$17,0)</f>
        <v>18560</v>
      </c>
      <c r="V775" s="35">
        <f>ROUND(('NEW Reference'!O$16*List!$H775)+'NEW Reference'!O$17,0)</f>
        <v>690</v>
      </c>
      <c r="W775" s="35">
        <f>ROUND(('NEW Reference'!P$16*List!$H775)+'NEW Reference'!P$17,0)</f>
        <v>972</v>
      </c>
      <c r="X775" s="35">
        <f>ROUND(('NEW Reference'!Q$16*List!$H775)+'NEW Reference'!Q$17,0)</f>
        <v>486</v>
      </c>
      <c r="Y775" s="36"/>
      <c r="Z775" s="4" t="str">
        <f t="shared" si="35"/>
        <v>MARTIN, Indiana</v>
      </c>
      <c r="AA775" s="40" t="s">
        <v>1484</v>
      </c>
      <c r="AB775" s="37" t="s">
        <v>49</v>
      </c>
      <c r="AC775" s="41" t="s">
        <v>2462</v>
      </c>
      <c r="AD775" s="42"/>
      <c r="AE775">
        <f t="shared" si="36"/>
        <v>0.83530000000000004</v>
      </c>
    </row>
    <row r="776" spans="1:31">
      <c r="A776" s="28" t="s">
        <v>2580</v>
      </c>
      <c r="B776" s="28" t="s">
        <v>2581</v>
      </c>
      <c r="C776" s="29">
        <v>99915</v>
      </c>
      <c r="D776" s="30" t="s">
        <v>104</v>
      </c>
      <c r="E776" s="31" t="s">
        <v>2582</v>
      </c>
      <c r="F776" s="50" t="s">
        <v>2462</v>
      </c>
      <c r="G776" s="33" t="s">
        <v>59</v>
      </c>
      <c r="H776">
        <f t="shared" si="34"/>
        <v>0.83530000000000004</v>
      </c>
      <c r="I776" s="34">
        <f>ROUND(('NEW Reference'!B$16*List!$H776)+'NEW Reference'!B$17,0)</f>
        <v>1063</v>
      </c>
      <c r="J776" s="34">
        <f>ROUND(('NEW Reference'!C$16*List!$H776)+'NEW Reference'!C$17,0)</f>
        <v>1585</v>
      </c>
      <c r="K776" s="34">
        <f>ROUND(('NEW Reference'!D$16*List!$H776)+'NEW Reference'!D$17,0)</f>
        <v>1899</v>
      </c>
      <c r="L776" s="34">
        <f>ROUND(('NEW Reference'!E$16*List!$H776)+'NEW Reference'!E$17,0)</f>
        <v>2348</v>
      </c>
      <c r="M776" s="34">
        <f>ROUND(('NEW Reference'!F$16*List!$H776)+'NEW Reference'!F$17,0)</f>
        <v>2446</v>
      </c>
      <c r="N776" s="34">
        <f>ROUND(('NEW Reference'!G$16*List!$H776)+'NEW Reference'!G$17,0)</f>
        <v>2769</v>
      </c>
      <c r="O776" s="34">
        <f>ROUND(('NEW Reference'!H$16*List!$H776)+'NEW Reference'!H$17,0)</f>
        <v>2875</v>
      </c>
      <c r="P776" s="34">
        <f>ROUND(('NEW Reference'!I$16*List!$H776)+'NEW Reference'!I$17,0)</f>
        <v>2988</v>
      </c>
      <c r="Q776" s="34">
        <f>ROUND(('NEW Reference'!J$16*List!$H776)+'NEW Reference'!J$17,0)</f>
        <v>3460</v>
      </c>
      <c r="R776" s="34">
        <f>ROUND(('NEW Reference'!K$16*List!$H776)+'NEW Reference'!K$17,0)</f>
        <v>3569</v>
      </c>
      <c r="S776" s="34">
        <f>ROUND(('NEW Reference'!L$16*List!$H776)+'NEW Reference'!L$17,0)</f>
        <v>3851</v>
      </c>
      <c r="T776" s="34">
        <f>ROUND(('NEW Reference'!M$16*List!$H776)+'NEW Reference'!M$17,0)</f>
        <v>4600</v>
      </c>
      <c r="U776" s="34">
        <f>ROUND(('NEW Reference'!N$16*List!$H776)+'NEW Reference'!N$17,0)</f>
        <v>18560</v>
      </c>
      <c r="V776" s="35">
        <f>ROUND(('NEW Reference'!O$16*List!$H776)+'NEW Reference'!O$17,0)</f>
        <v>690</v>
      </c>
      <c r="W776" s="35">
        <f>ROUND(('NEW Reference'!P$16*List!$H776)+'NEW Reference'!P$17,0)</f>
        <v>972</v>
      </c>
      <c r="X776" s="35">
        <f>ROUND(('NEW Reference'!Q$16*List!$H776)+'NEW Reference'!Q$17,0)</f>
        <v>486</v>
      </c>
      <c r="Y776" s="36"/>
      <c r="Z776" s="4" t="str">
        <f t="shared" si="35"/>
        <v>MIAMI, Indiana</v>
      </c>
      <c r="AA776" s="40" t="s">
        <v>2582</v>
      </c>
      <c r="AB776" s="37" t="s">
        <v>49</v>
      </c>
      <c r="AC776" s="41" t="s">
        <v>2462</v>
      </c>
      <c r="AD776" s="42"/>
      <c r="AE776">
        <f t="shared" si="36"/>
        <v>0.83530000000000004</v>
      </c>
    </row>
    <row r="777" spans="1:31">
      <c r="A777" s="28" t="s">
        <v>2583</v>
      </c>
      <c r="B777" s="28" t="s">
        <v>2584</v>
      </c>
      <c r="C777" s="39">
        <v>14020</v>
      </c>
      <c r="D777" s="30" t="s">
        <v>410</v>
      </c>
      <c r="E777" s="40" t="s">
        <v>253</v>
      </c>
      <c r="F777" s="49" t="s">
        <v>2462</v>
      </c>
      <c r="G777" s="33" t="s">
        <v>48</v>
      </c>
      <c r="H777">
        <f t="shared" si="34"/>
        <v>0.8983000000000001</v>
      </c>
      <c r="I777" s="34">
        <f>ROUND(('NEW Reference'!B$16*List!$H777)+'NEW Reference'!B$17,0)</f>
        <v>1121</v>
      </c>
      <c r="J777" s="34">
        <f>ROUND(('NEW Reference'!C$16*List!$H777)+'NEW Reference'!C$17,0)</f>
        <v>1672</v>
      </c>
      <c r="K777" s="34">
        <f>ROUND(('NEW Reference'!D$16*List!$H777)+'NEW Reference'!D$17,0)</f>
        <v>2003</v>
      </c>
      <c r="L777" s="34">
        <f>ROUND(('NEW Reference'!E$16*List!$H777)+'NEW Reference'!E$17,0)</f>
        <v>2477</v>
      </c>
      <c r="M777" s="34">
        <f>ROUND(('NEW Reference'!F$16*List!$H777)+'NEW Reference'!F$17,0)</f>
        <v>2580</v>
      </c>
      <c r="N777" s="34">
        <f>ROUND(('NEW Reference'!G$16*List!$H777)+'NEW Reference'!G$17,0)</f>
        <v>2921</v>
      </c>
      <c r="O777" s="34">
        <f>ROUND(('NEW Reference'!H$16*List!$H777)+'NEW Reference'!H$17,0)</f>
        <v>3033</v>
      </c>
      <c r="P777" s="34">
        <f>ROUND(('NEW Reference'!I$16*List!$H777)+'NEW Reference'!I$17,0)</f>
        <v>3152</v>
      </c>
      <c r="Q777" s="34">
        <f>ROUND(('NEW Reference'!J$16*List!$H777)+'NEW Reference'!J$17,0)</f>
        <v>3650</v>
      </c>
      <c r="R777" s="34">
        <f>ROUND(('NEW Reference'!K$16*List!$H777)+'NEW Reference'!K$17,0)</f>
        <v>3765</v>
      </c>
      <c r="S777" s="34">
        <f>ROUND(('NEW Reference'!L$16*List!$H777)+'NEW Reference'!L$17,0)</f>
        <v>4062</v>
      </c>
      <c r="T777" s="34">
        <f>ROUND(('NEW Reference'!M$16*List!$H777)+'NEW Reference'!M$17,0)</f>
        <v>4852</v>
      </c>
      <c r="U777" s="34">
        <f>ROUND(('NEW Reference'!N$16*List!$H777)+'NEW Reference'!N$17,0)</f>
        <v>19577</v>
      </c>
      <c r="V777" s="35">
        <f>ROUND(('NEW Reference'!O$16*List!$H777)+'NEW Reference'!O$17,0)</f>
        <v>728</v>
      </c>
      <c r="W777" s="35">
        <f>ROUND(('NEW Reference'!P$16*List!$H777)+'NEW Reference'!P$17,0)</f>
        <v>1026</v>
      </c>
      <c r="X777" s="35">
        <f>ROUND(('NEW Reference'!Q$16*List!$H777)+'NEW Reference'!Q$17,0)</f>
        <v>513</v>
      </c>
      <c r="Y777" s="36"/>
      <c r="Z777" s="4" t="str">
        <f t="shared" si="35"/>
        <v>MONROE, Indiana</v>
      </c>
      <c r="AA777" s="31" t="s">
        <v>253</v>
      </c>
      <c r="AB777" s="37" t="s">
        <v>49</v>
      </c>
      <c r="AC777" s="32" t="s">
        <v>2462</v>
      </c>
      <c r="AD777" s="38"/>
      <c r="AE777">
        <f t="shared" si="36"/>
        <v>0.8983000000000001</v>
      </c>
    </row>
    <row r="778" spans="1:31">
      <c r="A778" s="28" t="s">
        <v>2585</v>
      </c>
      <c r="B778" s="28" t="s">
        <v>2586</v>
      </c>
      <c r="C778" s="29">
        <v>99915</v>
      </c>
      <c r="D778" s="30" t="s">
        <v>104</v>
      </c>
      <c r="E778" s="31" t="s">
        <v>257</v>
      </c>
      <c r="F778" s="50" t="s">
        <v>2462</v>
      </c>
      <c r="G778" s="33" t="s">
        <v>59</v>
      </c>
      <c r="H778">
        <f t="shared" si="34"/>
        <v>0.83530000000000004</v>
      </c>
      <c r="I778" s="34">
        <f>ROUND(('NEW Reference'!B$16*List!$H778)+'NEW Reference'!B$17,0)</f>
        <v>1063</v>
      </c>
      <c r="J778" s="34">
        <f>ROUND(('NEW Reference'!C$16*List!$H778)+'NEW Reference'!C$17,0)</f>
        <v>1585</v>
      </c>
      <c r="K778" s="34">
        <f>ROUND(('NEW Reference'!D$16*List!$H778)+'NEW Reference'!D$17,0)</f>
        <v>1899</v>
      </c>
      <c r="L778" s="34">
        <f>ROUND(('NEW Reference'!E$16*List!$H778)+'NEW Reference'!E$17,0)</f>
        <v>2348</v>
      </c>
      <c r="M778" s="34">
        <f>ROUND(('NEW Reference'!F$16*List!$H778)+'NEW Reference'!F$17,0)</f>
        <v>2446</v>
      </c>
      <c r="N778" s="34">
        <f>ROUND(('NEW Reference'!G$16*List!$H778)+'NEW Reference'!G$17,0)</f>
        <v>2769</v>
      </c>
      <c r="O778" s="34">
        <f>ROUND(('NEW Reference'!H$16*List!$H778)+'NEW Reference'!H$17,0)</f>
        <v>2875</v>
      </c>
      <c r="P778" s="34">
        <f>ROUND(('NEW Reference'!I$16*List!$H778)+'NEW Reference'!I$17,0)</f>
        <v>2988</v>
      </c>
      <c r="Q778" s="34">
        <f>ROUND(('NEW Reference'!J$16*List!$H778)+'NEW Reference'!J$17,0)</f>
        <v>3460</v>
      </c>
      <c r="R778" s="34">
        <f>ROUND(('NEW Reference'!K$16*List!$H778)+'NEW Reference'!K$17,0)</f>
        <v>3569</v>
      </c>
      <c r="S778" s="34">
        <f>ROUND(('NEW Reference'!L$16*List!$H778)+'NEW Reference'!L$17,0)</f>
        <v>3851</v>
      </c>
      <c r="T778" s="34">
        <f>ROUND(('NEW Reference'!M$16*List!$H778)+'NEW Reference'!M$17,0)</f>
        <v>4600</v>
      </c>
      <c r="U778" s="34">
        <f>ROUND(('NEW Reference'!N$16*List!$H778)+'NEW Reference'!N$17,0)</f>
        <v>18560</v>
      </c>
      <c r="V778" s="35">
        <f>ROUND(('NEW Reference'!O$16*List!$H778)+'NEW Reference'!O$17,0)</f>
        <v>690</v>
      </c>
      <c r="W778" s="35">
        <f>ROUND(('NEW Reference'!P$16*List!$H778)+'NEW Reference'!P$17,0)</f>
        <v>972</v>
      </c>
      <c r="X778" s="35">
        <f>ROUND(('NEW Reference'!Q$16*List!$H778)+'NEW Reference'!Q$17,0)</f>
        <v>486</v>
      </c>
      <c r="Y778" s="36"/>
      <c r="Z778" s="4" t="str">
        <f t="shared" si="35"/>
        <v>MONTGOMERY, Indiana</v>
      </c>
      <c r="AA778" s="40" t="s">
        <v>257</v>
      </c>
      <c r="AB778" s="37" t="s">
        <v>49</v>
      </c>
      <c r="AC778" s="41" t="s">
        <v>2462</v>
      </c>
      <c r="AD778" s="42"/>
      <c r="AE778">
        <f t="shared" si="36"/>
        <v>0.83530000000000004</v>
      </c>
    </row>
    <row r="779" spans="1:31">
      <c r="A779" s="28" t="s">
        <v>2587</v>
      </c>
      <c r="B779" s="28" t="s">
        <v>2588</v>
      </c>
      <c r="C779" s="39">
        <v>26900</v>
      </c>
      <c r="D779" s="30" t="s">
        <v>928</v>
      </c>
      <c r="E779" s="40" t="s">
        <v>261</v>
      </c>
      <c r="F779" s="49" t="s">
        <v>2462</v>
      </c>
      <c r="G779" s="33" t="s">
        <v>48</v>
      </c>
      <c r="H779">
        <f t="shared" si="34"/>
        <v>0.95950000000000002</v>
      </c>
      <c r="I779" s="34">
        <f>ROUND(('NEW Reference'!B$16*List!$H779)+'NEW Reference'!B$17,0)</f>
        <v>1178</v>
      </c>
      <c r="J779" s="34">
        <f>ROUND(('NEW Reference'!C$16*List!$H779)+'NEW Reference'!C$17,0)</f>
        <v>1756</v>
      </c>
      <c r="K779" s="34">
        <f>ROUND(('NEW Reference'!D$16*List!$H779)+'NEW Reference'!D$17,0)</f>
        <v>2104</v>
      </c>
      <c r="L779" s="34">
        <f>ROUND(('NEW Reference'!E$16*List!$H779)+'NEW Reference'!E$17,0)</f>
        <v>2602</v>
      </c>
      <c r="M779" s="34">
        <f>ROUND(('NEW Reference'!F$16*List!$H779)+'NEW Reference'!F$17,0)</f>
        <v>2711</v>
      </c>
      <c r="N779" s="34">
        <f>ROUND(('NEW Reference'!G$16*List!$H779)+'NEW Reference'!G$17,0)</f>
        <v>3068</v>
      </c>
      <c r="O779" s="34">
        <f>ROUND(('NEW Reference'!H$16*List!$H779)+'NEW Reference'!H$17,0)</f>
        <v>3186</v>
      </c>
      <c r="P779" s="34">
        <f>ROUND(('NEW Reference'!I$16*List!$H779)+'NEW Reference'!I$17,0)</f>
        <v>3311</v>
      </c>
      <c r="Q779" s="34">
        <f>ROUND(('NEW Reference'!J$16*List!$H779)+'NEW Reference'!J$17,0)</f>
        <v>3834</v>
      </c>
      <c r="R779" s="34">
        <f>ROUND(('NEW Reference'!K$16*List!$H779)+'NEW Reference'!K$17,0)</f>
        <v>3955</v>
      </c>
      <c r="S779" s="34">
        <f>ROUND(('NEW Reference'!L$16*List!$H779)+'NEW Reference'!L$17,0)</f>
        <v>4268</v>
      </c>
      <c r="T779" s="34">
        <f>ROUND(('NEW Reference'!M$16*List!$H779)+'NEW Reference'!M$17,0)</f>
        <v>5097</v>
      </c>
      <c r="U779" s="34">
        <f>ROUND(('NEW Reference'!N$16*List!$H779)+'NEW Reference'!N$17,0)</f>
        <v>20565</v>
      </c>
      <c r="V779" s="35">
        <f>ROUND(('NEW Reference'!O$16*List!$H779)+'NEW Reference'!O$17,0)</f>
        <v>765</v>
      </c>
      <c r="W779" s="35">
        <f>ROUND(('NEW Reference'!P$16*List!$H779)+'NEW Reference'!P$17,0)</f>
        <v>1077</v>
      </c>
      <c r="X779" s="35">
        <f>ROUND(('NEW Reference'!Q$16*List!$H779)+'NEW Reference'!Q$17,0)</f>
        <v>539</v>
      </c>
      <c r="Y779" s="36"/>
      <c r="Z779" s="4" t="str">
        <f t="shared" si="35"/>
        <v>MORGAN, Indiana</v>
      </c>
      <c r="AA779" s="31" t="s">
        <v>261</v>
      </c>
      <c r="AB779" s="37" t="s">
        <v>49</v>
      </c>
      <c r="AC779" s="32" t="s">
        <v>2462</v>
      </c>
      <c r="AD779" s="38"/>
      <c r="AE779">
        <f t="shared" si="36"/>
        <v>0.95950000000000002</v>
      </c>
    </row>
    <row r="780" spans="1:31">
      <c r="A780" s="28" t="s">
        <v>2589</v>
      </c>
      <c r="B780" s="28" t="s">
        <v>2590</v>
      </c>
      <c r="C780" s="39">
        <v>23844</v>
      </c>
      <c r="D780" s="30" t="s">
        <v>787</v>
      </c>
      <c r="E780" s="40" t="s">
        <v>679</v>
      </c>
      <c r="F780" s="49" t="s">
        <v>2462</v>
      </c>
      <c r="G780" s="33" t="s">
        <v>48</v>
      </c>
      <c r="H780">
        <f t="shared" si="34"/>
        <v>0.90580000000000005</v>
      </c>
      <c r="I780" s="34">
        <f>ROUND(('NEW Reference'!B$16*List!$H780)+'NEW Reference'!B$17,0)</f>
        <v>1128</v>
      </c>
      <c r="J780" s="34">
        <f>ROUND(('NEW Reference'!C$16*List!$H780)+'NEW Reference'!C$17,0)</f>
        <v>1682</v>
      </c>
      <c r="K780" s="34">
        <f>ROUND(('NEW Reference'!D$16*List!$H780)+'NEW Reference'!D$17,0)</f>
        <v>2016</v>
      </c>
      <c r="L780" s="34">
        <f>ROUND(('NEW Reference'!E$16*List!$H780)+'NEW Reference'!E$17,0)</f>
        <v>2492</v>
      </c>
      <c r="M780" s="34">
        <f>ROUND(('NEW Reference'!F$16*List!$H780)+'NEW Reference'!F$17,0)</f>
        <v>2596</v>
      </c>
      <c r="N780" s="34">
        <f>ROUND(('NEW Reference'!G$16*List!$H780)+'NEW Reference'!G$17,0)</f>
        <v>2939</v>
      </c>
      <c r="O780" s="34">
        <f>ROUND(('NEW Reference'!H$16*List!$H780)+'NEW Reference'!H$17,0)</f>
        <v>3051</v>
      </c>
      <c r="P780" s="34">
        <f>ROUND(('NEW Reference'!I$16*List!$H780)+'NEW Reference'!I$17,0)</f>
        <v>3171</v>
      </c>
      <c r="Q780" s="34">
        <f>ROUND(('NEW Reference'!J$16*List!$H780)+'NEW Reference'!J$17,0)</f>
        <v>3672</v>
      </c>
      <c r="R780" s="34">
        <f>ROUND(('NEW Reference'!K$16*List!$H780)+'NEW Reference'!K$17,0)</f>
        <v>3788</v>
      </c>
      <c r="S780" s="34">
        <f>ROUND(('NEW Reference'!L$16*List!$H780)+'NEW Reference'!L$17,0)</f>
        <v>4088</v>
      </c>
      <c r="T780" s="34">
        <f>ROUND(('NEW Reference'!M$16*List!$H780)+'NEW Reference'!M$17,0)</f>
        <v>4882</v>
      </c>
      <c r="U780" s="34">
        <f>ROUND(('NEW Reference'!N$16*List!$H780)+'NEW Reference'!N$17,0)</f>
        <v>19698</v>
      </c>
      <c r="V780" s="35">
        <f>ROUND(('NEW Reference'!O$16*List!$H780)+'NEW Reference'!O$17,0)</f>
        <v>732</v>
      </c>
      <c r="W780" s="35">
        <f>ROUND(('NEW Reference'!P$16*List!$H780)+'NEW Reference'!P$17,0)</f>
        <v>1032</v>
      </c>
      <c r="X780" s="35">
        <f>ROUND(('NEW Reference'!Q$16*List!$H780)+'NEW Reference'!Q$17,0)</f>
        <v>516</v>
      </c>
      <c r="Y780" s="36"/>
      <c r="Z780" s="4" t="str">
        <f t="shared" si="35"/>
        <v>NEWTON, Indiana</v>
      </c>
      <c r="AA780" s="40" t="s">
        <v>679</v>
      </c>
      <c r="AB780" s="37" t="s">
        <v>49</v>
      </c>
      <c r="AC780" s="41" t="s">
        <v>2462</v>
      </c>
      <c r="AD780" s="42"/>
      <c r="AE780">
        <f t="shared" si="36"/>
        <v>0.90580000000000005</v>
      </c>
    </row>
    <row r="781" spans="1:31">
      <c r="A781" s="28" t="s">
        <v>2591</v>
      </c>
      <c r="B781" s="28" t="s">
        <v>2592</v>
      </c>
      <c r="C781" s="39">
        <v>99915</v>
      </c>
      <c r="D781" s="30" t="s">
        <v>104</v>
      </c>
      <c r="E781" s="40" t="s">
        <v>2593</v>
      </c>
      <c r="F781" s="50" t="s">
        <v>2462</v>
      </c>
      <c r="G781" s="33" t="s">
        <v>59</v>
      </c>
      <c r="H781">
        <f t="shared" si="34"/>
        <v>0.83530000000000004</v>
      </c>
      <c r="I781" s="34">
        <f>ROUND(('NEW Reference'!B$16*List!$H781)+'NEW Reference'!B$17,0)</f>
        <v>1063</v>
      </c>
      <c r="J781" s="34">
        <f>ROUND(('NEW Reference'!C$16*List!$H781)+'NEW Reference'!C$17,0)</f>
        <v>1585</v>
      </c>
      <c r="K781" s="34">
        <f>ROUND(('NEW Reference'!D$16*List!$H781)+'NEW Reference'!D$17,0)</f>
        <v>1899</v>
      </c>
      <c r="L781" s="34">
        <f>ROUND(('NEW Reference'!E$16*List!$H781)+'NEW Reference'!E$17,0)</f>
        <v>2348</v>
      </c>
      <c r="M781" s="34">
        <f>ROUND(('NEW Reference'!F$16*List!$H781)+'NEW Reference'!F$17,0)</f>
        <v>2446</v>
      </c>
      <c r="N781" s="34">
        <f>ROUND(('NEW Reference'!G$16*List!$H781)+'NEW Reference'!G$17,0)</f>
        <v>2769</v>
      </c>
      <c r="O781" s="34">
        <f>ROUND(('NEW Reference'!H$16*List!$H781)+'NEW Reference'!H$17,0)</f>
        <v>2875</v>
      </c>
      <c r="P781" s="34">
        <f>ROUND(('NEW Reference'!I$16*List!$H781)+'NEW Reference'!I$17,0)</f>
        <v>2988</v>
      </c>
      <c r="Q781" s="34">
        <f>ROUND(('NEW Reference'!J$16*List!$H781)+'NEW Reference'!J$17,0)</f>
        <v>3460</v>
      </c>
      <c r="R781" s="34">
        <f>ROUND(('NEW Reference'!K$16*List!$H781)+'NEW Reference'!K$17,0)</f>
        <v>3569</v>
      </c>
      <c r="S781" s="34">
        <f>ROUND(('NEW Reference'!L$16*List!$H781)+'NEW Reference'!L$17,0)</f>
        <v>3851</v>
      </c>
      <c r="T781" s="34">
        <f>ROUND(('NEW Reference'!M$16*List!$H781)+'NEW Reference'!M$17,0)</f>
        <v>4600</v>
      </c>
      <c r="U781" s="34">
        <f>ROUND(('NEW Reference'!N$16*List!$H781)+'NEW Reference'!N$17,0)</f>
        <v>18560</v>
      </c>
      <c r="V781" s="35">
        <f>ROUND(('NEW Reference'!O$16*List!$H781)+'NEW Reference'!O$17,0)</f>
        <v>690</v>
      </c>
      <c r="W781" s="35">
        <f>ROUND(('NEW Reference'!P$16*List!$H781)+'NEW Reference'!P$17,0)</f>
        <v>972</v>
      </c>
      <c r="X781" s="35">
        <f>ROUND(('NEW Reference'!Q$16*List!$H781)+'NEW Reference'!Q$17,0)</f>
        <v>486</v>
      </c>
      <c r="Y781" s="36"/>
      <c r="Z781" s="4" t="str">
        <f t="shared" si="35"/>
        <v>NOBLE, Indiana</v>
      </c>
      <c r="AA781" s="31" t="s">
        <v>2593</v>
      </c>
      <c r="AB781" s="37" t="s">
        <v>49</v>
      </c>
      <c r="AC781" s="32" t="s">
        <v>2462</v>
      </c>
      <c r="AD781" s="38"/>
      <c r="AE781">
        <f t="shared" si="36"/>
        <v>0.83530000000000004</v>
      </c>
    </row>
    <row r="782" spans="1:31">
      <c r="A782" s="28" t="s">
        <v>2594</v>
      </c>
      <c r="B782" s="28" t="s">
        <v>2595</v>
      </c>
      <c r="C782" s="29">
        <v>17140</v>
      </c>
      <c r="D782" s="30" t="s">
        <v>546</v>
      </c>
      <c r="E782" s="31" t="s">
        <v>191</v>
      </c>
      <c r="F782" s="49" t="s">
        <v>2462</v>
      </c>
      <c r="G782" s="33" t="s">
        <v>48</v>
      </c>
      <c r="H782">
        <f t="shared" si="34"/>
        <v>0.90900000000000003</v>
      </c>
      <c r="I782" s="34">
        <f>ROUND(('NEW Reference'!B$16*List!$H782)+'NEW Reference'!B$17,0)</f>
        <v>1131</v>
      </c>
      <c r="J782" s="34">
        <f>ROUND(('NEW Reference'!C$16*List!$H782)+'NEW Reference'!C$17,0)</f>
        <v>1687</v>
      </c>
      <c r="K782" s="34">
        <f>ROUND(('NEW Reference'!D$16*List!$H782)+'NEW Reference'!D$17,0)</f>
        <v>2021</v>
      </c>
      <c r="L782" s="34">
        <f>ROUND(('NEW Reference'!E$16*List!$H782)+'NEW Reference'!E$17,0)</f>
        <v>2499</v>
      </c>
      <c r="M782" s="34">
        <f>ROUND(('NEW Reference'!F$16*List!$H782)+'NEW Reference'!F$17,0)</f>
        <v>2603</v>
      </c>
      <c r="N782" s="34">
        <f>ROUND(('NEW Reference'!G$16*List!$H782)+'NEW Reference'!G$17,0)</f>
        <v>2947</v>
      </c>
      <c r="O782" s="34">
        <f>ROUND(('NEW Reference'!H$16*List!$H782)+'NEW Reference'!H$17,0)</f>
        <v>3059</v>
      </c>
      <c r="P782" s="34">
        <f>ROUND(('NEW Reference'!I$16*List!$H782)+'NEW Reference'!I$17,0)</f>
        <v>3179</v>
      </c>
      <c r="Q782" s="34">
        <f>ROUND(('NEW Reference'!J$16*List!$H782)+'NEW Reference'!J$17,0)</f>
        <v>3682</v>
      </c>
      <c r="R782" s="34">
        <f>ROUND(('NEW Reference'!K$16*List!$H782)+'NEW Reference'!K$17,0)</f>
        <v>3798</v>
      </c>
      <c r="S782" s="34">
        <f>ROUND(('NEW Reference'!L$16*List!$H782)+'NEW Reference'!L$17,0)</f>
        <v>4098</v>
      </c>
      <c r="T782" s="34">
        <f>ROUND(('NEW Reference'!M$16*List!$H782)+'NEW Reference'!M$17,0)</f>
        <v>4895</v>
      </c>
      <c r="U782" s="34">
        <f>ROUND(('NEW Reference'!N$16*List!$H782)+'NEW Reference'!N$17,0)</f>
        <v>19750</v>
      </c>
      <c r="V782" s="35">
        <f>ROUND(('NEW Reference'!O$16*List!$H782)+'NEW Reference'!O$17,0)</f>
        <v>734</v>
      </c>
      <c r="W782" s="35">
        <f>ROUND(('NEW Reference'!P$16*List!$H782)+'NEW Reference'!P$17,0)</f>
        <v>1035</v>
      </c>
      <c r="X782" s="35">
        <f>ROUND(('NEW Reference'!Q$16*List!$H782)+'NEW Reference'!Q$17,0)</f>
        <v>517</v>
      </c>
      <c r="Y782" s="36"/>
      <c r="Z782" s="4" t="str">
        <f t="shared" si="35"/>
        <v>OHIO, Indiana</v>
      </c>
      <c r="AA782" s="31" t="s">
        <v>191</v>
      </c>
      <c r="AB782" s="37" t="s">
        <v>49</v>
      </c>
      <c r="AC782" s="32" t="s">
        <v>2462</v>
      </c>
      <c r="AD782" s="38"/>
      <c r="AE782">
        <f t="shared" si="36"/>
        <v>0.90900000000000003</v>
      </c>
    </row>
    <row r="783" spans="1:31">
      <c r="A783" s="28" t="s">
        <v>2596</v>
      </c>
      <c r="B783" s="28" t="s">
        <v>2597</v>
      </c>
      <c r="C783" s="29">
        <v>99915</v>
      </c>
      <c r="D783" s="30" t="s">
        <v>104</v>
      </c>
      <c r="E783" s="31" t="s">
        <v>898</v>
      </c>
      <c r="F783" s="50" t="s">
        <v>2462</v>
      </c>
      <c r="G783" s="33" t="s">
        <v>59</v>
      </c>
      <c r="H783">
        <f t="shared" ref="H783:H846" si="37">IFERROR(INDEX($AH:$AH,MATCH($C783,$AF:$AF,0)),"")</f>
        <v>0.83530000000000004</v>
      </c>
      <c r="I783" s="34">
        <f>ROUND(('NEW Reference'!B$16*List!$H783)+'NEW Reference'!B$17,0)</f>
        <v>1063</v>
      </c>
      <c r="J783" s="34">
        <f>ROUND(('NEW Reference'!C$16*List!$H783)+'NEW Reference'!C$17,0)</f>
        <v>1585</v>
      </c>
      <c r="K783" s="34">
        <f>ROUND(('NEW Reference'!D$16*List!$H783)+'NEW Reference'!D$17,0)</f>
        <v>1899</v>
      </c>
      <c r="L783" s="34">
        <f>ROUND(('NEW Reference'!E$16*List!$H783)+'NEW Reference'!E$17,0)</f>
        <v>2348</v>
      </c>
      <c r="M783" s="34">
        <f>ROUND(('NEW Reference'!F$16*List!$H783)+'NEW Reference'!F$17,0)</f>
        <v>2446</v>
      </c>
      <c r="N783" s="34">
        <f>ROUND(('NEW Reference'!G$16*List!$H783)+'NEW Reference'!G$17,0)</f>
        <v>2769</v>
      </c>
      <c r="O783" s="34">
        <f>ROUND(('NEW Reference'!H$16*List!$H783)+'NEW Reference'!H$17,0)</f>
        <v>2875</v>
      </c>
      <c r="P783" s="34">
        <f>ROUND(('NEW Reference'!I$16*List!$H783)+'NEW Reference'!I$17,0)</f>
        <v>2988</v>
      </c>
      <c r="Q783" s="34">
        <f>ROUND(('NEW Reference'!J$16*List!$H783)+'NEW Reference'!J$17,0)</f>
        <v>3460</v>
      </c>
      <c r="R783" s="34">
        <f>ROUND(('NEW Reference'!K$16*List!$H783)+'NEW Reference'!K$17,0)</f>
        <v>3569</v>
      </c>
      <c r="S783" s="34">
        <f>ROUND(('NEW Reference'!L$16*List!$H783)+'NEW Reference'!L$17,0)</f>
        <v>3851</v>
      </c>
      <c r="T783" s="34">
        <f>ROUND(('NEW Reference'!M$16*List!$H783)+'NEW Reference'!M$17,0)</f>
        <v>4600</v>
      </c>
      <c r="U783" s="34">
        <f>ROUND(('NEW Reference'!N$16*List!$H783)+'NEW Reference'!N$17,0)</f>
        <v>18560</v>
      </c>
      <c r="V783" s="35">
        <f>ROUND(('NEW Reference'!O$16*List!$H783)+'NEW Reference'!O$17,0)</f>
        <v>690</v>
      </c>
      <c r="W783" s="35">
        <f>ROUND(('NEW Reference'!P$16*List!$H783)+'NEW Reference'!P$17,0)</f>
        <v>972</v>
      </c>
      <c r="X783" s="35">
        <f>ROUND(('NEW Reference'!Q$16*List!$H783)+'NEW Reference'!Q$17,0)</f>
        <v>486</v>
      </c>
      <c r="Y783" s="36"/>
      <c r="Z783" s="4" t="str">
        <f t="shared" ref="Z783:Z846" si="38">CONCATENATE(AA783, AB783, AC783)</f>
        <v>ORANGE, Indiana</v>
      </c>
      <c r="AA783" s="40" t="s">
        <v>898</v>
      </c>
      <c r="AB783" s="37" t="s">
        <v>49</v>
      </c>
      <c r="AC783" s="41" t="s">
        <v>2462</v>
      </c>
      <c r="AD783" s="42"/>
      <c r="AE783">
        <f t="shared" ref="AE783:AE846" si="39">IFERROR(INDEX($AH:$AH,MATCH($C783,$AF:$AF,0)),"")</f>
        <v>0.83530000000000004</v>
      </c>
    </row>
    <row r="784" spans="1:31">
      <c r="A784" s="28" t="s">
        <v>2598</v>
      </c>
      <c r="B784" s="28" t="s">
        <v>2599</v>
      </c>
      <c r="C784" s="29">
        <v>14020</v>
      </c>
      <c r="D784" s="30" t="s">
        <v>410</v>
      </c>
      <c r="E784" s="31" t="s">
        <v>2600</v>
      </c>
      <c r="F784" s="49" t="s">
        <v>2462</v>
      </c>
      <c r="G784" s="33" t="s">
        <v>48</v>
      </c>
      <c r="H784">
        <f t="shared" si="37"/>
        <v>0.8983000000000001</v>
      </c>
      <c r="I784" s="34">
        <f>ROUND(('NEW Reference'!B$16*List!$H784)+'NEW Reference'!B$17,0)</f>
        <v>1121</v>
      </c>
      <c r="J784" s="34">
        <f>ROUND(('NEW Reference'!C$16*List!$H784)+'NEW Reference'!C$17,0)</f>
        <v>1672</v>
      </c>
      <c r="K784" s="34">
        <f>ROUND(('NEW Reference'!D$16*List!$H784)+'NEW Reference'!D$17,0)</f>
        <v>2003</v>
      </c>
      <c r="L784" s="34">
        <f>ROUND(('NEW Reference'!E$16*List!$H784)+'NEW Reference'!E$17,0)</f>
        <v>2477</v>
      </c>
      <c r="M784" s="34">
        <f>ROUND(('NEW Reference'!F$16*List!$H784)+'NEW Reference'!F$17,0)</f>
        <v>2580</v>
      </c>
      <c r="N784" s="34">
        <f>ROUND(('NEW Reference'!G$16*List!$H784)+'NEW Reference'!G$17,0)</f>
        <v>2921</v>
      </c>
      <c r="O784" s="34">
        <f>ROUND(('NEW Reference'!H$16*List!$H784)+'NEW Reference'!H$17,0)</f>
        <v>3033</v>
      </c>
      <c r="P784" s="34">
        <f>ROUND(('NEW Reference'!I$16*List!$H784)+'NEW Reference'!I$17,0)</f>
        <v>3152</v>
      </c>
      <c r="Q784" s="34">
        <f>ROUND(('NEW Reference'!J$16*List!$H784)+'NEW Reference'!J$17,0)</f>
        <v>3650</v>
      </c>
      <c r="R784" s="34">
        <f>ROUND(('NEW Reference'!K$16*List!$H784)+'NEW Reference'!K$17,0)</f>
        <v>3765</v>
      </c>
      <c r="S784" s="34">
        <f>ROUND(('NEW Reference'!L$16*List!$H784)+'NEW Reference'!L$17,0)</f>
        <v>4062</v>
      </c>
      <c r="T784" s="34">
        <f>ROUND(('NEW Reference'!M$16*List!$H784)+'NEW Reference'!M$17,0)</f>
        <v>4852</v>
      </c>
      <c r="U784" s="34">
        <f>ROUND(('NEW Reference'!N$16*List!$H784)+'NEW Reference'!N$17,0)</f>
        <v>19577</v>
      </c>
      <c r="V784" s="35">
        <f>ROUND(('NEW Reference'!O$16*List!$H784)+'NEW Reference'!O$17,0)</f>
        <v>728</v>
      </c>
      <c r="W784" s="35">
        <f>ROUND(('NEW Reference'!P$16*List!$H784)+'NEW Reference'!P$17,0)</f>
        <v>1026</v>
      </c>
      <c r="X784" s="35">
        <f>ROUND(('NEW Reference'!Q$16*List!$H784)+'NEW Reference'!Q$17,0)</f>
        <v>513</v>
      </c>
      <c r="Y784" s="36"/>
      <c r="Z784" s="4" t="str">
        <f t="shared" si="38"/>
        <v>OWEN, Indiana</v>
      </c>
      <c r="AA784" s="40" t="s">
        <v>2600</v>
      </c>
      <c r="AB784" s="37" t="s">
        <v>49</v>
      </c>
      <c r="AC784" s="41" t="s">
        <v>2462</v>
      </c>
      <c r="AD784" s="42"/>
      <c r="AE784">
        <f t="shared" si="39"/>
        <v>0.8983000000000001</v>
      </c>
    </row>
    <row r="785" spans="1:31">
      <c r="A785" s="28" t="s">
        <v>2601</v>
      </c>
      <c r="B785" s="28" t="s">
        <v>2602</v>
      </c>
      <c r="C785" s="39">
        <v>45460</v>
      </c>
      <c r="D785" s="30" t="s">
        <v>1663</v>
      </c>
      <c r="E785" s="40" t="s">
        <v>2603</v>
      </c>
      <c r="F785" s="50" t="s">
        <v>2462</v>
      </c>
      <c r="G785" s="33" t="s">
        <v>48</v>
      </c>
      <c r="H785">
        <f t="shared" si="37"/>
        <v>0.8538</v>
      </c>
      <c r="I785" s="34">
        <f>ROUND(('NEW Reference'!B$16*List!$H785)+'NEW Reference'!B$17,0)</f>
        <v>1080</v>
      </c>
      <c r="J785" s="34">
        <f>ROUND(('NEW Reference'!C$16*List!$H785)+'NEW Reference'!C$17,0)</f>
        <v>1611</v>
      </c>
      <c r="K785" s="34">
        <f>ROUND(('NEW Reference'!D$16*List!$H785)+'NEW Reference'!D$17,0)</f>
        <v>1930</v>
      </c>
      <c r="L785" s="34">
        <f>ROUND(('NEW Reference'!E$16*List!$H785)+'NEW Reference'!E$17,0)</f>
        <v>2386</v>
      </c>
      <c r="M785" s="34">
        <f>ROUND(('NEW Reference'!F$16*List!$H785)+'NEW Reference'!F$17,0)</f>
        <v>2486</v>
      </c>
      <c r="N785" s="34">
        <f>ROUND(('NEW Reference'!G$16*List!$H785)+'NEW Reference'!G$17,0)</f>
        <v>2814</v>
      </c>
      <c r="O785" s="34">
        <f>ROUND(('NEW Reference'!H$16*List!$H785)+'NEW Reference'!H$17,0)</f>
        <v>2921</v>
      </c>
      <c r="P785" s="34">
        <f>ROUND(('NEW Reference'!I$16*List!$H785)+'NEW Reference'!I$17,0)</f>
        <v>3036</v>
      </c>
      <c r="Q785" s="34">
        <f>ROUND(('NEW Reference'!J$16*List!$H785)+'NEW Reference'!J$17,0)</f>
        <v>3516</v>
      </c>
      <c r="R785" s="34">
        <f>ROUND(('NEW Reference'!K$16*List!$H785)+'NEW Reference'!K$17,0)</f>
        <v>3627</v>
      </c>
      <c r="S785" s="34">
        <f>ROUND(('NEW Reference'!L$16*List!$H785)+'NEW Reference'!L$17,0)</f>
        <v>3913</v>
      </c>
      <c r="T785" s="34">
        <f>ROUND(('NEW Reference'!M$16*List!$H785)+'NEW Reference'!M$17,0)</f>
        <v>4674</v>
      </c>
      <c r="U785" s="34">
        <f>ROUND(('NEW Reference'!N$16*List!$H785)+'NEW Reference'!N$17,0)</f>
        <v>18858</v>
      </c>
      <c r="V785" s="35">
        <f>ROUND(('NEW Reference'!O$16*List!$H785)+'NEW Reference'!O$17,0)</f>
        <v>701</v>
      </c>
      <c r="W785" s="35">
        <f>ROUND(('NEW Reference'!P$16*List!$H785)+'NEW Reference'!P$17,0)</f>
        <v>988</v>
      </c>
      <c r="X785" s="35">
        <f>ROUND(('NEW Reference'!Q$16*List!$H785)+'NEW Reference'!Q$17,0)</f>
        <v>494</v>
      </c>
      <c r="Y785" s="36"/>
      <c r="Z785" s="4" t="str">
        <f t="shared" si="38"/>
        <v>PARKE, Indiana</v>
      </c>
      <c r="AA785" s="40" t="s">
        <v>2603</v>
      </c>
      <c r="AB785" s="37" t="s">
        <v>49</v>
      </c>
      <c r="AC785" s="41" t="s">
        <v>2462</v>
      </c>
      <c r="AD785" s="42"/>
      <c r="AE785">
        <f t="shared" si="39"/>
        <v>0.8538</v>
      </c>
    </row>
    <row r="786" spans="1:31">
      <c r="A786" s="28" t="s">
        <v>2604</v>
      </c>
      <c r="B786" s="28" t="s">
        <v>2605</v>
      </c>
      <c r="C786" s="39">
        <v>99915</v>
      </c>
      <c r="D786" s="30" t="s">
        <v>104</v>
      </c>
      <c r="E786" s="40" t="s">
        <v>265</v>
      </c>
      <c r="F786" s="50" t="s">
        <v>2462</v>
      </c>
      <c r="G786" s="33" t="s">
        <v>59</v>
      </c>
      <c r="H786">
        <f t="shared" si="37"/>
        <v>0.83530000000000004</v>
      </c>
      <c r="I786" s="34">
        <f>ROUND(('NEW Reference'!B$16*List!$H786)+'NEW Reference'!B$17,0)</f>
        <v>1063</v>
      </c>
      <c r="J786" s="34">
        <f>ROUND(('NEW Reference'!C$16*List!$H786)+'NEW Reference'!C$17,0)</f>
        <v>1585</v>
      </c>
      <c r="K786" s="34">
        <f>ROUND(('NEW Reference'!D$16*List!$H786)+'NEW Reference'!D$17,0)</f>
        <v>1899</v>
      </c>
      <c r="L786" s="34">
        <f>ROUND(('NEW Reference'!E$16*List!$H786)+'NEW Reference'!E$17,0)</f>
        <v>2348</v>
      </c>
      <c r="M786" s="34">
        <f>ROUND(('NEW Reference'!F$16*List!$H786)+'NEW Reference'!F$17,0)</f>
        <v>2446</v>
      </c>
      <c r="N786" s="34">
        <f>ROUND(('NEW Reference'!G$16*List!$H786)+'NEW Reference'!G$17,0)</f>
        <v>2769</v>
      </c>
      <c r="O786" s="34">
        <f>ROUND(('NEW Reference'!H$16*List!$H786)+'NEW Reference'!H$17,0)</f>
        <v>2875</v>
      </c>
      <c r="P786" s="34">
        <f>ROUND(('NEW Reference'!I$16*List!$H786)+'NEW Reference'!I$17,0)</f>
        <v>2988</v>
      </c>
      <c r="Q786" s="34">
        <f>ROUND(('NEW Reference'!J$16*List!$H786)+'NEW Reference'!J$17,0)</f>
        <v>3460</v>
      </c>
      <c r="R786" s="34">
        <f>ROUND(('NEW Reference'!K$16*List!$H786)+'NEW Reference'!K$17,0)</f>
        <v>3569</v>
      </c>
      <c r="S786" s="34">
        <f>ROUND(('NEW Reference'!L$16*List!$H786)+'NEW Reference'!L$17,0)</f>
        <v>3851</v>
      </c>
      <c r="T786" s="34">
        <f>ROUND(('NEW Reference'!M$16*List!$H786)+'NEW Reference'!M$17,0)</f>
        <v>4600</v>
      </c>
      <c r="U786" s="34">
        <f>ROUND(('NEW Reference'!N$16*List!$H786)+'NEW Reference'!N$17,0)</f>
        <v>18560</v>
      </c>
      <c r="V786" s="35">
        <f>ROUND(('NEW Reference'!O$16*List!$H786)+'NEW Reference'!O$17,0)</f>
        <v>690</v>
      </c>
      <c r="W786" s="35">
        <f>ROUND(('NEW Reference'!P$16*List!$H786)+'NEW Reference'!P$17,0)</f>
        <v>972</v>
      </c>
      <c r="X786" s="35">
        <f>ROUND(('NEW Reference'!Q$16*List!$H786)+'NEW Reference'!Q$17,0)</f>
        <v>486</v>
      </c>
      <c r="Y786" s="36"/>
      <c r="Z786" s="4" t="str">
        <f t="shared" si="38"/>
        <v>PERRY, Indiana</v>
      </c>
      <c r="AA786" s="31" t="s">
        <v>265</v>
      </c>
      <c r="AB786" s="37" t="s">
        <v>49</v>
      </c>
      <c r="AC786" s="32" t="s">
        <v>2462</v>
      </c>
      <c r="AD786" s="38"/>
      <c r="AE786">
        <f t="shared" si="39"/>
        <v>0.83530000000000004</v>
      </c>
    </row>
    <row r="787" spans="1:31">
      <c r="A787" s="28" t="s">
        <v>2606</v>
      </c>
      <c r="B787" s="28" t="s">
        <v>2607</v>
      </c>
      <c r="C787" s="39">
        <v>99915</v>
      </c>
      <c r="D787" s="30" t="s">
        <v>104</v>
      </c>
      <c r="E787" s="40" t="s">
        <v>273</v>
      </c>
      <c r="F787" s="50" t="s">
        <v>2462</v>
      </c>
      <c r="G787" s="33" t="s">
        <v>59</v>
      </c>
      <c r="H787">
        <f t="shared" si="37"/>
        <v>0.83530000000000004</v>
      </c>
      <c r="I787" s="34">
        <f>ROUND(('NEW Reference'!B$16*List!$H787)+'NEW Reference'!B$17,0)</f>
        <v>1063</v>
      </c>
      <c r="J787" s="34">
        <f>ROUND(('NEW Reference'!C$16*List!$H787)+'NEW Reference'!C$17,0)</f>
        <v>1585</v>
      </c>
      <c r="K787" s="34">
        <f>ROUND(('NEW Reference'!D$16*List!$H787)+'NEW Reference'!D$17,0)</f>
        <v>1899</v>
      </c>
      <c r="L787" s="34">
        <f>ROUND(('NEW Reference'!E$16*List!$H787)+'NEW Reference'!E$17,0)</f>
        <v>2348</v>
      </c>
      <c r="M787" s="34">
        <f>ROUND(('NEW Reference'!F$16*List!$H787)+'NEW Reference'!F$17,0)</f>
        <v>2446</v>
      </c>
      <c r="N787" s="34">
        <f>ROUND(('NEW Reference'!G$16*List!$H787)+'NEW Reference'!G$17,0)</f>
        <v>2769</v>
      </c>
      <c r="O787" s="34">
        <f>ROUND(('NEW Reference'!H$16*List!$H787)+'NEW Reference'!H$17,0)</f>
        <v>2875</v>
      </c>
      <c r="P787" s="34">
        <f>ROUND(('NEW Reference'!I$16*List!$H787)+'NEW Reference'!I$17,0)</f>
        <v>2988</v>
      </c>
      <c r="Q787" s="34">
        <f>ROUND(('NEW Reference'!J$16*List!$H787)+'NEW Reference'!J$17,0)</f>
        <v>3460</v>
      </c>
      <c r="R787" s="34">
        <f>ROUND(('NEW Reference'!K$16*List!$H787)+'NEW Reference'!K$17,0)</f>
        <v>3569</v>
      </c>
      <c r="S787" s="34">
        <f>ROUND(('NEW Reference'!L$16*List!$H787)+'NEW Reference'!L$17,0)</f>
        <v>3851</v>
      </c>
      <c r="T787" s="34">
        <f>ROUND(('NEW Reference'!M$16*List!$H787)+'NEW Reference'!M$17,0)</f>
        <v>4600</v>
      </c>
      <c r="U787" s="34">
        <f>ROUND(('NEW Reference'!N$16*List!$H787)+'NEW Reference'!N$17,0)</f>
        <v>18560</v>
      </c>
      <c r="V787" s="35">
        <f>ROUND(('NEW Reference'!O$16*List!$H787)+'NEW Reference'!O$17,0)</f>
        <v>690</v>
      </c>
      <c r="W787" s="35">
        <f>ROUND(('NEW Reference'!P$16*List!$H787)+'NEW Reference'!P$17,0)</f>
        <v>972</v>
      </c>
      <c r="X787" s="35">
        <f>ROUND(('NEW Reference'!Q$16*List!$H787)+'NEW Reference'!Q$17,0)</f>
        <v>486</v>
      </c>
      <c r="Y787" s="36"/>
      <c r="Z787" s="4" t="str">
        <f t="shared" si="38"/>
        <v>PIKE, Indiana</v>
      </c>
      <c r="AA787" s="40" t="s">
        <v>273</v>
      </c>
      <c r="AB787" s="37" t="s">
        <v>49</v>
      </c>
      <c r="AC787" s="41" t="s">
        <v>2462</v>
      </c>
      <c r="AD787" s="42"/>
      <c r="AE787">
        <f t="shared" si="39"/>
        <v>0.83530000000000004</v>
      </c>
    </row>
    <row r="788" spans="1:31">
      <c r="A788" s="28" t="s">
        <v>2608</v>
      </c>
      <c r="B788" s="28" t="s">
        <v>2609</v>
      </c>
      <c r="C788" s="29">
        <v>23844</v>
      </c>
      <c r="D788" s="30" t="s">
        <v>787</v>
      </c>
      <c r="E788" s="31" t="s">
        <v>2610</v>
      </c>
      <c r="F788" s="49" t="s">
        <v>2462</v>
      </c>
      <c r="G788" s="33" t="s">
        <v>48</v>
      </c>
      <c r="H788">
        <f t="shared" si="37"/>
        <v>0.90580000000000005</v>
      </c>
      <c r="I788" s="34">
        <f>ROUND(('NEW Reference'!B$16*List!$H788)+'NEW Reference'!B$17,0)</f>
        <v>1128</v>
      </c>
      <c r="J788" s="34">
        <f>ROUND(('NEW Reference'!C$16*List!$H788)+'NEW Reference'!C$17,0)</f>
        <v>1682</v>
      </c>
      <c r="K788" s="34">
        <f>ROUND(('NEW Reference'!D$16*List!$H788)+'NEW Reference'!D$17,0)</f>
        <v>2016</v>
      </c>
      <c r="L788" s="34">
        <f>ROUND(('NEW Reference'!E$16*List!$H788)+'NEW Reference'!E$17,0)</f>
        <v>2492</v>
      </c>
      <c r="M788" s="34">
        <f>ROUND(('NEW Reference'!F$16*List!$H788)+'NEW Reference'!F$17,0)</f>
        <v>2596</v>
      </c>
      <c r="N788" s="34">
        <f>ROUND(('NEW Reference'!G$16*List!$H788)+'NEW Reference'!G$17,0)</f>
        <v>2939</v>
      </c>
      <c r="O788" s="34">
        <f>ROUND(('NEW Reference'!H$16*List!$H788)+'NEW Reference'!H$17,0)</f>
        <v>3051</v>
      </c>
      <c r="P788" s="34">
        <f>ROUND(('NEW Reference'!I$16*List!$H788)+'NEW Reference'!I$17,0)</f>
        <v>3171</v>
      </c>
      <c r="Q788" s="34">
        <f>ROUND(('NEW Reference'!J$16*List!$H788)+'NEW Reference'!J$17,0)</f>
        <v>3672</v>
      </c>
      <c r="R788" s="34">
        <f>ROUND(('NEW Reference'!K$16*List!$H788)+'NEW Reference'!K$17,0)</f>
        <v>3788</v>
      </c>
      <c r="S788" s="34">
        <f>ROUND(('NEW Reference'!L$16*List!$H788)+'NEW Reference'!L$17,0)</f>
        <v>4088</v>
      </c>
      <c r="T788" s="34">
        <f>ROUND(('NEW Reference'!M$16*List!$H788)+'NEW Reference'!M$17,0)</f>
        <v>4882</v>
      </c>
      <c r="U788" s="34">
        <f>ROUND(('NEW Reference'!N$16*List!$H788)+'NEW Reference'!N$17,0)</f>
        <v>19698</v>
      </c>
      <c r="V788" s="35">
        <f>ROUND(('NEW Reference'!O$16*List!$H788)+'NEW Reference'!O$17,0)</f>
        <v>732</v>
      </c>
      <c r="W788" s="35">
        <f>ROUND(('NEW Reference'!P$16*List!$H788)+'NEW Reference'!P$17,0)</f>
        <v>1032</v>
      </c>
      <c r="X788" s="35">
        <f>ROUND(('NEW Reference'!Q$16*List!$H788)+'NEW Reference'!Q$17,0)</f>
        <v>516</v>
      </c>
      <c r="Y788" s="36"/>
      <c r="Z788" s="4" t="str">
        <f t="shared" si="38"/>
        <v>PORTER, Indiana</v>
      </c>
      <c r="AA788" s="31" t="s">
        <v>2610</v>
      </c>
      <c r="AB788" s="37" t="s">
        <v>49</v>
      </c>
      <c r="AC788" s="32" t="s">
        <v>2462</v>
      </c>
      <c r="AD788" s="38"/>
      <c r="AE788">
        <f t="shared" si="39"/>
        <v>0.90580000000000005</v>
      </c>
    </row>
    <row r="789" spans="1:31">
      <c r="A789" s="28" t="s">
        <v>2611</v>
      </c>
      <c r="B789" s="28" t="s">
        <v>2612</v>
      </c>
      <c r="C789" s="39">
        <v>21780</v>
      </c>
      <c r="D789" s="30" t="s">
        <v>710</v>
      </c>
      <c r="E789" s="40" t="s">
        <v>2613</v>
      </c>
      <c r="F789" s="49" t="s">
        <v>2462</v>
      </c>
      <c r="G789" s="33" t="s">
        <v>48</v>
      </c>
      <c r="H789">
        <f t="shared" si="37"/>
        <v>0.9173</v>
      </c>
      <c r="I789" s="34">
        <f>ROUND(('NEW Reference'!B$16*List!$H789)+'NEW Reference'!B$17,0)</f>
        <v>1139</v>
      </c>
      <c r="J789" s="34">
        <f>ROUND(('NEW Reference'!C$16*List!$H789)+'NEW Reference'!C$17,0)</f>
        <v>1698</v>
      </c>
      <c r="K789" s="34">
        <f>ROUND(('NEW Reference'!D$16*List!$H789)+'NEW Reference'!D$17,0)</f>
        <v>2035</v>
      </c>
      <c r="L789" s="34">
        <f>ROUND(('NEW Reference'!E$16*List!$H789)+'NEW Reference'!E$17,0)</f>
        <v>2516</v>
      </c>
      <c r="M789" s="34">
        <f>ROUND(('NEW Reference'!F$16*List!$H789)+'NEW Reference'!F$17,0)</f>
        <v>2621</v>
      </c>
      <c r="N789" s="34">
        <f>ROUND(('NEW Reference'!G$16*List!$H789)+'NEW Reference'!G$17,0)</f>
        <v>2967</v>
      </c>
      <c r="O789" s="34">
        <f>ROUND(('NEW Reference'!H$16*List!$H789)+'NEW Reference'!H$17,0)</f>
        <v>3080</v>
      </c>
      <c r="P789" s="34">
        <f>ROUND(('NEW Reference'!I$16*List!$H789)+'NEW Reference'!I$17,0)</f>
        <v>3201</v>
      </c>
      <c r="Q789" s="34">
        <f>ROUND(('NEW Reference'!J$16*List!$H789)+'NEW Reference'!J$17,0)</f>
        <v>3707</v>
      </c>
      <c r="R789" s="34">
        <f>ROUND(('NEW Reference'!K$16*List!$H789)+'NEW Reference'!K$17,0)</f>
        <v>3824</v>
      </c>
      <c r="S789" s="34">
        <f>ROUND(('NEW Reference'!L$16*List!$H789)+'NEW Reference'!L$17,0)</f>
        <v>4126</v>
      </c>
      <c r="T789" s="34">
        <f>ROUND(('NEW Reference'!M$16*List!$H789)+'NEW Reference'!M$17,0)</f>
        <v>4928</v>
      </c>
      <c r="U789" s="34">
        <f>ROUND(('NEW Reference'!N$16*List!$H789)+'NEW Reference'!N$17,0)</f>
        <v>19884</v>
      </c>
      <c r="V789" s="35">
        <f>ROUND(('NEW Reference'!O$16*List!$H789)+'NEW Reference'!O$17,0)</f>
        <v>739</v>
      </c>
      <c r="W789" s="35">
        <f>ROUND(('NEW Reference'!P$16*List!$H789)+'NEW Reference'!P$17,0)</f>
        <v>1042</v>
      </c>
      <c r="X789" s="35">
        <f>ROUND(('NEW Reference'!Q$16*List!$H789)+'NEW Reference'!Q$17,0)</f>
        <v>521</v>
      </c>
      <c r="Y789" s="36"/>
      <c r="Z789" s="4" t="str">
        <f t="shared" si="38"/>
        <v>POSEY, Indiana</v>
      </c>
      <c r="AA789" s="31" t="s">
        <v>2613</v>
      </c>
      <c r="AB789" s="37" t="s">
        <v>49</v>
      </c>
      <c r="AC789" s="32" t="s">
        <v>2462</v>
      </c>
      <c r="AD789" s="38"/>
      <c r="AE789">
        <f t="shared" si="39"/>
        <v>0.9173</v>
      </c>
    </row>
    <row r="790" spans="1:31">
      <c r="A790" s="28" t="s">
        <v>2614</v>
      </c>
      <c r="B790" s="28" t="s">
        <v>2615</v>
      </c>
      <c r="C790" s="29">
        <v>99915</v>
      </c>
      <c r="D790" s="30" t="s">
        <v>104</v>
      </c>
      <c r="E790" s="31" t="s">
        <v>713</v>
      </c>
      <c r="F790" s="50" t="s">
        <v>2462</v>
      </c>
      <c r="G790" s="33" t="s">
        <v>59</v>
      </c>
      <c r="H790">
        <f t="shared" si="37"/>
        <v>0.83530000000000004</v>
      </c>
      <c r="I790" s="34">
        <f>ROUND(('NEW Reference'!B$16*List!$H790)+'NEW Reference'!B$17,0)</f>
        <v>1063</v>
      </c>
      <c r="J790" s="34">
        <f>ROUND(('NEW Reference'!C$16*List!$H790)+'NEW Reference'!C$17,0)</f>
        <v>1585</v>
      </c>
      <c r="K790" s="34">
        <f>ROUND(('NEW Reference'!D$16*List!$H790)+'NEW Reference'!D$17,0)</f>
        <v>1899</v>
      </c>
      <c r="L790" s="34">
        <f>ROUND(('NEW Reference'!E$16*List!$H790)+'NEW Reference'!E$17,0)</f>
        <v>2348</v>
      </c>
      <c r="M790" s="34">
        <f>ROUND(('NEW Reference'!F$16*List!$H790)+'NEW Reference'!F$17,0)</f>
        <v>2446</v>
      </c>
      <c r="N790" s="34">
        <f>ROUND(('NEW Reference'!G$16*List!$H790)+'NEW Reference'!G$17,0)</f>
        <v>2769</v>
      </c>
      <c r="O790" s="34">
        <f>ROUND(('NEW Reference'!H$16*List!$H790)+'NEW Reference'!H$17,0)</f>
        <v>2875</v>
      </c>
      <c r="P790" s="34">
        <f>ROUND(('NEW Reference'!I$16*List!$H790)+'NEW Reference'!I$17,0)</f>
        <v>2988</v>
      </c>
      <c r="Q790" s="34">
        <f>ROUND(('NEW Reference'!J$16*List!$H790)+'NEW Reference'!J$17,0)</f>
        <v>3460</v>
      </c>
      <c r="R790" s="34">
        <f>ROUND(('NEW Reference'!K$16*List!$H790)+'NEW Reference'!K$17,0)</f>
        <v>3569</v>
      </c>
      <c r="S790" s="34">
        <f>ROUND(('NEW Reference'!L$16*List!$H790)+'NEW Reference'!L$17,0)</f>
        <v>3851</v>
      </c>
      <c r="T790" s="34">
        <f>ROUND(('NEW Reference'!M$16*List!$H790)+'NEW Reference'!M$17,0)</f>
        <v>4600</v>
      </c>
      <c r="U790" s="34">
        <f>ROUND(('NEW Reference'!N$16*List!$H790)+'NEW Reference'!N$17,0)</f>
        <v>18560</v>
      </c>
      <c r="V790" s="35">
        <f>ROUND(('NEW Reference'!O$16*List!$H790)+'NEW Reference'!O$17,0)</f>
        <v>690</v>
      </c>
      <c r="W790" s="35">
        <f>ROUND(('NEW Reference'!P$16*List!$H790)+'NEW Reference'!P$17,0)</f>
        <v>972</v>
      </c>
      <c r="X790" s="35">
        <f>ROUND(('NEW Reference'!Q$16*List!$H790)+'NEW Reference'!Q$17,0)</f>
        <v>486</v>
      </c>
      <c r="Y790" s="36"/>
      <c r="Z790" s="4" t="str">
        <f t="shared" si="38"/>
        <v>PULASKI, Indiana</v>
      </c>
      <c r="AA790" s="40" t="s">
        <v>713</v>
      </c>
      <c r="AB790" s="37" t="s">
        <v>49</v>
      </c>
      <c r="AC790" s="41" t="s">
        <v>2462</v>
      </c>
      <c r="AD790" s="42"/>
      <c r="AE790">
        <f t="shared" si="39"/>
        <v>0.83530000000000004</v>
      </c>
    </row>
    <row r="791" spans="1:31">
      <c r="A791" s="28" t="s">
        <v>2616</v>
      </c>
      <c r="B791" s="28" t="s">
        <v>2617</v>
      </c>
      <c r="C791" s="39">
        <v>26900</v>
      </c>
      <c r="D791" s="30" t="s">
        <v>928</v>
      </c>
      <c r="E791" s="40" t="s">
        <v>1528</v>
      </c>
      <c r="F791" s="49" t="s">
        <v>2462</v>
      </c>
      <c r="G791" s="33" t="s">
        <v>48</v>
      </c>
      <c r="H791">
        <f t="shared" si="37"/>
        <v>0.95950000000000002</v>
      </c>
      <c r="I791" s="34">
        <f>ROUND(('NEW Reference'!B$16*List!$H791)+'NEW Reference'!B$17,0)</f>
        <v>1178</v>
      </c>
      <c r="J791" s="34">
        <f>ROUND(('NEW Reference'!C$16*List!$H791)+'NEW Reference'!C$17,0)</f>
        <v>1756</v>
      </c>
      <c r="K791" s="34">
        <f>ROUND(('NEW Reference'!D$16*List!$H791)+'NEW Reference'!D$17,0)</f>
        <v>2104</v>
      </c>
      <c r="L791" s="34">
        <f>ROUND(('NEW Reference'!E$16*List!$H791)+'NEW Reference'!E$17,0)</f>
        <v>2602</v>
      </c>
      <c r="M791" s="34">
        <f>ROUND(('NEW Reference'!F$16*List!$H791)+'NEW Reference'!F$17,0)</f>
        <v>2711</v>
      </c>
      <c r="N791" s="34">
        <f>ROUND(('NEW Reference'!G$16*List!$H791)+'NEW Reference'!G$17,0)</f>
        <v>3068</v>
      </c>
      <c r="O791" s="34">
        <f>ROUND(('NEW Reference'!H$16*List!$H791)+'NEW Reference'!H$17,0)</f>
        <v>3186</v>
      </c>
      <c r="P791" s="34">
        <f>ROUND(('NEW Reference'!I$16*List!$H791)+'NEW Reference'!I$17,0)</f>
        <v>3311</v>
      </c>
      <c r="Q791" s="34">
        <f>ROUND(('NEW Reference'!J$16*List!$H791)+'NEW Reference'!J$17,0)</f>
        <v>3834</v>
      </c>
      <c r="R791" s="34">
        <f>ROUND(('NEW Reference'!K$16*List!$H791)+'NEW Reference'!K$17,0)</f>
        <v>3955</v>
      </c>
      <c r="S791" s="34">
        <f>ROUND(('NEW Reference'!L$16*List!$H791)+'NEW Reference'!L$17,0)</f>
        <v>4268</v>
      </c>
      <c r="T791" s="34">
        <f>ROUND(('NEW Reference'!M$16*List!$H791)+'NEW Reference'!M$17,0)</f>
        <v>5097</v>
      </c>
      <c r="U791" s="34">
        <f>ROUND(('NEW Reference'!N$16*List!$H791)+'NEW Reference'!N$17,0)</f>
        <v>20565</v>
      </c>
      <c r="V791" s="35">
        <f>ROUND(('NEW Reference'!O$16*List!$H791)+'NEW Reference'!O$17,0)</f>
        <v>765</v>
      </c>
      <c r="W791" s="35">
        <f>ROUND(('NEW Reference'!P$16*List!$H791)+'NEW Reference'!P$17,0)</f>
        <v>1077</v>
      </c>
      <c r="X791" s="35">
        <f>ROUND(('NEW Reference'!Q$16*List!$H791)+'NEW Reference'!Q$17,0)</f>
        <v>539</v>
      </c>
      <c r="Y791" s="36"/>
      <c r="Z791" s="4" t="str">
        <f t="shared" si="38"/>
        <v>PUTNAM, Indiana</v>
      </c>
      <c r="AA791" s="31" t="s">
        <v>1528</v>
      </c>
      <c r="AB791" s="37" t="s">
        <v>49</v>
      </c>
      <c r="AC791" s="32" t="s">
        <v>2462</v>
      </c>
      <c r="AD791" s="38"/>
      <c r="AE791">
        <f t="shared" si="39"/>
        <v>0.95950000000000002</v>
      </c>
    </row>
    <row r="792" spans="1:31">
      <c r="A792" s="28" t="s">
        <v>2618</v>
      </c>
      <c r="B792" s="28" t="s">
        <v>2619</v>
      </c>
      <c r="C792" s="29">
        <v>99915</v>
      </c>
      <c r="D792" s="30" t="s">
        <v>104</v>
      </c>
      <c r="E792" s="31" t="s">
        <v>277</v>
      </c>
      <c r="F792" s="50" t="s">
        <v>2462</v>
      </c>
      <c r="G792" s="33" t="s">
        <v>59</v>
      </c>
      <c r="H792">
        <f t="shared" si="37"/>
        <v>0.83530000000000004</v>
      </c>
      <c r="I792" s="34">
        <f>ROUND(('NEW Reference'!B$16*List!$H792)+'NEW Reference'!B$17,0)</f>
        <v>1063</v>
      </c>
      <c r="J792" s="34">
        <f>ROUND(('NEW Reference'!C$16*List!$H792)+'NEW Reference'!C$17,0)</f>
        <v>1585</v>
      </c>
      <c r="K792" s="34">
        <f>ROUND(('NEW Reference'!D$16*List!$H792)+'NEW Reference'!D$17,0)</f>
        <v>1899</v>
      </c>
      <c r="L792" s="34">
        <f>ROUND(('NEW Reference'!E$16*List!$H792)+'NEW Reference'!E$17,0)</f>
        <v>2348</v>
      </c>
      <c r="M792" s="34">
        <f>ROUND(('NEW Reference'!F$16*List!$H792)+'NEW Reference'!F$17,0)</f>
        <v>2446</v>
      </c>
      <c r="N792" s="34">
        <f>ROUND(('NEW Reference'!G$16*List!$H792)+'NEW Reference'!G$17,0)</f>
        <v>2769</v>
      </c>
      <c r="O792" s="34">
        <f>ROUND(('NEW Reference'!H$16*List!$H792)+'NEW Reference'!H$17,0)</f>
        <v>2875</v>
      </c>
      <c r="P792" s="34">
        <f>ROUND(('NEW Reference'!I$16*List!$H792)+'NEW Reference'!I$17,0)</f>
        <v>2988</v>
      </c>
      <c r="Q792" s="34">
        <f>ROUND(('NEW Reference'!J$16*List!$H792)+'NEW Reference'!J$17,0)</f>
        <v>3460</v>
      </c>
      <c r="R792" s="34">
        <f>ROUND(('NEW Reference'!K$16*List!$H792)+'NEW Reference'!K$17,0)</f>
        <v>3569</v>
      </c>
      <c r="S792" s="34">
        <f>ROUND(('NEW Reference'!L$16*List!$H792)+'NEW Reference'!L$17,0)</f>
        <v>3851</v>
      </c>
      <c r="T792" s="34">
        <f>ROUND(('NEW Reference'!M$16*List!$H792)+'NEW Reference'!M$17,0)</f>
        <v>4600</v>
      </c>
      <c r="U792" s="34">
        <f>ROUND(('NEW Reference'!N$16*List!$H792)+'NEW Reference'!N$17,0)</f>
        <v>18560</v>
      </c>
      <c r="V792" s="35">
        <f>ROUND(('NEW Reference'!O$16*List!$H792)+'NEW Reference'!O$17,0)</f>
        <v>690</v>
      </c>
      <c r="W792" s="35">
        <f>ROUND(('NEW Reference'!P$16*List!$H792)+'NEW Reference'!P$17,0)</f>
        <v>972</v>
      </c>
      <c r="X792" s="35">
        <f>ROUND(('NEW Reference'!Q$16*List!$H792)+'NEW Reference'!Q$17,0)</f>
        <v>486</v>
      </c>
      <c r="Y792" s="36"/>
      <c r="Z792" s="4" t="str">
        <f t="shared" si="38"/>
        <v>RANDOLPH, Indiana</v>
      </c>
      <c r="AA792" s="40" t="s">
        <v>277</v>
      </c>
      <c r="AB792" s="37" t="s">
        <v>49</v>
      </c>
      <c r="AC792" s="41" t="s">
        <v>2462</v>
      </c>
      <c r="AD792" s="42"/>
      <c r="AE792">
        <f t="shared" si="39"/>
        <v>0.83530000000000004</v>
      </c>
    </row>
    <row r="793" spans="1:31">
      <c r="A793" s="28" t="s">
        <v>2620</v>
      </c>
      <c r="B793" s="28" t="s">
        <v>2621</v>
      </c>
      <c r="C793" s="29">
        <v>99915</v>
      </c>
      <c r="D793" s="30" t="s">
        <v>104</v>
      </c>
      <c r="E793" s="31" t="s">
        <v>2622</v>
      </c>
      <c r="F793" s="50" t="s">
        <v>2462</v>
      </c>
      <c r="G793" s="33" t="s">
        <v>59</v>
      </c>
      <c r="H793">
        <f t="shared" si="37"/>
        <v>0.83530000000000004</v>
      </c>
      <c r="I793" s="34">
        <f>ROUND(('NEW Reference'!B$16*List!$H793)+'NEW Reference'!B$17,0)</f>
        <v>1063</v>
      </c>
      <c r="J793" s="34">
        <f>ROUND(('NEW Reference'!C$16*List!$H793)+'NEW Reference'!C$17,0)</f>
        <v>1585</v>
      </c>
      <c r="K793" s="34">
        <f>ROUND(('NEW Reference'!D$16*List!$H793)+'NEW Reference'!D$17,0)</f>
        <v>1899</v>
      </c>
      <c r="L793" s="34">
        <f>ROUND(('NEW Reference'!E$16*List!$H793)+'NEW Reference'!E$17,0)</f>
        <v>2348</v>
      </c>
      <c r="M793" s="34">
        <f>ROUND(('NEW Reference'!F$16*List!$H793)+'NEW Reference'!F$17,0)</f>
        <v>2446</v>
      </c>
      <c r="N793" s="34">
        <f>ROUND(('NEW Reference'!G$16*List!$H793)+'NEW Reference'!G$17,0)</f>
        <v>2769</v>
      </c>
      <c r="O793" s="34">
        <f>ROUND(('NEW Reference'!H$16*List!$H793)+'NEW Reference'!H$17,0)</f>
        <v>2875</v>
      </c>
      <c r="P793" s="34">
        <f>ROUND(('NEW Reference'!I$16*List!$H793)+'NEW Reference'!I$17,0)</f>
        <v>2988</v>
      </c>
      <c r="Q793" s="34">
        <f>ROUND(('NEW Reference'!J$16*List!$H793)+'NEW Reference'!J$17,0)</f>
        <v>3460</v>
      </c>
      <c r="R793" s="34">
        <f>ROUND(('NEW Reference'!K$16*List!$H793)+'NEW Reference'!K$17,0)</f>
        <v>3569</v>
      </c>
      <c r="S793" s="34">
        <f>ROUND(('NEW Reference'!L$16*List!$H793)+'NEW Reference'!L$17,0)</f>
        <v>3851</v>
      </c>
      <c r="T793" s="34">
        <f>ROUND(('NEW Reference'!M$16*List!$H793)+'NEW Reference'!M$17,0)</f>
        <v>4600</v>
      </c>
      <c r="U793" s="34">
        <f>ROUND(('NEW Reference'!N$16*List!$H793)+'NEW Reference'!N$17,0)</f>
        <v>18560</v>
      </c>
      <c r="V793" s="35">
        <f>ROUND(('NEW Reference'!O$16*List!$H793)+'NEW Reference'!O$17,0)</f>
        <v>690</v>
      </c>
      <c r="W793" s="35">
        <f>ROUND(('NEW Reference'!P$16*List!$H793)+'NEW Reference'!P$17,0)</f>
        <v>972</v>
      </c>
      <c r="X793" s="35">
        <f>ROUND(('NEW Reference'!Q$16*List!$H793)+'NEW Reference'!Q$17,0)</f>
        <v>486</v>
      </c>
      <c r="Y793" s="36"/>
      <c r="Z793" s="4" t="str">
        <f t="shared" si="38"/>
        <v>RIPLEY, Indiana</v>
      </c>
      <c r="AA793" s="31" t="s">
        <v>2622</v>
      </c>
      <c r="AB793" s="37" t="s">
        <v>49</v>
      </c>
      <c r="AC793" s="32" t="s">
        <v>2462</v>
      </c>
      <c r="AD793" s="38"/>
      <c r="AE793">
        <f t="shared" si="39"/>
        <v>0.83530000000000004</v>
      </c>
    </row>
    <row r="794" spans="1:31">
      <c r="A794" s="28" t="s">
        <v>2623</v>
      </c>
      <c r="B794" s="28" t="s">
        <v>2624</v>
      </c>
      <c r="C794" s="29">
        <v>99915</v>
      </c>
      <c r="D794" s="30" t="s">
        <v>104</v>
      </c>
      <c r="E794" s="31" t="s">
        <v>2625</v>
      </c>
      <c r="F794" s="50" t="s">
        <v>2462</v>
      </c>
      <c r="G794" s="33" t="s">
        <v>59</v>
      </c>
      <c r="H794">
        <f t="shared" si="37"/>
        <v>0.83530000000000004</v>
      </c>
      <c r="I794" s="34">
        <f>ROUND(('NEW Reference'!B$16*List!$H794)+'NEW Reference'!B$17,0)</f>
        <v>1063</v>
      </c>
      <c r="J794" s="34">
        <f>ROUND(('NEW Reference'!C$16*List!$H794)+'NEW Reference'!C$17,0)</f>
        <v>1585</v>
      </c>
      <c r="K794" s="34">
        <f>ROUND(('NEW Reference'!D$16*List!$H794)+'NEW Reference'!D$17,0)</f>
        <v>1899</v>
      </c>
      <c r="L794" s="34">
        <f>ROUND(('NEW Reference'!E$16*List!$H794)+'NEW Reference'!E$17,0)</f>
        <v>2348</v>
      </c>
      <c r="M794" s="34">
        <f>ROUND(('NEW Reference'!F$16*List!$H794)+'NEW Reference'!F$17,0)</f>
        <v>2446</v>
      </c>
      <c r="N794" s="34">
        <f>ROUND(('NEW Reference'!G$16*List!$H794)+'NEW Reference'!G$17,0)</f>
        <v>2769</v>
      </c>
      <c r="O794" s="34">
        <f>ROUND(('NEW Reference'!H$16*List!$H794)+'NEW Reference'!H$17,0)</f>
        <v>2875</v>
      </c>
      <c r="P794" s="34">
        <f>ROUND(('NEW Reference'!I$16*List!$H794)+'NEW Reference'!I$17,0)</f>
        <v>2988</v>
      </c>
      <c r="Q794" s="34">
        <f>ROUND(('NEW Reference'!J$16*List!$H794)+'NEW Reference'!J$17,0)</f>
        <v>3460</v>
      </c>
      <c r="R794" s="34">
        <f>ROUND(('NEW Reference'!K$16*List!$H794)+'NEW Reference'!K$17,0)</f>
        <v>3569</v>
      </c>
      <c r="S794" s="34">
        <f>ROUND(('NEW Reference'!L$16*List!$H794)+'NEW Reference'!L$17,0)</f>
        <v>3851</v>
      </c>
      <c r="T794" s="34">
        <f>ROUND(('NEW Reference'!M$16*List!$H794)+'NEW Reference'!M$17,0)</f>
        <v>4600</v>
      </c>
      <c r="U794" s="34">
        <f>ROUND(('NEW Reference'!N$16*List!$H794)+'NEW Reference'!N$17,0)</f>
        <v>18560</v>
      </c>
      <c r="V794" s="35">
        <f>ROUND(('NEW Reference'!O$16*List!$H794)+'NEW Reference'!O$17,0)</f>
        <v>690</v>
      </c>
      <c r="W794" s="35">
        <f>ROUND(('NEW Reference'!P$16*List!$H794)+'NEW Reference'!P$17,0)</f>
        <v>972</v>
      </c>
      <c r="X794" s="35">
        <f>ROUND(('NEW Reference'!Q$16*List!$H794)+'NEW Reference'!Q$17,0)</f>
        <v>486</v>
      </c>
      <c r="Y794" s="36"/>
      <c r="Z794" s="4" t="str">
        <f t="shared" si="38"/>
        <v>RUSH, Indiana</v>
      </c>
      <c r="AA794" s="40" t="s">
        <v>2625</v>
      </c>
      <c r="AB794" s="37" t="s">
        <v>49</v>
      </c>
      <c r="AC794" s="41" t="s">
        <v>2462</v>
      </c>
      <c r="AD794" s="42"/>
      <c r="AE794">
        <f t="shared" si="39"/>
        <v>0.83530000000000004</v>
      </c>
    </row>
    <row r="795" spans="1:31">
      <c r="A795" s="28" t="s">
        <v>2626</v>
      </c>
      <c r="B795" s="28" t="s">
        <v>2627</v>
      </c>
      <c r="C795" s="29">
        <v>43780</v>
      </c>
      <c r="D795" s="30" t="s">
        <v>1608</v>
      </c>
      <c r="E795" s="31" t="s">
        <v>2628</v>
      </c>
      <c r="F795" s="49" t="s">
        <v>2462</v>
      </c>
      <c r="G795" s="33" t="s">
        <v>48</v>
      </c>
      <c r="H795">
        <f t="shared" si="37"/>
        <v>0.94059999999999999</v>
      </c>
      <c r="I795" s="34">
        <f>ROUND(('NEW Reference'!B$16*List!$H795)+'NEW Reference'!B$17,0)</f>
        <v>1160</v>
      </c>
      <c r="J795" s="34">
        <f>ROUND(('NEW Reference'!C$16*List!$H795)+'NEW Reference'!C$17,0)</f>
        <v>1730</v>
      </c>
      <c r="K795" s="34">
        <f>ROUND(('NEW Reference'!D$16*List!$H795)+'NEW Reference'!D$17,0)</f>
        <v>2073</v>
      </c>
      <c r="L795" s="34">
        <f>ROUND(('NEW Reference'!E$16*List!$H795)+'NEW Reference'!E$17,0)</f>
        <v>2563</v>
      </c>
      <c r="M795" s="34">
        <f>ROUND(('NEW Reference'!F$16*List!$H795)+'NEW Reference'!F$17,0)</f>
        <v>2670</v>
      </c>
      <c r="N795" s="34">
        <f>ROUND(('NEW Reference'!G$16*List!$H795)+'NEW Reference'!G$17,0)</f>
        <v>3023</v>
      </c>
      <c r="O795" s="34">
        <f>ROUND(('NEW Reference'!H$16*List!$H795)+'NEW Reference'!H$17,0)</f>
        <v>3138</v>
      </c>
      <c r="P795" s="34">
        <f>ROUND(('NEW Reference'!I$16*List!$H795)+'NEW Reference'!I$17,0)</f>
        <v>3262</v>
      </c>
      <c r="Q795" s="34">
        <f>ROUND(('NEW Reference'!J$16*List!$H795)+'NEW Reference'!J$17,0)</f>
        <v>3777</v>
      </c>
      <c r="R795" s="34">
        <f>ROUND(('NEW Reference'!K$16*List!$H795)+'NEW Reference'!K$17,0)</f>
        <v>3896</v>
      </c>
      <c r="S795" s="34">
        <f>ROUND(('NEW Reference'!L$16*List!$H795)+'NEW Reference'!L$17,0)</f>
        <v>4204</v>
      </c>
      <c r="T795" s="34">
        <f>ROUND(('NEW Reference'!M$16*List!$H795)+'NEW Reference'!M$17,0)</f>
        <v>5021</v>
      </c>
      <c r="U795" s="34">
        <f>ROUND(('NEW Reference'!N$16*List!$H795)+'NEW Reference'!N$17,0)</f>
        <v>20260</v>
      </c>
      <c r="V795" s="35">
        <f>ROUND(('NEW Reference'!O$16*List!$H795)+'NEW Reference'!O$17,0)</f>
        <v>753</v>
      </c>
      <c r="W795" s="35">
        <f>ROUND(('NEW Reference'!P$16*List!$H795)+'NEW Reference'!P$17,0)</f>
        <v>1061</v>
      </c>
      <c r="X795" s="35">
        <f>ROUND(('NEW Reference'!Q$16*List!$H795)+'NEW Reference'!Q$17,0)</f>
        <v>531</v>
      </c>
      <c r="Y795" s="36"/>
      <c r="Z795" s="4" t="str">
        <f t="shared" si="38"/>
        <v>ST. JOSEPH, Indiana</v>
      </c>
      <c r="AA795" s="40" t="s">
        <v>2628</v>
      </c>
      <c r="AB795" s="37" t="s">
        <v>49</v>
      </c>
      <c r="AC795" s="41" t="s">
        <v>2462</v>
      </c>
      <c r="AD795" s="42"/>
      <c r="AE795">
        <f t="shared" si="39"/>
        <v>0.94059999999999999</v>
      </c>
    </row>
    <row r="796" spans="1:31">
      <c r="A796" s="28" t="s">
        <v>2629</v>
      </c>
      <c r="B796" s="28" t="s">
        <v>2630</v>
      </c>
      <c r="C796" s="39">
        <v>99915</v>
      </c>
      <c r="D796" s="30" t="s">
        <v>104</v>
      </c>
      <c r="E796" s="40" t="s">
        <v>727</v>
      </c>
      <c r="F796" s="49" t="s">
        <v>2462</v>
      </c>
      <c r="G796" s="33" t="s">
        <v>59</v>
      </c>
      <c r="H796">
        <f t="shared" si="37"/>
        <v>0.83530000000000004</v>
      </c>
      <c r="I796" s="34">
        <f>ROUND(('NEW Reference'!B$16*List!$H796)+'NEW Reference'!B$17,0)</f>
        <v>1063</v>
      </c>
      <c r="J796" s="34">
        <f>ROUND(('NEW Reference'!C$16*List!$H796)+'NEW Reference'!C$17,0)</f>
        <v>1585</v>
      </c>
      <c r="K796" s="34">
        <f>ROUND(('NEW Reference'!D$16*List!$H796)+'NEW Reference'!D$17,0)</f>
        <v>1899</v>
      </c>
      <c r="L796" s="34">
        <f>ROUND(('NEW Reference'!E$16*List!$H796)+'NEW Reference'!E$17,0)</f>
        <v>2348</v>
      </c>
      <c r="M796" s="34">
        <f>ROUND(('NEW Reference'!F$16*List!$H796)+'NEW Reference'!F$17,0)</f>
        <v>2446</v>
      </c>
      <c r="N796" s="34">
        <f>ROUND(('NEW Reference'!G$16*List!$H796)+'NEW Reference'!G$17,0)</f>
        <v>2769</v>
      </c>
      <c r="O796" s="34">
        <f>ROUND(('NEW Reference'!H$16*List!$H796)+'NEW Reference'!H$17,0)</f>
        <v>2875</v>
      </c>
      <c r="P796" s="34">
        <f>ROUND(('NEW Reference'!I$16*List!$H796)+'NEW Reference'!I$17,0)</f>
        <v>2988</v>
      </c>
      <c r="Q796" s="34">
        <f>ROUND(('NEW Reference'!J$16*List!$H796)+'NEW Reference'!J$17,0)</f>
        <v>3460</v>
      </c>
      <c r="R796" s="34">
        <f>ROUND(('NEW Reference'!K$16*List!$H796)+'NEW Reference'!K$17,0)</f>
        <v>3569</v>
      </c>
      <c r="S796" s="34">
        <f>ROUND(('NEW Reference'!L$16*List!$H796)+'NEW Reference'!L$17,0)</f>
        <v>3851</v>
      </c>
      <c r="T796" s="34">
        <f>ROUND(('NEW Reference'!M$16*List!$H796)+'NEW Reference'!M$17,0)</f>
        <v>4600</v>
      </c>
      <c r="U796" s="34">
        <f>ROUND(('NEW Reference'!N$16*List!$H796)+'NEW Reference'!N$17,0)</f>
        <v>18560</v>
      </c>
      <c r="V796" s="35">
        <f>ROUND(('NEW Reference'!O$16*List!$H796)+'NEW Reference'!O$17,0)</f>
        <v>690</v>
      </c>
      <c r="W796" s="35">
        <f>ROUND(('NEW Reference'!P$16*List!$H796)+'NEW Reference'!P$17,0)</f>
        <v>972</v>
      </c>
      <c r="X796" s="35">
        <f>ROUND(('NEW Reference'!Q$16*List!$H796)+'NEW Reference'!Q$17,0)</f>
        <v>486</v>
      </c>
      <c r="Y796" s="36"/>
      <c r="Z796" s="4" t="str">
        <f t="shared" si="38"/>
        <v>SCOTT, Indiana</v>
      </c>
      <c r="AA796" s="40" t="s">
        <v>727</v>
      </c>
      <c r="AB796" s="37" t="s">
        <v>49</v>
      </c>
      <c r="AC796" s="41" t="s">
        <v>2462</v>
      </c>
      <c r="AD796" s="42"/>
      <c r="AE796">
        <f t="shared" si="39"/>
        <v>0.83530000000000004</v>
      </c>
    </row>
    <row r="797" spans="1:31">
      <c r="A797" s="28" t="s">
        <v>2631</v>
      </c>
      <c r="B797" s="28" t="s">
        <v>2632</v>
      </c>
      <c r="C797" s="39">
        <v>26900</v>
      </c>
      <c r="D797" s="30" t="s">
        <v>928</v>
      </c>
      <c r="E797" s="40" t="s">
        <v>290</v>
      </c>
      <c r="F797" s="49" t="s">
        <v>2462</v>
      </c>
      <c r="G797" s="33" t="s">
        <v>48</v>
      </c>
      <c r="H797">
        <f t="shared" si="37"/>
        <v>0.95950000000000002</v>
      </c>
      <c r="I797" s="34">
        <f>ROUND(('NEW Reference'!B$16*List!$H797)+'NEW Reference'!B$17,0)</f>
        <v>1178</v>
      </c>
      <c r="J797" s="34">
        <f>ROUND(('NEW Reference'!C$16*List!$H797)+'NEW Reference'!C$17,0)</f>
        <v>1756</v>
      </c>
      <c r="K797" s="34">
        <f>ROUND(('NEW Reference'!D$16*List!$H797)+'NEW Reference'!D$17,0)</f>
        <v>2104</v>
      </c>
      <c r="L797" s="34">
        <f>ROUND(('NEW Reference'!E$16*List!$H797)+'NEW Reference'!E$17,0)</f>
        <v>2602</v>
      </c>
      <c r="M797" s="34">
        <f>ROUND(('NEW Reference'!F$16*List!$H797)+'NEW Reference'!F$17,0)</f>
        <v>2711</v>
      </c>
      <c r="N797" s="34">
        <f>ROUND(('NEW Reference'!G$16*List!$H797)+'NEW Reference'!G$17,0)</f>
        <v>3068</v>
      </c>
      <c r="O797" s="34">
        <f>ROUND(('NEW Reference'!H$16*List!$H797)+'NEW Reference'!H$17,0)</f>
        <v>3186</v>
      </c>
      <c r="P797" s="34">
        <f>ROUND(('NEW Reference'!I$16*List!$H797)+'NEW Reference'!I$17,0)</f>
        <v>3311</v>
      </c>
      <c r="Q797" s="34">
        <f>ROUND(('NEW Reference'!J$16*List!$H797)+'NEW Reference'!J$17,0)</f>
        <v>3834</v>
      </c>
      <c r="R797" s="34">
        <f>ROUND(('NEW Reference'!K$16*List!$H797)+'NEW Reference'!K$17,0)</f>
        <v>3955</v>
      </c>
      <c r="S797" s="34">
        <f>ROUND(('NEW Reference'!L$16*List!$H797)+'NEW Reference'!L$17,0)</f>
        <v>4268</v>
      </c>
      <c r="T797" s="34">
        <f>ROUND(('NEW Reference'!M$16*List!$H797)+'NEW Reference'!M$17,0)</f>
        <v>5097</v>
      </c>
      <c r="U797" s="34">
        <f>ROUND(('NEW Reference'!N$16*List!$H797)+'NEW Reference'!N$17,0)</f>
        <v>20565</v>
      </c>
      <c r="V797" s="35">
        <f>ROUND(('NEW Reference'!O$16*List!$H797)+'NEW Reference'!O$17,0)</f>
        <v>765</v>
      </c>
      <c r="W797" s="35">
        <f>ROUND(('NEW Reference'!P$16*List!$H797)+'NEW Reference'!P$17,0)</f>
        <v>1077</v>
      </c>
      <c r="X797" s="35">
        <f>ROUND(('NEW Reference'!Q$16*List!$H797)+'NEW Reference'!Q$17,0)</f>
        <v>539</v>
      </c>
      <c r="Y797" s="36"/>
      <c r="Z797" s="4" t="str">
        <f t="shared" si="38"/>
        <v>SHELBY, Indiana</v>
      </c>
      <c r="AA797" s="31" t="s">
        <v>290</v>
      </c>
      <c r="AB797" s="37" t="s">
        <v>49</v>
      </c>
      <c r="AC797" s="32" t="s">
        <v>2462</v>
      </c>
      <c r="AD797" s="38"/>
      <c r="AE797">
        <f t="shared" si="39"/>
        <v>0.95950000000000002</v>
      </c>
    </row>
    <row r="798" spans="1:31">
      <c r="A798" s="28" t="s">
        <v>2633</v>
      </c>
      <c r="B798" s="28" t="s">
        <v>2634</v>
      </c>
      <c r="C798" s="29">
        <v>99915</v>
      </c>
      <c r="D798" s="30" t="s">
        <v>104</v>
      </c>
      <c r="E798" s="31" t="s">
        <v>2635</v>
      </c>
      <c r="F798" s="50" t="s">
        <v>2462</v>
      </c>
      <c r="G798" s="33" t="s">
        <v>59</v>
      </c>
      <c r="H798">
        <f t="shared" si="37"/>
        <v>0.83530000000000004</v>
      </c>
      <c r="I798" s="34">
        <f>ROUND(('NEW Reference'!B$16*List!$H798)+'NEW Reference'!B$17,0)</f>
        <v>1063</v>
      </c>
      <c r="J798" s="34">
        <f>ROUND(('NEW Reference'!C$16*List!$H798)+'NEW Reference'!C$17,0)</f>
        <v>1585</v>
      </c>
      <c r="K798" s="34">
        <f>ROUND(('NEW Reference'!D$16*List!$H798)+'NEW Reference'!D$17,0)</f>
        <v>1899</v>
      </c>
      <c r="L798" s="34">
        <f>ROUND(('NEW Reference'!E$16*List!$H798)+'NEW Reference'!E$17,0)</f>
        <v>2348</v>
      </c>
      <c r="M798" s="34">
        <f>ROUND(('NEW Reference'!F$16*List!$H798)+'NEW Reference'!F$17,0)</f>
        <v>2446</v>
      </c>
      <c r="N798" s="34">
        <f>ROUND(('NEW Reference'!G$16*List!$H798)+'NEW Reference'!G$17,0)</f>
        <v>2769</v>
      </c>
      <c r="O798" s="34">
        <f>ROUND(('NEW Reference'!H$16*List!$H798)+'NEW Reference'!H$17,0)</f>
        <v>2875</v>
      </c>
      <c r="P798" s="34">
        <f>ROUND(('NEW Reference'!I$16*List!$H798)+'NEW Reference'!I$17,0)</f>
        <v>2988</v>
      </c>
      <c r="Q798" s="34">
        <f>ROUND(('NEW Reference'!J$16*List!$H798)+'NEW Reference'!J$17,0)</f>
        <v>3460</v>
      </c>
      <c r="R798" s="34">
        <f>ROUND(('NEW Reference'!K$16*List!$H798)+'NEW Reference'!K$17,0)</f>
        <v>3569</v>
      </c>
      <c r="S798" s="34">
        <f>ROUND(('NEW Reference'!L$16*List!$H798)+'NEW Reference'!L$17,0)</f>
        <v>3851</v>
      </c>
      <c r="T798" s="34">
        <f>ROUND(('NEW Reference'!M$16*List!$H798)+'NEW Reference'!M$17,0)</f>
        <v>4600</v>
      </c>
      <c r="U798" s="34">
        <f>ROUND(('NEW Reference'!N$16*List!$H798)+'NEW Reference'!N$17,0)</f>
        <v>18560</v>
      </c>
      <c r="V798" s="35">
        <f>ROUND(('NEW Reference'!O$16*List!$H798)+'NEW Reference'!O$17,0)</f>
        <v>690</v>
      </c>
      <c r="W798" s="35">
        <f>ROUND(('NEW Reference'!P$16*List!$H798)+'NEW Reference'!P$17,0)</f>
        <v>972</v>
      </c>
      <c r="X798" s="35">
        <f>ROUND(('NEW Reference'!Q$16*List!$H798)+'NEW Reference'!Q$17,0)</f>
        <v>486</v>
      </c>
      <c r="Y798" s="36"/>
      <c r="Z798" s="4" t="str">
        <f t="shared" si="38"/>
        <v>SPENCER, Indiana</v>
      </c>
      <c r="AA798" s="31" t="s">
        <v>2635</v>
      </c>
      <c r="AB798" s="37" t="s">
        <v>49</v>
      </c>
      <c r="AC798" s="32" t="s">
        <v>2462</v>
      </c>
      <c r="AD798" s="38"/>
      <c r="AE798">
        <f t="shared" si="39"/>
        <v>0.83530000000000004</v>
      </c>
    </row>
    <row r="799" spans="1:31">
      <c r="A799" s="28" t="s">
        <v>2636</v>
      </c>
      <c r="B799" s="28" t="s">
        <v>2637</v>
      </c>
      <c r="C799" s="29">
        <v>99915</v>
      </c>
      <c r="D799" s="30" t="s">
        <v>104</v>
      </c>
      <c r="E799" s="31" t="s">
        <v>2638</v>
      </c>
      <c r="F799" s="50" t="s">
        <v>2462</v>
      </c>
      <c r="G799" s="33" t="s">
        <v>59</v>
      </c>
      <c r="H799">
        <f t="shared" si="37"/>
        <v>0.83530000000000004</v>
      </c>
      <c r="I799" s="34">
        <f>ROUND(('NEW Reference'!B$16*List!$H799)+'NEW Reference'!B$17,0)</f>
        <v>1063</v>
      </c>
      <c r="J799" s="34">
        <f>ROUND(('NEW Reference'!C$16*List!$H799)+'NEW Reference'!C$17,0)</f>
        <v>1585</v>
      </c>
      <c r="K799" s="34">
        <f>ROUND(('NEW Reference'!D$16*List!$H799)+'NEW Reference'!D$17,0)</f>
        <v>1899</v>
      </c>
      <c r="L799" s="34">
        <f>ROUND(('NEW Reference'!E$16*List!$H799)+'NEW Reference'!E$17,0)</f>
        <v>2348</v>
      </c>
      <c r="M799" s="34">
        <f>ROUND(('NEW Reference'!F$16*List!$H799)+'NEW Reference'!F$17,0)</f>
        <v>2446</v>
      </c>
      <c r="N799" s="34">
        <f>ROUND(('NEW Reference'!G$16*List!$H799)+'NEW Reference'!G$17,0)</f>
        <v>2769</v>
      </c>
      <c r="O799" s="34">
        <f>ROUND(('NEW Reference'!H$16*List!$H799)+'NEW Reference'!H$17,0)</f>
        <v>2875</v>
      </c>
      <c r="P799" s="34">
        <f>ROUND(('NEW Reference'!I$16*List!$H799)+'NEW Reference'!I$17,0)</f>
        <v>2988</v>
      </c>
      <c r="Q799" s="34">
        <f>ROUND(('NEW Reference'!J$16*List!$H799)+'NEW Reference'!J$17,0)</f>
        <v>3460</v>
      </c>
      <c r="R799" s="34">
        <f>ROUND(('NEW Reference'!K$16*List!$H799)+'NEW Reference'!K$17,0)</f>
        <v>3569</v>
      </c>
      <c r="S799" s="34">
        <f>ROUND(('NEW Reference'!L$16*List!$H799)+'NEW Reference'!L$17,0)</f>
        <v>3851</v>
      </c>
      <c r="T799" s="34">
        <f>ROUND(('NEW Reference'!M$16*List!$H799)+'NEW Reference'!M$17,0)</f>
        <v>4600</v>
      </c>
      <c r="U799" s="34">
        <f>ROUND(('NEW Reference'!N$16*List!$H799)+'NEW Reference'!N$17,0)</f>
        <v>18560</v>
      </c>
      <c r="V799" s="35">
        <f>ROUND(('NEW Reference'!O$16*List!$H799)+'NEW Reference'!O$17,0)</f>
        <v>690</v>
      </c>
      <c r="W799" s="35">
        <f>ROUND(('NEW Reference'!P$16*List!$H799)+'NEW Reference'!P$17,0)</f>
        <v>972</v>
      </c>
      <c r="X799" s="35">
        <f>ROUND(('NEW Reference'!Q$16*List!$H799)+'NEW Reference'!Q$17,0)</f>
        <v>486</v>
      </c>
      <c r="Y799" s="36"/>
      <c r="Z799" s="4" t="str">
        <f t="shared" si="38"/>
        <v>STARKE, Indiana</v>
      </c>
      <c r="AA799" s="40" t="s">
        <v>2638</v>
      </c>
      <c r="AB799" s="37" t="s">
        <v>49</v>
      </c>
      <c r="AC799" s="41" t="s">
        <v>2462</v>
      </c>
      <c r="AD799" s="42"/>
      <c r="AE799">
        <f t="shared" si="39"/>
        <v>0.83530000000000004</v>
      </c>
    </row>
    <row r="800" spans="1:31">
      <c r="A800" s="28" t="s">
        <v>2639</v>
      </c>
      <c r="B800" s="28" t="s">
        <v>2640</v>
      </c>
      <c r="C800" s="39">
        <v>99915</v>
      </c>
      <c r="D800" s="30" t="s">
        <v>104</v>
      </c>
      <c r="E800" s="40" t="s">
        <v>2641</v>
      </c>
      <c r="F800" s="50" t="s">
        <v>2462</v>
      </c>
      <c r="G800" s="33" t="s">
        <v>59</v>
      </c>
      <c r="H800">
        <f t="shared" si="37"/>
        <v>0.83530000000000004</v>
      </c>
      <c r="I800" s="34">
        <f>ROUND(('NEW Reference'!B$16*List!$H800)+'NEW Reference'!B$17,0)</f>
        <v>1063</v>
      </c>
      <c r="J800" s="34">
        <f>ROUND(('NEW Reference'!C$16*List!$H800)+'NEW Reference'!C$17,0)</f>
        <v>1585</v>
      </c>
      <c r="K800" s="34">
        <f>ROUND(('NEW Reference'!D$16*List!$H800)+'NEW Reference'!D$17,0)</f>
        <v>1899</v>
      </c>
      <c r="L800" s="34">
        <f>ROUND(('NEW Reference'!E$16*List!$H800)+'NEW Reference'!E$17,0)</f>
        <v>2348</v>
      </c>
      <c r="M800" s="34">
        <f>ROUND(('NEW Reference'!F$16*List!$H800)+'NEW Reference'!F$17,0)</f>
        <v>2446</v>
      </c>
      <c r="N800" s="34">
        <f>ROUND(('NEW Reference'!G$16*List!$H800)+'NEW Reference'!G$17,0)</f>
        <v>2769</v>
      </c>
      <c r="O800" s="34">
        <f>ROUND(('NEW Reference'!H$16*List!$H800)+'NEW Reference'!H$17,0)</f>
        <v>2875</v>
      </c>
      <c r="P800" s="34">
        <f>ROUND(('NEW Reference'!I$16*List!$H800)+'NEW Reference'!I$17,0)</f>
        <v>2988</v>
      </c>
      <c r="Q800" s="34">
        <f>ROUND(('NEW Reference'!J$16*List!$H800)+'NEW Reference'!J$17,0)</f>
        <v>3460</v>
      </c>
      <c r="R800" s="34">
        <f>ROUND(('NEW Reference'!K$16*List!$H800)+'NEW Reference'!K$17,0)</f>
        <v>3569</v>
      </c>
      <c r="S800" s="34">
        <f>ROUND(('NEW Reference'!L$16*List!$H800)+'NEW Reference'!L$17,0)</f>
        <v>3851</v>
      </c>
      <c r="T800" s="34">
        <f>ROUND(('NEW Reference'!M$16*List!$H800)+'NEW Reference'!M$17,0)</f>
        <v>4600</v>
      </c>
      <c r="U800" s="34">
        <f>ROUND(('NEW Reference'!N$16*List!$H800)+'NEW Reference'!N$17,0)</f>
        <v>18560</v>
      </c>
      <c r="V800" s="35">
        <f>ROUND(('NEW Reference'!O$16*List!$H800)+'NEW Reference'!O$17,0)</f>
        <v>690</v>
      </c>
      <c r="W800" s="35">
        <f>ROUND(('NEW Reference'!P$16*List!$H800)+'NEW Reference'!P$17,0)</f>
        <v>972</v>
      </c>
      <c r="X800" s="35">
        <f>ROUND(('NEW Reference'!Q$16*List!$H800)+'NEW Reference'!Q$17,0)</f>
        <v>486</v>
      </c>
      <c r="Y800" s="36"/>
      <c r="Z800" s="4" t="str">
        <f t="shared" si="38"/>
        <v>STEUBEN, Indiana</v>
      </c>
      <c r="AA800" s="31" t="s">
        <v>2641</v>
      </c>
      <c r="AB800" s="37" t="s">
        <v>49</v>
      </c>
      <c r="AC800" s="32" t="s">
        <v>2462</v>
      </c>
      <c r="AD800" s="38"/>
      <c r="AE800">
        <f t="shared" si="39"/>
        <v>0.83530000000000004</v>
      </c>
    </row>
    <row r="801" spans="1:31">
      <c r="A801" s="28" t="s">
        <v>2642</v>
      </c>
      <c r="B801" s="28" t="s">
        <v>2643</v>
      </c>
      <c r="C801" s="29">
        <v>45460</v>
      </c>
      <c r="D801" s="30" t="s">
        <v>1663</v>
      </c>
      <c r="E801" s="31" t="s">
        <v>2644</v>
      </c>
      <c r="F801" s="49" t="s">
        <v>2462</v>
      </c>
      <c r="G801" s="33" t="s">
        <v>48</v>
      </c>
      <c r="H801">
        <f t="shared" si="37"/>
        <v>0.8538</v>
      </c>
      <c r="I801" s="34">
        <f>ROUND(('NEW Reference'!B$16*List!$H801)+'NEW Reference'!B$17,0)</f>
        <v>1080</v>
      </c>
      <c r="J801" s="34">
        <f>ROUND(('NEW Reference'!C$16*List!$H801)+'NEW Reference'!C$17,0)</f>
        <v>1611</v>
      </c>
      <c r="K801" s="34">
        <f>ROUND(('NEW Reference'!D$16*List!$H801)+'NEW Reference'!D$17,0)</f>
        <v>1930</v>
      </c>
      <c r="L801" s="34">
        <f>ROUND(('NEW Reference'!E$16*List!$H801)+'NEW Reference'!E$17,0)</f>
        <v>2386</v>
      </c>
      <c r="M801" s="34">
        <f>ROUND(('NEW Reference'!F$16*List!$H801)+'NEW Reference'!F$17,0)</f>
        <v>2486</v>
      </c>
      <c r="N801" s="34">
        <f>ROUND(('NEW Reference'!G$16*List!$H801)+'NEW Reference'!G$17,0)</f>
        <v>2814</v>
      </c>
      <c r="O801" s="34">
        <f>ROUND(('NEW Reference'!H$16*List!$H801)+'NEW Reference'!H$17,0)</f>
        <v>2921</v>
      </c>
      <c r="P801" s="34">
        <f>ROUND(('NEW Reference'!I$16*List!$H801)+'NEW Reference'!I$17,0)</f>
        <v>3036</v>
      </c>
      <c r="Q801" s="34">
        <f>ROUND(('NEW Reference'!J$16*List!$H801)+'NEW Reference'!J$17,0)</f>
        <v>3516</v>
      </c>
      <c r="R801" s="34">
        <f>ROUND(('NEW Reference'!K$16*List!$H801)+'NEW Reference'!K$17,0)</f>
        <v>3627</v>
      </c>
      <c r="S801" s="34">
        <f>ROUND(('NEW Reference'!L$16*List!$H801)+'NEW Reference'!L$17,0)</f>
        <v>3913</v>
      </c>
      <c r="T801" s="34">
        <f>ROUND(('NEW Reference'!M$16*List!$H801)+'NEW Reference'!M$17,0)</f>
        <v>4674</v>
      </c>
      <c r="U801" s="34">
        <f>ROUND(('NEW Reference'!N$16*List!$H801)+'NEW Reference'!N$17,0)</f>
        <v>18858</v>
      </c>
      <c r="V801" s="35">
        <f>ROUND(('NEW Reference'!O$16*List!$H801)+'NEW Reference'!O$17,0)</f>
        <v>701</v>
      </c>
      <c r="W801" s="35">
        <f>ROUND(('NEW Reference'!P$16*List!$H801)+'NEW Reference'!P$17,0)</f>
        <v>988</v>
      </c>
      <c r="X801" s="35">
        <f>ROUND(('NEW Reference'!Q$16*List!$H801)+'NEW Reference'!Q$17,0)</f>
        <v>494</v>
      </c>
      <c r="Y801" s="36"/>
      <c r="Z801" s="4" t="str">
        <f t="shared" si="38"/>
        <v>SULLIVAN, Indiana</v>
      </c>
      <c r="AA801" s="40" t="s">
        <v>2644</v>
      </c>
      <c r="AB801" s="37" t="s">
        <v>49</v>
      </c>
      <c r="AC801" s="41" t="s">
        <v>2462</v>
      </c>
      <c r="AD801" s="42"/>
      <c r="AE801">
        <f t="shared" si="39"/>
        <v>0.8538</v>
      </c>
    </row>
    <row r="802" spans="1:31">
      <c r="A802" s="28" t="s">
        <v>2645</v>
      </c>
      <c r="B802" s="28" t="s">
        <v>2646</v>
      </c>
      <c r="C802" s="39">
        <v>99915</v>
      </c>
      <c r="D802" s="30" t="s">
        <v>104</v>
      </c>
      <c r="E802" s="40" t="s">
        <v>2647</v>
      </c>
      <c r="F802" s="50" t="s">
        <v>2462</v>
      </c>
      <c r="G802" s="33" t="s">
        <v>59</v>
      </c>
      <c r="H802">
        <f t="shared" si="37"/>
        <v>0.83530000000000004</v>
      </c>
      <c r="I802" s="34">
        <f>ROUND(('NEW Reference'!B$16*List!$H802)+'NEW Reference'!B$17,0)</f>
        <v>1063</v>
      </c>
      <c r="J802" s="34">
        <f>ROUND(('NEW Reference'!C$16*List!$H802)+'NEW Reference'!C$17,0)</f>
        <v>1585</v>
      </c>
      <c r="K802" s="34">
        <f>ROUND(('NEW Reference'!D$16*List!$H802)+'NEW Reference'!D$17,0)</f>
        <v>1899</v>
      </c>
      <c r="L802" s="34">
        <f>ROUND(('NEW Reference'!E$16*List!$H802)+'NEW Reference'!E$17,0)</f>
        <v>2348</v>
      </c>
      <c r="M802" s="34">
        <f>ROUND(('NEW Reference'!F$16*List!$H802)+'NEW Reference'!F$17,0)</f>
        <v>2446</v>
      </c>
      <c r="N802" s="34">
        <f>ROUND(('NEW Reference'!G$16*List!$H802)+'NEW Reference'!G$17,0)</f>
        <v>2769</v>
      </c>
      <c r="O802" s="34">
        <f>ROUND(('NEW Reference'!H$16*List!$H802)+'NEW Reference'!H$17,0)</f>
        <v>2875</v>
      </c>
      <c r="P802" s="34">
        <f>ROUND(('NEW Reference'!I$16*List!$H802)+'NEW Reference'!I$17,0)</f>
        <v>2988</v>
      </c>
      <c r="Q802" s="34">
        <f>ROUND(('NEW Reference'!J$16*List!$H802)+'NEW Reference'!J$17,0)</f>
        <v>3460</v>
      </c>
      <c r="R802" s="34">
        <f>ROUND(('NEW Reference'!K$16*List!$H802)+'NEW Reference'!K$17,0)</f>
        <v>3569</v>
      </c>
      <c r="S802" s="34">
        <f>ROUND(('NEW Reference'!L$16*List!$H802)+'NEW Reference'!L$17,0)</f>
        <v>3851</v>
      </c>
      <c r="T802" s="34">
        <f>ROUND(('NEW Reference'!M$16*List!$H802)+'NEW Reference'!M$17,0)</f>
        <v>4600</v>
      </c>
      <c r="U802" s="34">
        <f>ROUND(('NEW Reference'!N$16*List!$H802)+'NEW Reference'!N$17,0)</f>
        <v>18560</v>
      </c>
      <c r="V802" s="35">
        <f>ROUND(('NEW Reference'!O$16*List!$H802)+'NEW Reference'!O$17,0)</f>
        <v>690</v>
      </c>
      <c r="W802" s="35">
        <f>ROUND(('NEW Reference'!P$16*List!$H802)+'NEW Reference'!P$17,0)</f>
        <v>972</v>
      </c>
      <c r="X802" s="35">
        <f>ROUND(('NEW Reference'!Q$16*List!$H802)+'NEW Reference'!Q$17,0)</f>
        <v>486</v>
      </c>
      <c r="Y802" s="36"/>
      <c r="Z802" s="4" t="str">
        <f t="shared" si="38"/>
        <v>SWITZERLAND, Indiana</v>
      </c>
      <c r="AA802" s="40" t="s">
        <v>2647</v>
      </c>
      <c r="AB802" s="37" t="s">
        <v>49</v>
      </c>
      <c r="AC802" s="41" t="s">
        <v>2462</v>
      </c>
      <c r="AD802" s="42"/>
      <c r="AE802">
        <f t="shared" si="39"/>
        <v>0.83530000000000004</v>
      </c>
    </row>
    <row r="803" spans="1:31">
      <c r="A803" s="28" t="s">
        <v>2648</v>
      </c>
      <c r="B803" s="28" t="s">
        <v>2649</v>
      </c>
      <c r="C803" s="29">
        <v>29200</v>
      </c>
      <c r="D803" s="30" t="s">
        <v>1042</v>
      </c>
      <c r="E803" s="31" t="s">
        <v>2650</v>
      </c>
      <c r="F803" s="49" t="s">
        <v>2462</v>
      </c>
      <c r="G803" s="33" t="s">
        <v>48</v>
      </c>
      <c r="H803">
        <f t="shared" si="37"/>
        <v>0.9326000000000001</v>
      </c>
      <c r="I803" s="34">
        <f>ROUND(('NEW Reference'!B$16*List!$H803)+'NEW Reference'!B$17,0)</f>
        <v>1153</v>
      </c>
      <c r="J803" s="34">
        <f>ROUND(('NEW Reference'!C$16*List!$H803)+'NEW Reference'!C$17,0)</f>
        <v>1719</v>
      </c>
      <c r="K803" s="34">
        <f>ROUND(('NEW Reference'!D$16*List!$H803)+'NEW Reference'!D$17,0)</f>
        <v>2060</v>
      </c>
      <c r="L803" s="34">
        <f>ROUND(('NEW Reference'!E$16*List!$H803)+'NEW Reference'!E$17,0)</f>
        <v>2547</v>
      </c>
      <c r="M803" s="34">
        <f>ROUND(('NEW Reference'!F$16*List!$H803)+'NEW Reference'!F$17,0)</f>
        <v>2653</v>
      </c>
      <c r="N803" s="34">
        <f>ROUND(('NEW Reference'!G$16*List!$H803)+'NEW Reference'!G$17,0)</f>
        <v>3004</v>
      </c>
      <c r="O803" s="34">
        <f>ROUND(('NEW Reference'!H$16*List!$H803)+'NEW Reference'!H$17,0)</f>
        <v>3118</v>
      </c>
      <c r="P803" s="34">
        <f>ROUND(('NEW Reference'!I$16*List!$H803)+'NEW Reference'!I$17,0)</f>
        <v>3241</v>
      </c>
      <c r="Q803" s="34">
        <f>ROUND(('NEW Reference'!J$16*List!$H803)+'NEW Reference'!J$17,0)</f>
        <v>3753</v>
      </c>
      <c r="R803" s="34">
        <f>ROUND(('NEW Reference'!K$16*List!$H803)+'NEW Reference'!K$17,0)</f>
        <v>3871</v>
      </c>
      <c r="S803" s="34">
        <f>ROUND(('NEW Reference'!L$16*List!$H803)+'NEW Reference'!L$17,0)</f>
        <v>4177</v>
      </c>
      <c r="T803" s="34">
        <f>ROUND(('NEW Reference'!M$16*List!$H803)+'NEW Reference'!M$17,0)</f>
        <v>4989</v>
      </c>
      <c r="U803" s="34">
        <f>ROUND(('NEW Reference'!N$16*List!$H803)+'NEW Reference'!N$17,0)</f>
        <v>20131</v>
      </c>
      <c r="V803" s="35">
        <f>ROUND(('NEW Reference'!O$16*List!$H803)+'NEW Reference'!O$17,0)</f>
        <v>748</v>
      </c>
      <c r="W803" s="35">
        <f>ROUND(('NEW Reference'!P$16*List!$H803)+'NEW Reference'!P$17,0)</f>
        <v>1055</v>
      </c>
      <c r="X803" s="35">
        <f>ROUND(('NEW Reference'!Q$16*List!$H803)+'NEW Reference'!Q$17,0)</f>
        <v>527</v>
      </c>
      <c r="Y803" s="36"/>
      <c r="Z803" s="4" t="str">
        <f t="shared" si="38"/>
        <v>TIPPECANOE, Indiana</v>
      </c>
      <c r="AA803" s="40" t="s">
        <v>2650</v>
      </c>
      <c r="AB803" s="37" t="s">
        <v>49</v>
      </c>
      <c r="AC803" s="41" t="s">
        <v>2462</v>
      </c>
      <c r="AD803" s="42"/>
      <c r="AE803">
        <f t="shared" si="39"/>
        <v>0.9326000000000001</v>
      </c>
    </row>
    <row r="804" spans="1:31">
      <c r="A804" s="28" t="s">
        <v>2651</v>
      </c>
      <c r="B804" s="28" t="s">
        <v>2652</v>
      </c>
      <c r="C804" s="39">
        <v>99915</v>
      </c>
      <c r="D804" s="30" t="s">
        <v>104</v>
      </c>
      <c r="E804" s="40" t="s">
        <v>2653</v>
      </c>
      <c r="F804" s="50" t="s">
        <v>2462</v>
      </c>
      <c r="G804" s="33" t="s">
        <v>59</v>
      </c>
      <c r="H804">
        <f t="shared" si="37"/>
        <v>0.83530000000000004</v>
      </c>
      <c r="I804" s="34">
        <f>ROUND(('NEW Reference'!B$16*List!$H804)+'NEW Reference'!B$17,0)</f>
        <v>1063</v>
      </c>
      <c r="J804" s="34">
        <f>ROUND(('NEW Reference'!C$16*List!$H804)+'NEW Reference'!C$17,0)</f>
        <v>1585</v>
      </c>
      <c r="K804" s="34">
        <f>ROUND(('NEW Reference'!D$16*List!$H804)+'NEW Reference'!D$17,0)</f>
        <v>1899</v>
      </c>
      <c r="L804" s="34">
        <f>ROUND(('NEW Reference'!E$16*List!$H804)+'NEW Reference'!E$17,0)</f>
        <v>2348</v>
      </c>
      <c r="M804" s="34">
        <f>ROUND(('NEW Reference'!F$16*List!$H804)+'NEW Reference'!F$17,0)</f>
        <v>2446</v>
      </c>
      <c r="N804" s="34">
        <f>ROUND(('NEW Reference'!G$16*List!$H804)+'NEW Reference'!G$17,0)</f>
        <v>2769</v>
      </c>
      <c r="O804" s="34">
        <f>ROUND(('NEW Reference'!H$16*List!$H804)+'NEW Reference'!H$17,0)</f>
        <v>2875</v>
      </c>
      <c r="P804" s="34">
        <f>ROUND(('NEW Reference'!I$16*List!$H804)+'NEW Reference'!I$17,0)</f>
        <v>2988</v>
      </c>
      <c r="Q804" s="34">
        <f>ROUND(('NEW Reference'!J$16*List!$H804)+'NEW Reference'!J$17,0)</f>
        <v>3460</v>
      </c>
      <c r="R804" s="34">
        <f>ROUND(('NEW Reference'!K$16*List!$H804)+'NEW Reference'!K$17,0)</f>
        <v>3569</v>
      </c>
      <c r="S804" s="34">
        <f>ROUND(('NEW Reference'!L$16*List!$H804)+'NEW Reference'!L$17,0)</f>
        <v>3851</v>
      </c>
      <c r="T804" s="34">
        <f>ROUND(('NEW Reference'!M$16*List!$H804)+'NEW Reference'!M$17,0)</f>
        <v>4600</v>
      </c>
      <c r="U804" s="34">
        <f>ROUND(('NEW Reference'!N$16*List!$H804)+'NEW Reference'!N$17,0)</f>
        <v>18560</v>
      </c>
      <c r="V804" s="35">
        <f>ROUND(('NEW Reference'!O$16*List!$H804)+'NEW Reference'!O$17,0)</f>
        <v>690</v>
      </c>
      <c r="W804" s="35">
        <f>ROUND(('NEW Reference'!P$16*List!$H804)+'NEW Reference'!P$17,0)</f>
        <v>972</v>
      </c>
      <c r="X804" s="35">
        <f>ROUND(('NEW Reference'!Q$16*List!$H804)+'NEW Reference'!Q$17,0)</f>
        <v>486</v>
      </c>
      <c r="Y804" s="36"/>
      <c r="Z804" s="4" t="str">
        <f t="shared" si="38"/>
        <v>TIPTON, Indiana</v>
      </c>
      <c r="AA804" s="31" t="s">
        <v>2653</v>
      </c>
      <c r="AB804" s="37" t="s">
        <v>49</v>
      </c>
      <c r="AC804" s="32" t="s">
        <v>2462</v>
      </c>
      <c r="AD804" s="38"/>
      <c r="AE804">
        <f t="shared" si="39"/>
        <v>0.83530000000000004</v>
      </c>
    </row>
    <row r="805" spans="1:31">
      <c r="A805" s="28" t="s">
        <v>2654</v>
      </c>
      <c r="B805" s="28" t="s">
        <v>2655</v>
      </c>
      <c r="C805" s="39">
        <v>17140</v>
      </c>
      <c r="D805" s="30" t="s">
        <v>546</v>
      </c>
      <c r="E805" s="40" t="s">
        <v>748</v>
      </c>
      <c r="F805" s="49" t="s">
        <v>2462</v>
      </c>
      <c r="G805" s="33" t="s">
        <v>48</v>
      </c>
      <c r="H805">
        <f t="shared" si="37"/>
        <v>0.90900000000000003</v>
      </c>
      <c r="I805" s="34">
        <f>ROUND(('NEW Reference'!B$16*List!$H805)+'NEW Reference'!B$17,0)</f>
        <v>1131</v>
      </c>
      <c r="J805" s="34">
        <f>ROUND(('NEW Reference'!C$16*List!$H805)+'NEW Reference'!C$17,0)</f>
        <v>1687</v>
      </c>
      <c r="K805" s="34">
        <f>ROUND(('NEW Reference'!D$16*List!$H805)+'NEW Reference'!D$17,0)</f>
        <v>2021</v>
      </c>
      <c r="L805" s="34">
        <f>ROUND(('NEW Reference'!E$16*List!$H805)+'NEW Reference'!E$17,0)</f>
        <v>2499</v>
      </c>
      <c r="M805" s="34">
        <f>ROUND(('NEW Reference'!F$16*List!$H805)+'NEW Reference'!F$17,0)</f>
        <v>2603</v>
      </c>
      <c r="N805" s="34">
        <f>ROUND(('NEW Reference'!G$16*List!$H805)+'NEW Reference'!G$17,0)</f>
        <v>2947</v>
      </c>
      <c r="O805" s="34">
        <f>ROUND(('NEW Reference'!H$16*List!$H805)+'NEW Reference'!H$17,0)</f>
        <v>3059</v>
      </c>
      <c r="P805" s="34">
        <f>ROUND(('NEW Reference'!I$16*List!$H805)+'NEW Reference'!I$17,0)</f>
        <v>3179</v>
      </c>
      <c r="Q805" s="34">
        <f>ROUND(('NEW Reference'!J$16*List!$H805)+'NEW Reference'!J$17,0)</f>
        <v>3682</v>
      </c>
      <c r="R805" s="34">
        <f>ROUND(('NEW Reference'!K$16*List!$H805)+'NEW Reference'!K$17,0)</f>
        <v>3798</v>
      </c>
      <c r="S805" s="34">
        <f>ROUND(('NEW Reference'!L$16*List!$H805)+'NEW Reference'!L$17,0)</f>
        <v>4098</v>
      </c>
      <c r="T805" s="34">
        <f>ROUND(('NEW Reference'!M$16*List!$H805)+'NEW Reference'!M$17,0)</f>
        <v>4895</v>
      </c>
      <c r="U805" s="34">
        <f>ROUND(('NEW Reference'!N$16*List!$H805)+'NEW Reference'!N$17,0)</f>
        <v>19750</v>
      </c>
      <c r="V805" s="35">
        <f>ROUND(('NEW Reference'!O$16*List!$H805)+'NEW Reference'!O$17,0)</f>
        <v>734</v>
      </c>
      <c r="W805" s="35">
        <f>ROUND(('NEW Reference'!P$16*List!$H805)+'NEW Reference'!P$17,0)</f>
        <v>1035</v>
      </c>
      <c r="X805" s="35">
        <f>ROUND(('NEW Reference'!Q$16*List!$H805)+'NEW Reference'!Q$17,0)</f>
        <v>517</v>
      </c>
      <c r="Y805" s="36"/>
      <c r="Z805" s="4" t="str">
        <f t="shared" si="38"/>
        <v>UNION, Indiana</v>
      </c>
      <c r="AA805" s="31" t="s">
        <v>748</v>
      </c>
      <c r="AB805" s="37" t="s">
        <v>49</v>
      </c>
      <c r="AC805" s="32" t="s">
        <v>2462</v>
      </c>
      <c r="AD805" s="38"/>
      <c r="AE805">
        <f t="shared" si="39"/>
        <v>0.90900000000000003</v>
      </c>
    </row>
    <row r="806" spans="1:31">
      <c r="A806" s="28" t="s">
        <v>2656</v>
      </c>
      <c r="B806" s="28" t="s">
        <v>2657</v>
      </c>
      <c r="C806" s="39">
        <v>21780</v>
      </c>
      <c r="D806" s="30" t="s">
        <v>710</v>
      </c>
      <c r="E806" s="40" t="s">
        <v>2658</v>
      </c>
      <c r="F806" s="49" t="s">
        <v>2462</v>
      </c>
      <c r="G806" s="33" t="s">
        <v>48</v>
      </c>
      <c r="H806">
        <f t="shared" si="37"/>
        <v>0.9173</v>
      </c>
      <c r="I806" s="34">
        <f>ROUND(('NEW Reference'!B$16*List!$H806)+'NEW Reference'!B$17,0)</f>
        <v>1139</v>
      </c>
      <c r="J806" s="34">
        <f>ROUND(('NEW Reference'!C$16*List!$H806)+'NEW Reference'!C$17,0)</f>
        <v>1698</v>
      </c>
      <c r="K806" s="34">
        <f>ROUND(('NEW Reference'!D$16*List!$H806)+'NEW Reference'!D$17,0)</f>
        <v>2035</v>
      </c>
      <c r="L806" s="34">
        <f>ROUND(('NEW Reference'!E$16*List!$H806)+'NEW Reference'!E$17,0)</f>
        <v>2516</v>
      </c>
      <c r="M806" s="34">
        <f>ROUND(('NEW Reference'!F$16*List!$H806)+'NEW Reference'!F$17,0)</f>
        <v>2621</v>
      </c>
      <c r="N806" s="34">
        <f>ROUND(('NEW Reference'!G$16*List!$H806)+'NEW Reference'!G$17,0)</f>
        <v>2967</v>
      </c>
      <c r="O806" s="34">
        <f>ROUND(('NEW Reference'!H$16*List!$H806)+'NEW Reference'!H$17,0)</f>
        <v>3080</v>
      </c>
      <c r="P806" s="34">
        <f>ROUND(('NEW Reference'!I$16*List!$H806)+'NEW Reference'!I$17,0)</f>
        <v>3201</v>
      </c>
      <c r="Q806" s="34">
        <f>ROUND(('NEW Reference'!J$16*List!$H806)+'NEW Reference'!J$17,0)</f>
        <v>3707</v>
      </c>
      <c r="R806" s="34">
        <f>ROUND(('NEW Reference'!K$16*List!$H806)+'NEW Reference'!K$17,0)</f>
        <v>3824</v>
      </c>
      <c r="S806" s="34">
        <f>ROUND(('NEW Reference'!L$16*List!$H806)+'NEW Reference'!L$17,0)</f>
        <v>4126</v>
      </c>
      <c r="T806" s="34">
        <f>ROUND(('NEW Reference'!M$16*List!$H806)+'NEW Reference'!M$17,0)</f>
        <v>4928</v>
      </c>
      <c r="U806" s="34">
        <f>ROUND(('NEW Reference'!N$16*List!$H806)+'NEW Reference'!N$17,0)</f>
        <v>19884</v>
      </c>
      <c r="V806" s="35">
        <f>ROUND(('NEW Reference'!O$16*List!$H806)+'NEW Reference'!O$17,0)</f>
        <v>739</v>
      </c>
      <c r="W806" s="35">
        <f>ROUND(('NEW Reference'!P$16*List!$H806)+'NEW Reference'!P$17,0)</f>
        <v>1042</v>
      </c>
      <c r="X806" s="35">
        <f>ROUND(('NEW Reference'!Q$16*List!$H806)+'NEW Reference'!Q$17,0)</f>
        <v>521</v>
      </c>
      <c r="Y806" s="36"/>
      <c r="Z806" s="4" t="str">
        <f t="shared" si="38"/>
        <v>VANDERBURGH, Indiana</v>
      </c>
      <c r="AA806" s="40" t="s">
        <v>2658</v>
      </c>
      <c r="AB806" s="37" t="s">
        <v>49</v>
      </c>
      <c r="AC806" s="41" t="s">
        <v>2462</v>
      </c>
      <c r="AD806" s="42"/>
      <c r="AE806">
        <f t="shared" si="39"/>
        <v>0.9173</v>
      </c>
    </row>
    <row r="807" spans="1:31">
      <c r="A807" s="28" t="s">
        <v>2659</v>
      </c>
      <c r="B807" s="28" t="s">
        <v>2660</v>
      </c>
      <c r="C807" s="39">
        <v>45460</v>
      </c>
      <c r="D807" s="30" t="s">
        <v>1663</v>
      </c>
      <c r="E807" s="40" t="s">
        <v>2661</v>
      </c>
      <c r="F807" s="49" t="s">
        <v>2462</v>
      </c>
      <c r="G807" s="33" t="s">
        <v>48</v>
      </c>
      <c r="H807">
        <f t="shared" si="37"/>
        <v>0.8538</v>
      </c>
      <c r="I807" s="34">
        <f>ROUND(('NEW Reference'!B$16*List!$H807)+'NEW Reference'!B$17,0)</f>
        <v>1080</v>
      </c>
      <c r="J807" s="34">
        <f>ROUND(('NEW Reference'!C$16*List!$H807)+'NEW Reference'!C$17,0)</f>
        <v>1611</v>
      </c>
      <c r="K807" s="34">
        <f>ROUND(('NEW Reference'!D$16*List!$H807)+'NEW Reference'!D$17,0)</f>
        <v>1930</v>
      </c>
      <c r="L807" s="34">
        <f>ROUND(('NEW Reference'!E$16*List!$H807)+'NEW Reference'!E$17,0)</f>
        <v>2386</v>
      </c>
      <c r="M807" s="34">
        <f>ROUND(('NEW Reference'!F$16*List!$H807)+'NEW Reference'!F$17,0)</f>
        <v>2486</v>
      </c>
      <c r="N807" s="34">
        <f>ROUND(('NEW Reference'!G$16*List!$H807)+'NEW Reference'!G$17,0)</f>
        <v>2814</v>
      </c>
      <c r="O807" s="34">
        <f>ROUND(('NEW Reference'!H$16*List!$H807)+'NEW Reference'!H$17,0)</f>
        <v>2921</v>
      </c>
      <c r="P807" s="34">
        <f>ROUND(('NEW Reference'!I$16*List!$H807)+'NEW Reference'!I$17,0)</f>
        <v>3036</v>
      </c>
      <c r="Q807" s="34">
        <f>ROUND(('NEW Reference'!J$16*List!$H807)+'NEW Reference'!J$17,0)</f>
        <v>3516</v>
      </c>
      <c r="R807" s="34">
        <f>ROUND(('NEW Reference'!K$16*List!$H807)+'NEW Reference'!K$17,0)</f>
        <v>3627</v>
      </c>
      <c r="S807" s="34">
        <f>ROUND(('NEW Reference'!L$16*List!$H807)+'NEW Reference'!L$17,0)</f>
        <v>3913</v>
      </c>
      <c r="T807" s="34">
        <f>ROUND(('NEW Reference'!M$16*List!$H807)+'NEW Reference'!M$17,0)</f>
        <v>4674</v>
      </c>
      <c r="U807" s="34">
        <f>ROUND(('NEW Reference'!N$16*List!$H807)+'NEW Reference'!N$17,0)</f>
        <v>18858</v>
      </c>
      <c r="V807" s="35">
        <f>ROUND(('NEW Reference'!O$16*List!$H807)+'NEW Reference'!O$17,0)</f>
        <v>701</v>
      </c>
      <c r="W807" s="35">
        <f>ROUND(('NEW Reference'!P$16*List!$H807)+'NEW Reference'!P$17,0)</f>
        <v>988</v>
      </c>
      <c r="X807" s="35">
        <f>ROUND(('NEW Reference'!Q$16*List!$H807)+'NEW Reference'!Q$17,0)</f>
        <v>494</v>
      </c>
      <c r="Y807" s="36"/>
      <c r="Z807" s="4" t="str">
        <f t="shared" si="38"/>
        <v>VERMILLION, Indiana</v>
      </c>
      <c r="AA807" s="31" t="s">
        <v>2661</v>
      </c>
      <c r="AB807" s="37" t="s">
        <v>49</v>
      </c>
      <c r="AC807" s="32" t="s">
        <v>2462</v>
      </c>
      <c r="AD807" s="38"/>
      <c r="AE807">
        <f t="shared" si="39"/>
        <v>0.8538</v>
      </c>
    </row>
    <row r="808" spans="1:31">
      <c r="A808" s="28" t="s">
        <v>2662</v>
      </c>
      <c r="B808" s="28" t="s">
        <v>2663</v>
      </c>
      <c r="C808" s="39">
        <v>45460</v>
      </c>
      <c r="D808" s="30" t="s">
        <v>1663</v>
      </c>
      <c r="E808" s="40" t="s">
        <v>2664</v>
      </c>
      <c r="F808" s="49" t="s">
        <v>2462</v>
      </c>
      <c r="G808" s="33" t="s">
        <v>48</v>
      </c>
      <c r="H808">
        <f t="shared" si="37"/>
        <v>0.8538</v>
      </c>
      <c r="I808" s="34">
        <f>ROUND(('NEW Reference'!B$16*List!$H808)+'NEW Reference'!B$17,0)</f>
        <v>1080</v>
      </c>
      <c r="J808" s="34">
        <f>ROUND(('NEW Reference'!C$16*List!$H808)+'NEW Reference'!C$17,0)</f>
        <v>1611</v>
      </c>
      <c r="K808" s="34">
        <f>ROUND(('NEW Reference'!D$16*List!$H808)+'NEW Reference'!D$17,0)</f>
        <v>1930</v>
      </c>
      <c r="L808" s="34">
        <f>ROUND(('NEW Reference'!E$16*List!$H808)+'NEW Reference'!E$17,0)</f>
        <v>2386</v>
      </c>
      <c r="M808" s="34">
        <f>ROUND(('NEW Reference'!F$16*List!$H808)+'NEW Reference'!F$17,0)</f>
        <v>2486</v>
      </c>
      <c r="N808" s="34">
        <f>ROUND(('NEW Reference'!G$16*List!$H808)+'NEW Reference'!G$17,0)</f>
        <v>2814</v>
      </c>
      <c r="O808" s="34">
        <f>ROUND(('NEW Reference'!H$16*List!$H808)+'NEW Reference'!H$17,0)</f>
        <v>2921</v>
      </c>
      <c r="P808" s="34">
        <f>ROUND(('NEW Reference'!I$16*List!$H808)+'NEW Reference'!I$17,0)</f>
        <v>3036</v>
      </c>
      <c r="Q808" s="34">
        <f>ROUND(('NEW Reference'!J$16*List!$H808)+'NEW Reference'!J$17,0)</f>
        <v>3516</v>
      </c>
      <c r="R808" s="34">
        <f>ROUND(('NEW Reference'!K$16*List!$H808)+'NEW Reference'!K$17,0)</f>
        <v>3627</v>
      </c>
      <c r="S808" s="34">
        <f>ROUND(('NEW Reference'!L$16*List!$H808)+'NEW Reference'!L$17,0)</f>
        <v>3913</v>
      </c>
      <c r="T808" s="34">
        <f>ROUND(('NEW Reference'!M$16*List!$H808)+'NEW Reference'!M$17,0)</f>
        <v>4674</v>
      </c>
      <c r="U808" s="34">
        <f>ROUND(('NEW Reference'!N$16*List!$H808)+'NEW Reference'!N$17,0)</f>
        <v>18858</v>
      </c>
      <c r="V808" s="35">
        <f>ROUND(('NEW Reference'!O$16*List!$H808)+'NEW Reference'!O$17,0)</f>
        <v>701</v>
      </c>
      <c r="W808" s="35">
        <f>ROUND(('NEW Reference'!P$16*List!$H808)+'NEW Reference'!P$17,0)</f>
        <v>988</v>
      </c>
      <c r="X808" s="35">
        <f>ROUND(('NEW Reference'!Q$16*List!$H808)+'NEW Reference'!Q$17,0)</f>
        <v>494</v>
      </c>
      <c r="Y808" s="36"/>
      <c r="Z808" s="4" t="str">
        <f t="shared" si="38"/>
        <v>VIGO, Indiana</v>
      </c>
      <c r="AA808" s="40" t="s">
        <v>2664</v>
      </c>
      <c r="AB808" s="37" t="s">
        <v>49</v>
      </c>
      <c r="AC808" s="41" t="s">
        <v>2462</v>
      </c>
      <c r="AD808" s="42"/>
      <c r="AE808">
        <f t="shared" si="39"/>
        <v>0.8538</v>
      </c>
    </row>
    <row r="809" spans="1:31">
      <c r="A809" s="28" t="s">
        <v>2665</v>
      </c>
      <c r="B809" s="28" t="s">
        <v>2666</v>
      </c>
      <c r="C809" s="29">
        <v>99915</v>
      </c>
      <c r="D809" s="30" t="s">
        <v>104</v>
      </c>
      <c r="E809" s="31" t="s">
        <v>2434</v>
      </c>
      <c r="F809" s="50" t="s">
        <v>2462</v>
      </c>
      <c r="G809" s="33" t="s">
        <v>59</v>
      </c>
      <c r="H809">
        <f t="shared" si="37"/>
        <v>0.83530000000000004</v>
      </c>
      <c r="I809" s="34">
        <f>ROUND(('NEW Reference'!B$16*List!$H809)+'NEW Reference'!B$17,0)</f>
        <v>1063</v>
      </c>
      <c r="J809" s="34">
        <f>ROUND(('NEW Reference'!C$16*List!$H809)+'NEW Reference'!C$17,0)</f>
        <v>1585</v>
      </c>
      <c r="K809" s="34">
        <f>ROUND(('NEW Reference'!D$16*List!$H809)+'NEW Reference'!D$17,0)</f>
        <v>1899</v>
      </c>
      <c r="L809" s="34">
        <f>ROUND(('NEW Reference'!E$16*List!$H809)+'NEW Reference'!E$17,0)</f>
        <v>2348</v>
      </c>
      <c r="M809" s="34">
        <f>ROUND(('NEW Reference'!F$16*List!$H809)+'NEW Reference'!F$17,0)</f>
        <v>2446</v>
      </c>
      <c r="N809" s="34">
        <f>ROUND(('NEW Reference'!G$16*List!$H809)+'NEW Reference'!G$17,0)</f>
        <v>2769</v>
      </c>
      <c r="O809" s="34">
        <f>ROUND(('NEW Reference'!H$16*List!$H809)+'NEW Reference'!H$17,0)</f>
        <v>2875</v>
      </c>
      <c r="P809" s="34">
        <f>ROUND(('NEW Reference'!I$16*List!$H809)+'NEW Reference'!I$17,0)</f>
        <v>2988</v>
      </c>
      <c r="Q809" s="34">
        <f>ROUND(('NEW Reference'!J$16*List!$H809)+'NEW Reference'!J$17,0)</f>
        <v>3460</v>
      </c>
      <c r="R809" s="34">
        <f>ROUND(('NEW Reference'!K$16*List!$H809)+'NEW Reference'!K$17,0)</f>
        <v>3569</v>
      </c>
      <c r="S809" s="34">
        <f>ROUND(('NEW Reference'!L$16*List!$H809)+'NEW Reference'!L$17,0)</f>
        <v>3851</v>
      </c>
      <c r="T809" s="34">
        <f>ROUND(('NEW Reference'!M$16*List!$H809)+'NEW Reference'!M$17,0)</f>
        <v>4600</v>
      </c>
      <c r="U809" s="34">
        <f>ROUND(('NEW Reference'!N$16*List!$H809)+'NEW Reference'!N$17,0)</f>
        <v>18560</v>
      </c>
      <c r="V809" s="35">
        <f>ROUND(('NEW Reference'!O$16*List!$H809)+'NEW Reference'!O$17,0)</f>
        <v>690</v>
      </c>
      <c r="W809" s="35">
        <f>ROUND(('NEW Reference'!P$16*List!$H809)+'NEW Reference'!P$17,0)</f>
        <v>972</v>
      </c>
      <c r="X809" s="35">
        <f>ROUND(('NEW Reference'!Q$16*List!$H809)+'NEW Reference'!Q$17,0)</f>
        <v>486</v>
      </c>
      <c r="Y809" s="36"/>
      <c r="Z809" s="4" t="str">
        <f t="shared" si="38"/>
        <v>WABASH, Indiana</v>
      </c>
      <c r="AA809" s="40" t="s">
        <v>2434</v>
      </c>
      <c r="AB809" s="37" t="s">
        <v>49</v>
      </c>
      <c r="AC809" s="41" t="s">
        <v>2462</v>
      </c>
      <c r="AD809" s="42"/>
      <c r="AE809">
        <f t="shared" si="39"/>
        <v>0.83530000000000004</v>
      </c>
    </row>
    <row r="810" spans="1:31">
      <c r="A810" s="28" t="s">
        <v>2667</v>
      </c>
      <c r="B810" s="28" t="s">
        <v>2668</v>
      </c>
      <c r="C810" s="29">
        <v>29200</v>
      </c>
      <c r="D810" s="30" t="s">
        <v>1042</v>
      </c>
      <c r="E810" s="31" t="s">
        <v>2030</v>
      </c>
      <c r="F810" s="50" t="s">
        <v>2462</v>
      </c>
      <c r="G810" s="33" t="s">
        <v>48</v>
      </c>
      <c r="H810">
        <f t="shared" si="37"/>
        <v>0.9326000000000001</v>
      </c>
      <c r="I810" s="34">
        <f>ROUND(('NEW Reference'!B$16*List!$H810)+'NEW Reference'!B$17,0)</f>
        <v>1153</v>
      </c>
      <c r="J810" s="34">
        <f>ROUND(('NEW Reference'!C$16*List!$H810)+'NEW Reference'!C$17,0)</f>
        <v>1719</v>
      </c>
      <c r="K810" s="34">
        <f>ROUND(('NEW Reference'!D$16*List!$H810)+'NEW Reference'!D$17,0)</f>
        <v>2060</v>
      </c>
      <c r="L810" s="34">
        <f>ROUND(('NEW Reference'!E$16*List!$H810)+'NEW Reference'!E$17,0)</f>
        <v>2547</v>
      </c>
      <c r="M810" s="34">
        <f>ROUND(('NEW Reference'!F$16*List!$H810)+'NEW Reference'!F$17,0)</f>
        <v>2653</v>
      </c>
      <c r="N810" s="34">
        <f>ROUND(('NEW Reference'!G$16*List!$H810)+'NEW Reference'!G$17,0)</f>
        <v>3004</v>
      </c>
      <c r="O810" s="34">
        <f>ROUND(('NEW Reference'!H$16*List!$H810)+'NEW Reference'!H$17,0)</f>
        <v>3118</v>
      </c>
      <c r="P810" s="34">
        <f>ROUND(('NEW Reference'!I$16*List!$H810)+'NEW Reference'!I$17,0)</f>
        <v>3241</v>
      </c>
      <c r="Q810" s="34">
        <f>ROUND(('NEW Reference'!J$16*List!$H810)+'NEW Reference'!J$17,0)</f>
        <v>3753</v>
      </c>
      <c r="R810" s="34">
        <f>ROUND(('NEW Reference'!K$16*List!$H810)+'NEW Reference'!K$17,0)</f>
        <v>3871</v>
      </c>
      <c r="S810" s="34">
        <f>ROUND(('NEW Reference'!L$16*List!$H810)+'NEW Reference'!L$17,0)</f>
        <v>4177</v>
      </c>
      <c r="T810" s="34">
        <f>ROUND(('NEW Reference'!M$16*List!$H810)+'NEW Reference'!M$17,0)</f>
        <v>4989</v>
      </c>
      <c r="U810" s="34">
        <f>ROUND(('NEW Reference'!N$16*List!$H810)+'NEW Reference'!N$17,0)</f>
        <v>20131</v>
      </c>
      <c r="V810" s="35">
        <f>ROUND(('NEW Reference'!O$16*List!$H810)+'NEW Reference'!O$17,0)</f>
        <v>748</v>
      </c>
      <c r="W810" s="35">
        <f>ROUND(('NEW Reference'!P$16*List!$H810)+'NEW Reference'!P$17,0)</f>
        <v>1055</v>
      </c>
      <c r="X810" s="35">
        <f>ROUND(('NEW Reference'!Q$16*List!$H810)+'NEW Reference'!Q$17,0)</f>
        <v>527</v>
      </c>
      <c r="Y810" s="36"/>
      <c r="Z810" s="4" t="str">
        <f t="shared" si="38"/>
        <v>WARREN, Indiana</v>
      </c>
      <c r="AA810" s="31" t="s">
        <v>2030</v>
      </c>
      <c r="AB810" s="37" t="s">
        <v>49</v>
      </c>
      <c r="AC810" s="32" t="s">
        <v>2462</v>
      </c>
      <c r="AD810" s="38"/>
      <c r="AE810">
        <f t="shared" si="39"/>
        <v>0.9326000000000001</v>
      </c>
    </row>
    <row r="811" spans="1:31">
      <c r="A811" s="28" t="s">
        <v>2669</v>
      </c>
      <c r="B811" s="28" t="s">
        <v>2670</v>
      </c>
      <c r="C811" s="39">
        <v>21780</v>
      </c>
      <c r="D811" s="30" t="s">
        <v>710</v>
      </c>
      <c r="E811" s="40" t="s">
        <v>2671</v>
      </c>
      <c r="F811" s="49" t="s">
        <v>2462</v>
      </c>
      <c r="G811" s="33" t="s">
        <v>48</v>
      </c>
      <c r="H811">
        <f t="shared" si="37"/>
        <v>0.9173</v>
      </c>
      <c r="I811" s="34">
        <f>ROUND(('NEW Reference'!B$16*List!$H811)+'NEW Reference'!B$17,0)</f>
        <v>1139</v>
      </c>
      <c r="J811" s="34">
        <f>ROUND(('NEW Reference'!C$16*List!$H811)+'NEW Reference'!C$17,0)</f>
        <v>1698</v>
      </c>
      <c r="K811" s="34">
        <f>ROUND(('NEW Reference'!D$16*List!$H811)+'NEW Reference'!D$17,0)</f>
        <v>2035</v>
      </c>
      <c r="L811" s="34">
        <f>ROUND(('NEW Reference'!E$16*List!$H811)+'NEW Reference'!E$17,0)</f>
        <v>2516</v>
      </c>
      <c r="M811" s="34">
        <f>ROUND(('NEW Reference'!F$16*List!$H811)+'NEW Reference'!F$17,0)</f>
        <v>2621</v>
      </c>
      <c r="N811" s="34">
        <f>ROUND(('NEW Reference'!G$16*List!$H811)+'NEW Reference'!G$17,0)</f>
        <v>2967</v>
      </c>
      <c r="O811" s="34">
        <f>ROUND(('NEW Reference'!H$16*List!$H811)+'NEW Reference'!H$17,0)</f>
        <v>3080</v>
      </c>
      <c r="P811" s="34">
        <f>ROUND(('NEW Reference'!I$16*List!$H811)+'NEW Reference'!I$17,0)</f>
        <v>3201</v>
      </c>
      <c r="Q811" s="34">
        <f>ROUND(('NEW Reference'!J$16*List!$H811)+'NEW Reference'!J$17,0)</f>
        <v>3707</v>
      </c>
      <c r="R811" s="34">
        <f>ROUND(('NEW Reference'!K$16*List!$H811)+'NEW Reference'!K$17,0)</f>
        <v>3824</v>
      </c>
      <c r="S811" s="34">
        <f>ROUND(('NEW Reference'!L$16*List!$H811)+'NEW Reference'!L$17,0)</f>
        <v>4126</v>
      </c>
      <c r="T811" s="34">
        <f>ROUND(('NEW Reference'!M$16*List!$H811)+'NEW Reference'!M$17,0)</f>
        <v>4928</v>
      </c>
      <c r="U811" s="34">
        <f>ROUND(('NEW Reference'!N$16*List!$H811)+'NEW Reference'!N$17,0)</f>
        <v>19884</v>
      </c>
      <c r="V811" s="35">
        <f>ROUND(('NEW Reference'!O$16*List!$H811)+'NEW Reference'!O$17,0)</f>
        <v>739</v>
      </c>
      <c r="W811" s="35">
        <f>ROUND(('NEW Reference'!P$16*List!$H811)+'NEW Reference'!P$17,0)</f>
        <v>1042</v>
      </c>
      <c r="X811" s="35">
        <f>ROUND(('NEW Reference'!Q$16*List!$H811)+'NEW Reference'!Q$17,0)</f>
        <v>521</v>
      </c>
      <c r="Y811" s="36"/>
      <c r="Z811" s="4" t="str">
        <f t="shared" si="38"/>
        <v>WARRICK, Indiana</v>
      </c>
      <c r="AA811" s="40" t="s">
        <v>2671</v>
      </c>
      <c r="AB811" s="37" t="s">
        <v>49</v>
      </c>
      <c r="AC811" s="41" t="s">
        <v>2462</v>
      </c>
      <c r="AD811" s="42"/>
      <c r="AE811">
        <f t="shared" si="39"/>
        <v>0.9173</v>
      </c>
    </row>
    <row r="812" spans="1:31">
      <c r="A812" s="28" t="s">
        <v>2672</v>
      </c>
      <c r="B812" s="28" t="s">
        <v>2673</v>
      </c>
      <c r="C812" s="29">
        <v>31140</v>
      </c>
      <c r="D812" s="30" t="s">
        <v>1132</v>
      </c>
      <c r="E812" s="31" t="s">
        <v>250</v>
      </c>
      <c r="F812" s="49" t="s">
        <v>2462</v>
      </c>
      <c r="G812" s="33" t="s">
        <v>48</v>
      </c>
      <c r="H812">
        <f t="shared" si="37"/>
        <v>0.88040000000000007</v>
      </c>
      <c r="I812" s="34">
        <f>ROUND(('NEW Reference'!B$16*List!$H812)+'NEW Reference'!B$17,0)</f>
        <v>1105</v>
      </c>
      <c r="J812" s="34">
        <f>ROUND(('NEW Reference'!C$16*List!$H812)+'NEW Reference'!C$17,0)</f>
        <v>1647</v>
      </c>
      <c r="K812" s="34">
        <f>ROUND(('NEW Reference'!D$16*List!$H812)+'NEW Reference'!D$17,0)</f>
        <v>1974</v>
      </c>
      <c r="L812" s="34">
        <f>ROUND(('NEW Reference'!E$16*List!$H812)+'NEW Reference'!E$17,0)</f>
        <v>2440</v>
      </c>
      <c r="M812" s="34">
        <f>ROUND(('NEW Reference'!F$16*List!$H812)+'NEW Reference'!F$17,0)</f>
        <v>2542</v>
      </c>
      <c r="N812" s="34">
        <f>ROUND(('NEW Reference'!G$16*List!$H812)+'NEW Reference'!G$17,0)</f>
        <v>2878</v>
      </c>
      <c r="O812" s="34">
        <f>ROUND(('NEW Reference'!H$16*List!$H812)+'NEW Reference'!H$17,0)</f>
        <v>2988</v>
      </c>
      <c r="P812" s="34">
        <f>ROUND(('NEW Reference'!I$16*List!$H812)+'NEW Reference'!I$17,0)</f>
        <v>3105</v>
      </c>
      <c r="Q812" s="34">
        <f>ROUND(('NEW Reference'!J$16*List!$H812)+'NEW Reference'!J$17,0)</f>
        <v>3596</v>
      </c>
      <c r="R812" s="34">
        <f>ROUND(('NEW Reference'!K$16*List!$H812)+'NEW Reference'!K$17,0)</f>
        <v>3709</v>
      </c>
      <c r="S812" s="34">
        <f>ROUND(('NEW Reference'!L$16*List!$H812)+'NEW Reference'!L$17,0)</f>
        <v>4002</v>
      </c>
      <c r="T812" s="34">
        <f>ROUND(('NEW Reference'!M$16*List!$H812)+'NEW Reference'!M$17,0)</f>
        <v>4780</v>
      </c>
      <c r="U812" s="34">
        <f>ROUND(('NEW Reference'!N$16*List!$H812)+'NEW Reference'!N$17,0)</f>
        <v>19288</v>
      </c>
      <c r="V812" s="35">
        <f>ROUND(('NEW Reference'!O$16*List!$H812)+'NEW Reference'!O$17,0)</f>
        <v>717</v>
      </c>
      <c r="W812" s="35">
        <f>ROUND(('NEW Reference'!P$16*List!$H812)+'NEW Reference'!P$17,0)</f>
        <v>1010</v>
      </c>
      <c r="X812" s="35">
        <f>ROUND(('NEW Reference'!Q$16*List!$H812)+'NEW Reference'!Q$17,0)</f>
        <v>505</v>
      </c>
      <c r="Y812" s="36"/>
      <c r="Z812" s="4" t="str">
        <f t="shared" si="38"/>
        <v>WASHINGTON, Indiana</v>
      </c>
      <c r="AA812" s="31" t="s">
        <v>250</v>
      </c>
      <c r="AB812" s="37" t="s">
        <v>49</v>
      </c>
      <c r="AC812" s="32" t="s">
        <v>2462</v>
      </c>
      <c r="AD812" s="38"/>
      <c r="AE812">
        <f t="shared" si="39"/>
        <v>0.88040000000000007</v>
      </c>
    </row>
    <row r="813" spans="1:31">
      <c r="A813" s="28" t="s">
        <v>2674</v>
      </c>
      <c r="B813" s="28" t="s">
        <v>2675</v>
      </c>
      <c r="C813" s="39">
        <v>99915</v>
      </c>
      <c r="D813" s="30" t="s">
        <v>104</v>
      </c>
      <c r="E813" s="40" t="s">
        <v>2035</v>
      </c>
      <c r="F813" s="50" t="s">
        <v>2462</v>
      </c>
      <c r="G813" s="33" t="s">
        <v>59</v>
      </c>
      <c r="H813">
        <f t="shared" si="37"/>
        <v>0.83530000000000004</v>
      </c>
      <c r="I813" s="34">
        <f>ROUND(('NEW Reference'!B$16*List!$H813)+'NEW Reference'!B$17,0)</f>
        <v>1063</v>
      </c>
      <c r="J813" s="34">
        <f>ROUND(('NEW Reference'!C$16*List!$H813)+'NEW Reference'!C$17,0)</f>
        <v>1585</v>
      </c>
      <c r="K813" s="34">
        <f>ROUND(('NEW Reference'!D$16*List!$H813)+'NEW Reference'!D$17,0)</f>
        <v>1899</v>
      </c>
      <c r="L813" s="34">
        <f>ROUND(('NEW Reference'!E$16*List!$H813)+'NEW Reference'!E$17,0)</f>
        <v>2348</v>
      </c>
      <c r="M813" s="34">
        <f>ROUND(('NEW Reference'!F$16*List!$H813)+'NEW Reference'!F$17,0)</f>
        <v>2446</v>
      </c>
      <c r="N813" s="34">
        <f>ROUND(('NEW Reference'!G$16*List!$H813)+'NEW Reference'!G$17,0)</f>
        <v>2769</v>
      </c>
      <c r="O813" s="34">
        <f>ROUND(('NEW Reference'!H$16*List!$H813)+'NEW Reference'!H$17,0)</f>
        <v>2875</v>
      </c>
      <c r="P813" s="34">
        <f>ROUND(('NEW Reference'!I$16*List!$H813)+'NEW Reference'!I$17,0)</f>
        <v>2988</v>
      </c>
      <c r="Q813" s="34">
        <f>ROUND(('NEW Reference'!J$16*List!$H813)+'NEW Reference'!J$17,0)</f>
        <v>3460</v>
      </c>
      <c r="R813" s="34">
        <f>ROUND(('NEW Reference'!K$16*List!$H813)+'NEW Reference'!K$17,0)</f>
        <v>3569</v>
      </c>
      <c r="S813" s="34">
        <f>ROUND(('NEW Reference'!L$16*List!$H813)+'NEW Reference'!L$17,0)</f>
        <v>3851</v>
      </c>
      <c r="T813" s="34">
        <f>ROUND(('NEW Reference'!M$16*List!$H813)+'NEW Reference'!M$17,0)</f>
        <v>4600</v>
      </c>
      <c r="U813" s="34">
        <f>ROUND(('NEW Reference'!N$16*List!$H813)+'NEW Reference'!N$17,0)</f>
        <v>18560</v>
      </c>
      <c r="V813" s="35">
        <f>ROUND(('NEW Reference'!O$16*List!$H813)+'NEW Reference'!O$17,0)</f>
        <v>690</v>
      </c>
      <c r="W813" s="35">
        <f>ROUND(('NEW Reference'!P$16*List!$H813)+'NEW Reference'!P$17,0)</f>
        <v>972</v>
      </c>
      <c r="X813" s="35">
        <f>ROUND(('NEW Reference'!Q$16*List!$H813)+'NEW Reference'!Q$17,0)</f>
        <v>486</v>
      </c>
      <c r="Y813" s="36"/>
      <c r="Z813" s="4" t="str">
        <f t="shared" si="38"/>
        <v>WAYNE, Indiana</v>
      </c>
      <c r="AA813" s="40" t="s">
        <v>2035</v>
      </c>
      <c r="AB813" s="37" t="s">
        <v>49</v>
      </c>
      <c r="AC813" s="41" t="s">
        <v>2462</v>
      </c>
      <c r="AD813" s="42"/>
      <c r="AE813">
        <f t="shared" si="39"/>
        <v>0.83530000000000004</v>
      </c>
    </row>
    <row r="814" spans="1:31">
      <c r="A814" s="28" t="s">
        <v>2676</v>
      </c>
      <c r="B814" s="28" t="s">
        <v>2677</v>
      </c>
      <c r="C814" s="39">
        <v>99915</v>
      </c>
      <c r="D814" s="30" t="s">
        <v>104</v>
      </c>
      <c r="E814" s="40" t="s">
        <v>2678</v>
      </c>
      <c r="F814" s="49" t="s">
        <v>2462</v>
      </c>
      <c r="G814" s="33" t="s">
        <v>59</v>
      </c>
      <c r="H814">
        <f t="shared" si="37"/>
        <v>0.83530000000000004</v>
      </c>
      <c r="I814" s="34">
        <f>ROUND(('NEW Reference'!B$16*List!$H814)+'NEW Reference'!B$17,0)</f>
        <v>1063</v>
      </c>
      <c r="J814" s="34">
        <f>ROUND(('NEW Reference'!C$16*List!$H814)+'NEW Reference'!C$17,0)</f>
        <v>1585</v>
      </c>
      <c r="K814" s="34">
        <f>ROUND(('NEW Reference'!D$16*List!$H814)+'NEW Reference'!D$17,0)</f>
        <v>1899</v>
      </c>
      <c r="L814" s="34">
        <f>ROUND(('NEW Reference'!E$16*List!$H814)+'NEW Reference'!E$17,0)</f>
        <v>2348</v>
      </c>
      <c r="M814" s="34">
        <f>ROUND(('NEW Reference'!F$16*List!$H814)+'NEW Reference'!F$17,0)</f>
        <v>2446</v>
      </c>
      <c r="N814" s="34">
        <f>ROUND(('NEW Reference'!G$16*List!$H814)+'NEW Reference'!G$17,0)</f>
        <v>2769</v>
      </c>
      <c r="O814" s="34">
        <f>ROUND(('NEW Reference'!H$16*List!$H814)+'NEW Reference'!H$17,0)</f>
        <v>2875</v>
      </c>
      <c r="P814" s="34">
        <f>ROUND(('NEW Reference'!I$16*List!$H814)+'NEW Reference'!I$17,0)</f>
        <v>2988</v>
      </c>
      <c r="Q814" s="34">
        <f>ROUND(('NEW Reference'!J$16*List!$H814)+'NEW Reference'!J$17,0)</f>
        <v>3460</v>
      </c>
      <c r="R814" s="34">
        <f>ROUND(('NEW Reference'!K$16*List!$H814)+'NEW Reference'!K$17,0)</f>
        <v>3569</v>
      </c>
      <c r="S814" s="34">
        <f>ROUND(('NEW Reference'!L$16*List!$H814)+'NEW Reference'!L$17,0)</f>
        <v>3851</v>
      </c>
      <c r="T814" s="34">
        <f>ROUND(('NEW Reference'!M$16*List!$H814)+'NEW Reference'!M$17,0)</f>
        <v>4600</v>
      </c>
      <c r="U814" s="34">
        <f>ROUND(('NEW Reference'!N$16*List!$H814)+'NEW Reference'!N$17,0)</f>
        <v>18560</v>
      </c>
      <c r="V814" s="35">
        <f>ROUND(('NEW Reference'!O$16*List!$H814)+'NEW Reference'!O$17,0)</f>
        <v>690</v>
      </c>
      <c r="W814" s="35">
        <f>ROUND(('NEW Reference'!P$16*List!$H814)+'NEW Reference'!P$17,0)</f>
        <v>972</v>
      </c>
      <c r="X814" s="35">
        <f>ROUND(('NEW Reference'!Q$16*List!$H814)+'NEW Reference'!Q$17,0)</f>
        <v>486</v>
      </c>
      <c r="Y814" s="36"/>
      <c r="Z814" s="4" t="str">
        <f t="shared" si="38"/>
        <v>WELLS, Indiana</v>
      </c>
      <c r="AA814" s="31" t="s">
        <v>2678</v>
      </c>
      <c r="AB814" s="37" t="s">
        <v>49</v>
      </c>
      <c r="AC814" s="32" t="s">
        <v>2462</v>
      </c>
      <c r="AD814" s="38"/>
      <c r="AE814">
        <f t="shared" si="39"/>
        <v>0.83530000000000004</v>
      </c>
    </row>
    <row r="815" spans="1:31">
      <c r="A815" s="28" t="s">
        <v>2679</v>
      </c>
      <c r="B815" s="28" t="s">
        <v>2680</v>
      </c>
      <c r="C815" s="39">
        <v>99915</v>
      </c>
      <c r="D815" s="30" t="s">
        <v>104</v>
      </c>
      <c r="E815" s="40" t="s">
        <v>758</v>
      </c>
      <c r="F815" s="50" t="s">
        <v>2462</v>
      </c>
      <c r="G815" s="33" t="s">
        <v>59</v>
      </c>
      <c r="H815">
        <f t="shared" si="37"/>
        <v>0.83530000000000004</v>
      </c>
      <c r="I815" s="34">
        <f>ROUND(('NEW Reference'!B$16*List!$H815)+'NEW Reference'!B$17,0)</f>
        <v>1063</v>
      </c>
      <c r="J815" s="34">
        <f>ROUND(('NEW Reference'!C$16*List!$H815)+'NEW Reference'!C$17,0)</f>
        <v>1585</v>
      </c>
      <c r="K815" s="34">
        <f>ROUND(('NEW Reference'!D$16*List!$H815)+'NEW Reference'!D$17,0)</f>
        <v>1899</v>
      </c>
      <c r="L815" s="34">
        <f>ROUND(('NEW Reference'!E$16*List!$H815)+'NEW Reference'!E$17,0)</f>
        <v>2348</v>
      </c>
      <c r="M815" s="34">
        <f>ROUND(('NEW Reference'!F$16*List!$H815)+'NEW Reference'!F$17,0)</f>
        <v>2446</v>
      </c>
      <c r="N815" s="34">
        <f>ROUND(('NEW Reference'!G$16*List!$H815)+'NEW Reference'!G$17,0)</f>
        <v>2769</v>
      </c>
      <c r="O815" s="34">
        <f>ROUND(('NEW Reference'!H$16*List!$H815)+'NEW Reference'!H$17,0)</f>
        <v>2875</v>
      </c>
      <c r="P815" s="34">
        <f>ROUND(('NEW Reference'!I$16*List!$H815)+'NEW Reference'!I$17,0)</f>
        <v>2988</v>
      </c>
      <c r="Q815" s="34">
        <f>ROUND(('NEW Reference'!J$16*List!$H815)+'NEW Reference'!J$17,0)</f>
        <v>3460</v>
      </c>
      <c r="R815" s="34">
        <f>ROUND(('NEW Reference'!K$16*List!$H815)+'NEW Reference'!K$17,0)</f>
        <v>3569</v>
      </c>
      <c r="S815" s="34">
        <f>ROUND(('NEW Reference'!L$16*List!$H815)+'NEW Reference'!L$17,0)</f>
        <v>3851</v>
      </c>
      <c r="T815" s="34">
        <f>ROUND(('NEW Reference'!M$16*List!$H815)+'NEW Reference'!M$17,0)</f>
        <v>4600</v>
      </c>
      <c r="U815" s="34">
        <f>ROUND(('NEW Reference'!N$16*List!$H815)+'NEW Reference'!N$17,0)</f>
        <v>18560</v>
      </c>
      <c r="V815" s="35">
        <f>ROUND(('NEW Reference'!O$16*List!$H815)+'NEW Reference'!O$17,0)</f>
        <v>690</v>
      </c>
      <c r="W815" s="35">
        <f>ROUND(('NEW Reference'!P$16*List!$H815)+'NEW Reference'!P$17,0)</f>
        <v>972</v>
      </c>
      <c r="X815" s="35">
        <f>ROUND(('NEW Reference'!Q$16*List!$H815)+'NEW Reference'!Q$17,0)</f>
        <v>486</v>
      </c>
      <c r="Y815" s="36"/>
      <c r="Z815" s="4" t="str">
        <f t="shared" si="38"/>
        <v>WHITE, Indiana</v>
      </c>
      <c r="AA815" s="31" t="s">
        <v>758</v>
      </c>
      <c r="AB815" s="37" t="s">
        <v>49</v>
      </c>
      <c r="AC815" s="32" t="s">
        <v>2462</v>
      </c>
      <c r="AD815" s="38"/>
      <c r="AE815">
        <f t="shared" si="39"/>
        <v>0.83530000000000004</v>
      </c>
    </row>
    <row r="816" spans="1:31">
      <c r="A816" s="28" t="s">
        <v>2681</v>
      </c>
      <c r="B816" s="28" t="s">
        <v>2682</v>
      </c>
      <c r="C816" s="39">
        <v>23060</v>
      </c>
      <c r="D816" s="30" t="s">
        <v>759</v>
      </c>
      <c r="E816" s="40" t="s">
        <v>2683</v>
      </c>
      <c r="F816" s="49" t="s">
        <v>2462</v>
      </c>
      <c r="G816" s="33" t="s">
        <v>48</v>
      </c>
      <c r="H816">
        <f t="shared" si="37"/>
        <v>0.96900000000000008</v>
      </c>
      <c r="I816" s="34">
        <f>ROUND(('NEW Reference'!B$16*List!$H816)+'NEW Reference'!B$17,0)</f>
        <v>1187</v>
      </c>
      <c r="J816" s="34">
        <f>ROUND(('NEW Reference'!C$16*List!$H816)+'NEW Reference'!C$17,0)</f>
        <v>1769</v>
      </c>
      <c r="K816" s="34">
        <f>ROUND(('NEW Reference'!D$16*List!$H816)+'NEW Reference'!D$17,0)</f>
        <v>2120</v>
      </c>
      <c r="L816" s="34">
        <f>ROUND(('NEW Reference'!E$16*List!$H816)+'NEW Reference'!E$17,0)</f>
        <v>2621</v>
      </c>
      <c r="M816" s="34">
        <f>ROUND(('NEW Reference'!F$16*List!$H816)+'NEW Reference'!F$17,0)</f>
        <v>2731</v>
      </c>
      <c r="N816" s="34">
        <f>ROUND(('NEW Reference'!G$16*List!$H816)+'NEW Reference'!G$17,0)</f>
        <v>3091</v>
      </c>
      <c r="O816" s="34">
        <f>ROUND(('NEW Reference'!H$16*List!$H816)+'NEW Reference'!H$17,0)</f>
        <v>3209</v>
      </c>
      <c r="P816" s="34">
        <f>ROUND(('NEW Reference'!I$16*List!$H816)+'NEW Reference'!I$17,0)</f>
        <v>3335</v>
      </c>
      <c r="Q816" s="34">
        <f>ROUND(('NEW Reference'!J$16*List!$H816)+'NEW Reference'!J$17,0)</f>
        <v>3863</v>
      </c>
      <c r="R816" s="34">
        <f>ROUND(('NEW Reference'!K$16*List!$H816)+'NEW Reference'!K$17,0)</f>
        <v>3984</v>
      </c>
      <c r="S816" s="34">
        <f>ROUND(('NEW Reference'!L$16*List!$H816)+'NEW Reference'!L$17,0)</f>
        <v>4299</v>
      </c>
      <c r="T816" s="34">
        <f>ROUND(('NEW Reference'!M$16*List!$H816)+'NEW Reference'!M$17,0)</f>
        <v>5135</v>
      </c>
      <c r="U816" s="34">
        <f>ROUND(('NEW Reference'!N$16*List!$H816)+'NEW Reference'!N$17,0)</f>
        <v>20719</v>
      </c>
      <c r="V816" s="35">
        <f>ROUND(('NEW Reference'!O$16*List!$H816)+'NEW Reference'!O$17,0)</f>
        <v>770</v>
      </c>
      <c r="W816" s="35">
        <f>ROUND(('NEW Reference'!P$16*List!$H816)+'NEW Reference'!P$17,0)</f>
        <v>1085</v>
      </c>
      <c r="X816" s="35">
        <f>ROUND(('NEW Reference'!Q$16*List!$H816)+'NEW Reference'!Q$17,0)</f>
        <v>543</v>
      </c>
      <c r="Y816" s="36"/>
      <c r="Z816" s="4" t="str">
        <f t="shared" si="38"/>
        <v>WHITLEY, Indiana</v>
      </c>
      <c r="AA816" s="31" t="s">
        <v>2683</v>
      </c>
      <c r="AB816" s="37" t="s">
        <v>49</v>
      </c>
      <c r="AC816" s="32" t="s">
        <v>2462</v>
      </c>
      <c r="AD816" s="38"/>
      <c r="AE816">
        <f t="shared" si="39"/>
        <v>0.96900000000000008</v>
      </c>
    </row>
    <row r="817" spans="1:31">
      <c r="A817" s="28" t="s">
        <v>2684</v>
      </c>
      <c r="B817" s="28" t="s">
        <v>2685</v>
      </c>
      <c r="C817" s="39">
        <v>99915</v>
      </c>
      <c r="D817" s="30" t="s">
        <v>104</v>
      </c>
      <c r="E817" s="40" t="s">
        <v>325</v>
      </c>
      <c r="F817" s="49" t="s">
        <v>2462</v>
      </c>
      <c r="G817" s="33" t="s">
        <v>59</v>
      </c>
      <c r="H817">
        <f t="shared" si="37"/>
        <v>0.83530000000000004</v>
      </c>
      <c r="I817" s="34">
        <f>ROUND(('NEW Reference'!B$16*List!$H817)+'NEW Reference'!B$17,0)</f>
        <v>1063</v>
      </c>
      <c r="J817" s="34">
        <f>ROUND(('NEW Reference'!C$16*List!$H817)+'NEW Reference'!C$17,0)</f>
        <v>1585</v>
      </c>
      <c r="K817" s="34">
        <f>ROUND(('NEW Reference'!D$16*List!$H817)+'NEW Reference'!D$17,0)</f>
        <v>1899</v>
      </c>
      <c r="L817" s="34">
        <f>ROUND(('NEW Reference'!E$16*List!$H817)+'NEW Reference'!E$17,0)</f>
        <v>2348</v>
      </c>
      <c r="M817" s="34">
        <f>ROUND(('NEW Reference'!F$16*List!$H817)+'NEW Reference'!F$17,0)</f>
        <v>2446</v>
      </c>
      <c r="N817" s="34">
        <f>ROUND(('NEW Reference'!G$16*List!$H817)+'NEW Reference'!G$17,0)</f>
        <v>2769</v>
      </c>
      <c r="O817" s="34">
        <f>ROUND(('NEW Reference'!H$16*List!$H817)+'NEW Reference'!H$17,0)</f>
        <v>2875</v>
      </c>
      <c r="P817" s="34">
        <f>ROUND(('NEW Reference'!I$16*List!$H817)+'NEW Reference'!I$17,0)</f>
        <v>2988</v>
      </c>
      <c r="Q817" s="34">
        <f>ROUND(('NEW Reference'!J$16*List!$H817)+'NEW Reference'!J$17,0)</f>
        <v>3460</v>
      </c>
      <c r="R817" s="34">
        <f>ROUND(('NEW Reference'!K$16*List!$H817)+'NEW Reference'!K$17,0)</f>
        <v>3569</v>
      </c>
      <c r="S817" s="34">
        <f>ROUND(('NEW Reference'!L$16*List!$H817)+'NEW Reference'!L$17,0)</f>
        <v>3851</v>
      </c>
      <c r="T817" s="34">
        <f>ROUND(('NEW Reference'!M$16*List!$H817)+'NEW Reference'!M$17,0)</f>
        <v>4600</v>
      </c>
      <c r="U817" s="34">
        <f>ROUND(('NEW Reference'!N$16*List!$H817)+'NEW Reference'!N$17,0)</f>
        <v>18560</v>
      </c>
      <c r="V817" s="35">
        <f>ROUND(('NEW Reference'!O$16*List!$H817)+'NEW Reference'!O$17,0)</f>
        <v>690</v>
      </c>
      <c r="W817" s="35">
        <f>ROUND(('NEW Reference'!P$16*List!$H817)+'NEW Reference'!P$17,0)</f>
        <v>972</v>
      </c>
      <c r="X817" s="35">
        <f>ROUND(('NEW Reference'!Q$16*List!$H817)+'NEW Reference'!Q$17,0)</f>
        <v>486</v>
      </c>
      <c r="Y817" s="36"/>
      <c r="Z817" s="4" t="str">
        <f t="shared" si="38"/>
        <v>STATEWIDE, Indiana</v>
      </c>
      <c r="AA817" s="31" t="s">
        <v>325</v>
      </c>
      <c r="AB817" s="37" t="s">
        <v>49</v>
      </c>
      <c r="AC817" s="32" t="s">
        <v>2462</v>
      </c>
      <c r="AD817" s="38"/>
      <c r="AE817">
        <f t="shared" si="39"/>
        <v>0.83530000000000004</v>
      </c>
    </row>
    <row r="818" spans="1:31">
      <c r="A818" s="28" t="s">
        <v>2686</v>
      </c>
      <c r="B818" s="28" t="s">
        <v>2687</v>
      </c>
      <c r="C818" s="39">
        <v>99916</v>
      </c>
      <c r="D818" s="30" t="s">
        <v>108</v>
      </c>
      <c r="E818" s="40" t="s">
        <v>2688</v>
      </c>
      <c r="F818" s="50" t="s">
        <v>2689</v>
      </c>
      <c r="G818" s="33" t="s">
        <v>59</v>
      </c>
      <c r="H818">
        <f t="shared" si="37"/>
        <v>0.78239999999999998</v>
      </c>
      <c r="I818" s="34">
        <f>ROUND(('NEW Reference'!B$16*List!$H818)+'NEW Reference'!B$17,0)</f>
        <v>1014</v>
      </c>
      <c r="J818" s="34">
        <f>ROUND(('NEW Reference'!C$16*List!$H818)+'NEW Reference'!C$17,0)</f>
        <v>1512</v>
      </c>
      <c r="K818" s="34">
        <f>ROUND(('NEW Reference'!D$16*List!$H818)+'NEW Reference'!D$17,0)</f>
        <v>1812</v>
      </c>
      <c r="L818" s="34">
        <f>ROUND(('NEW Reference'!E$16*List!$H818)+'NEW Reference'!E$17,0)</f>
        <v>2240</v>
      </c>
      <c r="M818" s="34">
        <f>ROUND(('NEW Reference'!F$16*List!$H818)+'NEW Reference'!F$17,0)</f>
        <v>2334</v>
      </c>
      <c r="N818" s="34">
        <f>ROUND(('NEW Reference'!G$16*List!$H818)+'NEW Reference'!G$17,0)</f>
        <v>2642</v>
      </c>
      <c r="O818" s="34">
        <f>ROUND(('NEW Reference'!H$16*List!$H818)+'NEW Reference'!H$17,0)</f>
        <v>2743</v>
      </c>
      <c r="P818" s="34">
        <f>ROUND(('NEW Reference'!I$16*List!$H818)+'NEW Reference'!I$17,0)</f>
        <v>2850</v>
      </c>
      <c r="Q818" s="34">
        <f>ROUND(('NEW Reference'!J$16*List!$H818)+'NEW Reference'!J$17,0)</f>
        <v>3301</v>
      </c>
      <c r="R818" s="34">
        <f>ROUND(('NEW Reference'!K$16*List!$H818)+'NEW Reference'!K$17,0)</f>
        <v>3405</v>
      </c>
      <c r="S818" s="34">
        <f>ROUND(('NEW Reference'!L$16*List!$H818)+'NEW Reference'!L$17,0)</f>
        <v>3674</v>
      </c>
      <c r="T818" s="34">
        <f>ROUND(('NEW Reference'!M$16*List!$H818)+'NEW Reference'!M$17,0)</f>
        <v>4388</v>
      </c>
      <c r="U818" s="34">
        <f>ROUND(('NEW Reference'!N$16*List!$H818)+'NEW Reference'!N$17,0)</f>
        <v>17705</v>
      </c>
      <c r="V818" s="35">
        <f>ROUND(('NEW Reference'!O$16*List!$H818)+'NEW Reference'!O$17,0)</f>
        <v>658</v>
      </c>
      <c r="W818" s="35">
        <f>ROUND(('NEW Reference'!P$16*List!$H818)+'NEW Reference'!P$17,0)</f>
        <v>927</v>
      </c>
      <c r="X818" s="35">
        <f>ROUND(('NEW Reference'!Q$16*List!$H818)+'NEW Reference'!Q$17,0)</f>
        <v>464</v>
      </c>
      <c r="Y818" s="36"/>
      <c r="Z818" s="4" t="str">
        <f t="shared" si="38"/>
        <v>ADAIR, Iowa</v>
      </c>
      <c r="AA818" s="40" t="s">
        <v>2688</v>
      </c>
      <c r="AB818" s="37" t="s">
        <v>49</v>
      </c>
      <c r="AC818" s="41" t="s">
        <v>2689</v>
      </c>
      <c r="AD818" s="42"/>
      <c r="AE818">
        <f t="shared" si="39"/>
        <v>0.78239999999999998</v>
      </c>
    </row>
    <row r="819" spans="1:31">
      <c r="A819" s="28" t="s">
        <v>2690</v>
      </c>
      <c r="B819" s="28" t="s">
        <v>2691</v>
      </c>
      <c r="C819" s="39">
        <v>99916</v>
      </c>
      <c r="D819" s="30" t="s">
        <v>108</v>
      </c>
      <c r="E819" s="40" t="s">
        <v>1028</v>
      </c>
      <c r="F819" s="50" t="s">
        <v>2689</v>
      </c>
      <c r="G819" s="33" t="s">
        <v>59</v>
      </c>
      <c r="H819">
        <f t="shared" si="37"/>
        <v>0.78239999999999998</v>
      </c>
      <c r="I819" s="34">
        <f>ROUND(('NEW Reference'!B$16*List!$H819)+'NEW Reference'!B$17,0)</f>
        <v>1014</v>
      </c>
      <c r="J819" s="34">
        <f>ROUND(('NEW Reference'!C$16*List!$H819)+'NEW Reference'!C$17,0)</f>
        <v>1512</v>
      </c>
      <c r="K819" s="34">
        <f>ROUND(('NEW Reference'!D$16*List!$H819)+'NEW Reference'!D$17,0)</f>
        <v>1812</v>
      </c>
      <c r="L819" s="34">
        <f>ROUND(('NEW Reference'!E$16*List!$H819)+'NEW Reference'!E$17,0)</f>
        <v>2240</v>
      </c>
      <c r="M819" s="34">
        <f>ROUND(('NEW Reference'!F$16*List!$H819)+'NEW Reference'!F$17,0)</f>
        <v>2334</v>
      </c>
      <c r="N819" s="34">
        <f>ROUND(('NEW Reference'!G$16*List!$H819)+'NEW Reference'!G$17,0)</f>
        <v>2642</v>
      </c>
      <c r="O819" s="34">
        <f>ROUND(('NEW Reference'!H$16*List!$H819)+'NEW Reference'!H$17,0)</f>
        <v>2743</v>
      </c>
      <c r="P819" s="34">
        <f>ROUND(('NEW Reference'!I$16*List!$H819)+'NEW Reference'!I$17,0)</f>
        <v>2850</v>
      </c>
      <c r="Q819" s="34">
        <f>ROUND(('NEW Reference'!J$16*List!$H819)+'NEW Reference'!J$17,0)</f>
        <v>3301</v>
      </c>
      <c r="R819" s="34">
        <f>ROUND(('NEW Reference'!K$16*List!$H819)+'NEW Reference'!K$17,0)</f>
        <v>3405</v>
      </c>
      <c r="S819" s="34">
        <f>ROUND(('NEW Reference'!L$16*List!$H819)+'NEW Reference'!L$17,0)</f>
        <v>3674</v>
      </c>
      <c r="T819" s="34">
        <f>ROUND(('NEW Reference'!M$16*List!$H819)+'NEW Reference'!M$17,0)</f>
        <v>4388</v>
      </c>
      <c r="U819" s="34">
        <f>ROUND(('NEW Reference'!N$16*List!$H819)+'NEW Reference'!N$17,0)</f>
        <v>17705</v>
      </c>
      <c r="V819" s="35">
        <f>ROUND(('NEW Reference'!O$16*List!$H819)+'NEW Reference'!O$17,0)</f>
        <v>658</v>
      </c>
      <c r="W819" s="35">
        <f>ROUND(('NEW Reference'!P$16*List!$H819)+'NEW Reference'!P$17,0)</f>
        <v>927</v>
      </c>
      <c r="X819" s="35">
        <f>ROUND(('NEW Reference'!Q$16*List!$H819)+'NEW Reference'!Q$17,0)</f>
        <v>464</v>
      </c>
      <c r="Y819" s="36"/>
      <c r="Z819" s="4" t="str">
        <f t="shared" si="38"/>
        <v>ADAMS, Iowa</v>
      </c>
      <c r="AA819" s="40" t="s">
        <v>1028</v>
      </c>
      <c r="AB819" s="37" t="s">
        <v>49</v>
      </c>
      <c r="AC819" s="41" t="s">
        <v>2689</v>
      </c>
      <c r="AD819" s="42"/>
      <c r="AE819">
        <f t="shared" si="39"/>
        <v>0.78239999999999998</v>
      </c>
    </row>
    <row r="820" spans="1:31">
      <c r="A820" s="28" t="s">
        <v>2692</v>
      </c>
      <c r="B820" s="28" t="s">
        <v>2693</v>
      </c>
      <c r="C820" s="39">
        <v>99916</v>
      </c>
      <c r="D820" s="30" t="s">
        <v>108</v>
      </c>
      <c r="E820" s="40" t="s">
        <v>2694</v>
      </c>
      <c r="F820" s="50" t="s">
        <v>2689</v>
      </c>
      <c r="G820" s="33" t="s">
        <v>59</v>
      </c>
      <c r="H820">
        <f t="shared" si="37"/>
        <v>0.78239999999999998</v>
      </c>
      <c r="I820" s="34">
        <f>ROUND(('NEW Reference'!B$16*List!$H820)+'NEW Reference'!B$17,0)</f>
        <v>1014</v>
      </c>
      <c r="J820" s="34">
        <f>ROUND(('NEW Reference'!C$16*List!$H820)+'NEW Reference'!C$17,0)</f>
        <v>1512</v>
      </c>
      <c r="K820" s="34">
        <f>ROUND(('NEW Reference'!D$16*List!$H820)+'NEW Reference'!D$17,0)</f>
        <v>1812</v>
      </c>
      <c r="L820" s="34">
        <f>ROUND(('NEW Reference'!E$16*List!$H820)+'NEW Reference'!E$17,0)</f>
        <v>2240</v>
      </c>
      <c r="M820" s="34">
        <f>ROUND(('NEW Reference'!F$16*List!$H820)+'NEW Reference'!F$17,0)</f>
        <v>2334</v>
      </c>
      <c r="N820" s="34">
        <f>ROUND(('NEW Reference'!G$16*List!$H820)+'NEW Reference'!G$17,0)</f>
        <v>2642</v>
      </c>
      <c r="O820" s="34">
        <f>ROUND(('NEW Reference'!H$16*List!$H820)+'NEW Reference'!H$17,0)</f>
        <v>2743</v>
      </c>
      <c r="P820" s="34">
        <f>ROUND(('NEW Reference'!I$16*List!$H820)+'NEW Reference'!I$17,0)</f>
        <v>2850</v>
      </c>
      <c r="Q820" s="34">
        <f>ROUND(('NEW Reference'!J$16*List!$H820)+'NEW Reference'!J$17,0)</f>
        <v>3301</v>
      </c>
      <c r="R820" s="34">
        <f>ROUND(('NEW Reference'!K$16*List!$H820)+'NEW Reference'!K$17,0)</f>
        <v>3405</v>
      </c>
      <c r="S820" s="34">
        <f>ROUND(('NEW Reference'!L$16*List!$H820)+'NEW Reference'!L$17,0)</f>
        <v>3674</v>
      </c>
      <c r="T820" s="34">
        <f>ROUND(('NEW Reference'!M$16*List!$H820)+'NEW Reference'!M$17,0)</f>
        <v>4388</v>
      </c>
      <c r="U820" s="34">
        <f>ROUND(('NEW Reference'!N$16*List!$H820)+'NEW Reference'!N$17,0)</f>
        <v>17705</v>
      </c>
      <c r="V820" s="35">
        <f>ROUND(('NEW Reference'!O$16*List!$H820)+'NEW Reference'!O$17,0)</f>
        <v>658</v>
      </c>
      <c r="W820" s="35">
        <f>ROUND(('NEW Reference'!P$16*List!$H820)+'NEW Reference'!P$17,0)</f>
        <v>927</v>
      </c>
      <c r="X820" s="35">
        <f>ROUND(('NEW Reference'!Q$16*List!$H820)+'NEW Reference'!Q$17,0)</f>
        <v>464</v>
      </c>
      <c r="Y820" s="36"/>
      <c r="Z820" s="4" t="str">
        <f t="shared" si="38"/>
        <v>ALLAMAKEE, Iowa</v>
      </c>
      <c r="AA820" s="31" t="s">
        <v>2694</v>
      </c>
      <c r="AB820" s="37" t="s">
        <v>49</v>
      </c>
      <c r="AC820" s="32" t="s">
        <v>2689</v>
      </c>
      <c r="AD820" s="38"/>
      <c r="AE820">
        <f t="shared" si="39"/>
        <v>0.78239999999999998</v>
      </c>
    </row>
    <row r="821" spans="1:31">
      <c r="A821" s="28" t="s">
        <v>2695</v>
      </c>
      <c r="B821" s="28" t="s">
        <v>2696</v>
      </c>
      <c r="C821" s="39">
        <v>99916</v>
      </c>
      <c r="D821" s="30" t="s">
        <v>108</v>
      </c>
      <c r="E821" s="40" t="s">
        <v>2697</v>
      </c>
      <c r="F821" s="50" t="s">
        <v>2689</v>
      </c>
      <c r="G821" s="33" t="s">
        <v>59</v>
      </c>
      <c r="H821">
        <f t="shared" si="37"/>
        <v>0.78239999999999998</v>
      </c>
      <c r="I821" s="34">
        <f>ROUND(('NEW Reference'!B$16*List!$H821)+'NEW Reference'!B$17,0)</f>
        <v>1014</v>
      </c>
      <c r="J821" s="34">
        <f>ROUND(('NEW Reference'!C$16*List!$H821)+'NEW Reference'!C$17,0)</f>
        <v>1512</v>
      </c>
      <c r="K821" s="34">
        <f>ROUND(('NEW Reference'!D$16*List!$H821)+'NEW Reference'!D$17,0)</f>
        <v>1812</v>
      </c>
      <c r="L821" s="34">
        <f>ROUND(('NEW Reference'!E$16*List!$H821)+'NEW Reference'!E$17,0)</f>
        <v>2240</v>
      </c>
      <c r="M821" s="34">
        <f>ROUND(('NEW Reference'!F$16*List!$H821)+'NEW Reference'!F$17,0)</f>
        <v>2334</v>
      </c>
      <c r="N821" s="34">
        <f>ROUND(('NEW Reference'!G$16*List!$H821)+'NEW Reference'!G$17,0)</f>
        <v>2642</v>
      </c>
      <c r="O821" s="34">
        <f>ROUND(('NEW Reference'!H$16*List!$H821)+'NEW Reference'!H$17,0)</f>
        <v>2743</v>
      </c>
      <c r="P821" s="34">
        <f>ROUND(('NEW Reference'!I$16*List!$H821)+'NEW Reference'!I$17,0)</f>
        <v>2850</v>
      </c>
      <c r="Q821" s="34">
        <f>ROUND(('NEW Reference'!J$16*List!$H821)+'NEW Reference'!J$17,0)</f>
        <v>3301</v>
      </c>
      <c r="R821" s="34">
        <f>ROUND(('NEW Reference'!K$16*List!$H821)+'NEW Reference'!K$17,0)</f>
        <v>3405</v>
      </c>
      <c r="S821" s="34">
        <f>ROUND(('NEW Reference'!L$16*List!$H821)+'NEW Reference'!L$17,0)</f>
        <v>3674</v>
      </c>
      <c r="T821" s="34">
        <f>ROUND(('NEW Reference'!M$16*List!$H821)+'NEW Reference'!M$17,0)</f>
        <v>4388</v>
      </c>
      <c r="U821" s="34">
        <f>ROUND(('NEW Reference'!N$16*List!$H821)+'NEW Reference'!N$17,0)</f>
        <v>17705</v>
      </c>
      <c r="V821" s="35">
        <f>ROUND(('NEW Reference'!O$16*List!$H821)+'NEW Reference'!O$17,0)</f>
        <v>658</v>
      </c>
      <c r="W821" s="35">
        <f>ROUND(('NEW Reference'!P$16*List!$H821)+'NEW Reference'!P$17,0)</f>
        <v>927</v>
      </c>
      <c r="X821" s="35">
        <f>ROUND(('NEW Reference'!Q$16*List!$H821)+'NEW Reference'!Q$17,0)</f>
        <v>464</v>
      </c>
      <c r="Y821" s="36"/>
      <c r="Z821" s="4" t="str">
        <f t="shared" si="38"/>
        <v>APPANOOSE, Iowa</v>
      </c>
      <c r="AA821" s="31" t="s">
        <v>2697</v>
      </c>
      <c r="AB821" s="37" t="s">
        <v>49</v>
      </c>
      <c r="AC821" s="32" t="s">
        <v>2689</v>
      </c>
      <c r="AD821" s="38"/>
      <c r="AE821">
        <f t="shared" si="39"/>
        <v>0.78239999999999998</v>
      </c>
    </row>
    <row r="822" spans="1:31">
      <c r="A822" s="28" t="s">
        <v>2698</v>
      </c>
      <c r="B822" s="28" t="s">
        <v>2699</v>
      </c>
      <c r="C822" s="39">
        <v>99916</v>
      </c>
      <c r="D822" s="30" t="s">
        <v>108</v>
      </c>
      <c r="E822" s="40" t="s">
        <v>2700</v>
      </c>
      <c r="F822" s="50" t="s">
        <v>2689</v>
      </c>
      <c r="G822" s="33" t="s">
        <v>59</v>
      </c>
      <c r="H822">
        <f t="shared" si="37"/>
        <v>0.78239999999999998</v>
      </c>
      <c r="I822" s="34">
        <f>ROUND(('NEW Reference'!B$16*List!$H822)+'NEW Reference'!B$17,0)</f>
        <v>1014</v>
      </c>
      <c r="J822" s="34">
        <f>ROUND(('NEW Reference'!C$16*List!$H822)+'NEW Reference'!C$17,0)</f>
        <v>1512</v>
      </c>
      <c r="K822" s="34">
        <f>ROUND(('NEW Reference'!D$16*List!$H822)+'NEW Reference'!D$17,0)</f>
        <v>1812</v>
      </c>
      <c r="L822" s="34">
        <f>ROUND(('NEW Reference'!E$16*List!$H822)+'NEW Reference'!E$17,0)</f>
        <v>2240</v>
      </c>
      <c r="M822" s="34">
        <f>ROUND(('NEW Reference'!F$16*List!$H822)+'NEW Reference'!F$17,0)</f>
        <v>2334</v>
      </c>
      <c r="N822" s="34">
        <f>ROUND(('NEW Reference'!G$16*List!$H822)+'NEW Reference'!G$17,0)</f>
        <v>2642</v>
      </c>
      <c r="O822" s="34">
        <f>ROUND(('NEW Reference'!H$16*List!$H822)+'NEW Reference'!H$17,0)</f>
        <v>2743</v>
      </c>
      <c r="P822" s="34">
        <f>ROUND(('NEW Reference'!I$16*List!$H822)+'NEW Reference'!I$17,0)</f>
        <v>2850</v>
      </c>
      <c r="Q822" s="34">
        <f>ROUND(('NEW Reference'!J$16*List!$H822)+'NEW Reference'!J$17,0)</f>
        <v>3301</v>
      </c>
      <c r="R822" s="34">
        <f>ROUND(('NEW Reference'!K$16*List!$H822)+'NEW Reference'!K$17,0)</f>
        <v>3405</v>
      </c>
      <c r="S822" s="34">
        <f>ROUND(('NEW Reference'!L$16*List!$H822)+'NEW Reference'!L$17,0)</f>
        <v>3674</v>
      </c>
      <c r="T822" s="34">
        <f>ROUND(('NEW Reference'!M$16*List!$H822)+'NEW Reference'!M$17,0)</f>
        <v>4388</v>
      </c>
      <c r="U822" s="34">
        <f>ROUND(('NEW Reference'!N$16*List!$H822)+'NEW Reference'!N$17,0)</f>
        <v>17705</v>
      </c>
      <c r="V822" s="35">
        <f>ROUND(('NEW Reference'!O$16*List!$H822)+'NEW Reference'!O$17,0)</f>
        <v>658</v>
      </c>
      <c r="W822" s="35">
        <f>ROUND(('NEW Reference'!P$16*List!$H822)+'NEW Reference'!P$17,0)</f>
        <v>927</v>
      </c>
      <c r="X822" s="35">
        <f>ROUND(('NEW Reference'!Q$16*List!$H822)+'NEW Reference'!Q$17,0)</f>
        <v>464</v>
      </c>
      <c r="Y822" s="36"/>
      <c r="Z822" s="4" t="str">
        <f t="shared" si="38"/>
        <v>AUDUBON, Iowa</v>
      </c>
      <c r="AA822" s="40" t="s">
        <v>2700</v>
      </c>
      <c r="AB822" s="37" t="s">
        <v>49</v>
      </c>
      <c r="AC822" s="41" t="s">
        <v>2689</v>
      </c>
      <c r="AD822" s="42"/>
      <c r="AE822">
        <f t="shared" si="39"/>
        <v>0.78239999999999998</v>
      </c>
    </row>
    <row r="823" spans="1:31">
      <c r="A823" s="28" t="s">
        <v>2701</v>
      </c>
      <c r="B823" s="28" t="s">
        <v>2702</v>
      </c>
      <c r="C823" s="39">
        <v>16300</v>
      </c>
      <c r="D823" s="30" t="s">
        <v>504</v>
      </c>
      <c r="E823" s="40" t="s">
        <v>503</v>
      </c>
      <c r="F823" s="49" t="s">
        <v>2689</v>
      </c>
      <c r="G823" s="33" t="s">
        <v>48</v>
      </c>
      <c r="H823">
        <f t="shared" si="37"/>
        <v>0.86810000000000009</v>
      </c>
      <c r="I823" s="34">
        <f>ROUND(('NEW Reference'!B$16*List!$H823)+'NEW Reference'!B$17,0)</f>
        <v>1093</v>
      </c>
      <c r="J823" s="34">
        <f>ROUND(('NEW Reference'!C$16*List!$H823)+'NEW Reference'!C$17,0)</f>
        <v>1630</v>
      </c>
      <c r="K823" s="34">
        <f>ROUND(('NEW Reference'!D$16*List!$H823)+'NEW Reference'!D$17,0)</f>
        <v>1953</v>
      </c>
      <c r="L823" s="34">
        <f>ROUND(('NEW Reference'!E$16*List!$H823)+'NEW Reference'!E$17,0)</f>
        <v>2415</v>
      </c>
      <c r="M823" s="34">
        <f>ROUND(('NEW Reference'!F$16*List!$H823)+'NEW Reference'!F$17,0)</f>
        <v>2516</v>
      </c>
      <c r="N823" s="34">
        <f>ROUND(('NEW Reference'!G$16*List!$H823)+'NEW Reference'!G$17,0)</f>
        <v>2848</v>
      </c>
      <c r="O823" s="34">
        <f>ROUND(('NEW Reference'!H$16*List!$H823)+'NEW Reference'!H$17,0)</f>
        <v>2957</v>
      </c>
      <c r="P823" s="34">
        <f>ROUND(('NEW Reference'!I$16*List!$H823)+'NEW Reference'!I$17,0)</f>
        <v>3073</v>
      </c>
      <c r="Q823" s="34">
        <f>ROUND(('NEW Reference'!J$16*List!$H823)+'NEW Reference'!J$17,0)</f>
        <v>3559</v>
      </c>
      <c r="R823" s="34">
        <f>ROUND(('NEW Reference'!K$16*List!$H823)+'NEW Reference'!K$17,0)</f>
        <v>3671</v>
      </c>
      <c r="S823" s="34">
        <f>ROUND(('NEW Reference'!L$16*List!$H823)+'NEW Reference'!L$17,0)</f>
        <v>3961</v>
      </c>
      <c r="T823" s="34">
        <f>ROUND(('NEW Reference'!M$16*List!$H823)+'NEW Reference'!M$17,0)</f>
        <v>4731</v>
      </c>
      <c r="U823" s="34">
        <f>ROUND(('NEW Reference'!N$16*List!$H823)+'NEW Reference'!N$17,0)</f>
        <v>19089</v>
      </c>
      <c r="V823" s="35">
        <f>ROUND(('NEW Reference'!O$16*List!$H823)+'NEW Reference'!O$17,0)</f>
        <v>710</v>
      </c>
      <c r="W823" s="35">
        <f>ROUND(('NEW Reference'!P$16*List!$H823)+'NEW Reference'!P$17,0)</f>
        <v>1000</v>
      </c>
      <c r="X823" s="35">
        <f>ROUND(('NEW Reference'!Q$16*List!$H823)+'NEW Reference'!Q$17,0)</f>
        <v>500</v>
      </c>
      <c r="Y823" s="36"/>
      <c r="Z823" s="4" t="str">
        <f t="shared" si="38"/>
        <v>BENTON, Iowa</v>
      </c>
      <c r="AA823" s="31" t="s">
        <v>503</v>
      </c>
      <c r="AB823" s="37" t="s">
        <v>49</v>
      </c>
      <c r="AC823" s="32" t="s">
        <v>2689</v>
      </c>
      <c r="AD823" s="38"/>
      <c r="AE823">
        <f t="shared" si="39"/>
        <v>0.86810000000000009</v>
      </c>
    </row>
    <row r="824" spans="1:31">
      <c r="A824" s="28" t="s">
        <v>2703</v>
      </c>
      <c r="B824" s="28" t="s">
        <v>2704</v>
      </c>
      <c r="C824" s="39">
        <v>47940</v>
      </c>
      <c r="D824" s="30" t="s">
        <v>1744</v>
      </c>
      <c r="E824" s="40" t="s">
        <v>2705</v>
      </c>
      <c r="F824" s="49" t="s">
        <v>2689</v>
      </c>
      <c r="G824" s="33" t="s">
        <v>48</v>
      </c>
      <c r="H824">
        <f t="shared" si="37"/>
        <v>0.78980000000000006</v>
      </c>
      <c r="I824" s="34">
        <f>ROUND(('NEW Reference'!B$16*List!$H824)+'NEW Reference'!B$17,0)</f>
        <v>1021</v>
      </c>
      <c r="J824" s="34">
        <f>ROUND(('NEW Reference'!C$16*List!$H824)+'NEW Reference'!C$17,0)</f>
        <v>1522</v>
      </c>
      <c r="K824" s="34">
        <f>ROUND(('NEW Reference'!D$16*List!$H824)+'NEW Reference'!D$17,0)</f>
        <v>1824</v>
      </c>
      <c r="L824" s="34">
        <f>ROUND(('NEW Reference'!E$16*List!$H824)+'NEW Reference'!E$17,0)</f>
        <v>2255</v>
      </c>
      <c r="M824" s="34">
        <f>ROUND(('NEW Reference'!F$16*List!$H824)+'NEW Reference'!F$17,0)</f>
        <v>2349</v>
      </c>
      <c r="N824" s="34">
        <f>ROUND(('NEW Reference'!G$16*List!$H824)+'NEW Reference'!G$17,0)</f>
        <v>2660</v>
      </c>
      <c r="O824" s="34">
        <f>ROUND(('NEW Reference'!H$16*List!$H824)+'NEW Reference'!H$17,0)</f>
        <v>2761</v>
      </c>
      <c r="P824" s="34">
        <f>ROUND(('NEW Reference'!I$16*List!$H824)+'NEW Reference'!I$17,0)</f>
        <v>2870</v>
      </c>
      <c r="Q824" s="34">
        <f>ROUND(('NEW Reference'!J$16*List!$H824)+'NEW Reference'!J$17,0)</f>
        <v>3323</v>
      </c>
      <c r="R824" s="34">
        <f>ROUND(('NEW Reference'!K$16*List!$H824)+'NEW Reference'!K$17,0)</f>
        <v>3428</v>
      </c>
      <c r="S824" s="34">
        <f>ROUND(('NEW Reference'!L$16*List!$H824)+'NEW Reference'!L$17,0)</f>
        <v>3699</v>
      </c>
      <c r="T824" s="34">
        <f>ROUND(('NEW Reference'!M$16*List!$H824)+'NEW Reference'!M$17,0)</f>
        <v>4418</v>
      </c>
      <c r="U824" s="34">
        <f>ROUND(('NEW Reference'!N$16*List!$H824)+'NEW Reference'!N$17,0)</f>
        <v>17825</v>
      </c>
      <c r="V824" s="35">
        <f>ROUND(('NEW Reference'!O$16*List!$H824)+'NEW Reference'!O$17,0)</f>
        <v>663</v>
      </c>
      <c r="W824" s="35">
        <f>ROUND(('NEW Reference'!P$16*List!$H824)+'NEW Reference'!P$17,0)</f>
        <v>934</v>
      </c>
      <c r="X824" s="35">
        <f>ROUND(('NEW Reference'!Q$16*List!$H824)+'NEW Reference'!Q$17,0)</f>
        <v>467</v>
      </c>
      <c r="Y824" s="36"/>
      <c r="Z824" s="4" t="str">
        <f t="shared" si="38"/>
        <v>BLACK HAWK, Iowa</v>
      </c>
      <c r="AA824" s="40" t="s">
        <v>2705</v>
      </c>
      <c r="AB824" s="37" t="s">
        <v>49</v>
      </c>
      <c r="AC824" s="41" t="s">
        <v>2689</v>
      </c>
      <c r="AD824" s="42"/>
      <c r="AE824">
        <f t="shared" si="39"/>
        <v>0.78980000000000006</v>
      </c>
    </row>
    <row r="825" spans="1:31">
      <c r="A825" s="28" t="s">
        <v>2706</v>
      </c>
      <c r="B825" s="28" t="s">
        <v>2707</v>
      </c>
      <c r="C825" s="39">
        <v>11180</v>
      </c>
      <c r="D825" s="30" t="s">
        <v>314</v>
      </c>
      <c r="E825" s="40" t="s">
        <v>507</v>
      </c>
      <c r="F825" s="50" t="s">
        <v>2689</v>
      </c>
      <c r="G825" s="33" t="s">
        <v>48</v>
      </c>
      <c r="H825">
        <f t="shared" si="37"/>
        <v>0.86670000000000003</v>
      </c>
      <c r="I825" s="34">
        <f>ROUND(('NEW Reference'!B$16*List!$H825)+'NEW Reference'!B$17,0)</f>
        <v>1092</v>
      </c>
      <c r="J825" s="34">
        <f>ROUND(('NEW Reference'!C$16*List!$H825)+'NEW Reference'!C$17,0)</f>
        <v>1628</v>
      </c>
      <c r="K825" s="34">
        <f>ROUND(('NEW Reference'!D$16*List!$H825)+'NEW Reference'!D$17,0)</f>
        <v>1951</v>
      </c>
      <c r="L825" s="34">
        <f>ROUND(('NEW Reference'!E$16*List!$H825)+'NEW Reference'!E$17,0)</f>
        <v>2412</v>
      </c>
      <c r="M825" s="34">
        <f>ROUND(('NEW Reference'!F$16*List!$H825)+'NEW Reference'!F$17,0)</f>
        <v>2513</v>
      </c>
      <c r="N825" s="34">
        <f>ROUND(('NEW Reference'!G$16*List!$H825)+'NEW Reference'!G$17,0)</f>
        <v>2845</v>
      </c>
      <c r="O825" s="34">
        <f>ROUND(('NEW Reference'!H$16*List!$H825)+'NEW Reference'!H$17,0)</f>
        <v>2954</v>
      </c>
      <c r="P825" s="34">
        <f>ROUND(('NEW Reference'!I$16*List!$H825)+'NEW Reference'!I$17,0)</f>
        <v>3070</v>
      </c>
      <c r="Q825" s="34">
        <f>ROUND(('NEW Reference'!J$16*List!$H825)+'NEW Reference'!J$17,0)</f>
        <v>3555</v>
      </c>
      <c r="R825" s="34">
        <f>ROUND(('NEW Reference'!K$16*List!$H825)+'NEW Reference'!K$17,0)</f>
        <v>3667</v>
      </c>
      <c r="S825" s="34">
        <f>ROUND(('NEW Reference'!L$16*List!$H825)+'NEW Reference'!L$17,0)</f>
        <v>3957</v>
      </c>
      <c r="T825" s="34">
        <f>ROUND(('NEW Reference'!M$16*List!$H825)+'NEW Reference'!M$17,0)</f>
        <v>4725</v>
      </c>
      <c r="U825" s="34">
        <f>ROUND(('NEW Reference'!N$16*List!$H825)+'NEW Reference'!N$17,0)</f>
        <v>19067</v>
      </c>
      <c r="V825" s="35">
        <f>ROUND(('NEW Reference'!O$16*List!$H825)+'NEW Reference'!O$17,0)</f>
        <v>709</v>
      </c>
      <c r="W825" s="35">
        <f>ROUND(('NEW Reference'!P$16*List!$H825)+'NEW Reference'!P$17,0)</f>
        <v>999</v>
      </c>
      <c r="X825" s="35">
        <f>ROUND(('NEW Reference'!Q$16*List!$H825)+'NEW Reference'!Q$17,0)</f>
        <v>499</v>
      </c>
      <c r="Y825" s="36"/>
      <c r="Z825" s="4" t="str">
        <f t="shared" si="38"/>
        <v>BOONE, Iowa</v>
      </c>
      <c r="AA825" s="31" t="s">
        <v>507</v>
      </c>
      <c r="AB825" s="37" t="s">
        <v>49</v>
      </c>
      <c r="AC825" s="32" t="s">
        <v>2689</v>
      </c>
      <c r="AD825" s="38"/>
      <c r="AE825">
        <f t="shared" si="39"/>
        <v>0.86670000000000003</v>
      </c>
    </row>
    <row r="826" spans="1:31">
      <c r="A826" s="28" t="s">
        <v>2708</v>
      </c>
      <c r="B826" s="28" t="s">
        <v>2709</v>
      </c>
      <c r="C826" s="39">
        <v>47940</v>
      </c>
      <c r="D826" s="30" t="s">
        <v>1744</v>
      </c>
      <c r="E826" s="40" t="s">
        <v>2710</v>
      </c>
      <c r="F826" s="49" t="s">
        <v>2689</v>
      </c>
      <c r="G826" s="33" t="s">
        <v>48</v>
      </c>
      <c r="H826">
        <f t="shared" si="37"/>
        <v>0.78980000000000006</v>
      </c>
      <c r="I826" s="34">
        <f>ROUND(('NEW Reference'!B$16*List!$H826)+'NEW Reference'!B$17,0)</f>
        <v>1021</v>
      </c>
      <c r="J826" s="34">
        <f>ROUND(('NEW Reference'!C$16*List!$H826)+'NEW Reference'!C$17,0)</f>
        <v>1522</v>
      </c>
      <c r="K826" s="34">
        <f>ROUND(('NEW Reference'!D$16*List!$H826)+'NEW Reference'!D$17,0)</f>
        <v>1824</v>
      </c>
      <c r="L826" s="34">
        <f>ROUND(('NEW Reference'!E$16*List!$H826)+'NEW Reference'!E$17,0)</f>
        <v>2255</v>
      </c>
      <c r="M826" s="34">
        <f>ROUND(('NEW Reference'!F$16*List!$H826)+'NEW Reference'!F$17,0)</f>
        <v>2349</v>
      </c>
      <c r="N826" s="34">
        <f>ROUND(('NEW Reference'!G$16*List!$H826)+'NEW Reference'!G$17,0)</f>
        <v>2660</v>
      </c>
      <c r="O826" s="34">
        <f>ROUND(('NEW Reference'!H$16*List!$H826)+'NEW Reference'!H$17,0)</f>
        <v>2761</v>
      </c>
      <c r="P826" s="34">
        <f>ROUND(('NEW Reference'!I$16*List!$H826)+'NEW Reference'!I$17,0)</f>
        <v>2870</v>
      </c>
      <c r="Q826" s="34">
        <f>ROUND(('NEW Reference'!J$16*List!$H826)+'NEW Reference'!J$17,0)</f>
        <v>3323</v>
      </c>
      <c r="R826" s="34">
        <f>ROUND(('NEW Reference'!K$16*List!$H826)+'NEW Reference'!K$17,0)</f>
        <v>3428</v>
      </c>
      <c r="S826" s="34">
        <f>ROUND(('NEW Reference'!L$16*List!$H826)+'NEW Reference'!L$17,0)</f>
        <v>3699</v>
      </c>
      <c r="T826" s="34">
        <f>ROUND(('NEW Reference'!M$16*List!$H826)+'NEW Reference'!M$17,0)</f>
        <v>4418</v>
      </c>
      <c r="U826" s="34">
        <f>ROUND(('NEW Reference'!N$16*List!$H826)+'NEW Reference'!N$17,0)</f>
        <v>17825</v>
      </c>
      <c r="V826" s="35">
        <f>ROUND(('NEW Reference'!O$16*List!$H826)+'NEW Reference'!O$17,0)</f>
        <v>663</v>
      </c>
      <c r="W826" s="35">
        <f>ROUND(('NEW Reference'!P$16*List!$H826)+'NEW Reference'!P$17,0)</f>
        <v>934</v>
      </c>
      <c r="X826" s="35">
        <f>ROUND(('NEW Reference'!Q$16*List!$H826)+'NEW Reference'!Q$17,0)</f>
        <v>467</v>
      </c>
      <c r="Y826" s="36"/>
      <c r="Z826" s="4" t="str">
        <f t="shared" si="38"/>
        <v>BREMER, Iowa</v>
      </c>
      <c r="AA826" s="40" t="s">
        <v>2710</v>
      </c>
      <c r="AB826" s="37" t="s">
        <v>49</v>
      </c>
      <c r="AC826" s="41" t="s">
        <v>2689</v>
      </c>
      <c r="AD826" s="42"/>
      <c r="AE826">
        <f t="shared" si="39"/>
        <v>0.78980000000000006</v>
      </c>
    </row>
    <row r="827" spans="1:31">
      <c r="A827" s="28" t="s">
        <v>2711</v>
      </c>
      <c r="B827" s="28" t="s">
        <v>2712</v>
      </c>
      <c r="C827" s="39">
        <v>99916</v>
      </c>
      <c r="D827" s="30" t="s">
        <v>108</v>
      </c>
      <c r="E827" s="40" t="s">
        <v>2713</v>
      </c>
      <c r="F827" s="50" t="s">
        <v>2689</v>
      </c>
      <c r="G827" s="33" t="s">
        <v>59</v>
      </c>
      <c r="H827">
        <f t="shared" si="37"/>
        <v>0.78239999999999998</v>
      </c>
      <c r="I827" s="34">
        <f>ROUND(('NEW Reference'!B$16*List!$H827)+'NEW Reference'!B$17,0)</f>
        <v>1014</v>
      </c>
      <c r="J827" s="34">
        <f>ROUND(('NEW Reference'!C$16*List!$H827)+'NEW Reference'!C$17,0)</f>
        <v>1512</v>
      </c>
      <c r="K827" s="34">
        <f>ROUND(('NEW Reference'!D$16*List!$H827)+'NEW Reference'!D$17,0)</f>
        <v>1812</v>
      </c>
      <c r="L827" s="34">
        <f>ROUND(('NEW Reference'!E$16*List!$H827)+'NEW Reference'!E$17,0)</f>
        <v>2240</v>
      </c>
      <c r="M827" s="34">
        <f>ROUND(('NEW Reference'!F$16*List!$H827)+'NEW Reference'!F$17,0)</f>
        <v>2334</v>
      </c>
      <c r="N827" s="34">
        <f>ROUND(('NEW Reference'!G$16*List!$H827)+'NEW Reference'!G$17,0)</f>
        <v>2642</v>
      </c>
      <c r="O827" s="34">
        <f>ROUND(('NEW Reference'!H$16*List!$H827)+'NEW Reference'!H$17,0)</f>
        <v>2743</v>
      </c>
      <c r="P827" s="34">
        <f>ROUND(('NEW Reference'!I$16*List!$H827)+'NEW Reference'!I$17,0)</f>
        <v>2850</v>
      </c>
      <c r="Q827" s="34">
        <f>ROUND(('NEW Reference'!J$16*List!$H827)+'NEW Reference'!J$17,0)</f>
        <v>3301</v>
      </c>
      <c r="R827" s="34">
        <f>ROUND(('NEW Reference'!K$16*List!$H827)+'NEW Reference'!K$17,0)</f>
        <v>3405</v>
      </c>
      <c r="S827" s="34">
        <f>ROUND(('NEW Reference'!L$16*List!$H827)+'NEW Reference'!L$17,0)</f>
        <v>3674</v>
      </c>
      <c r="T827" s="34">
        <f>ROUND(('NEW Reference'!M$16*List!$H827)+'NEW Reference'!M$17,0)</f>
        <v>4388</v>
      </c>
      <c r="U827" s="34">
        <f>ROUND(('NEW Reference'!N$16*List!$H827)+'NEW Reference'!N$17,0)</f>
        <v>17705</v>
      </c>
      <c r="V827" s="35">
        <f>ROUND(('NEW Reference'!O$16*List!$H827)+'NEW Reference'!O$17,0)</f>
        <v>658</v>
      </c>
      <c r="W827" s="35">
        <f>ROUND(('NEW Reference'!P$16*List!$H827)+'NEW Reference'!P$17,0)</f>
        <v>927</v>
      </c>
      <c r="X827" s="35">
        <f>ROUND(('NEW Reference'!Q$16*List!$H827)+'NEW Reference'!Q$17,0)</f>
        <v>464</v>
      </c>
      <c r="Y827" s="36"/>
      <c r="Z827" s="4" t="str">
        <f t="shared" si="38"/>
        <v>BUCHANAN, Iowa</v>
      </c>
      <c r="AA827" s="40" t="s">
        <v>2713</v>
      </c>
      <c r="AB827" s="37" t="s">
        <v>49</v>
      </c>
      <c r="AC827" s="41" t="s">
        <v>2689</v>
      </c>
      <c r="AD827" s="42"/>
      <c r="AE827">
        <f t="shared" si="39"/>
        <v>0.78239999999999998</v>
      </c>
    </row>
    <row r="828" spans="1:31">
      <c r="A828" s="28" t="s">
        <v>2714</v>
      </c>
      <c r="B828" s="28" t="s">
        <v>2715</v>
      </c>
      <c r="C828" s="29">
        <v>99916</v>
      </c>
      <c r="D828" s="30" t="s">
        <v>108</v>
      </c>
      <c r="E828" s="31" t="s">
        <v>2716</v>
      </c>
      <c r="F828" s="50" t="s">
        <v>2689</v>
      </c>
      <c r="G828" s="33" t="s">
        <v>59</v>
      </c>
      <c r="H828">
        <f t="shared" si="37"/>
        <v>0.78239999999999998</v>
      </c>
      <c r="I828" s="34">
        <f>ROUND(('NEW Reference'!B$16*List!$H828)+'NEW Reference'!B$17,0)</f>
        <v>1014</v>
      </c>
      <c r="J828" s="34">
        <f>ROUND(('NEW Reference'!C$16*List!$H828)+'NEW Reference'!C$17,0)</f>
        <v>1512</v>
      </c>
      <c r="K828" s="34">
        <f>ROUND(('NEW Reference'!D$16*List!$H828)+'NEW Reference'!D$17,0)</f>
        <v>1812</v>
      </c>
      <c r="L828" s="34">
        <f>ROUND(('NEW Reference'!E$16*List!$H828)+'NEW Reference'!E$17,0)</f>
        <v>2240</v>
      </c>
      <c r="M828" s="34">
        <f>ROUND(('NEW Reference'!F$16*List!$H828)+'NEW Reference'!F$17,0)</f>
        <v>2334</v>
      </c>
      <c r="N828" s="34">
        <f>ROUND(('NEW Reference'!G$16*List!$H828)+'NEW Reference'!G$17,0)</f>
        <v>2642</v>
      </c>
      <c r="O828" s="34">
        <f>ROUND(('NEW Reference'!H$16*List!$H828)+'NEW Reference'!H$17,0)</f>
        <v>2743</v>
      </c>
      <c r="P828" s="34">
        <f>ROUND(('NEW Reference'!I$16*List!$H828)+'NEW Reference'!I$17,0)</f>
        <v>2850</v>
      </c>
      <c r="Q828" s="34">
        <f>ROUND(('NEW Reference'!J$16*List!$H828)+'NEW Reference'!J$17,0)</f>
        <v>3301</v>
      </c>
      <c r="R828" s="34">
        <f>ROUND(('NEW Reference'!K$16*List!$H828)+'NEW Reference'!K$17,0)</f>
        <v>3405</v>
      </c>
      <c r="S828" s="34">
        <f>ROUND(('NEW Reference'!L$16*List!$H828)+'NEW Reference'!L$17,0)</f>
        <v>3674</v>
      </c>
      <c r="T828" s="34">
        <f>ROUND(('NEW Reference'!M$16*List!$H828)+'NEW Reference'!M$17,0)</f>
        <v>4388</v>
      </c>
      <c r="U828" s="34">
        <f>ROUND(('NEW Reference'!N$16*List!$H828)+'NEW Reference'!N$17,0)</f>
        <v>17705</v>
      </c>
      <c r="V828" s="35">
        <f>ROUND(('NEW Reference'!O$16*List!$H828)+'NEW Reference'!O$17,0)</f>
        <v>658</v>
      </c>
      <c r="W828" s="35">
        <f>ROUND(('NEW Reference'!P$16*List!$H828)+'NEW Reference'!P$17,0)</f>
        <v>927</v>
      </c>
      <c r="X828" s="35">
        <f>ROUND(('NEW Reference'!Q$16*List!$H828)+'NEW Reference'!Q$17,0)</f>
        <v>464</v>
      </c>
      <c r="Y828" s="36"/>
      <c r="Z828" s="4" t="str">
        <f t="shared" si="38"/>
        <v>BUENA VISTA, Iowa</v>
      </c>
      <c r="AA828" s="40" t="s">
        <v>2716</v>
      </c>
      <c r="AB828" s="37" t="s">
        <v>49</v>
      </c>
      <c r="AC828" s="41" t="s">
        <v>2689</v>
      </c>
      <c r="AD828" s="42"/>
      <c r="AE828">
        <f t="shared" si="39"/>
        <v>0.78239999999999998</v>
      </c>
    </row>
    <row r="829" spans="1:31">
      <c r="A829" s="28" t="s">
        <v>2717</v>
      </c>
      <c r="B829" s="28" t="s">
        <v>2718</v>
      </c>
      <c r="C829" s="39">
        <v>99916</v>
      </c>
      <c r="D829" s="30" t="s">
        <v>108</v>
      </c>
      <c r="E829" s="40" t="s">
        <v>76</v>
      </c>
      <c r="F829" s="50" t="s">
        <v>2689</v>
      </c>
      <c r="G829" s="33" t="s">
        <v>59</v>
      </c>
      <c r="H829">
        <f t="shared" si="37"/>
        <v>0.78239999999999998</v>
      </c>
      <c r="I829" s="34">
        <f>ROUND(('NEW Reference'!B$16*List!$H829)+'NEW Reference'!B$17,0)</f>
        <v>1014</v>
      </c>
      <c r="J829" s="34">
        <f>ROUND(('NEW Reference'!C$16*List!$H829)+'NEW Reference'!C$17,0)</f>
        <v>1512</v>
      </c>
      <c r="K829" s="34">
        <f>ROUND(('NEW Reference'!D$16*List!$H829)+'NEW Reference'!D$17,0)</f>
        <v>1812</v>
      </c>
      <c r="L829" s="34">
        <f>ROUND(('NEW Reference'!E$16*List!$H829)+'NEW Reference'!E$17,0)</f>
        <v>2240</v>
      </c>
      <c r="M829" s="34">
        <f>ROUND(('NEW Reference'!F$16*List!$H829)+'NEW Reference'!F$17,0)</f>
        <v>2334</v>
      </c>
      <c r="N829" s="34">
        <f>ROUND(('NEW Reference'!G$16*List!$H829)+'NEW Reference'!G$17,0)</f>
        <v>2642</v>
      </c>
      <c r="O829" s="34">
        <f>ROUND(('NEW Reference'!H$16*List!$H829)+'NEW Reference'!H$17,0)</f>
        <v>2743</v>
      </c>
      <c r="P829" s="34">
        <f>ROUND(('NEW Reference'!I$16*List!$H829)+'NEW Reference'!I$17,0)</f>
        <v>2850</v>
      </c>
      <c r="Q829" s="34">
        <f>ROUND(('NEW Reference'!J$16*List!$H829)+'NEW Reference'!J$17,0)</f>
        <v>3301</v>
      </c>
      <c r="R829" s="34">
        <f>ROUND(('NEW Reference'!K$16*List!$H829)+'NEW Reference'!K$17,0)</f>
        <v>3405</v>
      </c>
      <c r="S829" s="34">
        <f>ROUND(('NEW Reference'!L$16*List!$H829)+'NEW Reference'!L$17,0)</f>
        <v>3674</v>
      </c>
      <c r="T829" s="34">
        <f>ROUND(('NEW Reference'!M$16*List!$H829)+'NEW Reference'!M$17,0)</f>
        <v>4388</v>
      </c>
      <c r="U829" s="34">
        <f>ROUND(('NEW Reference'!N$16*List!$H829)+'NEW Reference'!N$17,0)</f>
        <v>17705</v>
      </c>
      <c r="V829" s="35">
        <f>ROUND(('NEW Reference'!O$16*List!$H829)+'NEW Reference'!O$17,0)</f>
        <v>658</v>
      </c>
      <c r="W829" s="35">
        <f>ROUND(('NEW Reference'!P$16*List!$H829)+'NEW Reference'!P$17,0)</f>
        <v>927</v>
      </c>
      <c r="X829" s="35">
        <f>ROUND(('NEW Reference'!Q$16*List!$H829)+'NEW Reference'!Q$17,0)</f>
        <v>464</v>
      </c>
      <c r="Y829" s="36"/>
      <c r="Z829" s="4" t="str">
        <f t="shared" si="38"/>
        <v>BUTLER, Iowa</v>
      </c>
      <c r="AA829" s="40" t="s">
        <v>76</v>
      </c>
      <c r="AB829" s="37" t="s">
        <v>49</v>
      </c>
      <c r="AC829" s="41" t="s">
        <v>2689</v>
      </c>
      <c r="AD829" s="42"/>
      <c r="AE829">
        <f t="shared" si="39"/>
        <v>0.78239999999999998</v>
      </c>
    </row>
    <row r="830" spans="1:31">
      <c r="A830" s="28" t="s">
        <v>2719</v>
      </c>
      <c r="B830" s="28" t="s">
        <v>2720</v>
      </c>
      <c r="C830" s="39">
        <v>99916</v>
      </c>
      <c r="D830" s="30" t="s">
        <v>108</v>
      </c>
      <c r="E830" s="40" t="s">
        <v>81</v>
      </c>
      <c r="F830" s="50" t="s">
        <v>2689</v>
      </c>
      <c r="G830" s="33" t="s">
        <v>59</v>
      </c>
      <c r="H830">
        <f t="shared" si="37"/>
        <v>0.78239999999999998</v>
      </c>
      <c r="I830" s="34">
        <f>ROUND(('NEW Reference'!B$16*List!$H830)+'NEW Reference'!B$17,0)</f>
        <v>1014</v>
      </c>
      <c r="J830" s="34">
        <f>ROUND(('NEW Reference'!C$16*List!$H830)+'NEW Reference'!C$17,0)</f>
        <v>1512</v>
      </c>
      <c r="K830" s="34">
        <f>ROUND(('NEW Reference'!D$16*List!$H830)+'NEW Reference'!D$17,0)</f>
        <v>1812</v>
      </c>
      <c r="L830" s="34">
        <f>ROUND(('NEW Reference'!E$16*List!$H830)+'NEW Reference'!E$17,0)</f>
        <v>2240</v>
      </c>
      <c r="M830" s="34">
        <f>ROUND(('NEW Reference'!F$16*List!$H830)+'NEW Reference'!F$17,0)</f>
        <v>2334</v>
      </c>
      <c r="N830" s="34">
        <f>ROUND(('NEW Reference'!G$16*List!$H830)+'NEW Reference'!G$17,0)</f>
        <v>2642</v>
      </c>
      <c r="O830" s="34">
        <f>ROUND(('NEW Reference'!H$16*List!$H830)+'NEW Reference'!H$17,0)</f>
        <v>2743</v>
      </c>
      <c r="P830" s="34">
        <f>ROUND(('NEW Reference'!I$16*List!$H830)+'NEW Reference'!I$17,0)</f>
        <v>2850</v>
      </c>
      <c r="Q830" s="34">
        <f>ROUND(('NEW Reference'!J$16*List!$H830)+'NEW Reference'!J$17,0)</f>
        <v>3301</v>
      </c>
      <c r="R830" s="34">
        <f>ROUND(('NEW Reference'!K$16*List!$H830)+'NEW Reference'!K$17,0)</f>
        <v>3405</v>
      </c>
      <c r="S830" s="34">
        <f>ROUND(('NEW Reference'!L$16*List!$H830)+'NEW Reference'!L$17,0)</f>
        <v>3674</v>
      </c>
      <c r="T830" s="34">
        <f>ROUND(('NEW Reference'!M$16*List!$H830)+'NEW Reference'!M$17,0)</f>
        <v>4388</v>
      </c>
      <c r="U830" s="34">
        <f>ROUND(('NEW Reference'!N$16*List!$H830)+'NEW Reference'!N$17,0)</f>
        <v>17705</v>
      </c>
      <c r="V830" s="35">
        <f>ROUND(('NEW Reference'!O$16*List!$H830)+'NEW Reference'!O$17,0)</f>
        <v>658</v>
      </c>
      <c r="W830" s="35">
        <f>ROUND(('NEW Reference'!P$16*List!$H830)+'NEW Reference'!P$17,0)</f>
        <v>927</v>
      </c>
      <c r="X830" s="35">
        <f>ROUND(('NEW Reference'!Q$16*List!$H830)+'NEW Reference'!Q$17,0)</f>
        <v>464</v>
      </c>
      <c r="Y830" s="36"/>
      <c r="Z830" s="4" t="str">
        <f t="shared" si="38"/>
        <v>CALHOUN, Iowa</v>
      </c>
      <c r="AA830" s="40" t="s">
        <v>81</v>
      </c>
      <c r="AB830" s="37" t="s">
        <v>49</v>
      </c>
      <c r="AC830" s="41" t="s">
        <v>2689</v>
      </c>
      <c r="AD830" s="42"/>
      <c r="AE830">
        <f t="shared" si="39"/>
        <v>0.78239999999999998</v>
      </c>
    </row>
    <row r="831" spans="1:31">
      <c r="A831" s="28" t="s">
        <v>2721</v>
      </c>
      <c r="B831" s="28" t="s">
        <v>2722</v>
      </c>
      <c r="C831" s="39">
        <v>99916</v>
      </c>
      <c r="D831" s="30" t="s">
        <v>108</v>
      </c>
      <c r="E831" s="40" t="s">
        <v>518</v>
      </c>
      <c r="F831" s="50" t="s">
        <v>2689</v>
      </c>
      <c r="G831" s="33" t="s">
        <v>59</v>
      </c>
      <c r="H831">
        <f t="shared" si="37"/>
        <v>0.78239999999999998</v>
      </c>
      <c r="I831" s="34">
        <f>ROUND(('NEW Reference'!B$16*List!$H831)+'NEW Reference'!B$17,0)</f>
        <v>1014</v>
      </c>
      <c r="J831" s="34">
        <f>ROUND(('NEW Reference'!C$16*List!$H831)+'NEW Reference'!C$17,0)</f>
        <v>1512</v>
      </c>
      <c r="K831" s="34">
        <f>ROUND(('NEW Reference'!D$16*List!$H831)+'NEW Reference'!D$17,0)</f>
        <v>1812</v>
      </c>
      <c r="L831" s="34">
        <f>ROUND(('NEW Reference'!E$16*List!$H831)+'NEW Reference'!E$17,0)</f>
        <v>2240</v>
      </c>
      <c r="M831" s="34">
        <f>ROUND(('NEW Reference'!F$16*List!$H831)+'NEW Reference'!F$17,0)</f>
        <v>2334</v>
      </c>
      <c r="N831" s="34">
        <f>ROUND(('NEW Reference'!G$16*List!$H831)+'NEW Reference'!G$17,0)</f>
        <v>2642</v>
      </c>
      <c r="O831" s="34">
        <f>ROUND(('NEW Reference'!H$16*List!$H831)+'NEW Reference'!H$17,0)</f>
        <v>2743</v>
      </c>
      <c r="P831" s="34">
        <f>ROUND(('NEW Reference'!I$16*List!$H831)+'NEW Reference'!I$17,0)</f>
        <v>2850</v>
      </c>
      <c r="Q831" s="34">
        <f>ROUND(('NEW Reference'!J$16*List!$H831)+'NEW Reference'!J$17,0)</f>
        <v>3301</v>
      </c>
      <c r="R831" s="34">
        <f>ROUND(('NEW Reference'!K$16*List!$H831)+'NEW Reference'!K$17,0)</f>
        <v>3405</v>
      </c>
      <c r="S831" s="34">
        <f>ROUND(('NEW Reference'!L$16*List!$H831)+'NEW Reference'!L$17,0)</f>
        <v>3674</v>
      </c>
      <c r="T831" s="34">
        <f>ROUND(('NEW Reference'!M$16*List!$H831)+'NEW Reference'!M$17,0)</f>
        <v>4388</v>
      </c>
      <c r="U831" s="34">
        <f>ROUND(('NEW Reference'!N$16*List!$H831)+'NEW Reference'!N$17,0)</f>
        <v>17705</v>
      </c>
      <c r="V831" s="35">
        <f>ROUND(('NEW Reference'!O$16*List!$H831)+'NEW Reference'!O$17,0)</f>
        <v>658</v>
      </c>
      <c r="W831" s="35">
        <f>ROUND(('NEW Reference'!P$16*List!$H831)+'NEW Reference'!P$17,0)</f>
        <v>927</v>
      </c>
      <c r="X831" s="35">
        <f>ROUND(('NEW Reference'!Q$16*List!$H831)+'NEW Reference'!Q$17,0)</f>
        <v>464</v>
      </c>
      <c r="Y831" s="36"/>
      <c r="Z831" s="4" t="str">
        <f t="shared" si="38"/>
        <v>CARROLL, Iowa</v>
      </c>
      <c r="AA831" s="31" t="s">
        <v>518</v>
      </c>
      <c r="AB831" s="37" t="s">
        <v>49</v>
      </c>
      <c r="AC831" s="32" t="s">
        <v>2689</v>
      </c>
      <c r="AD831" s="38"/>
      <c r="AE831">
        <f t="shared" si="39"/>
        <v>0.78239999999999998</v>
      </c>
    </row>
    <row r="832" spans="1:31">
      <c r="A832" s="28" t="s">
        <v>2723</v>
      </c>
      <c r="B832" s="28" t="s">
        <v>2724</v>
      </c>
      <c r="C832" s="39">
        <v>99916</v>
      </c>
      <c r="D832" s="30" t="s">
        <v>108</v>
      </c>
      <c r="E832" s="40" t="s">
        <v>2222</v>
      </c>
      <c r="F832" s="50" t="s">
        <v>2689</v>
      </c>
      <c r="G832" s="33" t="s">
        <v>59</v>
      </c>
      <c r="H832">
        <f t="shared" si="37"/>
        <v>0.78239999999999998</v>
      </c>
      <c r="I832" s="34">
        <f>ROUND(('NEW Reference'!B$16*List!$H832)+'NEW Reference'!B$17,0)</f>
        <v>1014</v>
      </c>
      <c r="J832" s="34">
        <f>ROUND(('NEW Reference'!C$16*List!$H832)+'NEW Reference'!C$17,0)</f>
        <v>1512</v>
      </c>
      <c r="K832" s="34">
        <f>ROUND(('NEW Reference'!D$16*List!$H832)+'NEW Reference'!D$17,0)</f>
        <v>1812</v>
      </c>
      <c r="L832" s="34">
        <f>ROUND(('NEW Reference'!E$16*List!$H832)+'NEW Reference'!E$17,0)</f>
        <v>2240</v>
      </c>
      <c r="M832" s="34">
        <f>ROUND(('NEW Reference'!F$16*List!$H832)+'NEW Reference'!F$17,0)</f>
        <v>2334</v>
      </c>
      <c r="N832" s="34">
        <f>ROUND(('NEW Reference'!G$16*List!$H832)+'NEW Reference'!G$17,0)</f>
        <v>2642</v>
      </c>
      <c r="O832" s="34">
        <f>ROUND(('NEW Reference'!H$16*List!$H832)+'NEW Reference'!H$17,0)</f>
        <v>2743</v>
      </c>
      <c r="P832" s="34">
        <f>ROUND(('NEW Reference'!I$16*List!$H832)+'NEW Reference'!I$17,0)</f>
        <v>2850</v>
      </c>
      <c r="Q832" s="34">
        <f>ROUND(('NEW Reference'!J$16*List!$H832)+'NEW Reference'!J$17,0)</f>
        <v>3301</v>
      </c>
      <c r="R832" s="34">
        <f>ROUND(('NEW Reference'!K$16*List!$H832)+'NEW Reference'!K$17,0)</f>
        <v>3405</v>
      </c>
      <c r="S832" s="34">
        <f>ROUND(('NEW Reference'!L$16*List!$H832)+'NEW Reference'!L$17,0)</f>
        <v>3674</v>
      </c>
      <c r="T832" s="34">
        <f>ROUND(('NEW Reference'!M$16*List!$H832)+'NEW Reference'!M$17,0)</f>
        <v>4388</v>
      </c>
      <c r="U832" s="34">
        <f>ROUND(('NEW Reference'!N$16*List!$H832)+'NEW Reference'!N$17,0)</f>
        <v>17705</v>
      </c>
      <c r="V832" s="35">
        <f>ROUND(('NEW Reference'!O$16*List!$H832)+'NEW Reference'!O$17,0)</f>
        <v>658</v>
      </c>
      <c r="W832" s="35">
        <f>ROUND(('NEW Reference'!P$16*List!$H832)+'NEW Reference'!P$17,0)</f>
        <v>927</v>
      </c>
      <c r="X832" s="35">
        <f>ROUND(('NEW Reference'!Q$16*List!$H832)+'NEW Reference'!Q$17,0)</f>
        <v>464</v>
      </c>
      <c r="Y832" s="36"/>
      <c r="Z832" s="4" t="str">
        <f t="shared" si="38"/>
        <v>CASS, Iowa</v>
      </c>
      <c r="AA832" s="31" t="s">
        <v>2222</v>
      </c>
      <c r="AB832" s="37" t="s">
        <v>49</v>
      </c>
      <c r="AC832" s="32" t="s">
        <v>2689</v>
      </c>
      <c r="AD832" s="38"/>
      <c r="AE832">
        <f t="shared" si="39"/>
        <v>0.78239999999999998</v>
      </c>
    </row>
    <row r="833" spans="1:31">
      <c r="A833" s="28" t="s">
        <v>2725</v>
      </c>
      <c r="B833" s="28" t="s">
        <v>2726</v>
      </c>
      <c r="C833" s="39">
        <v>99916</v>
      </c>
      <c r="D833" s="30" t="s">
        <v>108</v>
      </c>
      <c r="E833" s="40" t="s">
        <v>2727</v>
      </c>
      <c r="F833" s="50" t="s">
        <v>2689</v>
      </c>
      <c r="G833" s="33" t="s">
        <v>59</v>
      </c>
      <c r="H833">
        <f t="shared" si="37"/>
        <v>0.78239999999999998</v>
      </c>
      <c r="I833" s="34">
        <f>ROUND(('NEW Reference'!B$16*List!$H833)+'NEW Reference'!B$17,0)</f>
        <v>1014</v>
      </c>
      <c r="J833" s="34">
        <f>ROUND(('NEW Reference'!C$16*List!$H833)+'NEW Reference'!C$17,0)</f>
        <v>1512</v>
      </c>
      <c r="K833" s="34">
        <f>ROUND(('NEW Reference'!D$16*List!$H833)+'NEW Reference'!D$17,0)</f>
        <v>1812</v>
      </c>
      <c r="L833" s="34">
        <f>ROUND(('NEW Reference'!E$16*List!$H833)+'NEW Reference'!E$17,0)</f>
        <v>2240</v>
      </c>
      <c r="M833" s="34">
        <f>ROUND(('NEW Reference'!F$16*List!$H833)+'NEW Reference'!F$17,0)</f>
        <v>2334</v>
      </c>
      <c r="N833" s="34">
        <f>ROUND(('NEW Reference'!G$16*List!$H833)+'NEW Reference'!G$17,0)</f>
        <v>2642</v>
      </c>
      <c r="O833" s="34">
        <f>ROUND(('NEW Reference'!H$16*List!$H833)+'NEW Reference'!H$17,0)</f>
        <v>2743</v>
      </c>
      <c r="P833" s="34">
        <f>ROUND(('NEW Reference'!I$16*List!$H833)+'NEW Reference'!I$17,0)</f>
        <v>2850</v>
      </c>
      <c r="Q833" s="34">
        <f>ROUND(('NEW Reference'!J$16*List!$H833)+'NEW Reference'!J$17,0)</f>
        <v>3301</v>
      </c>
      <c r="R833" s="34">
        <f>ROUND(('NEW Reference'!K$16*List!$H833)+'NEW Reference'!K$17,0)</f>
        <v>3405</v>
      </c>
      <c r="S833" s="34">
        <f>ROUND(('NEW Reference'!L$16*List!$H833)+'NEW Reference'!L$17,0)</f>
        <v>3674</v>
      </c>
      <c r="T833" s="34">
        <f>ROUND(('NEW Reference'!M$16*List!$H833)+'NEW Reference'!M$17,0)</f>
        <v>4388</v>
      </c>
      <c r="U833" s="34">
        <f>ROUND(('NEW Reference'!N$16*List!$H833)+'NEW Reference'!N$17,0)</f>
        <v>17705</v>
      </c>
      <c r="V833" s="35">
        <f>ROUND(('NEW Reference'!O$16*List!$H833)+'NEW Reference'!O$17,0)</f>
        <v>658</v>
      </c>
      <c r="W833" s="35">
        <f>ROUND(('NEW Reference'!P$16*List!$H833)+'NEW Reference'!P$17,0)</f>
        <v>927</v>
      </c>
      <c r="X833" s="35">
        <f>ROUND(('NEW Reference'!Q$16*List!$H833)+'NEW Reference'!Q$17,0)</f>
        <v>464</v>
      </c>
      <c r="Y833" s="36"/>
      <c r="Z833" s="4" t="str">
        <f t="shared" si="38"/>
        <v>CEDAR, Iowa</v>
      </c>
      <c r="AA833" s="40" t="s">
        <v>2727</v>
      </c>
      <c r="AB833" s="37" t="s">
        <v>49</v>
      </c>
      <c r="AC833" s="41" t="s">
        <v>2689</v>
      </c>
      <c r="AD833" s="42"/>
      <c r="AE833">
        <f t="shared" si="39"/>
        <v>0.78239999999999998</v>
      </c>
    </row>
    <row r="834" spans="1:31">
      <c r="A834" s="28" t="s">
        <v>2728</v>
      </c>
      <c r="B834" s="28" t="s">
        <v>2729</v>
      </c>
      <c r="C834" s="29">
        <v>99916</v>
      </c>
      <c r="D834" s="30" t="s">
        <v>108</v>
      </c>
      <c r="E834" s="31" t="s">
        <v>2730</v>
      </c>
      <c r="F834" s="50" t="s">
        <v>2689</v>
      </c>
      <c r="G834" s="33" t="s">
        <v>59</v>
      </c>
      <c r="H834">
        <f t="shared" si="37"/>
        <v>0.78239999999999998</v>
      </c>
      <c r="I834" s="34">
        <f>ROUND(('NEW Reference'!B$16*List!$H834)+'NEW Reference'!B$17,0)</f>
        <v>1014</v>
      </c>
      <c r="J834" s="34">
        <f>ROUND(('NEW Reference'!C$16*List!$H834)+'NEW Reference'!C$17,0)</f>
        <v>1512</v>
      </c>
      <c r="K834" s="34">
        <f>ROUND(('NEW Reference'!D$16*List!$H834)+'NEW Reference'!D$17,0)</f>
        <v>1812</v>
      </c>
      <c r="L834" s="34">
        <f>ROUND(('NEW Reference'!E$16*List!$H834)+'NEW Reference'!E$17,0)</f>
        <v>2240</v>
      </c>
      <c r="M834" s="34">
        <f>ROUND(('NEW Reference'!F$16*List!$H834)+'NEW Reference'!F$17,0)</f>
        <v>2334</v>
      </c>
      <c r="N834" s="34">
        <f>ROUND(('NEW Reference'!G$16*List!$H834)+'NEW Reference'!G$17,0)</f>
        <v>2642</v>
      </c>
      <c r="O834" s="34">
        <f>ROUND(('NEW Reference'!H$16*List!$H834)+'NEW Reference'!H$17,0)</f>
        <v>2743</v>
      </c>
      <c r="P834" s="34">
        <f>ROUND(('NEW Reference'!I$16*List!$H834)+'NEW Reference'!I$17,0)</f>
        <v>2850</v>
      </c>
      <c r="Q834" s="34">
        <f>ROUND(('NEW Reference'!J$16*List!$H834)+'NEW Reference'!J$17,0)</f>
        <v>3301</v>
      </c>
      <c r="R834" s="34">
        <f>ROUND(('NEW Reference'!K$16*List!$H834)+'NEW Reference'!K$17,0)</f>
        <v>3405</v>
      </c>
      <c r="S834" s="34">
        <f>ROUND(('NEW Reference'!L$16*List!$H834)+'NEW Reference'!L$17,0)</f>
        <v>3674</v>
      </c>
      <c r="T834" s="34">
        <f>ROUND(('NEW Reference'!M$16*List!$H834)+'NEW Reference'!M$17,0)</f>
        <v>4388</v>
      </c>
      <c r="U834" s="34">
        <f>ROUND(('NEW Reference'!N$16*List!$H834)+'NEW Reference'!N$17,0)</f>
        <v>17705</v>
      </c>
      <c r="V834" s="35">
        <f>ROUND(('NEW Reference'!O$16*List!$H834)+'NEW Reference'!O$17,0)</f>
        <v>658</v>
      </c>
      <c r="W834" s="35">
        <f>ROUND(('NEW Reference'!P$16*List!$H834)+'NEW Reference'!P$17,0)</f>
        <v>927</v>
      </c>
      <c r="X834" s="35">
        <f>ROUND(('NEW Reference'!Q$16*List!$H834)+'NEW Reference'!Q$17,0)</f>
        <v>464</v>
      </c>
      <c r="Y834" s="36"/>
      <c r="Z834" s="4" t="str">
        <f t="shared" si="38"/>
        <v>CERRO GORDO, Iowa</v>
      </c>
      <c r="AA834" s="31" t="s">
        <v>2730</v>
      </c>
      <c r="AB834" s="37" t="s">
        <v>49</v>
      </c>
      <c r="AC834" s="32" t="s">
        <v>2689</v>
      </c>
      <c r="AD834" s="38"/>
      <c r="AE834">
        <f t="shared" si="39"/>
        <v>0.78239999999999998</v>
      </c>
    </row>
    <row r="835" spans="1:31">
      <c r="A835" s="28" t="s">
        <v>2731</v>
      </c>
      <c r="B835" s="28" t="s">
        <v>2732</v>
      </c>
      <c r="C835" s="39">
        <v>99916</v>
      </c>
      <c r="D835" s="30" t="s">
        <v>108</v>
      </c>
      <c r="E835" s="40" t="s">
        <v>87</v>
      </c>
      <c r="F835" s="50" t="s">
        <v>2689</v>
      </c>
      <c r="G835" s="33" t="s">
        <v>59</v>
      </c>
      <c r="H835">
        <f t="shared" si="37"/>
        <v>0.78239999999999998</v>
      </c>
      <c r="I835" s="34">
        <f>ROUND(('NEW Reference'!B$16*List!$H835)+'NEW Reference'!B$17,0)</f>
        <v>1014</v>
      </c>
      <c r="J835" s="34">
        <f>ROUND(('NEW Reference'!C$16*List!$H835)+'NEW Reference'!C$17,0)</f>
        <v>1512</v>
      </c>
      <c r="K835" s="34">
        <f>ROUND(('NEW Reference'!D$16*List!$H835)+'NEW Reference'!D$17,0)</f>
        <v>1812</v>
      </c>
      <c r="L835" s="34">
        <f>ROUND(('NEW Reference'!E$16*List!$H835)+'NEW Reference'!E$17,0)</f>
        <v>2240</v>
      </c>
      <c r="M835" s="34">
        <f>ROUND(('NEW Reference'!F$16*List!$H835)+'NEW Reference'!F$17,0)</f>
        <v>2334</v>
      </c>
      <c r="N835" s="34">
        <f>ROUND(('NEW Reference'!G$16*List!$H835)+'NEW Reference'!G$17,0)</f>
        <v>2642</v>
      </c>
      <c r="O835" s="34">
        <f>ROUND(('NEW Reference'!H$16*List!$H835)+'NEW Reference'!H$17,0)</f>
        <v>2743</v>
      </c>
      <c r="P835" s="34">
        <f>ROUND(('NEW Reference'!I$16*List!$H835)+'NEW Reference'!I$17,0)</f>
        <v>2850</v>
      </c>
      <c r="Q835" s="34">
        <f>ROUND(('NEW Reference'!J$16*List!$H835)+'NEW Reference'!J$17,0)</f>
        <v>3301</v>
      </c>
      <c r="R835" s="34">
        <f>ROUND(('NEW Reference'!K$16*List!$H835)+'NEW Reference'!K$17,0)</f>
        <v>3405</v>
      </c>
      <c r="S835" s="34">
        <f>ROUND(('NEW Reference'!L$16*List!$H835)+'NEW Reference'!L$17,0)</f>
        <v>3674</v>
      </c>
      <c r="T835" s="34">
        <f>ROUND(('NEW Reference'!M$16*List!$H835)+'NEW Reference'!M$17,0)</f>
        <v>4388</v>
      </c>
      <c r="U835" s="34">
        <f>ROUND(('NEW Reference'!N$16*List!$H835)+'NEW Reference'!N$17,0)</f>
        <v>17705</v>
      </c>
      <c r="V835" s="35">
        <f>ROUND(('NEW Reference'!O$16*List!$H835)+'NEW Reference'!O$17,0)</f>
        <v>658</v>
      </c>
      <c r="W835" s="35">
        <f>ROUND(('NEW Reference'!P$16*List!$H835)+'NEW Reference'!P$17,0)</f>
        <v>927</v>
      </c>
      <c r="X835" s="35">
        <f>ROUND(('NEW Reference'!Q$16*List!$H835)+'NEW Reference'!Q$17,0)</f>
        <v>464</v>
      </c>
      <c r="Y835" s="36"/>
      <c r="Z835" s="4" t="str">
        <f t="shared" si="38"/>
        <v>CHEROKEE, Iowa</v>
      </c>
      <c r="AA835" s="40" t="s">
        <v>87</v>
      </c>
      <c r="AB835" s="37" t="s">
        <v>49</v>
      </c>
      <c r="AC835" s="41" t="s">
        <v>2689</v>
      </c>
      <c r="AD835" s="42"/>
      <c r="AE835">
        <f t="shared" si="39"/>
        <v>0.78239999999999998</v>
      </c>
    </row>
    <row r="836" spans="1:31">
      <c r="A836" s="28" t="s">
        <v>2733</v>
      </c>
      <c r="B836" s="28" t="s">
        <v>2734</v>
      </c>
      <c r="C836" s="39">
        <v>99916</v>
      </c>
      <c r="D836" s="30" t="s">
        <v>108</v>
      </c>
      <c r="E836" s="40" t="s">
        <v>2735</v>
      </c>
      <c r="F836" s="50" t="s">
        <v>2689</v>
      </c>
      <c r="G836" s="33" t="s">
        <v>59</v>
      </c>
      <c r="H836">
        <f t="shared" si="37"/>
        <v>0.78239999999999998</v>
      </c>
      <c r="I836" s="34">
        <f>ROUND(('NEW Reference'!B$16*List!$H836)+'NEW Reference'!B$17,0)</f>
        <v>1014</v>
      </c>
      <c r="J836" s="34">
        <f>ROUND(('NEW Reference'!C$16*List!$H836)+'NEW Reference'!C$17,0)</f>
        <v>1512</v>
      </c>
      <c r="K836" s="34">
        <f>ROUND(('NEW Reference'!D$16*List!$H836)+'NEW Reference'!D$17,0)</f>
        <v>1812</v>
      </c>
      <c r="L836" s="34">
        <f>ROUND(('NEW Reference'!E$16*List!$H836)+'NEW Reference'!E$17,0)</f>
        <v>2240</v>
      </c>
      <c r="M836" s="34">
        <f>ROUND(('NEW Reference'!F$16*List!$H836)+'NEW Reference'!F$17,0)</f>
        <v>2334</v>
      </c>
      <c r="N836" s="34">
        <f>ROUND(('NEW Reference'!G$16*List!$H836)+'NEW Reference'!G$17,0)</f>
        <v>2642</v>
      </c>
      <c r="O836" s="34">
        <f>ROUND(('NEW Reference'!H$16*List!$H836)+'NEW Reference'!H$17,0)</f>
        <v>2743</v>
      </c>
      <c r="P836" s="34">
        <f>ROUND(('NEW Reference'!I$16*List!$H836)+'NEW Reference'!I$17,0)</f>
        <v>2850</v>
      </c>
      <c r="Q836" s="34">
        <f>ROUND(('NEW Reference'!J$16*List!$H836)+'NEW Reference'!J$17,0)</f>
        <v>3301</v>
      </c>
      <c r="R836" s="34">
        <f>ROUND(('NEW Reference'!K$16*List!$H836)+'NEW Reference'!K$17,0)</f>
        <v>3405</v>
      </c>
      <c r="S836" s="34">
        <f>ROUND(('NEW Reference'!L$16*List!$H836)+'NEW Reference'!L$17,0)</f>
        <v>3674</v>
      </c>
      <c r="T836" s="34">
        <f>ROUND(('NEW Reference'!M$16*List!$H836)+'NEW Reference'!M$17,0)</f>
        <v>4388</v>
      </c>
      <c r="U836" s="34">
        <f>ROUND(('NEW Reference'!N$16*List!$H836)+'NEW Reference'!N$17,0)</f>
        <v>17705</v>
      </c>
      <c r="V836" s="35">
        <f>ROUND(('NEW Reference'!O$16*List!$H836)+'NEW Reference'!O$17,0)</f>
        <v>658</v>
      </c>
      <c r="W836" s="35">
        <f>ROUND(('NEW Reference'!P$16*List!$H836)+'NEW Reference'!P$17,0)</f>
        <v>927</v>
      </c>
      <c r="X836" s="35">
        <f>ROUND(('NEW Reference'!Q$16*List!$H836)+'NEW Reference'!Q$17,0)</f>
        <v>464</v>
      </c>
      <c r="Y836" s="36"/>
      <c r="Z836" s="4" t="str">
        <f t="shared" si="38"/>
        <v>CHICKASAW, Iowa</v>
      </c>
      <c r="AA836" s="40" t="s">
        <v>2735</v>
      </c>
      <c r="AB836" s="37" t="s">
        <v>49</v>
      </c>
      <c r="AC836" s="41" t="s">
        <v>2689</v>
      </c>
      <c r="AD836" s="42"/>
      <c r="AE836">
        <f t="shared" si="39"/>
        <v>0.78239999999999998</v>
      </c>
    </row>
    <row r="837" spans="1:31">
      <c r="A837" s="28" t="s">
        <v>2736</v>
      </c>
      <c r="B837" s="28" t="s">
        <v>2737</v>
      </c>
      <c r="C837" s="39">
        <v>99916</v>
      </c>
      <c r="D837" s="30" t="s">
        <v>108</v>
      </c>
      <c r="E837" s="40" t="s">
        <v>99</v>
      </c>
      <c r="F837" s="50" t="s">
        <v>2689</v>
      </c>
      <c r="G837" s="33" t="s">
        <v>59</v>
      </c>
      <c r="H837">
        <f t="shared" si="37"/>
        <v>0.78239999999999998</v>
      </c>
      <c r="I837" s="34">
        <f>ROUND(('NEW Reference'!B$16*List!$H837)+'NEW Reference'!B$17,0)</f>
        <v>1014</v>
      </c>
      <c r="J837" s="34">
        <f>ROUND(('NEW Reference'!C$16*List!$H837)+'NEW Reference'!C$17,0)</f>
        <v>1512</v>
      </c>
      <c r="K837" s="34">
        <f>ROUND(('NEW Reference'!D$16*List!$H837)+'NEW Reference'!D$17,0)</f>
        <v>1812</v>
      </c>
      <c r="L837" s="34">
        <f>ROUND(('NEW Reference'!E$16*List!$H837)+'NEW Reference'!E$17,0)</f>
        <v>2240</v>
      </c>
      <c r="M837" s="34">
        <f>ROUND(('NEW Reference'!F$16*List!$H837)+'NEW Reference'!F$17,0)</f>
        <v>2334</v>
      </c>
      <c r="N837" s="34">
        <f>ROUND(('NEW Reference'!G$16*List!$H837)+'NEW Reference'!G$17,0)</f>
        <v>2642</v>
      </c>
      <c r="O837" s="34">
        <f>ROUND(('NEW Reference'!H$16*List!$H837)+'NEW Reference'!H$17,0)</f>
        <v>2743</v>
      </c>
      <c r="P837" s="34">
        <f>ROUND(('NEW Reference'!I$16*List!$H837)+'NEW Reference'!I$17,0)</f>
        <v>2850</v>
      </c>
      <c r="Q837" s="34">
        <f>ROUND(('NEW Reference'!J$16*List!$H837)+'NEW Reference'!J$17,0)</f>
        <v>3301</v>
      </c>
      <c r="R837" s="34">
        <f>ROUND(('NEW Reference'!K$16*List!$H837)+'NEW Reference'!K$17,0)</f>
        <v>3405</v>
      </c>
      <c r="S837" s="34">
        <f>ROUND(('NEW Reference'!L$16*List!$H837)+'NEW Reference'!L$17,0)</f>
        <v>3674</v>
      </c>
      <c r="T837" s="34">
        <f>ROUND(('NEW Reference'!M$16*List!$H837)+'NEW Reference'!M$17,0)</f>
        <v>4388</v>
      </c>
      <c r="U837" s="34">
        <f>ROUND(('NEW Reference'!N$16*List!$H837)+'NEW Reference'!N$17,0)</f>
        <v>17705</v>
      </c>
      <c r="V837" s="35">
        <f>ROUND(('NEW Reference'!O$16*List!$H837)+'NEW Reference'!O$17,0)</f>
        <v>658</v>
      </c>
      <c r="W837" s="35">
        <f>ROUND(('NEW Reference'!P$16*List!$H837)+'NEW Reference'!P$17,0)</f>
        <v>927</v>
      </c>
      <c r="X837" s="35">
        <f>ROUND(('NEW Reference'!Q$16*List!$H837)+'NEW Reference'!Q$17,0)</f>
        <v>464</v>
      </c>
      <c r="Y837" s="36"/>
      <c r="Z837" s="4" t="str">
        <f t="shared" si="38"/>
        <v>CLARKE, Iowa</v>
      </c>
      <c r="AA837" s="40" t="s">
        <v>99</v>
      </c>
      <c r="AB837" s="37" t="s">
        <v>49</v>
      </c>
      <c r="AC837" s="41" t="s">
        <v>2689</v>
      </c>
      <c r="AD837" s="42"/>
      <c r="AE837">
        <f t="shared" si="39"/>
        <v>0.78239999999999998</v>
      </c>
    </row>
    <row r="838" spans="1:31">
      <c r="A838" s="28" t="s">
        <v>2738</v>
      </c>
      <c r="B838" s="28" t="s">
        <v>2739</v>
      </c>
      <c r="C838" s="39">
        <v>99916</v>
      </c>
      <c r="D838" s="30" t="s">
        <v>108</v>
      </c>
      <c r="E838" s="40" t="s">
        <v>103</v>
      </c>
      <c r="F838" s="50" t="s">
        <v>2689</v>
      </c>
      <c r="G838" s="33" t="s">
        <v>59</v>
      </c>
      <c r="H838">
        <f t="shared" si="37"/>
        <v>0.78239999999999998</v>
      </c>
      <c r="I838" s="34">
        <f>ROUND(('NEW Reference'!B$16*List!$H838)+'NEW Reference'!B$17,0)</f>
        <v>1014</v>
      </c>
      <c r="J838" s="34">
        <f>ROUND(('NEW Reference'!C$16*List!$H838)+'NEW Reference'!C$17,0)</f>
        <v>1512</v>
      </c>
      <c r="K838" s="34">
        <f>ROUND(('NEW Reference'!D$16*List!$H838)+'NEW Reference'!D$17,0)</f>
        <v>1812</v>
      </c>
      <c r="L838" s="34">
        <f>ROUND(('NEW Reference'!E$16*List!$H838)+'NEW Reference'!E$17,0)</f>
        <v>2240</v>
      </c>
      <c r="M838" s="34">
        <f>ROUND(('NEW Reference'!F$16*List!$H838)+'NEW Reference'!F$17,0)</f>
        <v>2334</v>
      </c>
      <c r="N838" s="34">
        <f>ROUND(('NEW Reference'!G$16*List!$H838)+'NEW Reference'!G$17,0)</f>
        <v>2642</v>
      </c>
      <c r="O838" s="34">
        <f>ROUND(('NEW Reference'!H$16*List!$H838)+'NEW Reference'!H$17,0)</f>
        <v>2743</v>
      </c>
      <c r="P838" s="34">
        <f>ROUND(('NEW Reference'!I$16*List!$H838)+'NEW Reference'!I$17,0)</f>
        <v>2850</v>
      </c>
      <c r="Q838" s="34">
        <f>ROUND(('NEW Reference'!J$16*List!$H838)+'NEW Reference'!J$17,0)</f>
        <v>3301</v>
      </c>
      <c r="R838" s="34">
        <f>ROUND(('NEW Reference'!K$16*List!$H838)+'NEW Reference'!K$17,0)</f>
        <v>3405</v>
      </c>
      <c r="S838" s="34">
        <f>ROUND(('NEW Reference'!L$16*List!$H838)+'NEW Reference'!L$17,0)</f>
        <v>3674</v>
      </c>
      <c r="T838" s="34">
        <f>ROUND(('NEW Reference'!M$16*List!$H838)+'NEW Reference'!M$17,0)</f>
        <v>4388</v>
      </c>
      <c r="U838" s="34">
        <f>ROUND(('NEW Reference'!N$16*List!$H838)+'NEW Reference'!N$17,0)</f>
        <v>17705</v>
      </c>
      <c r="V838" s="35">
        <f>ROUND(('NEW Reference'!O$16*List!$H838)+'NEW Reference'!O$17,0)</f>
        <v>658</v>
      </c>
      <c r="W838" s="35">
        <f>ROUND(('NEW Reference'!P$16*List!$H838)+'NEW Reference'!P$17,0)</f>
        <v>927</v>
      </c>
      <c r="X838" s="35">
        <f>ROUND(('NEW Reference'!Q$16*List!$H838)+'NEW Reference'!Q$17,0)</f>
        <v>464</v>
      </c>
      <c r="Y838" s="36"/>
      <c r="Z838" s="4" t="str">
        <f t="shared" si="38"/>
        <v>CLAY, Iowa</v>
      </c>
      <c r="AA838" s="40" t="s">
        <v>103</v>
      </c>
      <c r="AB838" s="37" t="s">
        <v>49</v>
      </c>
      <c r="AC838" s="41" t="s">
        <v>2689</v>
      </c>
      <c r="AD838" s="42"/>
      <c r="AE838">
        <f t="shared" si="39"/>
        <v>0.78239999999999998</v>
      </c>
    </row>
    <row r="839" spans="1:31">
      <c r="A839" s="28" t="s">
        <v>2740</v>
      </c>
      <c r="B839" s="28" t="s">
        <v>2741</v>
      </c>
      <c r="C839" s="39">
        <v>99916</v>
      </c>
      <c r="D839" s="30" t="s">
        <v>108</v>
      </c>
      <c r="E839" s="40" t="s">
        <v>1684</v>
      </c>
      <c r="F839" s="50" t="s">
        <v>2689</v>
      </c>
      <c r="G839" s="33" t="s">
        <v>59</v>
      </c>
      <c r="H839">
        <f t="shared" si="37"/>
        <v>0.78239999999999998</v>
      </c>
      <c r="I839" s="34">
        <f>ROUND(('NEW Reference'!B$16*List!$H839)+'NEW Reference'!B$17,0)</f>
        <v>1014</v>
      </c>
      <c r="J839" s="34">
        <f>ROUND(('NEW Reference'!C$16*List!$H839)+'NEW Reference'!C$17,0)</f>
        <v>1512</v>
      </c>
      <c r="K839" s="34">
        <f>ROUND(('NEW Reference'!D$16*List!$H839)+'NEW Reference'!D$17,0)</f>
        <v>1812</v>
      </c>
      <c r="L839" s="34">
        <f>ROUND(('NEW Reference'!E$16*List!$H839)+'NEW Reference'!E$17,0)</f>
        <v>2240</v>
      </c>
      <c r="M839" s="34">
        <f>ROUND(('NEW Reference'!F$16*List!$H839)+'NEW Reference'!F$17,0)</f>
        <v>2334</v>
      </c>
      <c r="N839" s="34">
        <f>ROUND(('NEW Reference'!G$16*List!$H839)+'NEW Reference'!G$17,0)</f>
        <v>2642</v>
      </c>
      <c r="O839" s="34">
        <f>ROUND(('NEW Reference'!H$16*List!$H839)+'NEW Reference'!H$17,0)</f>
        <v>2743</v>
      </c>
      <c r="P839" s="34">
        <f>ROUND(('NEW Reference'!I$16*List!$H839)+'NEW Reference'!I$17,0)</f>
        <v>2850</v>
      </c>
      <c r="Q839" s="34">
        <f>ROUND(('NEW Reference'!J$16*List!$H839)+'NEW Reference'!J$17,0)</f>
        <v>3301</v>
      </c>
      <c r="R839" s="34">
        <f>ROUND(('NEW Reference'!K$16*List!$H839)+'NEW Reference'!K$17,0)</f>
        <v>3405</v>
      </c>
      <c r="S839" s="34">
        <f>ROUND(('NEW Reference'!L$16*List!$H839)+'NEW Reference'!L$17,0)</f>
        <v>3674</v>
      </c>
      <c r="T839" s="34">
        <f>ROUND(('NEW Reference'!M$16*List!$H839)+'NEW Reference'!M$17,0)</f>
        <v>4388</v>
      </c>
      <c r="U839" s="34">
        <f>ROUND(('NEW Reference'!N$16*List!$H839)+'NEW Reference'!N$17,0)</f>
        <v>17705</v>
      </c>
      <c r="V839" s="35">
        <f>ROUND(('NEW Reference'!O$16*List!$H839)+'NEW Reference'!O$17,0)</f>
        <v>658</v>
      </c>
      <c r="W839" s="35">
        <f>ROUND(('NEW Reference'!P$16*List!$H839)+'NEW Reference'!P$17,0)</f>
        <v>927</v>
      </c>
      <c r="X839" s="35">
        <f>ROUND(('NEW Reference'!Q$16*List!$H839)+'NEW Reference'!Q$17,0)</f>
        <v>464</v>
      </c>
      <c r="Y839" s="36"/>
      <c r="Z839" s="4" t="str">
        <f t="shared" si="38"/>
        <v>CLAYTON, Iowa</v>
      </c>
      <c r="AA839" s="40" t="s">
        <v>1684</v>
      </c>
      <c r="AB839" s="37" t="s">
        <v>49</v>
      </c>
      <c r="AC839" s="41" t="s">
        <v>2689</v>
      </c>
      <c r="AD839" s="42"/>
      <c r="AE839">
        <f t="shared" si="39"/>
        <v>0.78239999999999998</v>
      </c>
    </row>
    <row r="840" spans="1:31">
      <c r="A840" s="28" t="s">
        <v>2742</v>
      </c>
      <c r="B840" s="28" t="s">
        <v>2743</v>
      </c>
      <c r="C840" s="39">
        <v>99916</v>
      </c>
      <c r="D840" s="30" t="s">
        <v>108</v>
      </c>
      <c r="E840" s="40" t="s">
        <v>2235</v>
      </c>
      <c r="F840" s="50" t="s">
        <v>2689</v>
      </c>
      <c r="G840" s="33" t="s">
        <v>59</v>
      </c>
      <c r="H840">
        <f t="shared" si="37"/>
        <v>0.78239999999999998</v>
      </c>
      <c r="I840" s="34">
        <f>ROUND(('NEW Reference'!B$16*List!$H840)+'NEW Reference'!B$17,0)</f>
        <v>1014</v>
      </c>
      <c r="J840" s="34">
        <f>ROUND(('NEW Reference'!C$16*List!$H840)+'NEW Reference'!C$17,0)</f>
        <v>1512</v>
      </c>
      <c r="K840" s="34">
        <f>ROUND(('NEW Reference'!D$16*List!$H840)+'NEW Reference'!D$17,0)</f>
        <v>1812</v>
      </c>
      <c r="L840" s="34">
        <f>ROUND(('NEW Reference'!E$16*List!$H840)+'NEW Reference'!E$17,0)</f>
        <v>2240</v>
      </c>
      <c r="M840" s="34">
        <f>ROUND(('NEW Reference'!F$16*List!$H840)+'NEW Reference'!F$17,0)</f>
        <v>2334</v>
      </c>
      <c r="N840" s="34">
        <f>ROUND(('NEW Reference'!G$16*List!$H840)+'NEW Reference'!G$17,0)</f>
        <v>2642</v>
      </c>
      <c r="O840" s="34">
        <f>ROUND(('NEW Reference'!H$16*List!$H840)+'NEW Reference'!H$17,0)</f>
        <v>2743</v>
      </c>
      <c r="P840" s="34">
        <f>ROUND(('NEW Reference'!I$16*List!$H840)+'NEW Reference'!I$17,0)</f>
        <v>2850</v>
      </c>
      <c r="Q840" s="34">
        <f>ROUND(('NEW Reference'!J$16*List!$H840)+'NEW Reference'!J$17,0)</f>
        <v>3301</v>
      </c>
      <c r="R840" s="34">
        <f>ROUND(('NEW Reference'!K$16*List!$H840)+'NEW Reference'!K$17,0)</f>
        <v>3405</v>
      </c>
      <c r="S840" s="34">
        <f>ROUND(('NEW Reference'!L$16*List!$H840)+'NEW Reference'!L$17,0)</f>
        <v>3674</v>
      </c>
      <c r="T840" s="34">
        <f>ROUND(('NEW Reference'!M$16*List!$H840)+'NEW Reference'!M$17,0)</f>
        <v>4388</v>
      </c>
      <c r="U840" s="34">
        <f>ROUND(('NEW Reference'!N$16*List!$H840)+'NEW Reference'!N$17,0)</f>
        <v>17705</v>
      </c>
      <c r="V840" s="35">
        <f>ROUND(('NEW Reference'!O$16*List!$H840)+'NEW Reference'!O$17,0)</f>
        <v>658</v>
      </c>
      <c r="W840" s="35">
        <f>ROUND(('NEW Reference'!P$16*List!$H840)+'NEW Reference'!P$17,0)</f>
        <v>927</v>
      </c>
      <c r="X840" s="35">
        <f>ROUND(('NEW Reference'!Q$16*List!$H840)+'NEW Reference'!Q$17,0)</f>
        <v>464</v>
      </c>
      <c r="Y840" s="36"/>
      <c r="Z840" s="4" t="str">
        <f t="shared" si="38"/>
        <v>CLINTON, Iowa</v>
      </c>
      <c r="AA840" s="40" t="s">
        <v>2235</v>
      </c>
      <c r="AB840" s="37" t="s">
        <v>49</v>
      </c>
      <c r="AC840" s="41" t="s">
        <v>2689</v>
      </c>
      <c r="AD840" s="42"/>
      <c r="AE840">
        <f t="shared" si="39"/>
        <v>0.78239999999999998</v>
      </c>
    </row>
    <row r="841" spans="1:31">
      <c r="A841" s="28" t="s">
        <v>2744</v>
      </c>
      <c r="B841" s="28" t="s">
        <v>2745</v>
      </c>
      <c r="C841" s="29">
        <v>99916</v>
      </c>
      <c r="D841" s="30" t="s">
        <v>108</v>
      </c>
      <c r="E841" s="31" t="s">
        <v>555</v>
      </c>
      <c r="F841" s="50" t="s">
        <v>2689</v>
      </c>
      <c r="G841" s="33" t="s">
        <v>59</v>
      </c>
      <c r="H841">
        <f t="shared" si="37"/>
        <v>0.78239999999999998</v>
      </c>
      <c r="I841" s="34">
        <f>ROUND(('NEW Reference'!B$16*List!$H841)+'NEW Reference'!B$17,0)</f>
        <v>1014</v>
      </c>
      <c r="J841" s="34">
        <f>ROUND(('NEW Reference'!C$16*List!$H841)+'NEW Reference'!C$17,0)</f>
        <v>1512</v>
      </c>
      <c r="K841" s="34">
        <f>ROUND(('NEW Reference'!D$16*List!$H841)+'NEW Reference'!D$17,0)</f>
        <v>1812</v>
      </c>
      <c r="L841" s="34">
        <f>ROUND(('NEW Reference'!E$16*List!$H841)+'NEW Reference'!E$17,0)</f>
        <v>2240</v>
      </c>
      <c r="M841" s="34">
        <f>ROUND(('NEW Reference'!F$16*List!$H841)+'NEW Reference'!F$17,0)</f>
        <v>2334</v>
      </c>
      <c r="N841" s="34">
        <f>ROUND(('NEW Reference'!G$16*List!$H841)+'NEW Reference'!G$17,0)</f>
        <v>2642</v>
      </c>
      <c r="O841" s="34">
        <f>ROUND(('NEW Reference'!H$16*List!$H841)+'NEW Reference'!H$17,0)</f>
        <v>2743</v>
      </c>
      <c r="P841" s="34">
        <f>ROUND(('NEW Reference'!I$16*List!$H841)+'NEW Reference'!I$17,0)</f>
        <v>2850</v>
      </c>
      <c r="Q841" s="34">
        <f>ROUND(('NEW Reference'!J$16*List!$H841)+'NEW Reference'!J$17,0)</f>
        <v>3301</v>
      </c>
      <c r="R841" s="34">
        <f>ROUND(('NEW Reference'!K$16*List!$H841)+'NEW Reference'!K$17,0)</f>
        <v>3405</v>
      </c>
      <c r="S841" s="34">
        <f>ROUND(('NEW Reference'!L$16*List!$H841)+'NEW Reference'!L$17,0)</f>
        <v>3674</v>
      </c>
      <c r="T841" s="34">
        <f>ROUND(('NEW Reference'!M$16*List!$H841)+'NEW Reference'!M$17,0)</f>
        <v>4388</v>
      </c>
      <c r="U841" s="34">
        <f>ROUND(('NEW Reference'!N$16*List!$H841)+'NEW Reference'!N$17,0)</f>
        <v>17705</v>
      </c>
      <c r="V841" s="35">
        <f>ROUND(('NEW Reference'!O$16*List!$H841)+'NEW Reference'!O$17,0)</f>
        <v>658</v>
      </c>
      <c r="W841" s="35">
        <f>ROUND(('NEW Reference'!P$16*List!$H841)+'NEW Reference'!P$17,0)</f>
        <v>927</v>
      </c>
      <c r="X841" s="35">
        <f>ROUND(('NEW Reference'!Q$16*List!$H841)+'NEW Reference'!Q$17,0)</f>
        <v>464</v>
      </c>
      <c r="Y841" s="36"/>
      <c r="Z841" s="4" t="str">
        <f t="shared" si="38"/>
        <v>CRAWFORD, Iowa</v>
      </c>
      <c r="AA841" s="40" t="s">
        <v>555</v>
      </c>
      <c r="AB841" s="37" t="s">
        <v>49</v>
      </c>
      <c r="AC841" s="41" t="s">
        <v>2689</v>
      </c>
      <c r="AD841" s="42"/>
      <c r="AE841">
        <f t="shared" si="39"/>
        <v>0.78239999999999998</v>
      </c>
    </row>
    <row r="842" spans="1:31">
      <c r="A842" s="28" t="s">
        <v>2746</v>
      </c>
      <c r="B842" s="28" t="s">
        <v>2747</v>
      </c>
      <c r="C842" s="29">
        <v>19780</v>
      </c>
      <c r="D842" s="30" t="s">
        <v>647</v>
      </c>
      <c r="E842" s="31" t="s">
        <v>144</v>
      </c>
      <c r="F842" s="49" t="s">
        <v>2689</v>
      </c>
      <c r="G842" s="33" t="s">
        <v>48</v>
      </c>
      <c r="H842">
        <f t="shared" si="37"/>
        <v>0.85630000000000006</v>
      </c>
      <c r="I842" s="34">
        <f>ROUND(('NEW Reference'!B$16*List!$H842)+'NEW Reference'!B$17,0)</f>
        <v>1082</v>
      </c>
      <c r="J842" s="34">
        <f>ROUND(('NEW Reference'!C$16*List!$H842)+'NEW Reference'!C$17,0)</f>
        <v>1614</v>
      </c>
      <c r="K842" s="34">
        <f>ROUND(('NEW Reference'!D$16*List!$H842)+'NEW Reference'!D$17,0)</f>
        <v>1934</v>
      </c>
      <c r="L842" s="34">
        <f>ROUND(('NEW Reference'!E$16*List!$H842)+'NEW Reference'!E$17,0)</f>
        <v>2391</v>
      </c>
      <c r="M842" s="34">
        <f>ROUND(('NEW Reference'!F$16*List!$H842)+'NEW Reference'!F$17,0)</f>
        <v>2491</v>
      </c>
      <c r="N842" s="34">
        <f>ROUND(('NEW Reference'!G$16*List!$H842)+'NEW Reference'!G$17,0)</f>
        <v>2820</v>
      </c>
      <c r="O842" s="34">
        <f>ROUND(('NEW Reference'!H$16*List!$H842)+'NEW Reference'!H$17,0)</f>
        <v>2928</v>
      </c>
      <c r="P842" s="34">
        <f>ROUND(('NEW Reference'!I$16*List!$H842)+'NEW Reference'!I$17,0)</f>
        <v>3042</v>
      </c>
      <c r="Q842" s="34">
        <f>ROUND(('NEW Reference'!J$16*List!$H842)+'NEW Reference'!J$17,0)</f>
        <v>3523</v>
      </c>
      <c r="R842" s="34">
        <f>ROUND(('NEW Reference'!K$16*List!$H842)+'NEW Reference'!K$17,0)</f>
        <v>3634</v>
      </c>
      <c r="S842" s="34">
        <f>ROUND(('NEW Reference'!L$16*List!$H842)+'NEW Reference'!L$17,0)</f>
        <v>3922</v>
      </c>
      <c r="T842" s="34">
        <f>ROUND(('NEW Reference'!M$16*List!$H842)+'NEW Reference'!M$17,0)</f>
        <v>4684</v>
      </c>
      <c r="U842" s="34">
        <f>ROUND(('NEW Reference'!N$16*List!$H842)+'NEW Reference'!N$17,0)</f>
        <v>18899</v>
      </c>
      <c r="V842" s="35">
        <f>ROUND(('NEW Reference'!O$16*List!$H842)+'NEW Reference'!O$17,0)</f>
        <v>703</v>
      </c>
      <c r="W842" s="35">
        <f>ROUND(('NEW Reference'!P$16*List!$H842)+'NEW Reference'!P$17,0)</f>
        <v>990</v>
      </c>
      <c r="X842" s="35">
        <f>ROUND(('NEW Reference'!Q$16*List!$H842)+'NEW Reference'!Q$17,0)</f>
        <v>495</v>
      </c>
      <c r="Y842" s="36"/>
      <c r="Z842" s="4" t="str">
        <f t="shared" si="38"/>
        <v>DALLAS, Iowa</v>
      </c>
      <c r="AA842" s="40" t="s">
        <v>144</v>
      </c>
      <c r="AB842" s="37" t="s">
        <v>49</v>
      </c>
      <c r="AC842" s="41" t="s">
        <v>2689</v>
      </c>
      <c r="AD842" s="42"/>
      <c r="AE842">
        <f t="shared" si="39"/>
        <v>0.85630000000000006</v>
      </c>
    </row>
    <row r="843" spans="1:31">
      <c r="A843" s="28" t="s">
        <v>2748</v>
      </c>
      <c r="B843" s="28" t="s">
        <v>2749</v>
      </c>
      <c r="C843" s="39">
        <v>99916</v>
      </c>
      <c r="D843" s="30" t="s">
        <v>108</v>
      </c>
      <c r="E843" s="40" t="s">
        <v>2750</v>
      </c>
      <c r="F843" s="50" t="s">
        <v>2689</v>
      </c>
      <c r="G843" s="33" t="s">
        <v>59</v>
      </c>
      <c r="H843">
        <f t="shared" si="37"/>
        <v>0.78239999999999998</v>
      </c>
      <c r="I843" s="34">
        <f>ROUND(('NEW Reference'!B$16*List!$H843)+'NEW Reference'!B$17,0)</f>
        <v>1014</v>
      </c>
      <c r="J843" s="34">
        <f>ROUND(('NEW Reference'!C$16*List!$H843)+'NEW Reference'!C$17,0)</f>
        <v>1512</v>
      </c>
      <c r="K843" s="34">
        <f>ROUND(('NEW Reference'!D$16*List!$H843)+'NEW Reference'!D$17,0)</f>
        <v>1812</v>
      </c>
      <c r="L843" s="34">
        <f>ROUND(('NEW Reference'!E$16*List!$H843)+'NEW Reference'!E$17,0)</f>
        <v>2240</v>
      </c>
      <c r="M843" s="34">
        <f>ROUND(('NEW Reference'!F$16*List!$H843)+'NEW Reference'!F$17,0)</f>
        <v>2334</v>
      </c>
      <c r="N843" s="34">
        <f>ROUND(('NEW Reference'!G$16*List!$H843)+'NEW Reference'!G$17,0)</f>
        <v>2642</v>
      </c>
      <c r="O843" s="34">
        <f>ROUND(('NEW Reference'!H$16*List!$H843)+'NEW Reference'!H$17,0)</f>
        <v>2743</v>
      </c>
      <c r="P843" s="34">
        <f>ROUND(('NEW Reference'!I$16*List!$H843)+'NEW Reference'!I$17,0)</f>
        <v>2850</v>
      </c>
      <c r="Q843" s="34">
        <f>ROUND(('NEW Reference'!J$16*List!$H843)+'NEW Reference'!J$17,0)</f>
        <v>3301</v>
      </c>
      <c r="R843" s="34">
        <f>ROUND(('NEW Reference'!K$16*List!$H843)+'NEW Reference'!K$17,0)</f>
        <v>3405</v>
      </c>
      <c r="S843" s="34">
        <f>ROUND(('NEW Reference'!L$16*List!$H843)+'NEW Reference'!L$17,0)</f>
        <v>3674</v>
      </c>
      <c r="T843" s="34">
        <f>ROUND(('NEW Reference'!M$16*List!$H843)+'NEW Reference'!M$17,0)</f>
        <v>4388</v>
      </c>
      <c r="U843" s="34">
        <f>ROUND(('NEW Reference'!N$16*List!$H843)+'NEW Reference'!N$17,0)</f>
        <v>17705</v>
      </c>
      <c r="V843" s="35">
        <f>ROUND(('NEW Reference'!O$16*List!$H843)+'NEW Reference'!O$17,0)</f>
        <v>658</v>
      </c>
      <c r="W843" s="35">
        <f>ROUND(('NEW Reference'!P$16*List!$H843)+'NEW Reference'!P$17,0)</f>
        <v>927</v>
      </c>
      <c r="X843" s="35">
        <f>ROUND(('NEW Reference'!Q$16*List!$H843)+'NEW Reference'!Q$17,0)</f>
        <v>464</v>
      </c>
      <c r="Y843" s="36"/>
      <c r="Z843" s="4" t="str">
        <f t="shared" si="38"/>
        <v>DAVIS, Iowa</v>
      </c>
      <c r="AA843" s="40" t="s">
        <v>2750</v>
      </c>
      <c r="AB843" s="37" t="s">
        <v>49</v>
      </c>
      <c r="AC843" s="41" t="s">
        <v>2689</v>
      </c>
      <c r="AD843" s="42"/>
      <c r="AE843">
        <f t="shared" si="39"/>
        <v>0.78239999999999998</v>
      </c>
    </row>
    <row r="844" spans="1:31">
      <c r="A844" s="28" t="s">
        <v>2751</v>
      </c>
      <c r="B844" s="28" t="s">
        <v>2752</v>
      </c>
      <c r="C844" s="39">
        <v>99916</v>
      </c>
      <c r="D844" s="30" t="s">
        <v>108</v>
      </c>
      <c r="E844" s="40" t="s">
        <v>1725</v>
      </c>
      <c r="F844" s="50" t="s">
        <v>2689</v>
      </c>
      <c r="G844" s="33" t="s">
        <v>59</v>
      </c>
      <c r="H844">
        <f t="shared" si="37"/>
        <v>0.78239999999999998</v>
      </c>
      <c r="I844" s="34">
        <f>ROUND(('NEW Reference'!B$16*List!$H844)+'NEW Reference'!B$17,0)</f>
        <v>1014</v>
      </c>
      <c r="J844" s="34">
        <f>ROUND(('NEW Reference'!C$16*List!$H844)+'NEW Reference'!C$17,0)</f>
        <v>1512</v>
      </c>
      <c r="K844" s="34">
        <f>ROUND(('NEW Reference'!D$16*List!$H844)+'NEW Reference'!D$17,0)</f>
        <v>1812</v>
      </c>
      <c r="L844" s="34">
        <f>ROUND(('NEW Reference'!E$16*List!$H844)+'NEW Reference'!E$17,0)</f>
        <v>2240</v>
      </c>
      <c r="M844" s="34">
        <f>ROUND(('NEW Reference'!F$16*List!$H844)+'NEW Reference'!F$17,0)</f>
        <v>2334</v>
      </c>
      <c r="N844" s="34">
        <f>ROUND(('NEW Reference'!G$16*List!$H844)+'NEW Reference'!G$17,0)</f>
        <v>2642</v>
      </c>
      <c r="O844" s="34">
        <f>ROUND(('NEW Reference'!H$16*List!$H844)+'NEW Reference'!H$17,0)</f>
        <v>2743</v>
      </c>
      <c r="P844" s="34">
        <f>ROUND(('NEW Reference'!I$16*List!$H844)+'NEW Reference'!I$17,0)</f>
        <v>2850</v>
      </c>
      <c r="Q844" s="34">
        <f>ROUND(('NEW Reference'!J$16*List!$H844)+'NEW Reference'!J$17,0)</f>
        <v>3301</v>
      </c>
      <c r="R844" s="34">
        <f>ROUND(('NEW Reference'!K$16*List!$H844)+'NEW Reference'!K$17,0)</f>
        <v>3405</v>
      </c>
      <c r="S844" s="34">
        <f>ROUND(('NEW Reference'!L$16*List!$H844)+'NEW Reference'!L$17,0)</f>
        <v>3674</v>
      </c>
      <c r="T844" s="34">
        <f>ROUND(('NEW Reference'!M$16*List!$H844)+'NEW Reference'!M$17,0)</f>
        <v>4388</v>
      </c>
      <c r="U844" s="34">
        <f>ROUND(('NEW Reference'!N$16*List!$H844)+'NEW Reference'!N$17,0)</f>
        <v>17705</v>
      </c>
      <c r="V844" s="35">
        <f>ROUND(('NEW Reference'!O$16*List!$H844)+'NEW Reference'!O$17,0)</f>
        <v>658</v>
      </c>
      <c r="W844" s="35">
        <f>ROUND(('NEW Reference'!P$16*List!$H844)+'NEW Reference'!P$17,0)</f>
        <v>927</v>
      </c>
      <c r="X844" s="35">
        <f>ROUND(('NEW Reference'!Q$16*List!$H844)+'NEW Reference'!Q$17,0)</f>
        <v>464</v>
      </c>
      <c r="Y844" s="36"/>
      <c r="Z844" s="4" t="str">
        <f t="shared" si="38"/>
        <v>DECATUR, Iowa</v>
      </c>
      <c r="AA844" s="40" t="s">
        <v>1725</v>
      </c>
      <c r="AB844" s="37" t="s">
        <v>49</v>
      </c>
      <c r="AC844" s="41" t="s">
        <v>2689</v>
      </c>
      <c r="AD844" s="42"/>
      <c r="AE844">
        <f t="shared" si="39"/>
        <v>0.78239999999999998</v>
      </c>
    </row>
    <row r="845" spans="1:31">
      <c r="A845" s="28" t="s">
        <v>2753</v>
      </c>
      <c r="B845" s="28" t="s">
        <v>2754</v>
      </c>
      <c r="C845" s="39">
        <v>99916</v>
      </c>
      <c r="D845" s="30" t="s">
        <v>108</v>
      </c>
      <c r="E845" s="40" t="s">
        <v>1323</v>
      </c>
      <c r="F845" s="50" t="s">
        <v>2689</v>
      </c>
      <c r="G845" s="33" t="s">
        <v>59</v>
      </c>
      <c r="H845">
        <f t="shared" si="37"/>
        <v>0.78239999999999998</v>
      </c>
      <c r="I845" s="34">
        <f>ROUND(('NEW Reference'!B$16*List!$H845)+'NEW Reference'!B$17,0)</f>
        <v>1014</v>
      </c>
      <c r="J845" s="34">
        <f>ROUND(('NEW Reference'!C$16*List!$H845)+'NEW Reference'!C$17,0)</f>
        <v>1512</v>
      </c>
      <c r="K845" s="34">
        <f>ROUND(('NEW Reference'!D$16*List!$H845)+'NEW Reference'!D$17,0)</f>
        <v>1812</v>
      </c>
      <c r="L845" s="34">
        <f>ROUND(('NEW Reference'!E$16*List!$H845)+'NEW Reference'!E$17,0)</f>
        <v>2240</v>
      </c>
      <c r="M845" s="34">
        <f>ROUND(('NEW Reference'!F$16*List!$H845)+'NEW Reference'!F$17,0)</f>
        <v>2334</v>
      </c>
      <c r="N845" s="34">
        <f>ROUND(('NEW Reference'!G$16*List!$H845)+'NEW Reference'!G$17,0)</f>
        <v>2642</v>
      </c>
      <c r="O845" s="34">
        <f>ROUND(('NEW Reference'!H$16*List!$H845)+'NEW Reference'!H$17,0)</f>
        <v>2743</v>
      </c>
      <c r="P845" s="34">
        <f>ROUND(('NEW Reference'!I$16*List!$H845)+'NEW Reference'!I$17,0)</f>
        <v>2850</v>
      </c>
      <c r="Q845" s="34">
        <f>ROUND(('NEW Reference'!J$16*List!$H845)+'NEW Reference'!J$17,0)</f>
        <v>3301</v>
      </c>
      <c r="R845" s="34">
        <f>ROUND(('NEW Reference'!K$16*List!$H845)+'NEW Reference'!K$17,0)</f>
        <v>3405</v>
      </c>
      <c r="S845" s="34">
        <f>ROUND(('NEW Reference'!L$16*List!$H845)+'NEW Reference'!L$17,0)</f>
        <v>3674</v>
      </c>
      <c r="T845" s="34">
        <f>ROUND(('NEW Reference'!M$16*List!$H845)+'NEW Reference'!M$17,0)</f>
        <v>4388</v>
      </c>
      <c r="U845" s="34">
        <f>ROUND(('NEW Reference'!N$16*List!$H845)+'NEW Reference'!N$17,0)</f>
        <v>17705</v>
      </c>
      <c r="V845" s="35">
        <f>ROUND(('NEW Reference'!O$16*List!$H845)+'NEW Reference'!O$17,0)</f>
        <v>658</v>
      </c>
      <c r="W845" s="35">
        <f>ROUND(('NEW Reference'!P$16*List!$H845)+'NEW Reference'!P$17,0)</f>
        <v>927</v>
      </c>
      <c r="X845" s="35">
        <f>ROUND(('NEW Reference'!Q$16*List!$H845)+'NEW Reference'!Q$17,0)</f>
        <v>464</v>
      </c>
      <c r="Y845" s="36"/>
      <c r="Z845" s="4" t="str">
        <f t="shared" si="38"/>
        <v>DELAWARE, Iowa</v>
      </c>
      <c r="AA845" s="40" t="s">
        <v>1323</v>
      </c>
      <c r="AB845" s="37" t="s">
        <v>49</v>
      </c>
      <c r="AC845" s="41" t="s">
        <v>2689</v>
      </c>
      <c r="AD845" s="42"/>
      <c r="AE845">
        <f t="shared" si="39"/>
        <v>0.78239999999999998</v>
      </c>
    </row>
    <row r="846" spans="1:31">
      <c r="A846" s="28" t="s">
        <v>2755</v>
      </c>
      <c r="B846" s="28" t="s">
        <v>2756</v>
      </c>
      <c r="C846" s="29">
        <v>99916</v>
      </c>
      <c r="D846" s="30" t="s">
        <v>108</v>
      </c>
      <c r="E846" s="31" t="s">
        <v>2757</v>
      </c>
      <c r="F846" s="50" t="s">
        <v>2689</v>
      </c>
      <c r="G846" s="33" t="s">
        <v>59</v>
      </c>
      <c r="H846">
        <f t="shared" si="37"/>
        <v>0.78239999999999998</v>
      </c>
      <c r="I846" s="34">
        <f>ROUND(('NEW Reference'!B$16*List!$H846)+'NEW Reference'!B$17,0)</f>
        <v>1014</v>
      </c>
      <c r="J846" s="34">
        <f>ROUND(('NEW Reference'!C$16*List!$H846)+'NEW Reference'!C$17,0)</f>
        <v>1512</v>
      </c>
      <c r="K846" s="34">
        <f>ROUND(('NEW Reference'!D$16*List!$H846)+'NEW Reference'!D$17,0)</f>
        <v>1812</v>
      </c>
      <c r="L846" s="34">
        <f>ROUND(('NEW Reference'!E$16*List!$H846)+'NEW Reference'!E$17,0)</f>
        <v>2240</v>
      </c>
      <c r="M846" s="34">
        <f>ROUND(('NEW Reference'!F$16*List!$H846)+'NEW Reference'!F$17,0)</f>
        <v>2334</v>
      </c>
      <c r="N846" s="34">
        <f>ROUND(('NEW Reference'!G$16*List!$H846)+'NEW Reference'!G$17,0)</f>
        <v>2642</v>
      </c>
      <c r="O846" s="34">
        <f>ROUND(('NEW Reference'!H$16*List!$H846)+'NEW Reference'!H$17,0)</f>
        <v>2743</v>
      </c>
      <c r="P846" s="34">
        <f>ROUND(('NEW Reference'!I$16*List!$H846)+'NEW Reference'!I$17,0)</f>
        <v>2850</v>
      </c>
      <c r="Q846" s="34">
        <f>ROUND(('NEW Reference'!J$16*List!$H846)+'NEW Reference'!J$17,0)</f>
        <v>3301</v>
      </c>
      <c r="R846" s="34">
        <f>ROUND(('NEW Reference'!K$16*List!$H846)+'NEW Reference'!K$17,0)</f>
        <v>3405</v>
      </c>
      <c r="S846" s="34">
        <f>ROUND(('NEW Reference'!L$16*List!$H846)+'NEW Reference'!L$17,0)</f>
        <v>3674</v>
      </c>
      <c r="T846" s="34">
        <f>ROUND(('NEW Reference'!M$16*List!$H846)+'NEW Reference'!M$17,0)</f>
        <v>4388</v>
      </c>
      <c r="U846" s="34">
        <f>ROUND(('NEW Reference'!N$16*List!$H846)+'NEW Reference'!N$17,0)</f>
        <v>17705</v>
      </c>
      <c r="V846" s="35">
        <f>ROUND(('NEW Reference'!O$16*List!$H846)+'NEW Reference'!O$17,0)</f>
        <v>658</v>
      </c>
      <c r="W846" s="35">
        <f>ROUND(('NEW Reference'!P$16*List!$H846)+'NEW Reference'!P$17,0)</f>
        <v>927</v>
      </c>
      <c r="X846" s="35">
        <f>ROUND(('NEW Reference'!Q$16*List!$H846)+'NEW Reference'!Q$17,0)</f>
        <v>464</v>
      </c>
      <c r="Y846" s="36"/>
      <c r="Z846" s="4" t="str">
        <f t="shared" si="38"/>
        <v>DES MOINES, Iowa</v>
      </c>
      <c r="AA846" s="40" t="s">
        <v>2757</v>
      </c>
      <c r="AB846" s="37" t="s">
        <v>49</v>
      </c>
      <c r="AC846" s="41" t="s">
        <v>2689</v>
      </c>
      <c r="AD846" s="42"/>
      <c r="AE846">
        <f t="shared" si="39"/>
        <v>0.78239999999999998</v>
      </c>
    </row>
    <row r="847" spans="1:31">
      <c r="A847" s="28" t="s">
        <v>2758</v>
      </c>
      <c r="B847" s="28" t="s">
        <v>2759</v>
      </c>
      <c r="C847" s="39">
        <v>99916</v>
      </c>
      <c r="D847" s="30" t="s">
        <v>108</v>
      </c>
      <c r="E847" s="40" t="s">
        <v>2760</v>
      </c>
      <c r="F847" s="50" t="s">
        <v>2689</v>
      </c>
      <c r="G847" s="33" t="s">
        <v>59</v>
      </c>
      <c r="H847">
        <f t="shared" ref="H847:H910" si="40">IFERROR(INDEX($AH:$AH,MATCH($C847,$AF:$AF,0)),"")</f>
        <v>0.78239999999999998</v>
      </c>
      <c r="I847" s="34">
        <f>ROUND(('NEW Reference'!B$16*List!$H847)+'NEW Reference'!B$17,0)</f>
        <v>1014</v>
      </c>
      <c r="J847" s="34">
        <f>ROUND(('NEW Reference'!C$16*List!$H847)+'NEW Reference'!C$17,0)</f>
        <v>1512</v>
      </c>
      <c r="K847" s="34">
        <f>ROUND(('NEW Reference'!D$16*List!$H847)+'NEW Reference'!D$17,0)</f>
        <v>1812</v>
      </c>
      <c r="L847" s="34">
        <f>ROUND(('NEW Reference'!E$16*List!$H847)+'NEW Reference'!E$17,0)</f>
        <v>2240</v>
      </c>
      <c r="M847" s="34">
        <f>ROUND(('NEW Reference'!F$16*List!$H847)+'NEW Reference'!F$17,0)</f>
        <v>2334</v>
      </c>
      <c r="N847" s="34">
        <f>ROUND(('NEW Reference'!G$16*List!$H847)+'NEW Reference'!G$17,0)</f>
        <v>2642</v>
      </c>
      <c r="O847" s="34">
        <f>ROUND(('NEW Reference'!H$16*List!$H847)+'NEW Reference'!H$17,0)</f>
        <v>2743</v>
      </c>
      <c r="P847" s="34">
        <f>ROUND(('NEW Reference'!I$16*List!$H847)+'NEW Reference'!I$17,0)</f>
        <v>2850</v>
      </c>
      <c r="Q847" s="34">
        <f>ROUND(('NEW Reference'!J$16*List!$H847)+'NEW Reference'!J$17,0)</f>
        <v>3301</v>
      </c>
      <c r="R847" s="34">
        <f>ROUND(('NEW Reference'!K$16*List!$H847)+'NEW Reference'!K$17,0)</f>
        <v>3405</v>
      </c>
      <c r="S847" s="34">
        <f>ROUND(('NEW Reference'!L$16*List!$H847)+'NEW Reference'!L$17,0)</f>
        <v>3674</v>
      </c>
      <c r="T847" s="34">
        <f>ROUND(('NEW Reference'!M$16*List!$H847)+'NEW Reference'!M$17,0)</f>
        <v>4388</v>
      </c>
      <c r="U847" s="34">
        <f>ROUND(('NEW Reference'!N$16*List!$H847)+'NEW Reference'!N$17,0)</f>
        <v>17705</v>
      </c>
      <c r="V847" s="35">
        <f>ROUND(('NEW Reference'!O$16*List!$H847)+'NEW Reference'!O$17,0)</f>
        <v>658</v>
      </c>
      <c r="W847" s="35">
        <f>ROUND(('NEW Reference'!P$16*List!$H847)+'NEW Reference'!P$17,0)</f>
        <v>927</v>
      </c>
      <c r="X847" s="35">
        <f>ROUND(('NEW Reference'!Q$16*List!$H847)+'NEW Reference'!Q$17,0)</f>
        <v>464</v>
      </c>
      <c r="Y847" s="36"/>
      <c r="Z847" s="4" t="str">
        <f t="shared" ref="Z847:Z910" si="41">CONCATENATE(AA847, AB847, AC847)</f>
        <v>DICKINSON, Iowa</v>
      </c>
      <c r="AA847" s="40" t="s">
        <v>2760</v>
      </c>
      <c r="AB847" s="37" t="s">
        <v>49</v>
      </c>
      <c r="AC847" s="41" t="s">
        <v>2689</v>
      </c>
      <c r="AD847" s="42"/>
      <c r="AE847">
        <f t="shared" ref="AE847:AE910" si="42">IFERROR(INDEX($AH:$AH,MATCH($C847,$AF:$AF,0)),"")</f>
        <v>0.78239999999999998</v>
      </c>
    </row>
    <row r="848" spans="1:31">
      <c r="A848" s="28" t="s">
        <v>2761</v>
      </c>
      <c r="B848" s="28" t="s">
        <v>2762</v>
      </c>
      <c r="C848" s="39">
        <v>20220</v>
      </c>
      <c r="D848" s="30" t="s">
        <v>660</v>
      </c>
      <c r="E848" s="40" t="s">
        <v>2763</v>
      </c>
      <c r="F848" s="49" t="s">
        <v>2689</v>
      </c>
      <c r="G848" s="33" t="s">
        <v>48</v>
      </c>
      <c r="H848">
        <f t="shared" si="40"/>
        <v>0.8387</v>
      </c>
      <c r="I848" s="34">
        <f>ROUND(('NEW Reference'!B$16*List!$H848)+'NEW Reference'!B$17,0)</f>
        <v>1066</v>
      </c>
      <c r="J848" s="34">
        <f>ROUND(('NEW Reference'!C$16*List!$H848)+'NEW Reference'!C$17,0)</f>
        <v>1590</v>
      </c>
      <c r="K848" s="34">
        <f>ROUND(('NEW Reference'!D$16*List!$H848)+'NEW Reference'!D$17,0)</f>
        <v>1905</v>
      </c>
      <c r="L848" s="34">
        <f>ROUND(('NEW Reference'!E$16*List!$H848)+'NEW Reference'!E$17,0)</f>
        <v>2355</v>
      </c>
      <c r="M848" s="34">
        <f>ROUND(('NEW Reference'!F$16*List!$H848)+'NEW Reference'!F$17,0)</f>
        <v>2454</v>
      </c>
      <c r="N848" s="34">
        <f>ROUND(('NEW Reference'!G$16*List!$H848)+'NEW Reference'!G$17,0)</f>
        <v>2777</v>
      </c>
      <c r="O848" s="34">
        <f>ROUND(('NEW Reference'!H$16*List!$H848)+'NEW Reference'!H$17,0)</f>
        <v>2884</v>
      </c>
      <c r="P848" s="34">
        <f>ROUND(('NEW Reference'!I$16*List!$H848)+'NEW Reference'!I$17,0)</f>
        <v>2997</v>
      </c>
      <c r="Q848" s="34">
        <f>ROUND(('NEW Reference'!J$16*List!$H848)+'NEW Reference'!J$17,0)</f>
        <v>3470</v>
      </c>
      <c r="R848" s="34">
        <f>ROUND(('NEW Reference'!K$16*List!$H848)+'NEW Reference'!K$17,0)</f>
        <v>3580</v>
      </c>
      <c r="S848" s="34">
        <f>ROUND(('NEW Reference'!L$16*List!$H848)+'NEW Reference'!L$17,0)</f>
        <v>3863</v>
      </c>
      <c r="T848" s="34">
        <f>ROUND(('NEW Reference'!M$16*List!$H848)+'NEW Reference'!M$17,0)</f>
        <v>4613</v>
      </c>
      <c r="U848" s="34">
        <f>ROUND(('NEW Reference'!N$16*List!$H848)+'NEW Reference'!N$17,0)</f>
        <v>18614</v>
      </c>
      <c r="V848" s="35">
        <f>ROUND(('NEW Reference'!O$16*List!$H848)+'NEW Reference'!O$17,0)</f>
        <v>692</v>
      </c>
      <c r="W848" s="35">
        <f>ROUND(('NEW Reference'!P$16*List!$H848)+'NEW Reference'!P$17,0)</f>
        <v>975</v>
      </c>
      <c r="X848" s="35">
        <f>ROUND(('NEW Reference'!Q$16*List!$H848)+'NEW Reference'!Q$17,0)</f>
        <v>488</v>
      </c>
      <c r="Y848" s="36"/>
      <c r="Z848" s="4" t="str">
        <f t="shared" si="41"/>
        <v>DUBUQUE, Iowa</v>
      </c>
      <c r="AA848" s="40" t="s">
        <v>2763</v>
      </c>
      <c r="AB848" s="37" t="s">
        <v>49</v>
      </c>
      <c r="AC848" s="41" t="s">
        <v>2689</v>
      </c>
      <c r="AD848" s="42"/>
      <c r="AE848">
        <f t="shared" si="42"/>
        <v>0.8387</v>
      </c>
    </row>
    <row r="849" spans="1:31">
      <c r="A849" s="28" t="s">
        <v>2764</v>
      </c>
      <c r="B849" s="28" t="s">
        <v>2765</v>
      </c>
      <c r="C849" s="39">
        <v>99916</v>
      </c>
      <c r="D849" s="30" t="s">
        <v>108</v>
      </c>
      <c r="E849" s="40" t="s">
        <v>2766</v>
      </c>
      <c r="F849" s="50" t="s">
        <v>2689</v>
      </c>
      <c r="G849" s="33" t="s">
        <v>59</v>
      </c>
      <c r="H849">
        <f t="shared" si="40"/>
        <v>0.78239999999999998</v>
      </c>
      <c r="I849" s="34">
        <f>ROUND(('NEW Reference'!B$16*List!$H849)+'NEW Reference'!B$17,0)</f>
        <v>1014</v>
      </c>
      <c r="J849" s="34">
        <f>ROUND(('NEW Reference'!C$16*List!$H849)+'NEW Reference'!C$17,0)</f>
        <v>1512</v>
      </c>
      <c r="K849" s="34">
        <f>ROUND(('NEW Reference'!D$16*List!$H849)+'NEW Reference'!D$17,0)</f>
        <v>1812</v>
      </c>
      <c r="L849" s="34">
        <f>ROUND(('NEW Reference'!E$16*List!$H849)+'NEW Reference'!E$17,0)</f>
        <v>2240</v>
      </c>
      <c r="M849" s="34">
        <f>ROUND(('NEW Reference'!F$16*List!$H849)+'NEW Reference'!F$17,0)</f>
        <v>2334</v>
      </c>
      <c r="N849" s="34">
        <f>ROUND(('NEW Reference'!G$16*List!$H849)+'NEW Reference'!G$17,0)</f>
        <v>2642</v>
      </c>
      <c r="O849" s="34">
        <f>ROUND(('NEW Reference'!H$16*List!$H849)+'NEW Reference'!H$17,0)</f>
        <v>2743</v>
      </c>
      <c r="P849" s="34">
        <f>ROUND(('NEW Reference'!I$16*List!$H849)+'NEW Reference'!I$17,0)</f>
        <v>2850</v>
      </c>
      <c r="Q849" s="34">
        <f>ROUND(('NEW Reference'!J$16*List!$H849)+'NEW Reference'!J$17,0)</f>
        <v>3301</v>
      </c>
      <c r="R849" s="34">
        <f>ROUND(('NEW Reference'!K$16*List!$H849)+'NEW Reference'!K$17,0)</f>
        <v>3405</v>
      </c>
      <c r="S849" s="34">
        <f>ROUND(('NEW Reference'!L$16*List!$H849)+'NEW Reference'!L$17,0)</f>
        <v>3674</v>
      </c>
      <c r="T849" s="34">
        <f>ROUND(('NEW Reference'!M$16*List!$H849)+'NEW Reference'!M$17,0)</f>
        <v>4388</v>
      </c>
      <c r="U849" s="34">
        <f>ROUND(('NEW Reference'!N$16*List!$H849)+'NEW Reference'!N$17,0)</f>
        <v>17705</v>
      </c>
      <c r="V849" s="35">
        <f>ROUND(('NEW Reference'!O$16*List!$H849)+'NEW Reference'!O$17,0)</f>
        <v>658</v>
      </c>
      <c r="W849" s="35">
        <f>ROUND(('NEW Reference'!P$16*List!$H849)+'NEW Reference'!P$17,0)</f>
        <v>927</v>
      </c>
      <c r="X849" s="35">
        <f>ROUND(('NEW Reference'!Q$16*List!$H849)+'NEW Reference'!Q$17,0)</f>
        <v>464</v>
      </c>
      <c r="Y849" s="36"/>
      <c r="Z849" s="4" t="str">
        <f t="shared" si="41"/>
        <v>EMMET, Iowa</v>
      </c>
      <c r="AA849" s="40" t="s">
        <v>2766</v>
      </c>
      <c r="AB849" s="37" t="s">
        <v>49</v>
      </c>
      <c r="AC849" s="41" t="s">
        <v>2689</v>
      </c>
      <c r="AD849" s="42"/>
      <c r="AE849">
        <f t="shared" si="42"/>
        <v>0.78239999999999998</v>
      </c>
    </row>
    <row r="850" spans="1:31">
      <c r="A850" s="28" t="s">
        <v>2767</v>
      </c>
      <c r="B850" s="28" t="s">
        <v>2768</v>
      </c>
      <c r="C850" s="39">
        <v>99916</v>
      </c>
      <c r="D850" s="30" t="s">
        <v>108</v>
      </c>
      <c r="E850" s="40" t="s">
        <v>165</v>
      </c>
      <c r="F850" s="50" t="s">
        <v>2689</v>
      </c>
      <c r="G850" s="33" t="s">
        <v>59</v>
      </c>
      <c r="H850">
        <f t="shared" si="40"/>
        <v>0.78239999999999998</v>
      </c>
      <c r="I850" s="34">
        <f>ROUND(('NEW Reference'!B$16*List!$H850)+'NEW Reference'!B$17,0)</f>
        <v>1014</v>
      </c>
      <c r="J850" s="34">
        <f>ROUND(('NEW Reference'!C$16*List!$H850)+'NEW Reference'!C$17,0)</f>
        <v>1512</v>
      </c>
      <c r="K850" s="34">
        <f>ROUND(('NEW Reference'!D$16*List!$H850)+'NEW Reference'!D$17,0)</f>
        <v>1812</v>
      </c>
      <c r="L850" s="34">
        <f>ROUND(('NEW Reference'!E$16*List!$H850)+'NEW Reference'!E$17,0)</f>
        <v>2240</v>
      </c>
      <c r="M850" s="34">
        <f>ROUND(('NEW Reference'!F$16*List!$H850)+'NEW Reference'!F$17,0)</f>
        <v>2334</v>
      </c>
      <c r="N850" s="34">
        <f>ROUND(('NEW Reference'!G$16*List!$H850)+'NEW Reference'!G$17,0)</f>
        <v>2642</v>
      </c>
      <c r="O850" s="34">
        <f>ROUND(('NEW Reference'!H$16*List!$H850)+'NEW Reference'!H$17,0)</f>
        <v>2743</v>
      </c>
      <c r="P850" s="34">
        <f>ROUND(('NEW Reference'!I$16*List!$H850)+'NEW Reference'!I$17,0)</f>
        <v>2850</v>
      </c>
      <c r="Q850" s="34">
        <f>ROUND(('NEW Reference'!J$16*List!$H850)+'NEW Reference'!J$17,0)</f>
        <v>3301</v>
      </c>
      <c r="R850" s="34">
        <f>ROUND(('NEW Reference'!K$16*List!$H850)+'NEW Reference'!K$17,0)</f>
        <v>3405</v>
      </c>
      <c r="S850" s="34">
        <f>ROUND(('NEW Reference'!L$16*List!$H850)+'NEW Reference'!L$17,0)</f>
        <v>3674</v>
      </c>
      <c r="T850" s="34">
        <f>ROUND(('NEW Reference'!M$16*List!$H850)+'NEW Reference'!M$17,0)</f>
        <v>4388</v>
      </c>
      <c r="U850" s="34">
        <f>ROUND(('NEW Reference'!N$16*List!$H850)+'NEW Reference'!N$17,0)</f>
        <v>17705</v>
      </c>
      <c r="V850" s="35">
        <f>ROUND(('NEW Reference'!O$16*List!$H850)+'NEW Reference'!O$17,0)</f>
        <v>658</v>
      </c>
      <c r="W850" s="35">
        <f>ROUND(('NEW Reference'!P$16*List!$H850)+'NEW Reference'!P$17,0)</f>
        <v>927</v>
      </c>
      <c r="X850" s="35">
        <f>ROUND(('NEW Reference'!Q$16*List!$H850)+'NEW Reference'!Q$17,0)</f>
        <v>464</v>
      </c>
      <c r="Y850" s="36"/>
      <c r="Z850" s="4" t="str">
        <f t="shared" si="41"/>
        <v>FAYETTE, Iowa</v>
      </c>
      <c r="AA850" s="31" t="s">
        <v>165</v>
      </c>
      <c r="AB850" s="37" t="s">
        <v>49</v>
      </c>
      <c r="AC850" s="32" t="s">
        <v>2689</v>
      </c>
      <c r="AD850" s="38"/>
      <c r="AE850">
        <f t="shared" si="42"/>
        <v>0.78239999999999998</v>
      </c>
    </row>
    <row r="851" spans="1:31">
      <c r="A851" s="28" t="s">
        <v>2769</v>
      </c>
      <c r="B851" s="28" t="s">
        <v>2770</v>
      </c>
      <c r="C851" s="39">
        <v>99916</v>
      </c>
      <c r="D851" s="30" t="s">
        <v>108</v>
      </c>
      <c r="E851" s="40" t="s">
        <v>1777</v>
      </c>
      <c r="F851" s="50" t="s">
        <v>2689</v>
      </c>
      <c r="G851" s="33" t="s">
        <v>59</v>
      </c>
      <c r="H851">
        <f t="shared" si="40"/>
        <v>0.78239999999999998</v>
      </c>
      <c r="I851" s="34">
        <f>ROUND(('NEW Reference'!B$16*List!$H851)+'NEW Reference'!B$17,0)</f>
        <v>1014</v>
      </c>
      <c r="J851" s="34">
        <f>ROUND(('NEW Reference'!C$16*List!$H851)+'NEW Reference'!C$17,0)</f>
        <v>1512</v>
      </c>
      <c r="K851" s="34">
        <f>ROUND(('NEW Reference'!D$16*List!$H851)+'NEW Reference'!D$17,0)</f>
        <v>1812</v>
      </c>
      <c r="L851" s="34">
        <f>ROUND(('NEW Reference'!E$16*List!$H851)+'NEW Reference'!E$17,0)</f>
        <v>2240</v>
      </c>
      <c r="M851" s="34">
        <f>ROUND(('NEW Reference'!F$16*List!$H851)+'NEW Reference'!F$17,0)</f>
        <v>2334</v>
      </c>
      <c r="N851" s="34">
        <f>ROUND(('NEW Reference'!G$16*List!$H851)+'NEW Reference'!G$17,0)</f>
        <v>2642</v>
      </c>
      <c r="O851" s="34">
        <f>ROUND(('NEW Reference'!H$16*List!$H851)+'NEW Reference'!H$17,0)</f>
        <v>2743</v>
      </c>
      <c r="P851" s="34">
        <f>ROUND(('NEW Reference'!I$16*List!$H851)+'NEW Reference'!I$17,0)</f>
        <v>2850</v>
      </c>
      <c r="Q851" s="34">
        <f>ROUND(('NEW Reference'!J$16*List!$H851)+'NEW Reference'!J$17,0)</f>
        <v>3301</v>
      </c>
      <c r="R851" s="34">
        <f>ROUND(('NEW Reference'!K$16*List!$H851)+'NEW Reference'!K$17,0)</f>
        <v>3405</v>
      </c>
      <c r="S851" s="34">
        <f>ROUND(('NEW Reference'!L$16*List!$H851)+'NEW Reference'!L$17,0)</f>
        <v>3674</v>
      </c>
      <c r="T851" s="34">
        <f>ROUND(('NEW Reference'!M$16*List!$H851)+'NEW Reference'!M$17,0)</f>
        <v>4388</v>
      </c>
      <c r="U851" s="34">
        <f>ROUND(('NEW Reference'!N$16*List!$H851)+'NEW Reference'!N$17,0)</f>
        <v>17705</v>
      </c>
      <c r="V851" s="35">
        <f>ROUND(('NEW Reference'!O$16*List!$H851)+'NEW Reference'!O$17,0)</f>
        <v>658</v>
      </c>
      <c r="W851" s="35">
        <f>ROUND(('NEW Reference'!P$16*List!$H851)+'NEW Reference'!P$17,0)</f>
        <v>927</v>
      </c>
      <c r="X851" s="35">
        <f>ROUND(('NEW Reference'!Q$16*List!$H851)+'NEW Reference'!Q$17,0)</f>
        <v>464</v>
      </c>
      <c r="Y851" s="36"/>
      <c r="Z851" s="4" t="str">
        <f t="shared" si="41"/>
        <v>FLOYD, Iowa</v>
      </c>
      <c r="AA851" s="40" t="s">
        <v>1777</v>
      </c>
      <c r="AB851" s="37" t="s">
        <v>49</v>
      </c>
      <c r="AC851" s="41" t="s">
        <v>2689</v>
      </c>
      <c r="AD851" s="42"/>
      <c r="AE851">
        <f t="shared" si="42"/>
        <v>0.78239999999999998</v>
      </c>
    </row>
    <row r="852" spans="1:31">
      <c r="A852" s="28" t="s">
        <v>2771</v>
      </c>
      <c r="B852" s="28" t="s">
        <v>2772</v>
      </c>
      <c r="C852" s="39">
        <v>99916</v>
      </c>
      <c r="D852" s="30" t="s">
        <v>108</v>
      </c>
      <c r="E852" s="40" t="s">
        <v>169</v>
      </c>
      <c r="F852" s="50" t="s">
        <v>2689</v>
      </c>
      <c r="G852" s="33" t="s">
        <v>59</v>
      </c>
      <c r="H852">
        <f t="shared" si="40"/>
        <v>0.78239999999999998</v>
      </c>
      <c r="I852" s="34">
        <f>ROUND(('NEW Reference'!B$16*List!$H852)+'NEW Reference'!B$17,0)</f>
        <v>1014</v>
      </c>
      <c r="J852" s="34">
        <f>ROUND(('NEW Reference'!C$16*List!$H852)+'NEW Reference'!C$17,0)</f>
        <v>1512</v>
      </c>
      <c r="K852" s="34">
        <f>ROUND(('NEW Reference'!D$16*List!$H852)+'NEW Reference'!D$17,0)</f>
        <v>1812</v>
      </c>
      <c r="L852" s="34">
        <f>ROUND(('NEW Reference'!E$16*List!$H852)+'NEW Reference'!E$17,0)</f>
        <v>2240</v>
      </c>
      <c r="M852" s="34">
        <f>ROUND(('NEW Reference'!F$16*List!$H852)+'NEW Reference'!F$17,0)</f>
        <v>2334</v>
      </c>
      <c r="N852" s="34">
        <f>ROUND(('NEW Reference'!G$16*List!$H852)+'NEW Reference'!G$17,0)</f>
        <v>2642</v>
      </c>
      <c r="O852" s="34">
        <f>ROUND(('NEW Reference'!H$16*List!$H852)+'NEW Reference'!H$17,0)</f>
        <v>2743</v>
      </c>
      <c r="P852" s="34">
        <f>ROUND(('NEW Reference'!I$16*List!$H852)+'NEW Reference'!I$17,0)</f>
        <v>2850</v>
      </c>
      <c r="Q852" s="34">
        <f>ROUND(('NEW Reference'!J$16*List!$H852)+'NEW Reference'!J$17,0)</f>
        <v>3301</v>
      </c>
      <c r="R852" s="34">
        <f>ROUND(('NEW Reference'!K$16*List!$H852)+'NEW Reference'!K$17,0)</f>
        <v>3405</v>
      </c>
      <c r="S852" s="34">
        <f>ROUND(('NEW Reference'!L$16*List!$H852)+'NEW Reference'!L$17,0)</f>
        <v>3674</v>
      </c>
      <c r="T852" s="34">
        <f>ROUND(('NEW Reference'!M$16*List!$H852)+'NEW Reference'!M$17,0)</f>
        <v>4388</v>
      </c>
      <c r="U852" s="34">
        <f>ROUND(('NEW Reference'!N$16*List!$H852)+'NEW Reference'!N$17,0)</f>
        <v>17705</v>
      </c>
      <c r="V852" s="35">
        <f>ROUND(('NEW Reference'!O$16*List!$H852)+'NEW Reference'!O$17,0)</f>
        <v>658</v>
      </c>
      <c r="W852" s="35">
        <f>ROUND(('NEW Reference'!P$16*List!$H852)+'NEW Reference'!P$17,0)</f>
        <v>927</v>
      </c>
      <c r="X852" s="35">
        <f>ROUND(('NEW Reference'!Q$16*List!$H852)+'NEW Reference'!Q$17,0)</f>
        <v>464</v>
      </c>
      <c r="Y852" s="36"/>
      <c r="Z852" s="4" t="str">
        <f t="shared" si="41"/>
        <v>FRANKLIN, Iowa</v>
      </c>
      <c r="AA852" s="40" t="s">
        <v>169</v>
      </c>
      <c r="AB852" s="37" t="s">
        <v>49</v>
      </c>
      <c r="AC852" s="41" t="s">
        <v>2689</v>
      </c>
      <c r="AD852" s="42"/>
      <c r="AE852">
        <f t="shared" si="42"/>
        <v>0.78239999999999998</v>
      </c>
    </row>
    <row r="853" spans="1:31">
      <c r="A853" s="28" t="s">
        <v>2773</v>
      </c>
      <c r="B853" s="28" t="s">
        <v>2774</v>
      </c>
      <c r="C853" s="39">
        <v>99916</v>
      </c>
      <c r="D853" s="30" t="s">
        <v>108</v>
      </c>
      <c r="E853" s="40" t="s">
        <v>1116</v>
      </c>
      <c r="F853" s="50" t="s">
        <v>2689</v>
      </c>
      <c r="G853" s="33" t="s">
        <v>59</v>
      </c>
      <c r="H853">
        <f t="shared" si="40"/>
        <v>0.78239999999999998</v>
      </c>
      <c r="I853" s="34">
        <f>ROUND(('NEW Reference'!B$16*List!$H853)+'NEW Reference'!B$17,0)</f>
        <v>1014</v>
      </c>
      <c r="J853" s="34">
        <f>ROUND(('NEW Reference'!C$16*List!$H853)+'NEW Reference'!C$17,0)</f>
        <v>1512</v>
      </c>
      <c r="K853" s="34">
        <f>ROUND(('NEW Reference'!D$16*List!$H853)+'NEW Reference'!D$17,0)</f>
        <v>1812</v>
      </c>
      <c r="L853" s="34">
        <f>ROUND(('NEW Reference'!E$16*List!$H853)+'NEW Reference'!E$17,0)</f>
        <v>2240</v>
      </c>
      <c r="M853" s="34">
        <f>ROUND(('NEW Reference'!F$16*List!$H853)+'NEW Reference'!F$17,0)</f>
        <v>2334</v>
      </c>
      <c r="N853" s="34">
        <f>ROUND(('NEW Reference'!G$16*List!$H853)+'NEW Reference'!G$17,0)</f>
        <v>2642</v>
      </c>
      <c r="O853" s="34">
        <f>ROUND(('NEW Reference'!H$16*List!$H853)+'NEW Reference'!H$17,0)</f>
        <v>2743</v>
      </c>
      <c r="P853" s="34">
        <f>ROUND(('NEW Reference'!I$16*List!$H853)+'NEW Reference'!I$17,0)</f>
        <v>2850</v>
      </c>
      <c r="Q853" s="34">
        <f>ROUND(('NEW Reference'!J$16*List!$H853)+'NEW Reference'!J$17,0)</f>
        <v>3301</v>
      </c>
      <c r="R853" s="34">
        <f>ROUND(('NEW Reference'!K$16*List!$H853)+'NEW Reference'!K$17,0)</f>
        <v>3405</v>
      </c>
      <c r="S853" s="34">
        <f>ROUND(('NEW Reference'!L$16*List!$H853)+'NEW Reference'!L$17,0)</f>
        <v>3674</v>
      </c>
      <c r="T853" s="34">
        <f>ROUND(('NEW Reference'!M$16*List!$H853)+'NEW Reference'!M$17,0)</f>
        <v>4388</v>
      </c>
      <c r="U853" s="34">
        <f>ROUND(('NEW Reference'!N$16*List!$H853)+'NEW Reference'!N$17,0)</f>
        <v>17705</v>
      </c>
      <c r="V853" s="35">
        <f>ROUND(('NEW Reference'!O$16*List!$H853)+'NEW Reference'!O$17,0)</f>
        <v>658</v>
      </c>
      <c r="W853" s="35">
        <f>ROUND(('NEW Reference'!P$16*List!$H853)+'NEW Reference'!P$17,0)</f>
        <v>927</v>
      </c>
      <c r="X853" s="35">
        <f>ROUND(('NEW Reference'!Q$16*List!$H853)+'NEW Reference'!Q$17,0)</f>
        <v>464</v>
      </c>
      <c r="Y853" s="36"/>
      <c r="Z853" s="4" t="str">
        <f t="shared" si="41"/>
        <v>FREMONT, Iowa</v>
      </c>
      <c r="AA853" s="40" t="s">
        <v>1116</v>
      </c>
      <c r="AB853" s="37" t="s">
        <v>49</v>
      </c>
      <c r="AC853" s="41" t="s">
        <v>2689</v>
      </c>
      <c r="AD853" s="42"/>
      <c r="AE853">
        <f t="shared" si="42"/>
        <v>0.78239999999999998</v>
      </c>
    </row>
    <row r="854" spans="1:31">
      <c r="A854" s="28" t="s">
        <v>2775</v>
      </c>
      <c r="B854" s="28" t="s">
        <v>2776</v>
      </c>
      <c r="C854" s="39">
        <v>99916</v>
      </c>
      <c r="D854" s="30" t="s">
        <v>108</v>
      </c>
      <c r="E854" s="40" t="s">
        <v>178</v>
      </c>
      <c r="F854" s="50" t="s">
        <v>2689</v>
      </c>
      <c r="G854" s="33" t="s">
        <v>59</v>
      </c>
      <c r="H854">
        <f t="shared" si="40"/>
        <v>0.78239999999999998</v>
      </c>
      <c r="I854" s="34">
        <f>ROUND(('NEW Reference'!B$16*List!$H854)+'NEW Reference'!B$17,0)</f>
        <v>1014</v>
      </c>
      <c r="J854" s="34">
        <f>ROUND(('NEW Reference'!C$16*List!$H854)+'NEW Reference'!C$17,0)</f>
        <v>1512</v>
      </c>
      <c r="K854" s="34">
        <f>ROUND(('NEW Reference'!D$16*List!$H854)+'NEW Reference'!D$17,0)</f>
        <v>1812</v>
      </c>
      <c r="L854" s="34">
        <f>ROUND(('NEW Reference'!E$16*List!$H854)+'NEW Reference'!E$17,0)</f>
        <v>2240</v>
      </c>
      <c r="M854" s="34">
        <f>ROUND(('NEW Reference'!F$16*List!$H854)+'NEW Reference'!F$17,0)</f>
        <v>2334</v>
      </c>
      <c r="N854" s="34">
        <f>ROUND(('NEW Reference'!G$16*List!$H854)+'NEW Reference'!G$17,0)</f>
        <v>2642</v>
      </c>
      <c r="O854" s="34">
        <f>ROUND(('NEW Reference'!H$16*List!$H854)+'NEW Reference'!H$17,0)</f>
        <v>2743</v>
      </c>
      <c r="P854" s="34">
        <f>ROUND(('NEW Reference'!I$16*List!$H854)+'NEW Reference'!I$17,0)</f>
        <v>2850</v>
      </c>
      <c r="Q854" s="34">
        <f>ROUND(('NEW Reference'!J$16*List!$H854)+'NEW Reference'!J$17,0)</f>
        <v>3301</v>
      </c>
      <c r="R854" s="34">
        <f>ROUND(('NEW Reference'!K$16*List!$H854)+'NEW Reference'!K$17,0)</f>
        <v>3405</v>
      </c>
      <c r="S854" s="34">
        <f>ROUND(('NEW Reference'!L$16*List!$H854)+'NEW Reference'!L$17,0)</f>
        <v>3674</v>
      </c>
      <c r="T854" s="34">
        <f>ROUND(('NEW Reference'!M$16*List!$H854)+'NEW Reference'!M$17,0)</f>
        <v>4388</v>
      </c>
      <c r="U854" s="34">
        <f>ROUND(('NEW Reference'!N$16*List!$H854)+'NEW Reference'!N$17,0)</f>
        <v>17705</v>
      </c>
      <c r="V854" s="35">
        <f>ROUND(('NEW Reference'!O$16*List!$H854)+'NEW Reference'!O$17,0)</f>
        <v>658</v>
      </c>
      <c r="W854" s="35">
        <f>ROUND(('NEW Reference'!P$16*List!$H854)+'NEW Reference'!P$17,0)</f>
        <v>927</v>
      </c>
      <c r="X854" s="35">
        <f>ROUND(('NEW Reference'!Q$16*List!$H854)+'NEW Reference'!Q$17,0)</f>
        <v>464</v>
      </c>
      <c r="Y854" s="36"/>
      <c r="Z854" s="4" t="str">
        <f t="shared" si="41"/>
        <v>GREENE, Iowa</v>
      </c>
      <c r="AA854" s="40" t="s">
        <v>178</v>
      </c>
      <c r="AB854" s="37" t="s">
        <v>49</v>
      </c>
      <c r="AC854" s="41" t="s">
        <v>2689</v>
      </c>
      <c r="AD854" s="42"/>
      <c r="AE854">
        <f t="shared" si="42"/>
        <v>0.78239999999999998</v>
      </c>
    </row>
    <row r="855" spans="1:31">
      <c r="A855" s="28" t="s">
        <v>2777</v>
      </c>
      <c r="B855" s="28" t="s">
        <v>2778</v>
      </c>
      <c r="C855" s="29">
        <v>47940</v>
      </c>
      <c r="D855" s="30" t="s">
        <v>1744</v>
      </c>
      <c r="E855" s="31" t="s">
        <v>2280</v>
      </c>
      <c r="F855" s="49" t="s">
        <v>2689</v>
      </c>
      <c r="G855" s="33" t="s">
        <v>48</v>
      </c>
      <c r="H855">
        <f t="shared" si="40"/>
        <v>0.78980000000000006</v>
      </c>
      <c r="I855" s="34">
        <f>ROUND(('NEW Reference'!B$16*List!$H855)+'NEW Reference'!B$17,0)</f>
        <v>1021</v>
      </c>
      <c r="J855" s="34">
        <f>ROUND(('NEW Reference'!C$16*List!$H855)+'NEW Reference'!C$17,0)</f>
        <v>1522</v>
      </c>
      <c r="K855" s="34">
        <f>ROUND(('NEW Reference'!D$16*List!$H855)+'NEW Reference'!D$17,0)</f>
        <v>1824</v>
      </c>
      <c r="L855" s="34">
        <f>ROUND(('NEW Reference'!E$16*List!$H855)+'NEW Reference'!E$17,0)</f>
        <v>2255</v>
      </c>
      <c r="M855" s="34">
        <f>ROUND(('NEW Reference'!F$16*List!$H855)+'NEW Reference'!F$17,0)</f>
        <v>2349</v>
      </c>
      <c r="N855" s="34">
        <f>ROUND(('NEW Reference'!G$16*List!$H855)+'NEW Reference'!G$17,0)</f>
        <v>2660</v>
      </c>
      <c r="O855" s="34">
        <f>ROUND(('NEW Reference'!H$16*List!$H855)+'NEW Reference'!H$17,0)</f>
        <v>2761</v>
      </c>
      <c r="P855" s="34">
        <f>ROUND(('NEW Reference'!I$16*List!$H855)+'NEW Reference'!I$17,0)</f>
        <v>2870</v>
      </c>
      <c r="Q855" s="34">
        <f>ROUND(('NEW Reference'!J$16*List!$H855)+'NEW Reference'!J$17,0)</f>
        <v>3323</v>
      </c>
      <c r="R855" s="34">
        <f>ROUND(('NEW Reference'!K$16*List!$H855)+'NEW Reference'!K$17,0)</f>
        <v>3428</v>
      </c>
      <c r="S855" s="34">
        <f>ROUND(('NEW Reference'!L$16*List!$H855)+'NEW Reference'!L$17,0)</f>
        <v>3699</v>
      </c>
      <c r="T855" s="34">
        <f>ROUND(('NEW Reference'!M$16*List!$H855)+'NEW Reference'!M$17,0)</f>
        <v>4418</v>
      </c>
      <c r="U855" s="34">
        <f>ROUND(('NEW Reference'!N$16*List!$H855)+'NEW Reference'!N$17,0)</f>
        <v>17825</v>
      </c>
      <c r="V855" s="35">
        <f>ROUND(('NEW Reference'!O$16*List!$H855)+'NEW Reference'!O$17,0)</f>
        <v>663</v>
      </c>
      <c r="W855" s="35">
        <f>ROUND(('NEW Reference'!P$16*List!$H855)+'NEW Reference'!P$17,0)</f>
        <v>934</v>
      </c>
      <c r="X855" s="35">
        <f>ROUND(('NEW Reference'!Q$16*List!$H855)+'NEW Reference'!Q$17,0)</f>
        <v>467</v>
      </c>
      <c r="Y855" s="36"/>
      <c r="Z855" s="4" t="str">
        <f t="shared" si="41"/>
        <v>GRUNDY, Iowa</v>
      </c>
      <c r="AA855" s="40" t="s">
        <v>2280</v>
      </c>
      <c r="AB855" s="37" t="s">
        <v>49</v>
      </c>
      <c r="AC855" s="41" t="s">
        <v>2689</v>
      </c>
      <c r="AD855" s="42"/>
      <c r="AE855">
        <f t="shared" si="42"/>
        <v>0.78980000000000006</v>
      </c>
    </row>
    <row r="856" spans="1:31">
      <c r="A856" s="28" t="s">
        <v>2779</v>
      </c>
      <c r="B856" s="28" t="s">
        <v>2780</v>
      </c>
      <c r="C856" s="29">
        <v>19780</v>
      </c>
      <c r="D856" s="30" t="s">
        <v>647</v>
      </c>
      <c r="E856" s="31" t="s">
        <v>2781</v>
      </c>
      <c r="F856" s="49" t="s">
        <v>2689</v>
      </c>
      <c r="G856" s="33" t="s">
        <v>48</v>
      </c>
      <c r="H856">
        <f t="shared" si="40"/>
        <v>0.85630000000000006</v>
      </c>
      <c r="I856" s="34">
        <f>ROUND(('NEW Reference'!B$16*List!$H856)+'NEW Reference'!B$17,0)</f>
        <v>1082</v>
      </c>
      <c r="J856" s="34">
        <f>ROUND(('NEW Reference'!C$16*List!$H856)+'NEW Reference'!C$17,0)</f>
        <v>1614</v>
      </c>
      <c r="K856" s="34">
        <f>ROUND(('NEW Reference'!D$16*List!$H856)+'NEW Reference'!D$17,0)</f>
        <v>1934</v>
      </c>
      <c r="L856" s="34">
        <f>ROUND(('NEW Reference'!E$16*List!$H856)+'NEW Reference'!E$17,0)</f>
        <v>2391</v>
      </c>
      <c r="M856" s="34">
        <f>ROUND(('NEW Reference'!F$16*List!$H856)+'NEW Reference'!F$17,0)</f>
        <v>2491</v>
      </c>
      <c r="N856" s="34">
        <f>ROUND(('NEW Reference'!G$16*List!$H856)+'NEW Reference'!G$17,0)</f>
        <v>2820</v>
      </c>
      <c r="O856" s="34">
        <f>ROUND(('NEW Reference'!H$16*List!$H856)+'NEW Reference'!H$17,0)</f>
        <v>2928</v>
      </c>
      <c r="P856" s="34">
        <f>ROUND(('NEW Reference'!I$16*List!$H856)+'NEW Reference'!I$17,0)</f>
        <v>3042</v>
      </c>
      <c r="Q856" s="34">
        <f>ROUND(('NEW Reference'!J$16*List!$H856)+'NEW Reference'!J$17,0)</f>
        <v>3523</v>
      </c>
      <c r="R856" s="34">
        <f>ROUND(('NEW Reference'!K$16*List!$H856)+'NEW Reference'!K$17,0)</f>
        <v>3634</v>
      </c>
      <c r="S856" s="34">
        <f>ROUND(('NEW Reference'!L$16*List!$H856)+'NEW Reference'!L$17,0)</f>
        <v>3922</v>
      </c>
      <c r="T856" s="34">
        <f>ROUND(('NEW Reference'!M$16*List!$H856)+'NEW Reference'!M$17,0)</f>
        <v>4684</v>
      </c>
      <c r="U856" s="34">
        <f>ROUND(('NEW Reference'!N$16*List!$H856)+'NEW Reference'!N$17,0)</f>
        <v>18899</v>
      </c>
      <c r="V856" s="35">
        <f>ROUND(('NEW Reference'!O$16*List!$H856)+'NEW Reference'!O$17,0)</f>
        <v>703</v>
      </c>
      <c r="W856" s="35">
        <f>ROUND(('NEW Reference'!P$16*List!$H856)+'NEW Reference'!P$17,0)</f>
        <v>990</v>
      </c>
      <c r="X856" s="35">
        <f>ROUND(('NEW Reference'!Q$16*List!$H856)+'NEW Reference'!Q$17,0)</f>
        <v>495</v>
      </c>
      <c r="Y856" s="36"/>
      <c r="Z856" s="4" t="str">
        <f t="shared" si="41"/>
        <v>GUTHRIE, Iowa</v>
      </c>
      <c r="AA856" s="31" t="s">
        <v>2781</v>
      </c>
      <c r="AB856" s="37" t="s">
        <v>49</v>
      </c>
      <c r="AC856" s="32" t="s">
        <v>2689</v>
      </c>
      <c r="AD856" s="38"/>
      <c r="AE856">
        <f t="shared" si="42"/>
        <v>0.85630000000000006</v>
      </c>
    </row>
    <row r="857" spans="1:31">
      <c r="A857" s="28" t="s">
        <v>2782</v>
      </c>
      <c r="B857" s="28" t="s">
        <v>2783</v>
      </c>
      <c r="C857" s="39">
        <v>99916</v>
      </c>
      <c r="D857" s="30" t="s">
        <v>108</v>
      </c>
      <c r="E857" s="40" t="s">
        <v>1417</v>
      </c>
      <c r="F857" s="50" t="s">
        <v>2689</v>
      </c>
      <c r="G857" s="33" t="s">
        <v>59</v>
      </c>
      <c r="H857">
        <f t="shared" si="40"/>
        <v>0.78239999999999998</v>
      </c>
      <c r="I857" s="34">
        <f>ROUND(('NEW Reference'!B$16*List!$H857)+'NEW Reference'!B$17,0)</f>
        <v>1014</v>
      </c>
      <c r="J857" s="34">
        <f>ROUND(('NEW Reference'!C$16*List!$H857)+'NEW Reference'!C$17,0)</f>
        <v>1512</v>
      </c>
      <c r="K857" s="34">
        <f>ROUND(('NEW Reference'!D$16*List!$H857)+'NEW Reference'!D$17,0)</f>
        <v>1812</v>
      </c>
      <c r="L857" s="34">
        <f>ROUND(('NEW Reference'!E$16*List!$H857)+'NEW Reference'!E$17,0)</f>
        <v>2240</v>
      </c>
      <c r="M857" s="34">
        <f>ROUND(('NEW Reference'!F$16*List!$H857)+'NEW Reference'!F$17,0)</f>
        <v>2334</v>
      </c>
      <c r="N857" s="34">
        <f>ROUND(('NEW Reference'!G$16*List!$H857)+'NEW Reference'!G$17,0)</f>
        <v>2642</v>
      </c>
      <c r="O857" s="34">
        <f>ROUND(('NEW Reference'!H$16*List!$H857)+'NEW Reference'!H$17,0)</f>
        <v>2743</v>
      </c>
      <c r="P857" s="34">
        <f>ROUND(('NEW Reference'!I$16*List!$H857)+'NEW Reference'!I$17,0)</f>
        <v>2850</v>
      </c>
      <c r="Q857" s="34">
        <f>ROUND(('NEW Reference'!J$16*List!$H857)+'NEW Reference'!J$17,0)</f>
        <v>3301</v>
      </c>
      <c r="R857" s="34">
        <f>ROUND(('NEW Reference'!K$16*List!$H857)+'NEW Reference'!K$17,0)</f>
        <v>3405</v>
      </c>
      <c r="S857" s="34">
        <f>ROUND(('NEW Reference'!L$16*List!$H857)+'NEW Reference'!L$17,0)</f>
        <v>3674</v>
      </c>
      <c r="T857" s="34">
        <f>ROUND(('NEW Reference'!M$16*List!$H857)+'NEW Reference'!M$17,0)</f>
        <v>4388</v>
      </c>
      <c r="U857" s="34">
        <f>ROUND(('NEW Reference'!N$16*List!$H857)+'NEW Reference'!N$17,0)</f>
        <v>17705</v>
      </c>
      <c r="V857" s="35">
        <f>ROUND(('NEW Reference'!O$16*List!$H857)+'NEW Reference'!O$17,0)</f>
        <v>658</v>
      </c>
      <c r="W857" s="35">
        <f>ROUND(('NEW Reference'!P$16*List!$H857)+'NEW Reference'!P$17,0)</f>
        <v>927</v>
      </c>
      <c r="X857" s="35">
        <f>ROUND(('NEW Reference'!Q$16*List!$H857)+'NEW Reference'!Q$17,0)</f>
        <v>464</v>
      </c>
      <c r="Y857" s="36"/>
      <c r="Z857" s="4" t="str">
        <f t="shared" si="41"/>
        <v>HAMILTON, Iowa</v>
      </c>
      <c r="AA857" s="40" t="s">
        <v>1417</v>
      </c>
      <c r="AB857" s="37" t="s">
        <v>49</v>
      </c>
      <c r="AC857" s="41" t="s">
        <v>2689</v>
      </c>
      <c r="AD857" s="42"/>
      <c r="AE857">
        <f t="shared" si="42"/>
        <v>0.78239999999999998</v>
      </c>
    </row>
    <row r="858" spans="1:31">
      <c r="A858" s="28" t="s">
        <v>2784</v>
      </c>
      <c r="B858" s="28" t="s">
        <v>2785</v>
      </c>
      <c r="C858" s="39">
        <v>99916</v>
      </c>
      <c r="D858" s="30" t="s">
        <v>108</v>
      </c>
      <c r="E858" s="40" t="s">
        <v>1821</v>
      </c>
      <c r="F858" s="50" t="s">
        <v>2689</v>
      </c>
      <c r="G858" s="33" t="s">
        <v>59</v>
      </c>
      <c r="H858">
        <f t="shared" si="40"/>
        <v>0.78239999999999998</v>
      </c>
      <c r="I858" s="34">
        <f>ROUND(('NEW Reference'!B$16*List!$H858)+'NEW Reference'!B$17,0)</f>
        <v>1014</v>
      </c>
      <c r="J858" s="34">
        <f>ROUND(('NEW Reference'!C$16*List!$H858)+'NEW Reference'!C$17,0)</f>
        <v>1512</v>
      </c>
      <c r="K858" s="34">
        <f>ROUND(('NEW Reference'!D$16*List!$H858)+'NEW Reference'!D$17,0)</f>
        <v>1812</v>
      </c>
      <c r="L858" s="34">
        <f>ROUND(('NEW Reference'!E$16*List!$H858)+'NEW Reference'!E$17,0)</f>
        <v>2240</v>
      </c>
      <c r="M858" s="34">
        <f>ROUND(('NEW Reference'!F$16*List!$H858)+'NEW Reference'!F$17,0)</f>
        <v>2334</v>
      </c>
      <c r="N858" s="34">
        <f>ROUND(('NEW Reference'!G$16*List!$H858)+'NEW Reference'!G$17,0)</f>
        <v>2642</v>
      </c>
      <c r="O858" s="34">
        <f>ROUND(('NEW Reference'!H$16*List!$H858)+'NEW Reference'!H$17,0)</f>
        <v>2743</v>
      </c>
      <c r="P858" s="34">
        <f>ROUND(('NEW Reference'!I$16*List!$H858)+'NEW Reference'!I$17,0)</f>
        <v>2850</v>
      </c>
      <c r="Q858" s="34">
        <f>ROUND(('NEW Reference'!J$16*List!$H858)+'NEW Reference'!J$17,0)</f>
        <v>3301</v>
      </c>
      <c r="R858" s="34">
        <f>ROUND(('NEW Reference'!K$16*List!$H858)+'NEW Reference'!K$17,0)</f>
        <v>3405</v>
      </c>
      <c r="S858" s="34">
        <f>ROUND(('NEW Reference'!L$16*List!$H858)+'NEW Reference'!L$17,0)</f>
        <v>3674</v>
      </c>
      <c r="T858" s="34">
        <f>ROUND(('NEW Reference'!M$16*List!$H858)+'NEW Reference'!M$17,0)</f>
        <v>4388</v>
      </c>
      <c r="U858" s="34">
        <f>ROUND(('NEW Reference'!N$16*List!$H858)+'NEW Reference'!N$17,0)</f>
        <v>17705</v>
      </c>
      <c r="V858" s="35">
        <f>ROUND(('NEW Reference'!O$16*List!$H858)+'NEW Reference'!O$17,0)</f>
        <v>658</v>
      </c>
      <c r="W858" s="35">
        <f>ROUND(('NEW Reference'!P$16*List!$H858)+'NEW Reference'!P$17,0)</f>
        <v>927</v>
      </c>
      <c r="X858" s="35">
        <f>ROUND(('NEW Reference'!Q$16*List!$H858)+'NEW Reference'!Q$17,0)</f>
        <v>464</v>
      </c>
      <c r="Y858" s="36"/>
      <c r="Z858" s="4" t="str">
        <f t="shared" si="41"/>
        <v>HANCOCK, Iowa</v>
      </c>
      <c r="AA858" s="40" t="s">
        <v>1821</v>
      </c>
      <c r="AB858" s="37" t="s">
        <v>49</v>
      </c>
      <c r="AC858" s="41" t="s">
        <v>2689</v>
      </c>
      <c r="AD858" s="42"/>
      <c r="AE858">
        <f t="shared" si="42"/>
        <v>0.78239999999999998</v>
      </c>
    </row>
    <row r="859" spans="1:31">
      <c r="A859" s="28" t="s">
        <v>2786</v>
      </c>
      <c r="B859" s="28" t="s">
        <v>2787</v>
      </c>
      <c r="C859" s="39">
        <v>99916</v>
      </c>
      <c r="D859" s="30" t="s">
        <v>108</v>
      </c>
      <c r="E859" s="40" t="s">
        <v>2287</v>
      </c>
      <c r="F859" s="50" t="s">
        <v>2689</v>
      </c>
      <c r="G859" s="33" t="s">
        <v>59</v>
      </c>
      <c r="H859">
        <f t="shared" si="40"/>
        <v>0.78239999999999998</v>
      </c>
      <c r="I859" s="34">
        <f>ROUND(('NEW Reference'!B$16*List!$H859)+'NEW Reference'!B$17,0)</f>
        <v>1014</v>
      </c>
      <c r="J859" s="34">
        <f>ROUND(('NEW Reference'!C$16*List!$H859)+'NEW Reference'!C$17,0)</f>
        <v>1512</v>
      </c>
      <c r="K859" s="34">
        <f>ROUND(('NEW Reference'!D$16*List!$H859)+'NEW Reference'!D$17,0)</f>
        <v>1812</v>
      </c>
      <c r="L859" s="34">
        <f>ROUND(('NEW Reference'!E$16*List!$H859)+'NEW Reference'!E$17,0)</f>
        <v>2240</v>
      </c>
      <c r="M859" s="34">
        <f>ROUND(('NEW Reference'!F$16*List!$H859)+'NEW Reference'!F$17,0)</f>
        <v>2334</v>
      </c>
      <c r="N859" s="34">
        <f>ROUND(('NEW Reference'!G$16*List!$H859)+'NEW Reference'!G$17,0)</f>
        <v>2642</v>
      </c>
      <c r="O859" s="34">
        <f>ROUND(('NEW Reference'!H$16*List!$H859)+'NEW Reference'!H$17,0)</f>
        <v>2743</v>
      </c>
      <c r="P859" s="34">
        <f>ROUND(('NEW Reference'!I$16*List!$H859)+'NEW Reference'!I$17,0)</f>
        <v>2850</v>
      </c>
      <c r="Q859" s="34">
        <f>ROUND(('NEW Reference'!J$16*List!$H859)+'NEW Reference'!J$17,0)</f>
        <v>3301</v>
      </c>
      <c r="R859" s="34">
        <f>ROUND(('NEW Reference'!K$16*List!$H859)+'NEW Reference'!K$17,0)</f>
        <v>3405</v>
      </c>
      <c r="S859" s="34">
        <f>ROUND(('NEW Reference'!L$16*List!$H859)+'NEW Reference'!L$17,0)</f>
        <v>3674</v>
      </c>
      <c r="T859" s="34">
        <f>ROUND(('NEW Reference'!M$16*List!$H859)+'NEW Reference'!M$17,0)</f>
        <v>4388</v>
      </c>
      <c r="U859" s="34">
        <f>ROUND(('NEW Reference'!N$16*List!$H859)+'NEW Reference'!N$17,0)</f>
        <v>17705</v>
      </c>
      <c r="V859" s="35">
        <f>ROUND(('NEW Reference'!O$16*List!$H859)+'NEW Reference'!O$17,0)</f>
        <v>658</v>
      </c>
      <c r="W859" s="35">
        <f>ROUND(('NEW Reference'!P$16*List!$H859)+'NEW Reference'!P$17,0)</f>
        <v>927</v>
      </c>
      <c r="X859" s="35">
        <f>ROUND(('NEW Reference'!Q$16*List!$H859)+'NEW Reference'!Q$17,0)</f>
        <v>464</v>
      </c>
      <c r="Y859" s="36"/>
      <c r="Z859" s="4" t="str">
        <f t="shared" si="41"/>
        <v>HARDIN, Iowa</v>
      </c>
      <c r="AA859" s="40" t="s">
        <v>2287</v>
      </c>
      <c r="AB859" s="37" t="s">
        <v>49</v>
      </c>
      <c r="AC859" s="41" t="s">
        <v>2689</v>
      </c>
      <c r="AD859" s="42"/>
      <c r="AE859">
        <f t="shared" si="42"/>
        <v>0.78239999999999998</v>
      </c>
    </row>
    <row r="860" spans="1:31">
      <c r="A860" s="28" t="s">
        <v>2788</v>
      </c>
      <c r="B860" s="28" t="s">
        <v>2789</v>
      </c>
      <c r="C860" s="29">
        <v>36540</v>
      </c>
      <c r="D860" s="30" t="s">
        <v>1339</v>
      </c>
      <c r="E860" s="31" t="s">
        <v>2532</v>
      </c>
      <c r="F860" s="49" t="s">
        <v>2689</v>
      </c>
      <c r="G860" s="33" t="s">
        <v>48</v>
      </c>
      <c r="H860">
        <f t="shared" si="40"/>
        <v>0.92630000000000001</v>
      </c>
      <c r="I860" s="34">
        <f>ROUND(('NEW Reference'!B$16*List!$H860)+'NEW Reference'!B$17,0)</f>
        <v>1147</v>
      </c>
      <c r="J860" s="34">
        <f>ROUND(('NEW Reference'!C$16*List!$H860)+'NEW Reference'!C$17,0)</f>
        <v>1711</v>
      </c>
      <c r="K860" s="34">
        <f>ROUND(('NEW Reference'!D$16*List!$H860)+'NEW Reference'!D$17,0)</f>
        <v>2050</v>
      </c>
      <c r="L860" s="34">
        <f>ROUND(('NEW Reference'!E$16*List!$H860)+'NEW Reference'!E$17,0)</f>
        <v>2534</v>
      </c>
      <c r="M860" s="34">
        <f>ROUND(('NEW Reference'!F$16*List!$H860)+'NEW Reference'!F$17,0)</f>
        <v>2640</v>
      </c>
      <c r="N860" s="34">
        <f>ROUND(('NEW Reference'!G$16*List!$H860)+'NEW Reference'!G$17,0)</f>
        <v>2988</v>
      </c>
      <c r="O860" s="34">
        <f>ROUND(('NEW Reference'!H$16*List!$H860)+'NEW Reference'!H$17,0)</f>
        <v>3103</v>
      </c>
      <c r="P860" s="34">
        <f>ROUND(('NEW Reference'!I$16*List!$H860)+'NEW Reference'!I$17,0)</f>
        <v>3224</v>
      </c>
      <c r="Q860" s="34">
        <f>ROUND(('NEW Reference'!J$16*List!$H860)+'NEW Reference'!J$17,0)</f>
        <v>3734</v>
      </c>
      <c r="R860" s="34">
        <f>ROUND(('NEW Reference'!K$16*List!$H860)+'NEW Reference'!K$17,0)</f>
        <v>3852</v>
      </c>
      <c r="S860" s="34">
        <f>ROUND(('NEW Reference'!L$16*List!$H860)+'NEW Reference'!L$17,0)</f>
        <v>4156</v>
      </c>
      <c r="T860" s="34">
        <f>ROUND(('NEW Reference'!M$16*List!$H860)+'NEW Reference'!M$17,0)</f>
        <v>4964</v>
      </c>
      <c r="U860" s="34">
        <f>ROUND(('NEW Reference'!N$16*List!$H860)+'NEW Reference'!N$17,0)</f>
        <v>20029</v>
      </c>
      <c r="V860" s="35">
        <f>ROUND(('NEW Reference'!O$16*List!$H860)+'NEW Reference'!O$17,0)</f>
        <v>745</v>
      </c>
      <c r="W860" s="35">
        <f>ROUND(('NEW Reference'!P$16*List!$H860)+'NEW Reference'!P$17,0)</f>
        <v>1049</v>
      </c>
      <c r="X860" s="35">
        <f>ROUND(('NEW Reference'!Q$16*List!$H860)+'NEW Reference'!Q$17,0)</f>
        <v>525</v>
      </c>
      <c r="Y860" s="36"/>
      <c r="Z860" s="4" t="str">
        <f t="shared" si="41"/>
        <v>HARRISON, Iowa</v>
      </c>
      <c r="AA860" s="40" t="s">
        <v>2532</v>
      </c>
      <c r="AB860" s="37" t="s">
        <v>49</v>
      </c>
      <c r="AC860" s="41" t="s">
        <v>2689</v>
      </c>
      <c r="AD860" s="42"/>
      <c r="AE860">
        <f t="shared" si="42"/>
        <v>0.92630000000000001</v>
      </c>
    </row>
    <row r="861" spans="1:31">
      <c r="A861" s="28" t="s">
        <v>2790</v>
      </c>
      <c r="B861" s="28" t="s">
        <v>2791</v>
      </c>
      <c r="C861" s="39">
        <v>99916</v>
      </c>
      <c r="D861" s="30" t="s">
        <v>108</v>
      </c>
      <c r="E861" s="40" t="s">
        <v>186</v>
      </c>
      <c r="F861" s="50" t="s">
        <v>2689</v>
      </c>
      <c r="G861" s="33" t="s">
        <v>59</v>
      </c>
      <c r="H861">
        <f t="shared" si="40"/>
        <v>0.78239999999999998</v>
      </c>
      <c r="I861" s="34">
        <f>ROUND(('NEW Reference'!B$16*List!$H861)+'NEW Reference'!B$17,0)</f>
        <v>1014</v>
      </c>
      <c r="J861" s="34">
        <f>ROUND(('NEW Reference'!C$16*List!$H861)+'NEW Reference'!C$17,0)</f>
        <v>1512</v>
      </c>
      <c r="K861" s="34">
        <f>ROUND(('NEW Reference'!D$16*List!$H861)+'NEW Reference'!D$17,0)</f>
        <v>1812</v>
      </c>
      <c r="L861" s="34">
        <f>ROUND(('NEW Reference'!E$16*List!$H861)+'NEW Reference'!E$17,0)</f>
        <v>2240</v>
      </c>
      <c r="M861" s="34">
        <f>ROUND(('NEW Reference'!F$16*List!$H861)+'NEW Reference'!F$17,0)</f>
        <v>2334</v>
      </c>
      <c r="N861" s="34">
        <f>ROUND(('NEW Reference'!G$16*List!$H861)+'NEW Reference'!G$17,0)</f>
        <v>2642</v>
      </c>
      <c r="O861" s="34">
        <f>ROUND(('NEW Reference'!H$16*List!$H861)+'NEW Reference'!H$17,0)</f>
        <v>2743</v>
      </c>
      <c r="P861" s="34">
        <f>ROUND(('NEW Reference'!I$16*List!$H861)+'NEW Reference'!I$17,0)</f>
        <v>2850</v>
      </c>
      <c r="Q861" s="34">
        <f>ROUND(('NEW Reference'!J$16*List!$H861)+'NEW Reference'!J$17,0)</f>
        <v>3301</v>
      </c>
      <c r="R861" s="34">
        <f>ROUND(('NEW Reference'!K$16*List!$H861)+'NEW Reference'!K$17,0)</f>
        <v>3405</v>
      </c>
      <c r="S861" s="34">
        <f>ROUND(('NEW Reference'!L$16*List!$H861)+'NEW Reference'!L$17,0)</f>
        <v>3674</v>
      </c>
      <c r="T861" s="34">
        <f>ROUND(('NEW Reference'!M$16*List!$H861)+'NEW Reference'!M$17,0)</f>
        <v>4388</v>
      </c>
      <c r="U861" s="34">
        <f>ROUND(('NEW Reference'!N$16*List!$H861)+'NEW Reference'!N$17,0)</f>
        <v>17705</v>
      </c>
      <c r="V861" s="35">
        <f>ROUND(('NEW Reference'!O$16*List!$H861)+'NEW Reference'!O$17,0)</f>
        <v>658</v>
      </c>
      <c r="W861" s="35">
        <f>ROUND(('NEW Reference'!P$16*List!$H861)+'NEW Reference'!P$17,0)</f>
        <v>927</v>
      </c>
      <c r="X861" s="35">
        <f>ROUND(('NEW Reference'!Q$16*List!$H861)+'NEW Reference'!Q$17,0)</f>
        <v>464</v>
      </c>
      <c r="Y861" s="36"/>
      <c r="Z861" s="4" t="str">
        <f t="shared" si="41"/>
        <v>HENRY, Iowa</v>
      </c>
      <c r="AA861" s="40" t="s">
        <v>186</v>
      </c>
      <c r="AB861" s="37" t="s">
        <v>49</v>
      </c>
      <c r="AC861" s="41" t="s">
        <v>2689</v>
      </c>
      <c r="AD861" s="42"/>
      <c r="AE861">
        <f t="shared" si="42"/>
        <v>0.78239999999999998</v>
      </c>
    </row>
    <row r="862" spans="1:31">
      <c r="A862" s="28" t="s">
        <v>2792</v>
      </c>
      <c r="B862" s="28" t="s">
        <v>2793</v>
      </c>
      <c r="C862" s="39">
        <v>99916</v>
      </c>
      <c r="D862" s="30" t="s">
        <v>108</v>
      </c>
      <c r="E862" s="40" t="s">
        <v>611</v>
      </c>
      <c r="F862" s="50" t="s">
        <v>2689</v>
      </c>
      <c r="G862" s="33" t="s">
        <v>59</v>
      </c>
      <c r="H862">
        <f t="shared" si="40"/>
        <v>0.78239999999999998</v>
      </c>
      <c r="I862" s="34">
        <f>ROUND(('NEW Reference'!B$16*List!$H862)+'NEW Reference'!B$17,0)</f>
        <v>1014</v>
      </c>
      <c r="J862" s="34">
        <f>ROUND(('NEW Reference'!C$16*List!$H862)+'NEW Reference'!C$17,0)</f>
        <v>1512</v>
      </c>
      <c r="K862" s="34">
        <f>ROUND(('NEW Reference'!D$16*List!$H862)+'NEW Reference'!D$17,0)</f>
        <v>1812</v>
      </c>
      <c r="L862" s="34">
        <f>ROUND(('NEW Reference'!E$16*List!$H862)+'NEW Reference'!E$17,0)</f>
        <v>2240</v>
      </c>
      <c r="M862" s="34">
        <f>ROUND(('NEW Reference'!F$16*List!$H862)+'NEW Reference'!F$17,0)</f>
        <v>2334</v>
      </c>
      <c r="N862" s="34">
        <f>ROUND(('NEW Reference'!G$16*List!$H862)+'NEW Reference'!G$17,0)</f>
        <v>2642</v>
      </c>
      <c r="O862" s="34">
        <f>ROUND(('NEW Reference'!H$16*List!$H862)+'NEW Reference'!H$17,0)</f>
        <v>2743</v>
      </c>
      <c r="P862" s="34">
        <f>ROUND(('NEW Reference'!I$16*List!$H862)+'NEW Reference'!I$17,0)</f>
        <v>2850</v>
      </c>
      <c r="Q862" s="34">
        <f>ROUND(('NEW Reference'!J$16*List!$H862)+'NEW Reference'!J$17,0)</f>
        <v>3301</v>
      </c>
      <c r="R862" s="34">
        <f>ROUND(('NEW Reference'!K$16*List!$H862)+'NEW Reference'!K$17,0)</f>
        <v>3405</v>
      </c>
      <c r="S862" s="34">
        <f>ROUND(('NEW Reference'!L$16*List!$H862)+'NEW Reference'!L$17,0)</f>
        <v>3674</v>
      </c>
      <c r="T862" s="34">
        <f>ROUND(('NEW Reference'!M$16*List!$H862)+'NEW Reference'!M$17,0)</f>
        <v>4388</v>
      </c>
      <c r="U862" s="34">
        <f>ROUND(('NEW Reference'!N$16*List!$H862)+'NEW Reference'!N$17,0)</f>
        <v>17705</v>
      </c>
      <c r="V862" s="35">
        <f>ROUND(('NEW Reference'!O$16*List!$H862)+'NEW Reference'!O$17,0)</f>
        <v>658</v>
      </c>
      <c r="W862" s="35">
        <f>ROUND(('NEW Reference'!P$16*List!$H862)+'NEW Reference'!P$17,0)</f>
        <v>927</v>
      </c>
      <c r="X862" s="35">
        <f>ROUND(('NEW Reference'!Q$16*List!$H862)+'NEW Reference'!Q$17,0)</f>
        <v>464</v>
      </c>
      <c r="Y862" s="36"/>
      <c r="Z862" s="4" t="str">
        <f t="shared" si="41"/>
        <v>HOWARD, Iowa</v>
      </c>
      <c r="AA862" s="40" t="s">
        <v>611</v>
      </c>
      <c r="AB862" s="37" t="s">
        <v>49</v>
      </c>
      <c r="AC862" s="41" t="s">
        <v>2689</v>
      </c>
      <c r="AD862" s="42"/>
      <c r="AE862">
        <f t="shared" si="42"/>
        <v>0.78239999999999998</v>
      </c>
    </row>
    <row r="863" spans="1:31">
      <c r="A863" s="28" t="s">
        <v>2794</v>
      </c>
      <c r="B863" s="28" t="s">
        <v>2795</v>
      </c>
      <c r="C863" s="39">
        <v>99916</v>
      </c>
      <c r="D863" s="30" t="s">
        <v>108</v>
      </c>
      <c r="E863" s="40" t="s">
        <v>819</v>
      </c>
      <c r="F863" s="50" t="s">
        <v>2689</v>
      </c>
      <c r="G863" s="33" t="s">
        <v>59</v>
      </c>
      <c r="H863">
        <f t="shared" si="40"/>
        <v>0.78239999999999998</v>
      </c>
      <c r="I863" s="34">
        <f>ROUND(('NEW Reference'!B$16*List!$H863)+'NEW Reference'!B$17,0)</f>
        <v>1014</v>
      </c>
      <c r="J863" s="34">
        <f>ROUND(('NEW Reference'!C$16*List!$H863)+'NEW Reference'!C$17,0)</f>
        <v>1512</v>
      </c>
      <c r="K863" s="34">
        <f>ROUND(('NEW Reference'!D$16*List!$H863)+'NEW Reference'!D$17,0)</f>
        <v>1812</v>
      </c>
      <c r="L863" s="34">
        <f>ROUND(('NEW Reference'!E$16*List!$H863)+'NEW Reference'!E$17,0)</f>
        <v>2240</v>
      </c>
      <c r="M863" s="34">
        <f>ROUND(('NEW Reference'!F$16*List!$H863)+'NEW Reference'!F$17,0)</f>
        <v>2334</v>
      </c>
      <c r="N863" s="34">
        <f>ROUND(('NEW Reference'!G$16*List!$H863)+'NEW Reference'!G$17,0)</f>
        <v>2642</v>
      </c>
      <c r="O863" s="34">
        <f>ROUND(('NEW Reference'!H$16*List!$H863)+'NEW Reference'!H$17,0)</f>
        <v>2743</v>
      </c>
      <c r="P863" s="34">
        <f>ROUND(('NEW Reference'!I$16*List!$H863)+'NEW Reference'!I$17,0)</f>
        <v>2850</v>
      </c>
      <c r="Q863" s="34">
        <f>ROUND(('NEW Reference'!J$16*List!$H863)+'NEW Reference'!J$17,0)</f>
        <v>3301</v>
      </c>
      <c r="R863" s="34">
        <f>ROUND(('NEW Reference'!K$16*List!$H863)+'NEW Reference'!K$17,0)</f>
        <v>3405</v>
      </c>
      <c r="S863" s="34">
        <f>ROUND(('NEW Reference'!L$16*List!$H863)+'NEW Reference'!L$17,0)</f>
        <v>3674</v>
      </c>
      <c r="T863" s="34">
        <f>ROUND(('NEW Reference'!M$16*List!$H863)+'NEW Reference'!M$17,0)</f>
        <v>4388</v>
      </c>
      <c r="U863" s="34">
        <f>ROUND(('NEW Reference'!N$16*List!$H863)+'NEW Reference'!N$17,0)</f>
        <v>17705</v>
      </c>
      <c r="V863" s="35">
        <f>ROUND(('NEW Reference'!O$16*List!$H863)+'NEW Reference'!O$17,0)</f>
        <v>658</v>
      </c>
      <c r="W863" s="35">
        <f>ROUND(('NEW Reference'!P$16*List!$H863)+'NEW Reference'!P$17,0)</f>
        <v>927</v>
      </c>
      <c r="X863" s="35">
        <f>ROUND(('NEW Reference'!Q$16*List!$H863)+'NEW Reference'!Q$17,0)</f>
        <v>464</v>
      </c>
      <c r="Y863" s="36"/>
      <c r="Z863" s="4" t="str">
        <f t="shared" si="41"/>
        <v>HUMBOLDT, Iowa</v>
      </c>
      <c r="AA863" s="31" t="s">
        <v>819</v>
      </c>
      <c r="AB863" s="37" t="s">
        <v>49</v>
      </c>
      <c r="AC863" s="32" t="s">
        <v>2689</v>
      </c>
      <c r="AD863" s="38"/>
      <c r="AE863">
        <f t="shared" si="42"/>
        <v>0.78239999999999998</v>
      </c>
    </row>
    <row r="864" spans="1:31">
      <c r="A864" s="28" t="s">
        <v>2796</v>
      </c>
      <c r="B864" s="28" t="s">
        <v>2797</v>
      </c>
      <c r="C864" s="29">
        <v>99916</v>
      </c>
      <c r="D864" s="30" t="s">
        <v>108</v>
      </c>
      <c r="E864" s="31" t="s">
        <v>2798</v>
      </c>
      <c r="F864" s="50" t="s">
        <v>2689</v>
      </c>
      <c r="G864" s="33" t="s">
        <v>59</v>
      </c>
      <c r="H864">
        <f t="shared" si="40"/>
        <v>0.78239999999999998</v>
      </c>
      <c r="I864" s="34">
        <f>ROUND(('NEW Reference'!B$16*List!$H864)+'NEW Reference'!B$17,0)</f>
        <v>1014</v>
      </c>
      <c r="J864" s="34">
        <f>ROUND(('NEW Reference'!C$16*List!$H864)+'NEW Reference'!C$17,0)</f>
        <v>1512</v>
      </c>
      <c r="K864" s="34">
        <f>ROUND(('NEW Reference'!D$16*List!$H864)+'NEW Reference'!D$17,0)</f>
        <v>1812</v>
      </c>
      <c r="L864" s="34">
        <f>ROUND(('NEW Reference'!E$16*List!$H864)+'NEW Reference'!E$17,0)</f>
        <v>2240</v>
      </c>
      <c r="M864" s="34">
        <f>ROUND(('NEW Reference'!F$16*List!$H864)+'NEW Reference'!F$17,0)</f>
        <v>2334</v>
      </c>
      <c r="N864" s="34">
        <f>ROUND(('NEW Reference'!G$16*List!$H864)+'NEW Reference'!G$17,0)</f>
        <v>2642</v>
      </c>
      <c r="O864" s="34">
        <f>ROUND(('NEW Reference'!H$16*List!$H864)+'NEW Reference'!H$17,0)</f>
        <v>2743</v>
      </c>
      <c r="P864" s="34">
        <f>ROUND(('NEW Reference'!I$16*List!$H864)+'NEW Reference'!I$17,0)</f>
        <v>2850</v>
      </c>
      <c r="Q864" s="34">
        <f>ROUND(('NEW Reference'!J$16*List!$H864)+'NEW Reference'!J$17,0)</f>
        <v>3301</v>
      </c>
      <c r="R864" s="34">
        <f>ROUND(('NEW Reference'!K$16*List!$H864)+'NEW Reference'!K$17,0)</f>
        <v>3405</v>
      </c>
      <c r="S864" s="34">
        <f>ROUND(('NEW Reference'!L$16*List!$H864)+'NEW Reference'!L$17,0)</f>
        <v>3674</v>
      </c>
      <c r="T864" s="34">
        <f>ROUND(('NEW Reference'!M$16*List!$H864)+'NEW Reference'!M$17,0)</f>
        <v>4388</v>
      </c>
      <c r="U864" s="34">
        <f>ROUND(('NEW Reference'!N$16*List!$H864)+'NEW Reference'!N$17,0)</f>
        <v>17705</v>
      </c>
      <c r="V864" s="35">
        <f>ROUND(('NEW Reference'!O$16*List!$H864)+'NEW Reference'!O$17,0)</f>
        <v>658</v>
      </c>
      <c r="W864" s="35">
        <f>ROUND(('NEW Reference'!P$16*List!$H864)+'NEW Reference'!P$17,0)</f>
        <v>927</v>
      </c>
      <c r="X864" s="35">
        <f>ROUND(('NEW Reference'!Q$16*List!$H864)+'NEW Reference'!Q$17,0)</f>
        <v>464</v>
      </c>
      <c r="Y864" s="36"/>
      <c r="Z864" s="4" t="str">
        <f t="shared" si="41"/>
        <v>IDA, Iowa</v>
      </c>
      <c r="AA864" s="31" t="s">
        <v>2798</v>
      </c>
      <c r="AB864" s="37" t="s">
        <v>49</v>
      </c>
      <c r="AC864" s="32" t="s">
        <v>2689</v>
      </c>
      <c r="AD864" s="38"/>
      <c r="AE864">
        <f t="shared" si="42"/>
        <v>0.78239999999999998</v>
      </c>
    </row>
    <row r="865" spans="1:31">
      <c r="A865" s="28" t="s">
        <v>2799</v>
      </c>
      <c r="B865" s="28" t="s">
        <v>2800</v>
      </c>
      <c r="C865" s="39">
        <v>99916</v>
      </c>
      <c r="D865" s="30" t="s">
        <v>108</v>
      </c>
      <c r="E865" s="40" t="s">
        <v>108</v>
      </c>
      <c r="F865" s="50" t="s">
        <v>2689</v>
      </c>
      <c r="G865" s="33" t="s">
        <v>59</v>
      </c>
      <c r="H865">
        <f t="shared" si="40"/>
        <v>0.78239999999999998</v>
      </c>
      <c r="I865" s="34">
        <f>ROUND(('NEW Reference'!B$16*List!$H865)+'NEW Reference'!B$17,0)</f>
        <v>1014</v>
      </c>
      <c r="J865" s="34">
        <f>ROUND(('NEW Reference'!C$16*List!$H865)+'NEW Reference'!C$17,0)</f>
        <v>1512</v>
      </c>
      <c r="K865" s="34">
        <f>ROUND(('NEW Reference'!D$16*List!$H865)+'NEW Reference'!D$17,0)</f>
        <v>1812</v>
      </c>
      <c r="L865" s="34">
        <f>ROUND(('NEW Reference'!E$16*List!$H865)+'NEW Reference'!E$17,0)</f>
        <v>2240</v>
      </c>
      <c r="M865" s="34">
        <f>ROUND(('NEW Reference'!F$16*List!$H865)+'NEW Reference'!F$17,0)</f>
        <v>2334</v>
      </c>
      <c r="N865" s="34">
        <f>ROUND(('NEW Reference'!G$16*List!$H865)+'NEW Reference'!G$17,0)</f>
        <v>2642</v>
      </c>
      <c r="O865" s="34">
        <f>ROUND(('NEW Reference'!H$16*List!$H865)+'NEW Reference'!H$17,0)</f>
        <v>2743</v>
      </c>
      <c r="P865" s="34">
        <f>ROUND(('NEW Reference'!I$16*List!$H865)+'NEW Reference'!I$17,0)</f>
        <v>2850</v>
      </c>
      <c r="Q865" s="34">
        <f>ROUND(('NEW Reference'!J$16*List!$H865)+'NEW Reference'!J$17,0)</f>
        <v>3301</v>
      </c>
      <c r="R865" s="34">
        <f>ROUND(('NEW Reference'!K$16*List!$H865)+'NEW Reference'!K$17,0)</f>
        <v>3405</v>
      </c>
      <c r="S865" s="34">
        <f>ROUND(('NEW Reference'!L$16*List!$H865)+'NEW Reference'!L$17,0)</f>
        <v>3674</v>
      </c>
      <c r="T865" s="34">
        <f>ROUND(('NEW Reference'!M$16*List!$H865)+'NEW Reference'!M$17,0)</f>
        <v>4388</v>
      </c>
      <c r="U865" s="34">
        <f>ROUND(('NEW Reference'!N$16*List!$H865)+'NEW Reference'!N$17,0)</f>
        <v>17705</v>
      </c>
      <c r="V865" s="35">
        <f>ROUND(('NEW Reference'!O$16*List!$H865)+'NEW Reference'!O$17,0)</f>
        <v>658</v>
      </c>
      <c r="W865" s="35">
        <f>ROUND(('NEW Reference'!P$16*List!$H865)+'NEW Reference'!P$17,0)</f>
        <v>927</v>
      </c>
      <c r="X865" s="35">
        <f>ROUND(('NEW Reference'!Q$16*List!$H865)+'NEW Reference'!Q$17,0)</f>
        <v>464</v>
      </c>
      <c r="Y865" s="36"/>
      <c r="Z865" s="4" t="str">
        <f t="shared" si="41"/>
        <v>IOWA, Iowa</v>
      </c>
      <c r="AA865" s="40" t="s">
        <v>108</v>
      </c>
      <c r="AB865" s="37" t="s">
        <v>49</v>
      </c>
      <c r="AC865" s="41" t="s">
        <v>2689</v>
      </c>
      <c r="AD865" s="42"/>
      <c r="AE865">
        <f t="shared" si="42"/>
        <v>0.78239999999999998</v>
      </c>
    </row>
    <row r="866" spans="1:31">
      <c r="A866" s="28" t="s">
        <v>2801</v>
      </c>
      <c r="B866" s="28" t="s">
        <v>2802</v>
      </c>
      <c r="C866" s="39">
        <v>99916</v>
      </c>
      <c r="D866" s="30" t="s">
        <v>108</v>
      </c>
      <c r="E866" s="40" t="s">
        <v>194</v>
      </c>
      <c r="F866" s="50" t="s">
        <v>2689</v>
      </c>
      <c r="G866" s="33" t="s">
        <v>59</v>
      </c>
      <c r="H866">
        <f t="shared" si="40"/>
        <v>0.78239999999999998</v>
      </c>
      <c r="I866" s="34">
        <f>ROUND(('NEW Reference'!B$16*List!$H866)+'NEW Reference'!B$17,0)</f>
        <v>1014</v>
      </c>
      <c r="J866" s="34">
        <f>ROUND(('NEW Reference'!C$16*List!$H866)+'NEW Reference'!C$17,0)</f>
        <v>1512</v>
      </c>
      <c r="K866" s="34">
        <f>ROUND(('NEW Reference'!D$16*List!$H866)+'NEW Reference'!D$17,0)</f>
        <v>1812</v>
      </c>
      <c r="L866" s="34">
        <f>ROUND(('NEW Reference'!E$16*List!$H866)+'NEW Reference'!E$17,0)</f>
        <v>2240</v>
      </c>
      <c r="M866" s="34">
        <f>ROUND(('NEW Reference'!F$16*List!$H866)+'NEW Reference'!F$17,0)</f>
        <v>2334</v>
      </c>
      <c r="N866" s="34">
        <f>ROUND(('NEW Reference'!G$16*List!$H866)+'NEW Reference'!G$17,0)</f>
        <v>2642</v>
      </c>
      <c r="O866" s="34">
        <f>ROUND(('NEW Reference'!H$16*List!$H866)+'NEW Reference'!H$17,0)</f>
        <v>2743</v>
      </c>
      <c r="P866" s="34">
        <f>ROUND(('NEW Reference'!I$16*List!$H866)+'NEW Reference'!I$17,0)</f>
        <v>2850</v>
      </c>
      <c r="Q866" s="34">
        <f>ROUND(('NEW Reference'!J$16*List!$H866)+'NEW Reference'!J$17,0)</f>
        <v>3301</v>
      </c>
      <c r="R866" s="34">
        <f>ROUND(('NEW Reference'!K$16*List!$H866)+'NEW Reference'!K$17,0)</f>
        <v>3405</v>
      </c>
      <c r="S866" s="34">
        <f>ROUND(('NEW Reference'!L$16*List!$H866)+'NEW Reference'!L$17,0)</f>
        <v>3674</v>
      </c>
      <c r="T866" s="34">
        <f>ROUND(('NEW Reference'!M$16*List!$H866)+'NEW Reference'!M$17,0)</f>
        <v>4388</v>
      </c>
      <c r="U866" s="34">
        <f>ROUND(('NEW Reference'!N$16*List!$H866)+'NEW Reference'!N$17,0)</f>
        <v>17705</v>
      </c>
      <c r="V866" s="35">
        <f>ROUND(('NEW Reference'!O$16*List!$H866)+'NEW Reference'!O$17,0)</f>
        <v>658</v>
      </c>
      <c r="W866" s="35">
        <f>ROUND(('NEW Reference'!P$16*List!$H866)+'NEW Reference'!P$17,0)</f>
        <v>927</v>
      </c>
      <c r="X866" s="35">
        <f>ROUND(('NEW Reference'!Q$16*List!$H866)+'NEW Reference'!Q$17,0)</f>
        <v>464</v>
      </c>
      <c r="Y866" s="36"/>
      <c r="Z866" s="4" t="str">
        <f t="shared" si="41"/>
        <v>JACKSON, Iowa</v>
      </c>
      <c r="AA866" s="40" t="s">
        <v>194</v>
      </c>
      <c r="AB866" s="37" t="s">
        <v>49</v>
      </c>
      <c r="AC866" s="41" t="s">
        <v>2689</v>
      </c>
      <c r="AD866" s="42"/>
      <c r="AE866">
        <f t="shared" si="42"/>
        <v>0.78239999999999998</v>
      </c>
    </row>
    <row r="867" spans="1:31">
      <c r="A867" s="28" t="s">
        <v>2803</v>
      </c>
      <c r="B867" s="28" t="s">
        <v>2804</v>
      </c>
      <c r="C867" s="39">
        <v>19780</v>
      </c>
      <c r="D867" s="30" t="s">
        <v>647</v>
      </c>
      <c r="E867" s="40" t="s">
        <v>1845</v>
      </c>
      <c r="F867" s="50" t="s">
        <v>2689</v>
      </c>
      <c r="G867" s="33" t="s">
        <v>48</v>
      </c>
      <c r="H867">
        <f t="shared" si="40"/>
        <v>0.85630000000000006</v>
      </c>
      <c r="I867" s="34">
        <f>ROUND(('NEW Reference'!B$16*List!$H867)+'NEW Reference'!B$17,0)</f>
        <v>1082</v>
      </c>
      <c r="J867" s="34">
        <f>ROUND(('NEW Reference'!C$16*List!$H867)+'NEW Reference'!C$17,0)</f>
        <v>1614</v>
      </c>
      <c r="K867" s="34">
        <f>ROUND(('NEW Reference'!D$16*List!$H867)+'NEW Reference'!D$17,0)</f>
        <v>1934</v>
      </c>
      <c r="L867" s="34">
        <f>ROUND(('NEW Reference'!E$16*List!$H867)+'NEW Reference'!E$17,0)</f>
        <v>2391</v>
      </c>
      <c r="M867" s="34">
        <f>ROUND(('NEW Reference'!F$16*List!$H867)+'NEW Reference'!F$17,0)</f>
        <v>2491</v>
      </c>
      <c r="N867" s="34">
        <f>ROUND(('NEW Reference'!G$16*List!$H867)+'NEW Reference'!G$17,0)</f>
        <v>2820</v>
      </c>
      <c r="O867" s="34">
        <f>ROUND(('NEW Reference'!H$16*List!$H867)+'NEW Reference'!H$17,0)</f>
        <v>2928</v>
      </c>
      <c r="P867" s="34">
        <f>ROUND(('NEW Reference'!I$16*List!$H867)+'NEW Reference'!I$17,0)</f>
        <v>3042</v>
      </c>
      <c r="Q867" s="34">
        <f>ROUND(('NEW Reference'!J$16*List!$H867)+'NEW Reference'!J$17,0)</f>
        <v>3523</v>
      </c>
      <c r="R867" s="34">
        <f>ROUND(('NEW Reference'!K$16*List!$H867)+'NEW Reference'!K$17,0)</f>
        <v>3634</v>
      </c>
      <c r="S867" s="34">
        <f>ROUND(('NEW Reference'!L$16*List!$H867)+'NEW Reference'!L$17,0)</f>
        <v>3922</v>
      </c>
      <c r="T867" s="34">
        <f>ROUND(('NEW Reference'!M$16*List!$H867)+'NEW Reference'!M$17,0)</f>
        <v>4684</v>
      </c>
      <c r="U867" s="34">
        <f>ROUND(('NEW Reference'!N$16*List!$H867)+'NEW Reference'!N$17,0)</f>
        <v>18899</v>
      </c>
      <c r="V867" s="35">
        <f>ROUND(('NEW Reference'!O$16*List!$H867)+'NEW Reference'!O$17,0)</f>
        <v>703</v>
      </c>
      <c r="W867" s="35">
        <f>ROUND(('NEW Reference'!P$16*List!$H867)+'NEW Reference'!P$17,0)</f>
        <v>990</v>
      </c>
      <c r="X867" s="35">
        <f>ROUND(('NEW Reference'!Q$16*List!$H867)+'NEW Reference'!Q$17,0)</f>
        <v>495</v>
      </c>
      <c r="Y867" s="36"/>
      <c r="Z867" s="4" t="str">
        <f t="shared" si="41"/>
        <v>JASPER, Iowa</v>
      </c>
      <c r="AA867" s="40" t="s">
        <v>1845</v>
      </c>
      <c r="AB867" s="37" t="s">
        <v>49</v>
      </c>
      <c r="AC867" s="41" t="s">
        <v>2689</v>
      </c>
      <c r="AD867" s="42"/>
      <c r="AE867">
        <f t="shared" si="42"/>
        <v>0.85630000000000006</v>
      </c>
    </row>
    <row r="868" spans="1:31">
      <c r="A868" s="28" t="s">
        <v>2805</v>
      </c>
      <c r="B868" s="28" t="s">
        <v>2806</v>
      </c>
      <c r="C868" s="29">
        <v>99916</v>
      </c>
      <c r="D868" s="30" t="s">
        <v>108</v>
      </c>
      <c r="E868" s="31" t="s">
        <v>198</v>
      </c>
      <c r="F868" s="50" t="s">
        <v>2689</v>
      </c>
      <c r="G868" s="33" t="s">
        <v>59</v>
      </c>
      <c r="H868">
        <f t="shared" si="40"/>
        <v>0.78239999999999998</v>
      </c>
      <c r="I868" s="34">
        <f>ROUND(('NEW Reference'!B$16*List!$H868)+'NEW Reference'!B$17,0)</f>
        <v>1014</v>
      </c>
      <c r="J868" s="34">
        <f>ROUND(('NEW Reference'!C$16*List!$H868)+'NEW Reference'!C$17,0)</f>
        <v>1512</v>
      </c>
      <c r="K868" s="34">
        <f>ROUND(('NEW Reference'!D$16*List!$H868)+'NEW Reference'!D$17,0)</f>
        <v>1812</v>
      </c>
      <c r="L868" s="34">
        <f>ROUND(('NEW Reference'!E$16*List!$H868)+'NEW Reference'!E$17,0)</f>
        <v>2240</v>
      </c>
      <c r="M868" s="34">
        <f>ROUND(('NEW Reference'!F$16*List!$H868)+'NEW Reference'!F$17,0)</f>
        <v>2334</v>
      </c>
      <c r="N868" s="34">
        <f>ROUND(('NEW Reference'!G$16*List!$H868)+'NEW Reference'!G$17,0)</f>
        <v>2642</v>
      </c>
      <c r="O868" s="34">
        <f>ROUND(('NEW Reference'!H$16*List!$H868)+'NEW Reference'!H$17,0)</f>
        <v>2743</v>
      </c>
      <c r="P868" s="34">
        <f>ROUND(('NEW Reference'!I$16*List!$H868)+'NEW Reference'!I$17,0)</f>
        <v>2850</v>
      </c>
      <c r="Q868" s="34">
        <f>ROUND(('NEW Reference'!J$16*List!$H868)+'NEW Reference'!J$17,0)</f>
        <v>3301</v>
      </c>
      <c r="R868" s="34">
        <f>ROUND(('NEW Reference'!K$16*List!$H868)+'NEW Reference'!K$17,0)</f>
        <v>3405</v>
      </c>
      <c r="S868" s="34">
        <f>ROUND(('NEW Reference'!L$16*List!$H868)+'NEW Reference'!L$17,0)</f>
        <v>3674</v>
      </c>
      <c r="T868" s="34">
        <f>ROUND(('NEW Reference'!M$16*List!$H868)+'NEW Reference'!M$17,0)</f>
        <v>4388</v>
      </c>
      <c r="U868" s="34">
        <f>ROUND(('NEW Reference'!N$16*List!$H868)+'NEW Reference'!N$17,0)</f>
        <v>17705</v>
      </c>
      <c r="V868" s="35">
        <f>ROUND(('NEW Reference'!O$16*List!$H868)+'NEW Reference'!O$17,0)</f>
        <v>658</v>
      </c>
      <c r="W868" s="35">
        <f>ROUND(('NEW Reference'!P$16*List!$H868)+'NEW Reference'!P$17,0)</f>
        <v>927</v>
      </c>
      <c r="X868" s="35">
        <f>ROUND(('NEW Reference'!Q$16*List!$H868)+'NEW Reference'!Q$17,0)</f>
        <v>464</v>
      </c>
      <c r="Y868" s="36"/>
      <c r="Z868" s="4" t="str">
        <f t="shared" si="41"/>
        <v>JEFFERSON, Iowa</v>
      </c>
      <c r="AA868" s="31" t="s">
        <v>198</v>
      </c>
      <c r="AB868" s="37" t="s">
        <v>49</v>
      </c>
      <c r="AC868" s="32" t="s">
        <v>2689</v>
      </c>
      <c r="AD868" s="38"/>
      <c r="AE868">
        <f t="shared" si="42"/>
        <v>0.78239999999999998</v>
      </c>
    </row>
    <row r="869" spans="1:31">
      <c r="A869" s="28" t="s">
        <v>2807</v>
      </c>
      <c r="B869" s="28" t="s">
        <v>2808</v>
      </c>
      <c r="C869" s="39">
        <v>26980</v>
      </c>
      <c r="D869" s="30" t="s">
        <v>933</v>
      </c>
      <c r="E869" s="40" t="s">
        <v>628</v>
      </c>
      <c r="F869" s="49" t="s">
        <v>2689</v>
      </c>
      <c r="G869" s="33" t="s">
        <v>48</v>
      </c>
      <c r="H869">
        <f t="shared" si="40"/>
        <v>0.93520000000000003</v>
      </c>
      <c r="I869" s="34">
        <f>ROUND(('NEW Reference'!B$16*List!$H869)+'NEW Reference'!B$17,0)</f>
        <v>1155</v>
      </c>
      <c r="J869" s="34">
        <f>ROUND(('NEW Reference'!C$16*List!$H869)+'NEW Reference'!C$17,0)</f>
        <v>1723</v>
      </c>
      <c r="K869" s="34">
        <f>ROUND(('NEW Reference'!D$16*List!$H869)+'NEW Reference'!D$17,0)</f>
        <v>2064</v>
      </c>
      <c r="L869" s="34">
        <f>ROUND(('NEW Reference'!E$16*List!$H869)+'NEW Reference'!E$17,0)</f>
        <v>2552</v>
      </c>
      <c r="M869" s="34">
        <f>ROUND(('NEW Reference'!F$16*List!$H869)+'NEW Reference'!F$17,0)</f>
        <v>2659</v>
      </c>
      <c r="N869" s="34">
        <f>ROUND(('NEW Reference'!G$16*List!$H869)+'NEW Reference'!G$17,0)</f>
        <v>3010</v>
      </c>
      <c r="O869" s="34">
        <f>ROUND(('NEW Reference'!H$16*List!$H869)+'NEW Reference'!H$17,0)</f>
        <v>3125</v>
      </c>
      <c r="P869" s="34">
        <f>ROUND(('NEW Reference'!I$16*List!$H869)+'NEW Reference'!I$17,0)</f>
        <v>3248</v>
      </c>
      <c r="Q869" s="34">
        <f>ROUND(('NEW Reference'!J$16*List!$H869)+'NEW Reference'!J$17,0)</f>
        <v>3761</v>
      </c>
      <c r="R869" s="34">
        <f>ROUND(('NEW Reference'!K$16*List!$H869)+'NEW Reference'!K$17,0)</f>
        <v>3879</v>
      </c>
      <c r="S869" s="34">
        <f>ROUND(('NEW Reference'!L$16*List!$H869)+'NEW Reference'!L$17,0)</f>
        <v>4186</v>
      </c>
      <c r="T869" s="34">
        <f>ROUND(('NEW Reference'!M$16*List!$H869)+'NEW Reference'!M$17,0)</f>
        <v>5000</v>
      </c>
      <c r="U869" s="34">
        <f>ROUND(('NEW Reference'!N$16*List!$H869)+'NEW Reference'!N$17,0)</f>
        <v>20173</v>
      </c>
      <c r="V869" s="35">
        <f>ROUND(('NEW Reference'!O$16*List!$H869)+'NEW Reference'!O$17,0)</f>
        <v>750</v>
      </c>
      <c r="W869" s="35">
        <f>ROUND(('NEW Reference'!P$16*List!$H869)+'NEW Reference'!P$17,0)</f>
        <v>1057</v>
      </c>
      <c r="X869" s="35">
        <f>ROUND(('NEW Reference'!Q$16*List!$H869)+'NEW Reference'!Q$17,0)</f>
        <v>528</v>
      </c>
      <c r="Y869" s="36"/>
      <c r="Z869" s="4" t="str">
        <f t="shared" si="41"/>
        <v>JOHNSON, Iowa</v>
      </c>
      <c r="AA869" s="40" t="s">
        <v>628</v>
      </c>
      <c r="AB869" s="37" t="s">
        <v>49</v>
      </c>
      <c r="AC869" s="41" t="s">
        <v>2689</v>
      </c>
      <c r="AD869" s="42"/>
      <c r="AE869">
        <f t="shared" si="42"/>
        <v>0.93520000000000003</v>
      </c>
    </row>
    <row r="870" spans="1:31">
      <c r="A870" s="28" t="s">
        <v>2809</v>
      </c>
      <c r="B870" s="28" t="s">
        <v>2810</v>
      </c>
      <c r="C870" s="39">
        <v>16300</v>
      </c>
      <c r="D870" s="30" t="s">
        <v>504</v>
      </c>
      <c r="E870" s="40" t="s">
        <v>1858</v>
      </c>
      <c r="F870" s="49" t="s">
        <v>2689</v>
      </c>
      <c r="G870" s="33" t="s">
        <v>48</v>
      </c>
      <c r="H870">
        <f t="shared" si="40"/>
        <v>0.86810000000000009</v>
      </c>
      <c r="I870" s="34">
        <f>ROUND(('NEW Reference'!B$16*List!$H870)+'NEW Reference'!B$17,0)</f>
        <v>1093</v>
      </c>
      <c r="J870" s="34">
        <f>ROUND(('NEW Reference'!C$16*List!$H870)+'NEW Reference'!C$17,0)</f>
        <v>1630</v>
      </c>
      <c r="K870" s="34">
        <f>ROUND(('NEW Reference'!D$16*List!$H870)+'NEW Reference'!D$17,0)</f>
        <v>1953</v>
      </c>
      <c r="L870" s="34">
        <f>ROUND(('NEW Reference'!E$16*List!$H870)+'NEW Reference'!E$17,0)</f>
        <v>2415</v>
      </c>
      <c r="M870" s="34">
        <f>ROUND(('NEW Reference'!F$16*List!$H870)+'NEW Reference'!F$17,0)</f>
        <v>2516</v>
      </c>
      <c r="N870" s="34">
        <f>ROUND(('NEW Reference'!G$16*List!$H870)+'NEW Reference'!G$17,0)</f>
        <v>2848</v>
      </c>
      <c r="O870" s="34">
        <f>ROUND(('NEW Reference'!H$16*List!$H870)+'NEW Reference'!H$17,0)</f>
        <v>2957</v>
      </c>
      <c r="P870" s="34">
        <f>ROUND(('NEW Reference'!I$16*List!$H870)+'NEW Reference'!I$17,0)</f>
        <v>3073</v>
      </c>
      <c r="Q870" s="34">
        <f>ROUND(('NEW Reference'!J$16*List!$H870)+'NEW Reference'!J$17,0)</f>
        <v>3559</v>
      </c>
      <c r="R870" s="34">
        <f>ROUND(('NEW Reference'!K$16*List!$H870)+'NEW Reference'!K$17,0)</f>
        <v>3671</v>
      </c>
      <c r="S870" s="34">
        <f>ROUND(('NEW Reference'!L$16*List!$H870)+'NEW Reference'!L$17,0)</f>
        <v>3961</v>
      </c>
      <c r="T870" s="34">
        <f>ROUND(('NEW Reference'!M$16*List!$H870)+'NEW Reference'!M$17,0)</f>
        <v>4731</v>
      </c>
      <c r="U870" s="34">
        <f>ROUND(('NEW Reference'!N$16*List!$H870)+'NEW Reference'!N$17,0)</f>
        <v>19089</v>
      </c>
      <c r="V870" s="35">
        <f>ROUND(('NEW Reference'!O$16*List!$H870)+'NEW Reference'!O$17,0)</f>
        <v>710</v>
      </c>
      <c r="W870" s="35">
        <f>ROUND(('NEW Reference'!P$16*List!$H870)+'NEW Reference'!P$17,0)</f>
        <v>1000</v>
      </c>
      <c r="X870" s="35">
        <f>ROUND(('NEW Reference'!Q$16*List!$H870)+'NEW Reference'!Q$17,0)</f>
        <v>500</v>
      </c>
      <c r="Y870" s="36"/>
      <c r="Z870" s="4" t="str">
        <f t="shared" si="41"/>
        <v>JONES, Iowa</v>
      </c>
      <c r="AA870" s="40" t="s">
        <v>1858</v>
      </c>
      <c r="AB870" s="37" t="s">
        <v>49</v>
      </c>
      <c r="AC870" s="41" t="s">
        <v>2689</v>
      </c>
      <c r="AD870" s="42"/>
      <c r="AE870">
        <f t="shared" si="42"/>
        <v>0.86810000000000009</v>
      </c>
    </row>
    <row r="871" spans="1:31">
      <c r="A871" s="28" t="s">
        <v>2811</v>
      </c>
      <c r="B871" s="28" t="s">
        <v>2812</v>
      </c>
      <c r="C871" s="39">
        <v>99916</v>
      </c>
      <c r="D871" s="30" t="s">
        <v>108</v>
      </c>
      <c r="E871" s="40" t="s">
        <v>2813</v>
      </c>
      <c r="F871" s="50" t="s">
        <v>2689</v>
      </c>
      <c r="G871" s="33" t="s">
        <v>59</v>
      </c>
      <c r="H871">
        <f t="shared" si="40"/>
        <v>0.78239999999999998</v>
      </c>
      <c r="I871" s="34">
        <f>ROUND(('NEW Reference'!B$16*List!$H871)+'NEW Reference'!B$17,0)</f>
        <v>1014</v>
      </c>
      <c r="J871" s="34">
        <f>ROUND(('NEW Reference'!C$16*List!$H871)+'NEW Reference'!C$17,0)</f>
        <v>1512</v>
      </c>
      <c r="K871" s="34">
        <f>ROUND(('NEW Reference'!D$16*List!$H871)+'NEW Reference'!D$17,0)</f>
        <v>1812</v>
      </c>
      <c r="L871" s="34">
        <f>ROUND(('NEW Reference'!E$16*List!$H871)+'NEW Reference'!E$17,0)</f>
        <v>2240</v>
      </c>
      <c r="M871" s="34">
        <f>ROUND(('NEW Reference'!F$16*List!$H871)+'NEW Reference'!F$17,0)</f>
        <v>2334</v>
      </c>
      <c r="N871" s="34">
        <f>ROUND(('NEW Reference'!G$16*List!$H871)+'NEW Reference'!G$17,0)</f>
        <v>2642</v>
      </c>
      <c r="O871" s="34">
        <f>ROUND(('NEW Reference'!H$16*List!$H871)+'NEW Reference'!H$17,0)</f>
        <v>2743</v>
      </c>
      <c r="P871" s="34">
        <f>ROUND(('NEW Reference'!I$16*List!$H871)+'NEW Reference'!I$17,0)</f>
        <v>2850</v>
      </c>
      <c r="Q871" s="34">
        <f>ROUND(('NEW Reference'!J$16*List!$H871)+'NEW Reference'!J$17,0)</f>
        <v>3301</v>
      </c>
      <c r="R871" s="34">
        <f>ROUND(('NEW Reference'!K$16*List!$H871)+'NEW Reference'!K$17,0)</f>
        <v>3405</v>
      </c>
      <c r="S871" s="34">
        <f>ROUND(('NEW Reference'!L$16*List!$H871)+'NEW Reference'!L$17,0)</f>
        <v>3674</v>
      </c>
      <c r="T871" s="34">
        <f>ROUND(('NEW Reference'!M$16*List!$H871)+'NEW Reference'!M$17,0)</f>
        <v>4388</v>
      </c>
      <c r="U871" s="34">
        <f>ROUND(('NEW Reference'!N$16*List!$H871)+'NEW Reference'!N$17,0)</f>
        <v>17705</v>
      </c>
      <c r="V871" s="35">
        <f>ROUND(('NEW Reference'!O$16*List!$H871)+'NEW Reference'!O$17,0)</f>
        <v>658</v>
      </c>
      <c r="W871" s="35">
        <f>ROUND(('NEW Reference'!P$16*List!$H871)+'NEW Reference'!P$17,0)</f>
        <v>927</v>
      </c>
      <c r="X871" s="35">
        <f>ROUND(('NEW Reference'!Q$16*List!$H871)+'NEW Reference'!Q$17,0)</f>
        <v>464</v>
      </c>
      <c r="Y871" s="36"/>
      <c r="Z871" s="4" t="str">
        <f t="shared" si="41"/>
        <v>KEOKUK, Iowa</v>
      </c>
      <c r="AA871" s="40" t="s">
        <v>2813</v>
      </c>
      <c r="AB871" s="37" t="s">
        <v>49</v>
      </c>
      <c r="AC871" s="41" t="s">
        <v>2689</v>
      </c>
      <c r="AD871" s="42"/>
      <c r="AE871">
        <f t="shared" si="42"/>
        <v>0.78239999999999998</v>
      </c>
    </row>
    <row r="872" spans="1:31">
      <c r="A872" s="28" t="s">
        <v>2814</v>
      </c>
      <c r="B872" s="28" t="s">
        <v>2815</v>
      </c>
      <c r="C872" s="39">
        <v>99916</v>
      </c>
      <c r="D872" s="30" t="s">
        <v>108</v>
      </c>
      <c r="E872" s="40" t="s">
        <v>2816</v>
      </c>
      <c r="F872" s="50" t="s">
        <v>2689</v>
      </c>
      <c r="G872" s="33" t="s">
        <v>59</v>
      </c>
      <c r="H872">
        <f t="shared" si="40"/>
        <v>0.78239999999999998</v>
      </c>
      <c r="I872" s="34">
        <f>ROUND(('NEW Reference'!B$16*List!$H872)+'NEW Reference'!B$17,0)</f>
        <v>1014</v>
      </c>
      <c r="J872" s="34">
        <f>ROUND(('NEW Reference'!C$16*List!$H872)+'NEW Reference'!C$17,0)</f>
        <v>1512</v>
      </c>
      <c r="K872" s="34">
        <f>ROUND(('NEW Reference'!D$16*List!$H872)+'NEW Reference'!D$17,0)</f>
        <v>1812</v>
      </c>
      <c r="L872" s="34">
        <f>ROUND(('NEW Reference'!E$16*List!$H872)+'NEW Reference'!E$17,0)</f>
        <v>2240</v>
      </c>
      <c r="M872" s="34">
        <f>ROUND(('NEW Reference'!F$16*List!$H872)+'NEW Reference'!F$17,0)</f>
        <v>2334</v>
      </c>
      <c r="N872" s="34">
        <f>ROUND(('NEW Reference'!G$16*List!$H872)+'NEW Reference'!G$17,0)</f>
        <v>2642</v>
      </c>
      <c r="O872" s="34">
        <f>ROUND(('NEW Reference'!H$16*List!$H872)+'NEW Reference'!H$17,0)</f>
        <v>2743</v>
      </c>
      <c r="P872" s="34">
        <f>ROUND(('NEW Reference'!I$16*List!$H872)+'NEW Reference'!I$17,0)</f>
        <v>2850</v>
      </c>
      <c r="Q872" s="34">
        <f>ROUND(('NEW Reference'!J$16*List!$H872)+'NEW Reference'!J$17,0)</f>
        <v>3301</v>
      </c>
      <c r="R872" s="34">
        <f>ROUND(('NEW Reference'!K$16*List!$H872)+'NEW Reference'!K$17,0)</f>
        <v>3405</v>
      </c>
      <c r="S872" s="34">
        <f>ROUND(('NEW Reference'!L$16*List!$H872)+'NEW Reference'!L$17,0)</f>
        <v>3674</v>
      </c>
      <c r="T872" s="34">
        <f>ROUND(('NEW Reference'!M$16*List!$H872)+'NEW Reference'!M$17,0)</f>
        <v>4388</v>
      </c>
      <c r="U872" s="34">
        <f>ROUND(('NEW Reference'!N$16*List!$H872)+'NEW Reference'!N$17,0)</f>
        <v>17705</v>
      </c>
      <c r="V872" s="35">
        <f>ROUND(('NEW Reference'!O$16*List!$H872)+'NEW Reference'!O$17,0)</f>
        <v>658</v>
      </c>
      <c r="W872" s="35">
        <f>ROUND(('NEW Reference'!P$16*List!$H872)+'NEW Reference'!P$17,0)</f>
        <v>927</v>
      </c>
      <c r="X872" s="35">
        <f>ROUND(('NEW Reference'!Q$16*List!$H872)+'NEW Reference'!Q$17,0)</f>
        <v>464</v>
      </c>
      <c r="Y872" s="36"/>
      <c r="Z872" s="4" t="str">
        <f t="shared" si="41"/>
        <v>KOSSUTH, Iowa</v>
      </c>
      <c r="AA872" s="40" t="s">
        <v>2816</v>
      </c>
      <c r="AB872" s="37" t="s">
        <v>49</v>
      </c>
      <c r="AC872" s="41" t="s">
        <v>2689</v>
      </c>
      <c r="AD872" s="42"/>
      <c r="AE872">
        <f t="shared" si="42"/>
        <v>0.78239999999999998</v>
      </c>
    </row>
    <row r="873" spans="1:31">
      <c r="A873" s="28" t="s">
        <v>2817</v>
      </c>
      <c r="B873" s="28" t="s">
        <v>2818</v>
      </c>
      <c r="C873" s="39">
        <v>99916</v>
      </c>
      <c r="D873" s="30" t="s">
        <v>108</v>
      </c>
      <c r="E873" s="40" t="s">
        <v>215</v>
      </c>
      <c r="F873" s="50" t="s">
        <v>2689</v>
      </c>
      <c r="G873" s="33" t="s">
        <v>59</v>
      </c>
      <c r="H873">
        <f t="shared" si="40"/>
        <v>0.78239999999999998</v>
      </c>
      <c r="I873" s="34">
        <f>ROUND(('NEW Reference'!B$16*List!$H873)+'NEW Reference'!B$17,0)</f>
        <v>1014</v>
      </c>
      <c r="J873" s="34">
        <f>ROUND(('NEW Reference'!C$16*List!$H873)+'NEW Reference'!C$17,0)</f>
        <v>1512</v>
      </c>
      <c r="K873" s="34">
        <f>ROUND(('NEW Reference'!D$16*List!$H873)+'NEW Reference'!D$17,0)</f>
        <v>1812</v>
      </c>
      <c r="L873" s="34">
        <f>ROUND(('NEW Reference'!E$16*List!$H873)+'NEW Reference'!E$17,0)</f>
        <v>2240</v>
      </c>
      <c r="M873" s="34">
        <f>ROUND(('NEW Reference'!F$16*List!$H873)+'NEW Reference'!F$17,0)</f>
        <v>2334</v>
      </c>
      <c r="N873" s="34">
        <f>ROUND(('NEW Reference'!G$16*List!$H873)+'NEW Reference'!G$17,0)</f>
        <v>2642</v>
      </c>
      <c r="O873" s="34">
        <f>ROUND(('NEW Reference'!H$16*List!$H873)+'NEW Reference'!H$17,0)</f>
        <v>2743</v>
      </c>
      <c r="P873" s="34">
        <f>ROUND(('NEW Reference'!I$16*List!$H873)+'NEW Reference'!I$17,0)</f>
        <v>2850</v>
      </c>
      <c r="Q873" s="34">
        <f>ROUND(('NEW Reference'!J$16*List!$H873)+'NEW Reference'!J$17,0)</f>
        <v>3301</v>
      </c>
      <c r="R873" s="34">
        <f>ROUND(('NEW Reference'!K$16*List!$H873)+'NEW Reference'!K$17,0)</f>
        <v>3405</v>
      </c>
      <c r="S873" s="34">
        <f>ROUND(('NEW Reference'!L$16*List!$H873)+'NEW Reference'!L$17,0)</f>
        <v>3674</v>
      </c>
      <c r="T873" s="34">
        <f>ROUND(('NEW Reference'!M$16*List!$H873)+'NEW Reference'!M$17,0)</f>
        <v>4388</v>
      </c>
      <c r="U873" s="34">
        <f>ROUND(('NEW Reference'!N$16*List!$H873)+'NEW Reference'!N$17,0)</f>
        <v>17705</v>
      </c>
      <c r="V873" s="35">
        <f>ROUND(('NEW Reference'!O$16*List!$H873)+'NEW Reference'!O$17,0)</f>
        <v>658</v>
      </c>
      <c r="W873" s="35">
        <f>ROUND(('NEW Reference'!P$16*List!$H873)+'NEW Reference'!P$17,0)</f>
        <v>927</v>
      </c>
      <c r="X873" s="35">
        <f>ROUND(('NEW Reference'!Q$16*List!$H873)+'NEW Reference'!Q$17,0)</f>
        <v>464</v>
      </c>
      <c r="Y873" s="36"/>
      <c r="Z873" s="4" t="str">
        <f t="shared" si="41"/>
        <v>LEE, Iowa</v>
      </c>
      <c r="AA873" s="40" t="s">
        <v>215</v>
      </c>
      <c r="AB873" s="37" t="s">
        <v>49</v>
      </c>
      <c r="AC873" s="41" t="s">
        <v>2689</v>
      </c>
      <c r="AD873" s="42"/>
      <c r="AE873">
        <f t="shared" si="42"/>
        <v>0.78239999999999998</v>
      </c>
    </row>
    <row r="874" spans="1:31">
      <c r="A874" s="28" t="s">
        <v>2819</v>
      </c>
      <c r="B874" s="28" t="s">
        <v>2820</v>
      </c>
      <c r="C874" s="39">
        <v>16300</v>
      </c>
      <c r="D874" s="30" t="s">
        <v>504</v>
      </c>
      <c r="E874" s="40" t="s">
        <v>2821</v>
      </c>
      <c r="F874" s="49" t="s">
        <v>2689</v>
      </c>
      <c r="G874" s="33" t="s">
        <v>48</v>
      </c>
      <c r="H874">
        <f t="shared" si="40"/>
        <v>0.86810000000000009</v>
      </c>
      <c r="I874" s="34">
        <f>ROUND(('NEW Reference'!B$16*List!$H874)+'NEW Reference'!B$17,0)</f>
        <v>1093</v>
      </c>
      <c r="J874" s="34">
        <f>ROUND(('NEW Reference'!C$16*List!$H874)+'NEW Reference'!C$17,0)</f>
        <v>1630</v>
      </c>
      <c r="K874" s="34">
        <f>ROUND(('NEW Reference'!D$16*List!$H874)+'NEW Reference'!D$17,0)</f>
        <v>1953</v>
      </c>
      <c r="L874" s="34">
        <f>ROUND(('NEW Reference'!E$16*List!$H874)+'NEW Reference'!E$17,0)</f>
        <v>2415</v>
      </c>
      <c r="M874" s="34">
        <f>ROUND(('NEW Reference'!F$16*List!$H874)+'NEW Reference'!F$17,0)</f>
        <v>2516</v>
      </c>
      <c r="N874" s="34">
        <f>ROUND(('NEW Reference'!G$16*List!$H874)+'NEW Reference'!G$17,0)</f>
        <v>2848</v>
      </c>
      <c r="O874" s="34">
        <f>ROUND(('NEW Reference'!H$16*List!$H874)+'NEW Reference'!H$17,0)</f>
        <v>2957</v>
      </c>
      <c r="P874" s="34">
        <f>ROUND(('NEW Reference'!I$16*List!$H874)+'NEW Reference'!I$17,0)</f>
        <v>3073</v>
      </c>
      <c r="Q874" s="34">
        <f>ROUND(('NEW Reference'!J$16*List!$H874)+'NEW Reference'!J$17,0)</f>
        <v>3559</v>
      </c>
      <c r="R874" s="34">
        <f>ROUND(('NEW Reference'!K$16*List!$H874)+'NEW Reference'!K$17,0)</f>
        <v>3671</v>
      </c>
      <c r="S874" s="34">
        <f>ROUND(('NEW Reference'!L$16*List!$H874)+'NEW Reference'!L$17,0)</f>
        <v>3961</v>
      </c>
      <c r="T874" s="34">
        <f>ROUND(('NEW Reference'!M$16*List!$H874)+'NEW Reference'!M$17,0)</f>
        <v>4731</v>
      </c>
      <c r="U874" s="34">
        <f>ROUND(('NEW Reference'!N$16*List!$H874)+'NEW Reference'!N$17,0)</f>
        <v>19089</v>
      </c>
      <c r="V874" s="35">
        <f>ROUND(('NEW Reference'!O$16*List!$H874)+'NEW Reference'!O$17,0)</f>
        <v>710</v>
      </c>
      <c r="W874" s="35">
        <f>ROUND(('NEW Reference'!P$16*List!$H874)+'NEW Reference'!P$17,0)</f>
        <v>1000</v>
      </c>
      <c r="X874" s="35">
        <f>ROUND(('NEW Reference'!Q$16*List!$H874)+'NEW Reference'!Q$17,0)</f>
        <v>500</v>
      </c>
      <c r="Y874" s="36"/>
      <c r="Z874" s="4" t="str">
        <f t="shared" si="41"/>
        <v>LINN, Iowa</v>
      </c>
      <c r="AA874" s="40" t="s">
        <v>2821</v>
      </c>
      <c r="AB874" s="37" t="s">
        <v>49</v>
      </c>
      <c r="AC874" s="41" t="s">
        <v>2689</v>
      </c>
      <c r="AD874" s="42"/>
      <c r="AE874">
        <f t="shared" si="42"/>
        <v>0.86810000000000009</v>
      </c>
    </row>
    <row r="875" spans="1:31">
      <c r="A875" s="28" t="s">
        <v>2822</v>
      </c>
      <c r="B875" s="28" t="s">
        <v>2823</v>
      </c>
      <c r="C875" s="39">
        <v>99916</v>
      </c>
      <c r="D875" s="30" t="s">
        <v>108</v>
      </c>
      <c r="E875" s="40" t="s">
        <v>2824</v>
      </c>
      <c r="F875" s="50" t="s">
        <v>2689</v>
      </c>
      <c r="G875" s="33" t="s">
        <v>59</v>
      </c>
      <c r="H875">
        <f t="shared" si="40"/>
        <v>0.78239999999999998</v>
      </c>
      <c r="I875" s="34">
        <f>ROUND(('NEW Reference'!B$16*List!$H875)+'NEW Reference'!B$17,0)</f>
        <v>1014</v>
      </c>
      <c r="J875" s="34">
        <f>ROUND(('NEW Reference'!C$16*List!$H875)+'NEW Reference'!C$17,0)</f>
        <v>1512</v>
      </c>
      <c r="K875" s="34">
        <f>ROUND(('NEW Reference'!D$16*List!$H875)+'NEW Reference'!D$17,0)</f>
        <v>1812</v>
      </c>
      <c r="L875" s="34">
        <f>ROUND(('NEW Reference'!E$16*List!$H875)+'NEW Reference'!E$17,0)</f>
        <v>2240</v>
      </c>
      <c r="M875" s="34">
        <f>ROUND(('NEW Reference'!F$16*List!$H875)+'NEW Reference'!F$17,0)</f>
        <v>2334</v>
      </c>
      <c r="N875" s="34">
        <f>ROUND(('NEW Reference'!G$16*List!$H875)+'NEW Reference'!G$17,0)</f>
        <v>2642</v>
      </c>
      <c r="O875" s="34">
        <f>ROUND(('NEW Reference'!H$16*List!$H875)+'NEW Reference'!H$17,0)</f>
        <v>2743</v>
      </c>
      <c r="P875" s="34">
        <f>ROUND(('NEW Reference'!I$16*List!$H875)+'NEW Reference'!I$17,0)</f>
        <v>2850</v>
      </c>
      <c r="Q875" s="34">
        <f>ROUND(('NEW Reference'!J$16*List!$H875)+'NEW Reference'!J$17,0)</f>
        <v>3301</v>
      </c>
      <c r="R875" s="34">
        <f>ROUND(('NEW Reference'!K$16*List!$H875)+'NEW Reference'!K$17,0)</f>
        <v>3405</v>
      </c>
      <c r="S875" s="34">
        <f>ROUND(('NEW Reference'!L$16*List!$H875)+'NEW Reference'!L$17,0)</f>
        <v>3674</v>
      </c>
      <c r="T875" s="34">
        <f>ROUND(('NEW Reference'!M$16*List!$H875)+'NEW Reference'!M$17,0)</f>
        <v>4388</v>
      </c>
      <c r="U875" s="34">
        <f>ROUND(('NEW Reference'!N$16*List!$H875)+'NEW Reference'!N$17,0)</f>
        <v>17705</v>
      </c>
      <c r="V875" s="35">
        <f>ROUND(('NEW Reference'!O$16*List!$H875)+'NEW Reference'!O$17,0)</f>
        <v>658</v>
      </c>
      <c r="W875" s="35">
        <f>ROUND(('NEW Reference'!P$16*List!$H875)+'NEW Reference'!P$17,0)</f>
        <v>927</v>
      </c>
      <c r="X875" s="35">
        <f>ROUND(('NEW Reference'!Q$16*List!$H875)+'NEW Reference'!Q$17,0)</f>
        <v>464</v>
      </c>
      <c r="Y875" s="36"/>
      <c r="Z875" s="4" t="str">
        <f t="shared" si="41"/>
        <v>LOUISA, Iowa</v>
      </c>
      <c r="AA875" s="40" t="s">
        <v>2824</v>
      </c>
      <c r="AB875" s="37" t="s">
        <v>49</v>
      </c>
      <c r="AC875" s="41" t="s">
        <v>2689</v>
      </c>
      <c r="AD875" s="42"/>
      <c r="AE875">
        <f t="shared" si="42"/>
        <v>0.78239999999999998</v>
      </c>
    </row>
    <row r="876" spans="1:31">
      <c r="A876" s="28" t="s">
        <v>2825</v>
      </c>
      <c r="B876" s="28" t="s">
        <v>2826</v>
      </c>
      <c r="C876" s="39">
        <v>99916</v>
      </c>
      <c r="D876" s="30" t="s">
        <v>108</v>
      </c>
      <c r="E876" s="40" t="s">
        <v>2827</v>
      </c>
      <c r="F876" s="50" t="s">
        <v>2689</v>
      </c>
      <c r="G876" s="33" t="s">
        <v>59</v>
      </c>
      <c r="H876">
        <f t="shared" si="40"/>
        <v>0.78239999999999998</v>
      </c>
      <c r="I876" s="34">
        <f>ROUND(('NEW Reference'!B$16*List!$H876)+'NEW Reference'!B$17,0)</f>
        <v>1014</v>
      </c>
      <c r="J876" s="34">
        <f>ROUND(('NEW Reference'!C$16*List!$H876)+'NEW Reference'!C$17,0)</f>
        <v>1512</v>
      </c>
      <c r="K876" s="34">
        <f>ROUND(('NEW Reference'!D$16*List!$H876)+'NEW Reference'!D$17,0)</f>
        <v>1812</v>
      </c>
      <c r="L876" s="34">
        <f>ROUND(('NEW Reference'!E$16*List!$H876)+'NEW Reference'!E$17,0)</f>
        <v>2240</v>
      </c>
      <c r="M876" s="34">
        <f>ROUND(('NEW Reference'!F$16*List!$H876)+'NEW Reference'!F$17,0)</f>
        <v>2334</v>
      </c>
      <c r="N876" s="34">
        <f>ROUND(('NEW Reference'!G$16*List!$H876)+'NEW Reference'!G$17,0)</f>
        <v>2642</v>
      </c>
      <c r="O876" s="34">
        <f>ROUND(('NEW Reference'!H$16*List!$H876)+'NEW Reference'!H$17,0)</f>
        <v>2743</v>
      </c>
      <c r="P876" s="34">
        <f>ROUND(('NEW Reference'!I$16*List!$H876)+'NEW Reference'!I$17,0)</f>
        <v>2850</v>
      </c>
      <c r="Q876" s="34">
        <f>ROUND(('NEW Reference'!J$16*List!$H876)+'NEW Reference'!J$17,0)</f>
        <v>3301</v>
      </c>
      <c r="R876" s="34">
        <f>ROUND(('NEW Reference'!K$16*List!$H876)+'NEW Reference'!K$17,0)</f>
        <v>3405</v>
      </c>
      <c r="S876" s="34">
        <f>ROUND(('NEW Reference'!L$16*List!$H876)+'NEW Reference'!L$17,0)</f>
        <v>3674</v>
      </c>
      <c r="T876" s="34">
        <f>ROUND(('NEW Reference'!M$16*List!$H876)+'NEW Reference'!M$17,0)</f>
        <v>4388</v>
      </c>
      <c r="U876" s="34">
        <f>ROUND(('NEW Reference'!N$16*List!$H876)+'NEW Reference'!N$17,0)</f>
        <v>17705</v>
      </c>
      <c r="V876" s="35">
        <f>ROUND(('NEW Reference'!O$16*List!$H876)+'NEW Reference'!O$17,0)</f>
        <v>658</v>
      </c>
      <c r="W876" s="35">
        <f>ROUND(('NEW Reference'!P$16*List!$H876)+'NEW Reference'!P$17,0)</f>
        <v>927</v>
      </c>
      <c r="X876" s="35">
        <f>ROUND(('NEW Reference'!Q$16*List!$H876)+'NEW Reference'!Q$17,0)</f>
        <v>464</v>
      </c>
      <c r="Y876" s="36"/>
      <c r="Z876" s="4" t="str">
        <f t="shared" si="41"/>
        <v>LUCAS, Iowa</v>
      </c>
      <c r="AA876" s="40" t="s">
        <v>2827</v>
      </c>
      <c r="AB876" s="37" t="s">
        <v>49</v>
      </c>
      <c r="AC876" s="41" t="s">
        <v>2689</v>
      </c>
      <c r="AD876" s="42"/>
      <c r="AE876">
        <f t="shared" si="42"/>
        <v>0.78239999999999998</v>
      </c>
    </row>
    <row r="877" spans="1:31">
      <c r="A877" s="28" t="s">
        <v>2828</v>
      </c>
      <c r="B877" s="28" t="s">
        <v>2829</v>
      </c>
      <c r="C877" s="39">
        <v>99916</v>
      </c>
      <c r="D877" s="30" t="s">
        <v>108</v>
      </c>
      <c r="E877" s="40" t="s">
        <v>2830</v>
      </c>
      <c r="F877" s="50" t="s">
        <v>2689</v>
      </c>
      <c r="G877" s="33" t="s">
        <v>59</v>
      </c>
      <c r="H877">
        <f t="shared" si="40"/>
        <v>0.78239999999999998</v>
      </c>
      <c r="I877" s="34">
        <f>ROUND(('NEW Reference'!B$16*List!$H877)+'NEW Reference'!B$17,0)</f>
        <v>1014</v>
      </c>
      <c r="J877" s="34">
        <f>ROUND(('NEW Reference'!C$16*List!$H877)+'NEW Reference'!C$17,0)</f>
        <v>1512</v>
      </c>
      <c r="K877" s="34">
        <f>ROUND(('NEW Reference'!D$16*List!$H877)+'NEW Reference'!D$17,0)</f>
        <v>1812</v>
      </c>
      <c r="L877" s="34">
        <f>ROUND(('NEW Reference'!E$16*List!$H877)+'NEW Reference'!E$17,0)</f>
        <v>2240</v>
      </c>
      <c r="M877" s="34">
        <f>ROUND(('NEW Reference'!F$16*List!$H877)+'NEW Reference'!F$17,0)</f>
        <v>2334</v>
      </c>
      <c r="N877" s="34">
        <f>ROUND(('NEW Reference'!G$16*List!$H877)+'NEW Reference'!G$17,0)</f>
        <v>2642</v>
      </c>
      <c r="O877" s="34">
        <f>ROUND(('NEW Reference'!H$16*List!$H877)+'NEW Reference'!H$17,0)</f>
        <v>2743</v>
      </c>
      <c r="P877" s="34">
        <f>ROUND(('NEW Reference'!I$16*List!$H877)+'NEW Reference'!I$17,0)</f>
        <v>2850</v>
      </c>
      <c r="Q877" s="34">
        <f>ROUND(('NEW Reference'!J$16*List!$H877)+'NEW Reference'!J$17,0)</f>
        <v>3301</v>
      </c>
      <c r="R877" s="34">
        <f>ROUND(('NEW Reference'!K$16*List!$H877)+'NEW Reference'!K$17,0)</f>
        <v>3405</v>
      </c>
      <c r="S877" s="34">
        <f>ROUND(('NEW Reference'!L$16*List!$H877)+'NEW Reference'!L$17,0)</f>
        <v>3674</v>
      </c>
      <c r="T877" s="34">
        <f>ROUND(('NEW Reference'!M$16*List!$H877)+'NEW Reference'!M$17,0)</f>
        <v>4388</v>
      </c>
      <c r="U877" s="34">
        <f>ROUND(('NEW Reference'!N$16*List!$H877)+'NEW Reference'!N$17,0)</f>
        <v>17705</v>
      </c>
      <c r="V877" s="35">
        <f>ROUND(('NEW Reference'!O$16*List!$H877)+'NEW Reference'!O$17,0)</f>
        <v>658</v>
      </c>
      <c r="W877" s="35">
        <f>ROUND(('NEW Reference'!P$16*List!$H877)+'NEW Reference'!P$17,0)</f>
        <v>927</v>
      </c>
      <c r="X877" s="35">
        <f>ROUND(('NEW Reference'!Q$16*List!$H877)+'NEW Reference'!Q$17,0)</f>
        <v>464</v>
      </c>
      <c r="Y877" s="36"/>
      <c r="Z877" s="4" t="str">
        <f t="shared" si="41"/>
        <v>LYON, Iowa</v>
      </c>
      <c r="AA877" s="31" t="s">
        <v>2830</v>
      </c>
      <c r="AB877" s="37" t="s">
        <v>49</v>
      </c>
      <c r="AC877" s="32" t="s">
        <v>2689</v>
      </c>
      <c r="AD877" s="38"/>
      <c r="AE877">
        <f t="shared" si="42"/>
        <v>0.78239999999999998</v>
      </c>
    </row>
    <row r="878" spans="1:31">
      <c r="A878" s="28" t="s">
        <v>2831</v>
      </c>
      <c r="B878" s="28" t="s">
        <v>2832</v>
      </c>
      <c r="C878" s="29">
        <v>19780</v>
      </c>
      <c r="D878" s="30" t="s">
        <v>647</v>
      </c>
      <c r="E878" s="31" t="s">
        <v>232</v>
      </c>
      <c r="F878" s="49" t="s">
        <v>2689</v>
      </c>
      <c r="G878" s="33" t="s">
        <v>48</v>
      </c>
      <c r="H878">
        <f t="shared" si="40"/>
        <v>0.85630000000000006</v>
      </c>
      <c r="I878" s="34">
        <f>ROUND(('NEW Reference'!B$16*List!$H878)+'NEW Reference'!B$17,0)</f>
        <v>1082</v>
      </c>
      <c r="J878" s="34">
        <f>ROUND(('NEW Reference'!C$16*List!$H878)+'NEW Reference'!C$17,0)</f>
        <v>1614</v>
      </c>
      <c r="K878" s="34">
        <f>ROUND(('NEW Reference'!D$16*List!$H878)+'NEW Reference'!D$17,0)</f>
        <v>1934</v>
      </c>
      <c r="L878" s="34">
        <f>ROUND(('NEW Reference'!E$16*List!$H878)+'NEW Reference'!E$17,0)</f>
        <v>2391</v>
      </c>
      <c r="M878" s="34">
        <f>ROUND(('NEW Reference'!F$16*List!$H878)+'NEW Reference'!F$17,0)</f>
        <v>2491</v>
      </c>
      <c r="N878" s="34">
        <f>ROUND(('NEW Reference'!G$16*List!$H878)+'NEW Reference'!G$17,0)</f>
        <v>2820</v>
      </c>
      <c r="O878" s="34">
        <f>ROUND(('NEW Reference'!H$16*List!$H878)+'NEW Reference'!H$17,0)</f>
        <v>2928</v>
      </c>
      <c r="P878" s="34">
        <f>ROUND(('NEW Reference'!I$16*List!$H878)+'NEW Reference'!I$17,0)</f>
        <v>3042</v>
      </c>
      <c r="Q878" s="34">
        <f>ROUND(('NEW Reference'!J$16*List!$H878)+'NEW Reference'!J$17,0)</f>
        <v>3523</v>
      </c>
      <c r="R878" s="34">
        <f>ROUND(('NEW Reference'!K$16*List!$H878)+'NEW Reference'!K$17,0)</f>
        <v>3634</v>
      </c>
      <c r="S878" s="34">
        <f>ROUND(('NEW Reference'!L$16*List!$H878)+'NEW Reference'!L$17,0)</f>
        <v>3922</v>
      </c>
      <c r="T878" s="34">
        <f>ROUND(('NEW Reference'!M$16*List!$H878)+'NEW Reference'!M$17,0)</f>
        <v>4684</v>
      </c>
      <c r="U878" s="34">
        <f>ROUND(('NEW Reference'!N$16*List!$H878)+'NEW Reference'!N$17,0)</f>
        <v>18899</v>
      </c>
      <c r="V878" s="35">
        <f>ROUND(('NEW Reference'!O$16*List!$H878)+'NEW Reference'!O$17,0)</f>
        <v>703</v>
      </c>
      <c r="W878" s="35">
        <f>ROUND(('NEW Reference'!P$16*List!$H878)+'NEW Reference'!P$17,0)</f>
        <v>990</v>
      </c>
      <c r="X878" s="35">
        <f>ROUND(('NEW Reference'!Q$16*List!$H878)+'NEW Reference'!Q$17,0)</f>
        <v>495</v>
      </c>
      <c r="Y878" s="36"/>
      <c r="Z878" s="4" t="str">
        <f t="shared" si="41"/>
        <v>MADISON, Iowa</v>
      </c>
      <c r="AA878" s="31" t="s">
        <v>232</v>
      </c>
      <c r="AB878" s="37" t="s">
        <v>49</v>
      </c>
      <c r="AC878" s="32" t="s">
        <v>2689</v>
      </c>
      <c r="AD878" s="38"/>
      <c r="AE878">
        <f t="shared" si="42"/>
        <v>0.85630000000000006</v>
      </c>
    </row>
    <row r="879" spans="1:31">
      <c r="A879" s="28" t="s">
        <v>2833</v>
      </c>
      <c r="B879" s="28" t="s">
        <v>2834</v>
      </c>
      <c r="C879" s="39">
        <v>99916</v>
      </c>
      <c r="D879" s="30" t="s">
        <v>108</v>
      </c>
      <c r="E879" s="40" t="s">
        <v>2835</v>
      </c>
      <c r="F879" s="50" t="s">
        <v>2689</v>
      </c>
      <c r="G879" s="33" t="s">
        <v>59</v>
      </c>
      <c r="H879">
        <f t="shared" si="40"/>
        <v>0.78239999999999998</v>
      </c>
      <c r="I879" s="34">
        <f>ROUND(('NEW Reference'!B$16*List!$H879)+'NEW Reference'!B$17,0)</f>
        <v>1014</v>
      </c>
      <c r="J879" s="34">
        <f>ROUND(('NEW Reference'!C$16*List!$H879)+'NEW Reference'!C$17,0)</f>
        <v>1512</v>
      </c>
      <c r="K879" s="34">
        <f>ROUND(('NEW Reference'!D$16*List!$H879)+'NEW Reference'!D$17,0)</f>
        <v>1812</v>
      </c>
      <c r="L879" s="34">
        <f>ROUND(('NEW Reference'!E$16*List!$H879)+'NEW Reference'!E$17,0)</f>
        <v>2240</v>
      </c>
      <c r="M879" s="34">
        <f>ROUND(('NEW Reference'!F$16*List!$H879)+'NEW Reference'!F$17,0)</f>
        <v>2334</v>
      </c>
      <c r="N879" s="34">
        <f>ROUND(('NEW Reference'!G$16*List!$H879)+'NEW Reference'!G$17,0)</f>
        <v>2642</v>
      </c>
      <c r="O879" s="34">
        <f>ROUND(('NEW Reference'!H$16*List!$H879)+'NEW Reference'!H$17,0)</f>
        <v>2743</v>
      </c>
      <c r="P879" s="34">
        <f>ROUND(('NEW Reference'!I$16*List!$H879)+'NEW Reference'!I$17,0)</f>
        <v>2850</v>
      </c>
      <c r="Q879" s="34">
        <f>ROUND(('NEW Reference'!J$16*List!$H879)+'NEW Reference'!J$17,0)</f>
        <v>3301</v>
      </c>
      <c r="R879" s="34">
        <f>ROUND(('NEW Reference'!K$16*List!$H879)+'NEW Reference'!K$17,0)</f>
        <v>3405</v>
      </c>
      <c r="S879" s="34">
        <f>ROUND(('NEW Reference'!L$16*List!$H879)+'NEW Reference'!L$17,0)</f>
        <v>3674</v>
      </c>
      <c r="T879" s="34">
        <f>ROUND(('NEW Reference'!M$16*List!$H879)+'NEW Reference'!M$17,0)</f>
        <v>4388</v>
      </c>
      <c r="U879" s="34">
        <f>ROUND(('NEW Reference'!N$16*List!$H879)+'NEW Reference'!N$17,0)</f>
        <v>17705</v>
      </c>
      <c r="V879" s="35">
        <f>ROUND(('NEW Reference'!O$16*List!$H879)+'NEW Reference'!O$17,0)</f>
        <v>658</v>
      </c>
      <c r="W879" s="35">
        <f>ROUND(('NEW Reference'!P$16*List!$H879)+'NEW Reference'!P$17,0)</f>
        <v>927</v>
      </c>
      <c r="X879" s="35">
        <f>ROUND(('NEW Reference'!Q$16*List!$H879)+'NEW Reference'!Q$17,0)</f>
        <v>464</v>
      </c>
      <c r="Y879" s="36"/>
      <c r="Z879" s="4" t="str">
        <f t="shared" si="41"/>
        <v>MAHASKA, Iowa</v>
      </c>
      <c r="AA879" s="40" t="s">
        <v>2835</v>
      </c>
      <c r="AB879" s="37" t="s">
        <v>49</v>
      </c>
      <c r="AC879" s="41" t="s">
        <v>2689</v>
      </c>
      <c r="AD879" s="42"/>
      <c r="AE879">
        <f t="shared" si="42"/>
        <v>0.78239999999999998</v>
      </c>
    </row>
    <row r="880" spans="1:31">
      <c r="A880" s="28" t="s">
        <v>2836</v>
      </c>
      <c r="B880" s="28" t="s">
        <v>2837</v>
      </c>
      <c r="C880" s="29">
        <v>99916</v>
      </c>
      <c r="D880" s="30" t="s">
        <v>108</v>
      </c>
      <c r="E880" s="31" t="s">
        <v>240</v>
      </c>
      <c r="F880" s="50" t="s">
        <v>2689</v>
      </c>
      <c r="G880" s="33" t="s">
        <v>59</v>
      </c>
      <c r="H880">
        <f t="shared" si="40"/>
        <v>0.78239999999999998</v>
      </c>
      <c r="I880" s="34">
        <f>ROUND(('NEW Reference'!B$16*List!$H880)+'NEW Reference'!B$17,0)</f>
        <v>1014</v>
      </c>
      <c r="J880" s="34">
        <f>ROUND(('NEW Reference'!C$16*List!$H880)+'NEW Reference'!C$17,0)</f>
        <v>1512</v>
      </c>
      <c r="K880" s="34">
        <f>ROUND(('NEW Reference'!D$16*List!$H880)+'NEW Reference'!D$17,0)</f>
        <v>1812</v>
      </c>
      <c r="L880" s="34">
        <f>ROUND(('NEW Reference'!E$16*List!$H880)+'NEW Reference'!E$17,0)</f>
        <v>2240</v>
      </c>
      <c r="M880" s="34">
        <f>ROUND(('NEW Reference'!F$16*List!$H880)+'NEW Reference'!F$17,0)</f>
        <v>2334</v>
      </c>
      <c r="N880" s="34">
        <f>ROUND(('NEW Reference'!G$16*List!$H880)+'NEW Reference'!G$17,0)</f>
        <v>2642</v>
      </c>
      <c r="O880" s="34">
        <f>ROUND(('NEW Reference'!H$16*List!$H880)+'NEW Reference'!H$17,0)</f>
        <v>2743</v>
      </c>
      <c r="P880" s="34">
        <f>ROUND(('NEW Reference'!I$16*List!$H880)+'NEW Reference'!I$17,0)</f>
        <v>2850</v>
      </c>
      <c r="Q880" s="34">
        <f>ROUND(('NEW Reference'!J$16*List!$H880)+'NEW Reference'!J$17,0)</f>
        <v>3301</v>
      </c>
      <c r="R880" s="34">
        <f>ROUND(('NEW Reference'!K$16*List!$H880)+'NEW Reference'!K$17,0)</f>
        <v>3405</v>
      </c>
      <c r="S880" s="34">
        <f>ROUND(('NEW Reference'!L$16*List!$H880)+'NEW Reference'!L$17,0)</f>
        <v>3674</v>
      </c>
      <c r="T880" s="34">
        <f>ROUND(('NEW Reference'!M$16*List!$H880)+'NEW Reference'!M$17,0)</f>
        <v>4388</v>
      </c>
      <c r="U880" s="34">
        <f>ROUND(('NEW Reference'!N$16*List!$H880)+'NEW Reference'!N$17,0)</f>
        <v>17705</v>
      </c>
      <c r="V880" s="35">
        <f>ROUND(('NEW Reference'!O$16*List!$H880)+'NEW Reference'!O$17,0)</f>
        <v>658</v>
      </c>
      <c r="W880" s="35">
        <f>ROUND(('NEW Reference'!P$16*List!$H880)+'NEW Reference'!P$17,0)</f>
        <v>927</v>
      </c>
      <c r="X880" s="35">
        <f>ROUND(('NEW Reference'!Q$16*List!$H880)+'NEW Reference'!Q$17,0)</f>
        <v>464</v>
      </c>
      <c r="Y880" s="36"/>
      <c r="Z880" s="4" t="str">
        <f t="shared" si="41"/>
        <v>MARION, Iowa</v>
      </c>
      <c r="AA880" s="40" t="s">
        <v>240</v>
      </c>
      <c r="AB880" s="37" t="s">
        <v>49</v>
      </c>
      <c r="AC880" s="41" t="s">
        <v>2689</v>
      </c>
      <c r="AD880" s="42"/>
      <c r="AE880">
        <f t="shared" si="42"/>
        <v>0.78239999999999998</v>
      </c>
    </row>
    <row r="881" spans="1:31">
      <c r="A881" s="28" t="s">
        <v>2838</v>
      </c>
      <c r="B881" s="28" t="s">
        <v>2839</v>
      </c>
      <c r="C881" s="29">
        <v>99916</v>
      </c>
      <c r="D881" s="30" t="s">
        <v>108</v>
      </c>
      <c r="E881" s="31" t="s">
        <v>244</v>
      </c>
      <c r="F881" s="50" t="s">
        <v>2689</v>
      </c>
      <c r="G881" s="33" t="s">
        <v>59</v>
      </c>
      <c r="H881">
        <f t="shared" si="40"/>
        <v>0.78239999999999998</v>
      </c>
      <c r="I881" s="34">
        <f>ROUND(('NEW Reference'!B$16*List!$H881)+'NEW Reference'!B$17,0)</f>
        <v>1014</v>
      </c>
      <c r="J881" s="34">
        <f>ROUND(('NEW Reference'!C$16*List!$H881)+'NEW Reference'!C$17,0)</f>
        <v>1512</v>
      </c>
      <c r="K881" s="34">
        <f>ROUND(('NEW Reference'!D$16*List!$H881)+'NEW Reference'!D$17,0)</f>
        <v>1812</v>
      </c>
      <c r="L881" s="34">
        <f>ROUND(('NEW Reference'!E$16*List!$H881)+'NEW Reference'!E$17,0)</f>
        <v>2240</v>
      </c>
      <c r="M881" s="34">
        <f>ROUND(('NEW Reference'!F$16*List!$H881)+'NEW Reference'!F$17,0)</f>
        <v>2334</v>
      </c>
      <c r="N881" s="34">
        <f>ROUND(('NEW Reference'!G$16*List!$H881)+'NEW Reference'!G$17,0)</f>
        <v>2642</v>
      </c>
      <c r="O881" s="34">
        <f>ROUND(('NEW Reference'!H$16*List!$H881)+'NEW Reference'!H$17,0)</f>
        <v>2743</v>
      </c>
      <c r="P881" s="34">
        <f>ROUND(('NEW Reference'!I$16*List!$H881)+'NEW Reference'!I$17,0)</f>
        <v>2850</v>
      </c>
      <c r="Q881" s="34">
        <f>ROUND(('NEW Reference'!J$16*List!$H881)+'NEW Reference'!J$17,0)</f>
        <v>3301</v>
      </c>
      <c r="R881" s="34">
        <f>ROUND(('NEW Reference'!K$16*List!$H881)+'NEW Reference'!K$17,0)</f>
        <v>3405</v>
      </c>
      <c r="S881" s="34">
        <f>ROUND(('NEW Reference'!L$16*List!$H881)+'NEW Reference'!L$17,0)</f>
        <v>3674</v>
      </c>
      <c r="T881" s="34">
        <f>ROUND(('NEW Reference'!M$16*List!$H881)+'NEW Reference'!M$17,0)</f>
        <v>4388</v>
      </c>
      <c r="U881" s="34">
        <f>ROUND(('NEW Reference'!N$16*List!$H881)+'NEW Reference'!N$17,0)</f>
        <v>17705</v>
      </c>
      <c r="V881" s="35">
        <f>ROUND(('NEW Reference'!O$16*List!$H881)+'NEW Reference'!O$17,0)</f>
        <v>658</v>
      </c>
      <c r="W881" s="35">
        <f>ROUND(('NEW Reference'!P$16*List!$H881)+'NEW Reference'!P$17,0)</f>
        <v>927</v>
      </c>
      <c r="X881" s="35">
        <f>ROUND(('NEW Reference'!Q$16*List!$H881)+'NEW Reference'!Q$17,0)</f>
        <v>464</v>
      </c>
      <c r="Y881" s="36"/>
      <c r="Z881" s="4" t="str">
        <f t="shared" si="41"/>
        <v>MARSHALL, Iowa</v>
      </c>
      <c r="AA881" s="40" t="s">
        <v>244</v>
      </c>
      <c r="AB881" s="37" t="s">
        <v>49</v>
      </c>
      <c r="AC881" s="41" t="s">
        <v>2689</v>
      </c>
      <c r="AD881" s="42"/>
      <c r="AE881">
        <f t="shared" si="42"/>
        <v>0.78239999999999998</v>
      </c>
    </row>
    <row r="882" spans="1:31">
      <c r="A882" s="28" t="s">
        <v>2840</v>
      </c>
      <c r="B882" s="28" t="s">
        <v>2841</v>
      </c>
      <c r="C882" s="39">
        <v>36540</v>
      </c>
      <c r="D882" s="30" t="s">
        <v>1339</v>
      </c>
      <c r="E882" s="40" t="s">
        <v>2842</v>
      </c>
      <c r="F882" s="49" t="s">
        <v>2689</v>
      </c>
      <c r="G882" s="33" t="s">
        <v>48</v>
      </c>
      <c r="H882">
        <f t="shared" si="40"/>
        <v>0.92630000000000001</v>
      </c>
      <c r="I882" s="34">
        <f>ROUND(('NEW Reference'!B$16*List!$H882)+'NEW Reference'!B$17,0)</f>
        <v>1147</v>
      </c>
      <c r="J882" s="34">
        <f>ROUND(('NEW Reference'!C$16*List!$H882)+'NEW Reference'!C$17,0)</f>
        <v>1711</v>
      </c>
      <c r="K882" s="34">
        <f>ROUND(('NEW Reference'!D$16*List!$H882)+'NEW Reference'!D$17,0)</f>
        <v>2050</v>
      </c>
      <c r="L882" s="34">
        <f>ROUND(('NEW Reference'!E$16*List!$H882)+'NEW Reference'!E$17,0)</f>
        <v>2534</v>
      </c>
      <c r="M882" s="34">
        <f>ROUND(('NEW Reference'!F$16*List!$H882)+'NEW Reference'!F$17,0)</f>
        <v>2640</v>
      </c>
      <c r="N882" s="34">
        <f>ROUND(('NEW Reference'!G$16*List!$H882)+'NEW Reference'!G$17,0)</f>
        <v>2988</v>
      </c>
      <c r="O882" s="34">
        <f>ROUND(('NEW Reference'!H$16*List!$H882)+'NEW Reference'!H$17,0)</f>
        <v>3103</v>
      </c>
      <c r="P882" s="34">
        <f>ROUND(('NEW Reference'!I$16*List!$H882)+'NEW Reference'!I$17,0)</f>
        <v>3224</v>
      </c>
      <c r="Q882" s="34">
        <f>ROUND(('NEW Reference'!J$16*List!$H882)+'NEW Reference'!J$17,0)</f>
        <v>3734</v>
      </c>
      <c r="R882" s="34">
        <f>ROUND(('NEW Reference'!K$16*List!$H882)+'NEW Reference'!K$17,0)</f>
        <v>3852</v>
      </c>
      <c r="S882" s="34">
        <f>ROUND(('NEW Reference'!L$16*List!$H882)+'NEW Reference'!L$17,0)</f>
        <v>4156</v>
      </c>
      <c r="T882" s="34">
        <f>ROUND(('NEW Reference'!M$16*List!$H882)+'NEW Reference'!M$17,0)</f>
        <v>4964</v>
      </c>
      <c r="U882" s="34">
        <f>ROUND(('NEW Reference'!N$16*List!$H882)+'NEW Reference'!N$17,0)</f>
        <v>20029</v>
      </c>
      <c r="V882" s="35">
        <f>ROUND(('NEW Reference'!O$16*List!$H882)+'NEW Reference'!O$17,0)</f>
        <v>745</v>
      </c>
      <c r="W882" s="35">
        <f>ROUND(('NEW Reference'!P$16*List!$H882)+'NEW Reference'!P$17,0)</f>
        <v>1049</v>
      </c>
      <c r="X882" s="35">
        <f>ROUND(('NEW Reference'!Q$16*List!$H882)+'NEW Reference'!Q$17,0)</f>
        <v>525</v>
      </c>
      <c r="Y882" s="36"/>
      <c r="Z882" s="4" t="str">
        <f t="shared" si="41"/>
        <v>MILLS, Iowa</v>
      </c>
      <c r="AA882" s="31" t="s">
        <v>2842</v>
      </c>
      <c r="AB882" s="37" t="s">
        <v>49</v>
      </c>
      <c r="AC882" s="32" t="s">
        <v>2689</v>
      </c>
      <c r="AD882" s="38"/>
      <c r="AE882">
        <f t="shared" si="42"/>
        <v>0.92630000000000001</v>
      </c>
    </row>
    <row r="883" spans="1:31">
      <c r="A883" s="28" t="s">
        <v>2843</v>
      </c>
      <c r="B883" s="28" t="s">
        <v>2844</v>
      </c>
      <c r="C883" s="39">
        <v>99916</v>
      </c>
      <c r="D883" s="30" t="s">
        <v>108</v>
      </c>
      <c r="E883" s="40" t="s">
        <v>1901</v>
      </c>
      <c r="F883" s="50" t="s">
        <v>2689</v>
      </c>
      <c r="G883" s="33" t="s">
        <v>59</v>
      </c>
      <c r="H883">
        <f t="shared" si="40"/>
        <v>0.78239999999999998</v>
      </c>
      <c r="I883" s="34">
        <f>ROUND(('NEW Reference'!B$16*List!$H883)+'NEW Reference'!B$17,0)</f>
        <v>1014</v>
      </c>
      <c r="J883" s="34">
        <f>ROUND(('NEW Reference'!C$16*List!$H883)+'NEW Reference'!C$17,0)</f>
        <v>1512</v>
      </c>
      <c r="K883" s="34">
        <f>ROUND(('NEW Reference'!D$16*List!$H883)+'NEW Reference'!D$17,0)</f>
        <v>1812</v>
      </c>
      <c r="L883" s="34">
        <f>ROUND(('NEW Reference'!E$16*List!$H883)+'NEW Reference'!E$17,0)</f>
        <v>2240</v>
      </c>
      <c r="M883" s="34">
        <f>ROUND(('NEW Reference'!F$16*List!$H883)+'NEW Reference'!F$17,0)</f>
        <v>2334</v>
      </c>
      <c r="N883" s="34">
        <f>ROUND(('NEW Reference'!G$16*List!$H883)+'NEW Reference'!G$17,0)</f>
        <v>2642</v>
      </c>
      <c r="O883" s="34">
        <f>ROUND(('NEW Reference'!H$16*List!$H883)+'NEW Reference'!H$17,0)</f>
        <v>2743</v>
      </c>
      <c r="P883" s="34">
        <f>ROUND(('NEW Reference'!I$16*List!$H883)+'NEW Reference'!I$17,0)</f>
        <v>2850</v>
      </c>
      <c r="Q883" s="34">
        <f>ROUND(('NEW Reference'!J$16*List!$H883)+'NEW Reference'!J$17,0)</f>
        <v>3301</v>
      </c>
      <c r="R883" s="34">
        <f>ROUND(('NEW Reference'!K$16*List!$H883)+'NEW Reference'!K$17,0)</f>
        <v>3405</v>
      </c>
      <c r="S883" s="34">
        <f>ROUND(('NEW Reference'!L$16*List!$H883)+'NEW Reference'!L$17,0)</f>
        <v>3674</v>
      </c>
      <c r="T883" s="34">
        <f>ROUND(('NEW Reference'!M$16*List!$H883)+'NEW Reference'!M$17,0)</f>
        <v>4388</v>
      </c>
      <c r="U883" s="34">
        <f>ROUND(('NEW Reference'!N$16*List!$H883)+'NEW Reference'!N$17,0)</f>
        <v>17705</v>
      </c>
      <c r="V883" s="35">
        <f>ROUND(('NEW Reference'!O$16*List!$H883)+'NEW Reference'!O$17,0)</f>
        <v>658</v>
      </c>
      <c r="W883" s="35">
        <f>ROUND(('NEW Reference'!P$16*List!$H883)+'NEW Reference'!P$17,0)</f>
        <v>927</v>
      </c>
      <c r="X883" s="35">
        <f>ROUND(('NEW Reference'!Q$16*List!$H883)+'NEW Reference'!Q$17,0)</f>
        <v>464</v>
      </c>
      <c r="Y883" s="36"/>
      <c r="Z883" s="4" t="str">
        <f t="shared" si="41"/>
        <v>MITCHELL, Iowa</v>
      </c>
      <c r="AA883" s="40" t="s">
        <v>1901</v>
      </c>
      <c r="AB883" s="37" t="s">
        <v>49</v>
      </c>
      <c r="AC883" s="41" t="s">
        <v>2689</v>
      </c>
      <c r="AD883" s="42"/>
      <c r="AE883">
        <f t="shared" si="42"/>
        <v>0.78239999999999998</v>
      </c>
    </row>
    <row r="884" spans="1:31">
      <c r="A884" s="28" t="s">
        <v>2845</v>
      </c>
      <c r="B884" s="28" t="s">
        <v>2846</v>
      </c>
      <c r="C884" s="39">
        <v>99916</v>
      </c>
      <c r="D884" s="30" t="s">
        <v>108</v>
      </c>
      <c r="E884" s="40" t="s">
        <v>2847</v>
      </c>
      <c r="F884" s="50" t="s">
        <v>2689</v>
      </c>
      <c r="G884" s="33" t="s">
        <v>59</v>
      </c>
      <c r="H884">
        <f t="shared" si="40"/>
        <v>0.78239999999999998</v>
      </c>
      <c r="I884" s="34">
        <f>ROUND(('NEW Reference'!B$16*List!$H884)+'NEW Reference'!B$17,0)</f>
        <v>1014</v>
      </c>
      <c r="J884" s="34">
        <f>ROUND(('NEW Reference'!C$16*List!$H884)+'NEW Reference'!C$17,0)</f>
        <v>1512</v>
      </c>
      <c r="K884" s="34">
        <f>ROUND(('NEW Reference'!D$16*List!$H884)+'NEW Reference'!D$17,0)</f>
        <v>1812</v>
      </c>
      <c r="L884" s="34">
        <f>ROUND(('NEW Reference'!E$16*List!$H884)+'NEW Reference'!E$17,0)</f>
        <v>2240</v>
      </c>
      <c r="M884" s="34">
        <f>ROUND(('NEW Reference'!F$16*List!$H884)+'NEW Reference'!F$17,0)</f>
        <v>2334</v>
      </c>
      <c r="N884" s="34">
        <f>ROUND(('NEW Reference'!G$16*List!$H884)+'NEW Reference'!G$17,0)</f>
        <v>2642</v>
      </c>
      <c r="O884" s="34">
        <f>ROUND(('NEW Reference'!H$16*List!$H884)+'NEW Reference'!H$17,0)</f>
        <v>2743</v>
      </c>
      <c r="P884" s="34">
        <f>ROUND(('NEW Reference'!I$16*List!$H884)+'NEW Reference'!I$17,0)</f>
        <v>2850</v>
      </c>
      <c r="Q884" s="34">
        <f>ROUND(('NEW Reference'!J$16*List!$H884)+'NEW Reference'!J$17,0)</f>
        <v>3301</v>
      </c>
      <c r="R884" s="34">
        <f>ROUND(('NEW Reference'!K$16*List!$H884)+'NEW Reference'!K$17,0)</f>
        <v>3405</v>
      </c>
      <c r="S884" s="34">
        <f>ROUND(('NEW Reference'!L$16*List!$H884)+'NEW Reference'!L$17,0)</f>
        <v>3674</v>
      </c>
      <c r="T884" s="34">
        <f>ROUND(('NEW Reference'!M$16*List!$H884)+'NEW Reference'!M$17,0)</f>
        <v>4388</v>
      </c>
      <c r="U884" s="34">
        <f>ROUND(('NEW Reference'!N$16*List!$H884)+'NEW Reference'!N$17,0)</f>
        <v>17705</v>
      </c>
      <c r="V884" s="35">
        <f>ROUND(('NEW Reference'!O$16*List!$H884)+'NEW Reference'!O$17,0)</f>
        <v>658</v>
      </c>
      <c r="W884" s="35">
        <f>ROUND(('NEW Reference'!P$16*List!$H884)+'NEW Reference'!P$17,0)</f>
        <v>927</v>
      </c>
      <c r="X884" s="35">
        <f>ROUND(('NEW Reference'!Q$16*List!$H884)+'NEW Reference'!Q$17,0)</f>
        <v>464</v>
      </c>
      <c r="Y884" s="36"/>
      <c r="Z884" s="4" t="str">
        <f t="shared" si="41"/>
        <v>MONONA, Iowa</v>
      </c>
      <c r="AA884" s="40" t="s">
        <v>2847</v>
      </c>
      <c r="AB884" s="37" t="s">
        <v>49</v>
      </c>
      <c r="AC884" s="41" t="s">
        <v>2689</v>
      </c>
      <c r="AD884" s="42"/>
      <c r="AE884">
        <f t="shared" si="42"/>
        <v>0.78239999999999998</v>
      </c>
    </row>
    <row r="885" spans="1:31">
      <c r="A885" s="28" t="s">
        <v>2848</v>
      </c>
      <c r="B885" s="28" t="s">
        <v>2849</v>
      </c>
      <c r="C885" s="29">
        <v>99916</v>
      </c>
      <c r="D885" s="30" t="s">
        <v>108</v>
      </c>
      <c r="E885" s="31" t="s">
        <v>253</v>
      </c>
      <c r="F885" s="50" t="s">
        <v>2689</v>
      </c>
      <c r="G885" s="33" t="s">
        <v>59</v>
      </c>
      <c r="H885">
        <f t="shared" si="40"/>
        <v>0.78239999999999998</v>
      </c>
      <c r="I885" s="34">
        <f>ROUND(('NEW Reference'!B$16*List!$H885)+'NEW Reference'!B$17,0)</f>
        <v>1014</v>
      </c>
      <c r="J885" s="34">
        <f>ROUND(('NEW Reference'!C$16*List!$H885)+'NEW Reference'!C$17,0)</f>
        <v>1512</v>
      </c>
      <c r="K885" s="34">
        <f>ROUND(('NEW Reference'!D$16*List!$H885)+'NEW Reference'!D$17,0)</f>
        <v>1812</v>
      </c>
      <c r="L885" s="34">
        <f>ROUND(('NEW Reference'!E$16*List!$H885)+'NEW Reference'!E$17,0)</f>
        <v>2240</v>
      </c>
      <c r="M885" s="34">
        <f>ROUND(('NEW Reference'!F$16*List!$H885)+'NEW Reference'!F$17,0)</f>
        <v>2334</v>
      </c>
      <c r="N885" s="34">
        <f>ROUND(('NEW Reference'!G$16*List!$H885)+'NEW Reference'!G$17,0)</f>
        <v>2642</v>
      </c>
      <c r="O885" s="34">
        <f>ROUND(('NEW Reference'!H$16*List!$H885)+'NEW Reference'!H$17,0)</f>
        <v>2743</v>
      </c>
      <c r="P885" s="34">
        <f>ROUND(('NEW Reference'!I$16*List!$H885)+'NEW Reference'!I$17,0)</f>
        <v>2850</v>
      </c>
      <c r="Q885" s="34">
        <f>ROUND(('NEW Reference'!J$16*List!$H885)+'NEW Reference'!J$17,0)</f>
        <v>3301</v>
      </c>
      <c r="R885" s="34">
        <f>ROUND(('NEW Reference'!K$16*List!$H885)+'NEW Reference'!K$17,0)</f>
        <v>3405</v>
      </c>
      <c r="S885" s="34">
        <f>ROUND(('NEW Reference'!L$16*List!$H885)+'NEW Reference'!L$17,0)</f>
        <v>3674</v>
      </c>
      <c r="T885" s="34">
        <f>ROUND(('NEW Reference'!M$16*List!$H885)+'NEW Reference'!M$17,0)</f>
        <v>4388</v>
      </c>
      <c r="U885" s="34">
        <f>ROUND(('NEW Reference'!N$16*List!$H885)+'NEW Reference'!N$17,0)</f>
        <v>17705</v>
      </c>
      <c r="V885" s="35">
        <f>ROUND(('NEW Reference'!O$16*List!$H885)+'NEW Reference'!O$17,0)</f>
        <v>658</v>
      </c>
      <c r="W885" s="35">
        <f>ROUND(('NEW Reference'!P$16*List!$H885)+'NEW Reference'!P$17,0)</f>
        <v>927</v>
      </c>
      <c r="X885" s="35">
        <f>ROUND(('NEW Reference'!Q$16*List!$H885)+'NEW Reference'!Q$17,0)</f>
        <v>464</v>
      </c>
      <c r="Y885" s="36"/>
      <c r="Z885" s="4" t="str">
        <f t="shared" si="41"/>
        <v>MONROE, Iowa</v>
      </c>
      <c r="AA885" s="40" t="s">
        <v>253</v>
      </c>
      <c r="AB885" s="37" t="s">
        <v>49</v>
      </c>
      <c r="AC885" s="41" t="s">
        <v>2689</v>
      </c>
      <c r="AD885" s="42"/>
      <c r="AE885">
        <f t="shared" si="42"/>
        <v>0.78239999999999998</v>
      </c>
    </row>
    <row r="886" spans="1:31">
      <c r="A886" s="28" t="s">
        <v>2850</v>
      </c>
      <c r="B886" s="28" t="s">
        <v>2851</v>
      </c>
      <c r="C886" s="39">
        <v>99916</v>
      </c>
      <c r="D886" s="30" t="s">
        <v>108</v>
      </c>
      <c r="E886" s="40" t="s">
        <v>257</v>
      </c>
      <c r="F886" s="50" t="s">
        <v>2689</v>
      </c>
      <c r="G886" s="33" t="s">
        <v>59</v>
      </c>
      <c r="H886">
        <f t="shared" si="40"/>
        <v>0.78239999999999998</v>
      </c>
      <c r="I886" s="34">
        <f>ROUND(('NEW Reference'!B$16*List!$H886)+'NEW Reference'!B$17,0)</f>
        <v>1014</v>
      </c>
      <c r="J886" s="34">
        <f>ROUND(('NEW Reference'!C$16*List!$H886)+'NEW Reference'!C$17,0)</f>
        <v>1512</v>
      </c>
      <c r="K886" s="34">
        <f>ROUND(('NEW Reference'!D$16*List!$H886)+'NEW Reference'!D$17,0)</f>
        <v>1812</v>
      </c>
      <c r="L886" s="34">
        <f>ROUND(('NEW Reference'!E$16*List!$H886)+'NEW Reference'!E$17,0)</f>
        <v>2240</v>
      </c>
      <c r="M886" s="34">
        <f>ROUND(('NEW Reference'!F$16*List!$H886)+'NEW Reference'!F$17,0)</f>
        <v>2334</v>
      </c>
      <c r="N886" s="34">
        <f>ROUND(('NEW Reference'!G$16*List!$H886)+'NEW Reference'!G$17,0)</f>
        <v>2642</v>
      </c>
      <c r="O886" s="34">
        <f>ROUND(('NEW Reference'!H$16*List!$H886)+'NEW Reference'!H$17,0)</f>
        <v>2743</v>
      </c>
      <c r="P886" s="34">
        <f>ROUND(('NEW Reference'!I$16*List!$H886)+'NEW Reference'!I$17,0)</f>
        <v>2850</v>
      </c>
      <c r="Q886" s="34">
        <f>ROUND(('NEW Reference'!J$16*List!$H886)+'NEW Reference'!J$17,0)</f>
        <v>3301</v>
      </c>
      <c r="R886" s="34">
        <f>ROUND(('NEW Reference'!K$16*List!$H886)+'NEW Reference'!K$17,0)</f>
        <v>3405</v>
      </c>
      <c r="S886" s="34">
        <f>ROUND(('NEW Reference'!L$16*List!$H886)+'NEW Reference'!L$17,0)</f>
        <v>3674</v>
      </c>
      <c r="T886" s="34">
        <f>ROUND(('NEW Reference'!M$16*List!$H886)+'NEW Reference'!M$17,0)</f>
        <v>4388</v>
      </c>
      <c r="U886" s="34">
        <f>ROUND(('NEW Reference'!N$16*List!$H886)+'NEW Reference'!N$17,0)</f>
        <v>17705</v>
      </c>
      <c r="V886" s="35">
        <f>ROUND(('NEW Reference'!O$16*List!$H886)+'NEW Reference'!O$17,0)</f>
        <v>658</v>
      </c>
      <c r="W886" s="35">
        <f>ROUND(('NEW Reference'!P$16*List!$H886)+'NEW Reference'!P$17,0)</f>
        <v>927</v>
      </c>
      <c r="X886" s="35">
        <f>ROUND(('NEW Reference'!Q$16*List!$H886)+'NEW Reference'!Q$17,0)</f>
        <v>464</v>
      </c>
      <c r="Y886" s="36"/>
      <c r="Z886" s="4" t="str">
        <f t="shared" si="41"/>
        <v>MONTGOMERY, Iowa</v>
      </c>
      <c r="AA886" s="31" t="s">
        <v>257</v>
      </c>
      <c r="AB886" s="37" t="s">
        <v>49</v>
      </c>
      <c r="AC886" s="32" t="s">
        <v>2689</v>
      </c>
      <c r="AD886" s="38"/>
      <c r="AE886">
        <f t="shared" si="42"/>
        <v>0.78239999999999998</v>
      </c>
    </row>
    <row r="887" spans="1:31">
      <c r="A887" s="28" t="s">
        <v>2852</v>
      </c>
      <c r="B887" s="28" t="s">
        <v>2853</v>
      </c>
      <c r="C887" s="39">
        <v>99916</v>
      </c>
      <c r="D887" s="30" t="s">
        <v>108</v>
      </c>
      <c r="E887" s="40" t="s">
        <v>2854</v>
      </c>
      <c r="F887" s="50" t="s">
        <v>2689</v>
      </c>
      <c r="G887" s="33" t="s">
        <v>59</v>
      </c>
      <c r="H887">
        <f t="shared" si="40"/>
        <v>0.78239999999999998</v>
      </c>
      <c r="I887" s="34">
        <f>ROUND(('NEW Reference'!B$16*List!$H887)+'NEW Reference'!B$17,0)</f>
        <v>1014</v>
      </c>
      <c r="J887" s="34">
        <f>ROUND(('NEW Reference'!C$16*List!$H887)+'NEW Reference'!C$17,0)</f>
        <v>1512</v>
      </c>
      <c r="K887" s="34">
        <f>ROUND(('NEW Reference'!D$16*List!$H887)+'NEW Reference'!D$17,0)</f>
        <v>1812</v>
      </c>
      <c r="L887" s="34">
        <f>ROUND(('NEW Reference'!E$16*List!$H887)+'NEW Reference'!E$17,0)</f>
        <v>2240</v>
      </c>
      <c r="M887" s="34">
        <f>ROUND(('NEW Reference'!F$16*List!$H887)+'NEW Reference'!F$17,0)</f>
        <v>2334</v>
      </c>
      <c r="N887" s="34">
        <f>ROUND(('NEW Reference'!G$16*List!$H887)+'NEW Reference'!G$17,0)</f>
        <v>2642</v>
      </c>
      <c r="O887" s="34">
        <f>ROUND(('NEW Reference'!H$16*List!$H887)+'NEW Reference'!H$17,0)</f>
        <v>2743</v>
      </c>
      <c r="P887" s="34">
        <f>ROUND(('NEW Reference'!I$16*List!$H887)+'NEW Reference'!I$17,0)</f>
        <v>2850</v>
      </c>
      <c r="Q887" s="34">
        <f>ROUND(('NEW Reference'!J$16*List!$H887)+'NEW Reference'!J$17,0)</f>
        <v>3301</v>
      </c>
      <c r="R887" s="34">
        <f>ROUND(('NEW Reference'!K$16*List!$H887)+'NEW Reference'!K$17,0)</f>
        <v>3405</v>
      </c>
      <c r="S887" s="34">
        <f>ROUND(('NEW Reference'!L$16*List!$H887)+'NEW Reference'!L$17,0)</f>
        <v>3674</v>
      </c>
      <c r="T887" s="34">
        <f>ROUND(('NEW Reference'!M$16*List!$H887)+'NEW Reference'!M$17,0)</f>
        <v>4388</v>
      </c>
      <c r="U887" s="34">
        <f>ROUND(('NEW Reference'!N$16*List!$H887)+'NEW Reference'!N$17,0)</f>
        <v>17705</v>
      </c>
      <c r="V887" s="35">
        <f>ROUND(('NEW Reference'!O$16*List!$H887)+'NEW Reference'!O$17,0)</f>
        <v>658</v>
      </c>
      <c r="W887" s="35">
        <f>ROUND(('NEW Reference'!P$16*List!$H887)+'NEW Reference'!P$17,0)</f>
        <v>927</v>
      </c>
      <c r="X887" s="35">
        <f>ROUND(('NEW Reference'!Q$16*List!$H887)+'NEW Reference'!Q$17,0)</f>
        <v>464</v>
      </c>
      <c r="Y887" s="36"/>
      <c r="Z887" s="4" t="str">
        <f t="shared" si="41"/>
        <v>MUSCATINE, Iowa</v>
      </c>
      <c r="AA887" s="40" t="s">
        <v>2854</v>
      </c>
      <c r="AB887" s="37" t="s">
        <v>49</v>
      </c>
      <c r="AC887" s="41" t="s">
        <v>2689</v>
      </c>
      <c r="AD887" s="42"/>
      <c r="AE887">
        <f t="shared" si="42"/>
        <v>0.78239999999999998</v>
      </c>
    </row>
    <row r="888" spans="1:31">
      <c r="A888" s="28" t="s">
        <v>2855</v>
      </c>
      <c r="B888" s="28" t="s">
        <v>2856</v>
      </c>
      <c r="C888" s="29">
        <v>99916</v>
      </c>
      <c r="D888" s="30" t="s">
        <v>108</v>
      </c>
      <c r="E888" s="31" t="s">
        <v>2857</v>
      </c>
      <c r="F888" s="50" t="s">
        <v>2689</v>
      </c>
      <c r="G888" s="33" t="s">
        <v>59</v>
      </c>
      <c r="H888">
        <f t="shared" si="40"/>
        <v>0.78239999999999998</v>
      </c>
      <c r="I888" s="34">
        <f>ROUND(('NEW Reference'!B$16*List!$H888)+'NEW Reference'!B$17,0)</f>
        <v>1014</v>
      </c>
      <c r="J888" s="34">
        <f>ROUND(('NEW Reference'!C$16*List!$H888)+'NEW Reference'!C$17,0)</f>
        <v>1512</v>
      </c>
      <c r="K888" s="34">
        <f>ROUND(('NEW Reference'!D$16*List!$H888)+'NEW Reference'!D$17,0)</f>
        <v>1812</v>
      </c>
      <c r="L888" s="34">
        <f>ROUND(('NEW Reference'!E$16*List!$H888)+'NEW Reference'!E$17,0)</f>
        <v>2240</v>
      </c>
      <c r="M888" s="34">
        <f>ROUND(('NEW Reference'!F$16*List!$H888)+'NEW Reference'!F$17,0)</f>
        <v>2334</v>
      </c>
      <c r="N888" s="34">
        <f>ROUND(('NEW Reference'!G$16*List!$H888)+'NEW Reference'!G$17,0)</f>
        <v>2642</v>
      </c>
      <c r="O888" s="34">
        <f>ROUND(('NEW Reference'!H$16*List!$H888)+'NEW Reference'!H$17,0)</f>
        <v>2743</v>
      </c>
      <c r="P888" s="34">
        <f>ROUND(('NEW Reference'!I$16*List!$H888)+'NEW Reference'!I$17,0)</f>
        <v>2850</v>
      </c>
      <c r="Q888" s="34">
        <f>ROUND(('NEW Reference'!J$16*List!$H888)+'NEW Reference'!J$17,0)</f>
        <v>3301</v>
      </c>
      <c r="R888" s="34">
        <f>ROUND(('NEW Reference'!K$16*List!$H888)+'NEW Reference'!K$17,0)</f>
        <v>3405</v>
      </c>
      <c r="S888" s="34">
        <f>ROUND(('NEW Reference'!L$16*List!$H888)+'NEW Reference'!L$17,0)</f>
        <v>3674</v>
      </c>
      <c r="T888" s="34">
        <f>ROUND(('NEW Reference'!M$16*List!$H888)+'NEW Reference'!M$17,0)</f>
        <v>4388</v>
      </c>
      <c r="U888" s="34">
        <f>ROUND(('NEW Reference'!N$16*List!$H888)+'NEW Reference'!N$17,0)</f>
        <v>17705</v>
      </c>
      <c r="V888" s="35">
        <f>ROUND(('NEW Reference'!O$16*List!$H888)+'NEW Reference'!O$17,0)</f>
        <v>658</v>
      </c>
      <c r="W888" s="35">
        <f>ROUND(('NEW Reference'!P$16*List!$H888)+'NEW Reference'!P$17,0)</f>
        <v>927</v>
      </c>
      <c r="X888" s="35">
        <f>ROUND(('NEW Reference'!Q$16*List!$H888)+'NEW Reference'!Q$17,0)</f>
        <v>464</v>
      </c>
      <c r="Y888" s="36"/>
      <c r="Z888" s="4" t="str">
        <f t="shared" si="41"/>
        <v>OBRIEN, Iowa</v>
      </c>
      <c r="AA888" s="40" t="s">
        <v>2857</v>
      </c>
      <c r="AB888" s="37" t="s">
        <v>49</v>
      </c>
      <c r="AC888" s="41" t="s">
        <v>2689</v>
      </c>
      <c r="AD888" s="42"/>
      <c r="AE888">
        <f t="shared" si="42"/>
        <v>0.78239999999999998</v>
      </c>
    </row>
    <row r="889" spans="1:31">
      <c r="A889" s="28" t="s">
        <v>2858</v>
      </c>
      <c r="B889" s="28" t="s">
        <v>2859</v>
      </c>
      <c r="C889" s="39">
        <v>99916</v>
      </c>
      <c r="D889" s="30" t="s">
        <v>108</v>
      </c>
      <c r="E889" s="40" t="s">
        <v>1510</v>
      </c>
      <c r="F889" s="50" t="s">
        <v>2689</v>
      </c>
      <c r="G889" s="33" t="s">
        <v>59</v>
      </c>
      <c r="H889">
        <f t="shared" si="40"/>
        <v>0.78239999999999998</v>
      </c>
      <c r="I889" s="34">
        <f>ROUND(('NEW Reference'!B$16*List!$H889)+'NEW Reference'!B$17,0)</f>
        <v>1014</v>
      </c>
      <c r="J889" s="34">
        <f>ROUND(('NEW Reference'!C$16*List!$H889)+'NEW Reference'!C$17,0)</f>
        <v>1512</v>
      </c>
      <c r="K889" s="34">
        <f>ROUND(('NEW Reference'!D$16*List!$H889)+'NEW Reference'!D$17,0)</f>
        <v>1812</v>
      </c>
      <c r="L889" s="34">
        <f>ROUND(('NEW Reference'!E$16*List!$H889)+'NEW Reference'!E$17,0)</f>
        <v>2240</v>
      </c>
      <c r="M889" s="34">
        <f>ROUND(('NEW Reference'!F$16*List!$H889)+'NEW Reference'!F$17,0)</f>
        <v>2334</v>
      </c>
      <c r="N889" s="34">
        <f>ROUND(('NEW Reference'!G$16*List!$H889)+'NEW Reference'!G$17,0)</f>
        <v>2642</v>
      </c>
      <c r="O889" s="34">
        <f>ROUND(('NEW Reference'!H$16*List!$H889)+'NEW Reference'!H$17,0)</f>
        <v>2743</v>
      </c>
      <c r="P889" s="34">
        <f>ROUND(('NEW Reference'!I$16*List!$H889)+'NEW Reference'!I$17,0)</f>
        <v>2850</v>
      </c>
      <c r="Q889" s="34">
        <f>ROUND(('NEW Reference'!J$16*List!$H889)+'NEW Reference'!J$17,0)</f>
        <v>3301</v>
      </c>
      <c r="R889" s="34">
        <f>ROUND(('NEW Reference'!K$16*List!$H889)+'NEW Reference'!K$17,0)</f>
        <v>3405</v>
      </c>
      <c r="S889" s="34">
        <f>ROUND(('NEW Reference'!L$16*List!$H889)+'NEW Reference'!L$17,0)</f>
        <v>3674</v>
      </c>
      <c r="T889" s="34">
        <f>ROUND(('NEW Reference'!M$16*List!$H889)+'NEW Reference'!M$17,0)</f>
        <v>4388</v>
      </c>
      <c r="U889" s="34">
        <f>ROUND(('NEW Reference'!N$16*List!$H889)+'NEW Reference'!N$17,0)</f>
        <v>17705</v>
      </c>
      <c r="V889" s="35">
        <f>ROUND(('NEW Reference'!O$16*List!$H889)+'NEW Reference'!O$17,0)</f>
        <v>658</v>
      </c>
      <c r="W889" s="35">
        <f>ROUND(('NEW Reference'!P$16*List!$H889)+'NEW Reference'!P$17,0)</f>
        <v>927</v>
      </c>
      <c r="X889" s="35">
        <f>ROUND(('NEW Reference'!Q$16*List!$H889)+'NEW Reference'!Q$17,0)</f>
        <v>464</v>
      </c>
      <c r="Y889" s="36"/>
      <c r="Z889" s="4" t="str">
        <f t="shared" si="41"/>
        <v>OSCEOLA, Iowa</v>
      </c>
      <c r="AA889" s="40" t="s">
        <v>1510</v>
      </c>
      <c r="AB889" s="37" t="s">
        <v>49</v>
      </c>
      <c r="AC889" s="41" t="s">
        <v>2689</v>
      </c>
      <c r="AD889" s="42"/>
      <c r="AE889">
        <f t="shared" si="42"/>
        <v>0.78239999999999998</v>
      </c>
    </row>
    <row r="890" spans="1:31">
      <c r="A890" s="28" t="s">
        <v>2860</v>
      </c>
      <c r="B890" s="28" t="s">
        <v>2861</v>
      </c>
      <c r="C890" s="39">
        <v>99916</v>
      </c>
      <c r="D890" s="30" t="s">
        <v>108</v>
      </c>
      <c r="E890" s="40" t="s">
        <v>2862</v>
      </c>
      <c r="F890" s="50" t="s">
        <v>2689</v>
      </c>
      <c r="G890" s="33" t="s">
        <v>59</v>
      </c>
      <c r="H890">
        <f t="shared" si="40"/>
        <v>0.78239999999999998</v>
      </c>
      <c r="I890" s="34">
        <f>ROUND(('NEW Reference'!B$16*List!$H890)+'NEW Reference'!B$17,0)</f>
        <v>1014</v>
      </c>
      <c r="J890" s="34">
        <f>ROUND(('NEW Reference'!C$16*List!$H890)+'NEW Reference'!C$17,0)</f>
        <v>1512</v>
      </c>
      <c r="K890" s="34">
        <f>ROUND(('NEW Reference'!D$16*List!$H890)+'NEW Reference'!D$17,0)</f>
        <v>1812</v>
      </c>
      <c r="L890" s="34">
        <f>ROUND(('NEW Reference'!E$16*List!$H890)+'NEW Reference'!E$17,0)</f>
        <v>2240</v>
      </c>
      <c r="M890" s="34">
        <f>ROUND(('NEW Reference'!F$16*List!$H890)+'NEW Reference'!F$17,0)</f>
        <v>2334</v>
      </c>
      <c r="N890" s="34">
        <f>ROUND(('NEW Reference'!G$16*List!$H890)+'NEW Reference'!G$17,0)</f>
        <v>2642</v>
      </c>
      <c r="O890" s="34">
        <f>ROUND(('NEW Reference'!H$16*List!$H890)+'NEW Reference'!H$17,0)</f>
        <v>2743</v>
      </c>
      <c r="P890" s="34">
        <f>ROUND(('NEW Reference'!I$16*List!$H890)+'NEW Reference'!I$17,0)</f>
        <v>2850</v>
      </c>
      <c r="Q890" s="34">
        <f>ROUND(('NEW Reference'!J$16*List!$H890)+'NEW Reference'!J$17,0)</f>
        <v>3301</v>
      </c>
      <c r="R890" s="34">
        <f>ROUND(('NEW Reference'!K$16*List!$H890)+'NEW Reference'!K$17,0)</f>
        <v>3405</v>
      </c>
      <c r="S890" s="34">
        <f>ROUND(('NEW Reference'!L$16*List!$H890)+'NEW Reference'!L$17,0)</f>
        <v>3674</v>
      </c>
      <c r="T890" s="34">
        <f>ROUND(('NEW Reference'!M$16*List!$H890)+'NEW Reference'!M$17,0)</f>
        <v>4388</v>
      </c>
      <c r="U890" s="34">
        <f>ROUND(('NEW Reference'!N$16*List!$H890)+'NEW Reference'!N$17,0)</f>
        <v>17705</v>
      </c>
      <c r="V890" s="35">
        <f>ROUND(('NEW Reference'!O$16*List!$H890)+'NEW Reference'!O$17,0)</f>
        <v>658</v>
      </c>
      <c r="W890" s="35">
        <f>ROUND(('NEW Reference'!P$16*List!$H890)+'NEW Reference'!P$17,0)</f>
        <v>927</v>
      </c>
      <c r="X890" s="35">
        <f>ROUND(('NEW Reference'!Q$16*List!$H890)+'NEW Reference'!Q$17,0)</f>
        <v>464</v>
      </c>
      <c r="Y890" s="36"/>
      <c r="Z890" s="4" t="str">
        <f t="shared" si="41"/>
        <v>PAGE, Iowa</v>
      </c>
      <c r="AA890" s="31" t="s">
        <v>2862</v>
      </c>
      <c r="AB890" s="37" t="s">
        <v>49</v>
      </c>
      <c r="AC890" s="32" t="s">
        <v>2689</v>
      </c>
      <c r="AD890" s="38"/>
      <c r="AE890">
        <f t="shared" si="42"/>
        <v>0.78239999999999998</v>
      </c>
    </row>
    <row r="891" spans="1:31">
      <c r="A891" s="28" t="s">
        <v>2863</v>
      </c>
      <c r="B891" s="28" t="s">
        <v>2864</v>
      </c>
      <c r="C891" s="39">
        <v>99916</v>
      </c>
      <c r="D891" s="30" t="s">
        <v>108</v>
      </c>
      <c r="E891" s="40" t="s">
        <v>2865</v>
      </c>
      <c r="F891" s="50" t="s">
        <v>2689</v>
      </c>
      <c r="G891" s="33" t="s">
        <v>59</v>
      </c>
      <c r="H891">
        <f t="shared" si="40"/>
        <v>0.78239999999999998</v>
      </c>
      <c r="I891" s="34">
        <f>ROUND(('NEW Reference'!B$16*List!$H891)+'NEW Reference'!B$17,0)</f>
        <v>1014</v>
      </c>
      <c r="J891" s="34">
        <f>ROUND(('NEW Reference'!C$16*List!$H891)+'NEW Reference'!C$17,0)</f>
        <v>1512</v>
      </c>
      <c r="K891" s="34">
        <f>ROUND(('NEW Reference'!D$16*List!$H891)+'NEW Reference'!D$17,0)</f>
        <v>1812</v>
      </c>
      <c r="L891" s="34">
        <f>ROUND(('NEW Reference'!E$16*List!$H891)+'NEW Reference'!E$17,0)</f>
        <v>2240</v>
      </c>
      <c r="M891" s="34">
        <f>ROUND(('NEW Reference'!F$16*List!$H891)+'NEW Reference'!F$17,0)</f>
        <v>2334</v>
      </c>
      <c r="N891" s="34">
        <f>ROUND(('NEW Reference'!G$16*List!$H891)+'NEW Reference'!G$17,0)</f>
        <v>2642</v>
      </c>
      <c r="O891" s="34">
        <f>ROUND(('NEW Reference'!H$16*List!$H891)+'NEW Reference'!H$17,0)</f>
        <v>2743</v>
      </c>
      <c r="P891" s="34">
        <f>ROUND(('NEW Reference'!I$16*List!$H891)+'NEW Reference'!I$17,0)</f>
        <v>2850</v>
      </c>
      <c r="Q891" s="34">
        <f>ROUND(('NEW Reference'!J$16*List!$H891)+'NEW Reference'!J$17,0)</f>
        <v>3301</v>
      </c>
      <c r="R891" s="34">
        <f>ROUND(('NEW Reference'!K$16*List!$H891)+'NEW Reference'!K$17,0)</f>
        <v>3405</v>
      </c>
      <c r="S891" s="34">
        <f>ROUND(('NEW Reference'!L$16*List!$H891)+'NEW Reference'!L$17,0)</f>
        <v>3674</v>
      </c>
      <c r="T891" s="34">
        <f>ROUND(('NEW Reference'!M$16*List!$H891)+'NEW Reference'!M$17,0)</f>
        <v>4388</v>
      </c>
      <c r="U891" s="34">
        <f>ROUND(('NEW Reference'!N$16*List!$H891)+'NEW Reference'!N$17,0)</f>
        <v>17705</v>
      </c>
      <c r="V891" s="35">
        <f>ROUND(('NEW Reference'!O$16*List!$H891)+'NEW Reference'!O$17,0)</f>
        <v>658</v>
      </c>
      <c r="W891" s="35">
        <f>ROUND(('NEW Reference'!P$16*List!$H891)+'NEW Reference'!P$17,0)</f>
        <v>927</v>
      </c>
      <c r="X891" s="35">
        <f>ROUND(('NEW Reference'!Q$16*List!$H891)+'NEW Reference'!Q$17,0)</f>
        <v>464</v>
      </c>
      <c r="Y891" s="36"/>
      <c r="Z891" s="4" t="str">
        <f t="shared" si="41"/>
        <v>PALO ALTO, Iowa</v>
      </c>
      <c r="AA891" s="40" t="s">
        <v>2865</v>
      </c>
      <c r="AB891" s="37" t="s">
        <v>49</v>
      </c>
      <c r="AC891" s="41" t="s">
        <v>2689</v>
      </c>
      <c r="AD891" s="42"/>
      <c r="AE891">
        <f t="shared" si="42"/>
        <v>0.78239999999999998</v>
      </c>
    </row>
    <row r="892" spans="1:31">
      <c r="A892" s="28" t="s">
        <v>2866</v>
      </c>
      <c r="B892" s="28" t="s">
        <v>2867</v>
      </c>
      <c r="C892" s="39">
        <v>99916</v>
      </c>
      <c r="D892" s="30" t="s">
        <v>108</v>
      </c>
      <c r="E892" s="40" t="s">
        <v>2868</v>
      </c>
      <c r="F892" s="49" t="s">
        <v>2689</v>
      </c>
      <c r="G892" s="33" t="s">
        <v>59</v>
      </c>
      <c r="H892">
        <f t="shared" si="40"/>
        <v>0.78239999999999998</v>
      </c>
      <c r="I892" s="34">
        <f>ROUND(('NEW Reference'!B$16*List!$H892)+'NEW Reference'!B$17,0)</f>
        <v>1014</v>
      </c>
      <c r="J892" s="34">
        <f>ROUND(('NEW Reference'!C$16*List!$H892)+'NEW Reference'!C$17,0)</f>
        <v>1512</v>
      </c>
      <c r="K892" s="34">
        <f>ROUND(('NEW Reference'!D$16*List!$H892)+'NEW Reference'!D$17,0)</f>
        <v>1812</v>
      </c>
      <c r="L892" s="34">
        <f>ROUND(('NEW Reference'!E$16*List!$H892)+'NEW Reference'!E$17,0)</f>
        <v>2240</v>
      </c>
      <c r="M892" s="34">
        <f>ROUND(('NEW Reference'!F$16*List!$H892)+'NEW Reference'!F$17,0)</f>
        <v>2334</v>
      </c>
      <c r="N892" s="34">
        <f>ROUND(('NEW Reference'!G$16*List!$H892)+'NEW Reference'!G$17,0)</f>
        <v>2642</v>
      </c>
      <c r="O892" s="34">
        <f>ROUND(('NEW Reference'!H$16*List!$H892)+'NEW Reference'!H$17,0)</f>
        <v>2743</v>
      </c>
      <c r="P892" s="34">
        <f>ROUND(('NEW Reference'!I$16*List!$H892)+'NEW Reference'!I$17,0)</f>
        <v>2850</v>
      </c>
      <c r="Q892" s="34">
        <f>ROUND(('NEW Reference'!J$16*List!$H892)+'NEW Reference'!J$17,0)</f>
        <v>3301</v>
      </c>
      <c r="R892" s="34">
        <f>ROUND(('NEW Reference'!K$16*List!$H892)+'NEW Reference'!K$17,0)</f>
        <v>3405</v>
      </c>
      <c r="S892" s="34">
        <f>ROUND(('NEW Reference'!L$16*List!$H892)+'NEW Reference'!L$17,0)</f>
        <v>3674</v>
      </c>
      <c r="T892" s="34">
        <f>ROUND(('NEW Reference'!M$16*List!$H892)+'NEW Reference'!M$17,0)</f>
        <v>4388</v>
      </c>
      <c r="U892" s="34">
        <f>ROUND(('NEW Reference'!N$16*List!$H892)+'NEW Reference'!N$17,0)</f>
        <v>17705</v>
      </c>
      <c r="V892" s="35">
        <f>ROUND(('NEW Reference'!O$16*List!$H892)+'NEW Reference'!O$17,0)</f>
        <v>658</v>
      </c>
      <c r="W892" s="35">
        <f>ROUND(('NEW Reference'!P$16*List!$H892)+'NEW Reference'!P$17,0)</f>
        <v>927</v>
      </c>
      <c r="X892" s="35">
        <f>ROUND(('NEW Reference'!Q$16*List!$H892)+'NEW Reference'!Q$17,0)</f>
        <v>464</v>
      </c>
      <c r="Y892" s="36"/>
      <c r="Z892" s="4" t="str">
        <f t="shared" si="41"/>
        <v>PLYMOUTH, Iowa</v>
      </c>
      <c r="AA892" s="40" t="s">
        <v>2868</v>
      </c>
      <c r="AB892" s="37" t="s">
        <v>49</v>
      </c>
      <c r="AC892" s="41" t="s">
        <v>2689</v>
      </c>
      <c r="AD892" s="42"/>
      <c r="AE892">
        <f t="shared" si="42"/>
        <v>0.78239999999999998</v>
      </c>
    </row>
    <row r="893" spans="1:31">
      <c r="A893" s="28" t="s">
        <v>2869</v>
      </c>
      <c r="B893" s="28" t="s">
        <v>2870</v>
      </c>
      <c r="C893" s="39">
        <v>99916</v>
      </c>
      <c r="D893" s="30" t="s">
        <v>108</v>
      </c>
      <c r="E893" s="40" t="s">
        <v>2871</v>
      </c>
      <c r="F893" s="50" t="s">
        <v>2689</v>
      </c>
      <c r="G893" s="33" t="s">
        <v>59</v>
      </c>
      <c r="H893">
        <f t="shared" si="40"/>
        <v>0.78239999999999998</v>
      </c>
      <c r="I893" s="34">
        <f>ROUND(('NEW Reference'!B$16*List!$H893)+'NEW Reference'!B$17,0)</f>
        <v>1014</v>
      </c>
      <c r="J893" s="34">
        <f>ROUND(('NEW Reference'!C$16*List!$H893)+'NEW Reference'!C$17,0)</f>
        <v>1512</v>
      </c>
      <c r="K893" s="34">
        <f>ROUND(('NEW Reference'!D$16*List!$H893)+'NEW Reference'!D$17,0)</f>
        <v>1812</v>
      </c>
      <c r="L893" s="34">
        <f>ROUND(('NEW Reference'!E$16*List!$H893)+'NEW Reference'!E$17,0)</f>
        <v>2240</v>
      </c>
      <c r="M893" s="34">
        <f>ROUND(('NEW Reference'!F$16*List!$H893)+'NEW Reference'!F$17,0)</f>
        <v>2334</v>
      </c>
      <c r="N893" s="34">
        <f>ROUND(('NEW Reference'!G$16*List!$H893)+'NEW Reference'!G$17,0)</f>
        <v>2642</v>
      </c>
      <c r="O893" s="34">
        <f>ROUND(('NEW Reference'!H$16*List!$H893)+'NEW Reference'!H$17,0)</f>
        <v>2743</v>
      </c>
      <c r="P893" s="34">
        <f>ROUND(('NEW Reference'!I$16*List!$H893)+'NEW Reference'!I$17,0)</f>
        <v>2850</v>
      </c>
      <c r="Q893" s="34">
        <f>ROUND(('NEW Reference'!J$16*List!$H893)+'NEW Reference'!J$17,0)</f>
        <v>3301</v>
      </c>
      <c r="R893" s="34">
        <f>ROUND(('NEW Reference'!K$16*List!$H893)+'NEW Reference'!K$17,0)</f>
        <v>3405</v>
      </c>
      <c r="S893" s="34">
        <f>ROUND(('NEW Reference'!L$16*List!$H893)+'NEW Reference'!L$17,0)</f>
        <v>3674</v>
      </c>
      <c r="T893" s="34">
        <f>ROUND(('NEW Reference'!M$16*List!$H893)+'NEW Reference'!M$17,0)</f>
        <v>4388</v>
      </c>
      <c r="U893" s="34">
        <f>ROUND(('NEW Reference'!N$16*List!$H893)+'NEW Reference'!N$17,0)</f>
        <v>17705</v>
      </c>
      <c r="V893" s="35">
        <f>ROUND(('NEW Reference'!O$16*List!$H893)+'NEW Reference'!O$17,0)</f>
        <v>658</v>
      </c>
      <c r="W893" s="35">
        <f>ROUND(('NEW Reference'!P$16*List!$H893)+'NEW Reference'!P$17,0)</f>
        <v>927</v>
      </c>
      <c r="X893" s="35">
        <f>ROUND(('NEW Reference'!Q$16*List!$H893)+'NEW Reference'!Q$17,0)</f>
        <v>464</v>
      </c>
      <c r="Y893" s="36"/>
      <c r="Z893" s="4" t="str">
        <f t="shared" si="41"/>
        <v>POCAHONTAS, Iowa</v>
      </c>
      <c r="AA893" s="40" t="s">
        <v>2871</v>
      </c>
      <c r="AB893" s="37" t="s">
        <v>49</v>
      </c>
      <c r="AC893" s="41" t="s">
        <v>2689</v>
      </c>
      <c r="AD893" s="42"/>
      <c r="AE893">
        <f t="shared" si="42"/>
        <v>0.78239999999999998</v>
      </c>
    </row>
    <row r="894" spans="1:31">
      <c r="A894" s="28" t="s">
        <v>2872</v>
      </c>
      <c r="B894" s="28" t="s">
        <v>2873</v>
      </c>
      <c r="C894" s="29">
        <v>19780</v>
      </c>
      <c r="D894" s="30" t="s">
        <v>647</v>
      </c>
      <c r="E894" s="31" t="s">
        <v>701</v>
      </c>
      <c r="F894" s="49" t="s">
        <v>2689</v>
      </c>
      <c r="G894" s="33" t="s">
        <v>48</v>
      </c>
      <c r="H894">
        <f t="shared" si="40"/>
        <v>0.85630000000000006</v>
      </c>
      <c r="I894" s="34">
        <f>ROUND(('NEW Reference'!B$16*List!$H894)+'NEW Reference'!B$17,0)</f>
        <v>1082</v>
      </c>
      <c r="J894" s="34">
        <f>ROUND(('NEW Reference'!C$16*List!$H894)+'NEW Reference'!C$17,0)</f>
        <v>1614</v>
      </c>
      <c r="K894" s="34">
        <f>ROUND(('NEW Reference'!D$16*List!$H894)+'NEW Reference'!D$17,0)</f>
        <v>1934</v>
      </c>
      <c r="L894" s="34">
        <f>ROUND(('NEW Reference'!E$16*List!$H894)+'NEW Reference'!E$17,0)</f>
        <v>2391</v>
      </c>
      <c r="M894" s="34">
        <f>ROUND(('NEW Reference'!F$16*List!$H894)+'NEW Reference'!F$17,0)</f>
        <v>2491</v>
      </c>
      <c r="N894" s="34">
        <f>ROUND(('NEW Reference'!G$16*List!$H894)+'NEW Reference'!G$17,0)</f>
        <v>2820</v>
      </c>
      <c r="O894" s="34">
        <f>ROUND(('NEW Reference'!H$16*List!$H894)+'NEW Reference'!H$17,0)</f>
        <v>2928</v>
      </c>
      <c r="P894" s="34">
        <f>ROUND(('NEW Reference'!I$16*List!$H894)+'NEW Reference'!I$17,0)</f>
        <v>3042</v>
      </c>
      <c r="Q894" s="34">
        <f>ROUND(('NEW Reference'!J$16*List!$H894)+'NEW Reference'!J$17,0)</f>
        <v>3523</v>
      </c>
      <c r="R894" s="34">
        <f>ROUND(('NEW Reference'!K$16*List!$H894)+'NEW Reference'!K$17,0)</f>
        <v>3634</v>
      </c>
      <c r="S894" s="34">
        <f>ROUND(('NEW Reference'!L$16*List!$H894)+'NEW Reference'!L$17,0)</f>
        <v>3922</v>
      </c>
      <c r="T894" s="34">
        <f>ROUND(('NEW Reference'!M$16*List!$H894)+'NEW Reference'!M$17,0)</f>
        <v>4684</v>
      </c>
      <c r="U894" s="34">
        <f>ROUND(('NEW Reference'!N$16*List!$H894)+'NEW Reference'!N$17,0)</f>
        <v>18899</v>
      </c>
      <c r="V894" s="35">
        <f>ROUND(('NEW Reference'!O$16*List!$H894)+'NEW Reference'!O$17,0)</f>
        <v>703</v>
      </c>
      <c r="W894" s="35">
        <f>ROUND(('NEW Reference'!P$16*List!$H894)+'NEW Reference'!P$17,0)</f>
        <v>990</v>
      </c>
      <c r="X894" s="35">
        <f>ROUND(('NEW Reference'!Q$16*List!$H894)+'NEW Reference'!Q$17,0)</f>
        <v>495</v>
      </c>
      <c r="Y894" s="36"/>
      <c r="Z894" s="4" t="str">
        <f t="shared" si="41"/>
        <v>POLK, Iowa</v>
      </c>
      <c r="AA894" s="40" t="s">
        <v>701</v>
      </c>
      <c r="AB894" s="37" t="s">
        <v>49</v>
      </c>
      <c r="AC894" s="41" t="s">
        <v>2689</v>
      </c>
      <c r="AD894" s="42"/>
      <c r="AE894">
        <f t="shared" si="42"/>
        <v>0.85630000000000006</v>
      </c>
    </row>
    <row r="895" spans="1:31">
      <c r="A895" s="28" t="s">
        <v>2874</v>
      </c>
      <c r="B895" s="28" t="s">
        <v>2875</v>
      </c>
      <c r="C895" s="29">
        <v>36540</v>
      </c>
      <c r="D895" s="30" t="s">
        <v>1339</v>
      </c>
      <c r="E895" s="31" t="s">
        <v>2876</v>
      </c>
      <c r="F895" s="49" t="s">
        <v>2689</v>
      </c>
      <c r="G895" s="33" t="s">
        <v>48</v>
      </c>
      <c r="H895">
        <f t="shared" si="40"/>
        <v>0.92630000000000001</v>
      </c>
      <c r="I895" s="34">
        <f>ROUND(('NEW Reference'!B$16*List!$H895)+'NEW Reference'!B$17,0)</f>
        <v>1147</v>
      </c>
      <c r="J895" s="34">
        <f>ROUND(('NEW Reference'!C$16*List!$H895)+'NEW Reference'!C$17,0)</f>
        <v>1711</v>
      </c>
      <c r="K895" s="34">
        <f>ROUND(('NEW Reference'!D$16*List!$H895)+'NEW Reference'!D$17,0)</f>
        <v>2050</v>
      </c>
      <c r="L895" s="34">
        <f>ROUND(('NEW Reference'!E$16*List!$H895)+'NEW Reference'!E$17,0)</f>
        <v>2534</v>
      </c>
      <c r="M895" s="34">
        <f>ROUND(('NEW Reference'!F$16*List!$H895)+'NEW Reference'!F$17,0)</f>
        <v>2640</v>
      </c>
      <c r="N895" s="34">
        <f>ROUND(('NEW Reference'!G$16*List!$H895)+'NEW Reference'!G$17,0)</f>
        <v>2988</v>
      </c>
      <c r="O895" s="34">
        <f>ROUND(('NEW Reference'!H$16*List!$H895)+'NEW Reference'!H$17,0)</f>
        <v>3103</v>
      </c>
      <c r="P895" s="34">
        <f>ROUND(('NEW Reference'!I$16*List!$H895)+'NEW Reference'!I$17,0)</f>
        <v>3224</v>
      </c>
      <c r="Q895" s="34">
        <f>ROUND(('NEW Reference'!J$16*List!$H895)+'NEW Reference'!J$17,0)</f>
        <v>3734</v>
      </c>
      <c r="R895" s="34">
        <f>ROUND(('NEW Reference'!K$16*List!$H895)+'NEW Reference'!K$17,0)</f>
        <v>3852</v>
      </c>
      <c r="S895" s="34">
        <f>ROUND(('NEW Reference'!L$16*List!$H895)+'NEW Reference'!L$17,0)</f>
        <v>4156</v>
      </c>
      <c r="T895" s="34">
        <f>ROUND(('NEW Reference'!M$16*List!$H895)+'NEW Reference'!M$17,0)</f>
        <v>4964</v>
      </c>
      <c r="U895" s="34">
        <f>ROUND(('NEW Reference'!N$16*List!$H895)+'NEW Reference'!N$17,0)</f>
        <v>20029</v>
      </c>
      <c r="V895" s="35">
        <f>ROUND(('NEW Reference'!O$16*List!$H895)+'NEW Reference'!O$17,0)</f>
        <v>745</v>
      </c>
      <c r="W895" s="35">
        <f>ROUND(('NEW Reference'!P$16*List!$H895)+'NEW Reference'!P$17,0)</f>
        <v>1049</v>
      </c>
      <c r="X895" s="35">
        <f>ROUND(('NEW Reference'!Q$16*List!$H895)+'NEW Reference'!Q$17,0)</f>
        <v>525</v>
      </c>
      <c r="Y895" s="36"/>
      <c r="Z895" s="4" t="str">
        <f t="shared" si="41"/>
        <v>POTTAWATTAMIE, Iowa</v>
      </c>
      <c r="AA895" s="40" t="s">
        <v>2876</v>
      </c>
      <c r="AB895" s="37" t="s">
        <v>49</v>
      </c>
      <c r="AC895" s="41" t="s">
        <v>2689</v>
      </c>
      <c r="AD895" s="42"/>
      <c r="AE895">
        <f t="shared" si="42"/>
        <v>0.92630000000000001</v>
      </c>
    </row>
    <row r="896" spans="1:31">
      <c r="A896" s="28" t="s">
        <v>2877</v>
      </c>
      <c r="B896" s="28" t="s">
        <v>2878</v>
      </c>
      <c r="C896" s="39">
        <v>99916</v>
      </c>
      <c r="D896" s="30" t="s">
        <v>108</v>
      </c>
      <c r="E896" s="40" t="s">
        <v>2879</v>
      </c>
      <c r="F896" s="50" t="s">
        <v>2689</v>
      </c>
      <c r="G896" s="33" t="s">
        <v>59</v>
      </c>
      <c r="H896">
        <f t="shared" si="40"/>
        <v>0.78239999999999998</v>
      </c>
      <c r="I896" s="34">
        <f>ROUND(('NEW Reference'!B$16*List!$H896)+'NEW Reference'!B$17,0)</f>
        <v>1014</v>
      </c>
      <c r="J896" s="34">
        <f>ROUND(('NEW Reference'!C$16*List!$H896)+'NEW Reference'!C$17,0)</f>
        <v>1512</v>
      </c>
      <c r="K896" s="34">
        <f>ROUND(('NEW Reference'!D$16*List!$H896)+'NEW Reference'!D$17,0)</f>
        <v>1812</v>
      </c>
      <c r="L896" s="34">
        <f>ROUND(('NEW Reference'!E$16*List!$H896)+'NEW Reference'!E$17,0)</f>
        <v>2240</v>
      </c>
      <c r="M896" s="34">
        <f>ROUND(('NEW Reference'!F$16*List!$H896)+'NEW Reference'!F$17,0)</f>
        <v>2334</v>
      </c>
      <c r="N896" s="34">
        <f>ROUND(('NEW Reference'!G$16*List!$H896)+'NEW Reference'!G$17,0)</f>
        <v>2642</v>
      </c>
      <c r="O896" s="34">
        <f>ROUND(('NEW Reference'!H$16*List!$H896)+'NEW Reference'!H$17,0)</f>
        <v>2743</v>
      </c>
      <c r="P896" s="34">
        <f>ROUND(('NEW Reference'!I$16*List!$H896)+'NEW Reference'!I$17,0)</f>
        <v>2850</v>
      </c>
      <c r="Q896" s="34">
        <f>ROUND(('NEW Reference'!J$16*List!$H896)+'NEW Reference'!J$17,0)</f>
        <v>3301</v>
      </c>
      <c r="R896" s="34">
        <f>ROUND(('NEW Reference'!K$16*List!$H896)+'NEW Reference'!K$17,0)</f>
        <v>3405</v>
      </c>
      <c r="S896" s="34">
        <f>ROUND(('NEW Reference'!L$16*List!$H896)+'NEW Reference'!L$17,0)</f>
        <v>3674</v>
      </c>
      <c r="T896" s="34">
        <f>ROUND(('NEW Reference'!M$16*List!$H896)+'NEW Reference'!M$17,0)</f>
        <v>4388</v>
      </c>
      <c r="U896" s="34">
        <f>ROUND(('NEW Reference'!N$16*List!$H896)+'NEW Reference'!N$17,0)</f>
        <v>17705</v>
      </c>
      <c r="V896" s="35">
        <f>ROUND(('NEW Reference'!O$16*List!$H896)+'NEW Reference'!O$17,0)</f>
        <v>658</v>
      </c>
      <c r="W896" s="35">
        <f>ROUND(('NEW Reference'!P$16*List!$H896)+'NEW Reference'!P$17,0)</f>
        <v>927</v>
      </c>
      <c r="X896" s="35">
        <f>ROUND(('NEW Reference'!Q$16*List!$H896)+'NEW Reference'!Q$17,0)</f>
        <v>464</v>
      </c>
      <c r="Y896" s="36"/>
      <c r="Z896" s="4" t="str">
        <f t="shared" si="41"/>
        <v>POWESHIEK, Iowa</v>
      </c>
      <c r="AA896" s="40" t="s">
        <v>2879</v>
      </c>
      <c r="AB896" s="37" t="s">
        <v>49</v>
      </c>
      <c r="AC896" s="41" t="s">
        <v>2689</v>
      </c>
      <c r="AD896" s="42"/>
      <c r="AE896">
        <f t="shared" si="42"/>
        <v>0.78239999999999998</v>
      </c>
    </row>
    <row r="897" spans="1:31">
      <c r="A897" s="28" t="s">
        <v>2880</v>
      </c>
      <c r="B897" s="28" t="s">
        <v>2881</v>
      </c>
      <c r="C897" s="39">
        <v>99916</v>
      </c>
      <c r="D897" s="30" t="s">
        <v>108</v>
      </c>
      <c r="E897" s="40" t="s">
        <v>2882</v>
      </c>
      <c r="F897" s="50" t="s">
        <v>2689</v>
      </c>
      <c r="G897" s="33" t="s">
        <v>59</v>
      </c>
      <c r="H897">
        <f t="shared" si="40"/>
        <v>0.78239999999999998</v>
      </c>
      <c r="I897" s="34">
        <f>ROUND(('NEW Reference'!B$16*List!$H897)+'NEW Reference'!B$17,0)</f>
        <v>1014</v>
      </c>
      <c r="J897" s="34">
        <f>ROUND(('NEW Reference'!C$16*List!$H897)+'NEW Reference'!C$17,0)</f>
        <v>1512</v>
      </c>
      <c r="K897" s="34">
        <f>ROUND(('NEW Reference'!D$16*List!$H897)+'NEW Reference'!D$17,0)</f>
        <v>1812</v>
      </c>
      <c r="L897" s="34">
        <f>ROUND(('NEW Reference'!E$16*List!$H897)+'NEW Reference'!E$17,0)</f>
        <v>2240</v>
      </c>
      <c r="M897" s="34">
        <f>ROUND(('NEW Reference'!F$16*List!$H897)+'NEW Reference'!F$17,0)</f>
        <v>2334</v>
      </c>
      <c r="N897" s="34">
        <f>ROUND(('NEW Reference'!G$16*List!$H897)+'NEW Reference'!G$17,0)</f>
        <v>2642</v>
      </c>
      <c r="O897" s="34">
        <f>ROUND(('NEW Reference'!H$16*List!$H897)+'NEW Reference'!H$17,0)</f>
        <v>2743</v>
      </c>
      <c r="P897" s="34">
        <f>ROUND(('NEW Reference'!I$16*List!$H897)+'NEW Reference'!I$17,0)</f>
        <v>2850</v>
      </c>
      <c r="Q897" s="34">
        <f>ROUND(('NEW Reference'!J$16*List!$H897)+'NEW Reference'!J$17,0)</f>
        <v>3301</v>
      </c>
      <c r="R897" s="34">
        <f>ROUND(('NEW Reference'!K$16*List!$H897)+'NEW Reference'!K$17,0)</f>
        <v>3405</v>
      </c>
      <c r="S897" s="34">
        <f>ROUND(('NEW Reference'!L$16*List!$H897)+'NEW Reference'!L$17,0)</f>
        <v>3674</v>
      </c>
      <c r="T897" s="34">
        <f>ROUND(('NEW Reference'!M$16*List!$H897)+'NEW Reference'!M$17,0)</f>
        <v>4388</v>
      </c>
      <c r="U897" s="34">
        <f>ROUND(('NEW Reference'!N$16*List!$H897)+'NEW Reference'!N$17,0)</f>
        <v>17705</v>
      </c>
      <c r="V897" s="35">
        <f>ROUND(('NEW Reference'!O$16*List!$H897)+'NEW Reference'!O$17,0)</f>
        <v>658</v>
      </c>
      <c r="W897" s="35">
        <f>ROUND(('NEW Reference'!P$16*List!$H897)+'NEW Reference'!P$17,0)</f>
        <v>927</v>
      </c>
      <c r="X897" s="35">
        <f>ROUND(('NEW Reference'!Q$16*List!$H897)+'NEW Reference'!Q$17,0)</f>
        <v>464</v>
      </c>
      <c r="Y897" s="36"/>
      <c r="Z897" s="4" t="str">
        <f t="shared" si="41"/>
        <v>RINGGOLD, Iowa</v>
      </c>
      <c r="AA897" s="40" t="s">
        <v>2882</v>
      </c>
      <c r="AB897" s="37" t="s">
        <v>49</v>
      </c>
      <c r="AC897" s="41" t="s">
        <v>2689</v>
      </c>
      <c r="AD897" s="42"/>
      <c r="AE897">
        <f t="shared" si="42"/>
        <v>0.78239999999999998</v>
      </c>
    </row>
    <row r="898" spans="1:31">
      <c r="A898" s="28" t="s">
        <v>2883</v>
      </c>
      <c r="B898" s="28" t="s">
        <v>2884</v>
      </c>
      <c r="C898" s="39">
        <v>99916</v>
      </c>
      <c r="D898" s="30" t="s">
        <v>108</v>
      </c>
      <c r="E898" s="40" t="s">
        <v>2885</v>
      </c>
      <c r="F898" s="50" t="s">
        <v>2689</v>
      </c>
      <c r="G898" s="33" t="s">
        <v>59</v>
      </c>
      <c r="H898">
        <f t="shared" si="40"/>
        <v>0.78239999999999998</v>
      </c>
      <c r="I898" s="34">
        <f>ROUND(('NEW Reference'!B$16*List!$H898)+'NEW Reference'!B$17,0)</f>
        <v>1014</v>
      </c>
      <c r="J898" s="34">
        <f>ROUND(('NEW Reference'!C$16*List!$H898)+'NEW Reference'!C$17,0)</f>
        <v>1512</v>
      </c>
      <c r="K898" s="34">
        <f>ROUND(('NEW Reference'!D$16*List!$H898)+'NEW Reference'!D$17,0)</f>
        <v>1812</v>
      </c>
      <c r="L898" s="34">
        <f>ROUND(('NEW Reference'!E$16*List!$H898)+'NEW Reference'!E$17,0)</f>
        <v>2240</v>
      </c>
      <c r="M898" s="34">
        <f>ROUND(('NEW Reference'!F$16*List!$H898)+'NEW Reference'!F$17,0)</f>
        <v>2334</v>
      </c>
      <c r="N898" s="34">
        <f>ROUND(('NEW Reference'!G$16*List!$H898)+'NEW Reference'!G$17,0)</f>
        <v>2642</v>
      </c>
      <c r="O898" s="34">
        <f>ROUND(('NEW Reference'!H$16*List!$H898)+'NEW Reference'!H$17,0)</f>
        <v>2743</v>
      </c>
      <c r="P898" s="34">
        <f>ROUND(('NEW Reference'!I$16*List!$H898)+'NEW Reference'!I$17,0)</f>
        <v>2850</v>
      </c>
      <c r="Q898" s="34">
        <f>ROUND(('NEW Reference'!J$16*List!$H898)+'NEW Reference'!J$17,0)</f>
        <v>3301</v>
      </c>
      <c r="R898" s="34">
        <f>ROUND(('NEW Reference'!K$16*List!$H898)+'NEW Reference'!K$17,0)</f>
        <v>3405</v>
      </c>
      <c r="S898" s="34">
        <f>ROUND(('NEW Reference'!L$16*List!$H898)+'NEW Reference'!L$17,0)</f>
        <v>3674</v>
      </c>
      <c r="T898" s="34">
        <f>ROUND(('NEW Reference'!M$16*List!$H898)+'NEW Reference'!M$17,0)</f>
        <v>4388</v>
      </c>
      <c r="U898" s="34">
        <f>ROUND(('NEW Reference'!N$16*List!$H898)+'NEW Reference'!N$17,0)</f>
        <v>17705</v>
      </c>
      <c r="V898" s="35">
        <f>ROUND(('NEW Reference'!O$16*List!$H898)+'NEW Reference'!O$17,0)</f>
        <v>658</v>
      </c>
      <c r="W898" s="35">
        <f>ROUND(('NEW Reference'!P$16*List!$H898)+'NEW Reference'!P$17,0)</f>
        <v>927</v>
      </c>
      <c r="X898" s="35">
        <f>ROUND(('NEW Reference'!Q$16*List!$H898)+'NEW Reference'!Q$17,0)</f>
        <v>464</v>
      </c>
      <c r="Y898" s="36"/>
      <c r="Z898" s="4" t="str">
        <f t="shared" si="41"/>
        <v>SAC, Iowa</v>
      </c>
      <c r="AA898" s="40" t="s">
        <v>2885</v>
      </c>
      <c r="AB898" s="37" t="s">
        <v>49</v>
      </c>
      <c r="AC898" s="41" t="s">
        <v>2689</v>
      </c>
      <c r="AD898" s="42"/>
      <c r="AE898">
        <f t="shared" si="42"/>
        <v>0.78239999999999998</v>
      </c>
    </row>
    <row r="899" spans="1:31">
      <c r="A899" s="28" t="s">
        <v>2886</v>
      </c>
      <c r="B899" s="28" t="s">
        <v>2887</v>
      </c>
      <c r="C899" s="39">
        <v>19340</v>
      </c>
      <c r="D899" s="30" t="s">
        <v>625</v>
      </c>
      <c r="E899" s="40" t="s">
        <v>727</v>
      </c>
      <c r="F899" s="49" t="s">
        <v>2689</v>
      </c>
      <c r="G899" s="33" t="s">
        <v>48</v>
      </c>
      <c r="H899">
        <f t="shared" si="40"/>
        <v>0.78960000000000008</v>
      </c>
      <c r="I899" s="34">
        <f>ROUND(('NEW Reference'!B$16*List!$H899)+'NEW Reference'!B$17,0)</f>
        <v>1021</v>
      </c>
      <c r="J899" s="34">
        <f>ROUND(('NEW Reference'!C$16*List!$H899)+'NEW Reference'!C$17,0)</f>
        <v>1522</v>
      </c>
      <c r="K899" s="34">
        <f>ROUND(('NEW Reference'!D$16*List!$H899)+'NEW Reference'!D$17,0)</f>
        <v>1824</v>
      </c>
      <c r="L899" s="34">
        <f>ROUND(('NEW Reference'!E$16*List!$H899)+'NEW Reference'!E$17,0)</f>
        <v>2255</v>
      </c>
      <c r="M899" s="34">
        <f>ROUND(('NEW Reference'!F$16*List!$H899)+'NEW Reference'!F$17,0)</f>
        <v>2349</v>
      </c>
      <c r="N899" s="34">
        <f>ROUND(('NEW Reference'!G$16*List!$H899)+'NEW Reference'!G$17,0)</f>
        <v>2659</v>
      </c>
      <c r="O899" s="34">
        <f>ROUND(('NEW Reference'!H$16*List!$H899)+'NEW Reference'!H$17,0)</f>
        <v>2761</v>
      </c>
      <c r="P899" s="34">
        <f>ROUND(('NEW Reference'!I$16*List!$H899)+'NEW Reference'!I$17,0)</f>
        <v>2869</v>
      </c>
      <c r="Q899" s="34">
        <f>ROUND(('NEW Reference'!J$16*List!$H899)+'NEW Reference'!J$17,0)</f>
        <v>3322</v>
      </c>
      <c r="R899" s="34">
        <f>ROUND(('NEW Reference'!K$16*List!$H899)+'NEW Reference'!K$17,0)</f>
        <v>3427</v>
      </c>
      <c r="S899" s="34">
        <f>ROUND(('NEW Reference'!L$16*List!$H899)+'NEW Reference'!L$17,0)</f>
        <v>3698</v>
      </c>
      <c r="T899" s="34">
        <f>ROUND(('NEW Reference'!M$16*List!$H899)+'NEW Reference'!M$17,0)</f>
        <v>4417</v>
      </c>
      <c r="U899" s="34">
        <f>ROUND(('NEW Reference'!N$16*List!$H899)+'NEW Reference'!N$17,0)</f>
        <v>17822</v>
      </c>
      <c r="V899" s="35">
        <f>ROUND(('NEW Reference'!O$16*List!$H899)+'NEW Reference'!O$17,0)</f>
        <v>663</v>
      </c>
      <c r="W899" s="35">
        <f>ROUND(('NEW Reference'!P$16*List!$H899)+'NEW Reference'!P$17,0)</f>
        <v>934</v>
      </c>
      <c r="X899" s="35">
        <f>ROUND(('NEW Reference'!Q$16*List!$H899)+'NEW Reference'!Q$17,0)</f>
        <v>467</v>
      </c>
      <c r="Y899" s="36"/>
      <c r="Z899" s="4" t="str">
        <f t="shared" si="41"/>
        <v>SCOTT, Iowa</v>
      </c>
      <c r="AA899" s="40" t="s">
        <v>727</v>
      </c>
      <c r="AB899" s="37" t="s">
        <v>49</v>
      </c>
      <c r="AC899" s="41" t="s">
        <v>2689</v>
      </c>
      <c r="AD899" s="42"/>
      <c r="AE899">
        <f t="shared" si="42"/>
        <v>0.78960000000000008</v>
      </c>
    </row>
    <row r="900" spans="1:31">
      <c r="A900" s="28" t="s">
        <v>2888</v>
      </c>
      <c r="B900" s="28" t="s">
        <v>2889</v>
      </c>
      <c r="C900" s="29">
        <v>99916</v>
      </c>
      <c r="D900" s="30" t="s">
        <v>108</v>
      </c>
      <c r="E900" s="31" t="s">
        <v>290</v>
      </c>
      <c r="F900" s="50" t="s">
        <v>2689</v>
      </c>
      <c r="G900" s="33" t="s">
        <v>59</v>
      </c>
      <c r="H900">
        <f t="shared" si="40"/>
        <v>0.78239999999999998</v>
      </c>
      <c r="I900" s="34">
        <f>ROUND(('NEW Reference'!B$16*List!$H900)+'NEW Reference'!B$17,0)</f>
        <v>1014</v>
      </c>
      <c r="J900" s="34">
        <f>ROUND(('NEW Reference'!C$16*List!$H900)+'NEW Reference'!C$17,0)</f>
        <v>1512</v>
      </c>
      <c r="K900" s="34">
        <f>ROUND(('NEW Reference'!D$16*List!$H900)+'NEW Reference'!D$17,0)</f>
        <v>1812</v>
      </c>
      <c r="L900" s="34">
        <f>ROUND(('NEW Reference'!E$16*List!$H900)+'NEW Reference'!E$17,0)</f>
        <v>2240</v>
      </c>
      <c r="M900" s="34">
        <f>ROUND(('NEW Reference'!F$16*List!$H900)+'NEW Reference'!F$17,0)</f>
        <v>2334</v>
      </c>
      <c r="N900" s="34">
        <f>ROUND(('NEW Reference'!G$16*List!$H900)+'NEW Reference'!G$17,0)</f>
        <v>2642</v>
      </c>
      <c r="O900" s="34">
        <f>ROUND(('NEW Reference'!H$16*List!$H900)+'NEW Reference'!H$17,0)</f>
        <v>2743</v>
      </c>
      <c r="P900" s="34">
        <f>ROUND(('NEW Reference'!I$16*List!$H900)+'NEW Reference'!I$17,0)</f>
        <v>2850</v>
      </c>
      <c r="Q900" s="34">
        <f>ROUND(('NEW Reference'!J$16*List!$H900)+'NEW Reference'!J$17,0)</f>
        <v>3301</v>
      </c>
      <c r="R900" s="34">
        <f>ROUND(('NEW Reference'!K$16*List!$H900)+'NEW Reference'!K$17,0)</f>
        <v>3405</v>
      </c>
      <c r="S900" s="34">
        <f>ROUND(('NEW Reference'!L$16*List!$H900)+'NEW Reference'!L$17,0)</f>
        <v>3674</v>
      </c>
      <c r="T900" s="34">
        <f>ROUND(('NEW Reference'!M$16*List!$H900)+'NEW Reference'!M$17,0)</f>
        <v>4388</v>
      </c>
      <c r="U900" s="34">
        <f>ROUND(('NEW Reference'!N$16*List!$H900)+'NEW Reference'!N$17,0)</f>
        <v>17705</v>
      </c>
      <c r="V900" s="35">
        <f>ROUND(('NEW Reference'!O$16*List!$H900)+'NEW Reference'!O$17,0)</f>
        <v>658</v>
      </c>
      <c r="W900" s="35">
        <f>ROUND(('NEW Reference'!P$16*List!$H900)+'NEW Reference'!P$17,0)</f>
        <v>927</v>
      </c>
      <c r="X900" s="35">
        <f>ROUND(('NEW Reference'!Q$16*List!$H900)+'NEW Reference'!Q$17,0)</f>
        <v>464</v>
      </c>
      <c r="Y900" s="36"/>
      <c r="Z900" s="4" t="str">
        <f t="shared" si="41"/>
        <v>SHELBY, Iowa</v>
      </c>
      <c r="AA900" s="31" t="s">
        <v>290</v>
      </c>
      <c r="AB900" s="37" t="s">
        <v>49</v>
      </c>
      <c r="AC900" s="32" t="s">
        <v>2689</v>
      </c>
      <c r="AD900" s="38"/>
      <c r="AE900">
        <f t="shared" si="42"/>
        <v>0.78239999999999998</v>
      </c>
    </row>
    <row r="901" spans="1:31">
      <c r="A901" s="28" t="s">
        <v>2890</v>
      </c>
      <c r="B901" s="28" t="s">
        <v>2891</v>
      </c>
      <c r="C901" s="39">
        <v>99916</v>
      </c>
      <c r="D901" s="30" t="s">
        <v>108</v>
      </c>
      <c r="E901" s="40" t="s">
        <v>2892</v>
      </c>
      <c r="F901" s="50" t="s">
        <v>2689</v>
      </c>
      <c r="G901" s="33" t="s">
        <v>59</v>
      </c>
      <c r="H901">
        <f t="shared" si="40"/>
        <v>0.78239999999999998</v>
      </c>
      <c r="I901" s="34">
        <f>ROUND(('NEW Reference'!B$16*List!$H901)+'NEW Reference'!B$17,0)</f>
        <v>1014</v>
      </c>
      <c r="J901" s="34">
        <f>ROUND(('NEW Reference'!C$16*List!$H901)+'NEW Reference'!C$17,0)</f>
        <v>1512</v>
      </c>
      <c r="K901" s="34">
        <f>ROUND(('NEW Reference'!D$16*List!$H901)+'NEW Reference'!D$17,0)</f>
        <v>1812</v>
      </c>
      <c r="L901" s="34">
        <f>ROUND(('NEW Reference'!E$16*List!$H901)+'NEW Reference'!E$17,0)</f>
        <v>2240</v>
      </c>
      <c r="M901" s="34">
        <f>ROUND(('NEW Reference'!F$16*List!$H901)+'NEW Reference'!F$17,0)</f>
        <v>2334</v>
      </c>
      <c r="N901" s="34">
        <f>ROUND(('NEW Reference'!G$16*List!$H901)+'NEW Reference'!G$17,0)</f>
        <v>2642</v>
      </c>
      <c r="O901" s="34">
        <f>ROUND(('NEW Reference'!H$16*List!$H901)+'NEW Reference'!H$17,0)</f>
        <v>2743</v>
      </c>
      <c r="P901" s="34">
        <f>ROUND(('NEW Reference'!I$16*List!$H901)+'NEW Reference'!I$17,0)</f>
        <v>2850</v>
      </c>
      <c r="Q901" s="34">
        <f>ROUND(('NEW Reference'!J$16*List!$H901)+'NEW Reference'!J$17,0)</f>
        <v>3301</v>
      </c>
      <c r="R901" s="34">
        <f>ROUND(('NEW Reference'!K$16*List!$H901)+'NEW Reference'!K$17,0)</f>
        <v>3405</v>
      </c>
      <c r="S901" s="34">
        <f>ROUND(('NEW Reference'!L$16*List!$H901)+'NEW Reference'!L$17,0)</f>
        <v>3674</v>
      </c>
      <c r="T901" s="34">
        <f>ROUND(('NEW Reference'!M$16*List!$H901)+'NEW Reference'!M$17,0)</f>
        <v>4388</v>
      </c>
      <c r="U901" s="34">
        <f>ROUND(('NEW Reference'!N$16*List!$H901)+'NEW Reference'!N$17,0)</f>
        <v>17705</v>
      </c>
      <c r="V901" s="35">
        <f>ROUND(('NEW Reference'!O$16*List!$H901)+'NEW Reference'!O$17,0)</f>
        <v>658</v>
      </c>
      <c r="W901" s="35">
        <f>ROUND(('NEW Reference'!P$16*List!$H901)+'NEW Reference'!P$17,0)</f>
        <v>927</v>
      </c>
      <c r="X901" s="35">
        <f>ROUND(('NEW Reference'!Q$16*List!$H901)+'NEW Reference'!Q$17,0)</f>
        <v>464</v>
      </c>
      <c r="Y901" s="36"/>
      <c r="Z901" s="4" t="str">
        <f t="shared" si="41"/>
        <v>SIOUX, Iowa</v>
      </c>
      <c r="AA901" s="40" t="s">
        <v>2892</v>
      </c>
      <c r="AB901" s="37" t="s">
        <v>49</v>
      </c>
      <c r="AC901" s="41" t="s">
        <v>2689</v>
      </c>
      <c r="AD901" s="42"/>
      <c r="AE901">
        <f t="shared" si="42"/>
        <v>0.78239999999999998</v>
      </c>
    </row>
    <row r="902" spans="1:31">
      <c r="A902" s="28" t="s">
        <v>2893</v>
      </c>
      <c r="B902" s="28" t="s">
        <v>2894</v>
      </c>
      <c r="C902" s="39">
        <v>11180</v>
      </c>
      <c r="D902" s="30" t="s">
        <v>314</v>
      </c>
      <c r="E902" s="40" t="s">
        <v>2895</v>
      </c>
      <c r="F902" s="49" t="s">
        <v>2689</v>
      </c>
      <c r="G902" s="33" t="s">
        <v>48</v>
      </c>
      <c r="H902">
        <f t="shared" si="40"/>
        <v>0.86670000000000003</v>
      </c>
      <c r="I902" s="34">
        <f>ROUND(('NEW Reference'!B$16*List!$H902)+'NEW Reference'!B$17,0)</f>
        <v>1092</v>
      </c>
      <c r="J902" s="34">
        <f>ROUND(('NEW Reference'!C$16*List!$H902)+'NEW Reference'!C$17,0)</f>
        <v>1628</v>
      </c>
      <c r="K902" s="34">
        <f>ROUND(('NEW Reference'!D$16*List!$H902)+'NEW Reference'!D$17,0)</f>
        <v>1951</v>
      </c>
      <c r="L902" s="34">
        <f>ROUND(('NEW Reference'!E$16*List!$H902)+'NEW Reference'!E$17,0)</f>
        <v>2412</v>
      </c>
      <c r="M902" s="34">
        <f>ROUND(('NEW Reference'!F$16*List!$H902)+'NEW Reference'!F$17,0)</f>
        <v>2513</v>
      </c>
      <c r="N902" s="34">
        <f>ROUND(('NEW Reference'!G$16*List!$H902)+'NEW Reference'!G$17,0)</f>
        <v>2845</v>
      </c>
      <c r="O902" s="34">
        <f>ROUND(('NEW Reference'!H$16*List!$H902)+'NEW Reference'!H$17,0)</f>
        <v>2954</v>
      </c>
      <c r="P902" s="34">
        <f>ROUND(('NEW Reference'!I$16*List!$H902)+'NEW Reference'!I$17,0)</f>
        <v>3070</v>
      </c>
      <c r="Q902" s="34">
        <f>ROUND(('NEW Reference'!J$16*List!$H902)+'NEW Reference'!J$17,0)</f>
        <v>3555</v>
      </c>
      <c r="R902" s="34">
        <f>ROUND(('NEW Reference'!K$16*List!$H902)+'NEW Reference'!K$17,0)</f>
        <v>3667</v>
      </c>
      <c r="S902" s="34">
        <f>ROUND(('NEW Reference'!L$16*List!$H902)+'NEW Reference'!L$17,0)</f>
        <v>3957</v>
      </c>
      <c r="T902" s="34">
        <f>ROUND(('NEW Reference'!M$16*List!$H902)+'NEW Reference'!M$17,0)</f>
        <v>4725</v>
      </c>
      <c r="U902" s="34">
        <f>ROUND(('NEW Reference'!N$16*List!$H902)+'NEW Reference'!N$17,0)</f>
        <v>19067</v>
      </c>
      <c r="V902" s="35">
        <f>ROUND(('NEW Reference'!O$16*List!$H902)+'NEW Reference'!O$17,0)</f>
        <v>709</v>
      </c>
      <c r="W902" s="35">
        <f>ROUND(('NEW Reference'!P$16*List!$H902)+'NEW Reference'!P$17,0)</f>
        <v>999</v>
      </c>
      <c r="X902" s="35">
        <f>ROUND(('NEW Reference'!Q$16*List!$H902)+'NEW Reference'!Q$17,0)</f>
        <v>499</v>
      </c>
      <c r="Y902" s="36"/>
      <c r="Z902" s="4" t="str">
        <f t="shared" si="41"/>
        <v>STORY, Iowa</v>
      </c>
      <c r="AA902" s="31" t="s">
        <v>2895</v>
      </c>
      <c r="AB902" s="37" t="s">
        <v>49</v>
      </c>
      <c r="AC902" s="32" t="s">
        <v>2689</v>
      </c>
      <c r="AD902" s="38"/>
      <c r="AE902">
        <f t="shared" si="42"/>
        <v>0.86670000000000003</v>
      </c>
    </row>
    <row r="903" spans="1:31">
      <c r="A903" s="28" t="s">
        <v>2896</v>
      </c>
      <c r="B903" s="28" t="s">
        <v>2897</v>
      </c>
      <c r="C903" s="39">
        <v>99916</v>
      </c>
      <c r="D903" s="30" t="s">
        <v>108</v>
      </c>
      <c r="E903" s="40" t="s">
        <v>2898</v>
      </c>
      <c r="F903" s="50" t="s">
        <v>2689</v>
      </c>
      <c r="G903" s="33" t="s">
        <v>59</v>
      </c>
      <c r="H903">
        <f t="shared" si="40"/>
        <v>0.78239999999999998</v>
      </c>
      <c r="I903" s="34">
        <f>ROUND(('NEW Reference'!B$16*List!$H903)+'NEW Reference'!B$17,0)</f>
        <v>1014</v>
      </c>
      <c r="J903" s="34">
        <f>ROUND(('NEW Reference'!C$16*List!$H903)+'NEW Reference'!C$17,0)</f>
        <v>1512</v>
      </c>
      <c r="K903" s="34">
        <f>ROUND(('NEW Reference'!D$16*List!$H903)+'NEW Reference'!D$17,0)</f>
        <v>1812</v>
      </c>
      <c r="L903" s="34">
        <f>ROUND(('NEW Reference'!E$16*List!$H903)+'NEW Reference'!E$17,0)</f>
        <v>2240</v>
      </c>
      <c r="M903" s="34">
        <f>ROUND(('NEW Reference'!F$16*List!$H903)+'NEW Reference'!F$17,0)</f>
        <v>2334</v>
      </c>
      <c r="N903" s="34">
        <f>ROUND(('NEW Reference'!G$16*List!$H903)+'NEW Reference'!G$17,0)</f>
        <v>2642</v>
      </c>
      <c r="O903" s="34">
        <f>ROUND(('NEW Reference'!H$16*List!$H903)+'NEW Reference'!H$17,0)</f>
        <v>2743</v>
      </c>
      <c r="P903" s="34">
        <f>ROUND(('NEW Reference'!I$16*List!$H903)+'NEW Reference'!I$17,0)</f>
        <v>2850</v>
      </c>
      <c r="Q903" s="34">
        <f>ROUND(('NEW Reference'!J$16*List!$H903)+'NEW Reference'!J$17,0)</f>
        <v>3301</v>
      </c>
      <c r="R903" s="34">
        <f>ROUND(('NEW Reference'!K$16*List!$H903)+'NEW Reference'!K$17,0)</f>
        <v>3405</v>
      </c>
      <c r="S903" s="34">
        <f>ROUND(('NEW Reference'!L$16*List!$H903)+'NEW Reference'!L$17,0)</f>
        <v>3674</v>
      </c>
      <c r="T903" s="34">
        <f>ROUND(('NEW Reference'!M$16*List!$H903)+'NEW Reference'!M$17,0)</f>
        <v>4388</v>
      </c>
      <c r="U903" s="34">
        <f>ROUND(('NEW Reference'!N$16*List!$H903)+'NEW Reference'!N$17,0)</f>
        <v>17705</v>
      </c>
      <c r="V903" s="35">
        <f>ROUND(('NEW Reference'!O$16*List!$H903)+'NEW Reference'!O$17,0)</f>
        <v>658</v>
      </c>
      <c r="W903" s="35">
        <f>ROUND(('NEW Reference'!P$16*List!$H903)+'NEW Reference'!P$17,0)</f>
        <v>927</v>
      </c>
      <c r="X903" s="35">
        <f>ROUND(('NEW Reference'!Q$16*List!$H903)+'NEW Reference'!Q$17,0)</f>
        <v>464</v>
      </c>
      <c r="Y903" s="36"/>
      <c r="Z903" s="4" t="str">
        <f t="shared" si="41"/>
        <v>TAMA, Iowa</v>
      </c>
      <c r="AA903" s="31" t="s">
        <v>2898</v>
      </c>
      <c r="AB903" s="37" t="s">
        <v>49</v>
      </c>
      <c r="AC903" s="32" t="s">
        <v>2689</v>
      </c>
      <c r="AD903" s="38"/>
      <c r="AE903">
        <f t="shared" si="42"/>
        <v>0.78239999999999998</v>
      </c>
    </row>
    <row r="904" spans="1:31">
      <c r="A904" s="28" t="s">
        <v>2899</v>
      </c>
      <c r="B904" s="28" t="s">
        <v>2900</v>
      </c>
      <c r="C904" s="39">
        <v>99916</v>
      </c>
      <c r="D904" s="30" t="s">
        <v>108</v>
      </c>
      <c r="E904" s="40" t="s">
        <v>1557</v>
      </c>
      <c r="F904" s="50" t="s">
        <v>2689</v>
      </c>
      <c r="G904" s="33" t="s">
        <v>59</v>
      </c>
      <c r="H904">
        <f t="shared" si="40"/>
        <v>0.78239999999999998</v>
      </c>
      <c r="I904" s="34">
        <f>ROUND(('NEW Reference'!B$16*List!$H904)+'NEW Reference'!B$17,0)</f>
        <v>1014</v>
      </c>
      <c r="J904" s="34">
        <f>ROUND(('NEW Reference'!C$16*List!$H904)+'NEW Reference'!C$17,0)</f>
        <v>1512</v>
      </c>
      <c r="K904" s="34">
        <f>ROUND(('NEW Reference'!D$16*List!$H904)+'NEW Reference'!D$17,0)</f>
        <v>1812</v>
      </c>
      <c r="L904" s="34">
        <f>ROUND(('NEW Reference'!E$16*List!$H904)+'NEW Reference'!E$17,0)</f>
        <v>2240</v>
      </c>
      <c r="M904" s="34">
        <f>ROUND(('NEW Reference'!F$16*List!$H904)+'NEW Reference'!F$17,0)</f>
        <v>2334</v>
      </c>
      <c r="N904" s="34">
        <f>ROUND(('NEW Reference'!G$16*List!$H904)+'NEW Reference'!G$17,0)</f>
        <v>2642</v>
      </c>
      <c r="O904" s="34">
        <f>ROUND(('NEW Reference'!H$16*List!$H904)+'NEW Reference'!H$17,0)</f>
        <v>2743</v>
      </c>
      <c r="P904" s="34">
        <f>ROUND(('NEW Reference'!I$16*List!$H904)+'NEW Reference'!I$17,0)</f>
        <v>2850</v>
      </c>
      <c r="Q904" s="34">
        <f>ROUND(('NEW Reference'!J$16*List!$H904)+'NEW Reference'!J$17,0)</f>
        <v>3301</v>
      </c>
      <c r="R904" s="34">
        <f>ROUND(('NEW Reference'!K$16*List!$H904)+'NEW Reference'!K$17,0)</f>
        <v>3405</v>
      </c>
      <c r="S904" s="34">
        <f>ROUND(('NEW Reference'!L$16*List!$H904)+'NEW Reference'!L$17,0)</f>
        <v>3674</v>
      </c>
      <c r="T904" s="34">
        <f>ROUND(('NEW Reference'!M$16*List!$H904)+'NEW Reference'!M$17,0)</f>
        <v>4388</v>
      </c>
      <c r="U904" s="34">
        <f>ROUND(('NEW Reference'!N$16*List!$H904)+'NEW Reference'!N$17,0)</f>
        <v>17705</v>
      </c>
      <c r="V904" s="35">
        <f>ROUND(('NEW Reference'!O$16*List!$H904)+'NEW Reference'!O$17,0)</f>
        <v>658</v>
      </c>
      <c r="W904" s="35">
        <f>ROUND(('NEW Reference'!P$16*List!$H904)+'NEW Reference'!P$17,0)</f>
        <v>927</v>
      </c>
      <c r="X904" s="35">
        <f>ROUND(('NEW Reference'!Q$16*List!$H904)+'NEW Reference'!Q$17,0)</f>
        <v>464</v>
      </c>
      <c r="Y904" s="36"/>
      <c r="Z904" s="4" t="str">
        <f t="shared" si="41"/>
        <v>TAYLOR, Iowa</v>
      </c>
      <c r="AA904" s="40" t="s">
        <v>1557</v>
      </c>
      <c r="AB904" s="37" t="s">
        <v>49</v>
      </c>
      <c r="AC904" s="41" t="s">
        <v>2689</v>
      </c>
      <c r="AD904" s="42"/>
      <c r="AE904">
        <f t="shared" si="42"/>
        <v>0.78239999999999998</v>
      </c>
    </row>
    <row r="905" spans="1:31">
      <c r="A905" s="28" t="s">
        <v>2901</v>
      </c>
      <c r="B905" s="28" t="s">
        <v>2902</v>
      </c>
      <c r="C905" s="39">
        <v>99916</v>
      </c>
      <c r="D905" s="30" t="s">
        <v>108</v>
      </c>
      <c r="E905" s="40" t="s">
        <v>748</v>
      </c>
      <c r="F905" s="50" t="s">
        <v>2689</v>
      </c>
      <c r="G905" s="33" t="s">
        <v>59</v>
      </c>
      <c r="H905">
        <f t="shared" si="40"/>
        <v>0.78239999999999998</v>
      </c>
      <c r="I905" s="34">
        <f>ROUND(('NEW Reference'!B$16*List!$H905)+'NEW Reference'!B$17,0)</f>
        <v>1014</v>
      </c>
      <c r="J905" s="34">
        <f>ROUND(('NEW Reference'!C$16*List!$H905)+'NEW Reference'!C$17,0)</f>
        <v>1512</v>
      </c>
      <c r="K905" s="34">
        <f>ROUND(('NEW Reference'!D$16*List!$H905)+'NEW Reference'!D$17,0)</f>
        <v>1812</v>
      </c>
      <c r="L905" s="34">
        <f>ROUND(('NEW Reference'!E$16*List!$H905)+'NEW Reference'!E$17,0)</f>
        <v>2240</v>
      </c>
      <c r="M905" s="34">
        <f>ROUND(('NEW Reference'!F$16*List!$H905)+'NEW Reference'!F$17,0)</f>
        <v>2334</v>
      </c>
      <c r="N905" s="34">
        <f>ROUND(('NEW Reference'!G$16*List!$H905)+'NEW Reference'!G$17,0)</f>
        <v>2642</v>
      </c>
      <c r="O905" s="34">
        <f>ROUND(('NEW Reference'!H$16*List!$H905)+'NEW Reference'!H$17,0)</f>
        <v>2743</v>
      </c>
      <c r="P905" s="34">
        <f>ROUND(('NEW Reference'!I$16*List!$H905)+'NEW Reference'!I$17,0)</f>
        <v>2850</v>
      </c>
      <c r="Q905" s="34">
        <f>ROUND(('NEW Reference'!J$16*List!$H905)+'NEW Reference'!J$17,0)</f>
        <v>3301</v>
      </c>
      <c r="R905" s="34">
        <f>ROUND(('NEW Reference'!K$16*List!$H905)+'NEW Reference'!K$17,0)</f>
        <v>3405</v>
      </c>
      <c r="S905" s="34">
        <f>ROUND(('NEW Reference'!L$16*List!$H905)+'NEW Reference'!L$17,0)</f>
        <v>3674</v>
      </c>
      <c r="T905" s="34">
        <f>ROUND(('NEW Reference'!M$16*List!$H905)+'NEW Reference'!M$17,0)</f>
        <v>4388</v>
      </c>
      <c r="U905" s="34">
        <f>ROUND(('NEW Reference'!N$16*List!$H905)+'NEW Reference'!N$17,0)</f>
        <v>17705</v>
      </c>
      <c r="V905" s="35">
        <f>ROUND(('NEW Reference'!O$16*List!$H905)+'NEW Reference'!O$17,0)</f>
        <v>658</v>
      </c>
      <c r="W905" s="35">
        <f>ROUND(('NEW Reference'!P$16*List!$H905)+'NEW Reference'!P$17,0)</f>
        <v>927</v>
      </c>
      <c r="X905" s="35">
        <f>ROUND(('NEW Reference'!Q$16*List!$H905)+'NEW Reference'!Q$17,0)</f>
        <v>464</v>
      </c>
      <c r="Y905" s="36"/>
      <c r="Z905" s="4" t="str">
        <f t="shared" si="41"/>
        <v>UNION, Iowa</v>
      </c>
      <c r="AA905" s="40" t="s">
        <v>748</v>
      </c>
      <c r="AB905" s="37" t="s">
        <v>49</v>
      </c>
      <c r="AC905" s="41" t="s">
        <v>2689</v>
      </c>
      <c r="AD905" s="42"/>
      <c r="AE905">
        <f t="shared" si="42"/>
        <v>0.78239999999999998</v>
      </c>
    </row>
    <row r="906" spans="1:31">
      <c r="A906" s="28" t="s">
        <v>2903</v>
      </c>
      <c r="B906" s="28" t="s">
        <v>2904</v>
      </c>
      <c r="C906" s="39">
        <v>99916</v>
      </c>
      <c r="D906" s="30" t="s">
        <v>108</v>
      </c>
      <c r="E906" s="40" t="s">
        <v>752</v>
      </c>
      <c r="F906" s="50" t="s">
        <v>2689</v>
      </c>
      <c r="G906" s="33" t="s">
        <v>59</v>
      </c>
      <c r="H906">
        <f t="shared" si="40"/>
        <v>0.78239999999999998</v>
      </c>
      <c r="I906" s="34">
        <f>ROUND(('NEW Reference'!B$16*List!$H906)+'NEW Reference'!B$17,0)</f>
        <v>1014</v>
      </c>
      <c r="J906" s="34">
        <f>ROUND(('NEW Reference'!C$16*List!$H906)+'NEW Reference'!C$17,0)</f>
        <v>1512</v>
      </c>
      <c r="K906" s="34">
        <f>ROUND(('NEW Reference'!D$16*List!$H906)+'NEW Reference'!D$17,0)</f>
        <v>1812</v>
      </c>
      <c r="L906" s="34">
        <f>ROUND(('NEW Reference'!E$16*List!$H906)+'NEW Reference'!E$17,0)</f>
        <v>2240</v>
      </c>
      <c r="M906" s="34">
        <f>ROUND(('NEW Reference'!F$16*List!$H906)+'NEW Reference'!F$17,0)</f>
        <v>2334</v>
      </c>
      <c r="N906" s="34">
        <f>ROUND(('NEW Reference'!G$16*List!$H906)+'NEW Reference'!G$17,0)</f>
        <v>2642</v>
      </c>
      <c r="O906" s="34">
        <f>ROUND(('NEW Reference'!H$16*List!$H906)+'NEW Reference'!H$17,0)</f>
        <v>2743</v>
      </c>
      <c r="P906" s="34">
        <f>ROUND(('NEW Reference'!I$16*List!$H906)+'NEW Reference'!I$17,0)</f>
        <v>2850</v>
      </c>
      <c r="Q906" s="34">
        <f>ROUND(('NEW Reference'!J$16*List!$H906)+'NEW Reference'!J$17,0)</f>
        <v>3301</v>
      </c>
      <c r="R906" s="34">
        <f>ROUND(('NEW Reference'!K$16*List!$H906)+'NEW Reference'!K$17,0)</f>
        <v>3405</v>
      </c>
      <c r="S906" s="34">
        <f>ROUND(('NEW Reference'!L$16*List!$H906)+'NEW Reference'!L$17,0)</f>
        <v>3674</v>
      </c>
      <c r="T906" s="34">
        <f>ROUND(('NEW Reference'!M$16*List!$H906)+'NEW Reference'!M$17,0)</f>
        <v>4388</v>
      </c>
      <c r="U906" s="34">
        <f>ROUND(('NEW Reference'!N$16*List!$H906)+'NEW Reference'!N$17,0)</f>
        <v>17705</v>
      </c>
      <c r="V906" s="35">
        <f>ROUND(('NEW Reference'!O$16*List!$H906)+'NEW Reference'!O$17,0)</f>
        <v>658</v>
      </c>
      <c r="W906" s="35">
        <f>ROUND(('NEW Reference'!P$16*List!$H906)+'NEW Reference'!P$17,0)</f>
        <v>927</v>
      </c>
      <c r="X906" s="35">
        <f>ROUND(('NEW Reference'!Q$16*List!$H906)+'NEW Reference'!Q$17,0)</f>
        <v>464</v>
      </c>
      <c r="Y906" s="36"/>
      <c r="Z906" s="4" t="str">
        <f t="shared" si="41"/>
        <v>VAN BUREN, Iowa</v>
      </c>
      <c r="AA906" s="40" t="s">
        <v>752</v>
      </c>
      <c r="AB906" s="37" t="s">
        <v>49</v>
      </c>
      <c r="AC906" s="41" t="s">
        <v>2689</v>
      </c>
      <c r="AD906" s="42"/>
      <c r="AE906">
        <f t="shared" si="42"/>
        <v>0.78239999999999998</v>
      </c>
    </row>
    <row r="907" spans="1:31">
      <c r="A907" s="28" t="s">
        <v>2905</v>
      </c>
      <c r="B907" s="28" t="s">
        <v>2906</v>
      </c>
      <c r="C907" s="39">
        <v>99916</v>
      </c>
      <c r="D907" s="30" t="s">
        <v>108</v>
      </c>
      <c r="E907" s="40" t="s">
        <v>2907</v>
      </c>
      <c r="F907" s="50" t="s">
        <v>2689</v>
      </c>
      <c r="G907" s="33" t="s">
        <v>59</v>
      </c>
      <c r="H907">
        <f t="shared" si="40"/>
        <v>0.78239999999999998</v>
      </c>
      <c r="I907" s="34">
        <f>ROUND(('NEW Reference'!B$16*List!$H907)+'NEW Reference'!B$17,0)</f>
        <v>1014</v>
      </c>
      <c r="J907" s="34">
        <f>ROUND(('NEW Reference'!C$16*List!$H907)+'NEW Reference'!C$17,0)</f>
        <v>1512</v>
      </c>
      <c r="K907" s="34">
        <f>ROUND(('NEW Reference'!D$16*List!$H907)+'NEW Reference'!D$17,0)</f>
        <v>1812</v>
      </c>
      <c r="L907" s="34">
        <f>ROUND(('NEW Reference'!E$16*List!$H907)+'NEW Reference'!E$17,0)</f>
        <v>2240</v>
      </c>
      <c r="M907" s="34">
        <f>ROUND(('NEW Reference'!F$16*List!$H907)+'NEW Reference'!F$17,0)</f>
        <v>2334</v>
      </c>
      <c r="N907" s="34">
        <f>ROUND(('NEW Reference'!G$16*List!$H907)+'NEW Reference'!G$17,0)</f>
        <v>2642</v>
      </c>
      <c r="O907" s="34">
        <f>ROUND(('NEW Reference'!H$16*List!$H907)+'NEW Reference'!H$17,0)</f>
        <v>2743</v>
      </c>
      <c r="P907" s="34">
        <f>ROUND(('NEW Reference'!I$16*List!$H907)+'NEW Reference'!I$17,0)</f>
        <v>2850</v>
      </c>
      <c r="Q907" s="34">
        <f>ROUND(('NEW Reference'!J$16*List!$H907)+'NEW Reference'!J$17,0)</f>
        <v>3301</v>
      </c>
      <c r="R907" s="34">
        <f>ROUND(('NEW Reference'!K$16*List!$H907)+'NEW Reference'!K$17,0)</f>
        <v>3405</v>
      </c>
      <c r="S907" s="34">
        <f>ROUND(('NEW Reference'!L$16*List!$H907)+'NEW Reference'!L$17,0)</f>
        <v>3674</v>
      </c>
      <c r="T907" s="34">
        <f>ROUND(('NEW Reference'!M$16*List!$H907)+'NEW Reference'!M$17,0)</f>
        <v>4388</v>
      </c>
      <c r="U907" s="34">
        <f>ROUND(('NEW Reference'!N$16*List!$H907)+'NEW Reference'!N$17,0)</f>
        <v>17705</v>
      </c>
      <c r="V907" s="35">
        <f>ROUND(('NEW Reference'!O$16*List!$H907)+'NEW Reference'!O$17,0)</f>
        <v>658</v>
      </c>
      <c r="W907" s="35">
        <f>ROUND(('NEW Reference'!P$16*List!$H907)+'NEW Reference'!P$17,0)</f>
        <v>927</v>
      </c>
      <c r="X907" s="35">
        <f>ROUND(('NEW Reference'!Q$16*List!$H907)+'NEW Reference'!Q$17,0)</f>
        <v>464</v>
      </c>
      <c r="Y907" s="36"/>
      <c r="Z907" s="4" t="str">
        <f t="shared" si="41"/>
        <v>WAPELLO, Iowa</v>
      </c>
      <c r="AA907" s="31" t="s">
        <v>2907</v>
      </c>
      <c r="AB907" s="37" t="s">
        <v>49</v>
      </c>
      <c r="AC907" s="32" t="s">
        <v>2689</v>
      </c>
      <c r="AD907" s="38"/>
      <c r="AE907">
        <f t="shared" si="42"/>
        <v>0.78239999999999998</v>
      </c>
    </row>
    <row r="908" spans="1:31">
      <c r="A908" s="28" t="s">
        <v>2908</v>
      </c>
      <c r="B908" s="28" t="s">
        <v>2909</v>
      </c>
      <c r="C908" s="39">
        <v>19780</v>
      </c>
      <c r="D908" s="30" t="s">
        <v>647</v>
      </c>
      <c r="E908" s="40" t="s">
        <v>2030</v>
      </c>
      <c r="F908" s="49" t="s">
        <v>2689</v>
      </c>
      <c r="G908" s="33" t="s">
        <v>48</v>
      </c>
      <c r="H908">
        <f t="shared" si="40"/>
        <v>0.85630000000000006</v>
      </c>
      <c r="I908" s="34">
        <f>ROUND(('NEW Reference'!B$16*List!$H908)+'NEW Reference'!B$17,0)</f>
        <v>1082</v>
      </c>
      <c r="J908" s="34">
        <f>ROUND(('NEW Reference'!C$16*List!$H908)+'NEW Reference'!C$17,0)</f>
        <v>1614</v>
      </c>
      <c r="K908" s="34">
        <f>ROUND(('NEW Reference'!D$16*List!$H908)+'NEW Reference'!D$17,0)</f>
        <v>1934</v>
      </c>
      <c r="L908" s="34">
        <f>ROUND(('NEW Reference'!E$16*List!$H908)+'NEW Reference'!E$17,0)</f>
        <v>2391</v>
      </c>
      <c r="M908" s="34">
        <f>ROUND(('NEW Reference'!F$16*List!$H908)+'NEW Reference'!F$17,0)</f>
        <v>2491</v>
      </c>
      <c r="N908" s="34">
        <f>ROUND(('NEW Reference'!G$16*List!$H908)+'NEW Reference'!G$17,0)</f>
        <v>2820</v>
      </c>
      <c r="O908" s="34">
        <f>ROUND(('NEW Reference'!H$16*List!$H908)+'NEW Reference'!H$17,0)</f>
        <v>2928</v>
      </c>
      <c r="P908" s="34">
        <f>ROUND(('NEW Reference'!I$16*List!$H908)+'NEW Reference'!I$17,0)</f>
        <v>3042</v>
      </c>
      <c r="Q908" s="34">
        <f>ROUND(('NEW Reference'!J$16*List!$H908)+'NEW Reference'!J$17,0)</f>
        <v>3523</v>
      </c>
      <c r="R908" s="34">
        <f>ROUND(('NEW Reference'!K$16*List!$H908)+'NEW Reference'!K$17,0)</f>
        <v>3634</v>
      </c>
      <c r="S908" s="34">
        <f>ROUND(('NEW Reference'!L$16*List!$H908)+'NEW Reference'!L$17,0)</f>
        <v>3922</v>
      </c>
      <c r="T908" s="34">
        <f>ROUND(('NEW Reference'!M$16*List!$H908)+'NEW Reference'!M$17,0)</f>
        <v>4684</v>
      </c>
      <c r="U908" s="34">
        <f>ROUND(('NEW Reference'!N$16*List!$H908)+'NEW Reference'!N$17,0)</f>
        <v>18899</v>
      </c>
      <c r="V908" s="35">
        <f>ROUND(('NEW Reference'!O$16*List!$H908)+'NEW Reference'!O$17,0)</f>
        <v>703</v>
      </c>
      <c r="W908" s="35">
        <f>ROUND(('NEW Reference'!P$16*List!$H908)+'NEW Reference'!P$17,0)</f>
        <v>990</v>
      </c>
      <c r="X908" s="35">
        <f>ROUND(('NEW Reference'!Q$16*List!$H908)+'NEW Reference'!Q$17,0)</f>
        <v>495</v>
      </c>
      <c r="Y908" s="36"/>
      <c r="Z908" s="4" t="str">
        <f t="shared" si="41"/>
        <v>WARREN, Iowa</v>
      </c>
      <c r="AA908" s="40" t="s">
        <v>2030</v>
      </c>
      <c r="AB908" s="37" t="s">
        <v>49</v>
      </c>
      <c r="AC908" s="41" t="s">
        <v>2689</v>
      </c>
      <c r="AD908" s="42"/>
      <c r="AE908">
        <f t="shared" si="42"/>
        <v>0.85630000000000006</v>
      </c>
    </row>
    <row r="909" spans="1:31">
      <c r="A909" s="28" t="s">
        <v>2910</v>
      </c>
      <c r="B909" s="28" t="s">
        <v>2911</v>
      </c>
      <c r="C909" s="39">
        <v>26980</v>
      </c>
      <c r="D909" s="30" t="s">
        <v>933</v>
      </c>
      <c r="E909" s="40" t="s">
        <v>250</v>
      </c>
      <c r="F909" s="49" t="s">
        <v>2689</v>
      </c>
      <c r="G909" s="33" t="s">
        <v>48</v>
      </c>
      <c r="H909">
        <f t="shared" si="40"/>
        <v>0.93520000000000003</v>
      </c>
      <c r="I909" s="34">
        <f>ROUND(('NEW Reference'!B$16*List!$H909)+'NEW Reference'!B$17,0)</f>
        <v>1155</v>
      </c>
      <c r="J909" s="34">
        <f>ROUND(('NEW Reference'!C$16*List!$H909)+'NEW Reference'!C$17,0)</f>
        <v>1723</v>
      </c>
      <c r="K909" s="34">
        <f>ROUND(('NEW Reference'!D$16*List!$H909)+'NEW Reference'!D$17,0)</f>
        <v>2064</v>
      </c>
      <c r="L909" s="34">
        <f>ROUND(('NEW Reference'!E$16*List!$H909)+'NEW Reference'!E$17,0)</f>
        <v>2552</v>
      </c>
      <c r="M909" s="34">
        <f>ROUND(('NEW Reference'!F$16*List!$H909)+'NEW Reference'!F$17,0)</f>
        <v>2659</v>
      </c>
      <c r="N909" s="34">
        <f>ROUND(('NEW Reference'!G$16*List!$H909)+'NEW Reference'!G$17,0)</f>
        <v>3010</v>
      </c>
      <c r="O909" s="34">
        <f>ROUND(('NEW Reference'!H$16*List!$H909)+'NEW Reference'!H$17,0)</f>
        <v>3125</v>
      </c>
      <c r="P909" s="34">
        <f>ROUND(('NEW Reference'!I$16*List!$H909)+'NEW Reference'!I$17,0)</f>
        <v>3248</v>
      </c>
      <c r="Q909" s="34">
        <f>ROUND(('NEW Reference'!J$16*List!$H909)+'NEW Reference'!J$17,0)</f>
        <v>3761</v>
      </c>
      <c r="R909" s="34">
        <f>ROUND(('NEW Reference'!K$16*List!$H909)+'NEW Reference'!K$17,0)</f>
        <v>3879</v>
      </c>
      <c r="S909" s="34">
        <f>ROUND(('NEW Reference'!L$16*List!$H909)+'NEW Reference'!L$17,0)</f>
        <v>4186</v>
      </c>
      <c r="T909" s="34">
        <f>ROUND(('NEW Reference'!M$16*List!$H909)+'NEW Reference'!M$17,0)</f>
        <v>5000</v>
      </c>
      <c r="U909" s="34">
        <f>ROUND(('NEW Reference'!N$16*List!$H909)+'NEW Reference'!N$17,0)</f>
        <v>20173</v>
      </c>
      <c r="V909" s="35">
        <f>ROUND(('NEW Reference'!O$16*List!$H909)+'NEW Reference'!O$17,0)</f>
        <v>750</v>
      </c>
      <c r="W909" s="35">
        <f>ROUND(('NEW Reference'!P$16*List!$H909)+'NEW Reference'!P$17,0)</f>
        <v>1057</v>
      </c>
      <c r="X909" s="35">
        <f>ROUND(('NEW Reference'!Q$16*List!$H909)+'NEW Reference'!Q$17,0)</f>
        <v>528</v>
      </c>
      <c r="Y909" s="36"/>
      <c r="Z909" s="4" t="str">
        <f t="shared" si="41"/>
        <v>WASHINGTON, Iowa</v>
      </c>
      <c r="AA909" s="40" t="s">
        <v>250</v>
      </c>
      <c r="AB909" s="37" t="s">
        <v>49</v>
      </c>
      <c r="AC909" s="41" t="s">
        <v>2689</v>
      </c>
      <c r="AD909" s="42"/>
      <c r="AE909">
        <f t="shared" si="42"/>
        <v>0.93520000000000003</v>
      </c>
    </row>
    <row r="910" spans="1:31">
      <c r="A910" s="28" t="s">
        <v>2912</v>
      </c>
      <c r="B910" s="28" t="s">
        <v>2913</v>
      </c>
      <c r="C910" s="29">
        <v>99916</v>
      </c>
      <c r="D910" s="30" t="s">
        <v>108</v>
      </c>
      <c r="E910" s="31" t="s">
        <v>2035</v>
      </c>
      <c r="F910" s="50" t="s">
        <v>2689</v>
      </c>
      <c r="G910" s="33" t="s">
        <v>59</v>
      </c>
      <c r="H910">
        <f t="shared" si="40"/>
        <v>0.78239999999999998</v>
      </c>
      <c r="I910" s="34">
        <f>ROUND(('NEW Reference'!B$16*List!$H910)+'NEW Reference'!B$17,0)</f>
        <v>1014</v>
      </c>
      <c r="J910" s="34">
        <f>ROUND(('NEW Reference'!C$16*List!$H910)+'NEW Reference'!C$17,0)</f>
        <v>1512</v>
      </c>
      <c r="K910" s="34">
        <f>ROUND(('NEW Reference'!D$16*List!$H910)+'NEW Reference'!D$17,0)</f>
        <v>1812</v>
      </c>
      <c r="L910" s="34">
        <f>ROUND(('NEW Reference'!E$16*List!$H910)+'NEW Reference'!E$17,0)</f>
        <v>2240</v>
      </c>
      <c r="M910" s="34">
        <f>ROUND(('NEW Reference'!F$16*List!$H910)+'NEW Reference'!F$17,0)</f>
        <v>2334</v>
      </c>
      <c r="N910" s="34">
        <f>ROUND(('NEW Reference'!G$16*List!$H910)+'NEW Reference'!G$17,0)</f>
        <v>2642</v>
      </c>
      <c r="O910" s="34">
        <f>ROUND(('NEW Reference'!H$16*List!$H910)+'NEW Reference'!H$17,0)</f>
        <v>2743</v>
      </c>
      <c r="P910" s="34">
        <f>ROUND(('NEW Reference'!I$16*List!$H910)+'NEW Reference'!I$17,0)</f>
        <v>2850</v>
      </c>
      <c r="Q910" s="34">
        <f>ROUND(('NEW Reference'!J$16*List!$H910)+'NEW Reference'!J$17,0)</f>
        <v>3301</v>
      </c>
      <c r="R910" s="34">
        <f>ROUND(('NEW Reference'!K$16*List!$H910)+'NEW Reference'!K$17,0)</f>
        <v>3405</v>
      </c>
      <c r="S910" s="34">
        <f>ROUND(('NEW Reference'!L$16*List!$H910)+'NEW Reference'!L$17,0)</f>
        <v>3674</v>
      </c>
      <c r="T910" s="34">
        <f>ROUND(('NEW Reference'!M$16*List!$H910)+'NEW Reference'!M$17,0)</f>
        <v>4388</v>
      </c>
      <c r="U910" s="34">
        <f>ROUND(('NEW Reference'!N$16*List!$H910)+'NEW Reference'!N$17,0)</f>
        <v>17705</v>
      </c>
      <c r="V910" s="35">
        <f>ROUND(('NEW Reference'!O$16*List!$H910)+'NEW Reference'!O$17,0)</f>
        <v>658</v>
      </c>
      <c r="W910" s="35">
        <f>ROUND(('NEW Reference'!P$16*List!$H910)+'NEW Reference'!P$17,0)</f>
        <v>927</v>
      </c>
      <c r="X910" s="35">
        <f>ROUND(('NEW Reference'!Q$16*List!$H910)+'NEW Reference'!Q$17,0)</f>
        <v>464</v>
      </c>
      <c r="Y910" s="36"/>
      <c r="Z910" s="4" t="str">
        <f t="shared" si="41"/>
        <v>WAYNE, Iowa</v>
      </c>
      <c r="AA910" s="31" t="s">
        <v>2035</v>
      </c>
      <c r="AB910" s="37" t="s">
        <v>49</v>
      </c>
      <c r="AC910" s="32" t="s">
        <v>2689</v>
      </c>
      <c r="AD910" s="38"/>
      <c r="AE910">
        <f t="shared" si="42"/>
        <v>0.78239999999999998</v>
      </c>
    </row>
    <row r="911" spans="1:31">
      <c r="A911" s="28" t="s">
        <v>2914</v>
      </c>
      <c r="B911" s="28" t="s">
        <v>2915</v>
      </c>
      <c r="C911" s="39">
        <v>99916</v>
      </c>
      <c r="D911" s="30" t="s">
        <v>108</v>
      </c>
      <c r="E911" s="40" t="s">
        <v>2038</v>
      </c>
      <c r="F911" s="50" t="s">
        <v>2689</v>
      </c>
      <c r="G911" s="33" t="s">
        <v>59</v>
      </c>
      <c r="H911">
        <f t="shared" ref="H911:H974" si="43">IFERROR(INDEX($AH:$AH,MATCH($C911,$AF:$AF,0)),"")</f>
        <v>0.78239999999999998</v>
      </c>
      <c r="I911" s="34">
        <f>ROUND(('NEW Reference'!B$16*List!$H911)+'NEW Reference'!B$17,0)</f>
        <v>1014</v>
      </c>
      <c r="J911" s="34">
        <f>ROUND(('NEW Reference'!C$16*List!$H911)+'NEW Reference'!C$17,0)</f>
        <v>1512</v>
      </c>
      <c r="K911" s="34">
        <f>ROUND(('NEW Reference'!D$16*List!$H911)+'NEW Reference'!D$17,0)</f>
        <v>1812</v>
      </c>
      <c r="L911" s="34">
        <f>ROUND(('NEW Reference'!E$16*List!$H911)+'NEW Reference'!E$17,0)</f>
        <v>2240</v>
      </c>
      <c r="M911" s="34">
        <f>ROUND(('NEW Reference'!F$16*List!$H911)+'NEW Reference'!F$17,0)</f>
        <v>2334</v>
      </c>
      <c r="N911" s="34">
        <f>ROUND(('NEW Reference'!G$16*List!$H911)+'NEW Reference'!G$17,0)</f>
        <v>2642</v>
      </c>
      <c r="O911" s="34">
        <f>ROUND(('NEW Reference'!H$16*List!$H911)+'NEW Reference'!H$17,0)</f>
        <v>2743</v>
      </c>
      <c r="P911" s="34">
        <f>ROUND(('NEW Reference'!I$16*List!$H911)+'NEW Reference'!I$17,0)</f>
        <v>2850</v>
      </c>
      <c r="Q911" s="34">
        <f>ROUND(('NEW Reference'!J$16*List!$H911)+'NEW Reference'!J$17,0)</f>
        <v>3301</v>
      </c>
      <c r="R911" s="34">
        <f>ROUND(('NEW Reference'!K$16*List!$H911)+'NEW Reference'!K$17,0)</f>
        <v>3405</v>
      </c>
      <c r="S911" s="34">
        <f>ROUND(('NEW Reference'!L$16*List!$H911)+'NEW Reference'!L$17,0)</f>
        <v>3674</v>
      </c>
      <c r="T911" s="34">
        <f>ROUND(('NEW Reference'!M$16*List!$H911)+'NEW Reference'!M$17,0)</f>
        <v>4388</v>
      </c>
      <c r="U911" s="34">
        <f>ROUND(('NEW Reference'!N$16*List!$H911)+'NEW Reference'!N$17,0)</f>
        <v>17705</v>
      </c>
      <c r="V911" s="35">
        <f>ROUND(('NEW Reference'!O$16*List!$H911)+'NEW Reference'!O$17,0)</f>
        <v>658</v>
      </c>
      <c r="W911" s="35">
        <f>ROUND(('NEW Reference'!P$16*List!$H911)+'NEW Reference'!P$17,0)</f>
        <v>927</v>
      </c>
      <c r="X911" s="35">
        <f>ROUND(('NEW Reference'!Q$16*List!$H911)+'NEW Reference'!Q$17,0)</f>
        <v>464</v>
      </c>
      <c r="Y911" s="36"/>
      <c r="Z911" s="4" t="str">
        <f t="shared" ref="Z911:Z974" si="44">CONCATENATE(AA911, AB911, AC911)</f>
        <v>WEBSTER, Iowa</v>
      </c>
      <c r="AA911" s="40" t="s">
        <v>2038</v>
      </c>
      <c r="AB911" s="37" t="s">
        <v>49</v>
      </c>
      <c r="AC911" s="41" t="s">
        <v>2689</v>
      </c>
      <c r="AD911" s="42"/>
      <c r="AE911">
        <f t="shared" ref="AE911:AE974" si="45">IFERROR(INDEX($AH:$AH,MATCH($C911,$AF:$AF,0)),"")</f>
        <v>0.78239999999999998</v>
      </c>
    </row>
    <row r="912" spans="1:31">
      <c r="A912" s="28" t="s">
        <v>2916</v>
      </c>
      <c r="B912" s="28" t="s">
        <v>2917</v>
      </c>
      <c r="C912" s="39">
        <v>99916</v>
      </c>
      <c r="D912" s="30" t="s">
        <v>108</v>
      </c>
      <c r="E912" s="40" t="s">
        <v>2454</v>
      </c>
      <c r="F912" s="50" t="s">
        <v>2689</v>
      </c>
      <c r="G912" s="33" t="s">
        <v>59</v>
      </c>
      <c r="H912">
        <f t="shared" si="43"/>
        <v>0.78239999999999998</v>
      </c>
      <c r="I912" s="34">
        <f>ROUND(('NEW Reference'!B$16*List!$H912)+'NEW Reference'!B$17,0)</f>
        <v>1014</v>
      </c>
      <c r="J912" s="34">
        <f>ROUND(('NEW Reference'!C$16*List!$H912)+'NEW Reference'!C$17,0)</f>
        <v>1512</v>
      </c>
      <c r="K912" s="34">
        <f>ROUND(('NEW Reference'!D$16*List!$H912)+'NEW Reference'!D$17,0)</f>
        <v>1812</v>
      </c>
      <c r="L912" s="34">
        <f>ROUND(('NEW Reference'!E$16*List!$H912)+'NEW Reference'!E$17,0)</f>
        <v>2240</v>
      </c>
      <c r="M912" s="34">
        <f>ROUND(('NEW Reference'!F$16*List!$H912)+'NEW Reference'!F$17,0)</f>
        <v>2334</v>
      </c>
      <c r="N912" s="34">
        <f>ROUND(('NEW Reference'!G$16*List!$H912)+'NEW Reference'!G$17,0)</f>
        <v>2642</v>
      </c>
      <c r="O912" s="34">
        <f>ROUND(('NEW Reference'!H$16*List!$H912)+'NEW Reference'!H$17,0)</f>
        <v>2743</v>
      </c>
      <c r="P912" s="34">
        <f>ROUND(('NEW Reference'!I$16*List!$H912)+'NEW Reference'!I$17,0)</f>
        <v>2850</v>
      </c>
      <c r="Q912" s="34">
        <f>ROUND(('NEW Reference'!J$16*List!$H912)+'NEW Reference'!J$17,0)</f>
        <v>3301</v>
      </c>
      <c r="R912" s="34">
        <f>ROUND(('NEW Reference'!K$16*List!$H912)+'NEW Reference'!K$17,0)</f>
        <v>3405</v>
      </c>
      <c r="S912" s="34">
        <f>ROUND(('NEW Reference'!L$16*List!$H912)+'NEW Reference'!L$17,0)</f>
        <v>3674</v>
      </c>
      <c r="T912" s="34">
        <f>ROUND(('NEW Reference'!M$16*List!$H912)+'NEW Reference'!M$17,0)</f>
        <v>4388</v>
      </c>
      <c r="U912" s="34">
        <f>ROUND(('NEW Reference'!N$16*List!$H912)+'NEW Reference'!N$17,0)</f>
        <v>17705</v>
      </c>
      <c r="V912" s="35">
        <f>ROUND(('NEW Reference'!O$16*List!$H912)+'NEW Reference'!O$17,0)</f>
        <v>658</v>
      </c>
      <c r="W912" s="35">
        <f>ROUND(('NEW Reference'!P$16*List!$H912)+'NEW Reference'!P$17,0)</f>
        <v>927</v>
      </c>
      <c r="X912" s="35">
        <f>ROUND(('NEW Reference'!Q$16*List!$H912)+'NEW Reference'!Q$17,0)</f>
        <v>464</v>
      </c>
      <c r="Y912" s="36"/>
      <c r="Z912" s="4" t="str">
        <f t="shared" si="44"/>
        <v>WINNEBAGO, Iowa</v>
      </c>
      <c r="AA912" s="40" t="s">
        <v>2454</v>
      </c>
      <c r="AB912" s="37" t="s">
        <v>49</v>
      </c>
      <c r="AC912" s="41" t="s">
        <v>2689</v>
      </c>
      <c r="AD912" s="42"/>
      <c r="AE912">
        <f t="shared" si="45"/>
        <v>0.78239999999999998</v>
      </c>
    </row>
    <row r="913" spans="1:31">
      <c r="A913" s="28" t="s">
        <v>2918</v>
      </c>
      <c r="B913" s="28" t="s">
        <v>2919</v>
      </c>
      <c r="C913" s="39">
        <v>99916</v>
      </c>
      <c r="D913" s="30" t="s">
        <v>108</v>
      </c>
      <c r="E913" s="40" t="s">
        <v>2920</v>
      </c>
      <c r="F913" s="50" t="s">
        <v>2689</v>
      </c>
      <c r="G913" s="33" t="s">
        <v>59</v>
      </c>
      <c r="H913">
        <f t="shared" si="43"/>
        <v>0.78239999999999998</v>
      </c>
      <c r="I913" s="34">
        <f>ROUND(('NEW Reference'!B$16*List!$H913)+'NEW Reference'!B$17,0)</f>
        <v>1014</v>
      </c>
      <c r="J913" s="34">
        <f>ROUND(('NEW Reference'!C$16*List!$H913)+'NEW Reference'!C$17,0)</f>
        <v>1512</v>
      </c>
      <c r="K913" s="34">
        <f>ROUND(('NEW Reference'!D$16*List!$H913)+'NEW Reference'!D$17,0)</f>
        <v>1812</v>
      </c>
      <c r="L913" s="34">
        <f>ROUND(('NEW Reference'!E$16*List!$H913)+'NEW Reference'!E$17,0)</f>
        <v>2240</v>
      </c>
      <c r="M913" s="34">
        <f>ROUND(('NEW Reference'!F$16*List!$H913)+'NEW Reference'!F$17,0)</f>
        <v>2334</v>
      </c>
      <c r="N913" s="34">
        <f>ROUND(('NEW Reference'!G$16*List!$H913)+'NEW Reference'!G$17,0)</f>
        <v>2642</v>
      </c>
      <c r="O913" s="34">
        <f>ROUND(('NEW Reference'!H$16*List!$H913)+'NEW Reference'!H$17,0)</f>
        <v>2743</v>
      </c>
      <c r="P913" s="34">
        <f>ROUND(('NEW Reference'!I$16*List!$H913)+'NEW Reference'!I$17,0)</f>
        <v>2850</v>
      </c>
      <c r="Q913" s="34">
        <f>ROUND(('NEW Reference'!J$16*List!$H913)+'NEW Reference'!J$17,0)</f>
        <v>3301</v>
      </c>
      <c r="R913" s="34">
        <f>ROUND(('NEW Reference'!K$16*List!$H913)+'NEW Reference'!K$17,0)</f>
        <v>3405</v>
      </c>
      <c r="S913" s="34">
        <f>ROUND(('NEW Reference'!L$16*List!$H913)+'NEW Reference'!L$17,0)</f>
        <v>3674</v>
      </c>
      <c r="T913" s="34">
        <f>ROUND(('NEW Reference'!M$16*List!$H913)+'NEW Reference'!M$17,0)</f>
        <v>4388</v>
      </c>
      <c r="U913" s="34">
        <f>ROUND(('NEW Reference'!N$16*List!$H913)+'NEW Reference'!N$17,0)</f>
        <v>17705</v>
      </c>
      <c r="V913" s="35">
        <f>ROUND(('NEW Reference'!O$16*List!$H913)+'NEW Reference'!O$17,0)</f>
        <v>658</v>
      </c>
      <c r="W913" s="35">
        <f>ROUND(('NEW Reference'!P$16*List!$H913)+'NEW Reference'!P$17,0)</f>
        <v>927</v>
      </c>
      <c r="X913" s="35">
        <f>ROUND(('NEW Reference'!Q$16*List!$H913)+'NEW Reference'!Q$17,0)</f>
        <v>464</v>
      </c>
      <c r="Y913" s="36"/>
      <c r="Z913" s="4" t="str">
        <f t="shared" si="44"/>
        <v>WINNESHIEK, Iowa</v>
      </c>
      <c r="AA913" s="40" t="s">
        <v>2920</v>
      </c>
      <c r="AB913" s="37" t="s">
        <v>49</v>
      </c>
      <c r="AC913" s="41" t="s">
        <v>2689</v>
      </c>
      <c r="AD913" s="42"/>
      <c r="AE913">
        <f t="shared" si="45"/>
        <v>0.78239999999999998</v>
      </c>
    </row>
    <row r="914" spans="1:31">
      <c r="A914" s="28" t="s">
        <v>2921</v>
      </c>
      <c r="B914" s="28" t="s">
        <v>2922</v>
      </c>
      <c r="C914" s="39">
        <v>43580</v>
      </c>
      <c r="D914" s="30" t="s">
        <v>1600</v>
      </c>
      <c r="E914" s="40" t="s">
        <v>2923</v>
      </c>
      <c r="F914" s="49" t="s">
        <v>2689</v>
      </c>
      <c r="G914" s="33" t="s">
        <v>48</v>
      </c>
      <c r="H914">
        <f t="shared" si="43"/>
        <v>0.87460000000000004</v>
      </c>
      <c r="I914" s="34">
        <f>ROUND(('NEW Reference'!B$16*List!$H914)+'NEW Reference'!B$17,0)</f>
        <v>1099</v>
      </c>
      <c r="J914" s="34">
        <f>ROUND(('NEW Reference'!C$16*List!$H914)+'NEW Reference'!C$17,0)</f>
        <v>1639</v>
      </c>
      <c r="K914" s="34">
        <f>ROUND(('NEW Reference'!D$16*List!$H914)+'NEW Reference'!D$17,0)</f>
        <v>1964</v>
      </c>
      <c r="L914" s="34">
        <f>ROUND(('NEW Reference'!E$16*List!$H914)+'NEW Reference'!E$17,0)</f>
        <v>2428</v>
      </c>
      <c r="M914" s="34">
        <f>ROUND(('NEW Reference'!F$16*List!$H914)+'NEW Reference'!F$17,0)</f>
        <v>2530</v>
      </c>
      <c r="N914" s="34">
        <f>ROUND(('NEW Reference'!G$16*List!$H914)+'NEW Reference'!G$17,0)</f>
        <v>2864</v>
      </c>
      <c r="O914" s="34">
        <f>ROUND(('NEW Reference'!H$16*List!$H914)+'NEW Reference'!H$17,0)</f>
        <v>2973</v>
      </c>
      <c r="P914" s="34">
        <f>ROUND(('NEW Reference'!I$16*List!$H914)+'NEW Reference'!I$17,0)</f>
        <v>3090</v>
      </c>
      <c r="Q914" s="34">
        <f>ROUND(('NEW Reference'!J$16*List!$H914)+'NEW Reference'!J$17,0)</f>
        <v>3578</v>
      </c>
      <c r="R914" s="34">
        <f>ROUND(('NEW Reference'!K$16*List!$H914)+'NEW Reference'!K$17,0)</f>
        <v>3691</v>
      </c>
      <c r="S914" s="34">
        <f>ROUND(('NEW Reference'!L$16*List!$H914)+'NEW Reference'!L$17,0)</f>
        <v>3983</v>
      </c>
      <c r="T914" s="34">
        <f>ROUND(('NEW Reference'!M$16*List!$H914)+'NEW Reference'!M$17,0)</f>
        <v>4757</v>
      </c>
      <c r="U914" s="34">
        <f>ROUND(('NEW Reference'!N$16*List!$H914)+'NEW Reference'!N$17,0)</f>
        <v>19194</v>
      </c>
      <c r="V914" s="35">
        <f>ROUND(('NEW Reference'!O$16*List!$H914)+'NEW Reference'!O$17,0)</f>
        <v>714</v>
      </c>
      <c r="W914" s="35">
        <f>ROUND(('NEW Reference'!P$16*List!$H914)+'NEW Reference'!P$17,0)</f>
        <v>1005</v>
      </c>
      <c r="X914" s="35">
        <f>ROUND(('NEW Reference'!Q$16*List!$H914)+'NEW Reference'!Q$17,0)</f>
        <v>503</v>
      </c>
      <c r="Y914" s="36"/>
      <c r="Z914" s="4" t="str">
        <f t="shared" si="44"/>
        <v>WOODBURY, Iowa</v>
      </c>
      <c r="AA914" s="40" t="s">
        <v>2923</v>
      </c>
      <c r="AB914" s="37" t="s">
        <v>49</v>
      </c>
      <c r="AC914" s="41" t="s">
        <v>2689</v>
      </c>
      <c r="AD914" s="42"/>
      <c r="AE914">
        <f t="shared" si="45"/>
        <v>0.87460000000000004</v>
      </c>
    </row>
    <row r="915" spans="1:31">
      <c r="A915" s="28" t="s">
        <v>2924</v>
      </c>
      <c r="B915" s="28" t="s">
        <v>2925</v>
      </c>
      <c r="C915" s="39">
        <v>99916</v>
      </c>
      <c r="D915" s="30" t="s">
        <v>108</v>
      </c>
      <c r="E915" s="40" t="s">
        <v>2057</v>
      </c>
      <c r="F915" s="50" t="s">
        <v>2689</v>
      </c>
      <c r="G915" s="33" t="s">
        <v>59</v>
      </c>
      <c r="H915">
        <f t="shared" si="43"/>
        <v>0.78239999999999998</v>
      </c>
      <c r="I915" s="34">
        <f>ROUND(('NEW Reference'!B$16*List!$H915)+'NEW Reference'!B$17,0)</f>
        <v>1014</v>
      </c>
      <c r="J915" s="34">
        <f>ROUND(('NEW Reference'!C$16*List!$H915)+'NEW Reference'!C$17,0)</f>
        <v>1512</v>
      </c>
      <c r="K915" s="34">
        <f>ROUND(('NEW Reference'!D$16*List!$H915)+'NEW Reference'!D$17,0)</f>
        <v>1812</v>
      </c>
      <c r="L915" s="34">
        <f>ROUND(('NEW Reference'!E$16*List!$H915)+'NEW Reference'!E$17,0)</f>
        <v>2240</v>
      </c>
      <c r="M915" s="34">
        <f>ROUND(('NEW Reference'!F$16*List!$H915)+'NEW Reference'!F$17,0)</f>
        <v>2334</v>
      </c>
      <c r="N915" s="34">
        <f>ROUND(('NEW Reference'!G$16*List!$H915)+'NEW Reference'!G$17,0)</f>
        <v>2642</v>
      </c>
      <c r="O915" s="34">
        <f>ROUND(('NEW Reference'!H$16*List!$H915)+'NEW Reference'!H$17,0)</f>
        <v>2743</v>
      </c>
      <c r="P915" s="34">
        <f>ROUND(('NEW Reference'!I$16*List!$H915)+'NEW Reference'!I$17,0)</f>
        <v>2850</v>
      </c>
      <c r="Q915" s="34">
        <f>ROUND(('NEW Reference'!J$16*List!$H915)+'NEW Reference'!J$17,0)</f>
        <v>3301</v>
      </c>
      <c r="R915" s="34">
        <f>ROUND(('NEW Reference'!K$16*List!$H915)+'NEW Reference'!K$17,0)</f>
        <v>3405</v>
      </c>
      <c r="S915" s="34">
        <f>ROUND(('NEW Reference'!L$16*List!$H915)+'NEW Reference'!L$17,0)</f>
        <v>3674</v>
      </c>
      <c r="T915" s="34">
        <f>ROUND(('NEW Reference'!M$16*List!$H915)+'NEW Reference'!M$17,0)</f>
        <v>4388</v>
      </c>
      <c r="U915" s="34">
        <f>ROUND(('NEW Reference'!N$16*List!$H915)+'NEW Reference'!N$17,0)</f>
        <v>17705</v>
      </c>
      <c r="V915" s="35">
        <f>ROUND(('NEW Reference'!O$16*List!$H915)+'NEW Reference'!O$17,0)</f>
        <v>658</v>
      </c>
      <c r="W915" s="35">
        <f>ROUND(('NEW Reference'!P$16*List!$H915)+'NEW Reference'!P$17,0)</f>
        <v>927</v>
      </c>
      <c r="X915" s="35">
        <f>ROUND(('NEW Reference'!Q$16*List!$H915)+'NEW Reference'!Q$17,0)</f>
        <v>464</v>
      </c>
      <c r="Y915" s="36"/>
      <c r="Z915" s="4" t="str">
        <f t="shared" si="44"/>
        <v>WORTH, Iowa</v>
      </c>
      <c r="AA915" s="40" t="s">
        <v>2057</v>
      </c>
      <c r="AB915" s="37" t="s">
        <v>49</v>
      </c>
      <c r="AC915" s="41" t="s">
        <v>2689</v>
      </c>
      <c r="AD915" s="42"/>
      <c r="AE915">
        <f t="shared" si="45"/>
        <v>0.78239999999999998</v>
      </c>
    </row>
    <row r="916" spans="1:31">
      <c r="A916" s="28" t="s">
        <v>2926</v>
      </c>
      <c r="B916" s="28" t="s">
        <v>2927</v>
      </c>
      <c r="C916" s="39">
        <v>99916</v>
      </c>
      <c r="D916" s="30" t="s">
        <v>108</v>
      </c>
      <c r="E916" s="40" t="s">
        <v>2928</v>
      </c>
      <c r="F916" s="50" t="s">
        <v>2689</v>
      </c>
      <c r="G916" s="33" t="s">
        <v>59</v>
      </c>
      <c r="H916">
        <f t="shared" si="43"/>
        <v>0.78239999999999998</v>
      </c>
      <c r="I916" s="34">
        <f>ROUND(('NEW Reference'!B$16*List!$H916)+'NEW Reference'!B$17,0)</f>
        <v>1014</v>
      </c>
      <c r="J916" s="34">
        <f>ROUND(('NEW Reference'!C$16*List!$H916)+'NEW Reference'!C$17,0)</f>
        <v>1512</v>
      </c>
      <c r="K916" s="34">
        <f>ROUND(('NEW Reference'!D$16*List!$H916)+'NEW Reference'!D$17,0)</f>
        <v>1812</v>
      </c>
      <c r="L916" s="34">
        <f>ROUND(('NEW Reference'!E$16*List!$H916)+'NEW Reference'!E$17,0)</f>
        <v>2240</v>
      </c>
      <c r="M916" s="34">
        <f>ROUND(('NEW Reference'!F$16*List!$H916)+'NEW Reference'!F$17,0)</f>
        <v>2334</v>
      </c>
      <c r="N916" s="34">
        <f>ROUND(('NEW Reference'!G$16*List!$H916)+'NEW Reference'!G$17,0)</f>
        <v>2642</v>
      </c>
      <c r="O916" s="34">
        <f>ROUND(('NEW Reference'!H$16*List!$H916)+'NEW Reference'!H$17,0)</f>
        <v>2743</v>
      </c>
      <c r="P916" s="34">
        <f>ROUND(('NEW Reference'!I$16*List!$H916)+'NEW Reference'!I$17,0)</f>
        <v>2850</v>
      </c>
      <c r="Q916" s="34">
        <f>ROUND(('NEW Reference'!J$16*List!$H916)+'NEW Reference'!J$17,0)</f>
        <v>3301</v>
      </c>
      <c r="R916" s="34">
        <f>ROUND(('NEW Reference'!K$16*List!$H916)+'NEW Reference'!K$17,0)</f>
        <v>3405</v>
      </c>
      <c r="S916" s="34">
        <f>ROUND(('NEW Reference'!L$16*List!$H916)+'NEW Reference'!L$17,0)</f>
        <v>3674</v>
      </c>
      <c r="T916" s="34">
        <f>ROUND(('NEW Reference'!M$16*List!$H916)+'NEW Reference'!M$17,0)</f>
        <v>4388</v>
      </c>
      <c r="U916" s="34">
        <f>ROUND(('NEW Reference'!N$16*List!$H916)+'NEW Reference'!N$17,0)</f>
        <v>17705</v>
      </c>
      <c r="V916" s="35">
        <f>ROUND(('NEW Reference'!O$16*List!$H916)+'NEW Reference'!O$17,0)</f>
        <v>658</v>
      </c>
      <c r="W916" s="35">
        <f>ROUND(('NEW Reference'!P$16*List!$H916)+'NEW Reference'!P$17,0)</f>
        <v>927</v>
      </c>
      <c r="X916" s="35">
        <f>ROUND(('NEW Reference'!Q$16*List!$H916)+'NEW Reference'!Q$17,0)</f>
        <v>464</v>
      </c>
      <c r="Y916" s="36"/>
      <c r="Z916" s="4" t="str">
        <f t="shared" si="44"/>
        <v>WRIGHT, Iowa</v>
      </c>
      <c r="AA916" s="31" t="s">
        <v>2928</v>
      </c>
      <c r="AB916" s="37" t="s">
        <v>49</v>
      </c>
      <c r="AC916" s="32" t="s">
        <v>2689</v>
      </c>
      <c r="AD916" s="38"/>
      <c r="AE916">
        <f t="shared" si="45"/>
        <v>0.78239999999999998</v>
      </c>
    </row>
    <row r="917" spans="1:31">
      <c r="A917" s="28" t="s">
        <v>2929</v>
      </c>
      <c r="B917" s="28" t="s">
        <v>2930</v>
      </c>
      <c r="C917" s="39">
        <v>99916</v>
      </c>
      <c r="D917" s="30" t="s">
        <v>108</v>
      </c>
      <c r="E917" s="40" t="s">
        <v>325</v>
      </c>
      <c r="F917" s="50" t="s">
        <v>2689</v>
      </c>
      <c r="G917" s="33" t="s">
        <v>59</v>
      </c>
      <c r="H917">
        <f t="shared" si="43"/>
        <v>0.78239999999999998</v>
      </c>
      <c r="I917" s="34">
        <f>ROUND(('NEW Reference'!B$16*List!$H917)+'NEW Reference'!B$17,0)</f>
        <v>1014</v>
      </c>
      <c r="J917" s="34">
        <f>ROUND(('NEW Reference'!C$16*List!$H917)+'NEW Reference'!C$17,0)</f>
        <v>1512</v>
      </c>
      <c r="K917" s="34">
        <f>ROUND(('NEW Reference'!D$16*List!$H917)+'NEW Reference'!D$17,0)</f>
        <v>1812</v>
      </c>
      <c r="L917" s="34">
        <f>ROUND(('NEW Reference'!E$16*List!$H917)+'NEW Reference'!E$17,0)</f>
        <v>2240</v>
      </c>
      <c r="M917" s="34">
        <f>ROUND(('NEW Reference'!F$16*List!$H917)+'NEW Reference'!F$17,0)</f>
        <v>2334</v>
      </c>
      <c r="N917" s="34">
        <f>ROUND(('NEW Reference'!G$16*List!$H917)+'NEW Reference'!G$17,0)</f>
        <v>2642</v>
      </c>
      <c r="O917" s="34">
        <f>ROUND(('NEW Reference'!H$16*List!$H917)+'NEW Reference'!H$17,0)</f>
        <v>2743</v>
      </c>
      <c r="P917" s="34">
        <f>ROUND(('NEW Reference'!I$16*List!$H917)+'NEW Reference'!I$17,0)</f>
        <v>2850</v>
      </c>
      <c r="Q917" s="34">
        <f>ROUND(('NEW Reference'!J$16*List!$H917)+'NEW Reference'!J$17,0)</f>
        <v>3301</v>
      </c>
      <c r="R917" s="34">
        <f>ROUND(('NEW Reference'!K$16*List!$H917)+'NEW Reference'!K$17,0)</f>
        <v>3405</v>
      </c>
      <c r="S917" s="34">
        <f>ROUND(('NEW Reference'!L$16*List!$H917)+'NEW Reference'!L$17,0)</f>
        <v>3674</v>
      </c>
      <c r="T917" s="34">
        <f>ROUND(('NEW Reference'!M$16*List!$H917)+'NEW Reference'!M$17,0)</f>
        <v>4388</v>
      </c>
      <c r="U917" s="34">
        <f>ROUND(('NEW Reference'!N$16*List!$H917)+'NEW Reference'!N$17,0)</f>
        <v>17705</v>
      </c>
      <c r="V917" s="35">
        <f>ROUND(('NEW Reference'!O$16*List!$H917)+'NEW Reference'!O$17,0)</f>
        <v>658</v>
      </c>
      <c r="W917" s="35">
        <f>ROUND(('NEW Reference'!P$16*List!$H917)+'NEW Reference'!P$17,0)</f>
        <v>927</v>
      </c>
      <c r="X917" s="35">
        <f>ROUND(('NEW Reference'!Q$16*List!$H917)+'NEW Reference'!Q$17,0)</f>
        <v>464</v>
      </c>
      <c r="Y917" s="36"/>
      <c r="Z917" s="4" t="str">
        <f t="shared" si="44"/>
        <v>STATEWIDE, Iowa</v>
      </c>
      <c r="AA917" s="31" t="s">
        <v>325</v>
      </c>
      <c r="AB917" s="37" t="s">
        <v>49</v>
      </c>
      <c r="AC917" s="32" t="s">
        <v>2689</v>
      </c>
      <c r="AD917" s="38"/>
      <c r="AE917">
        <f t="shared" si="45"/>
        <v>0.78239999999999998</v>
      </c>
    </row>
    <row r="918" spans="1:31">
      <c r="A918" s="28" t="s">
        <v>2931</v>
      </c>
      <c r="B918" s="28" t="s">
        <v>2932</v>
      </c>
      <c r="C918" s="39">
        <v>99917</v>
      </c>
      <c r="D918" s="30" t="s">
        <v>112</v>
      </c>
      <c r="E918" s="40" t="s">
        <v>2465</v>
      </c>
      <c r="F918" s="50" t="s">
        <v>2933</v>
      </c>
      <c r="G918" s="33" t="s">
        <v>59</v>
      </c>
      <c r="H918">
        <f t="shared" si="43"/>
        <v>0.78739999999999999</v>
      </c>
      <c r="I918" s="34">
        <f>ROUND(('NEW Reference'!B$16*List!$H918)+'NEW Reference'!B$17,0)</f>
        <v>1019</v>
      </c>
      <c r="J918" s="34">
        <f>ROUND(('NEW Reference'!C$16*List!$H918)+'NEW Reference'!C$17,0)</f>
        <v>1519</v>
      </c>
      <c r="K918" s="34">
        <f>ROUND(('NEW Reference'!D$16*List!$H918)+'NEW Reference'!D$17,0)</f>
        <v>1820</v>
      </c>
      <c r="L918" s="34">
        <f>ROUND(('NEW Reference'!E$16*List!$H918)+'NEW Reference'!E$17,0)</f>
        <v>2250</v>
      </c>
      <c r="M918" s="34">
        <f>ROUND(('NEW Reference'!F$16*List!$H918)+'NEW Reference'!F$17,0)</f>
        <v>2344</v>
      </c>
      <c r="N918" s="34">
        <f>ROUND(('NEW Reference'!G$16*List!$H918)+'NEW Reference'!G$17,0)</f>
        <v>2654</v>
      </c>
      <c r="O918" s="34">
        <f>ROUND(('NEW Reference'!H$16*List!$H918)+'NEW Reference'!H$17,0)</f>
        <v>2755</v>
      </c>
      <c r="P918" s="34">
        <f>ROUND(('NEW Reference'!I$16*List!$H918)+'NEW Reference'!I$17,0)</f>
        <v>2863</v>
      </c>
      <c r="Q918" s="34">
        <f>ROUND(('NEW Reference'!J$16*List!$H918)+'NEW Reference'!J$17,0)</f>
        <v>3316</v>
      </c>
      <c r="R918" s="34">
        <f>ROUND(('NEW Reference'!K$16*List!$H918)+'NEW Reference'!K$17,0)</f>
        <v>3420</v>
      </c>
      <c r="S918" s="34">
        <f>ROUND(('NEW Reference'!L$16*List!$H918)+'NEW Reference'!L$17,0)</f>
        <v>3691</v>
      </c>
      <c r="T918" s="34">
        <f>ROUND(('NEW Reference'!M$16*List!$H918)+'NEW Reference'!M$17,0)</f>
        <v>4408</v>
      </c>
      <c r="U918" s="34">
        <f>ROUND(('NEW Reference'!N$16*List!$H918)+'NEW Reference'!N$17,0)</f>
        <v>17786</v>
      </c>
      <c r="V918" s="35">
        <f>ROUND(('NEW Reference'!O$16*List!$H918)+'NEW Reference'!O$17,0)</f>
        <v>661</v>
      </c>
      <c r="W918" s="35">
        <f>ROUND(('NEW Reference'!P$16*List!$H918)+'NEW Reference'!P$17,0)</f>
        <v>932</v>
      </c>
      <c r="X918" s="35">
        <f>ROUND(('NEW Reference'!Q$16*List!$H918)+'NEW Reference'!Q$17,0)</f>
        <v>466</v>
      </c>
      <c r="Y918" s="36"/>
      <c r="Z918" s="4" t="str">
        <f t="shared" si="44"/>
        <v>ALLEN, Kansas</v>
      </c>
      <c r="AA918" s="40" t="s">
        <v>2465</v>
      </c>
      <c r="AB918" s="37" t="s">
        <v>49</v>
      </c>
      <c r="AC918" s="41" t="s">
        <v>2933</v>
      </c>
      <c r="AD918" s="42"/>
      <c r="AE918">
        <f t="shared" si="45"/>
        <v>0.78739999999999999</v>
      </c>
    </row>
    <row r="919" spans="1:31">
      <c r="A919" s="28" t="s">
        <v>2934</v>
      </c>
      <c r="B919" s="28" t="s">
        <v>2935</v>
      </c>
      <c r="C919" s="39">
        <v>99917</v>
      </c>
      <c r="D919" s="30" t="s">
        <v>112</v>
      </c>
      <c r="E919" s="40" t="s">
        <v>2936</v>
      </c>
      <c r="F919" s="50" t="s">
        <v>2933</v>
      </c>
      <c r="G919" s="33" t="s">
        <v>59</v>
      </c>
      <c r="H919">
        <f t="shared" si="43"/>
        <v>0.78739999999999999</v>
      </c>
      <c r="I919" s="34">
        <f>ROUND(('NEW Reference'!B$16*List!$H919)+'NEW Reference'!B$17,0)</f>
        <v>1019</v>
      </c>
      <c r="J919" s="34">
        <f>ROUND(('NEW Reference'!C$16*List!$H919)+'NEW Reference'!C$17,0)</f>
        <v>1519</v>
      </c>
      <c r="K919" s="34">
        <f>ROUND(('NEW Reference'!D$16*List!$H919)+'NEW Reference'!D$17,0)</f>
        <v>1820</v>
      </c>
      <c r="L919" s="34">
        <f>ROUND(('NEW Reference'!E$16*List!$H919)+'NEW Reference'!E$17,0)</f>
        <v>2250</v>
      </c>
      <c r="M919" s="34">
        <f>ROUND(('NEW Reference'!F$16*List!$H919)+'NEW Reference'!F$17,0)</f>
        <v>2344</v>
      </c>
      <c r="N919" s="34">
        <f>ROUND(('NEW Reference'!G$16*List!$H919)+'NEW Reference'!G$17,0)</f>
        <v>2654</v>
      </c>
      <c r="O919" s="34">
        <f>ROUND(('NEW Reference'!H$16*List!$H919)+'NEW Reference'!H$17,0)</f>
        <v>2755</v>
      </c>
      <c r="P919" s="34">
        <f>ROUND(('NEW Reference'!I$16*List!$H919)+'NEW Reference'!I$17,0)</f>
        <v>2863</v>
      </c>
      <c r="Q919" s="34">
        <f>ROUND(('NEW Reference'!J$16*List!$H919)+'NEW Reference'!J$17,0)</f>
        <v>3316</v>
      </c>
      <c r="R919" s="34">
        <f>ROUND(('NEW Reference'!K$16*List!$H919)+'NEW Reference'!K$17,0)</f>
        <v>3420</v>
      </c>
      <c r="S919" s="34">
        <f>ROUND(('NEW Reference'!L$16*List!$H919)+'NEW Reference'!L$17,0)</f>
        <v>3691</v>
      </c>
      <c r="T919" s="34">
        <f>ROUND(('NEW Reference'!M$16*List!$H919)+'NEW Reference'!M$17,0)</f>
        <v>4408</v>
      </c>
      <c r="U919" s="34">
        <f>ROUND(('NEW Reference'!N$16*List!$H919)+'NEW Reference'!N$17,0)</f>
        <v>17786</v>
      </c>
      <c r="V919" s="35">
        <f>ROUND(('NEW Reference'!O$16*List!$H919)+'NEW Reference'!O$17,0)</f>
        <v>661</v>
      </c>
      <c r="W919" s="35">
        <f>ROUND(('NEW Reference'!P$16*List!$H919)+'NEW Reference'!P$17,0)</f>
        <v>932</v>
      </c>
      <c r="X919" s="35">
        <f>ROUND(('NEW Reference'!Q$16*List!$H919)+'NEW Reference'!Q$17,0)</f>
        <v>466</v>
      </c>
      <c r="Y919" s="36"/>
      <c r="Z919" s="4" t="str">
        <f t="shared" si="44"/>
        <v>ANDERSON, Kansas</v>
      </c>
      <c r="AA919" s="40" t="s">
        <v>2936</v>
      </c>
      <c r="AB919" s="37" t="s">
        <v>49</v>
      </c>
      <c r="AC919" s="41" t="s">
        <v>2933</v>
      </c>
      <c r="AD919" s="42"/>
      <c r="AE919">
        <f t="shared" si="45"/>
        <v>0.78739999999999999</v>
      </c>
    </row>
    <row r="920" spans="1:31">
      <c r="A920" s="28" t="s">
        <v>2937</v>
      </c>
      <c r="B920" s="28" t="s">
        <v>2938</v>
      </c>
      <c r="C920" s="39">
        <v>99917</v>
      </c>
      <c r="D920" s="30" t="s">
        <v>112</v>
      </c>
      <c r="E920" s="40" t="s">
        <v>2939</v>
      </c>
      <c r="F920" s="50" t="s">
        <v>2933</v>
      </c>
      <c r="G920" s="33" t="s">
        <v>59</v>
      </c>
      <c r="H920">
        <f t="shared" si="43"/>
        <v>0.78739999999999999</v>
      </c>
      <c r="I920" s="34">
        <f>ROUND(('NEW Reference'!B$16*List!$H920)+'NEW Reference'!B$17,0)</f>
        <v>1019</v>
      </c>
      <c r="J920" s="34">
        <f>ROUND(('NEW Reference'!C$16*List!$H920)+'NEW Reference'!C$17,0)</f>
        <v>1519</v>
      </c>
      <c r="K920" s="34">
        <f>ROUND(('NEW Reference'!D$16*List!$H920)+'NEW Reference'!D$17,0)</f>
        <v>1820</v>
      </c>
      <c r="L920" s="34">
        <f>ROUND(('NEW Reference'!E$16*List!$H920)+'NEW Reference'!E$17,0)</f>
        <v>2250</v>
      </c>
      <c r="M920" s="34">
        <f>ROUND(('NEW Reference'!F$16*List!$H920)+'NEW Reference'!F$17,0)</f>
        <v>2344</v>
      </c>
      <c r="N920" s="34">
        <f>ROUND(('NEW Reference'!G$16*List!$H920)+'NEW Reference'!G$17,0)</f>
        <v>2654</v>
      </c>
      <c r="O920" s="34">
        <f>ROUND(('NEW Reference'!H$16*List!$H920)+'NEW Reference'!H$17,0)</f>
        <v>2755</v>
      </c>
      <c r="P920" s="34">
        <f>ROUND(('NEW Reference'!I$16*List!$H920)+'NEW Reference'!I$17,0)</f>
        <v>2863</v>
      </c>
      <c r="Q920" s="34">
        <f>ROUND(('NEW Reference'!J$16*List!$H920)+'NEW Reference'!J$17,0)</f>
        <v>3316</v>
      </c>
      <c r="R920" s="34">
        <f>ROUND(('NEW Reference'!K$16*List!$H920)+'NEW Reference'!K$17,0)</f>
        <v>3420</v>
      </c>
      <c r="S920" s="34">
        <f>ROUND(('NEW Reference'!L$16*List!$H920)+'NEW Reference'!L$17,0)</f>
        <v>3691</v>
      </c>
      <c r="T920" s="34">
        <f>ROUND(('NEW Reference'!M$16*List!$H920)+'NEW Reference'!M$17,0)</f>
        <v>4408</v>
      </c>
      <c r="U920" s="34">
        <f>ROUND(('NEW Reference'!N$16*List!$H920)+'NEW Reference'!N$17,0)</f>
        <v>17786</v>
      </c>
      <c r="V920" s="35">
        <f>ROUND(('NEW Reference'!O$16*List!$H920)+'NEW Reference'!O$17,0)</f>
        <v>661</v>
      </c>
      <c r="W920" s="35">
        <f>ROUND(('NEW Reference'!P$16*List!$H920)+'NEW Reference'!P$17,0)</f>
        <v>932</v>
      </c>
      <c r="X920" s="35">
        <f>ROUND(('NEW Reference'!Q$16*List!$H920)+'NEW Reference'!Q$17,0)</f>
        <v>466</v>
      </c>
      <c r="Y920" s="36"/>
      <c r="Z920" s="4" t="str">
        <f t="shared" si="44"/>
        <v>ATCHISON, Kansas</v>
      </c>
      <c r="AA920" s="40" t="s">
        <v>2939</v>
      </c>
      <c r="AB920" s="37" t="s">
        <v>49</v>
      </c>
      <c r="AC920" s="41" t="s">
        <v>2933</v>
      </c>
      <c r="AD920" s="42"/>
      <c r="AE920">
        <f t="shared" si="45"/>
        <v>0.78739999999999999</v>
      </c>
    </row>
    <row r="921" spans="1:31">
      <c r="A921" s="28" t="s">
        <v>2940</v>
      </c>
      <c r="B921" s="28" t="s">
        <v>2941</v>
      </c>
      <c r="C921" s="39">
        <v>99917</v>
      </c>
      <c r="D921" s="30" t="s">
        <v>112</v>
      </c>
      <c r="E921" s="40" t="s">
        <v>2942</v>
      </c>
      <c r="F921" s="50" t="s">
        <v>2933</v>
      </c>
      <c r="G921" s="33" t="s">
        <v>59</v>
      </c>
      <c r="H921">
        <f t="shared" si="43"/>
        <v>0.78739999999999999</v>
      </c>
      <c r="I921" s="34">
        <f>ROUND(('NEW Reference'!B$16*List!$H921)+'NEW Reference'!B$17,0)</f>
        <v>1019</v>
      </c>
      <c r="J921" s="34">
        <f>ROUND(('NEW Reference'!C$16*List!$H921)+'NEW Reference'!C$17,0)</f>
        <v>1519</v>
      </c>
      <c r="K921" s="34">
        <f>ROUND(('NEW Reference'!D$16*List!$H921)+'NEW Reference'!D$17,0)</f>
        <v>1820</v>
      </c>
      <c r="L921" s="34">
        <f>ROUND(('NEW Reference'!E$16*List!$H921)+'NEW Reference'!E$17,0)</f>
        <v>2250</v>
      </c>
      <c r="M921" s="34">
        <f>ROUND(('NEW Reference'!F$16*List!$H921)+'NEW Reference'!F$17,0)</f>
        <v>2344</v>
      </c>
      <c r="N921" s="34">
        <f>ROUND(('NEW Reference'!G$16*List!$H921)+'NEW Reference'!G$17,0)</f>
        <v>2654</v>
      </c>
      <c r="O921" s="34">
        <f>ROUND(('NEW Reference'!H$16*List!$H921)+'NEW Reference'!H$17,0)</f>
        <v>2755</v>
      </c>
      <c r="P921" s="34">
        <f>ROUND(('NEW Reference'!I$16*List!$H921)+'NEW Reference'!I$17,0)</f>
        <v>2863</v>
      </c>
      <c r="Q921" s="34">
        <f>ROUND(('NEW Reference'!J$16*List!$H921)+'NEW Reference'!J$17,0)</f>
        <v>3316</v>
      </c>
      <c r="R921" s="34">
        <f>ROUND(('NEW Reference'!K$16*List!$H921)+'NEW Reference'!K$17,0)</f>
        <v>3420</v>
      </c>
      <c r="S921" s="34">
        <f>ROUND(('NEW Reference'!L$16*List!$H921)+'NEW Reference'!L$17,0)</f>
        <v>3691</v>
      </c>
      <c r="T921" s="34">
        <f>ROUND(('NEW Reference'!M$16*List!$H921)+'NEW Reference'!M$17,0)</f>
        <v>4408</v>
      </c>
      <c r="U921" s="34">
        <f>ROUND(('NEW Reference'!N$16*List!$H921)+'NEW Reference'!N$17,0)</f>
        <v>17786</v>
      </c>
      <c r="V921" s="35">
        <f>ROUND(('NEW Reference'!O$16*List!$H921)+'NEW Reference'!O$17,0)</f>
        <v>661</v>
      </c>
      <c r="W921" s="35">
        <f>ROUND(('NEW Reference'!P$16*List!$H921)+'NEW Reference'!P$17,0)</f>
        <v>932</v>
      </c>
      <c r="X921" s="35">
        <f>ROUND(('NEW Reference'!Q$16*List!$H921)+'NEW Reference'!Q$17,0)</f>
        <v>466</v>
      </c>
      <c r="Y921" s="36"/>
      <c r="Z921" s="4" t="str">
        <f t="shared" si="44"/>
        <v>BARBER, Kansas</v>
      </c>
      <c r="AA921" s="40" t="s">
        <v>2942</v>
      </c>
      <c r="AB921" s="37" t="s">
        <v>49</v>
      </c>
      <c r="AC921" s="41" t="s">
        <v>2933</v>
      </c>
      <c r="AD921" s="42"/>
      <c r="AE921">
        <f t="shared" si="45"/>
        <v>0.78739999999999999</v>
      </c>
    </row>
    <row r="922" spans="1:31">
      <c r="A922" s="28" t="s">
        <v>2943</v>
      </c>
      <c r="B922" s="28" t="s">
        <v>2944</v>
      </c>
      <c r="C922" s="39">
        <v>99917</v>
      </c>
      <c r="D922" s="30" t="s">
        <v>112</v>
      </c>
      <c r="E922" s="40" t="s">
        <v>2945</v>
      </c>
      <c r="F922" s="50" t="s">
        <v>2933</v>
      </c>
      <c r="G922" s="33" t="s">
        <v>59</v>
      </c>
      <c r="H922">
        <f t="shared" si="43"/>
        <v>0.78739999999999999</v>
      </c>
      <c r="I922" s="34">
        <f>ROUND(('NEW Reference'!B$16*List!$H922)+'NEW Reference'!B$17,0)</f>
        <v>1019</v>
      </c>
      <c r="J922" s="34">
        <f>ROUND(('NEW Reference'!C$16*List!$H922)+'NEW Reference'!C$17,0)</f>
        <v>1519</v>
      </c>
      <c r="K922" s="34">
        <f>ROUND(('NEW Reference'!D$16*List!$H922)+'NEW Reference'!D$17,0)</f>
        <v>1820</v>
      </c>
      <c r="L922" s="34">
        <f>ROUND(('NEW Reference'!E$16*List!$H922)+'NEW Reference'!E$17,0)</f>
        <v>2250</v>
      </c>
      <c r="M922" s="34">
        <f>ROUND(('NEW Reference'!F$16*List!$H922)+'NEW Reference'!F$17,0)</f>
        <v>2344</v>
      </c>
      <c r="N922" s="34">
        <f>ROUND(('NEW Reference'!G$16*List!$H922)+'NEW Reference'!G$17,0)</f>
        <v>2654</v>
      </c>
      <c r="O922" s="34">
        <f>ROUND(('NEW Reference'!H$16*List!$H922)+'NEW Reference'!H$17,0)</f>
        <v>2755</v>
      </c>
      <c r="P922" s="34">
        <f>ROUND(('NEW Reference'!I$16*List!$H922)+'NEW Reference'!I$17,0)</f>
        <v>2863</v>
      </c>
      <c r="Q922" s="34">
        <f>ROUND(('NEW Reference'!J$16*List!$H922)+'NEW Reference'!J$17,0)</f>
        <v>3316</v>
      </c>
      <c r="R922" s="34">
        <f>ROUND(('NEW Reference'!K$16*List!$H922)+'NEW Reference'!K$17,0)</f>
        <v>3420</v>
      </c>
      <c r="S922" s="34">
        <f>ROUND(('NEW Reference'!L$16*List!$H922)+'NEW Reference'!L$17,0)</f>
        <v>3691</v>
      </c>
      <c r="T922" s="34">
        <f>ROUND(('NEW Reference'!M$16*List!$H922)+'NEW Reference'!M$17,0)</f>
        <v>4408</v>
      </c>
      <c r="U922" s="34">
        <f>ROUND(('NEW Reference'!N$16*List!$H922)+'NEW Reference'!N$17,0)</f>
        <v>17786</v>
      </c>
      <c r="V922" s="35">
        <f>ROUND(('NEW Reference'!O$16*List!$H922)+'NEW Reference'!O$17,0)</f>
        <v>661</v>
      </c>
      <c r="W922" s="35">
        <f>ROUND(('NEW Reference'!P$16*List!$H922)+'NEW Reference'!P$17,0)</f>
        <v>932</v>
      </c>
      <c r="X922" s="35">
        <f>ROUND(('NEW Reference'!Q$16*List!$H922)+'NEW Reference'!Q$17,0)</f>
        <v>466</v>
      </c>
      <c r="Y922" s="36"/>
      <c r="Z922" s="4" t="str">
        <f t="shared" si="44"/>
        <v>BARTON, Kansas</v>
      </c>
      <c r="AA922" s="31" t="s">
        <v>2945</v>
      </c>
      <c r="AB922" s="37" t="s">
        <v>49</v>
      </c>
      <c r="AC922" s="32" t="s">
        <v>2933</v>
      </c>
      <c r="AD922" s="38"/>
      <c r="AE922">
        <f t="shared" si="45"/>
        <v>0.78739999999999999</v>
      </c>
    </row>
    <row r="923" spans="1:31">
      <c r="A923" s="28" t="s">
        <v>2946</v>
      </c>
      <c r="B923" s="28" t="s">
        <v>2947</v>
      </c>
      <c r="C923" s="39">
        <v>99917</v>
      </c>
      <c r="D923" s="30" t="s">
        <v>112</v>
      </c>
      <c r="E923" s="40" t="s">
        <v>2948</v>
      </c>
      <c r="F923" s="50" t="s">
        <v>2933</v>
      </c>
      <c r="G923" s="33" t="s">
        <v>59</v>
      </c>
      <c r="H923">
        <f t="shared" si="43"/>
        <v>0.78739999999999999</v>
      </c>
      <c r="I923" s="34">
        <f>ROUND(('NEW Reference'!B$16*List!$H923)+'NEW Reference'!B$17,0)</f>
        <v>1019</v>
      </c>
      <c r="J923" s="34">
        <f>ROUND(('NEW Reference'!C$16*List!$H923)+'NEW Reference'!C$17,0)</f>
        <v>1519</v>
      </c>
      <c r="K923" s="34">
        <f>ROUND(('NEW Reference'!D$16*List!$H923)+'NEW Reference'!D$17,0)</f>
        <v>1820</v>
      </c>
      <c r="L923" s="34">
        <f>ROUND(('NEW Reference'!E$16*List!$H923)+'NEW Reference'!E$17,0)</f>
        <v>2250</v>
      </c>
      <c r="M923" s="34">
        <f>ROUND(('NEW Reference'!F$16*List!$H923)+'NEW Reference'!F$17,0)</f>
        <v>2344</v>
      </c>
      <c r="N923" s="34">
        <f>ROUND(('NEW Reference'!G$16*List!$H923)+'NEW Reference'!G$17,0)</f>
        <v>2654</v>
      </c>
      <c r="O923" s="34">
        <f>ROUND(('NEW Reference'!H$16*List!$H923)+'NEW Reference'!H$17,0)</f>
        <v>2755</v>
      </c>
      <c r="P923" s="34">
        <f>ROUND(('NEW Reference'!I$16*List!$H923)+'NEW Reference'!I$17,0)</f>
        <v>2863</v>
      </c>
      <c r="Q923" s="34">
        <f>ROUND(('NEW Reference'!J$16*List!$H923)+'NEW Reference'!J$17,0)</f>
        <v>3316</v>
      </c>
      <c r="R923" s="34">
        <f>ROUND(('NEW Reference'!K$16*List!$H923)+'NEW Reference'!K$17,0)</f>
        <v>3420</v>
      </c>
      <c r="S923" s="34">
        <f>ROUND(('NEW Reference'!L$16*List!$H923)+'NEW Reference'!L$17,0)</f>
        <v>3691</v>
      </c>
      <c r="T923" s="34">
        <f>ROUND(('NEW Reference'!M$16*List!$H923)+'NEW Reference'!M$17,0)</f>
        <v>4408</v>
      </c>
      <c r="U923" s="34">
        <f>ROUND(('NEW Reference'!N$16*List!$H923)+'NEW Reference'!N$17,0)</f>
        <v>17786</v>
      </c>
      <c r="V923" s="35">
        <f>ROUND(('NEW Reference'!O$16*List!$H923)+'NEW Reference'!O$17,0)</f>
        <v>661</v>
      </c>
      <c r="W923" s="35">
        <f>ROUND(('NEW Reference'!P$16*List!$H923)+'NEW Reference'!P$17,0)</f>
        <v>932</v>
      </c>
      <c r="X923" s="35">
        <f>ROUND(('NEW Reference'!Q$16*List!$H923)+'NEW Reference'!Q$17,0)</f>
        <v>466</v>
      </c>
      <c r="Y923" s="36"/>
      <c r="Z923" s="4" t="str">
        <f t="shared" si="44"/>
        <v>BOURBON, Kansas</v>
      </c>
      <c r="AA923" s="40" t="s">
        <v>2948</v>
      </c>
      <c r="AB923" s="37" t="s">
        <v>49</v>
      </c>
      <c r="AC923" s="41" t="s">
        <v>2933</v>
      </c>
      <c r="AD923" s="42"/>
      <c r="AE923">
        <f t="shared" si="45"/>
        <v>0.78739999999999999</v>
      </c>
    </row>
    <row r="924" spans="1:31">
      <c r="A924" s="28" t="s">
        <v>2949</v>
      </c>
      <c r="B924" s="28" t="s">
        <v>2950</v>
      </c>
      <c r="C924" s="29">
        <v>99917</v>
      </c>
      <c r="D924" s="30" t="s">
        <v>112</v>
      </c>
      <c r="E924" s="31" t="s">
        <v>2212</v>
      </c>
      <c r="F924" s="50" t="s">
        <v>2933</v>
      </c>
      <c r="G924" s="33" t="s">
        <v>59</v>
      </c>
      <c r="H924">
        <f t="shared" si="43"/>
        <v>0.78739999999999999</v>
      </c>
      <c r="I924" s="34">
        <f>ROUND(('NEW Reference'!B$16*List!$H924)+'NEW Reference'!B$17,0)</f>
        <v>1019</v>
      </c>
      <c r="J924" s="34">
        <f>ROUND(('NEW Reference'!C$16*List!$H924)+'NEW Reference'!C$17,0)</f>
        <v>1519</v>
      </c>
      <c r="K924" s="34">
        <f>ROUND(('NEW Reference'!D$16*List!$H924)+'NEW Reference'!D$17,0)</f>
        <v>1820</v>
      </c>
      <c r="L924" s="34">
        <f>ROUND(('NEW Reference'!E$16*List!$H924)+'NEW Reference'!E$17,0)</f>
        <v>2250</v>
      </c>
      <c r="M924" s="34">
        <f>ROUND(('NEW Reference'!F$16*List!$H924)+'NEW Reference'!F$17,0)</f>
        <v>2344</v>
      </c>
      <c r="N924" s="34">
        <f>ROUND(('NEW Reference'!G$16*List!$H924)+'NEW Reference'!G$17,0)</f>
        <v>2654</v>
      </c>
      <c r="O924" s="34">
        <f>ROUND(('NEW Reference'!H$16*List!$H924)+'NEW Reference'!H$17,0)</f>
        <v>2755</v>
      </c>
      <c r="P924" s="34">
        <f>ROUND(('NEW Reference'!I$16*List!$H924)+'NEW Reference'!I$17,0)</f>
        <v>2863</v>
      </c>
      <c r="Q924" s="34">
        <f>ROUND(('NEW Reference'!J$16*List!$H924)+'NEW Reference'!J$17,0)</f>
        <v>3316</v>
      </c>
      <c r="R924" s="34">
        <f>ROUND(('NEW Reference'!K$16*List!$H924)+'NEW Reference'!K$17,0)</f>
        <v>3420</v>
      </c>
      <c r="S924" s="34">
        <f>ROUND(('NEW Reference'!L$16*List!$H924)+'NEW Reference'!L$17,0)</f>
        <v>3691</v>
      </c>
      <c r="T924" s="34">
        <f>ROUND(('NEW Reference'!M$16*List!$H924)+'NEW Reference'!M$17,0)</f>
        <v>4408</v>
      </c>
      <c r="U924" s="34">
        <f>ROUND(('NEW Reference'!N$16*List!$H924)+'NEW Reference'!N$17,0)</f>
        <v>17786</v>
      </c>
      <c r="V924" s="35">
        <f>ROUND(('NEW Reference'!O$16*List!$H924)+'NEW Reference'!O$17,0)</f>
        <v>661</v>
      </c>
      <c r="W924" s="35">
        <f>ROUND(('NEW Reference'!P$16*List!$H924)+'NEW Reference'!P$17,0)</f>
        <v>932</v>
      </c>
      <c r="X924" s="35">
        <f>ROUND(('NEW Reference'!Q$16*List!$H924)+'NEW Reference'!Q$17,0)</f>
        <v>466</v>
      </c>
      <c r="Y924" s="36"/>
      <c r="Z924" s="4" t="str">
        <f t="shared" si="44"/>
        <v>BROWN, Kansas</v>
      </c>
      <c r="AA924" s="40" t="s">
        <v>2212</v>
      </c>
      <c r="AB924" s="37" t="s">
        <v>49</v>
      </c>
      <c r="AC924" s="41" t="s">
        <v>2933</v>
      </c>
      <c r="AD924" s="42"/>
      <c r="AE924">
        <f t="shared" si="45"/>
        <v>0.78739999999999999</v>
      </c>
    </row>
    <row r="925" spans="1:31">
      <c r="A925" s="28" t="s">
        <v>2951</v>
      </c>
      <c r="B925" s="28" t="s">
        <v>2952</v>
      </c>
      <c r="C925" s="29">
        <v>48620</v>
      </c>
      <c r="D925" s="30" t="s">
        <v>1771</v>
      </c>
      <c r="E925" s="31" t="s">
        <v>76</v>
      </c>
      <c r="F925" s="49" t="s">
        <v>2933</v>
      </c>
      <c r="G925" s="33" t="s">
        <v>48</v>
      </c>
      <c r="H925">
        <f t="shared" si="43"/>
        <v>0.81940000000000002</v>
      </c>
      <c r="I925" s="34">
        <f>ROUND(('NEW Reference'!B$16*List!$H925)+'NEW Reference'!B$17,0)</f>
        <v>1048</v>
      </c>
      <c r="J925" s="34">
        <f>ROUND(('NEW Reference'!C$16*List!$H925)+'NEW Reference'!C$17,0)</f>
        <v>1563</v>
      </c>
      <c r="K925" s="34">
        <f>ROUND(('NEW Reference'!D$16*List!$H925)+'NEW Reference'!D$17,0)</f>
        <v>1873</v>
      </c>
      <c r="L925" s="34">
        <f>ROUND(('NEW Reference'!E$16*List!$H925)+'NEW Reference'!E$17,0)</f>
        <v>2316</v>
      </c>
      <c r="M925" s="34">
        <f>ROUND(('NEW Reference'!F$16*List!$H925)+'NEW Reference'!F$17,0)</f>
        <v>2412</v>
      </c>
      <c r="N925" s="34">
        <f>ROUND(('NEW Reference'!G$16*List!$H925)+'NEW Reference'!G$17,0)</f>
        <v>2731</v>
      </c>
      <c r="O925" s="34">
        <f>ROUND(('NEW Reference'!H$16*List!$H925)+'NEW Reference'!H$17,0)</f>
        <v>2835</v>
      </c>
      <c r="P925" s="34">
        <f>ROUND(('NEW Reference'!I$16*List!$H925)+'NEW Reference'!I$17,0)</f>
        <v>2947</v>
      </c>
      <c r="Q925" s="34">
        <f>ROUND(('NEW Reference'!J$16*List!$H925)+'NEW Reference'!J$17,0)</f>
        <v>3412</v>
      </c>
      <c r="R925" s="34">
        <f>ROUND(('NEW Reference'!K$16*List!$H925)+'NEW Reference'!K$17,0)</f>
        <v>3520</v>
      </c>
      <c r="S925" s="34">
        <f>ROUND(('NEW Reference'!L$16*List!$H925)+'NEW Reference'!L$17,0)</f>
        <v>3798</v>
      </c>
      <c r="T925" s="34">
        <f>ROUND(('NEW Reference'!M$16*List!$H925)+'NEW Reference'!M$17,0)</f>
        <v>4536</v>
      </c>
      <c r="U925" s="34">
        <f>ROUND(('NEW Reference'!N$16*List!$H925)+'NEW Reference'!N$17,0)</f>
        <v>18303</v>
      </c>
      <c r="V925" s="35">
        <f>ROUND(('NEW Reference'!O$16*List!$H925)+'NEW Reference'!O$17,0)</f>
        <v>680</v>
      </c>
      <c r="W925" s="35">
        <f>ROUND(('NEW Reference'!P$16*List!$H925)+'NEW Reference'!P$17,0)</f>
        <v>959</v>
      </c>
      <c r="X925" s="35">
        <f>ROUND(('NEW Reference'!Q$16*List!$H925)+'NEW Reference'!Q$17,0)</f>
        <v>479</v>
      </c>
      <c r="Y925" s="36"/>
      <c r="Z925" s="4" t="str">
        <f t="shared" si="44"/>
        <v>BUTLER, Kansas</v>
      </c>
      <c r="AA925" s="40" t="s">
        <v>76</v>
      </c>
      <c r="AB925" s="37" t="s">
        <v>49</v>
      </c>
      <c r="AC925" s="41" t="s">
        <v>2933</v>
      </c>
      <c r="AD925" s="42"/>
      <c r="AE925">
        <f t="shared" si="45"/>
        <v>0.81940000000000002</v>
      </c>
    </row>
    <row r="926" spans="1:31">
      <c r="A926" s="28" t="s">
        <v>2953</v>
      </c>
      <c r="B926" s="28" t="s">
        <v>2954</v>
      </c>
      <c r="C926" s="39">
        <v>99917</v>
      </c>
      <c r="D926" s="30" t="s">
        <v>112</v>
      </c>
      <c r="E926" s="40" t="s">
        <v>2955</v>
      </c>
      <c r="F926" s="50" t="s">
        <v>2933</v>
      </c>
      <c r="G926" s="33" t="s">
        <v>59</v>
      </c>
      <c r="H926">
        <f t="shared" si="43"/>
        <v>0.78739999999999999</v>
      </c>
      <c r="I926" s="34">
        <f>ROUND(('NEW Reference'!B$16*List!$H926)+'NEW Reference'!B$17,0)</f>
        <v>1019</v>
      </c>
      <c r="J926" s="34">
        <f>ROUND(('NEW Reference'!C$16*List!$H926)+'NEW Reference'!C$17,0)</f>
        <v>1519</v>
      </c>
      <c r="K926" s="34">
        <f>ROUND(('NEW Reference'!D$16*List!$H926)+'NEW Reference'!D$17,0)</f>
        <v>1820</v>
      </c>
      <c r="L926" s="34">
        <f>ROUND(('NEW Reference'!E$16*List!$H926)+'NEW Reference'!E$17,0)</f>
        <v>2250</v>
      </c>
      <c r="M926" s="34">
        <f>ROUND(('NEW Reference'!F$16*List!$H926)+'NEW Reference'!F$17,0)</f>
        <v>2344</v>
      </c>
      <c r="N926" s="34">
        <f>ROUND(('NEW Reference'!G$16*List!$H926)+'NEW Reference'!G$17,0)</f>
        <v>2654</v>
      </c>
      <c r="O926" s="34">
        <f>ROUND(('NEW Reference'!H$16*List!$H926)+'NEW Reference'!H$17,0)</f>
        <v>2755</v>
      </c>
      <c r="P926" s="34">
        <f>ROUND(('NEW Reference'!I$16*List!$H926)+'NEW Reference'!I$17,0)</f>
        <v>2863</v>
      </c>
      <c r="Q926" s="34">
        <f>ROUND(('NEW Reference'!J$16*List!$H926)+'NEW Reference'!J$17,0)</f>
        <v>3316</v>
      </c>
      <c r="R926" s="34">
        <f>ROUND(('NEW Reference'!K$16*List!$H926)+'NEW Reference'!K$17,0)</f>
        <v>3420</v>
      </c>
      <c r="S926" s="34">
        <f>ROUND(('NEW Reference'!L$16*List!$H926)+'NEW Reference'!L$17,0)</f>
        <v>3691</v>
      </c>
      <c r="T926" s="34">
        <f>ROUND(('NEW Reference'!M$16*List!$H926)+'NEW Reference'!M$17,0)</f>
        <v>4408</v>
      </c>
      <c r="U926" s="34">
        <f>ROUND(('NEW Reference'!N$16*List!$H926)+'NEW Reference'!N$17,0)</f>
        <v>17786</v>
      </c>
      <c r="V926" s="35">
        <f>ROUND(('NEW Reference'!O$16*List!$H926)+'NEW Reference'!O$17,0)</f>
        <v>661</v>
      </c>
      <c r="W926" s="35">
        <f>ROUND(('NEW Reference'!P$16*List!$H926)+'NEW Reference'!P$17,0)</f>
        <v>932</v>
      </c>
      <c r="X926" s="35">
        <f>ROUND(('NEW Reference'!Q$16*List!$H926)+'NEW Reference'!Q$17,0)</f>
        <v>466</v>
      </c>
      <c r="Y926" s="36"/>
      <c r="Z926" s="4" t="str">
        <f t="shared" si="44"/>
        <v>CHASE, Kansas</v>
      </c>
      <c r="AA926" s="40" t="s">
        <v>2955</v>
      </c>
      <c r="AB926" s="37" t="s">
        <v>49</v>
      </c>
      <c r="AC926" s="41" t="s">
        <v>2933</v>
      </c>
      <c r="AD926" s="42"/>
      <c r="AE926">
        <f t="shared" si="45"/>
        <v>0.78739999999999999</v>
      </c>
    </row>
    <row r="927" spans="1:31">
      <c r="A927" s="28" t="s">
        <v>2956</v>
      </c>
      <c r="B927" s="28" t="s">
        <v>2957</v>
      </c>
      <c r="C927" s="39">
        <v>99917</v>
      </c>
      <c r="D927" s="30" t="s">
        <v>112</v>
      </c>
      <c r="E927" s="40" t="s">
        <v>2958</v>
      </c>
      <c r="F927" s="50" t="s">
        <v>2933</v>
      </c>
      <c r="G927" s="33" t="s">
        <v>59</v>
      </c>
      <c r="H927">
        <f t="shared" si="43"/>
        <v>0.78739999999999999</v>
      </c>
      <c r="I927" s="34">
        <f>ROUND(('NEW Reference'!B$16*List!$H927)+'NEW Reference'!B$17,0)</f>
        <v>1019</v>
      </c>
      <c r="J927" s="34">
        <f>ROUND(('NEW Reference'!C$16*List!$H927)+'NEW Reference'!C$17,0)</f>
        <v>1519</v>
      </c>
      <c r="K927" s="34">
        <f>ROUND(('NEW Reference'!D$16*List!$H927)+'NEW Reference'!D$17,0)</f>
        <v>1820</v>
      </c>
      <c r="L927" s="34">
        <f>ROUND(('NEW Reference'!E$16*List!$H927)+'NEW Reference'!E$17,0)</f>
        <v>2250</v>
      </c>
      <c r="M927" s="34">
        <f>ROUND(('NEW Reference'!F$16*List!$H927)+'NEW Reference'!F$17,0)</f>
        <v>2344</v>
      </c>
      <c r="N927" s="34">
        <f>ROUND(('NEW Reference'!G$16*List!$H927)+'NEW Reference'!G$17,0)</f>
        <v>2654</v>
      </c>
      <c r="O927" s="34">
        <f>ROUND(('NEW Reference'!H$16*List!$H927)+'NEW Reference'!H$17,0)</f>
        <v>2755</v>
      </c>
      <c r="P927" s="34">
        <f>ROUND(('NEW Reference'!I$16*List!$H927)+'NEW Reference'!I$17,0)</f>
        <v>2863</v>
      </c>
      <c r="Q927" s="34">
        <f>ROUND(('NEW Reference'!J$16*List!$H927)+'NEW Reference'!J$17,0)</f>
        <v>3316</v>
      </c>
      <c r="R927" s="34">
        <f>ROUND(('NEW Reference'!K$16*List!$H927)+'NEW Reference'!K$17,0)</f>
        <v>3420</v>
      </c>
      <c r="S927" s="34">
        <f>ROUND(('NEW Reference'!L$16*List!$H927)+'NEW Reference'!L$17,0)</f>
        <v>3691</v>
      </c>
      <c r="T927" s="34">
        <f>ROUND(('NEW Reference'!M$16*List!$H927)+'NEW Reference'!M$17,0)</f>
        <v>4408</v>
      </c>
      <c r="U927" s="34">
        <f>ROUND(('NEW Reference'!N$16*List!$H927)+'NEW Reference'!N$17,0)</f>
        <v>17786</v>
      </c>
      <c r="V927" s="35">
        <f>ROUND(('NEW Reference'!O$16*List!$H927)+'NEW Reference'!O$17,0)</f>
        <v>661</v>
      </c>
      <c r="W927" s="35">
        <f>ROUND(('NEW Reference'!P$16*List!$H927)+'NEW Reference'!P$17,0)</f>
        <v>932</v>
      </c>
      <c r="X927" s="35">
        <f>ROUND(('NEW Reference'!Q$16*List!$H927)+'NEW Reference'!Q$17,0)</f>
        <v>466</v>
      </c>
      <c r="Y927" s="36"/>
      <c r="Z927" s="4" t="str">
        <f t="shared" si="44"/>
        <v>CHAUTAUQUA, Kansas</v>
      </c>
      <c r="AA927" s="40" t="s">
        <v>2958</v>
      </c>
      <c r="AB927" s="37" t="s">
        <v>49</v>
      </c>
      <c r="AC927" s="41" t="s">
        <v>2933</v>
      </c>
      <c r="AD927" s="42"/>
      <c r="AE927">
        <f t="shared" si="45"/>
        <v>0.78739999999999999</v>
      </c>
    </row>
    <row r="928" spans="1:31">
      <c r="A928" s="28" t="s">
        <v>2959</v>
      </c>
      <c r="B928" s="28" t="s">
        <v>2960</v>
      </c>
      <c r="C928" s="39">
        <v>99917</v>
      </c>
      <c r="D928" s="30" t="s">
        <v>112</v>
      </c>
      <c r="E928" s="40" t="s">
        <v>87</v>
      </c>
      <c r="F928" s="50" t="s">
        <v>2933</v>
      </c>
      <c r="G928" s="33" t="s">
        <v>59</v>
      </c>
      <c r="H928">
        <f t="shared" si="43"/>
        <v>0.78739999999999999</v>
      </c>
      <c r="I928" s="34">
        <f>ROUND(('NEW Reference'!B$16*List!$H928)+'NEW Reference'!B$17,0)</f>
        <v>1019</v>
      </c>
      <c r="J928" s="34">
        <f>ROUND(('NEW Reference'!C$16*List!$H928)+'NEW Reference'!C$17,0)</f>
        <v>1519</v>
      </c>
      <c r="K928" s="34">
        <f>ROUND(('NEW Reference'!D$16*List!$H928)+'NEW Reference'!D$17,0)</f>
        <v>1820</v>
      </c>
      <c r="L928" s="34">
        <f>ROUND(('NEW Reference'!E$16*List!$H928)+'NEW Reference'!E$17,0)</f>
        <v>2250</v>
      </c>
      <c r="M928" s="34">
        <f>ROUND(('NEW Reference'!F$16*List!$H928)+'NEW Reference'!F$17,0)</f>
        <v>2344</v>
      </c>
      <c r="N928" s="34">
        <f>ROUND(('NEW Reference'!G$16*List!$H928)+'NEW Reference'!G$17,0)</f>
        <v>2654</v>
      </c>
      <c r="O928" s="34">
        <f>ROUND(('NEW Reference'!H$16*List!$H928)+'NEW Reference'!H$17,0)</f>
        <v>2755</v>
      </c>
      <c r="P928" s="34">
        <f>ROUND(('NEW Reference'!I$16*List!$H928)+'NEW Reference'!I$17,0)</f>
        <v>2863</v>
      </c>
      <c r="Q928" s="34">
        <f>ROUND(('NEW Reference'!J$16*List!$H928)+'NEW Reference'!J$17,0)</f>
        <v>3316</v>
      </c>
      <c r="R928" s="34">
        <f>ROUND(('NEW Reference'!K$16*List!$H928)+'NEW Reference'!K$17,0)</f>
        <v>3420</v>
      </c>
      <c r="S928" s="34">
        <f>ROUND(('NEW Reference'!L$16*List!$H928)+'NEW Reference'!L$17,0)</f>
        <v>3691</v>
      </c>
      <c r="T928" s="34">
        <f>ROUND(('NEW Reference'!M$16*List!$H928)+'NEW Reference'!M$17,0)</f>
        <v>4408</v>
      </c>
      <c r="U928" s="34">
        <f>ROUND(('NEW Reference'!N$16*List!$H928)+'NEW Reference'!N$17,0)</f>
        <v>17786</v>
      </c>
      <c r="V928" s="35">
        <f>ROUND(('NEW Reference'!O$16*List!$H928)+'NEW Reference'!O$17,0)</f>
        <v>661</v>
      </c>
      <c r="W928" s="35">
        <f>ROUND(('NEW Reference'!P$16*List!$H928)+'NEW Reference'!P$17,0)</f>
        <v>932</v>
      </c>
      <c r="X928" s="35">
        <f>ROUND(('NEW Reference'!Q$16*List!$H928)+'NEW Reference'!Q$17,0)</f>
        <v>466</v>
      </c>
      <c r="Y928" s="36"/>
      <c r="Z928" s="4" t="str">
        <f t="shared" si="44"/>
        <v>CHEROKEE, Kansas</v>
      </c>
      <c r="AA928" s="40" t="s">
        <v>87</v>
      </c>
      <c r="AB928" s="37" t="s">
        <v>49</v>
      </c>
      <c r="AC928" s="41" t="s">
        <v>2933</v>
      </c>
      <c r="AD928" s="42"/>
      <c r="AE928">
        <f t="shared" si="45"/>
        <v>0.78739999999999999</v>
      </c>
    </row>
    <row r="929" spans="1:31">
      <c r="A929" s="28" t="s">
        <v>2961</v>
      </c>
      <c r="B929" s="28" t="s">
        <v>2962</v>
      </c>
      <c r="C929" s="39">
        <v>99917</v>
      </c>
      <c r="D929" s="30" t="s">
        <v>112</v>
      </c>
      <c r="E929" s="40" t="s">
        <v>1064</v>
      </c>
      <c r="F929" s="50" t="s">
        <v>2933</v>
      </c>
      <c r="G929" s="33" t="s">
        <v>59</v>
      </c>
      <c r="H929">
        <f t="shared" si="43"/>
        <v>0.78739999999999999</v>
      </c>
      <c r="I929" s="34">
        <f>ROUND(('NEW Reference'!B$16*List!$H929)+'NEW Reference'!B$17,0)</f>
        <v>1019</v>
      </c>
      <c r="J929" s="34">
        <f>ROUND(('NEW Reference'!C$16*List!$H929)+'NEW Reference'!C$17,0)</f>
        <v>1519</v>
      </c>
      <c r="K929" s="34">
        <f>ROUND(('NEW Reference'!D$16*List!$H929)+'NEW Reference'!D$17,0)</f>
        <v>1820</v>
      </c>
      <c r="L929" s="34">
        <f>ROUND(('NEW Reference'!E$16*List!$H929)+'NEW Reference'!E$17,0)</f>
        <v>2250</v>
      </c>
      <c r="M929" s="34">
        <f>ROUND(('NEW Reference'!F$16*List!$H929)+'NEW Reference'!F$17,0)</f>
        <v>2344</v>
      </c>
      <c r="N929" s="34">
        <f>ROUND(('NEW Reference'!G$16*List!$H929)+'NEW Reference'!G$17,0)</f>
        <v>2654</v>
      </c>
      <c r="O929" s="34">
        <f>ROUND(('NEW Reference'!H$16*List!$H929)+'NEW Reference'!H$17,0)</f>
        <v>2755</v>
      </c>
      <c r="P929" s="34">
        <f>ROUND(('NEW Reference'!I$16*List!$H929)+'NEW Reference'!I$17,0)</f>
        <v>2863</v>
      </c>
      <c r="Q929" s="34">
        <f>ROUND(('NEW Reference'!J$16*List!$H929)+'NEW Reference'!J$17,0)</f>
        <v>3316</v>
      </c>
      <c r="R929" s="34">
        <f>ROUND(('NEW Reference'!K$16*List!$H929)+'NEW Reference'!K$17,0)</f>
        <v>3420</v>
      </c>
      <c r="S929" s="34">
        <f>ROUND(('NEW Reference'!L$16*List!$H929)+'NEW Reference'!L$17,0)</f>
        <v>3691</v>
      </c>
      <c r="T929" s="34">
        <f>ROUND(('NEW Reference'!M$16*List!$H929)+'NEW Reference'!M$17,0)</f>
        <v>4408</v>
      </c>
      <c r="U929" s="34">
        <f>ROUND(('NEW Reference'!N$16*List!$H929)+'NEW Reference'!N$17,0)</f>
        <v>17786</v>
      </c>
      <c r="V929" s="35">
        <f>ROUND(('NEW Reference'!O$16*List!$H929)+'NEW Reference'!O$17,0)</f>
        <v>661</v>
      </c>
      <c r="W929" s="35">
        <f>ROUND(('NEW Reference'!P$16*List!$H929)+'NEW Reference'!P$17,0)</f>
        <v>932</v>
      </c>
      <c r="X929" s="35">
        <f>ROUND(('NEW Reference'!Q$16*List!$H929)+'NEW Reference'!Q$17,0)</f>
        <v>466</v>
      </c>
      <c r="Y929" s="36"/>
      <c r="Z929" s="4" t="str">
        <f t="shared" si="44"/>
        <v>CHEYENNE, Kansas</v>
      </c>
      <c r="AA929" s="40" t="s">
        <v>1064</v>
      </c>
      <c r="AB929" s="37" t="s">
        <v>49</v>
      </c>
      <c r="AC929" s="41" t="s">
        <v>2933</v>
      </c>
      <c r="AD929" s="42"/>
      <c r="AE929">
        <f t="shared" si="45"/>
        <v>0.78739999999999999</v>
      </c>
    </row>
    <row r="930" spans="1:31">
      <c r="A930" s="28" t="s">
        <v>2963</v>
      </c>
      <c r="B930" s="28" t="s">
        <v>2964</v>
      </c>
      <c r="C930" s="39">
        <v>99917</v>
      </c>
      <c r="D930" s="30" t="s">
        <v>112</v>
      </c>
      <c r="E930" s="40" t="s">
        <v>526</v>
      </c>
      <c r="F930" s="50" t="s">
        <v>2933</v>
      </c>
      <c r="G930" s="33" t="s">
        <v>59</v>
      </c>
      <c r="H930">
        <f t="shared" si="43"/>
        <v>0.78739999999999999</v>
      </c>
      <c r="I930" s="34">
        <f>ROUND(('NEW Reference'!B$16*List!$H930)+'NEW Reference'!B$17,0)</f>
        <v>1019</v>
      </c>
      <c r="J930" s="34">
        <f>ROUND(('NEW Reference'!C$16*List!$H930)+'NEW Reference'!C$17,0)</f>
        <v>1519</v>
      </c>
      <c r="K930" s="34">
        <f>ROUND(('NEW Reference'!D$16*List!$H930)+'NEW Reference'!D$17,0)</f>
        <v>1820</v>
      </c>
      <c r="L930" s="34">
        <f>ROUND(('NEW Reference'!E$16*List!$H930)+'NEW Reference'!E$17,0)</f>
        <v>2250</v>
      </c>
      <c r="M930" s="34">
        <f>ROUND(('NEW Reference'!F$16*List!$H930)+'NEW Reference'!F$17,0)</f>
        <v>2344</v>
      </c>
      <c r="N930" s="34">
        <f>ROUND(('NEW Reference'!G$16*List!$H930)+'NEW Reference'!G$17,0)</f>
        <v>2654</v>
      </c>
      <c r="O930" s="34">
        <f>ROUND(('NEW Reference'!H$16*List!$H930)+'NEW Reference'!H$17,0)</f>
        <v>2755</v>
      </c>
      <c r="P930" s="34">
        <f>ROUND(('NEW Reference'!I$16*List!$H930)+'NEW Reference'!I$17,0)</f>
        <v>2863</v>
      </c>
      <c r="Q930" s="34">
        <f>ROUND(('NEW Reference'!J$16*List!$H930)+'NEW Reference'!J$17,0)</f>
        <v>3316</v>
      </c>
      <c r="R930" s="34">
        <f>ROUND(('NEW Reference'!K$16*List!$H930)+'NEW Reference'!K$17,0)</f>
        <v>3420</v>
      </c>
      <c r="S930" s="34">
        <f>ROUND(('NEW Reference'!L$16*List!$H930)+'NEW Reference'!L$17,0)</f>
        <v>3691</v>
      </c>
      <c r="T930" s="34">
        <f>ROUND(('NEW Reference'!M$16*List!$H930)+'NEW Reference'!M$17,0)</f>
        <v>4408</v>
      </c>
      <c r="U930" s="34">
        <f>ROUND(('NEW Reference'!N$16*List!$H930)+'NEW Reference'!N$17,0)</f>
        <v>17786</v>
      </c>
      <c r="V930" s="35">
        <f>ROUND(('NEW Reference'!O$16*List!$H930)+'NEW Reference'!O$17,0)</f>
        <v>661</v>
      </c>
      <c r="W930" s="35">
        <f>ROUND(('NEW Reference'!P$16*List!$H930)+'NEW Reference'!P$17,0)</f>
        <v>932</v>
      </c>
      <c r="X930" s="35">
        <f>ROUND(('NEW Reference'!Q$16*List!$H930)+'NEW Reference'!Q$17,0)</f>
        <v>466</v>
      </c>
      <c r="Y930" s="36"/>
      <c r="Z930" s="4" t="str">
        <f t="shared" si="44"/>
        <v>CLARK, Kansas</v>
      </c>
      <c r="AA930" s="40" t="s">
        <v>526</v>
      </c>
      <c r="AB930" s="37" t="s">
        <v>49</v>
      </c>
      <c r="AC930" s="41" t="s">
        <v>2933</v>
      </c>
      <c r="AD930" s="42"/>
      <c r="AE930">
        <f t="shared" si="45"/>
        <v>0.78739999999999999</v>
      </c>
    </row>
    <row r="931" spans="1:31">
      <c r="A931" s="28" t="s">
        <v>2965</v>
      </c>
      <c r="B931" s="28" t="s">
        <v>2966</v>
      </c>
      <c r="C931" s="39">
        <v>99917</v>
      </c>
      <c r="D931" s="30" t="s">
        <v>112</v>
      </c>
      <c r="E931" s="40" t="s">
        <v>103</v>
      </c>
      <c r="F931" s="50" t="s">
        <v>2933</v>
      </c>
      <c r="G931" s="33" t="s">
        <v>59</v>
      </c>
      <c r="H931">
        <f t="shared" si="43"/>
        <v>0.78739999999999999</v>
      </c>
      <c r="I931" s="34">
        <f>ROUND(('NEW Reference'!B$16*List!$H931)+'NEW Reference'!B$17,0)</f>
        <v>1019</v>
      </c>
      <c r="J931" s="34">
        <f>ROUND(('NEW Reference'!C$16*List!$H931)+'NEW Reference'!C$17,0)</f>
        <v>1519</v>
      </c>
      <c r="K931" s="34">
        <f>ROUND(('NEW Reference'!D$16*List!$H931)+'NEW Reference'!D$17,0)</f>
        <v>1820</v>
      </c>
      <c r="L931" s="34">
        <f>ROUND(('NEW Reference'!E$16*List!$H931)+'NEW Reference'!E$17,0)</f>
        <v>2250</v>
      </c>
      <c r="M931" s="34">
        <f>ROUND(('NEW Reference'!F$16*List!$H931)+'NEW Reference'!F$17,0)</f>
        <v>2344</v>
      </c>
      <c r="N931" s="34">
        <f>ROUND(('NEW Reference'!G$16*List!$H931)+'NEW Reference'!G$17,0)</f>
        <v>2654</v>
      </c>
      <c r="O931" s="34">
        <f>ROUND(('NEW Reference'!H$16*List!$H931)+'NEW Reference'!H$17,0)</f>
        <v>2755</v>
      </c>
      <c r="P931" s="34">
        <f>ROUND(('NEW Reference'!I$16*List!$H931)+'NEW Reference'!I$17,0)</f>
        <v>2863</v>
      </c>
      <c r="Q931" s="34">
        <f>ROUND(('NEW Reference'!J$16*List!$H931)+'NEW Reference'!J$17,0)</f>
        <v>3316</v>
      </c>
      <c r="R931" s="34">
        <f>ROUND(('NEW Reference'!K$16*List!$H931)+'NEW Reference'!K$17,0)</f>
        <v>3420</v>
      </c>
      <c r="S931" s="34">
        <f>ROUND(('NEW Reference'!L$16*List!$H931)+'NEW Reference'!L$17,0)</f>
        <v>3691</v>
      </c>
      <c r="T931" s="34">
        <f>ROUND(('NEW Reference'!M$16*List!$H931)+'NEW Reference'!M$17,0)</f>
        <v>4408</v>
      </c>
      <c r="U931" s="34">
        <f>ROUND(('NEW Reference'!N$16*List!$H931)+'NEW Reference'!N$17,0)</f>
        <v>17786</v>
      </c>
      <c r="V931" s="35">
        <f>ROUND(('NEW Reference'!O$16*List!$H931)+'NEW Reference'!O$17,0)</f>
        <v>661</v>
      </c>
      <c r="W931" s="35">
        <f>ROUND(('NEW Reference'!P$16*List!$H931)+'NEW Reference'!P$17,0)</f>
        <v>932</v>
      </c>
      <c r="X931" s="35">
        <f>ROUND(('NEW Reference'!Q$16*List!$H931)+'NEW Reference'!Q$17,0)</f>
        <v>466</v>
      </c>
      <c r="Y931" s="36"/>
      <c r="Z931" s="4" t="str">
        <f t="shared" si="44"/>
        <v>CLAY, Kansas</v>
      </c>
      <c r="AA931" s="40" t="s">
        <v>103</v>
      </c>
      <c r="AB931" s="37" t="s">
        <v>49</v>
      </c>
      <c r="AC931" s="41" t="s">
        <v>2933</v>
      </c>
      <c r="AD931" s="42"/>
      <c r="AE931">
        <f t="shared" si="45"/>
        <v>0.78739999999999999</v>
      </c>
    </row>
    <row r="932" spans="1:31">
      <c r="A932" s="28" t="s">
        <v>2967</v>
      </c>
      <c r="B932" s="28" t="s">
        <v>2968</v>
      </c>
      <c r="C932" s="39">
        <v>99917</v>
      </c>
      <c r="D932" s="30" t="s">
        <v>112</v>
      </c>
      <c r="E932" s="40" t="s">
        <v>2969</v>
      </c>
      <c r="F932" s="50" t="s">
        <v>2933</v>
      </c>
      <c r="G932" s="33" t="s">
        <v>59</v>
      </c>
      <c r="H932">
        <f t="shared" si="43"/>
        <v>0.78739999999999999</v>
      </c>
      <c r="I932" s="34">
        <f>ROUND(('NEW Reference'!B$16*List!$H932)+'NEW Reference'!B$17,0)</f>
        <v>1019</v>
      </c>
      <c r="J932" s="34">
        <f>ROUND(('NEW Reference'!C$16*List!$H932)+'NEW Reference'!C$17,0)</f>
        <v>1519</v>
      </c>
      <c r="K932" s="34">
        <f>ROUND(('NEW Reference'!D$16*List!$H932)+'NEW Reference'!D$17,0)</f>
        <v>1820</v>
      </c>
      <c r="L932" s="34">
        <f>ROUND(('NEW Reference'!E$16*List!$H932)+'NEW Reference'!E$17,0)</f>
        <v>2250</v>
      </c>
      <c r="M932" s="34">
        <f>ROUND(('NEW Reference'!F$16*List!$H932)+'NEW Reference'!F$17,0)</f>
        <v>2344</v>
      </c>
      <c r="N932" s="34">
        <f>ROUND(('NEW Reference'!G$16*List!$H932)+'NEW Reference'!G$17,0)</f>
        <v>2654</v>
      </c>
      <c r="O932" s="34">
        <f>ROUND(('NEW Reference'!H$16*List!$H932)+'NEW Reference'!H$17,0)</f>
        <v>2755</v>
      </c>
      <c r="P932" s="34">
        <f>ROUND(('NEW Reference'!I$16*List!$H932)+'NEW Reference'!I$17,0)</f>
        <v>2863</v>
      </c>
      <c r="Q932" s="34">
        <f>ROUND(('NEW Reference'!J$16*List!$H932)+'NEW Reference'!J$17,0)</f>
        <v>3316</v>
      </c>
      <c r="R932" s="34">
        <f>ROUND(('NEW Reference'!K$16*List!$H932)+'NEW Reference'!K$17,0)</f>
        <v>3420</v>
      </c>
      <c r="S932" s="34">
        <f>ROUND(('NEW Reference'!L$16*List!$H932)+'NEW Reference'!L$17,0)</f>
        <v>3691</v>
      </c>
      <c r="T932" s="34">
        <f>ROUND(('NEW Reference'!M$16*List!$H932)+'NEW Reference'!M$17,0)</f>
        <v>4408</v>
      </c>
      <c r="U932" s="34">
        <f>ROUND(('NEW Reference'!N$16*List!$H932)+'NEW Reference'!N$17,0)</f>
        <v>17786</v>
      </c>
      <c r="V932" s="35">
        <f>ROUND(('NEW Reference'!O$16*List!$H932)+'NEW Reference'!O$17,0)</f>
        <v>661</v>
      </c>
      <c r="W932" s="35">
        <f>ROUND(('NEW Reference'!P$16*List!$H932)+'NEW Reference'!P$17,0)</f>
        <v>932</v>
      </c>
      <c r="X932" s="35">
        <f>ROUND(('NEW Reference'!Q$16*List!$H932)+'NEW Reference'!Q$17,0)</f>
        <v>466</v>
      </c>
      <c r="Y932" s="36"/>
      <c r="Z932" s="4" t="str">
        <f t="shared" si="44"/>
        <v>CLOUD, Kansas</v>
      </c>
      <c r="AA932" s="31" t="s">
        <v>2969</v>
      </c>
      <c r="AB932" s="37" t="s">
        <v>49</v>
      </c>
      <c r="AC932" s="32" t="s">
        <v>2933</v>
      </c>
      <c r="AD932" s="38"/>
      <c r="AE932">
        <f t="shared" si="45"/>
        <v>0.78739999999999999</v>
      </c>
    </row>
    <row r="933" spans="1:31">
      <c r="A933" s="28" t="s">
        <v>2970</v>
      </c>
      <c r="B933" s="28" t="s">
        <v>2971</v>
      </c>
      <c r="C933" s="39">
        <v>99917</v>
      </c>
      <c r="D933" s="30" t="s">
        <v>112</v>
      </c>
      <c r="E933" s="40" t="s">
        <v>2972</v>
      </c>
      <c r="F933" s="50" t="s">
        <v>2933</v>
      </c>
      <c r="G933" s="33" t="s">
        <v>59</v>
      </c>
      <c r="H933">
        <f t="shared" si="43"/>
        <v>0.78739999999999999</v>
      </c>
      <c r="I933" s="34">
        <f>ROUND(('NEW Reference'!B$16*List!$H933)+'NEW Reference'!B$17,0)</f>
        <v>1019</v>
      </c>
      <c r="J933" s="34">
        <f>ROUND(('NEW Reference'!C$16*List!$H933)+'NEW Reference'!C$17,0)</f>
        <v>1519</v>
      </c>
      <c r="K933" s="34">
        <f>ROUND(('NEW Reference'!D$16*List!$H933)+'NEW Reference'!D$17,0)</f>
        <v>1820</v>
      </c>
      <c r="L933" s="34">
        <f>ROUND(('NEW Reference'!E$16*List!$H933)+'NEW Reference'!E$17,0)</f>
        <v>2250</v>
      </c>
      <c r="M933" s="34">
        <f>ROUND(('NEW Reference'!F$16*List!$H933)+'NEW Reference'!F$17,0)</f>
        <v>2344</v>
      </c>
      <c r="N933" s="34">
        <f>ROUND(('NEW Reference'!G$16*List!$H933)+'NEW Reference'!G$17,0)</f>
        <v>2654</v>
      </c>
      <c r="O933" s="34">
        <f>ROUND(('NEW Reference'!H$16*List!$H933)+'NEW Reference'!H$17,0)</f>
        <v>2755</v>
      </c>
      <c r="P933" s="34">
        <f>ROUND(('NEW Reference'!I$16*List!$H933)+'NEW Reference'!I$17,0)</f>
        <v>2863</v>
      </c>
      <c r="Q933" s="34">
        <f>ROUND(('NEW Reference'!J$16*List!$H933)+'NEW Reference'!J$17,0)</f>
        <v>3316</v>
      </c>
      <c r="R933" s="34">
        <f>ROUND(('NEW Reference'!K$16*List!$H933)+'NEW Reference'!K$17,0)</f>
        <v>3420</v>
      </c>
      <c r="S933" s="34">
        <f>ROUND(('NEW Reference'!L$16*List!$H933)+'NEW Reference'!L$17,0)</f>
        <v>3691</v>
      </c>
      <c r="T933" s="34">
        <f>ROUND(('NEW Reference'!M$16*List!$H933)+'NEW Reference'!M$17,0)</f>
        <v>4408</v>
      </c>
      <c r="U933" s="34">
        <f>ROUND(('NEW Reference'!N$16*List!$H933)+'NEW Reference'!N$17,0)</f>
        <v>17786</v>
      </c>
      <c r="V933" s="35">
        <f>ROUND(('NEW Reference'!O$16*List!$H933)+'NEW Reference'!O$17,0)</f>
        <v>661</v>
      </c>
      <c r="W933" s="35">
        <f>ROUND(('NEW Reference'!P$16*List!$H933)+'NEW Reference'!P$17,0)</f>
        <v>932</v>
      </c>
      <c r="X933" s="35">
        <f>ROUND(('NEW Reference'!Q$16*List!$H933)+'NEW Reference'!Q$17,0)</f>
        <v>466</v>
      </c>
      <c r="Y933" s="36"/>
      <c r="Z933" s="4" t="str">
        <f t="shared" si="44"/>
        <v>COFFEY, Kansas</v>
      </c>
      <c r="AA933" s="40" t="s">
        <v>2972</v>
      </c>
      <c r="AB933" s="37" t="s">
        <v>49</v>
      </c>
      <c r="AC933" s="41" t="s">
        <v>2933</v>
      </c>
      <c r="AD933" s="42"/>
      <c r="AE933">
        <f t="shared" si="45"/>
        <v>0.78739999999999999</v>
      </c>
    </row>
    <row r="934" spans="1:31">
      <c r="A934" s="28" t="s">
        <v>2973</v>
      </c>
      <c r="B934" s="28" t="s">
        <v>2974</v>
      </c>
      <c r="C934" s="39">
        <v>99917</v>
      </c>
      <c r="D934" s="30" t="s">
        <v>112</v>
      </c>
      <c r="E934" s="40" t="s">
        <v>2975</v>
      </c>
      <c r="F934" s="50" t="s">
        <v>2933</v>
      </c>
      <c r="G934" s="33" t="s">
        <v>59</v>
      </c>
      <c r="H934">
        <f t="shared" si="43"/>
        <v>0.78739999999999999</v>
      </c>
      <c r="I934" s="34">
        <f>ROUND(('NEW Reference'!B$16*List!$H934)+'NEW Reference'!B$17,0)</f>
        <v>1019</v>
      </c>
      <c r="J934" s="34">
        <f>ROUND(('NEW Reference'!C$16*List!$H934)+'NEW Reference'!C$17,0)</f>
        <v>1519</v>
      </c>
      <c r="K934" s="34">
        <f>ROUND(('NEW Reference'!D$16*List!$H934)+'NEW Reference'!D$17,0)</f>
        <v>1820</v>
      </c>
      <c r="L934" s="34">
        <f>ROUND(('NEW Reference'!E$16*List!$H934)+'NEW Reference'!E$17,0)</f>
        <v>2250</v>
      </c>
      <c r="M934" s="34">
        <f>ROUND(('NEW Reference'!F$16*List!$H934)+'NEW Reference'!F$17,0)</f>
        <v>2344</v>
      </c>
      <c r="N934" s="34">
        <f>ROUND(('NEW Reference'!G$16*List!$H934)+'NEW Reference'!G$17,0)</f>
        <v>2654</v>
      </c>
      <c r="O934" s="34">
        <f>ROUND(('NEW Reference'!H$16*List!$H934)+'NEW Reference'!H$17,0)</f>
        <v>2755</v>
      </c>
      <c r="P934" s="34">
        <f>ROUND(('NEW Reference'!I$16*List!$H934)+'NEW Reference'!I$17,0)</f>
        <v>2863</v>
      </c>
      <c r="Q934" s="34">
        <f>ROUND(('NEW Reference'!J$16*List!$H934)+'NEW Reference'!J$17,0)</f>
        <v>3316</v>
      </c>
      <c r="R934" s="34">
        <f>ROUND(('NEW Reference'!K$16*List!$H934)+'NEW Reference'!K$17,0)</f>
        <v>3420</v>
      </c>
      <c r="S934" s="34">
        <f>ROUND(('NEW Reference'!L$16*List!$H934)+'NEW Reference'!L$17,0)</f>
        <v>3691</v>
      </c>
      <c r="T934" s="34">
        <f>ROUND(('NEW Reference'!M$16*List!$H934)+'NEW Reference'!M$17,0)</f>
        <v>4408</v>
      </c>
      <c r="U934" s="34">
        <f>ROUND(('NEW Reference'!N$16*List!$H934)+'NEW Reference'!N$17,0)</f>
        <v>17786</v>
      </c>
      <c r="V934" s="35">
        <f>ROUND(('NEW Reference'!O$16*List!$H934)+'NEW Reference'!O$17,0)</f>
        <v>661</v>
      </c>
      <c r="W934" s="35">
        <f>ROUND(('NEW Reference'!P$16*List!$H934)+'NEW Reference'!P$17,0)</f>
        <v>932</v>
      </c>
      <c r="X934" s="35">
        <f>ROUND(('NEW Reference'!Q$16*List!$H934)+'NEW Reference'!Q$17,0)</f>
        <v>466</v>
      </c>
      <c r="Y934" s="36"/>
      <c r="Z934" s="4" t="str">
        <f t="shared" si="44"/>
        <v>COMANCHE, Kansas</v>
      </c>
      <c r="AA934" s="40" t="s">
        <v>2975</v>
      </c>
      <c r="AB934" s="37" t="s">
        <v>49</v>
      </c>
      <c r="AC934" s="41" t="s">
        <v>2933</v>
      </c>
      <c r="AD934" s="42"/>
      <c r="AE934">
        <f t="shared" si="45"/>
        <v>0.78739999999999999</v>
      </c>
    </row>
    <row r="935" spans="1:31">
      <c r="A935" s="28" t="s">
        <v>2976</v>
      </c>
      <c r="B935" s="28" t="s">
        <v>2977</v>
      </c>
      <c r="C935" s="39">
        <v>99917</v>
      </c>
      <c r="D935" s="30" t="s">
        <v>112</v>
      </c>
      <c r="E935" s="40" t="s">
        <v>2978</v>
      </c>
      <c r="F935" s="50" t="s">
        <v>2933</v>
      </c>
      <c r="G935" s="33" t="s">
        <v>59</v>
      </c>
      <c r="H935">
        <f t="shared" si="43"/>
        <v>0.78739999999999999</v>
      </c>
      <c r="I935" s="34">
        <f>ROUND(('NEW Reference'!B$16*List!$H935)+'NEW Reference'!B$17,0)</f>
        <v>1019</v>
      </c>
      <c r="J935" s="34">
        <f>ROUND(('NEW Reference'!C$16*List!$H935)+'NEW Reference'!C$17,0)</f>
        <v>1519</v>
      </c>
      <c r="K935" s="34">
        <f>ROUND(('NEW Reference'!D$16*List!$H935)+'NEW Reference'!D$17,0)</f>
        <v>1820</v>
      </c>
      <c r="L935" s="34">
        <f>ROUND(('NEW Reference'!E$16*List!$H935)+'NEW Reference'!E$17,0)</f>
        <v>2250</v>
      </c>
      <c r="M935" s="34">
        <f>ROUND(('NEW Reference'!F$16*List!$H935)+'NEW Reference'!F$17,0)</f>
        <v>2344</v>
      </c>
      <c r="N935" s="34">
        <f>ROUND(('NEW Reference'!G$16*List!$H935)+'NEW Reference'!G$17,0)</f>
        <v>2654</v>
      </c>
      <c r="O935" s="34">
        <f>ROUND(('NEW Reference'!H$16*List!$H935)+'NEW Reference'!H$17,0)</f>
        <v>2755</v>
      </c>
      <c r="P935" s="34">
        <f>ROUND(('NEW Reference'!I$16*List!$H935)+'NEW Reference'!I$17,0)</f>
        <v>2863</v>
      </c>
      <c r="Q935" s="34">
        <f>ROUND(('NEW Reference'!J$16*List!$H935)+'NEW Reference'!J$17,0)</f>
        <v>3316</v>
      </c>
      <c r="R935" s="34">
        <f>ROUND(('NEW Reference'!K$16*List!$H935)+'NEW Reference'!K$17,0)</f>
        <v>3420</v>
      </c>
      <c r="S935" s="34">
        <f>ROUND(('NEW Reference'!L$16*List!$H935)+'NEW Reference'!L$17,0)</f>
        <v>3691</v>
      </c>
      <c r="T935" s="34">
        <f>ROUND(('NEW Reference'!M$16*List!$H935)+'NEW Reference'!M$17,0)</f>
        <v>4408</v>
      </c>
      <c r="U935" s="34">
        <f>ROUND(('NEW Reference'!N$16*List!$H935)+'NEW Reference'!N$17,0)</f>
        <v>17786</v>
      </c>
      <c r="V935" s="35">
        <f>ROUND(('NEW Reference'!O$16*List!$H935)+'NEW Reference'!O$17,0)</f>
        <v>661</v>
      </c>
      <c r="W935" s="35">
        <f>ROUND(('NEW Reference'!P$16*List!$H935)+'NEW Reference'!P$17,0)</f>
        <v>932</v>
      </c>
      <c r="X935" s="35">
        <f>ROUND(('NEW Reference'!Q$16*List!$H935)+'NEW Reference'!Q$17,0)</f>
        <v>466</v>
      </c>
      <c r="Y935" s="36"/>
      <c r="Z935" s="4" t="str">
        <f t="shared" si="44"/>
        <v>COWLEY, Kansas</v>
      </c>
      <c r="AA935" s="40" t="s">
        <v>2978</v>
      </c>
      <c r="AB935" s="37" t="s">
        <v>49</v>
      </c>
      <c r="AC935" s="41" t="s">
        <v>2933</v>
      </c>
      <c r="AD935" s="42"/>
      <c r="AE935">
        <f t="shared" si="45"/>
        <v>0.78739999999999999</v>
      </c>
    </row>
    <row r="936" spans="1:31">
      <c r="A936" s="28" t="s">
        <v>2979</v>
      </c>
      <c r="B936" s="28" t="s">
        <v>2980</v>
      </c>
      <c r="C936" s="39">
        <v>99917</v>
      </c>
      <c r="D936" s="30" t="s">
        <v>112</v>
      </c>
      <c r="E936" s="40" t="s">
        <v>555</v>
      </c>
      <c r="F936" s="50" t="s">
        <v>2933</v>
      </c>
      <c r="G936" s="33" t="s">
        <v>59</v>
      </c>
      <c r="H936">
        <f t="shared" si="43"/>
        <v>0.78739999999999999</v>
      </c>
      <c r="I936" s="34">
        <f>ROUND(('NEW Reference'!B$16*List!$H936)+'NEW Reference'!B$17,0)</f>
        <v>1019</v>
      </c>
      <c r="J936" s="34">
        <f>ROUND(('NEW Reference'!C$16*List!$H936)+'NEW Reference'!C$17,0)</f>
        <v>1519</v>
      </c>
      <c r="K936" s="34">
        <f>ROUND(('NEW Reference'!D$16*List!$H936)+'NEW Reference'!D$17,0)</f>
        <v>1820</v>
      </c>
      <c r="L936" s="34">
        <f>ROUND(('NEW Reference'!E$16*List!$H936)+'NEW Reference'!E$17,0)</f>
        <v>2250</v>
      </c>
      <c r="M936" s="34">
        <f>ROUND(('NEW Reference'!F$16*List!$H936)+'NEW Reference'!F$17,0)</f>
        <v>2344</v>
      </c>
      <c r="N936" s="34">
        <f>ROUND(('NEW Reference'!G$16*List!$H936)+'NEW Reference'!G$17,0)</f>
        <v>2654</v>
      </c>
      <c r="O936" s="34">
        <f>ROUND(('NEW Reference'!H$16*List!$H936)+'NEW Reference'!H$17,0)</f>
        <v>2755</v>
      </c>
      <c r="P936" s="34">
        <f>ROUND(('NEW Reference'!I$16*List!$H936)+'NEW Reference'!I$17,0)</f>
        <v>2863</v>
      </c>
      <c r="Q936" s="34">
        <f>ROUND(('NEW Reference'!J$16*List!$H936)+'NEW Reference'!J$17,0)</f>
        <v>3316</v>
      </c>
      <c r="R936" s="34">
        <f>ROUND(('NEW Reference'!K$16*List!$H936)+'NEW Reference'!K$17,0)</f>
        <v>3420</v>
      </c>
      <c r="S936" s="34">
        <f>ROUND(('NEW Reference'!L$16*List!$H936)+'NEW Reference'!L$17,0)</f>
        <v>3691</v>
      </c>
      <c r="T936" s="34">
        <f>ROUND(('NEW Reference'!M$16*List!$H936)+'NEW Reference'!M$17,0)</f>
        <v>4408</v>
      </c>
      <c r="U936" s="34">
        <f>ROUND(('NEW Reference'!N$16*List!$H936)+'NEW Reference'!N$17,0)</f>
        <v>17786</v>
      </c>
      <c r="V936" s="35">
        <f>ROUND(('NEW Reference'!O$16*List!$H936)+'NEW Reference'!O$17,0)</f>
        <v>661</v>
      </c>
      <c r="W936" s="35">
        <f>ROUND(('NEW Reference'!P$16*List!$H936)+'NEW Reference'!P$17,0)</f>
        <v>932</v>
      </c>
      <c r="X936" s="35">
        <f>ROUND(('NEW Reference'!Q$16*List!$H936)+'NEW Reference'!Q$17,0)</f>
        <v>466</v>
      </c>
      <c r="Y936" s="36"/>
      <c r="Z936" s="4" t="str">
        <f t="shared" si="44"/>
        <v>CRAWFORD, Kansas</v>
      </c>
      <c r="AA936" s="40" t="s">
        <v>555</v>
      </c>
      <c r="AB936" s="37" t="s">
        <v>49</v>
      </c>
      <c r="AC936" s="41" t="s">
        <v>2933</v>
      </c>
      <c r="AD936" s="42"/>
      <c r="AE936">
        <f t="shared" si="45"/>
        <v>0.78739999999999999</v>
      </c>
    </row>
    <row r="937" spans="1:31">
      <c r="A937" s="28" t="s">
        <v>2981</v>
      </c>
      <c r="B937" s="28" t="s">
        <v>2982</v>
      </c>
      <c r="C937" s="39">
        <v>99917</v>
      </c>
      <c r="D937" s="30" t="s">
        <v>112</v>
      </c>
      <c r="E937" s="40" t="s">
        <v>1725</v>
      </c>
      <c r="F937" s="50" t="s">
        <v>2933</v>
      </c>
      <c r="G937" s="33" t="s">
        <v>59</v>
      </c>
      <c r="H937">
        <f t="shared" si="43"/>
        <v>0.78739999999999999</v>
      </c>
      <c r="I937" s="34">
        <f>ROUND(('NEW Reference'!B$16*List!$H937)+'NEW Reference'!B$17,0)</f>
        <v>1019</v>
      </c>
      <c r="J937" s="34">
        <f>ROUND(('NEW Reference'!C$16*List!$H937)+'NEW Reference'!C$17,0)</f>
        <v>1519</v>
      </c>
      <c r="K937" s="34">
        <f>ROUND(('NEW Reference'!D$16*List!$H937)+'NEW Reference'!D$17,0)</f>
        <v>1820</v>
      </c>
      <c r="L937" s="34">
        <f>ROUND(('NEW Reference'!E$16*List!$H937)+'NEW Reference'!E$17,0)</f>
        <v>2250</v>
      </c>
      <c r="M937" s="34">
        <f>ROUND(('NEW Reference'!F$16*List!$H937)+'NEW Reference'!F$17,0)</f>
        <v>2344</v>
      </c>
      <c r="N937" s="34">
        <f>ROUND(('NEW Reference'!G$16*List!$H937)+'NEW Reference'!G$17,0)</f>
        <v>2654</v>
      </c>
      <c r="O937" s="34">
        <f>ROUND(('NEW Reference'!H$16*List!$H937)+'NEW Reference'!H$17,0)</f>
        <v>2755</v>
      </c>
      <c r="P937" s="34">
        <f>ROUND(('NEW Reference'!I$16*List!$H937)+'NEW Reference'!I$17,0)</f>
        <v>2863</v>
      </c>
      <c r="Q937" s="34">
        <f>ROUND(('NEW Reference'!J$16*List!$H937)+'NEW Reference'!J$17,0)</f>
        <v>3316</v>
      </c>
      <c r="R937" s="34">
        <f>ROUND(('NEW Reference'!K$16*List!$H937)+'NEW Reference'!K$17,0)</f>
        <v>3420</v>
      </c>
      <c r="S937" s="34">
        <f>ROUND(('NEW Reference'!L$16*List!$H937)+'NEW Reference'!L$17,0)</f>
        <v>3691</v>
      </c>
      <c r="T937" s="34">
        <f>ROUND(('NEW Reference'!M$16*List!$H937)+'NEW Reference'!M$17,0)</f>
        <v>4408</v>
      </c>
      <c r="U937" s="34">
        <f>ROUND(('NEW Reference'!N$16*List!$H937)+'NEW Reference'!N$17,0)</f>
        <v>17786</v>
      </c>
      <c r="V937" s="35">
        <f>ROUND(('NEW Reference'!O$16*List!$H937)+'NEW Reference'!O$17,0)</f>
        <v>661</v>
      </c>
      <c r="W937" s="35">
        <f>ROUND(('NEW Reference'!P$16*List!$H937)+'NEW Reference'!P$17,0)</f>
        <v>932</v>
      </c>
      <c r="X937" s="35">
        <f>ROUND(('NEW Reference'!Q$16*List!$H937)+'NEW Reference'!Q$17,0)</f>
        <v>466</v>
      </c>
      <c r="Y937" s="36"/>
      <c r="Z937" s="4" t="str">
        <f t="shared" si="44"/>
        <v>DECATUR, Kansas</v>
      </c>
      <c r="AA937" s="40" t="s">
        <v>1725</v>
      </c>
      <c r="AB937" s="37" t="s">
        <v>49</v>
      </c>
      <c r="AC937" s="41" t="s">
        <v>2933</v>
      </c>
      <c r="AD937" s="42"/>
      <c r="AE937">
        <f t="shared" si="45"/>
        <v>0.78739999999999999</v>
      </c>
    </row>
    <row r="938" spans="1:31">
      <c r="A938" s="28" t="s">
        <v>2983</v>
      </c>
      <c r="B938" s="28" t="s">
        <v>2984</v>
      </c>
      <c r="C938" s="39">
        <v>99917</v>
      </c>
      <c r="D938" s="30" t="s">
        <v>112</v>
      </c>
      <c r="E938" s="40" t="s">
        <v>2760</v>
      </c>
      <c r="F938" s="50" t="s">
        <v>2933</v>
      </c>
      <c r="G938" s="33" t="s">
        <v>59</v>
      </c>
      <c r="H938">
        <f t="shared" si="43"/>
        <v>0.78739999999999999</v>
      </c>
      <c r="I938" s="34">
        <f>ROUND(('NEW Reference'!B$16*List!$H938)+'NEW Reference'!B$17,0)</f>
        <v>1019</v>
      </c>
      <c r="J938" s="34">
        <f>ROUND(('NEW Reference'!C$16*List!$H938)+'NEW Reference'!C$17,0)</f>
        <v>1519</v>
      </c>
      <c r="K938" s="34">
        <f>ROUND(('NEW Reference'!D$16*List!$H938)+'NEW Reference'!D$17,0)</f>
        <v>1820</v>
      </c>
      <c r="L938" s="34">
        <f>ROUND(('NEW Reference'!E$16*List!$H938)+'NEW Reference'!E$17,0)</f>
        <v>2250</v>
      </c>
      <c r="M938" s="34">
        <f>ROUND(('NEW Reference'!F$16*List!$H938)+'NEW Reference'!F$17,0)</f>
        <v>2344</v>
      </c>
      <c r="N938" s="34">
        <f>ROUND(('NEW Reference'!G$16*List!$H938)+'NEW Reference'!G$17,0)</f>
        <v>2654</v>
      </c>
      <c r="O938" s="34">
        <f>ROUND(('NEW Reference'!H$16*List!$H938)+'NEW Reference'!H$17,0)</f>
        <v>2755</v>
      </c>
      <c r="P938" s="34">
        <f>ROUND(('NEW Reference'!I$16*List!$H938)+'NEW Reference'!I$17,0)</f>
        <v>2863</v>
      </c>
      <c r="Q938" s="34">
        <f>ROUND(('NEW Reference'!J$16*List!$H938)+'NEW Reference'!J$17,0)</f>
        <v>3316</v>
      </c>
      <c r="R938" s="34">
        <f>ROUND(('NEW Reference'!K$16*List!$H938)+'NEW Reference'!K$17,0)</f>
        <v>3420</v>
      </c>
      <c r="S938" s="34">
        <f>ROUND(('NEW Reference'!L$16*List!$H938)+'NEW Reference'!L$17,0)</f>
        <v>3691</v>
      </c>
      <c r="T938" s="34">
        <f>ROUND(('NEW Reference'!M$16*List!$H938)+'NEW Reference'!M$17,0)</f>
        <v>4408</v>
      </c>
      <c r="U938" s="34">
        <f>ROUND(('NEW Reference'!N$16*List!$H938)+'NEW Reference'!N$17,0)</f>
        <v>17786</v>
      </c>
      <c r="V938" s="35">
        <f>ROUND(('NEW Reference'!O$16*List!$H938)+'NEW Reference'!O$17,0)</f>
        <v>661</v>
      </c>
      <c r="W938" s="35">
        <f>ROUND(('NEW Reference'!P$16*List!$H938)+'NEW Reference'!P$17,0)</f>
        <v>932</v>
      </c>
      <c r="X938" s="35">
        <f>ROUND(('NEW Reference'!Q$16*List!$H938)+'NEW Reference'!Q$17,0)</f>
        <v>466</v>
      </c>
      <c r="Y938" s="36"/>
      <c r="Z938" s="4" t="str">
        <f t="shared" si="44"/>
        <v>DICKINSON, Kansas</v>
      </c>
      <c r="AA938" s="40" t="s">
        <v>2760</v>
      </c>
      <c r="AB938" s="37" t="s">
        <v>49</v>
      </c>
      <c r="AC938" s="41" t="s">
        <v>2933</v>
      </c>
      <c r="AD938" s="42"/>
      <c r="AE938">
        <f t="shared" si="45"/>
        <v>0.78739999999999999</v>
      </c>
    </row>
    <row r="939" spans="1:31">
      <c r="A939" s="28" t="s">
        <v>2985</v>
      </c>
      <c r="B939" s="28" t="s">
        <v>2986</v>
      </c>
      <c r="C939" s="39">
        <v>41140</v>
      </c>
      <c r="D939" s="30" t="s">
        <v>1504</v>
      </c>
      <c r="E939" s="40" t="s">
        <v>2987</v>
      </c>
      <c r="F939" s="49" t="s">
        <v>2933</v>
      </c>
      <c r="G939" s="33" t="s">
        <v>48</v>
      </c>
      <c r="H939">
        <f t="shared" si="43"/>
        <v>0.86310000000000009</v>
      </c>
      <c r="I939" s="34">
        <f>ROUND(('NEW Reference'!B$16*List!$H939)+'NEW Reference'!B$17,0)</f>
        <v>1089</v>
      </c>
      <c r="J939" s="34">
        <f>ROUND(('NEW Reference'!C$16*List!$H939)+'NEW Reference'!C$17,0)</f>
        <v>1623</v>
      </c>
      <c r="K939" s="34">
        <f>ROUND(('NEW Reference'!D$16*List!$H939)+'NEW Reference'!D$17,0)</f>
        <v>1945</v>
      </c>
      <c r="L939" s="34">
        <f>ROUND(('NEW Reference'!E$16*List!$H939)+'NEW Reference'!E$17,0)</f>
        <v>2405</v>
      </c>
      <c r="M939" s="34">
        <f>ROUND(('NEW Reference'!F$16*List!$H939)+'NEW Reference'!F$17,0)</f>
        <v>2505</v>
      </c>
      <c r="N939" s="34">
        <f>ROUND(('NEW Reference'!G$16*List!$H939)+'NEW Reference'!G$17,0)</f>
        <v>2836</v>
      </c>
      <c r="O939" s="34">
        <f>ROUND(('NEW Reference'!H$16*List!$H939)+'NEW Reference'!H$17,0)</f>
        <v>2945</v>
      </c>
      <c r="P939" s="34">
        <f>ROUND(('NEW Reference'!I$16*List!$H939)+'NEW Reference'!I$17,0)</f>
        <v>3060</v>
      </c>
      <c r="Q939" s="34">
        <f>ROUND(('NEW Reference'!J$16*List!$H939)+'NEW Reference'!J$17,0)</f>
        <v>3544</v>
      </c>
      <c r="R939" s="34">
        <f>ROUND(('NEW Reference'!K$16*List!$H939)+'NEW Reference'!K$17,0)</f>
        <v>3655</v>
      </c>
      <c r="S939" s="34">
        <f>ROUND(('NEW Reference'!L$16*List!$H939)+'NEW Reference'!L$17,0)</f>
        <v>3944</v>
      </c>
      <c r="T939" s="34">
        <f>ROUND(('NEW Reference'!M$16*List!$H939)+'NEW Reference'!M$17,0)</f>
        <v>4711</v>
      </c>
      <c r="U939" s="34">
        <f>ROUND(('NEW Reference'!N$16*List!$H939)+'NEW Reference'!N$17,0)</f>
        <v>19008</v>
      </c>
      <c r="V939" s="35">
        <f>ROUND(('NEW Reference'!O$16*List!$H939)+'NEW Reference'!O$17,0)</f>
        <v>707</v>
      </c>
      <c r="W939" s="35">
        <f>ROUND(('NEW Reference'!P$16*List!$H939)+'NEW Reference'!P$17,0)</f>
        <v>996</v>
      </c>
      <c r="X939" s="35">
        <f>ROUND(('NEW Reference'!Q$16*List!$H939)+'NEW Reference'!Q$17,0)</f>
        <v>498</v>
      </c>
      <c r="Y939" s="36"/>
      <c r="Z939" s="4" t="str">
        <f t="shared" si="44"/>
        <v>DONIPHAN, Kansas</v>
      </c>
      <c r="AA939" s="40" t="s">
        <v>2987</v>
      </c>
      <c r="AB939" s="37" t="s">
        <v>49</v>
      </c>
      <c r="AC939" s="41" t="s">
        <v>2933</v>
      </c>
      <c r="AD939" s="42"/>
      <c r="AE939">
        <f t="shared" si="45"/>
        <v>0.86310000000000009</v>
      </c>
    </row>
    <row r="940" spans="1:31">
      <c r="A940" s="28" t="s">
        <v>2988</v>
      </c>
      <c r="B940" s="28" t="s">
        <v>2989</v>
      </c>
      <c r="C940" s="39">
        <v>29940</v>
      </c>
      <c r="D940" s="30" t="s">
        <v>1081</v>
      </c>
      <c r="E940" s="40" t="s">
        <v>1100</v>
      </c>
      <c r="F940" s="49" t="s">
        <v>2933</v>
      </c>
      <c r="G940" s="33" t="s">
        <v>48</v>
      </c>
      <c r="H940">
        <f t="shared" si="43"/>
        <v>0.89070000000000005</v>
      </c>
      <c r="I940" s="34">
        <f>ROUND(('NEW Reference'!B$16*List!$H940)+'NEW Reference'!B$17,0)</f>
        <v>1114</v>
      </c>
      <c r="J940" s="34">
        <f>ROUND(('NEW Reference'!C$16*List!$H940)+'NEW Reference'!C$17,0)</f>
        <v>1661</v>
      </c>
      <c r="K940" s="34">
        <f>ROUND(('NEW Reference'!D$16*List!$H940)+'NEW Reference'!D$17,0)</f>
        <v>1991</v>
      </c>
      <c r="L940" s="34">
        <f>ROUND(('NEW Reference'!E$16*List!$H940)+'NEW Reference'!E$17,0)</f>
        <v>2461</v>
      </c>
      <c r="M940" s="34">
        <f>ROUND(('NEW Reference'!F$16*List!$H940)+'NEW Reference'!F$17,0)</f>
        <v>2564</v>
      </c>
      <c r="N940" s="34">
        <f>ROUND(('NEW Reference'!G$16*List!$H940)+'NEW Reference'!G$17,0)</f>
        <v>2903</v>
      </c>
      <c r="O940" s="34">
        <f>ROUND(('NEW Reference'!H$16*List!$H940)+'NEW Reference'!H$17,0)</f>
        <v>3014</v>
      </c>
      <c r="P940" s="34">
        <f>ROUND(('NEW Reference'!I$16*List!$H940)+'NEW Reference'!I$17,0)</f>
        <v>3132</v>
      </c>
      <c r="Q940" s="34">
        <f>ROUND(('NEW Reference'!J$16*List!$H940)+'NEW Reference'!J$17,0)</f>
        <v>3627</v>
      </c>
      <c r="R940" s="34">
        <f>ROUND(('NEW Reference'!K$16*List!$H940)+'NEW Reference'!K$17,0)</f>
        <v>3741</v>
      </c>
      <c r="S940" s="34">
        <f>ROUND(('NEW Reference'!L$16*List!$H940)+'NEW Reference'!L$17,0)</f>
        <v>4037</v>
      </c>
      <c r="T940" s="34">
        <f>ROUND(('NEW Reference'!M$16*List!$H940)+'NEW Reference'!M$17,0)</f>
        <v>4821</v>
      </c>
      <c r="U940" s="34">
        <f>ROUND(('NEW Reference'!N$16*List!$H940)+'NEW Reference'!N$17,0)</f>
        <v>19454</v>
      </c>
      <c r="V940" s="35">
        <f>ROUND(('NEW Reference'!O$16*List!$H940)+'NEW Reference'!O$17,0)</f>
        <v>723</v>
      </c>
      <c r="W940" s="35">
        <f>ROUND(('NEW Reference'!P$16*List!$H940)+'NEW Reference'!P$17,0)</f>
        <v>1019</v>
      </c>
      <c r="X940" s="35">
        <f>ROUND(('NEW Reference'!Q$16*List!$H940)+'NEW Reference'!Q$17,0)</f>
        <v>510</v>
      </c>
      <c r="Y940" s="36"/>
      <c r="Z940" s="4" t="str">
        <f t="shared" si="44"/>
        <v>DOUGLAS, Kansas</v>
      </c>
      <c r="AA940" s="40" t="s">
        <v>1100</v>
      </c>
      <c r="AB940" s="37" t="s">
        <v>49</v>
      </c>
      <c r="AC940" s="41" t="s">
        <v>2933</v>
      </c>
      <c r="AD940" s="42"/>
      <c r="AE940">
        <f t="shared" si="45"/>
        <v>0.89070000000000005</v>
      </c>
    </row>
    <row r="941" spans="1:31">
      <c r="A941" s="28" t="s">
        <v>2990</v>
      </c>
      <c r="B941" s="28" t="s">
        <v>2991</v>
      </c>
      <c r="C941" s="39">
        <v>99917</v>
      </c>
      <c r="D941" s="30" t="s">
        <v>112</v>
      </c>
      <c r="E941" s="40" t="s">
        <v>2261</v>
      </c>
      <c r="F941" s="50" t="s">
        <v>2933</v>
      </c>
      <c r="G941" s="33" t="s">
        <v>59</v>
      </c>
      <c r="H941">
        <f t="shared" si="43"/>
        <v>0.78739999999999999</v>
      </c>
      <c r="I941" s="34">
        <f>ROUND(('NEW Reference'!B$16*List!$H941)+'NEW Reference'!B$17,0)</f>
        <v>1019</v>
      </c>
      <c r="J941" s="34">
        <f>ROUND(('NEW Reference'!C$16*List!$H941)+'NEW Reference'!C$17,0)</f>
        <v>1519</v>
      </c>
      <c r="K941" s="34">
        <f>ROUND(('NEW Reference'!D$16*List!$H941)+'NEW Reference'!D$17,0)</f>
        <v>1820</v>
      </c>
      <c r="L941" s="34">
        <f>ROUND(('NEW Reference'!E$16*List!$H941)+'NEW Reference'!E$17,0)</f>
        <v>2250</v>
      </c>
      <c r="M941" s="34">
        <f>ROUND(('NEW Reference'!F$16*List!$H941)+'NEW Reference'!F$17,0)</f>
        <v>2344</v>
      </c>
      <c r="N941" s="34">
        <f>ROUND(('NEW Reference'!G$16*List!$H941)+'NEW Reference'!G$17,0)</f>
        <v>2654</v>
      </c>
      <c r="O941" s="34">
        <f>ROUND(('NEW Reference'!H$16*List!$H941)+'NEW Reference'!H$17,0)</f>
        <v>2755</v>
      </c>
      <c r="P941" s="34">
        <f>ROUND(('NEW Reference'!I$16*List!$H941)+'NEW Reference'!I$17,0)</f>
        <v>2863</v>
      </c>
      <c r="Q941" s="34">
        <f>ROUND(('NEW Reference'!J$16*List!$H941)+'NEW Reference'!J$17,0)</f>
        <v>3316</v>
      </c>
      <c r="R941" s="34">
        <f>ROUND(('NEW Reference'!K$16*List!$H941)+'NEW Reference'!K$17,0)</f>
        <v>3420</v>
      </c>
      <c r="S941" s="34">
        <f>ROUND(('NEW Reference'!L$16*List!$H941)+'NEW Reference'!L$17,0)</f>
        <v>3691</v>
      </c>
      <c r="T941" s="34">
        <f>ROUND(('NEW Reference'!M$16*List!$H941)+'NEW Reference'!M$17,0)</f>
        <v>4408</v>
      </c>
      <c r="U941" s="34">
        <f>ROUND(('NEW Reference'!N$16*List!$H941)+'NEW Reference'!N$17,0)</f>
        <v>17786</v>
      </c>
      <c r="V941" s="35">
        <f>ROUND(('NEW Reference'!O$16*List!$H941)+'NEW Reference'!O$17,0)</f>
        <v>661</v>
      </c>
      <c r="W941" s="35">
        <f>ROUND(('NEW Reference'!P$16*List!$H941)+'NEW Reference'!P$17,0)</f>
        <v>932</v>
      </c>
      <c r="X941" s="35">
        <f>ROUND(('NEW Reference'!Q$16*List!$H941)+'NEW Reference'!Q$17,0)</f>
        <v>466</v>
      </c>
      <c r="Y941" s="36"/>
      <c r="Z941" s="4" t="str">
        <f t="shared" si="44"/>
        <v>EDWARDS, Kansas</v>
      </c>
      <c r="AA941" s="40" t="s">
        <v>2261</v>
      </c>
      <c r="AB941" s="37" t="s">
        <v>49</v>
      </c>
      <c r="AC941" s="41" t="s">
        <v>2933</v>
      </c>
      <c r="AD941" s="42"/>
      <c r="AE941">
        <f t="shared" si="45"/>
        <v>0.78739999999999999</v>
      </c>
    </row>
    <row r="942" spans="1:31">
      <c r="A942" s="28" t="s">
        <v>2992</v>
      </c>
      <c r="B942" s="28" t="s">
        <v>2993</v>
      </c>
      <c r="C942" s="29">
        <v>99917</v>
      </c>
      <c r="D942" s="30" t="s">
        <v>112</v>
      </c>
      <c r="E942" s="31" t="s">
        <v>2994</v>
      </c>
      <c r="F942" s="50" t="s">
        <v>2933</v>
      </c>
      <c r="G942" s="33" t="s">
        <v>59</v>
      </c>
      <c r="H942">
        <f t="shared" si="43"/>
        <v>0.78739999999999999</v>
      </c>
      <c r="I942" s="34">
        <f>ROUND(('NEW Reference'!B$16*List!$H942)+'NEW Reference'!B$17,0)</f>
        <v>1019</v>
      </c>
      <c r="J942" s="34">
        <f>ROUND(('NEW Reference'!C$16*List!$H942)+'NEW Reference'!C$17,0)</f>
        <v>1519</v>
      </c>
      <c r="K942" s="34">
        <f>ROUND(('NEW Reference'!D$16*List!$H942)+'NEW Reference'!D$17,0)</f>
        <v>1820</v>
      </c>
      <c r="L942" s="34">
        <f>ROUND(('NEW Reference'!E$16*List!$H942)+'NEW Reference'!E$17,0)</f>
        <v>2250</v>
      </c>
      <c r="M942" s="34">
        <f>ROUND(('NEW Reference'!F$16*List!$H942)+'NEW Reference'!F$17,0)</f>
        <v>2344</v>
      </c>
      <c r="N942" s="34">
        <f>ROUND(('NEW Reference'!G$16*List!$H942)+'NEW Reference'!G$17,0)</f>
        <v>2654</v>
      </c>
      <c r="O942" s="34">
        <f>ROUND(('NEW Reference'!H$16*List!$H942)+'NEW Reference'!H$17,0)</f>
        <v>2755</v>
      </c>
      <c r="P942" s="34">
        <f>ROUND(('NEW Reference'!I$16*List!$H942)+'NEW Reference'!I$17,0)</f>
        <v>2863</v>
      </c>
      <c r="Q942" s="34">
        <f>ROUND(('NEW Reference'!J$16*List!$H942)+'NEW Reference'!J$17,0)</f>
        <v>3316</v>
      </c>
      <c r="R942" s="34">
        <f>ROUND(('NEW Reference'!K$16*List!$H942)+'NEW Reference'!K$17,0)</f>
        <v>3420</v>
      </c>
      <c r="S942" s="34">
        <f>ROUND(('NEW Reference'!L$16*List!$H942)+'NEW Reference'!L$17,0)</f>
        <v>3691</v>
      </c>
      <c r="T942" s="34">
        <f>ROUND(('NEW Reference'!M$16*List!$H942)+'NEW Reference'!M$17,0)</f>
        <v>4408</v>
      </c>
      <c r="U942" s="34">
        <f>ROUND(('NEW Reference'!N$16*List!$H942)+'NEW Reference'!N$17,0)</f>
        <v>17786</v>
      </c>
      <c r="V942" s="35">
        <f>ROUND(('NEW Reference'!O$16*List!$H942)+'NEW Reference'!O$17,0)</f>
        <v>661</v>
      </c>
      <c r="W942" s="35">
        <f>ROUND(('NEW Reference'!P$16*List!$H942)+'NEW Reference'!P$17,0)</f>
        <v>932</v>
      </c>
      <c r="X942" s="35">
        <f>ROUND(('NEW Reference'!Q$16*List!$H942)+'NEW Reference'!Q$17,0)</f>
        <v>466</v>
      </c>
      <c r="Y942" s="36"/>
      <c r="Z942" s="4" t="str">
        <f t="shared" si="44"/>
        <v>ELK, Kansas</v>
      </c>
      <c r="AA942" s="40" t="s">
        <v>2994</v>
      </c>
      <c r="AB942" s="37" t="s">
        <v>49</v>
      </c>
      <c r="AC942" s="41" t="s">
        <v>2933</v>
      </c>
      <c r="AD942" s="42"/>
      <c r="AE942">
        <f t="shared" si="45"/>
        <v>0.78739999999999999</v>
      </c>
    </row>
    <row r="943" spans="1:31">
      <c r="A943" s="28" t="s">
        <v>2995</v>
      </c>
      <c r="B943" s="28" t="s">
        <v>2996</v>
      </c>
      <c r="C943" s="39">
        <v>99917</v>
      </c>
      <c r="D943" s="30" t="s">
        <v>112</v>
      </c>
      <c r="E943" s="40" t="s">
        <v>2997</v>
      </c>
      <c r="F943" s="50" t="s">
        <v>2933</v>
      </c>
      <c r="G943" s="33" t="s">
        <v>59</v>
      </c>
      <c r="H943">
        <f t="shared" si="43"/>
        <v>0.78739999999999999</v>
      </c>
      <c r="I943" s="34">
        <f>ROUND(('NEW Reference'!B$16*List!$H943)+'NEW Reference'!B$17,0)</f>
        <v>1019</v>
      </c>
      <c r="J943" s="34">
        <f>ROUND(('NEW Reference'!C$16*List!$H943)+'NEW Reference'!C$17,0)</f>
        <v>1519</v>
      </c>
      <c r="K943" s="34">
        <f>ROUND(('NEW Reference'!D$16*List!$H943)+'NEW Reference'!D$17,0)</f>
        <v>1820</v>
      </c>
      <c r="L943" s="34">
        <f>ROUND(('NEW Reference'!E$16*List!$H943)+'NEW Reference'!E$17,0)</f>
        <v>2250</v>
      </c>
      <c r="M943" s="34">
        <f>ROUND(('NEW Reference'!F$16*List!$H943)+'NEW Reference'!F$17,0)</f>
        <v>2344</v>
      </c>
      <c r="N943" s="34">
        <f>ROUND(('NEW Reference'!G$16*List!$H943)+'NEW Reference'!G$17,0)</f>
        <v>2654</v>
      </c>
      <c r="O943" s="34">
        <f>ROUND(('NEW Reference'!H$16*List!$H943)+'NEW Reference'!H$17,0)</f>
        <v>2755</v>
      </c>
      <c r="P943" s="34">
        <f>ROUND(('NEW Reference'!I$16*List!$H943)+'NEW Reference'!I$17,0)</f>
        <v>2863</v>
      </c>
      <c r="Q943" s="34">
        <f>ROUND(('NEW Reference'!J$16*List!$H943)+'NEW Reference'!J$17,0)</f>
        <v>3316</v>
      </c>
      <c r="R943" s="34">
        <f>ROUND(('NEW Reference'!K$16*List!$H943)+'NEW Reference'!K$17,0)</f>
        <v>3420</v>
      </c>
      <c r="S943" s="34">
        <f>ROUND(('NEW Reference'!L$16*List!$H943)+'NEW Reference'!L$17,0)</f>
        <v>3691</v>
      </c>
      <c r="T943" s="34">
        <f>ROUND(('NEW Reference'!M$16*List!$H943)+'NEW Reference'!M$17,0)</f>
        <v>4408</v>
      </c>
      <c r="U943" s="34">
        <f>ROUND(('NEW Reference'!N$16*List!$H943)+'NEW Reference'!N$17,0)</f>
        <v>17786</v>
      </c>
      <c r="V943" s="35">
        <f>ROUND(('NEW Reference'!O$16*List!$H943)+'NEW Reference'!O$17,0)</f>
        <v>661</v>
      </c>
      <c r="W943" s="35">
        <f>ROUND(('NEW Reference'!P$16*List!$H943)+'NEW Reference'!P$17,0)</f>
        <v>932</v>
      </c>
      <c r="X943" s="35">
        <f>ROUND(('NEW Reference'!Q$16*List!$H943)+'NEW Reference'!Q$17,0)</f>
        <v>466</v>
      </c>
      <c r="Y943" s="36"/>
      <c r="Z943" s="4" t="str">
        <f t="shared" si="44"/>
        <v>ELLIS, Kansas</v>
      </c>
      <c r="AA943" s="40" t="s">
        <v>2997</v>
      </c>
      <c r="AB943" s="37" t="s">
        <v>49</v>
      </c>
      <c r="AC943" s="41" t="s">
        <v>2933</v>
      </c>
      <c r="AD943" s="42"/>
      <c r="AE943">
        <f t="shared" si="45"/>
        <v>0.78739999999999999</v>
      </c>
    </row>
    <row r="944" spans="1:31">
      <c r="A944" s="28" t="s">
        <v>2998</v>
      </c>
      <c r="B944" s="28" t="s">
        <v>2999</v>
      </c>
      <c r="C944" s="39">
        <v>99917</v>
      </c>
      <c r="D944" s="30" t="s">
        <v>112</v>
      </c>
      <c r="E944" s="40" t="s">
        <v>3000</v>
      </c>
      <c r="F944" s="50" t="s">
        <v>2933</v>
      </c>
      <c r="G944" s="33" t="s">
        <v>59</v>
      </c>
      <c r="H944">
        <f t="shared" si="43"/>
        <v>0.78739999999999999</v>
      </c>
      <c r="I944" s="34">
        <f>ROUND(('NEW Reference'!B$16*List!$H944)+'NEW Reference'!B$17,0)</f>
        <v>1019</v>
      </c>
      <c r="J944" s="34">
        <f>ROUND(('NEW Reference'!C$16*List!$H944)+'NEW Reference'!C$17,0)</f>
        <v>1519</v>
      </c>
      <c r="K944" s="34">
        <f>ROUND(('NEW Reference'!D$16*List!$H944)+'NEW Reference'!D$17,0)</f>
        <v>1820</v>
      </c>
      <c r="L944" s="34">
        <f>ROUND(('NEW Reference'!E$16*List!$H944)+'NEW Reference'!E$17,0)</f>
        <v>2250</v>
      </c>
      <c r="M944" s="34">
        <f>ROUND(('NEW Reference'!F$16*List!$H944)+'NEW Reference'!F$17,0)</f>
        <v>2344</v>
      </c>
      <c r="N944" s="34">
        <f>ROUND(('NEW Reference'!G$16*List!$H944)+'NEW Reference'!G$17,0)</f>
        <v>2654</v>
      </c>
      <c r="O944" s="34">
        <f>ROUND(('NEW Reference'!H$16*List!$H944)+'NEW Reference'!H$17,0)</f>
        <v>2755</v>
      </c>
      <c r="P944" s="34">
        <f>ROUND(('NEW Reference'!I$16*List!$H944)+'NEW Reference'!I$17,0)</f>
        <v>2863</v>
      </c>
      <c r="Q944" s="34">
        <f>ROUND(('NEW Reference'!J$16*List!$H944)+'NEW Reference'!J$17,0)</f>
        <v>3316</v>
      </c>
      <c r="R944" s="34">
        <f>ROUND(('NEW Reference'!K$16*List!$H944)+'NEW Reference'!K$17,0)</f>
        <v>3420</v>
      </c>
      <c r="S944" s="34">
        <f>ROUND(('NEW Reference'!L$16*List!$H944)+'NEW Reference'!L$17,0)</f>
        <v>3691</v>
      </c>
      <c r="T944" s="34">
        <f>ROUND(('NEW Reference'!M$16*List!$H944)+'NEW Reference'!M$17,0)</f>
        <v>4408</v>
      </c>
      <c r="U944" s="34">
        <f>ROUND(('NEW Reference'!N$16*List!$H944)+'NEW Reference'!N$17,0)</f>
        <v>17786</v>
      </c>
      <c r="V944" s="35">
        <f>ROUND(('NEW Reference'!O$16*List!$H944)+'NEW Reference'!O$17,0)</f>
        <v>661</v>
      </c>
      <c r="W944" s="35">
        <f>ROUND(('NEW Reference'!P$16*List!$H944)+'NEW Reference'!P$17,0)</f>
        <v>932</v>
      </c>
      <c r="X944" s="35">
        <f>ROUND(('NEW Reference'!Q$16*List!$H944)+'NEW Reference'!Q$17,0)</f>
        <v>466</v>
      </c>
      <c r="Y944" s="36"/>
      <c r="Z944" s="4" t="str">
        <f t="shared" si="44"/>
        <v>ELLSWORTH, Kansas</v>
      </c>
      <c r="AA944" s="40" t="s">
        <v>3000</v>
      </c>
      <c r="AB944" s="37" t="s">
        <v>49</v>
      </c>
      <c r="AC944" s="41" t="s">
        <v>2933</v>
      </c>
      <c r="AD944" s="42"/>
      <c r="AE944">
        <f t="shared" si="45"/>
        <v>0.78739999999999999</v>
      </c>
    </row>
    <row r="945" spans="1:31">
      <c r="A945" s="28" t="s">
        <v>3001</v>
      </c>
      <c r="B945" s="28" t="s">
        <v>3002</v>
      </c>
      <c r="C945" s="29">
        <v>99917</v>
      </c>
      <c r="D945" s="30" t="s">
        <v>112</v>
      </c>
      <c r="E945" s="31" t="s">
        <v>3003</v>
      </c>
      <c r="F945" s="50" t="s">
        <v>2933</v>
      </c>
      <c r="G945" s="33" t="s">
        <v>59</v>
      </c>
      <c r="H945">
        <f t="shared" si="43"/>
        <v>0.78739999999999999</v>
      </c>
      <c r="I945" s="34">
        <f>ROUND(('NEW Reference'!B$16*List!$H945)+'NEW Reference'!B$17,0)</f>
        <v>1019</v>
      </c>
      <c r="J945" s="34">
        <f>ROUND(('NEW Reference'!C$16*List!$H945)+'NEW Reference'!C$17,0)</f>
        <v>1519</v>
      </c>
      <c r="K945" s="34">
        <f>ROUND(('NEW Reference'!D$16*List!$H945)+'NEW Reference'!D$17,0)</f>
        <v>1820</v>
      </c>
      <c r="L945" s="34">
        <f>ROUND(('NEW Reference'!E$16*List!$H945)+'NEW Reference'!E$17,0)</f>
        <v>2250</v>
      </c>
      <c r="M945" s="34">
        <f>ROUND(('NEW Reference'!F$16*List!$H945)+'NEW Reference'!F$17,0)</f>
        <v>2344</v>
      </c>
      <c r="N945" s="34">
        <f>ROUND(('NEW Reference'!G$16*List!$H945)+'NEW Reference'!G$17,0)</f>
        <v>2654</v>
      </c>
      <c r="O945" s="34">
        <f>ROUND(('NEW Reference'!H$16*List!$H945)+'NEW Reference'!H$17,0)</f>
        <v>2755</v>
      </c>
      <c r="P945" s="34">
        <f>ROUND(('NEW Reference'!I$16*List!$H945)+'NEW Reference'!I$17,0)</f>
        <v>2863</v>
      </c>
      <c r="Q945" s="34">
        <f>ROUND(('NEW Reference'!J$16*List!$H945)+'NEW Reference'!J$17,0)</f>
        <v>3316</v>
      </c>
      <c r="R945" s="34">
        <f>ROUND(('NEW Reference'!K$16*List!$H945)+'NEW Reference'!K$17,0)</f>
        <v>3420</v>
      </c>
      <c r="S945" s="34">
        <f>ROUND(('NEW Reference'!L$16*List!$H945)+'NEW Reference'!L$17,0)</f>
        <v>3691</v>
      </c>
      <c r="T945" s="34">
        <f>ROUND(('NEW Reference'!M$16*List!$H945)+'NEW Reference'!M$17,0)</f>
        <v>4408</v>
      </c>
      <c r="U945" s="34">
        <f>ROUND(('NEW Reference'!N$16*List!$H945)+'NEW Reference'!N$17,0)</f>
        <v>17786</v>
      </c>
      <c r="V945" s="35">
        <f>ROUND(('NEW Reference'!O$16*List!$H945)+'NEW Reference'!O$17,0)</f>
        <v>661</v>
      </c>
      <c r="W945" s="35">
        <f>ROUND(('NEW Reference'!P$16*List!$H945)+'NEW Reference'!P$17,0)</f>
        <v>932</v>
      </c>
      <c r="X945" s="35">
        <f>ROUND(('NEW Reference'!Q$16*List!$H945)+'NEW Reference'!Q$17,0)</f>
        <v>466</v>
      </c>
      <c r="Y945" s="36"/>
      <c r="Z945" s="4" t="str">
        <f t="shared" si="44"/>
        <v>FINNEY, Kansas</v>
      </c>
      <c r="AA945" s="40" t="s">
        <v>3003</v>
      </c>
      <c r="AB945" s="37" t="s">
        <v>49</v>
      </c>
      <c r="AC945" s="41" t="s">
        <v>2933</v>
      </c>
      <c r="AD945" s="42"/>
      <c r="AE945">
        <f t="shared" si="45"/>
        <v>0.78739999999999999</v>
      </c>
    </row>
    <row r="946" spans="1:31">
      <c r="A946" s="28" t="s">
        <v>3004</v>
      </c>
      <c r="B946" s="28" t="s">
        <v>3005</v>
      </c>
      <c r="C946" s="29">
        <v>99917</v>
      </c>
      <c r="D946" s="30" t="s">
        <v>112</v>
      </c>
      <c r="E946" s="31" t="s">
        <v>2268</v>
      </c>
      <c r="F946" s="50" t="s">
        <v>2933</v>
      </c>
      <c r="G946" s="33" t="s">
        <v>59</v>
      </c>
      <c r="H946">
        <f t="shared" si="43"/>
        <v>0.78739999999999999</v>
      </c>
      <c r="I946" s="34">
        <f>ROUND(('NEW Reference'!B$16*List!$H946)+'NEW Reference'!B$17,0)</f>
        <v>1019</v>
      </c>
      <c r="J946" s="34">
        <f>ROUND(('NEW Reference'!C$16*List!$H946)+'NEW Reference'!C$17,0)</f>
        <v>1519</v>
      </c>
      <c r="K946" s="34">
        <f>ROUND(('NEW Reference'!D$16*List!$H946)+'NEW Reference'!D$17,0)</f>
        <v>1820</v>
      </c>
      <c r="L946" s="34">
        <f>ROUND(('NEW Reference'!E$16*List!$H946)+'NEW Reference'!E$17,0)</f>
        <v>2250</v>
      </c>
      <c r="M946" s="34">
        <f>ROUND(('NEW Reference'!F$16*List!$H946)+'NEW Reference'!F$17,0)</f>
        <v>2344</v>
      </c>
      <c r="N946" s="34">
        <f>ROUND(('NEW Reference'!G$16*List!$H946)+'NEW Reference'!G$17,0)</f>
        <v>2654</v>
      </c>
      <c r="O946" s="34">
        <f>ROUND(('NEW Reference'!H$16*List!$H946)+'NEW Reference'!H$17,0)</f>
        <v>2755</v>
      </c>
      <c r="P946" s="34">
        <f>ROUND(('NEW Reference'!I$16*List!$H946)+'NEW Reference'!I$17,0)</f>
        <v>2863</v>
      </c>
      <c r="Q946" s="34">
        <f>ROUND(('NEW Reference'!J$16*List!$H946)+'NEW Reference'!J$17,0)</f>
        <v>3316</v>
      </c>
      <c r="R946" s="34">
        <f>ROUND(('NEW Reference'!K$16*List!$H946)+'NEW Reference'!K$17,0)</f>
        <v>3420</v>
      </c>
      <c r="S946" s="34">
        <f>ROUND(('NEW Reference'!L$16*List!$H946)+'NEW Reference'!L$17,0)</f>
        <v>3691</v>
      </c>
      <c r="T946" s="34">
        <f>ROUND(('NEW Reference'!M$16*List!$H946)+'NEW Reference'!M$17,0)</f>
        <v>4408</v>
      </c>
      <c r="U946" s="34">
        <f>ROUND(('NEW Reference'!N$16*List!$H946)+'NEW Reference'!N$17,0)</f>
        <v>17786</v>
      </c>
      <c r="V946" s="35">
        <f>ROUND(('NEW Reference'!O$16*List!$H946)+'NEW Reference'!O$17,0)</f>
        <v>661</v>
      </c>
      <c r="W946" s="35">
        <f>ROUND(('NEW Reference'!P$16*List!$H946)+'NEW Reference'!P$17,0)</f>
        <v>932</v>
      </c>
      <c r="X946" s="35">
        <f>ROUND(('NEW Reference'!Q$16*List!$H946)+'NEW Reference'!Q$17,0)</f>
        <v>466</v>
      </c>
      <c r="Y946" s="36"/>
      <c r="Z946" s="4" t="str">
        <f t="shared" si="44"/>
        <v>FORD, Kansas</v>
      </c>
      <c r="AA946" s="31" t="s">
        <v>2268</v>
      </c>
      <c r="AB946" s="37" t="s">
        <v>49</v>
      </c>
      <c r="AC946" s="32" t="s">
        <v>2933</v>
      </c>
      <c r="AD946" s="38"/>
      <c r="AE946">
        <f t="shared" si="45"/>
        <v>0.78739999999999999</v>
      </c>
    </row>
    <row r="947" spans="1:31">
      <c r="A947" s="28" t="s">
        <v>3006</v>
      </c>
      <c r="B947" s="28" t="s">
        <v>3007</v>
      </c>
      <c r="C947" s="39">
        <v>99917</v>
      </c>
      <c r="D947" s="30" t="s">
        <v>112</v>
      </c>
      <c r="E947" s="40" t="s">
        <v>169</v>
      </c>
      <c r="F947" s="50" t="s">
        <v>2933</v>
      </c>
      <c r="G947" s="33" t="s">
        <v>59</v>
      </c>
      <c r="H947">
        <f t="shared" si="43"/>
        <v>0.78739999999999999</v>
      </c>
      <c r="I947" s="34">
        <f>ROUND(('NEW Reference'!B$16*List!$H947)+'NEW Reference'!B$17,0)</f>
        <v>1019</v>
      </c>
      <c r="J947" s="34">
        <f>ROUND(('NEW Reference'!C$16*List!$H947)+'NEW Reference'!C$17,0)</f>
        <v>1519</v>
      </c>
      <c r="K947" s="34">
        <f>ROUND(('NEW Reference'!D$16*List!$H947)+'NEW Reference'!D$17,0)</f>
        <v>1820</v>
      </c>
      <c r="L947" s="34">
        <f>ROUND(('NEW Reference'!E$16*List!$H947)+'NEW Reference'!E$17,0)</f>
        <v>2250</v>
      </c>
      <c r="M947" s="34">
        <f>ROUND(('NEW Reference'!F$16*List!$H947)+'NEW Reference'!F$17,0)</f>
        <v>2344</v>
      </c>
      <c r="N947" s="34">
        <f>ROUND(('NEW Reference'!G$16*List!$H947)+'NEW Reference'!G$17,0)</f>
        <v>2654</v>
      </c>
      <c r="O947" s="34">
        <f>ROUND(('NEW Reference'!H$16*List!$H947)+'NEW Reference'!H$17,0)</f>
        <v>2755</v>
      </c>
      <c r="P947" s="34">
        <f>ROUND(('NEW Reference'!I$16*List!$H947)+'NEW Reference'!I$17,0)</f>
        <v>2863</v>
      </c>
      <c r="Q947" s="34">
        <f>ROUND(('NEW Reference'!J$16*List!$H947)+'NEW Reference'!J$17,0)</f>
        <v>3316</v>
      </c>
      <c r="R947" s="34">
        <f>ROUND(('NEW Reference'!K$16*List!$H947)+'NEW Reference'!K$17,0)</f>
        <v>3420</v>
      </c>
      <c r="S947" s="34">
        <f>ROUND(('NEW Reference'!L$16*List!$H947)+'NEW Reference'!L$17,0)</f>
        <v>3691</v>
      </c>
      <c r="T947" s="34">
        <f>ROUND(('NEW Reference'!M$16*List!$H947)+'NEW Reference'!M$17,0)</f>
        <v>4408</v>
      </c>
      <c r="U947" s="34">
        <f>ROUND(('NEW Reference'!N$16*List!$H947)+'NEW Reference'!N$17,0)</f>
        <v>17786</v>
      </c>
      <c r="V947" s="35">
        <f>ROUND(('NEW Reference'!O$16*List!$H947)+'NEW Reference'!O$17,0)</f>
        <v>661</v>
      </c>
      <c r="W947" s="35">
        <f>ROUND(('NEW Reference'!P$16*List!$H947)+'NEW Reference'!P$17,0)</f>
        <v>932</v>
      </c>
      <c r="X947" s="35">
        <f>ROUND(('NEW Reference'!Q$16*List!$H947)+'NEW Reference'!Q$17,0)</f>
        <v>466</v>
      </c>
      <c r="Y947" s="36"/>
      <c r="Z947" s="4" t="str">
        <f t="shared" si="44"/>
        <v>FRANKLIN, Kansas</v>
      </c>
      <c r="AA947" s="31" t="s">
        <v>169</v>
      </c>
      <c r="AB947" s="37" t="s">
        <v>49</v>
      </c>
      <c r="AC947" s="32" t="s">
        <v>2933</v>
      </c>
      <c r="AD947" s="38"/>
      <c r="AE947">
        <f t="shared" si="45"/>
        <v>0.78739999999999999</v>
      </c>
    </row>
    <row r="948" spans="1:31">
      <c r="A948" s="28" t="s">
        <v>3008</v>
      </c>
      <c r="B948" s="28" t="s">
        <v>3009</v>
      </c>
      <c r="C948" s="29">
        <v>31740</v>
      </c>
      <c r="D948" s="30" t="s">
        <v>1156</v>
      </c>
      <c r="E948" s="31" t="s">
        <v>3010</v>
      </c>
      <c r="F948" s="50" t="s">
        <v>2933</v>
      </c>
      <c r="G948" s="33" t="s">
        <v>48</v>
      </c>
      <c r="H948">
        <f t="shared" si="43"/>
        <v>0.84740000000000004</v>
      </c>
      <c r="I948" s="34">
        <f>ROUND(('NEW Reference'!B$16*List!$H948)+'NEW Reference'!B$17,0)</f>
        <v>1074</v>
      </c>
      <c r="J948" s="34">
        <f>ROUND(('NEW Reference'!C$16*List!$H948)+'NEW Reference'!C$17,0)</f>
        <v>1602</v>
      </c>
      <c r="K948" s="34">
        <f>ROUND(('NEW Reference'!D$16*List!$H948)+'NEW Reference'!D$17,0)</f>
        <v>1919</v>
      </c>
      <c r="L948" s="34">
        <f>ROUND(('NEW Reference'!E$16*List!$H948)+'NEW Reference'!E$17,0)</f>
        <v>2373</v>
      </c>
      <c r="M948" s="34">
        <f>ROUND(('NEW Reference'!F$16*List!$H948)+'NEW Reference'!F$17,0)</f>
        <v>2472</v>
      </c>
      <c r="N948" s="34">
        <f>ROUND(('NEW Reference'!G$16*List!$H948)+'NEW Reference'!G$17,0)</f>
        <v>2798</v>
      </c>
      <c r="O948" s="34">
        <f>ROUND(('NEW Reference'!H$16*List!$H948)+'NEW Reference'!H$17,0)</f>
        <v>2905</v>
      </c>
      <c r="P948" s="34">
        <f>ROUND(('NEW Reference'!I$16*List!$H948)+'NEW Reference'!I$17,0)</f>
        <v>3019</v>
      </c>
      <c r="Q948" s="34">
        <f>ROUND(('NEW Reference'!J$16*List!$H948)+'NEW Reference'!J$17,0)</f>
        <v>3496</v>
      </c>
      <c r="R948" s="34">
        <f>ROUND(('NEW Reference'!K$16*List!$H948)+'NEW Reference'!K$17,0)</f>
        <v>3607</v>
      </c>
      <c r="S948" s="34">
        <f>ROUND(('NEW Reference'!L$16*List!$H948)+'NEW Reference'!L$17,0)</f>
        <v>3892</v>
      </c>
      <c r="T948" s="34">
        <f>ROUND(('NEW Reference'!M$16*List!$H948)+'NEW Reference'!M$17,0)</f>
        <v>4648</v>
      </c>
      <c r="U948" s="34">
        <f>ROUND(('NEW Reference'!N$16*List!$H948)+'NEW Reference'!N$17,0)</f>
        <v>18755</v>
      </c>
      <c r="V948" s="35">
        <f>ROUND(('NEW Reference'!O$16*List!$H948)+'NEW Reference'!O$17,0)</f>
        <v>697</v>
      </c>
      <c r="W948" s="35">
        <f>ROUND(('NEW Reference'!P$16*List!$H948)+'NEW Reference'!P$17,0)</f>
        <v>982</v>
      </c>
      <c r="X948" s="35">
        <f>ROUND(('NEW Reference'!Q$16*List!$H948)+'NEW Reference'!Q$17,0)</f>
        <v>491</v>
      </c>
      <c r="Y948" s="36"/>
      <c r="Z948" s="4" t="str">
        <f t="shared" si="44"/>
        <v>GEARY, Kansas</v>
      </c>
      <c r="AA948" s="40" t="s">
        <v>3010</v>
      </c>
      <c r="AB948" s="37" t="s">
        <v>49</v>
      </c>
      <c r="AC948" s="41" t="s">
        <v>2933</v>
      </c>
      <c r="AD948" s="42"/>
      <c r="AE948">
        <f t="shared" si="45"/>
        <v>0.84740000000000004</v>
      </c>
    </row>
    <row r="949" spans="1:31">
      <c r="A949" s="28" t="s">
        <v>3011</v>
      </c>
      <c r="B949" s="28" t="s">
        <v>3012</v>
      </c>
      <c r="C949" s="39">
        <v>99917</v>
      </c>
      <c r="D949" s="30" t="s">
        <v>112</v>
      </c>
      <c r="E949" s="40" t="s">
        <v>3013</v>
      </c>
      <c r="F949" s="50" t="s">
        <v>2933</v>
      </c>
      <c r="G949" s="33" t="s">
        <v>59</v>
      </c>
      <c r="H949">
        <f t="shared" si="43"/>
        <v>0.78739999999999999</v>
      </c>
      <c r="I949" s="34">
        <f>ROUND(('NEW Reference'!B$16*List!$H949)+'NEW Reference'!B$17,0)</f>
        <v>1019</v>
      </c>
      <c r="J949" s="34">
        <f>ROUND(('NEW Reference'!C$16*List!$H949)+'NEW Reference'!C$17,0)</f>
        <v>1519</v>
      </c>
      <c r="K949" s="34">
        <f>ROUND(('NEW Reference'!D$16*List!$H949)+'NEW Reference'!D$17,0)</f>
        <v>1820</v>
      </c>
      <c r="L949" s="34">
        <f>ROUND(('NEW Reference'!E$16*List!$H949)+'NEW Reference'!E$17,0)</f>
        <v>2250</v>
      </c>
      <c r="M949" s="34">
        <f>ROUND(('NEW Reference'!F$16*List!$H949)+'NEW Reference'!F$17,0)</f>
        <v>2344</v>
      </c>
      <c r="N949" s="34">
        <f>ROUND(('NEW Reference'!G$16*List!$H949)+'NEW Reference'!G$17,0)</f>
        <v>2654</v>
      </c>
      <c r="O949" s="34">
        <f>ROUND(('NEW Reference'!H$16*List!$H949)+'NEW Reference'!H$17,0)</f>
        <v>2755</v>
      </c>
      <c r="P949" s="34">
        <f>ROUND(('NEW Reference'!I$16*List!$H949)+'NEW Reference'!I$17,0)</f>
        <v>2863</v>
      </c>
      <c r="Q949" s="34">
        <f>ROUND(('NEW Reference'!J$16*List!$H949)+'NEW Reference'!J$17,0)</f>
        <v>3316</v>
      </c>
      <c r="R949" s="34">
        <f>ROUND(('NEW Reference'!K$16*List!$H949)+'NEW Reference'!K$17,0)</f>
        <v>3420</v>
      </c>
      <c r="S949" s="34">
        <f>ROUND(('NEW Reference'!L$16*List!$H949)+'NEW Reference'!L$17,0)</f>
        <v>3691</v>
      </c>
      <c r="T949" s="34">
        <f>ROUND(('NEW Reference'!M$16*List!$H949)+'NEW Reference'!M$17,0)</f>
        <v>4408</v>
      </c>
      <c r="U949" s="34">
        <f>ROUND(('NEW Reference'!N$16*List!$H949)+'NEW Reference'!N$17,0)</f>
        <v>17786</v>
      </c>
      <c r="V949" s="35">
        <f>ROUND(('NEW Reference'!O$16*List!$H949)+'NEW Reference'!O$17,0)</f>
        <v>661</v>
      </c>
      <c r="W949" s="35">
        <f>ROUND(('NEW Reference'!P$16*List!$H949)+'NEW Reference'!P$17,0)</f>
        <v>932</v>
      </c>
      <c r="X949" s="35">
        <f>ROUND(('NEW Reference'!Q$16*List!$H949)+'NEW Reference'!Q$17,0)</f>
        <v>466</v>
      </c>
      <c r="Y949" s="36"/>
      <c r="Z949" s="4" t="str">
        <f t="shared" si="44"/>
        <v>GOVE, Kansas</v>
      </c>
      <c r="AA949" s="40" t="s">
        <v>3013</v>
      </c>
      <c r="AB949" s="37" t="s">
        <v>49</v>
      </c>
      <c r="AC949" s="41" t="s">
        <v>2933</v>
      </c>
      <c r="AD949" s="42"/>
      <c r="AE949">
        <f t="shared" si="45"/>
        <v>0.78739999999999999</v>
      </c>
    </row>
    <row r="950" spans="1:31">
      <c r="A950" s="28" t="s">
        <v>3014</v>
      </c>
      <c r="B950" s="28" t="s">
        <v>3015</v>
      </c>
      <c r="C950" s="29">
        <v>99917</v>
      </c>
      <c r="D950" s="30" t="s">
        <v>112</v>
      </c>
      <c r="E950" s="31" t="s">
        <v>438</v>
      </c>
      <c r="F950" s="50" t="s">
        <v>2933</v>
      </c>
      <c r="G950" s="33" t="s">
        <v>59</v>
      </c>
      <c r="H950">
        <f t="shared" si="43"/>
        <v>0.78739999999999999</v>
      </c>
      <c r="I950" s="34">
        <f>ROUND(('NEW Reference'!B$16*List!$H950)+'NEW Reference'!B$17,0)</f>
        <v>1019</v>
      </c>
      <c r="J950" s="34">
        <f>ROUND(('NEW Reference'!C$16*List!$H950)+'NEW Reference'!C$17,0)</f>
        <v>1519</v>
      </c>
      <c r="K950" s="34">
        <f>ROUND(('NEW Reference'!D$16*List!$H950)+'NEW Reference'!D$17,0)</f>
        <v>1820</v>
      </c>
      <c r="L950" s="34">
        <f>ROUND(('NEW Reference'!E$16*List!$H950)+'NEW Reference'!E$17,0)</f>
        <v>2250</v>
      </c>
      <c r="M950" s="34">
        <f>ROUND(('NEW Reference'!F$16*List!$H950)+'NEW Reference'!F$17,0)</f>
        <v>2344</v>
      </c>
      <c r="N950" s="34">
        <f>ROUND(('NEW Reference'!G$16*List!$H950)+'NEW Reference'!G$17,0)</f>
        <v>2654</v>
      </c>
      <c r="O950" s="34">
        <f>ROUND(('NEW Reference'!H$16*List!$H950)+'NEW Reference'!H$17,0)</f>
        <v>2755</v>
      </c>
      <c r="P950" s="34">
        <f>ROUND(('NEW Reference'!I$16*List!$H950)+'NEW Reference'!I$17,0)</f>
        <v>2863</v>
      </c>
      <c r="Q950" s="34">
        <f>ROUND(('NEW Reference'!J$16*List!$H950)+'NEW Reference'!J$17,0)</f>
        <v>3316</v>
      </c>
      <c r="R950" s="34">
        <f>ROUND(('NEW Reference'!K$16*List!$H950)+'NEW Reference'!K$17,0)</f>
        <v>3420</v>
      </c>
      <c r="S950" s="34">
        <f>ROUND(('NEW Reference'!L$16*List!$H950)+'NEW Reference'!L$17,0)</f>
        <v>3691</v>
      </c>
      <c r="T950" s="34">
        <f>ROUND(('NEW Reference'!M$16*List!$H950)+'NEW Reference'!M$17,0)</f>
        <v>4408</v>
      </c>
      <c r="U950" s="34">
        <f>ROUND(('NEW Reference'!N$16*List!$H950)+'NEW Reference'!N$17,0)</f>
        <v>17786</v>
      </c>
      <c r="V950" s="35">
        <f>ROUND(('NEW Reference'!O$16*List!$H950)+'NEW Reference'!O$17,0)</f>
        <v>661</v>
      </c>
      <c r="W950" s="35">
        <f>ROUND(('NEW Reference'!P$16*List!$H950)+'NEW Reference'!P$17,0)</f>
        <v>932</v>
      </c>
      <c r="X950" s="35">
        <f>ROUND(('NEW Reference'!Q$16*List!$H950)+'NEW Reference'!Q$17,0)</f>
        <v>466</v>
      </c>
      <c r="Y950" s="36"/>
      <c r="Z950" s="4" t="str">
        <f t="shared" si="44"/>
        <v>GRAHAM, Kansas</v>
      </c>
      <c r="AA950" s="40" t="s">
        <v>438</v>
      </c>
      <c r="AB950" s="37" t="s">
        <v>49</v>
      </c>
      <c r="AC950" s="41" t="s">
        <v>2933</v>
      </c>
      <c r="AD950" s="42"/>
      <c r="AE950">
        <f t="shared" si="45"/>
        <v>0.78739999999999999</v>
      </c>
    </row>
    <row r="951" spans="1:31">
      <c r="A951" s="28" t="s">
        <v>3016</v>
      </c>
      <c r="B951" s="28" t="s">
        <v>3017</v>
      </c>
      <c r="C951" s="39">
        <v>99917</v>
      </c>
      <c r="D951" s="30" t="s">
        <v>112</v>
      </c>
      <c r="E951" s="40" t="s">
        <v>596</v>
      </c>
      <c r="F951" s="50" t="s">
        <v>2933</v>
      </c>
      <c r="G951" s="33" t="s">
        <v>59</v>
      </c>
      <c r="H951">
        <f t="shared" si="43"/>
        <v>0.78739999999999999</v>
      </c>
      <c r="I951" s="34">
        <f>ROUND(('NEW Reference'!B$16*List!$H951)+'NEW Reference'!B$17,0)</f>
        <v>1019</v>
      </c>
      <c r="J951" s="34">
        <f>ROUND(('NEW Reference'!C$16*List!$H951)+'NEW Reference'!C$17,0)</f>
        <v>1519</v>
      </c>
      <c r="K951" s="34">
        <f>ROUND(('NEW Reference'!D$16*List!$H951)+'NEW Reference'!D$17,0)</f>
        <v>1820</v>
      </c>
      <c r="L951" s="34">
        <f>ROUND(('NEW Reference'!E$16*List!$H951)+'NEW Reference'!E$17,0)</f>
        <v>2250</v>
      </c>
      <c r="M951" s="34">
        <f>ROUND(('NEW Reference'!F$16*List!$H951)+'NEW Reference'!F$17,0)</f>
        <v>2344</v>
      </c>
      <c r="N951" s="34">
        <f>ROUND(('NEW Reference'!G$16*List!$H951)+'NEW Reference'!G$17,0)</f>
        <v>2654</v>
      </c>
      <c r="O951" s="34">
        <f>ROUND(('NEW Reference'!H$16*List!$H951)+'NEW Reference'!H$17,0)</f>
        <v>2755</v>
      </c>
      <c r="P951" s="34">
        <f>ROUND(('NEW Reference'!I$16*List!$H951)+'NEW Reference'!I$17,0)</f>
        <v>2863</v>
      </c>
      <c r="Q951" s="34">
        <f>ROUND(('NEW Reference'!J$16*List!$H951)+'NEW Reference'!J$17,0)</f>
        <v>3316</v>
      </c>
      <c r="R951" s="34">
        <f>ROUND(('NEW Reference'!K$16*List!$H951)+'NEW Reference'!K$17,0)</f>
        <v>3420</v>
      </c>
      <c r="S951" s="34">
        <f>ROUND(('NEW Reference'!L$16*List!$H951)+'NEW Reference'!L$17,0)</f>
        <v>3691</v>
      </c>
      <c r="T951" s="34">
        <f>ROUND(('NEW Reference'!M$16*List!$H951)+'NEW Reference'!M$17,0)</f>
        <v>4408</v>
      </c>
      <c r="U951" s="34">
        <f>ROUND(('NEW Reference'!N$16*List!$H951)+'NEW Reference'!N$17,0)</f>
        <v>17786</v>
      </c>
      <c r="V951" s="35">
        <f>ROUND(('NEW Reference'!O$16*List!$H951)+'NEW Reference'!O$17,0)</f>
        <v>661</v>
      </c>
      <c r="W951" s="35">
        <f>ROUND(('NEW Reference'!P$16*List!$H951)+'NEW Reference'!P$17,0)</f>
        <v>932</v>
      </c>
      <c r="X951" s="35">
        <f>ROUND(('NEW Reference'!Q$16*List!$H951)+'NEW Reference'!Q$17,0)</f>
        <v>466</v>
      </c>
      <c r="Y951" s="36"/>
      <c r="Z951" s="4" t="str">
        <f t="shared" si="44"/>
        <v>GRANT, Kansas</v>
      </c>
      <c r="AA951" s="40" t="s">
        <v>596</v>
      </c>
      <c r="AB951" s="37" t="s">
        <v>49</v>
      </c>
      <c r="AC951" s="41" t="s">
        <v>2933</v>
      </c>
      <c r="AD951" s="42"/>
      <c r="AE951">
        <f t="shared" si="45"/>
        <v>0.78739999999999999</v>
      </c>
    </row>
    <row r="952" spans="1:31">
      <c r="A952" s="28" t="s">
        <v>3018</v>
      </c>
      <c r="B952" s="28" t="s">
        <v>3019</v>
      </c>
      <c r="C952" s="39">
        <v>99917</v>
      </c>
      <c r="D952" s="30" t="s">
        <v>112</v>
      </c>
      <c r="E952" s="40" t="s">
        <v>3020</v>
      </c>
      <c r="F952" s="50" t="s">
        <v>2933</v>
      </c>
      <c r="G952" s="33" t="s">
        <v>59</v>
      </c>
      <c r="H952">
        <f t="shared" si="43"/>
        <v>0.78739999999999999</v>
      </c>
      <c r="I952" s="34">
        <f>ROUND(('NEW Reference'!B$16*List!$H952)+'NEW Reference'!B$17,0)</f>
        <v>1019</v>
      </c>
      <c r="J952" s="34">
        <f>ROUND(('NEW Reference'!C$16*List!$H952)+'NEW Reference'!C$17,0)</f>
        <v>1519</v>
      </c>
      <c r="K952" s="34">
        <f>ROUND(('NEW Reference'!D$16*List!$H952)+'NEW Reference'!D$17,0)</f>
        <v>1820</v>
      </c>
      <c r="L952" s="34">
        <f>ROUND(('NEW Reference'!E$16*List!$H952)+'NEW Reference'!E$17,0)</f>
        <v>2250</v>
      </c>
      <c r="M952" s="34">
        <f>ROUND(('NEW Reference'!F$16*List!$H952)+'NEW Reference'!F$17,0)</f>
        <v>2344</v>
      </c>
      <c r="N952" s="34">
        <f>ROUND(('NEW Reference'!G$16*List!$H952)+'NEW Reference'!G$17,0)</f>
        <v>2654</v>
      </c>
      <c r="O952" s="34">
        <f>ROUND(('NEW Reference'!H$16*List!$H952)+'NEW Reference'!H$17,0)</f>
        <v>2755</v>
      </c>
      <c r="P952" s="34">
        <f>ROUND(('NEW Reference'!I$16*List!$H952)+'NEW Reference'!I$17,0)</f>
        <v>2863</v>
      </c>
      <c r="Q952" s="34">
        <f>ROUND(('NEW Reference'!J$16*List!$H952)+'NEW Reference'!J$17,0)</f>
        <v>3316</v>
      </c>
      <c r="R952" s="34">
        <f>ROUND(('NEW Reference'!K$16*List!$H952)+'NEW Reference'!K$17,0)</f>
        <v>3420</v>
      </c>
      <c r="S952" s="34">
        <f>ROUND(('NEW Reference'!L$16*List!$H952)+'NEW Reference'!L$17,0)</f>
        <v>3691</v>
      </c>
      <c r="T952" s="34">
        <f>ROUND(('NEW Reference'!M$16*List!$H952)+'NEW Reference'!M$17,0)</f>
        <v>4408</v>
      </c>
      <c r="U952" s="34">
        <f>ROUND(('NEW Reference'!N$16*List!$H952)+'NEW Reference'!N$17,0)</f>
        <v>17786</v>
      </c>
      <c r="V952" s="35">
        <f>ROUND(('NEW Reference'!O$16*List!$H952)+'NEW Reference'!O$17,0)</f>
        <v>661</v>
      </c>
      <c r="W952" s="35">
        <f>ROUND(('NEW Reference'!P$16*List!$H952)+'NEW Reference'!P$17,0)</f>
        <v>932</v>
      </c>
      <c r="X952" s="35">
        <f>ROUND(('NEW Reference'!Q$16*List!$H952)+'NEW Reference'!Q$17,0)</f>
        <v>466</v>
      </c>
      <c r="Y952" s="36"/>
      <c r="Z952" s="4" t="str">
        <f t="shared" si="44"/>
        <v>GRAY, Kansas</v>
      </c>
      <c r="AA952" s="40" t="s">
        <v>3020</v>
      </c>
      <c r="AB952" s="37" t="s">
        <v>49</v>
      </c>
      <c r="AC952" s="41" t="s">
        <v>2933</v>
      </c>
      <c r="AD952" s="42"/>
      <c r="AE952">
        <f t="shared" si="45"/>
        <v>0.78739999999999999</v>
      </c>
    </row>
    <row r="953" spans="1:31">
      <c r="A953" s="28" t="s">
        <v>3021</v>
      </c>
      <c r="B953" s="28" t="s">
        <v>3022</v>
      </c>
      <c r="C953" s="39">
        <v>99917</v>
      </c>
      <c r="D953" s="30" t="s">
        <v>112</v>
      </c>
      <c r="E953" s="40" t="s">
        <v>3023</v>
      </c>
      <c r="F953" s="50" t="s">
        <v>2933</v>
      </c>
      <c r="G953" s="33" t="s">
        <v>59</v>
      </c>
      <c r="H953">
        <f t="shared" si="43"/>
        <v>0.78739999999999999</v>
      </c>
      <c r="I953" s="34">
        <f>ROUND(('NEW Reference'!B$16*List!$H953)+'NEW Reference'!B$17,0)</f>
        <v>1019</v>
      </c>
      <c r="J953" s="34">
        <f>ROUND(('NEW Reference'!C$16*List!$H953)+'NEW Reference'!C$17,0)</f>
        <v>1519</v>
      </c>
      <c r="K953" s="34">
        <f>ROUND(('NEW Reference'!D$16*List!$H953)+'NEW Reference'!D$17,0)</f>
        <v>1820</v>
      </c>
      <c r="L953" s="34">
        <f>ROUND(('NEW Reference'!E$16*List!$H953)+'NEW Reference'!E$17,0)</f>
        <v>2250</v>
      </c>
      <c r="M953" s="34">
        <f>ROUND(('NEW Reference'!F$16*List!$H953)+'NEW Reference'!F$17,0)</f>
        <v>2344</v>
      </c>
      <c r="N953" s="34">
        <f>ROUND(('NEW Reference'!G$16*List!$H953)+'NEW Reference'!G$17,0)</f>
        <v>2654</v>
      </c>
      <c r="O953" s="34">
        <f>ROUND(('NEW Reference'!H$16*List!$H953)+'NEW Reference'!H$17,0)</f>
        <v>2755</v>
      </c>
      <c r="P953" s="34">
        <f>ROUND(('NEW Reference'!I$16*List!$H953)+'NEW Reference'!I$17,0)</f>
        <v>2863</v>
      </c>
      <c r="Q953" s="34">
        <f>ROUND(('NEW Reference'!J$16*List!$H953)+'NEW Reference'!J$17,0)</f>
        <v>3316</v>
      </c>
      <c r="R953" s="34">
        <f>ROUND(('NEW Reference'!K$16*List!$H953)+'NEW Reference'!K$17,0)</f>
        <v>3420</v>
      </c>
      <c r="S953" s="34">
        <f>ROUND(('NEW Reference'!L$16*List!$H953)+'NEW Reference'!L$17,0)</f>
        <v>3691</v>
      </c>
      <c r="T953" s="34">
        <f>ROUND(('NEW Reference'!M$16*List!$H953)+'NEW Reference'!M$17,0)</f>
        <v>4408</v>
      </c>
      <c r="U953" s="34">
        <f>ROUND(('NEW Reference'!N$16*List!$H953)+'NEW Reference'!N$17,0)</f>
        <v>17786</v>
      </c>
      <c r="V953" s="35">
        <f>ROUND(('NEW Reference'!O$16*List!$H953)+'NEW Reference'!O$17,0)</f>
        <v>661</v>
      </c>
      <c r="W953" s="35">
        <f>ROUND(('NEW Reference'!P$16*List!$H953)+'NEW Reference'!P$17,0)</f>
        <v>932</v>
      </c>
      <c r="X953" s="35">
        <f>ROUND(('NEW Reference'!Q$16*List!$H953)+'NEW Reference'!Q$17,0)</f>
        <v>466</v>
      </c>
      <c r="Y953" s="36"/>
      <c r="Z953" s="4" t="str">
        <f t="shared" si="44"/>
        <v>GREELEY, Kansas</v>
      </c>
      <c r="AA953" s="40" t="s">
        <v>3023</v>
      </c>
      <c r="AB953" s="37" t="s">
        <v>49</v>
      </c>
      <c r="AC953" s="41" t="s">
        <v>2933</v>
      </c>
      <c r="AD953" s="42"/>
      <c r="AE953">
        <f t="shared" si="45"/>
        <v>0.78739999999999999</v>
      </c>
    </row>
    <row r="954" spans="1:31">
      <c r="A954" s="28" t="s">
        <v>3024</v>
      </c>
      <c r="B954" s="28" t="s">
        <v>3025</v>
      </c>
      <c r="C954" s="29">
        <v>99917</v>
      </c>
      <c r="D954" s="30" t="s">
        <v>112</v>
      </c>
      <c r="E954" s="31" t="s">
        <v>3026</v>
      </c>
      <c r="F954" s="50" t="s">
        <v>2933</v>
      </c>
      <c r="G954" s="33" t="s">
        <v>59</v>
      </c>
      <c r="H954">
        <f t="shared" si="43"/>
        <v>0.78739999999999999</v>
      </c>
      <c r="I954" s="34">
        <f>ROUND(('NEW Reference'!B$16*List!$H954)+'NEW Reference'!B$17,0)</f>
        <v>1019</v>
      </c>
      <c r="J954" s="34">
        <f>ROUND(('NEW Reference'!C$16*List!$H954)+'NEW Reference'!C$17,0)</f>
        <v>1519</v>
      </c>
      <c r="K954" s="34">
        <f>ROUND(('NEW Reference'!D$16*List!$H954)+'NEW Reference'!D$17,0)</f>
        <v>1820</v>
      </c>
      <c r="L954" s="34">
        <f>ROUND(('NEW Reference'!E$16*List!$H954)+'NEW Reference'!E$17,0)</f>
        <v>2250</v>
      </c>
      <c r="M954" s="34">
        <f>ROUND(('NEW Reference'!F$16*List!$H954)+'NEW Reference'!F$17,0)</f>
        <v>2344</v>
      </c>
      <c r="N954" s="34">
        <f>ROUND(('NEW Reference'!G$16*List!$H954)+'NEW Reference'!G$17,0)</f>
        <v>2654</v>
      </c>
      <c r="O954" s="34">
        <f>ROUND(('NEW Reference'!H$16*List!$H954)+'NEW Reference'!H$17,0)</f>
        <v>2755</v>
      </c>
      <c r="P954" s="34">
        <f>ROUND(('NEW Reference'!I$16*List!$H954)+'NEW Reference'!I$17,0)</f>
        <v>2863</v>
      </c>
      <c r="Q954" s="34">
        <f>ROUND(('NEW Reference'!J$16*List!$H954)+'NEW Reference'!J$17,0)</f>
        <v>3316</v>
      </c>
      <c r="R954" s="34">
        <f>ROUND(('NEW Reference'!K$16*List!$H954)+'NEW Reference'!K$17,0)</f>
        <v>3420</v>
      </c>
      <c r="S954" s="34">
        <f>ROUND(('NEW Reference'!L$16*List!$H954)+'NEW Reference'!L$17,0)</f>
        <v>3691</v>
      </c>
      <c r="T954" s="34">
        <f>ROUND(('NEW Reference'!M$16*List!$H954)+'NEW Reference'!M$17,0)</f>
        <v>4408</v>
      </c>
      <c r="U954" s="34">
        <f>ROUND(('NEW Reference'!N$16*List!$H954)+'NEW Reference'!N$17,0)</f>
        <v>17786</v>
      </c>
      <c r="V954" s="35">
        <f>ROUND(('NEW Reference'!O$16*List!$H954)+'NEW Reference'!O$17,0)</f>
        <v>661</v>
      </c>
      <c r="W954" s="35">
        <f>ROUND(('NEW Reference'!P$16*List!$H954)+'NEW Reference'!P$17,0)</f>
        <v>932</v>
      </c>
      <c r="X954" s="35">
        <f>ROUND(('NEW Reference'!Q$16*List!$H954)+'NEW Reference'!Q$17,0)</f>
        <v>466</v>
      </c>
      <c r="Y954" s="36"/>
      <c r="Z954" s="4" t="str">
        <f t="shared" si="44"/>
        <v>GREENWOOD, Kansas</v>
      </c>
      <c r="AA954" s="40" t="s">
        <v>3026</v>
      </c>
      <c r="AB954" s="37" t="s">
        <v>49</v>
      </c>
      <c r="AC954" s="41" t="s">
        <v>2933</v>
      </c>
      <c r="AD954" s="42"/>
      <c r="AE954">
        <f t="shared" si="45"/>
        <v>0.78739999999999999</v>
      </c>
    </row>
    <row r="955" spans="1:31">
      <c r="A955" s="28" t="s">
        <v>3027</v>
      </c>
      <c r="B955" s="28" t="s">
        <v>3028</v>
      </c>
      <c r="C955" s="39">
        <v>99917</v>
      </c>
      <c r="D955" s="30" t="s">
        <v>112</v>
      </c>
      <c r="E955" s="40" t="s">
        <v>1417</v>
      </c>
      <c r="F955" s="50" t="s">
        <v>2933</v>
      </c>
      <c r="G955" s="33" t="s">
        <v>59</v>
      </c>
      <c r="H955">
        <f t="shared" si="43"/>
        <v>0.78739999999999999</v>
      </c>
      <c r="I955" s="34">
        <f>ROUND(('NEW Reference'!B$16*List!$H955)+'NEW Reference'!B$17,0)</f>
        <v>1019</v>
      </c>
      <c r="J955" s="34">
        <f>ROUND(('NEW Reference'!C$16*List!$H955)+'NEW Reference'!C$17,0)</f>
        <v>1519</v>
      </c>
      <c r="K955" s="34">
        <f>ROUND(('NEW Reference'!D$16*List!$H955)+'NEW Reference'!D$17,0)</f>
        <v>1820</v>
      </c>
      <c r="L955" s="34">
        <f>ROUND(('NEW Reference'!E$16*List!$H955)+'NEW Reference'!E$17,0)</f>
        <v>2250</v>
      </c>
      <c r="M955" s="34">
        <f>ROUND(('NEW Reference'!F$16*List!$H955)+'NEW Reference'!F$17,0)</f>
        <v>2344</v>
      </c>
      <c r="N955" s="34">
        <f>ROUND(('NEW Reference'!G$16*List!$H955)+'NEW Reference'!G$17,0)</f>
        <v>2654</v>
      </c>
      <c r="O955" s="34">
        <f>ROUND(('NEW Reference'!H$16*List!$H955)+'NEW Reference'!H$17,0)</f>
        <v>2755</v>
      </c>
      <c r="P955" s="34">
        <f>ROUND(('NEW Reference'!I$16*List!$H955)+'NEW Reference'!I$17,0)</f>
        <v>2863</v>
      </c>
      <c r="Q955" s="34">
        <f>ROUND(('NEW Reference'!J$16*List!$H955)+'NEW Reference'!J$17,0)</f>
        <v>3316</v>
      </c>
      <c r="R955" s="34">
        <f>ROUND(('NEW Reference'!K$16*List!$H955)+'NEW Reference'!K$17,0)</f>
        <v>3420</v>
      </c>
      <c r="S955" s="34">
        <f>ROUND(('NEW Reference'!L$16*List!$H955)+'NEW Reference'!L$17,0)</f>
        <v>3691</v>
      </c>
      <c r="T955" s="34">
        <f>ROUND(('NEW Reference'!M$16*List!$H955)+'NEW Reference'!M$17,0)</f>
        <v>4408</v>
      </c>
      <c r="U955" s="34">
        <f>ROUND(('NEW Reference'!N$16*List!$H955)+'NEW Reference'!N$17,0)</f>
        <v>17786</v>
      </c>
      <c r="V955" s="35">
        <f>ROUND(('NEW Reference'!O$16*List!$H955)+'NEW Reference'!O$17,0)</f>
        <v>661</v>
      </c>
      <c r="W955" s="35">
        <f>ROUND(('NEW Reference'!P$16*List!$H955)+'NEW Reference'!P$17,0)</f>
        <v>932</v>
      </c>
      <c r="X955" s="35">
        <f>ROUND(('NEW Reference'!Q$16*List!$H955)+'NEW Reference'!Q$17,0)</f>
        <v>466</v>
      </c>
      <c r="Y955" s="36"/>
      <c r="Z955" s="4" t="str">
        <f t="shared" si="44"/>
        <v>HAMILTON, Kansas</v>
      </c>
      <c r="AA955" s="40" t="s">
        <v>1417</v>
      </c>
      <c r="AB955" s="37" t="s">
        <v>49</v>
      </c>
      <c r="AC955" s="41" t="s">
        <v>2933</v>
      </c>
      <c r="AD955" s="42"/>
      <c r="AE955">
        <f t="shared" si="45"/>
        <v>0.78739999999999999</v>
      </c>
    </row>
    <row r="956" spans="1:31">
      <c r="A956" s="28" t="s">
        <v>3029</v>
      </c>
      <c r="B956" s="28" t="s">
        <v>3030</v>
      </c>
      <c r="C956" s="29">
        <v>99917</v>
      </c>
      <c r="D956" s="30" t="s">
        <v>112</v>
      </c>
      <c r="E956" s="31" t="s">
        <v>3031</v>
      </c>
      <c r="F956" s="50" t="s">
        <v>2933</v>
      </c>
      <c r="G956" s="33" t="s">
        <v>59</v>
      </c>
      <c r="H956">
        <f t="shared" si="43"/>
        <v>0.78739999999999999</v>
      </c>
      <c r="I956" s="34">
        <f>ROUND(('NEW Reference'!B$16*List!$H956)+'NEW Reference'!B$17,0)</f>
        <v>1019</v>
      </c>
      <c r="J956" s="34">
        <f>ROUND(('NEW Reference'!C$16*List!$H956)+'NEW Reference'!C$17,0)</f>
        <v>1519</v>
      </c>
      <c r="K956" s="34">
        <f>ROUND(('NEW Reference'!D$16*List!$H956)+'NEW Reference'!D$17,0)</f>
        <v>1820</v>
      </c>
      <c r="L956" s="34">
        <f>ROUND(('NEW Reference'!E$16*List!$H956)+'NEW Reference'!E$17,0)</f>
        <v>2250</v>
      </c>
      <c r="M956" s="34">
        <f>ROUND(('NEW Reference'!F$16*List!$H956)+'NEW Reference'!F$17,0)</f>
        <v>2344</v>
      </c>
      <c r="N956" s="34">
        <f>ROUND(('NEW Reference'!G$16*List!$H956)+'NEW Reference'!G$17,0)</f>
        <v>2654</v>
      </c>
      <c r="O956" s="34">
        <f>ROUND(('NEW Reference'!H$16*List!$H956)+'NEW Reference'!H$17,0)</f>
        <v>2755</v>
      </c>
      <c r="P956" s="34">
        <f>ROUND(('NEW Reference'!I$16*List!$H956)+'NEW Reference'!I$17,0)</f>
        <v>2863</v>
      </c>
      <c r="Q956" s="34">
        <f>ROUND(('NEW Reference'!J$16*List!$H956)+'NEW Reference'!J$17,0)</f>
        <v>3316</v>
      </c>
      <c r="R956" s="34">
        <f>ROUND(('NEW Reference'!K$16*List!$H956)+'NEW Reference'!K$17,0)</f>
        <v>3420</v>
      </c>
      <c r="S956" s="34">
        <f>ROUND(('NEW Reference'!L$16*List!$H956)+'NEW Reference'!L$17,0)</f>
        <v>3691</v>
      </c>
      <c r="T956" s="34">
        <f>ROUND(('NEW Reference'!M$16*List!$H956)+'NEW Reference'!M$17,0)</f>
        <v>4408</v>
      </c>
      <c r="U956" s="34">
        <f>ROUND(('NEW Reference'!N$16*List!$H956)+'NEW Reference'!N$17,0)</f>
        <v>17786</v>
      </c>
      <c r="V956" s="35">
        <f>ROUND(('NEW Reference'!O$16*List!$H956)+'NEW Reference'!O$17,0)</f>
        <v>661</v>
      </c>
      <c r="W956" s="35">
        <f>ROUND(('NEW Reference'!P$16*List!$H956)+'NEW Reference'!P$17,0)</f>
        <v>932</v>
      </c>
      <c r="X956" s="35">
        <f>ROUND(('NEW Reference'!Q$16*List!$H956)+'NEW Reference'!Q$17,0)</f>
        <v>466</v>
      </c>
      <c r="Y956" s="36"/>
      <c r="Z956" s="4" t="str">
        <f t="shared" si="44"/>
        <v>HARPER, Kansas</v>
      </c>
      <c r="AA956" s="40" t="s">
        <v>3031</v>
      </c>
      <c r="AB956" s="37" t="s">
        <v>49</v>
      </c>
      <c r="AC956" s="41" t="s">
        <v>2933</v>
      </c>
      <c r="AD956" s="42"/>
      <c r="AE956">
        <f t="shared" si="45"/>
        <v>0.78739999999999999</v>
      </c>
    </row>
    <row r="957" spans="1:31">
      <c r="A957" s="28" t="s">
        <v>3032</v>
      </c>
      <c r="B957" s="28" t="s">
        <v>3033</v>
      </c>
      <c r="C957" s="39">
        <v>48620</v>
      </c>
      <c r="D957" s="30" t="s">
        <v>1771</v>
      </c>
      <c r="E957" s="40" t="s">
        <v>3034</v>
      </c>
      <c r="F957" s="49" t="s">
        <v>2933</v>
      </c>
      <c r="G957" s="33" t="s">
        <v>48</v>
      </c>
      <c r="H957">
        <f t="shared" si="43"/>
        <v>0.81940000000000002</v>
      </c>
      <c r="I957" s="34">
        <f>ROUND(('NEW Reference'!B$16*List!$H957)+'NEW Reference'!B$17,0)</f>
        <v>1048</v>
      </c>
      <c r="J957" s="34">
        <f>ROUND(('NEW Reference'!C$16*List!$H957)+'NEW Reference'!C$17,0)</f>
        <v>1563</v>
      </c>
      <c r="K957" s="34">
        <f>ROUND(('NEW Reference'!D$16*List!$H957)+'NEW Reference'!D$17,0)</f>
        <v>1873</v>
      </c>
      <c r="L957" s="34">
        <f>ROUND(('NEW Reference'!E$16*List!$H957)+'NEW Reference'!E$17,0)</f>
        <v>2316</v>
      </c>
      <c r="M957" s="34">
        <f>ROUND(('NEW Reference'!F$16*List!$H957)+'NEW Reference'!F$17,0)</f>
        <v>2412</v>
      </c>
      <c r="N957" s="34">
        <f>ROUND(('NEW Reference'!G$16*List!$H957)+'NEW Reference'!G$17,0)</f>
        <v>2731</v>
      </c>
      <c r="O957" s="34">
        <f>ROUND(('NEW Reference'!H$16*List!$H957)+'NEW Reference'!H$17,0)</f>
        <v>2835</v>
      </c>
      <c r="P957" s="34">
        <f>ROUND(('NEW Reference'!I$16*List!$H957)+'NEW Reference'!I$17,0)</f>
        <v>2947</v>
      </c>
      <c r="Q957" s="34">
        <f>ROUND(('NEW Reference'!J$16*List!$H957)+'NEW Reference'!J$17,0)</f>
        <v>3412</v>
      </c>
      <c r="R957" s="34">
        <f>ROUND(('NEW Reference'!K$16*List!$H957)+'NEW Reference'!K$17,0)</f>
        <v>3520</v>
      </c>
      <c r="S957" s="34">
        <f>ROUND(('NEW Reference'!L$16*List!$H957)+'NEW Reference'!L$17,0)</f>
        <v>3798</v>
      </c>
      <c r="T957" s="34">
        <f>ROUND(('NEW Reference'!M$16*List!$H957)+'NEW Reference'!M$17,0)</f>
        <v>4536</v>
      </c>
      <c r="U957" s="34">
        <f>ROUND(('NEW Reference'!N$16*List!$H957)+'NEW Reference'!N$17,0)</f>
        <v>18303</v>
      </c>
      <c r="V957" s="35">
        <f>ROUND(('NEW Reference'!O$16*List!$H957)+'NEW Reference'!O$17,0)</f>
        <v>680</v>
      </c>
      <c r="W957" s="35">
        <f>ROUND(('NEW Reference'!P$16*List!$H957)+'NEW Reference'!P$17,0)</f>
        <v>959</v>
      </c>
      <c r="X957" s="35">
        <f>ROUND(('NEW Reference'!Q$16*List!$H957)+'NEW Reference'!Q$17,0)</f>
        <v>479</v>
      </c>
      <c r="Y957" s="36"/>
      <c r="Z957" s="4" t="str">
        <f t="shared" si="44"/>
        <v>HARVEY, Kansas</v>
      </c>
      <c r="AA957" s="40" t="s">
        <v>3034</v>
      </c>
      <c r="AB957" s="37" t="s">
        <v>49</v>
      </c>
      <c r="AC957" s="41" t="s">
        <v>2933</v>
      </c>
      <c r="AD957" s="42"/>
      <c r="AE957">
        <f t="shared" si="45"/>
        <v>0.81940000000000002</v>
      </c>
    </row>
    <row r="958" spans="1:31">
      <c r="A958" s="28" t="s">
        <v>3035</v>
      </c>
      <c r="B958" s="28" t="s">
        <v>3036</v>
      </c>
      <c r="C958" s="39">
        <v>99917</v>
      </c>
      <c r="D958" s="30" t="s">
        <v>112</v>
      </c>
      <c r="E958" s="40" t="s">
        <v>3037</v>
      </c>
      <c r="F958" s="50" t="s">
        <v>2933</v>
      </c>
      <c r="G958" s="33" t="s">
        <v>59</v>
      </c>
      <c r="H958">
        <f t="shared" si="43"/>
        <v>0.78739999999999999</v>
      </c>
      <c r="I958" s="34">
        <f>ROUND(('NEW Reference'!B$16*List!$H958)+'NEW Reference'!B$17,0)</f>
        <v>1019</v>
      </c>
      <c r="J958" s="34">
        <f>ROUND(('NEW Reference'!C$16*List!$H958)+'NEW Reference'!C$17,0)</f>
        <v>1519</v>
      </c>
      <c r="K958" s="34">
        <f>ROUND(('NEW Reference'!D$16*List!$H958)+'NEW Reference'!D$17,0)</f>
        <v>1820</v>
      </c>
      <c r="L958" s="34">
        <f>ROUND(('NEW Reference'!E$16*List!$H958)+'NEW Reference'!E$17,0)</f>
        <v>2250</v>
      </c>
      <c r="M958" s="34">
        <f>ROUND(('NEW Reference'!F$16*List!$H958)+'NEW Reference'!F$17,0)</f>
        <v>2344</v>
      </c>
      <c r="N958" s="34">
        <f>ROUND(('NEW Reference'!G$16*List!$H958)+'NEW Reference'!G$17,0)</f>
        <v>2654</v>
      </c>
      <c r="O958" s="34">
        <f>ROUND(('NEW Reference'!H$16*List!$H958)+'NEW Reference'!H$17,0)</f>
        <v>2755</v>
      </c>
      <c r="P958" s="34">
        <f>ROUND(('NEW Reference'!I$16*List!$H958)+'NEW Reference'!I$17,0)</f>
        <v>2863</v>
      </c>
      <c r="Q958" s="34">
        <f>ROUND(('NEW Reference'!J$16*List!$H958)+'NEW Reference'!J$17,0)</f>
        <v>3316</v>
      </c>
      <c r="R958" s="34">
        <f>ROUND(('NEW Reference'!K$16*List!$H958)+'NEW Reference'!K$17,0)</f>
        <v>3420</v>
      </c>
      <c r="S958" s="34">
        <f>ROUND(('NEW Reference'!L$16*List!$H958)+'NEW Reference'!L$17,0)</f>
        <v>3691</v>
      </c>
      <c r="T958" s="34">
        <f>ROUND(('NEW Reference'!M$16*List!$H958)+'NEW Reference'!M$17,0)</f>
        <v>4408</v>
      </c>
      <c r="U958" s="34">
        <f>ROUND(('NEW Reference'!N$16*List!$H958)+'NEW Reference'!N$17,0)</f>
        <v>17786</v>
      </c>
      <c r="V958" s="35">
        <f>ROUND(('NEW Reference'!O$16*List!$H958)+'NEW Reference'!O$17,0)</f>
        <v>661</v>
      </c>
      <c r="W958" s="35">
        <f>ROUND(('NEW Reference'!P$16*List!$H958)+'NEW Reference'!P$17,0)</f>
        <v>932</v>
      </c>
      <c r="X958" s="35">
        <f>ROUND(('NEW Reference'!Q$16*List!$H958)+'NEW Reference'!Q$17,0)</f>
        <v>466</v>
      </c>
      <c r="Y958" s="36"/>
      <c r="Z958" s="4" t="str">
        <f t="shared" si="44"/>
        <v>HASKELL, Kansas</v>
      </c>
      <c r="AA958" s="40" t="s">
        <v>3037</v>
      </c>
      <c r="AB958" s="37" t="s">
        <v>49</v>
      </c>
      <c r="AC958" s="41" t="s">
        <v>2933</v>
      </c>
      <c r="AD958" s="42"/>
      <c r="AE958">
        <f t="shared" si="45"/>
        <v>0.78739999999999999</v>
      </c>
    </row>
    <row r="959" spans="1:31">
      <c r="A959" s="28" t="s">
        <v>3038</v>
      </c>
      <c r="B959" s="28" t="s">
        <v>3039</v>
      </c>
      <c r="C959" s="39">
        <v>99917</v>
      </c>
      <c r="D959" s="30" t="s">
        <v>112</v>
      </c>
      <c r="E959" s="40" t="s">
        <v>3040</v>
      </c>
      <c r="F959" s="50" t="s">
        <v>2933</v>
      </c>
      <c r="G959" s="33" t="s">
        <v>59</v>
      </c>
      <c r="H959">
        <f t="shared" si="43"/>
        <v>0.78739999999999999</v>
      </c>
      <c r="I959" s="34">
        <f>ROUND(('NEW Reference'!B$16*List!$H959)+'NEW Reference'!B$17,0)</f>
        <v>1019</v>
      </c>
      <c r="J959" s="34">
        <f>ROUND(('NEW Reference'!C$16*List!$H959)+'NEW Reference'!C$17,0)</f>
        <v>1519</v>
      </c>
      <c r="K959" s="34">
        <f>ROUND(('NEW Reference'!D$16*List!$H959)+'NEW Reference'!D$17,0)</f>
        <v>1820</v>
      </c>
      <c r="L959" s="34">
        <f>ROUND(('NEW Reference'!E$16*List!$H959)+'NEW Reference'!E$17,0)</f>
        <v>2250</v>
      </c>
      <c r="M959" s="34">
        <f>ROUND(('NEW Reference'!F$16*List!$H959)+'NEW Reference'!F$17,0)</f>
        <v>2344</v>
      </c>
      <c r="N959" s="34">
        <f>ROUND(('NEW Reference'!G$16*List!$H959)+'NEW Reference'!G$17,0)</f>
        <v>2654</v>
      </c>
      <c r="O959" s="34">
        <f>ROUND(('NEW Reference'!H$16*List!$H959)+'NEW Reference'!H$17,0)</f>
        <v>2755</v>
      </c>
      <c r="P959" s="34">
        <f>ROUND(('NEW Reference'!I$16*List!$H959)+'NEW Reference'!I$17,0)</f>
        <v>2863</v>
      </c>
      <c r="Q959" s="34">
        <f>ROUND(('NEW Reference'!J$16*List!$H959)+'NEW Reference'!J$17,0)</f>
        <v>3316</v>
      </c>
      <c r="R959" s="34">
        <f>ROUND(('NEW Reference'!K$16*List!$H959)+'NEW Reference'!K$17,0)</f>
        <v>3420</v>
      </c>
      <c r="S959" s="34">
        <f>ROUND(('NEW Reference'!L$16*List!$H959)+'NEW Reference'!L$17,0)</f>
        <v>3691</v>
      </c>
      <c r="T959" s="34">
        <f>ROUND(('NEW Reference'!M$16*List!$H959)+'NEW Reference'!M$17,0)</f>
        <v>4408</v>
      </c>
      <c r="U959" s="34">
        <f>ROUND(('NEW Reference'!N$16*List!$H959)+'NEW Reference'!N$17,0)</f>
        <v>17786</v>
      </c>
      <c r="V959" s="35">
        <f>ROUND(('NEW Reference'!O$16*List!$H959)+'NEW Reference'!O$17,0)</f>
        <v>661</v>
      </c>
      <c r="W959" s="35">
        <f>ROUND(('NEW Reference'!P$16*List!$H959)+'NEW Reference'!P$17,0)</f>
        <v>932</v>
      </c>
      <c r="X959" s="35">
        <f>ROUND(('NEW Reference'!Q$16*List!$H959)+'NEW Reference'!Q$17,0)</f>
        <v>466</v>
      </c>
      <c r="Y959" s="36"/>
      <c r="Z959" s="4" t="str">
        <f t="shared" si="44"/>
        <v>HODGEMAN, Kansas</v>
      </c>
      <c r="AA959" s="40" t="s">
        <v>3040</v>
      </c>
      <c r="AB959" s="37" t="s">
        <v>49</v>
      </c>
      <c r="AC959" s="41" t="s">
        <v>2933</v>
      </c>
      <c r="AD959" s="42"/>
      <c r="AE959">
        <f t="shared" si="45"/>
        <v>0.78739999999999999</v>
      </c>
    </row>
    <row r="960" spans="1:31">
      <c r="A960" s="28" t="s">
        <v>3041</v>
      </c>
      <c r="B960" s="28" t="s">
        <v>3042</v>
      </c>
      <c r="C960" s="39">
        <v>45820</v>
      </c>
      <c r="D960" s="30" t="s">
        <v>1676</v>
      </c>
      <c r="E960" s="40" t="s">
        <v>194</v>
      </c>
      <c r="F960" s="49" t="s">
        <v>2933</v>
      </c>
      <c r="G960" s="33" t="s">
        <v>48</v>
      </c>
      <c r="H960">
        <f t="shared" si="43"/>
        <v>0.82380000000000009</v>
      </c>
      <c r="I960" s="34">
        <f>ROUND(('NEW Reference'!B$16*List!$H960)+'NEW Reference'!B$17,0)</f>
        <v>1052</v>
      </c>
      <c r="J960" s="34">
        <f>ROUND(('NEW Reference'!C$16*List!$H960)+'NEW Reference'!C$17,0)</f>
        <v>1569</v>
      </c>
      <c r="K960" s="34">
        <f>ROUND(('NEW Reference'!D$16*List!$H960)+'NEW Reference'!D$17,0)</f>
        <v>1880</v>
      </c>
      <c r="L960" s="34">
        <f>ROUND(('NEW Reference'!E$16*List!$H960)+'NEW Reference'!E$17,0)</f>
        <v>2325</v>
      </c>
      <c r="M960" s="34">
        <f>ROUND(('NEW Reference'!F$16*List!$H960)+'NEW Reference'!F$17,0)</f>
        <v>2422</v>
      </c>
      <c r="N960" s="34">
        <f>ROUND(('NEW Reference'!G$16*List!$H960)+'NEW Reference'!G$17,0)</f>
        <v>2741</v>
      </c>
      <c r="O960" s="34">
        <f>ROUND(('NEW Reference'!H$16*List!$H960)+'NEW Reference'!H$17,0)</f>
        <v>2846</v>
      </c>
      <c r="P960" s="34">
        <f>ROUND(('NEW Reference'!I$16*List!$H960)+'NEW Reference'!I$17,0)</f>
        <v>2958</v>
      </c>
      <c r="Q960" s="34">
        <f>ROUND(('NEW Reference'!J$16*List!$H960)+'NEW Reference'!J$17,0)</f>
        <v>3425</v>
      </c>
      <c r="R960" s="34">
        <f>ROUND(('NEW Reference'!K$16*List!$H960)+'NEW Reference'!K$17,0)</f>
        <v>3533</v>
      </c>
      <c r="S960" s="34">
        <f>ROUND(('NEW Reference'!L$16*List!$H960)+'NEW Reference'!L$17,0)</f>
        <v>3813</v>
      </c>
      <c r="T960" s="34">
        <f>ROUND(('NEW Reference'!M$16*List!$H960)+'NEW Reference'!M$17,0)</f>
        <v>4554</v>
      </c>
      <c r="U960" s="34">
        <f>ROUND(('NEW Reference'!N$16*List!$H960)+'NEW Reference'!N$17,0)</f>
        <v>18374</v>
      </c>
      <c r="V960" s="35">
        <f>ROUND(('NEW Reference'!O$16*List!$H960)+'NEW Reference'!O$17,0)</f>
        <v>683</v>
      </c>
      <c r="W960" s="35">
        <f>ROUND(('NEW Reference'!P$16*List!$H960)+'NEW Reference'!P$17,0)</f>
        <v>963</v>
      </c>
      <c r="X960" s="35">
        <f>ROUND(('NEW Reference'!Q$16*List!$H960)+'NEW Reference'!Q$17,0)</f>
        <v>481</v>
      </c>
      <c r="Y960" s="36"/>
      <c r="Z960" s="4" t="str">
        <f t="shared" si="44"/>
        <v>JACKSON, Kansas</v>
      </c>
      <c r="AA960" s="40" t="s">
        <v>194</v>
      </c>
      <c r="AB960" s="37" t="s">
        <v>49</v>
      </c>
      <c r="AC960" s="41" t="s">
        <v>2933</v>
      </c>
      <c r="AD960" s="42"/>
      <c r="AE960">
        <f t="shared" si="45"/>
        <v>0.82380000000000009</v>
      </c>
    </row>
    <row r="961" spans="1:31">
      <c r="A961" s="28" t="s">
        <v>3043</v>
      </c>
      <c r="B961" s="28" t="s">
        <v>3044</v>
      </c>
      <c r="C961" s="39">
        <v>45820</v>
      </c>
      <c r="D961" s="30" t="s">
        <v>1676</v>
      </c>
      <c r="E961" s="40" t="s">
        <v>198</v>
      </c>
      <c r="F961" s="49" t="s">
        <v>2933</v>
      </c>
      <c r="G961" s="33" t="s">
        <v>48</v>
      </c>
      <c r="H961">
        <f t="shared" si="43"/>
        <v>0.82380000000000009</v>
      </c>
      <c r="I961" s="34">
        <f>ROUND(('NEW Reference'!B$16*List!$H961)+'NEW Reference'!B$17,0)</f>
        <v>1052</v>
      </c>
      <c r="J961" s="34">
        <f>ROUND(('NEW Reference'!C$16*List!$H961)+'NEW Reference'!C$17,0)</f>
        <v>1569</v>
      </c>
      <c r="K961" s="34">
        <f>ROUND(('NEW Reference'!D$16*List!$H961)+'NEW Reference'!D$17,0)</f>
        <v>1880</v>
      </c>
      <c r="L961" s="34">
        <f>ROUND(('NEW Reference'!E$16*List!$H961)+'NEW Reference'!E$17,0)</f>
        <v>2325</v>
      </c>
      <c r="M961" s="34">
        <f>ROUND(('NEW Reference'!F$16*List!$H961)+'NEW Reference'!F$17,0)</f>
        <v>2422</v>
      </c>
      <c r="N961" s="34">
        <f>ROUND(('NEW Reference'!G$16*List!$H961)+'NEW Reference'!G$17,0)</f>
        <v>2741</v>
      </c>
      <c r="O961" s="34">
        <f>ROUND(('NEW Reference'!H$16*List!$H961)+'NEW Reference'!H$17,0)</f>
        <v>2846</v>
      </c>
      <c r="P961" s="34">
        <f>ROUND(('NEW Reference'!I$16*List!$H961)+'NEW Reference'!I$17,0)</f>
        <v>2958</v>
      </c>
      <c r="Q961" s="34">
        <f>ROUND(('NEW Reference'!J$16*List!$H961)+'NEW Reference'!J$17,0)</f>
        <v>3425</v>
      </c>
      <c r="R961" s="34">
        <f>ROUND(('NEW Reference'!K$16*List!$H961)+'NEW Reference'!K$17,0)</f>
        <v>3533</v>
      </c>
      <c r="S961" s="34">
        <f>ROUND(('NEW Reference'!L$16*List!$H961)+'NEW Reference'!L$17,0)</f>
        <v>3813</v>
      </c>
      <c r="T961" s="34">
        <f>ROUND(('NEW Reference'!M$16*List!$H961)+'NEW Reference'!M$17,0)</f>
        <v>4554</v>
      </c>
      <c r="U961" s="34">
        <f>ROUND(('NEW Reference'!N$16*List!$H961)+'NEW Reference'!N$17,0)</f>
        <v>18374</v>
      </c>
      <c r="V961" s="35">
        <f>ROUND(('NEW Reference'!O$16*List!$H961)+'NEW Reference'!O$17,0)</f>
        <v>683</v>
      </c>
      <c r="W961" s="35">
        <f>ROUND(('NEW Reference'!P$16*List!$H961)+'NEW Reference'!P$17,0)</f>
        <v>963</v>
      </c>
      <c r="X961" s="35">
        <f>ROUND(('NEW Reference'!Q$16*List!$H961)+'NEW Reference'!Q$17,0)</f>
        <v>481</v>
      </c>
      <c r="Y961" s="36"/>
      <c r="Z961" s="4" t="str">
        <f t="shared" si="44"/>
        <v>JEFFERSON, Kansas</v>
      </c>
      <c r="AA961" s="40" t="s">
        <v>198</v>
      </c>
      <c r="AB961" s="37" t="s">
        <v>49</v>
      </c>
      <c r="AC961" s="41" t="s">
        <v>2933</v>
      </c>
      <c r="AD961" s="42"/>
      <c r="AE961">
        <f t="shared" si="45"/>
        <v>0.82380000000000009</v>
      </c>
    </row>
    <row r="962" spans="1:31">
      <c r="A962" s="28" t="s">
        <v>3045</v>
      </c>
      <c r="B962" s="28" t="s">
        <v>3046</v>
      </c>
      <c r="C962" s="39">
        <v>99917</v>
      </c>
      <c r="D962" s="30" t="s">
        <v>112</v>
      </c>
      <c r="E962" s="40" t="s">
        <v>3047</v>
      </c>
      <c r="F962" s="50" t="s">
        <v>2933</v>
      </c>
      <c r="G962" s="33" t="s">
        <v>59</v>
      </c>
      <c r="H962">
        <f t="shared" si="43"/>
        <v>0.78739999999999999</v>
      </c>
      <c r="I962" s="34">
        <f>ROUND(('NEW Reference'!B$16*List!$H962)+'NEW Reference'!B$17,0)</f>
        <v>1019</v>
      </c>
      <c r="J962" s="34">
        <f>ROUND(('NEW Reference'!C$16*List!$H962)+'NEW Reference'!C$17,0)</f>
        <v>1519</v>
      </c>
      <c r="K962" s="34">
        <f>ROUND(('NEW Reference'!D$16*List!$H962)+'NEW Reference'!D$17,0)</f>
        <v>1820</v>
      </c>
      <c r="L962" s="34">
        <f>ROUND(('NEW Reference'!E$16*List!$H962)+'NEW Reference'!E$17,0)</f>
        <v>2250</v>
      </c>
      <c r="M962" s="34">
        <f>ROUND(('NEW Reference'!F$16*List!$H962)+'NEW Reference'!F$17,0)</f>
        <v>2344</v>
      </c>
      <c r="N962" s="34">
        <f>ROUND(('NEW Reference'!G$16*List!$H962)+'NEW Reference'!G$17,0)</f>
        <v>2654</v>
      </c>
      <c r="O962" s="34">
        <f>ROUND(('NEW Reference'!H$16*List!$H962)+'NEW Reference'!H$17,0)</f>
        <v>2755</v>
      </c>
      <c r="P962" s="34">
        <f>ROUND(('NEW Reference'!I$16*List!$H962)+'NEW Reference'!I$17,0)</f>
        <v>2863</v>
      </c>
      <c r="Q962" s="34">
        <f>ROUND(('NEW Reference'!J$16*List!$H962)+'NEW Reference'!J$17,0)</f>
        <v>3316</v>
      </c>
      <c r="R962" s="34">
        <f>ROUND(('NEW Reference'!K$16*List!$H962)+'NEW Reference'!K$17,0)</f>
        <v>3420</v>
      </c>
      <c r="S962" s="34">
        <f>ROUND(('NEW Reference'!L$16*List!$H962)+'NEW Reference'!L$17,0)</f>
        <v>3691</v>
      </c>
      <c r="T962" s="34">
        <f>ROUND(('NEW Reference'!M$16*List!$H962)+'NEW Reference'!M$17,0)</f>
        <v>4408</v>
      </c>
      <c r="U962" s="34">
        <f>ROUND(('NEW Reference'!N$16*List!$H962)+'NEW Reference'!N$17,0)</f>
        <v>17786</v>
      </c>
      <c r="V962" s="35">
        <f>ROUND(('NEW Reference'!O$16*List!$H962)+'NEW Reference'!O$17,0)</f>
        <v>661</v>
      </c>
      <c r="W962" s="35">
        <f>ROUND(('NEW Reference'!P$16*List!$H962)+'NEW Reference'!P$17,0)</f>
        <v>932</v>
      </c>
      <c r="X962" s="35">
        <f>ROUND(('NEW Reference'!Q$16*List!$H962)+'NEW Reference'!Q$17,0)</f>
        <v>466</v>
      </c>
      <c r="Y962" s="36"/>
      <c r="Z962" s="4" t="str">
        <f t="shared" si="44"/>
        <v>JEWELL, Kansas</v>
      </c>
      <c r="AA962" s="40" t="s">
        <v>3047</v>
      </c>
      <c r="AB962" s="37" t="s">
        <v>49</v>
      </c>
      <c r="AC962" s="41" t="s">
        <v>2933</v>
      </c>
      <c r="AD962" s="42"/>
      <c r="AE962">
        <f t="shared" si="45"/>
        <v>0.78739999999999999</v>
      </c>
    </row>
    <row r="963" spans="1:31">
      <c r="A963" s="28" t="s">
        <v>3048</v>
      </c>
      <c r="B963" s="28" t="s">
        <v>3049</v>
      </c>
      <c r="C963" s="29">
        <v>28140</v>
      </c>
      <c r="D963" s="30" t="s">
        <v>1005</v>
      </c>
      <c r="E963" s="31" t="s">
        <v>628</v>
      </c>
      <c r="F963" s="49" t="s">
        <v>2933</v>
      </c>
      <c r="G963" s="33" t="s">
        <v>48</v>
      </c>
      <c r="H963">
        <f t="shared" si="43"/>
        <v>0.91160000000000008</v>
      </c>
      <c r="I963" s="34">
        <f>ROUND(('NEW Reference'!B$16*List!$H963)+'NEW Reference'!B$17,0)</f>
        <v>1134</v>
      </c>
      <c r="J963" s="34">
        <f>ROUND(('NEW Reference'!C$16*List!$H963)+'NEW Reference'!C$17,0)</f>
        <v>1690</v>
      </c>
      <c r="K963" s="34">
        <f>ROUND(('NEW Reference'!D$16*List!$H963)+'NEW Reference'!D$17,0)</f>
        <v>2025</v>
      </c>
      <c r="L963" s="34">
        <f>ROUND(('NEW Reference'!E$16*List!$H963)+'NEW Reference'!E$17,0)</f>
        <v>2504</v>
      </c>
      <c r="M963" s="34">
        <f>ROUND(('NEW Reference'!F$16*List!$H963)+'NEW Reference'!F$17,0)</f>
        <v>2609</v>
      </c>
      <c r="N963" s="34">
        <f>ROUND(('NEW Reference'!G$16*List!$H963)+'NEW Reference'!G$17,0)</f>
        <v>2953</v>
      </c>
      <c r="O963" s="34">
        <f>ROUND(('NEW Reference'!H$16*List!$H963)+'NEW Reference'!H$17,0)</f>
        <v>3066</v>
      </c>
      <c r="P963" s="34">
        <f>ROUND(('NEW Reference'!I$16*List!$H963)+'NEW Reference'!I$17,0)</f>
        <v>3186</v>
      </c>
      <c r="Q963" s="34">
        <f>ROUND(('NEW Reference'!J$16*List!$H963)+'NEW Reference'!J$17,0)</f>
        <v>3690</v>
      </c>
      <c r="R963" s="34">
        <f>ROUND(('NEW Reference'!K$16*List!$H963)+'NEW Reference'!K$17,0)</f>
        <v>3806</v>
      </c>
      <c r="S963" s="34">
        <f>ROUND(('NEW Reference'!L$16*List!$H963)+'NEW Reference'!L$17,0)</f>
        <v>4107</v>
      </c>
      <c r="T963" s="34">
        <f>ROUND(('NEW Reference'!M$16*List!$H963)+'NEW Reference'!M$17,0)</f>
        <v>4905</v>
      </c>
      <c r="U963" s="34">
        <f>ROUND(('NEW Reference'!N$16*List!$H963)+'NEW Reference'!N$17,0)</f>
        <v>19792</v>
      </c>
      <c r="V963" s="35">
        <f>ROUND(('NEW Reference'!O$16*List!$H963)+'NEW Reference'!O$17,0)</f>
        <v>736</v>
      </c>
      <c r="W963" s="35">
        <f>ROUND(('NEW Reference'!P$16*List!$H963)+'NEW Reference'!P$17,0)</f>
        <v>1037</v>
      </c>
      <c r="X963" s="35">
        <f>ROUND(('NEW Reference'!Q$16*List!$H963)+'NEW Reference'!Q$17,0)</f>
        <v>518</v>
      </c>
      <c r="Y963" s="36"/>
      <c r="Z963" s="4" t="str">
        <f t="shared" si="44"/>
        <v>JOHNSON, Kansas</v>
      </c>
      <c r="AA963" s="40" t="s">
        <v>628</v>
      </c>
      <c r="AB963" s="37" t="s">
        <v>49</v>
      </c>
      <c r="AC963" s="41" t="s">
        <v>2933</v>
      </c>
      <c r="AD963" s="42"/>
      <c r="AE963">
        <f t="shared" si="45"/>
        <v>0.91160000000000008</v>
      </c>
    </row>
    <row r="964" spans="1:31">
      <c r="A964" s="28" t="s">
        <v>3050</v>
      </c>
      <c r="B964" s="28" t="s">
        <v>3051</v>
      </c>
      <c r="C964" s="39">
        <v>99917</v>
      </c>
      <c r="D964" s="30" t="s">
        <v>112</v>
      </c>
      <c r="E964" s="40" t="s">
        <v>3052</v>
      </c>
      <c r="F964" s="50" t="s">
        <v>2933</v>
      </c>
      <c r="G964" s="33" t="s">
        <v>59</v>
      </c>
      <c r="H964">
        <f t="shared" si="43"/>
        <v>0.78739999999999999</v>
      </c>
      <c r="I964" s="34">
        <f>ROUND(('NEW Reference'!B$16*List!$H964)+'NEW Reference'!B$17,0)</f>
        <v>1019</v>
      </c>
      <c r="J964" s="34">
        <f>ROUND(('NEW Reference'!C$16*List!$H964)+'NEW Reference'!C$17,0)</f>
        <v>1519</v>
      </c>
      <c r="K964" s="34">
        <f>ROUND(('NEW Reference'!D$16*List!$H964)+'NEW Reference'!D$17,0)</f>
        <v>1820</v>
      </c>
      <c r="L964" s="34">
        <f>ROUND(('NEW Reference'!E$16*List!$H964)+'NEW Reference'!E$17,0)</f>
        <v>2250</v>
      </c>
      <c r="M964" s="34">
        <f>ROUND(('NEW Reference'!F$16*List!$H964)+'NEW Reference'!F$17,0)</f>
        <v>2344</v>
      </c>
      <c r="N964" s="34">
        <f>ROUND(('NEW Reference'!G$16*List!$H964)+'NEW Reference'!G$17,0)</f>
        <v>2654</v>
      </c>
      <c r="O964" s="34">
        <f>ROUND(('NEW Reference'!H$16*List!$H964)+'NEW Reference'!H$17,0)</f>
        <v>2755</v>
      </c>
      <c r="P964" s="34">
        <f>ROUND(('NEW Reference'!I$16*List!$H964)+'NEW Reference'!I$17,0)</f>
        <v>2863</v>
      </c>
      <c r="Q964" s="34">
        <f>ROUND(('NEW Reference'!J$16*List!$H964)+'NEW Reference'!J$17,0)</f>
        <v>3316</v>
      </c>
      <c r="R964" s="34">
        <f>ROUND(('NEW Reference'!K$16*List!$H964)+'NEW Reference'!K$17,0)</f>
        <v>3420</v>
      </c>
      <c r="S964" s="34">
        <f>ROUND(('NEW Reference'!L$16*List!$H964)+'NEW Reference'!L$17,0)</f>
        <v>3691</v>
      </c>
      <c r="T964" s="34">
        <f>ROUND(('NEW Reference'!M$16*List!$H964)+'NEW Reference'!M$17,0)</f>
        <v>4408</v>
      </c>
      <c r="U964" s="34">
        <f>ROUND(('NEW Reference'!N$16*List!$H964)+'NEW Reference'!N$17,0)</f>
        <v>17786</v>
      </c>
      <c r="V964" s="35">
        <f>ROUND(('NEW Reference'!O$16*List!$H964)+'NEW Reference'!O$17,0)</f>
        <v>661</v>
      </c>
      <c r="W964" s="35">
        <f>ROUND(('NEW Reference'!P$16*List!$H964)+'NEW Reference'!P$17,0)</f>
        <v>932</v>
      </c>
      <c r="X964" s="35">
        <f>ROUND(('NEW Reference'!Q$16*List!$H964)+'NEW Reference'!Q$17,0)</f>
        <v>466</v>
      </c>
      <c r="Y964" s="36"/>
      <c r="Z964" s="4" t="str">
        <f t="shared" si="44"/>
        <v>KEARNY, Kansas</v>
      </c>
      <c r="AA964" s="31" t="s">
        <v>3052</v>
      </c>
      <c r="AB964" s="37" t="s">
        <v>49</v>
      </c>
      <c r="AC964" s="32" t="s">
        <v>2933</v>
      </c>
      <c r="AD964" s="38"/>
      <c r="AE964">
        <f t="shared" si="45"/>
        <v>0.78739999999999999</v>
      </c>
    </row>
    <row r="965" spans="1:31">
      <c r="A965" s="28" t="s">
        <v>3053</v>
      </c>
      <c r="B965" s="28" t="s">
        <v>3054</v>
      </c>
      <c r="C965" s="39">
        <v>17</v>
      </c>
      <c r="D965" s="30" t="s">
        <v>112</v>
      </c>
      <c r="E965" s="40" t="s">
        <v>3055</v>
      </c>
      <c r="F965" s="49" t="s">
        <v>2933</v>
      </c>
      <c r="G965" s="33" t="s">
        <v>59</v>
      </c>
      <c r="H965" t="str">
        <f t="shared" si="43"/>
        <v/>
      </c>
      <c r="I965" s="34" t="e">
        <f>ROUND(('NEW Reference'!B$16*List!$H965)+'NEW Reference'!B$17,0)</f>
        <v>#VALUE!</v>
      </c>
      <c r="J965" s="34" t="e">
        <f>ROUND(('NEW Reference'!C$16*List!$H965)+'NEW Reference'!C$17,0)</f>
        <v>#VALUE!</v>
      </c>
      <c r="K965" s="34" t="e">
        <f>ROUND(('NEW Reference'!D$16*List!$H965)+'NEW Reference'!D$17,0)</f>
        <v>#VALUE!</v>
      </c>
      <c r="L965" s="34" t="e">
        <f>ROUND(('NEW Reference'!E$16*List!$H965)+'NEW Reference'!E$17,0)</f>
        <v>#VALUE!</v>
      </c>
      <c r="M965" s="34" t="e">
        <f>ROUND(('NEW Reference'!F$16*List!$H965)+'NEW Reference'!F$17,0)</f>
        <v>#VALUE!</v>
      </c>
      <c r="N965" s="34" t="e">
        <f>ROUND(('NEW Reference'!G$16*List!$H965)+'NEW Reference'!G$17,0)</f>
        <v>#VALUE!</v>
      </c>
      <c r="O965" s="34" t="e">
        <f>ROUND(('NEW Reference'!H$16*List!$H965)+'NEW Reference'!H$17,0)</f>
        <v>#VALUE!</v>
      </c>
      <c r="P965" s="34" t="e">
        <f>ROUND(('NEW Reference'!I$16*List!$H965)+'NEW Reference'!I$17,0)</f>
        <v>#VALUE!</v>
      </c>
      <c r="Q965" s="34" t="e">
        <f>ROUND(('NEW Reference'!J$16*List!$H965)+'NEW Reference'!J$17,0)</f>
        <v>#VALUE!</v>
      </c>
      <c r="R965" s="34" t="e">
        <f>ROUND(('NEW Reference'!K$16*List!$H965)+'NEW Reference'!K$17,0)</f>
        <v>#VALUE!</v>
      </c>
      <c r="S965" s="34" t="e">
        <f>ROUND(('NEW Reference'!L$16*List!$H965)+'NEW Reference'!L$17,0)</f>
        <v>#VALUE!</v>
      </c>
      <c r="T965" s="34" t="e">
        <f>ROUND(('NEW Reference'!M$16*List!$H965)+'NEW Reference'!M$17,0)</f>
        <v>#VALUE!</v>
      </c>
      <c r="U965" s="34" t="e">
        <f>ROUND(('NEW Reference'!N$16*List!$H965)+'NEW Reference'!N$17,0)</f>
        <v>#VALUE!</v>
      </c>
      <c r="V965" s="35" t="e">
        <f>ROUND(('NEW Reference'!O$16*List!$H965)+'NEW Reference'!O$17,0)</f>
        <v>#VALUE!</v>
      </c>
      <c r="W965" s="35" t="e">
        <f>ROUND(('NEW Reference'!P$16*List!$H965)+'NEW Reference'!P$17,0)</f>
        <v>#VALUE!</v>
      </c>
      <c r="X965" s="35" t="e">
        <f>ROUND(('NEW Reference'!Q$16*List!$H965)+'NEW Reference'!Q$17,0)</f>
        <v>#VALUE!</v>
      </c>
      <c r="Y965" s="36"/>
      <c r="Z965" s="4" t="str">
        <f t="shared" si="44"/>
        <v>KINGMAN, Kansas</v>
      </c>
      <c r="AA965" s="40" t="s">
        <v>3055</v>
      </c>
      <c r="AB965" s="37" t="s">
        <v>49</v>
      </c>
      <c r="AC965" s="41" t="s">
        <v>2933</v>
      </c>
      <c r="AD965" s="42"/>
      <c r="AE965" t="str">
        <f t="shared" si="45"/>
        <v/>
      </c>
    </row>
    <row r="966" spans="1:31">
      <c r="A966" s="28" t="s">
        <v>3056</v>
      </c>
      <c r="B966" s="28" t="s">
        <v>3057</v>
      </c>
      <c r="C966" s="39">
        <v>99917</v>
      </c>
      <c r="D966" s="30" t="s">
        <v>112</v>
      </c>
      <c r="E966" s="40" t="s">
        <v>1148</v>
      </c>
      <c r="F966" s="50" t="s">
        <v>2933</v>
      </c>
      <c r="G966" s="33" t="s">
        <v>59</v>
      </c>
      <c r="H966">
        <f t="shared" si="43"/>
        <v>0.78739999999999999</v>
      </c>
      <c r="I966" s="34">
        <f>ROUND(('NEW Reference'!B$16*List!$H966)+'NEW Reference'!B$17,0)</f>
        <v>1019</v>
      </c>
      <c r="J966" s="34">
        <f>ROUND(('NEW Reference'!C$16*List!$H966)+'NEW Reference'!C$17,0)</f>
        <v>1519</v>
      </c>
      <c r="K966" s="34">
        <f>ROUND(('NEW Reference'!D$16*List!$H966)+'NEW Reference'!D$17,0)</f>
        <v>1820</v>
      </c>
      <c r="L966" s="34">
        <f>ROUND(('NEW Reference'!E$16*List!$H966)+'NEW Reference'!E$17,0)</f>
        <v>2250</v>
      </c>
      <c r="M966" s="34">
        <f>ROUND(('NEW Reference'!F$16*List!$H966)+'NEW Reference'!F$17,0)</f>
        <v>2344</v>
      </c>
      <c r="N966" s="34">
        <f>ROUND(('NEW Reference'!G$16*List!$H966)+'NEW Reference'!G$17,0)</f>
        <v>2654</v>
      </c>
      <c r="O966" s="34">
        <f>ROUND(('NEW Reference'!H$16*List!$H966)+'NEW Reference'!H$17,0)</f>
        <v>2755</v>
      </c>
      <c r="P966" s="34">
        <f>ROUND(('NEW Reference'!I$16*List!$H966)+'NEW Reference'!I$17,0)</f>
        <v>2863</v>
      </c>
      <c r="Q966" s="34">
        <f>ROUND(('NEW Reference'!J$16*List!$H966)+'NEW Reference'!J$17,0)</f>
        <v>3316</v>
      </c>
      <c r="R966" s="34">
        <f>ROUND(('NEW Reference'!K$16*List!$H966)+'NEW Reference'!K$17,0)</f>
        <v>3420</v>
      </c>
      <c r="S966" s="34">
        <f>ROUND(('NEW Reference'!L$16*List!$H966)+'NEW Reference'!L$17,0)</f>
        <v>3691</v>
      </c>
      <c r="T966" s="34">
        <f>ROUND(('NEW Reference'!M$16*List!$H966)+'NEW Reference'!M$17,0)</f>
        <v>4408</v>
      </c>
      <c r="U966" s="34">
        <f>ROUND(('NEW Reference'!N$16*List!$H966)+'NEW Reference'!N$17,0)</f>
        <v>17786</v>
      </c>
      <c r="V966" s="35">
        <f>ROUND(('NEW Reference'!O$16*List!$H966)+'NEW Reference'!O$17,0)</f>
        <v>661</v>
      </c>
      <c r="W966" s="35">
        <f>ROUND(('NEW Reference'!P$16*List!$H966)+'NEW Reference'!P$17,0)</f>
        <v>932</v>
      </c>
      <c r="X966" s="35">
        <f>ROUND(('NEW Reference'!Q$16*List!$H966)+'NEW Reference'!Q$17,0)</f>
        <v>466</v>
      </c>
      <c r="Y966" s="36"/>
      <c r="Z966" s="4" t="str">
        <f t="shared" si="44"/>
        <v>KIOWA, Kansas</v>
      </c>
      <c r="AA966" s="40" t="s">
        <v>1148</v>
      </c>
      <c r="AB966" s="37" t="s">
        <v>49</v>
      </c>
      <c r="AC966" s="41" t="s">
        <v>2933</v>
      </c>
      <c r="AD966" s="42"/>
      <c r="AE966">
        <f t="shared" si="45"/>
        <v>0.78739999999999999</v>
      </c>
    </row>
    <row r="967" spans="1:31">
      <c r="A967" s="28" t="s">
        <v>3058</v>
      </c>
      <c r="B967" s="28" t="s">
        <v>3059</v>
      </c>
      <c r="C967" s="39">
        <v>99917</v>
      </c>
      <c r="D967" s="30" t="s">
        <v>112</v>
      </c>
      <c r="E967" s="40" t="s">
        <v>3060</v>
      </c>
      <c r="F967" s="50" t="s">
        <v>2933</v>
      </c>
      <c r="G967" s="33" t="s">
        <v>59</v>
      </c>
      <c r="H967">
        <f t="shared" si="43"/>
        <v>0.78739999999999999</v>
      </c>
      <c r="I967" s="34">
        <f>ROUND(('NEW Reference'!B$16*List!$H967)+'NEW Reference'!B$17,0)</f>
        <v>1019</v>
      </c>
      <c r="J967" s="34">
        <f>ROUND(('NEW Reference'!C$16*List!$H967)+'NEW Reference'!C$17,0)</f>
        <v>1519</v>
      </c>
      <c r="K967" s="34">
        <f>ROUND(('NEW Reference'!D$16*List!$H967)+'NEW Reference'!D$17,0)</f>
        <v>1820</v>
      </c>
      <c r="L967" s="34">
        <f>ROUND(('NEW Reference'!E$16*List!$H967)+'NEW Reference'!E$17,0)</f>
        <v>2250</v>
      </c>
      <c r="M967" s="34">
        <f>ROUND(('NEW Reference'!F$16*List!$H967)+'NEW Reference'!F$17,0)</f>
        <v>2344</v>
      </c>
      <c r="N967" s="34">
        <f>ROUND(('NEW Reference'!G$16*List!$H967)+'NEW Reference'!G$17,0)</f>
        <v>2654</v>
      </c>
      <c r="O967" s="34">
        <f>ROUND(('NEW Reference'!H$16*List!$H967)+'NEW Reference'!H$17,0)</f>
        <v>2755</v>
      </c>
      <c r="P967" s="34">
        <f>ROUND(('NEW Reference'!I$16*List!$H967)+'NEW Reference'!I$17,0)</f>
        <v>2863</v>
      </c>
      <c r="Q967" s="34">
        <f>ROUND(('NEW Reference'!J$16*List!$H967)+'NEW Reference'!J$17,0)</f>
        <v>3316</v>
      </c>
      <c r="R967" s="34">
        <f>ROUND(('NEW Reference'!K$16*List!$H967)+'NEW Reference'!K$17,0)</f>
        <v>3420</v>
      </c>
      <c r="S967" s="34">
        <f>ROUND(('NEW Reference'!L$16*List!$H967)+'NEW Reference'!L$17,0)</f>
        <v>3691</v>
      </c>
      <c r="T967" s="34">
        <f>ROUND(('NEW Reference'!M$16*List!$H967)+'NEW Reference'!M$17,0)</f>
        <v>4408</v>
      </c>
      <c r="U967" s="34">
        <f>ROUND(('NEW Reference'!N$16*List!$H967)+'NEW Reference'!N$17,0)</f>
        <v>17786</v>
      </c>
      <c r="V967" s="35">
        <f>ROUND(('NEW Reference'!O$16*List!$H967)+'NEW Reference'!O$17,0)</f>
        <v>661</v>
      </c>
      <c r="W967" s="35">
        <f>ROUND(('NEW Reference'!P$16*List!$H967)+'NEW Reference'!P$17,0)</f>
        <v>932</v>
      </c>
      <c r="X967" s="35">
        <f>ROUND(('NEW Reference'!Q$16*List!$H967)+'NEW Reference'!Q$17,0)</f>
        <v>466</v>
      </c>
      <c r="Y967" s="36"/>
      <c r="Z967" s="4" t="str">
        <f t="shared" si="44"/>
        <v>LABETTE, Kansas</v>
      </c>
      <c r="AA967" s="31" t="s">
        <v>3060</v>
      </c>
      <c r="AB967" s="37" t="s">
        <v>49</v>
      </c>
      <c r="AC967" s="32" t="s">
        <v>2933</v>
      </c>
      <c r="AD967" s="38"/>
      <c r="AE967">
        <f t="shared" si="45"/>
        <v>0.78739999999999999</v>
      </c>
    </row>
    <row r="968" spans="1:31">
      <c r="A968" s="28" t="s">
        <v>3061</v>
      </c>
      <c r="B968" s="28" t="s">
        <v>3062</v>
      </c>
      <c r="C968" s="39">
        <v>99917</v>
      </c>
      <c r="D968" s="30" t="s">
        <v>112</v>
      </c>
      <c r="E968" s="40" t="s">
        <v>3063</v>
      </c>
      <c r="F968" s="50" t="s">
        <v>2933</v>
      </c>
      <c r="G968" s="33" t="s">
        <v>59</v>
      </c>
      <c r="H968">
        <f t="shared" si="43"/>
        <v>0.78739999999999999</v>
      </c>
      <c r="I968" s="34">
        <f>ROUND(('NEW Reference'!B$16*List!$H968)+'NEW Reference'!B$17,0)</f>
        <v>1019</v>
      </c>
      <c r="J968" s="34">
        <f>ROUND(('NEW Reference'!C$16*List!$H968)+'NEW Reference'!C$17,0)</f>
        <v>1519</v>
      </c>
      <c r="K968" s="34">
        <f>ROUND(('NEW Reference'!D$16*List!$H968)+'NEW Reference'!D$17,0)</f>
        <v>1820</v>
      </c>
      <c r="L968" s="34">
        <f>ROUND(('NEW Reference'!E$16*List!$H968)+'NEW Reference'!E$17,0)</f>
        <v>2250</v>
      </c>
      <c r="M968" s="34">
        <f>ROUND(('NEW Reference'!F$16*List!$H968)+'NEW Reference'!F$17,0)</f>
        <v>2344</v>
      </c>
      <c r="N968" s="34">
        <f>ROUND(('NEW Reference'!G$16*List!$H968)+'NEW Reference'!G$17,0)</f>
        <v>2654</v>
      </c>
      <c r="O968" s="34">
        <f>ROUND(('NEW Reference'!H$16*List!$H968)+'NEW Reference'!H$17,0)</f>
        <v>2755</v>
      </c>
      <c r="P968" s="34">
        <f>ROUND(('NEW Reference'!I$16*List!$H968)+'NEW Reference'!I$17,0)</f>
        <v>2863</v>
      </c>
      <c r="Q968" s="34">
        <f>ROUND(('NEW Reference'!J$16*List!$H968)+'NEW Reference'!J$17,0)</f>
        <v>3316</v>
      </c>
      <c r="R968" s="34">
        <f>ROUND(('NEW Reference'!K$16*List!$H968)+'NEW Reference'!K$17,0)</f>
        <v>3420</v>
      </c>
      <c r="S968" s="34">
        <f>ROUND(('NEW Reference'!L$16*List!$H968)+'NEW Reference'!L$17,0)</f>
        <v>3691</v>
      </c>
      <c r="T968" s="34">
        <f>ROUND(('NEW Reference'!M$16*List!$H968)+'NEW Reference'!M$17,0)</f>
        <v>4408</v>
      </c>
      <c r="U968" s="34">
        <f>ROUND(('NEW Reference'!N$16*List!$H968)+'NEW Reference'!N$17,0)</f>
        <v>17786</v>
      </c>
      <c r="V968" s="35">
        <f>ROUND(('NEW Reference'!O$16*List!$H968)+'NEW Reference'!O$17,0)</f>
        <v>661</v>
      </c>
      <c r="W968" s="35">
        <f>ROUND(('NEW Reference'!P$16*List!$H968)+'NEW Reference'!P$17,0)</f>
        <v>932</v>
      </c>
      <c r="X968" s="35">
        <f>ROUND(('NEW Reference'!Q$16*List!$H968)+'NEW Reference'!Q$17,0)</f>
        <v>466</v>
      </c>
      <c r="Y968" s="36"/>
      <c r="Z968" s="4" t="str">
        <f t="shared" si="44"/>
        <v>LANE, Kansas</v>
      </c>
      <c r="AA968" s="31" t="s">
        <v>3063</v>
      </c>
      <c r="AB968" s="37" t="s">
        <v>49</v>
      </c>
      <c r="AC968" s="32" t="s">
        <v>2933</v>
      </c>
      <c r="AD968" s="38"/>
      <c r="AE968">
        <f t="shared" si="45"/>
        <v>0.78739999999999999</v>
      </c>
    </row>
    <row r="969" spans="1:31">
      <c r="A969" s="28" t="s">
        <v>3064</v>
      </c>
      <c r="B969" s="28" t="s">
        <v>3065</v>
      </c>
      <c r="C969" s="39">
        <v>28140</v>
      </c>
      <c r="D969" s="30" t="s">
        <v>1005</v>
      </c>
      <c r="E969" s="40" t="s">
        <v>3066</v>
      </c>
      <c r="F969" s="49" t="s">
        <v>2933</v>
      </c>
      <c r="G969" s="33" t="s">
        <v>48</v>
      </c>
      <c r="H969">
        <f t="shared" si="43"/>
        <v>0.91160000000000008</v>
      </c>
      <c r="I969" s="34">
        <f>ROUND(('NEW Reference'!B$16*List!$H969)+'NEW Reference'!B$17,0)</f>
        <v>1134</v>
      </c>
      <c r="J969" s="34">
        <f>ROUND(('NEW Reference'!C$16*List!$H969)+'NEW Reference'!C$17,0)</f>
        <v>1690</v>
      </c>
      <c r="K969" s="34">
        <f>ROUND(('NEW Reference'!D$16*List!$H969)+'NEW Reference'!D$17,0)</f>
        <v>2025</v>
      </c>
      <c r="L969" s="34">
        <f>ROUND(('NEW Reference'!E$16*List!$H969)+'NEW Reference'!E$17,0)</f>
        <v>2504</v>
      </c>
      <c r="M969" s="34">
        <f>ROUND(('NEW Reference'!F$16*List!$H969)+'NEW Reference'!F$17,0)</f>
        <v>2609</v>
      </c>
      <c r="N969" s="34">
        <f>ROUND(('NEW Reference'!G$16*List!$H969)+'NEW Reference'!G$17,0)</f>
        <v>2953</v>
      </c>
      <c r="O969" s="34">
        <f>ROUND(('NEW Reference'!H$16*List!$H969)+'NEW Reference'!H$17,0)</f>
        <v>3066</v>
      </c>
      <c r="P969" s="34">
        <f>ROUND(('NEW Reference'!I$16*List!$H969)+'NEW Reference'!I$17,0)</f>
        <v>3186</v>
      </c>
      <c r="Q969" s="34">
        <f>ROUND(('NEW Reference'!J$16*List!$H969)+'NEW Reference'!J$17,0)</f>
        <v>3690</v>
      </c>
      <c r="R969" s="34">
        <f>ROUND(('NEW Reference'!K$16*List!$H969)+'NEW Reference'!K$17,0)</f>
        <v>3806</v>
      </c>
      <c r="S969" s="34">
        <f>ROUND(('NEW Reference'!L$16*List!$H969)+'NEW Reference'!L$17,0)</f>
        <v>4107</v>
      </c>
      <c r="T969" s="34">
        <f>ROUND(('NEW Reference'!M$16*List!$H969)+'NEW Reference'!M$17,0)</f>
        <v>4905</v>
      </c>
      <c r="U969" s="34">
        <f>ROUND(('NEW Reference'!N$16*List!$H969)+'NEW Reference'!N$17,0)</f>
        <v>19792</v>
      </c>
      <c r="V969" s="35">
        <f>ROUND(('NEW Reference'!O$16*List!$H969)+'NEW Reference'!O$17,0)</f>
        <v>736</v>
      </c>
      <c r="W969" s="35">
        <f>ROUND(('NEW Reference'!P$16*List!$H969)+'NEW Reference'!P$17,0)</f>
        <v>1037</v>
      </c>
      <c r="X969" s="35">
        <f>ROUND(('NEW Reference'!Q$16*List!$H969)+'NEW Reference'!Q$17,0)</f>
        <v>518</v>
      </c>
      <c r="Y969" s="36"/>
      <c r="Z969" s="4" t="str">
        <f t="shared" si="44"/>
        <v>LEAVENWORTH, Kansas</v>
      </c>
      <c r="AA969" s="40" t="s">
        <v>3066</v>
      </c>
      <c r="AB969" s="37" t="s">
        <v>49</v>
      </c>
      <c r="AC969" s="41" t="s">
        <v>2933</v>
      </c>
      <c r="AD969" s="42"/>
      <c r="AE969">
        <f t="shared" si="45"/>
        <v>0.91160000000000008</v>
      </c>
    </row>
    <row r="970" spans="1:31">
      <c r="A970" s="28" t="s">
        <v>3067</v>
      </c>
      <c r="B970" s="28" t="s">
        <v>3068</v>
      </c>
      <c r="C970" s="39">
        <v>99917</v>
      </c>
      <c r="D970" s="30" t="s">
        <v>112</v>
      </c>
      <c r="E970" s="40" t="s">
        <v>641</v>
      </c>
      <c r="F970" s="50" t="s">
        <v>2933</v>
      </c>
      <c r="G970" s="33" t="s">
        <v>59</v>
      </c>
      <c r="H970">
        <f t="shared" si="43"/>
        <v>0.78739999999999999</v>
      </c>
      <c r="I970" s="34">
        <f>ROUND(('NEW Reference'!B$16*List!$H970)+'NEW Reference'!B$17,0)</f>
        <v>1019</v>
      </c>
      <c r="J970" s="34">
        <f>ROUND(('NEW Reference'!C$16*List!$H970)+'NEW Reference'!C$17,0)</f>
        <v>1519</v>
      </c>
      <c r="K970" s="34">
        <f>ROUND(('NEW Reference'!D$16*List!$H970)+'NEW Reference'!D$17,0)</f>
        <v>1820</v>
      </c>
      <c r="L970" s="34">
        <f>ROUND(('NEW Reference'!E$16*List!$H970)+'NEW Reference'!E$17,0)</f>
        <v>2250</v>
      </c>
      <c r="M970" s="34">
        <f>ROUND(('NEW Reference'!F$16*List!$H970)+'NEW Reference'!F$17,0)</f>
        <v>2344</v>
      </c>
      <c r="N970" s="34">
        <f>ROUND(('NEW Reference'!G$16*List!$H970)+'NEW Reference'!G$17,0)</f>
        <v>2654</v>
      </c>
      <c r="O970" s="34">
        <f>ROUND(('NEW Reference'!H$16*List!$H970)+'NEW Reference'!H$17,0)</f>
        <v>2755</v>
      </c>
      <c r="P970" s="34">
        <f>ROUND(('NEW Reference'!I$16*List!$H970)+'NEW Reference'!I$17,0)</f>
        <v>2863</v>
      </c>
      <c r="Q970" s="34">
        <f>ROUND(('NEW Reference'!J$16*List!$H970)+'NEW Reference'!J$17,0)</f>
        <v>3316</v>
      </c>
      <c r="R970" s="34">
        <f>ROUND(('NEW Reference'!K$16*List!$H970)+'NEW Reference'!K$17,0)</f>
        <v>3420</v>
      </c>
      <c r="S970" s="34">
        <f>ROUND(('NEW Reference'!L$16*List!$H970)+'NEW Reference'!L$17,0)</f>
        <v>3691</v>
      </c>
      <c r="T970" s="34">
        <f>ROUND(('NEW Reference'!M$16*List!$H970)+'NEW Reference'!M$17,0)</f>
        <v>4408</v>
      </c>
      <c r="U970" s="34">
        <f>ROUND(('NEW Reference'!N$16*List!$H970)+'NEW Reference'!N$17,0)</f>
        <v>17786</v>
      </c>
      <c r="V970" s="35">
        <f>ROUND(('NEW Reference'!O$16*List!$H970)+'NEW Reference'!O$17,0)</f>
        <v>661</v>
      </c>
      <c r="W970" s="35">
        <f>ROUND(('NEW Reference'!P$16*List!$H970)+'NEW Reference'!P$17,0)</f>
        <v>932</v>
      </c>
      <c r="X970" s="35">
        <f>ROUND(('NEW Reference'!Q$16*List!$H970)+'NEW Reference'!Q$17,0)</f>
        <v>466</v>
      </c>
      <c r="Y970" s="36"/>
      <c r="Z970" s="4" t="str">
        <f t="shared" si="44"/>
        <v>LINCOLN, Kansas</v>
      </c>
      <c r="AA970" s="31" t="s">
        <v>641</v>
      </c>
      <c r="AB970" s="37" t="s">
        <v>49</v>
      </c>
      <c r="AC970" s="32" t="s">
        <v>2933</v>
      </c>
      <c r="AD970" s="38"/>
      <c r="AE970">
        <f t="shared" si="45"/>
        <v>0.78739999999999999</v>
      </c>
    </row>
    <row r="971" spans="1:31">
      <c r="A971" s="28" t="s">
        <v>3069</v>
      </c>
      <c r="B971" s="28" t="s">
        <v>3070</v>
      </c>
      <c r="C971" s="39">
        <v>28140</v>
      </c>
      <c r="D971" s="30" t="s">
        <v>1005</v>
      </c>
      <c r="E971" s="40" t="s">
        <v>2821</v>
      </c>
      <c r="F971" s="49" t="s">
        <v>2933</v>
      </c>
      <c r="G971" s="33" t="s">
        <v>48</v>
      </c>
      <c r="H971">
        <f t="shared" si="43"/>
        <v>0.91160000000000008</v>
      </c>
      <c r="I971" s="34">
        <f>ROUND(('NEW Reference'!B$16*List!$H971)+'NEW Reference'!B$17,0)</f>
        <v>1134</v>
      </c>
      <c r="J971" s="34">
        <f>ROUND(('NEW Reference'!C$16*List!$H971)+'NEW Reference'!C$17,0)</f>
        <v>1690</v>
      </c>
      <c r="K971" s="34">
        <f>ROUND(('NEW Reference'!D$16*List!$H971)+'NEW Reference'!D$17,0)</f>
        <v>2025</v>
      </c>
      <c r="L971" s="34">
        <f>ROUND(('NEW Reference'!E$16*List!$H971)+'NEW Reference'!E$17,0)</f>
        <v>2504</v>
      </c>
      <c r="M971" s="34">
        <f>ROUND(('NEW Reference'!F$16*List!$H971)+'NEW Reference'!F$17,0)</f>
        <v>2609</v>
      </c>
      <c r="N971" s="34">
        <f>ROUND(('NEW Reference'!G$16*List!$H971)+'NEW Reference'!G$17,0)</f>
        <v>2953</v>
      </c>
      <c r="O971" s="34">
        <f>ROUND(('NEW Reference'!H$16*List!$H971)+'NEW Reference'!H$17,0)</f>
        <v>3066</v>
      </c>
      <c r="P971" s="34">
        <f>ROUND(('NEW Reference'!I$16*List!$H971)+'NEW Reference'!I$17,0)</f>
        <v>3186</v>
      </c>
      <c r="Q971" s="34">
        <f>ROUND(('NEW Reference'!J$16*List!$H971)+'NEW Reference'!J$17,0)</f>
        <v>3690</v>
      </c>
      <c r="R971" s="34">
        <f>ROUND(('NEW Reference'!K$16*List!$H971)+'NEW Reference'!K$17,0)</f>
        <v>3806</v>
      </c>
      <c r="S971" s="34">
        <f>ROUND(('NEW Reference'!L$16*List!$H971)+'NEW Reference'!L$17,0)</f>
        <v>4107</v>
      </c>
      <c r="T971" s="34">
        <f>ROUND(('NEW Reference'!M$16*List!$H971)+'NEW Reference'!M$17,0)</f>
        <v>4905</v>
      </c>
      <c r="U971" s="34">
        <f>ROUND(('NEW Reference'!N$16*List!$H971)+'NEW Reference'!N$17,0)</f>
        <v>19792</v>
      </c>
      <c r="V971" s="35">
        <f>ROUND(('NEW Reference'!O$16*List!$H971)+'NEW Reference'!O$17,0)</f>
        <v>736</v>
      </c>
      <c r="W971" s="35">
        <f>ROUND(('NEW Reference'!P$16*List!$H971)+'NEW Reference'!P$17,0)</f>
        <v>1037</v>
      </c>
      <c r="X971" s="35">
        <f>ROUND(('NEW Reference'!Q$16*List!$H971)+'NEW Reference'!Q$17,0)</f>
        <v>518</v>
      </c>
      <c r="Y971" s="36"/>
      <c r="Z971" s="4" t="str">
        <f t="shared" si="44"/>
        <v>LINN, Kansas</v>
      </c>
      <c r="AA971" s="40" t="s">
        <v>2821</v>
      </c>
      <c r="AB971" s="37" t="s">
        <v>49</v>
      </c>
      <c r="AC971" s="41" t="s">
        <v>2933</v>
      </c>
      <c r="AD971" s="42"/>
      <c r="AE971">
        <f t="shared" si="45"/>
        <v>0.91160000000000008</v>
      </c>
    </row>
    <row r="972" spans="1:31">
      <c r="A972" s="28" t="s">
        <v>3071</v>
      </c>
      <c r="B972" s="28" t="s">
        <v>3072</v>
      </c>
      <c r="C972" s="29">
        <v>99917</v>
      </c>
      <c r="D972" s="30" t="s">
        <v>112</v>
      </c>
      <c r="E972" s="31" t="s">
        <v>650</v>
      </c>
      <c r="F972" s="50" t="s">
        <v>2933</v>
      </c>
      <c r="G972" s="33" t="s">
        <v>59</v>
      </c>
      <c r="H972">
        <f t="shared" si="43"/>
        <v>0.78739999999999999</v>
      </c>
      <c r="I972" s="34">
        <f>ROUND(('NEW Reference'!B$16*List!$H972)+'NEW Reference'!B$17,0)</f>
        <v>1019</v>
      </c>
      <c r="J972" s="34">
        <f>ROUND(('NEW Reference'!C$16*List!$H972)+'NEW Reference'!C$17,0)</f>
        <v>1519</v>
      </c>
      <c r="K972" s="34">
        <f>ROUND(('NEW Reference'!D$16*List!$H972)+'NEW Reference'!D$17,0)</f>
        <v>1820</v>
      </c>
      <c r="L972" s="34">
        <f>ROUND(('NEW Reference'!E$16*List!$H972)+'NEW Reference'!E$17,0)</f>
        <v>2250</v>
      </c>
      <c r="M972" s="34">
        <f>ROUND(('NEW Reference'!F$16*List!$H972)+'NEW Reference'!F$17,0)</f>
        <v>2344</v>
      </c>
      <c r="N972" s="34">
        <f>ROUND(('NEW Reference'!G$16*List!$H972)+'NEW Reference'!G$17,0)</f>
        <v>2654</v>
      </c>
      <c r="O972" s="34">
        <f>ROUND(('NEW Reference'!H$16*List!$H972)+'NEW Reference'!H$17,0)</f>
        <v>2755</v>
      </c>
      <c r="P972" s="34">
        <f>ROUND(('NEW Reference'!I$16*List!$H972)+'NEW Reference'!I$17,0)</f>
        <v>2863</v>
      </c>
      <c r="Q972" s="34">
        <f>ROUND(('NEW Reference'!J$16*List!$H972)+'NEW Reference'!J$17,0)</f>
        <v>3316</v>
      </c>
      <c r="R972" s="34">
        <f>ROUND(('NEW Reference'!K$16*List!$H972)+'NEW Reference'!K$17,0)</f>
        <v>3420</v>
      </c>
      <c r="S972" s="34">
        <f>ROUND(('NEW Reference'!L$16*List!$H972)+'NEW Reference'!L$17,0)</f>
        <v>3691</v>
      </c>
      <c r="T972" s="34">
        <f>ROUND(('NEW Reference'!M$16*List!$H972)+'NEW Reference'!M$17,0)</f>
        <v>4408</v>
      </c>
      <c r="U972" s="34">
        <f>ROUND(('NEW Reference'!N$16*List!$H972)+'NEW Reference'!N$17,0)</f>
        <v>17786</v>
      </c>
      <c r="V972" s="35">
        <f>ROUND(('NEW Reference'!O$16*List!$H972)+'NEW Reference'!O$17,0)</f>
        <v>661</v>
      </c>
      <c r="W972" s="35">
        <f>ROUND(('NEW Reference'!P$16*List!$H972)+'NEW Reference'!P$17,0)</f>
        <v>932</v>
      </c>
      <c r="X972" s="35">
        <f>ROUND(('NEW Reference'!Q$16*List!$H972)+'NEW Reference'!Q$17,0)</f>
        <v>466</v>
      </c>
      <c r="Y972" s="36"/>
      <c r="Z972" s="4" t="str">
        <f t="shared" si="44"/>
        <v>LOGAN, Kansas</v>
      </c>
      <c r="AA972" s="31" t="s">
        <v>650</v>
      </c>
      <c r="AB972" s="37" t="s">
        <v>49</v>
      </c>
      <c r="AC972" s="32" t="s">
        <v>2933</v>
      </c>
      <c r="AD972" s="38"/>
      <c r="AE972">
        <f t="shared" si="45"/>
        <v>0.78739999999999999</v>
      </c>
    </row>
    <row r="973" spans="1:31">
      <c r="A973" s="28" t="s">
        <v>3073</v>
      </c>
      <c r="B973" s="28" t="s">
        <v>3074</v>
      </c>
      <c r="C973" s="39">
        <v>99917</v>
      </c>
      <c r="D973" s="30" t="s">
        <v>112</v>
      </c>
      <c r="E973" s="40" t="s">
        <v>2830</v>
      </c>
      <c r="F973" s="50" t="s">
        <v>2933</v>
      </c>
      <c r="G973" s="33" t="s">
        <v>59</v>
      </c>
      <c r="H973">
        <f t="shared" si="43"/>
        <v>0.78739999999999999</v>
      </c>
      <c r="I973" s="34">
        <f>ROUND(('NEW Reference'!B$16*List!$H973)+'NEW Reference'!B$17,0)</f>
        <v>1019</v>
      </c>
      <c r="J973" s="34">
        <f>ROUND(('NEW Reference'!C$16*List!$H973)+'NEW Reference'!C$17,0)</f>
        <v>1519</v>
      </c>
      <c r="K973" s="34">
        <f>ROUND(('NEW Reference'!D$16*List!$H973)+'NEW Reference'!D$17,0)</f>
        <v>1820</v>
      </c>
      <c r="L973" s="34">
        <f>ROUND(('NEW Reference'!E$16*List!$H973)+'NEW Reference'!E$17,0)</f>
        <v>2250</v>
      </c>
      <c r="M973" s="34">
        <f>ROUND(('NEW Reference'!F$16*List!$H973)+'NEW Reference'!F$17,0)</f>
        <v>2344</v>
      </c>
      <c r="N973" s="34">
        <f>ROUND(('NEW Reference'!G$16*List!$H973)+'NEW Reference'!G$17,0)</f>
        <v>2654</v>
      </c>
      <c r="O973" s="34">
        <f>ROUND(('NEW Reference'!H$16*List!$H973)+'NEW Reference'!H$17,0)</f>
        <v>2755</v>
      </c>
      <c r="P973" s="34">
        <f>ROUND(('NEW Reference'!I$16*List!$H973)+'NEW Reference'!I$17,0)</f>
        <v>2863</v>
      </c>
      <c r="Q973" s="34">
        <f>ROUND(('NEW Reference'!J$16*List!$H973)+'NEW Reference'!J$17,0)</f>
        <v>3316</v>
      </c>
      <c r="R973" s="34">
        <f>ROUND(('NEW Reference'!K$16*List!$H973)+'NEW Reference'!K$17,0)</f>
        <v>3420</v>
      </c>
      <c r="S973" s="34">
        <f>ROUND(('NEW Reference'!L$16*List!$H973)+'NEW Reference'!L$17,0)</f>
        <v>3691</v>
      </c>
      <c r="T973" s="34">
        <f>ROUND(('NEW Reference'!M$16*List!$H973)+'NEW Reference'!M$17,0)</f>
        <v>4408</v>
      </c>
      <c r="U973" s="34">
        <f>ROUND(('NEW Reference'!N$16*List!$H973)+'NEW Reference'!N$17,0)</f>
        <v>17786</v>
      </c>
      <c r="V973" s="35">
        <f>ROUND(('NEW Reference'!O$16*List!$H973)+'NEW Reference'!O$17,0)</f>
        <v>661</v>
      </c>
      <c r="W973" s="35">
        <f>ROUND(('NEW Reference'!P$16*List!$H973)+'NEW Reference'!P$17,0)</f>
        <v>932</v>
      </c>
      <c r="X973" s="35">
        <f>ROUND(('NEW Reference'!Q$16*List!$H973)+'NEW Reference'!Q$17,0)</f>
        <v>466</v>
      </c>
      <c r="Y973" s="36"/>
      <c r="Z973" s="4" t="str">
        <f t="shared" si="44"/>
        <v>LYON, Kansas</v>
      </c>
      <c r="AA973" s="40" t="s">
        <v>2830</v>
      </c>
      <c r="AB973" s="37" t="s">
        <v>49</v>
      </c>
      <c r="AC973" s="41" t="s">
        <v>2933</v>
      </c>
      <c r="AD973" s="42"/>
      <c r="AE973">
        <f t="shared" si="45"/>
        <v>0.78739999999999999</v>
      </c>
    </row>
    <row r="974" spans="1:31">
      <c r="A974" s="28" t="s">
        <v>3075</v>
      </c>
      <c r="B974" s="28" t="s">
        <v>3076</v>
      </c>
      <c r="C974" s="39">
        <v>99917</v>
      </c>
      <c r="D974" s="30" t="s">
        <v>112</v>
      </c>
      <c r="E974" s="40" t="s">
        <v>3077</v>
      </c>
      <c r="F974" s="50" t="s">
        <v>2933</v>
      </c>
      <c r="G974" s="33" t="s">
        <v>59</v>
      </c>
      <c r="H974">
        <f t="shared" si="43"/>
        <v>0.78739999999999999</v>
      </c>
      <c r="I974" s="34">
        <f>ROUND(('NEW Reference'!B$16*List!$H974)+'NEW Reference'!B$17,0)</f>
        <v>1019</v>
      </c>
      <c r="J974" s="34">
        <f>ROUND(('NEW Reference'!C$16*List!$H974)+'NEW Reference'!C$17,0)</f>
        <v>1519</v>
      </c>
      <c r="K974" s="34">
        <f>ROUND(('NEW Reference'!D$16*List!$H974)+'NEW Reference'!D$17,0)</f>
        <v>1820</v>
      </c>
      <c r="L974" s="34">
        <f>ROUND(('NEW Reference'!E$16*List!$H974)+'NEW Reference'!E$17,0)</f>
        <v>2250</v>
      </c>
      <c r="M974" s="34">
        <f>ROUND(('NEW Reference'!F$16*List!$H974)+'NEW Reference'!F$17,0)</f>
        <v>2344</v>
      </c>
      <c r="N974" s="34">
        <f>ROUND(('NEW Reference'!G$16*List!$H974)+'NEW Reference'!G$17,0)</f>
        <v>2654</v>
      </c>
      <c r="O974" s="34">
        <f>ROUND(('NEW Reference'!H$16*List!$H974)+'NEW Reference'!H$17,0)</f>
        <v>2755</v>
      </c>
      <c r="P974" s="34">
        <f>ROUND(('NEW Reference'!I$16*List!$H974)+'NEW Reference'!I$17,0)</f>
        <v>2863</v>
      </c>
      <c r="Q974" s="34">
        <f>ROUND(('NEW Reference'!J$16*List!$H974)+'NEW Reference'!J$17,0)</f>
        <v>3316</v>
      </c>
      <c r="R974" s="34">
        <f>ROUND(('NEW Reference'!K$16*List!$H974)+'NEW Reference'!K$17,0)</f>
        <v>3420</v>
      </c>
      <c r="S974" s="34">
        <f>ROUND(('NEW Reference'!L$16*List!$H974)+'NEW Reference'!L$17,0)</f>
        <v>3691</v>
      </c>
      <c r="T974" s="34">
        <f>ROUND(('NEW Reference'!M$16*List!$H974)+'NEW Reference'!M$17,0)</f>
        <v>4408</v>
      </c>
      <c r="U974" s="34">
        <f>ROUND(('NEW Reference'!N$16*List!$H974)+'NEW Reference'!N$17,0)</f>
        <v>17786</v>
      </c>
      <c r="V974" s="35">
        <f>ROUND(('NEW Reference'!O$16*List!$H974)+'NEW Reference'!O$17,0)</f>
        <v>661</v>
      </c>
      <c r="W974" s="35">
        <f>ROUND(('NEW Reference'!P$16*List!$H974)+'NEW Reference'!P$17,0)</f>
        <v>932</v>
      </c>
      <c r="X974" s="35">
        <f>ROUND(('NEW Reference'!Q$16*List!$H974)+'NEW Reference'!Q$17,0)</f>
        <v>466</v>
      </c>
      <c r="Y974" s="36"/>
      <c r="Z974" s="4" t="str">
        <f t="shared" si="44"/>
        <v>MCPHERSON, Kansas</v>
      </c>
      <c r="AA974" s="40" t="s">
        <v>3077</v>
      </c>
      <c r="AB974" s="37" t="s">
        <v>49</v>
      </c>
      <c r="AC974" s="41" t="s">
        <v>2933</v>
      </c>
      <c r="AD974" s="42"/>
      <c r="AE974">
        <f t="shared" si="45"/>
        <v>0.78739999999999999</v>
      </c>
    </row>
    <row r="975" spans="1:31">
      <c r="A975" s="28" t="s">
        <v>3078</v>
      </c>
      <c r="B975" s="28" t="s">
        <v>3079</v>
      </c>
      <c r="C975" s="39">
        <v>99917</v>
      </c>
      <c r="D975" s="30" t="s">
        <v>112</v>
      </c>
      <c r="E975" s="40" t="s">
        <v>240</v>
      </c>
      <c r="F975" s="50" t="s">
        <v>2933</v>
      </c>
      <c r="G975" s="33" t="s">
        <v>59</v>
      </c>
      <c r="H975">
        <f t="shared" ref="H975:H1038" si="46">IFERROR(INDEX($AH:$AH,MATCH($C975,$AF:$AF,0)),"")</f>
        <v>0.78739999999999999</v>
      </c>
      <c r="I975" s="34">
        <f>ROUND(('NEW Reference'!B$16*List!$H975)+'NEW Reference'!B$17,0)</f>
        <v>1019</v>
      </c>
      <c r="J975" s="34">
        <f>ROUND(('NEW Reference'!C$16*List!$H975)+'NEW Reference'!C$17,0)</f>
        <v>1519</v>
      </c>
      <c r="K975" s="34">
        <f>ROUND(('NEW Reference'!D$16*List!$H975)+'NEW Reference'!D$17,0)</f>
        <v>1820</v>
      </c>
      <c r="L975" s="34">
        <f>ROUND(('NEW Reference'!E$16*List!$H975)+'NEW Reference'!E$17,0)</f>
        <v>2250</v>
      </c>
      <c r="M975" s="34">
        <f>ROUND(('NEW Reference'!F$16*List!$H975)+'NEW Reference'!F$17,0)</f>
        <v>2344</v>
      </c>
      <c r="N975" s="34">
        <f>ROUND(('NEW Reference'!G$16*List!$H975)+'NEW Reference'!G$17,0)</f>
        <v>2654</v>
      </c>
      <c r="O975" s="34">
        <f>ROUND(('NEW Reference'!H$16*List!$H975)+'NEW Reference'!H$17,0)</f>
        <v>2755</v>
      </c>
      <c r="P975" s="34">
        <f>ROUND(('NEW Reference'!I$16*List!$H975)+'NEW Reference'!I$17,0)</f>
        <v>2863</v>
      </c>
      <c r="Q975" s="34">
        <f>ROUND(('NEW Reference'!J$16*List!$H975)+'NEW Reference'!J$17,0)</f>
        <v>3316</v>
      </c>
      <c r="R975" s="34">
        <f>ROUND(('NEW Reference'!K$16*List!$H975)+'NEW Reference'!K$17,0)</f>
        <v>3420</v>
      </c>
      <c r="S975" s="34">
        <f>ROUND(('NEW Reference'!L$16*List!$H975)+'NEW Reference'!L$17,0)</f>
        <v>3691</v>
      </c>
      <c r="T975" s="34">
        <f>ROUND(('NEW Reference'!M$16*List!$H975)+'NEW Reference'!M$17,0)</f>
        <v>4408</v>
      </c>
      <c r="U975" s="34">
        <f>ROUND(('NEW Reference'!N$16*List!$H975)+'NEW Reference'!N$17,0)</f>
        <v>17786</v>
      </c>
      <c r="V975" s="35">
        <f>ROUND(('NEW Reference'!O$16*List!$H975)+'NEW Reference'!O$17,0)</f>
        <v>661</v>
      </c>
      <c r="W975" s="35">
        <f>ROUND(('NEW Reference'!P$16*List!$H975)+'NEW Reference'!P$17,0)</f>
        <v>932</v>
      </c>
      <c r="X975" s="35">
        <f>ROUND(('NEW Reference'!Q$16*List!$H975)+'NEW Reference'!Q$17,0)</f>
        <v>466</v>
      </c>
      <c r="Y975" s="36"/>
      <c r="Z975" s="4" t="str">
        <f t="shared" ref="Z975:Z1038" si="47">CONCATENATE(AA975, AB975, AC975)</f>
        <v>MARION, Kansas</v>
      </c>
      <c r="AA975" s="40" t="s">
        <v>240</v>
      </c>
      <c r="AB975" s="37" t="s">
        <v>49</v>
      </c>
      <c r="AC975" s="41" t="s">
        <v>2933</v>
      </c>
      <c r="AD975" s="42"/>
      <c r="AE975">
        <f t="shared" ref="AE975:AE1038" si="48">IFERROR(INDEX($AH:$AH,MATCH($C975,$AF:$AF,0)),"")</f>
        <v>0.78739999999999999</v>
      </c>
    </row>
    <row r="976" spans="1:31">
      <c r="A976" s="28" t="s">
        <v>3080</v>
      </c>
      <c r="B976" s="28" t="s">
        <v>3081</v>
      </c>
      <c r="C976" s="39">
        <v>99917</v>
      </c>
      <c r="D976" s="30" t="s">
        <v>112</v>
      </c>
      <c r="E976" s="40" t="s">
        <v>244</v>
      </c>
      <c r="F976" s="50" t="s">
        <v>2933</v>
      </c>
      <c r="G976" s="33" t="s">
        <v>59</v>
      </c>
      <c r="H976">
        <f t="shared" si="46"/>
        <v>0.78739999999999999</v>
      </c>
      <c r="I976" s="34">
        <f>ROUND(('NEW Reference'!B$16*List!$H976)+'NEW Reference'!B$17,0)</f>
        <v>1019</v>
      </c>
      <c r="J976" s="34">
        <f>ROUND(('NEW Reference'!C$16*List!$H976)+'NEW Reference'!C$17,0)</f>
        <v>1519</v>
      </c>
      <c r="K976" s="34">
        <f>ROUND(('NEW Reference'!D$16*List!$H976)+'NEW Reference'!D$17,0)</f>
        <v>1820</v>
      </c>
      <c r="L976" s="34">
        <f>ROUND(('NEW Reference'!E$16*List!$H976)+'NEW Reference'!E$17,0)</f>
        <v>2250</v>
      </c>
      <c r="M976" s="34">
        <f>ROUND(('NEW Reference'!F$16*List!$H976)+'NEW Reference'!F$17,0)</f>
        <v>2344</v>
      </c>
      <c r="N976" s="34">
        <f>ROUND(('NEW Reference'!G$16*List!$H976)+'NEW Reference'!G$17,0)</f>
        <v>2654</v>
      </c>
      <c r="O976" s="34">
        <f>ROUND(('NEW Reference'!H$16*List!$H976)+'NEW Reference'!H$17,0)</f>
        <v>2755</v>
      </c>
      <c r="P976" s="34">
        <f>ROUND(('NEW Reference'!I$16*List!$H976)+'NEW Reference'!I$17,0)</f>
        <v>2863</v>
      </c>
      <c r="Q976" s="34">
        <f>ROUND(('NEW Reference'!J$16*List!$H976)+'NEW Reference'!J$17,0)</f>
        <v>3316</v>
      </c>
      <c r="R976" s="34">
        <f>ROUND(('NEW Reference'!K$16*List!$H976)+'NEW Reference'!K$17,0)</f>
        <v>3420</v>
      </c>
      <c r="S976" s="34">
        <f>ROUND(('NEW Reference'!L$16*List!$H976)+'NEW Reference'!L$17,0)</f>
        <v>3691</v>
      </c>
      <c r="T976" s="34">
        <f>ROUND(('NEW Reference'!M$16*List!$H976)+'NEW Reference'!M$17,0)</f>
        <v>4408</v>
      </c>
      <c r="U976" s="34">
        <f>ROUND(('NEW Reference'!N$16*List!$H976)+'NEW Reference'!N$17,0)</f>
        <v>17786</v>
      </c>
      <c r="V976" s="35">
        <f>ROUND(('NEW Reference'!O$16*List!$H976)+'NEW Reference'!O$17,0)</f>
        <v>661</v>
      </c>
      <c r="W976" s="35">
        <f>ROUND(('NEW Reference'!P$16*List!$H976)+'NEW Reference'!P$17,0)</f>
        <v>932</v>
      </c>
      <c r="X976" s="35">
        <f>ROUND(('NEW Reference'!Q$16*List!$H976)+'NEW Reference'!Q$17,0)</f>
        <v>466</v>
      </c>
      <c r="Y976" s="36"/>
      <c r="Z976" s="4" t="str">
        <f t="shared" si="47"/>
        <v>MARSHALL, Kansas</v>
      </c>
      <c r="AA976" s="31" t="s">
        <v>244</v>
      </c>
      <c r="AB976" s="37" t="s">
        <v>49</v>
      </c>
      <c r="AC976" s="32" t="s">
        <v>2933</v>
      </c>
      <c r="AD976" s="38"/>
      <c r="AE976">
        <f t="shared" si="48"/>
        <v>0.78739999999999999</v>
      </c>
    </row>
    <row r="977" spans="1:31">
      <c r="A977" s="28" t="s">
        <v>3082</v>
      </c>
      <c r="B977" s="28" t="s">
        <v>3083</v>
      </c>
      <c r="C977" s="29">
        <v>99917</v>
      </c>
      <c r="D977" s="30" t="s">
        <v>112</v>
      </c>
      <c r="E977" s="31" t="s">
        <v>3084</v>
      </c>
      <c r="F977" s="50" t="s">
        <v>2933</v>
      </c>
      <c r="G977" s="33" t="s">
        <v>59</v>
      </c>
      <c r="H977">
        <f t="shared" si="46"/>
        <v>0.78739999999999999</v>
      </c>
      <c r="I977" s="34">
        <f>ROUND(('NEW Reference'!B$16*List!$H977)+'NEW Reference'!B$17,0)</f>
        <v>1019</v>
      </c>
      <c r="J977" s="34">
        <f>ROUND(('NEW Reference'!C$16*List!$H977)+'NEW Reference'!C$17,0)</f>
        <v>1519</v>
      </c>
      <c r="K977" s="34">
        <f>ROUND(('NEW Reference'!D$16*List!$H977)+'NEW Reference'!D$17,0)</f>
        <v>1820</v>
      </c>
      <c r="L977" s="34">
        <f>ROUND(('NEW Reference'!E$16*List!$H977)+'NEW Reference'!E$17,0)</f>
        <v>2250</v>
      </c>
      <c r="M977" s="34">
        <f>ROUND(('NEW Reference'!F$16*List!$H977)+'NEW Reference'!F$17,0)</f>
        <v>2344</v>
      </c>
      <c r="N977" s="34">
        <f>ROUND(('NEW Reference'!G$16*List!$H977)+'NEW Reference'!G$17,0)</f>
        <v>2654</v>
      </c>
      <c r="O977" s="34">
        <f>ROUND(('NEW Reference'!H$16*List!$H977)+'NEW Reference'!H$17,0)</f>
        <v>2755</v>
      </c>
      <c r="P977" s="34">
        <f>ROUND(('NEW Reference'!I$16*List!$H977)+'NEW Reference'!I$17,0)</f>
        <v>2863</v>
      </c>
      <c r="Q977" s="34">
        <f>ROUND(('NEW Reference'!J$16*List!$H977)+'NEW Reference'!J$17,0)</f>
        <v>3316</v>
      </c>
      <c r="R977" s="34">
        <f>ROUND(('NEW Reference'!K$16*List!$H977)+'NEW Reference'!K$17,0)</f>
        <v>3420</v>
      </c>
      <c r="S977" s="34">
        <f>ROUND(('NEW Reference'!L$16*List!$H977)+'NEW Reference'!L$17,0)</f>
        <v>3691</v>
      </c>
      <c r="T977" s="34">
        <f>ROUND(('NEW Reference'!M$16*List!$H977)+'NEW Reference'!M$17,0)</f>
        <v>4408</v>
      </c>
      <c r="U977" s="34">
        <f>ROUND(('NEW Reference'!N$16*List!$H977)+'NEW Reference'!N$17,0)</f>
        <v>17786</v>
      </c>
      <c r="V977" s="35">
        <f>ROUND(('NEW Reference'!O$16*List!$H977)+'NEW Reference'!O$17,0)</f>
        <v>661</v>
      </c>
      <c r="W977" s="35">
        <f>ROUND(('NEW Reference'!P$16*List!$H977)+'NEW Reference'!P$17,0)</f>
        <v>932</v>
      </c>
      <c r="X977" s="35">
        <f>ROUND(('NEW Reference'!Q$16*List!$H977)+'NEW Reference'!Q$17,0)</f>
        <v>466</v>
      </c>
      <c r="Y977" s="36"/>
      <c r="Z977" s="4" t="str">
        <f t="shared" si="47"/>
        <v>MEADE, Kansas</v>
      </c>
      <c r="AA977" s="40" t="s">
        <v>3084</v>
      </c>
      <c r="AB977" s="37" t="s">
        <v>49</v>
      </c>
      <c r="AC977" s="41" t="s">
        <v>2933</v>
      </c>
      <c r="AD977" s="42"/>
      <c r="AE977">
        <f t="shared" si="48"/>
        <v>0.78739999999999999</v>
      </c>
    </row>
    <row r="978" spans="1:31">
      <c r="A978" s="28" t="s">
        <v>3085</v>
      </c>
      <c r="B978" s="28" t="s">
        <v>3086</v>
      </c>
      <c r="C978" s="39">
        <v>28140</v>
      </c>
      <c r="D978" s="30" t="s">
        <v>1005</v>
      </c>
      <c r="E978" s="40" t="s">
        <v>2582</v>
      </c>
      <c r="F978" s="49" t="s">
        <v>2933</v>
      </c>
      <c r="G978" s="33" t="s">
        <v>48</v>
      </c>
      <c r="H978">
        <f t="shared" si="46"/>
        <v>0.91160000000000008</v>
      </c>
      <c r="I978" s="34">
        <f>ROUND(('NEW Reference'!B$16*List!$H978)+'NEW Reference'!B$17,0)</f>
        <v>1134</v>
      </c>
      <c r="J978" s="34">
        <f>ROUND(('NEW Reference'!C$16*List!$H978)+'NEW Reference'!C$17,0)</f>
        <v>1690</v>
      </c>
      <c r="K978" s="34">
        <f>ROUND(('NEW Reference'!D$16*List!$H978)+'NEW Reference'!D$17,0)</f>
        <v>2025</v>
      </c>
      <c r="L978" s="34">
        <f>ROUND(('NEW Reference'!E$16*List!$H978)+'NEW Reference'!E$17,0)</f>
        <v>2504</v>
      </c>
      <c r="M978" s="34">
        <f>ROUND(('NEW Reference'!F$16*List!$H978)+'NEW Reference'!F$17,0)</f>
        <v>2609</v>
      </c>
      <c r="N978" s="34">
        <f>ROUND(('NEW Reference'!G$16*List!$H978)+'NEW Reference'!G$17,0)</f>
        <v>2953</v>
      </c>
      <c r="O978" s="34">
        <f>ROUND(('NEW Reference'!H$16*List!$H978)+'NEW Reference'!H$17,0)</f>
        <v>3066</v>
      </c>
      <c r="P978" s="34">
        <f>ROUND(('NEW Reference'!I$16*List!$H978)+'NEW Reference'!I$17,0)</f>
        <v>3186</v>
      </c>
      <c r="Q978" s="34">
        <f>ROUND(('NEW Reference'!J$16*List!$H978)+'NEW Reference'!J$17,0)</f>
        <v>3690</v>
      </c>
      <c r="R978" s="34">
        <f>ROUND(('NEW Reference'!K$16*List!$H978)+'NEW Reference'!K$17,0)</f>
        <v>3806</v>
      </c>
      <c r="S978" s="34">
        <f>ROUND(('NEW Reference'!L$16*List!$H978)+'NEW Reference'!L$17,0)</f>
        <v>4107</v>
      </c>
      <c r="T978" s="34">
        <f>ROUND(('NEW Reference'!M$16*List!$H978)+'NEW Reference'!M$17,0)</f>
        <v>4905</v>
      </c>
      <c r="U978" s="34">
        <f>ROUND(('NEW Reference'!N$16*List!$H978)+'NEW Reference'!N$17,0)</f>
        <v>19792</v>
      </c>
      <c r="V978" s="35">
        <f>ROUND(('NEW Reference'!O$16*List!$H978)+'NEW Reference'!O$17,0)</f>
        <v>736</v>
      </c>
      <c r="W978" s="35">
        <f>ROUND(('NEW Reference'!P$16*List!$H978)+'NEW Reference'!P$17,0)</f>
        <v>1037</v>
      </c>
      <c r="X978" s="35">
        <f>ROUND(('NEW Reference'!Q$16*List!$H978)+'NEW Reference'!Q$17,0)</f>
        <v>518</v>
      </c>
      <c r="Y978" s="36"/>
      <c r="Z978" s="4" t="str">
        <f t="shared" si="47"/>
        <v>MIAMI, Kansas</v>
      </c>
      <c r="AA978" s="31" t="s">
        <v>2582</v>
      </c>
      <c r="AB978" s="37" t="s">
        <v>49</v>
      </c>
      <c r="AC978" s="32" t="s">
        <v>2933</v>
      </c>
      <c r="AD978" s="38"/>
      <c r="AE978">
        <f t="shared" si="48"/>
        <v>0.91160000000000008</v>
      </c>
    </row>
    <row r="979" spans="1:31">
      <c r="A979" s="28" t="s">
        <v>3087</v>
      </c>
      <c r="B979" s="28" t="s">
        <v>3088</v>
      </c>
      <c r="C979" s="39">
        <v>99917</v>
      </c>
      <c r="D979" s="30" t="s">
        <v>112</v>
      </c>
      <c r="E979" s="40" t="s">
        <v>1901</v>
      </c>
      <c r="F979" s="50" t="s">
        <v>2933</v>
      </c>
      <c r="G979" s="33" t="s">
        <v>59</v>
      </c>
      <c r="H979">
        <f t="shared" si="46"/>
        <v>0.78739999999999999</v>
      </c>
      <c r="I979" s="34">
        <f>ROUND(('NEW Reference'!B$16*List!$H979)+'NEW Reference'!B$17,0)</f>
        <v>1019</v>
      </c>
      <c r="J979" s="34">
        <f>ROUND(('NEW Reference'!C$16*List!$H979)+'NEW Reference'!C$17,0)</f>
        <v>1519</v>
      </c>
      <c r="K979" s="34">
        <f>ROUND(('NEW Reference'!D$16*List!$H979)+'NEW Reference'!D$17,0)</f>
        <v>1820</v>
      </c>
      <c r="L979" s="34">
        <f>ROUND(('NEW Reference'!E$16*List!$H979)+'NEW Reference'!E$17,0)</f>
        <v>2250</v>
      </c>
      <c r="M979" s="34">
        <f>ROUND(('NEW Reference'!F$16*List!$H979)+'NEW Reference'!F$17,0)</f>
        <v>2344</v>
      </c>
      <c r="N979" s="34">
        <f>ROUND(('NEW Reference'!G$16*List!$H979)+'NEW Reference'!G$17,0)</f>
        <v>2654</v>
      </c>
      <c r="O979" s="34">
        <f>ROUND(('NEW Reference'!H$16*List!$H979)+'NEW Reference'!H$17,0)</f>
        <v>2755</v>
      </c>
      <c r="P979" s="34">
        <f>ROUND(('NEW Reference'!I$16*List!$H979)+'NEW Reference'!I$17,0)</f>
        <v>2863</v>
      </c>
      <c r="Q979" s="34">
        <f>ROUND(('NEW Reference'!J$16*List!$H979)+'NEW Reference'!J$17,0)</f>
        <v>3316</v>
      </c>
      <c r="R979" s="34">
        <f>ROUND(('NEW Reference'!K$16*List!$H979)+'NEW Reference'!K$17,0)</f>
        <v>3420</v>
      </c>
      <c r="S979" s="34">
        <f>ROUND(('NEW Reference'!L$16*List!$H979)+'NEW Reference'!L$17,0)</f>
        <v>3691</v>
      </c>
      <c r="T979" s="34">
        <f>ROUND(('NEW Reference'!M$16*List!$H979)+'NEW Reference'!M$17,0)</f>
        <v>4408</v>
      </c>
      <c r="U979" s="34">
        <f>ROUND(('NEW Reference'!N$16*List!$H979)+'NEW Reference'!N$17,0)</f>
        <v>17786</v>
      </c>
      <c r="V979" s="35">
        <f>ROUND(('NEW Reference'!O$16*List!$H979)+'NEW Reference'!O$17,0)</f>
        <v>661</v>
      </c>
      <c r="W979" s="35">
        <f>ROUND(('NEW Reference'!P$16*List!$H979)+'NEW Reference'!P$17,0)</f>
        <v>932</v>
      </c>
      <c r="X979" s="35">
        <f>ROUND(('NEW Reference'!Q$16*List!$H979)+'NEW Reference'!Q$17,0)</f>
        <v>466</v>
      </c>
      <c r="Y979" s="36"/>
      <c r="Z979" s="4" t="str">
        <f t="shared" si="47"/>
        <v>MITCHELL, Kansas</v>
      </c>
      <c r="AA979" s="40" t="s">
        <v>1901</v>
      </c>
      <c r="AB979" s="37" t="s">
        <v>49</v>
      </c>
      <c r="AC979" s="41" t="s">
        <v>2933</v>
      </c>
      <c r="AD979" s="42"/>
      <c r="AE979">
        <f t="shared" si="48"/>
        <v>0.78739999999999999</v>
      </c>
    </row>
    <row r="980" spans="1:31">
      <c r="A980" s="28" t="s">
        <v>3089</v>
      </c>
      <c r="B980" s="28" t="s">
        <v>3090</v>
      </c>
      <c r="C980" s="39">
        <v>99917</v>
      </c>
      <c r="D980" s="30" t="s">
        <v>112</v>
      </c>
      <c r="E980" s="40" t="s">
        <v>257</v>
      </c>
      <c r="F980" s="50" t="s">
        <v>2933</v>
      </c>
      <c r="G980" s="33" t="s">
        <v>59</v>
      </c>
      <c r="H980">
        <f t="shared" si="46"/>
        <v>0.78739999999999999</v>
      </c>
      <c r="I980" s="34">
        <f>ROUND(('NEW Reference'!B$16*List!$H980)+'NEW Reference'!B$17,0)</f>
        <v>1019</v>
      </c>
      <c r="J980" s="34">
        <f>ROUND(('NEW Reference'!C$16*List!$H980)+'NEW Reference'!C$17,0)</f>
        <v>1519</v>
      </c>
      <c r="K980" s="34">
        <f>ROUND(('NEW Reference'!D$16*List!$H980)+'NEW Reference'!D$17,0)</f>
        <v>1820</v>
      </c>
      <c r="L980" s="34">
        <f>ROUND(('NEW Reference'!E$16*List!$H980)+'NEW Reference'!E$17,0)</f>
        <v>2250</v>
      </c>
      <c r="M980" s="34">
        <f>ROUND(('NEW Reference'!F$16*List!$H980)+'NEW Reference'!F$17,0)</f>
        <v>2344</v>
      </c>
      <c r="N980" s="34">
        <f>ROUND(('NEW Reference'!G$16*List!$H980)+'NEW Reference'!G$17,0)</f>
        <v>2654</v>
      </c>
      <c r="O980" s="34">
        <f>ROUND(('NEW Reference'!H$16*List!$H980)+'NEW Reference'!H$17,0)</f>
        <v>2755</v>
      </c>
      <c r="P980" s="34">
        <f>ROUND(('NEW Reference'!I$16*List!$H980)+'NEW Reference'!I$17,0)</f>
        <v>2863</v>
      </c>
      <c r="Q980" s="34">
        <f>ROUND(('NEW Reference'!J$16*List!$H980)+'NEW Reference'!J$17,0)</f>
        <v>3316</v>
      </c>
      <c r="R980" s="34">
        <f>ROUND(('NEW Reference'!K$16*List!$H980)+'NEW Reference'!K$17,0)</f>
        <v>3420</v>
      </c>
      <c r="S980" s="34">
        <f>ROUND(('NEW Reference'!L$16*List!$H980)+'NEW Reference'!L$17,0)</f>
        <v>3691</v>
      </c>
      <c r="T980" s="34">
        <f>ROUND(('NEW Reference'!M$16*List!$H980)+'NEW Reference'!M$17,0)</f>
        <v>4408</v>
      </c>
      <c r="U980" s="34">
        <f>ROUND(('NEW Reference'!N$16*List!$H980)+'NEW Reference'!N$17,0)</f>
        <v>17786</v>
      </c>
      <c r="V980" s="35">
        <f>ROUND(('NEW Reference'!O$16*List!$H980)+'NEW Reference'!O$17,0)</f>
        <v>661</v>
      </c>
      <c r="W980" s="35">
        <f>ROUND(('NEW Reference'!P$16*List!$H980)+'NEW Reference'!P$17,0)</f>
        <v>932</v>
      </c>
      <c r="X980" s="35">
        <f>ROUND(('NEW Reference'!Q$16*List!$H980)+'NEW Reference'!Q$17,0)</f>
        <v>466</v>
      </c>
      <c r="Y980" s="36"/>
      <c r="Z980" s="4" t="str">
        <f t="shared" si="47"/>
        <v>MONTGOMERY, Kansas</v>
      </c>
      <c r="AA980" s="40" t="s">
        <v>257</v>
      </c>
      <c r="AB980" s="37" t="s">
        <v>49</v>
      </c>
      <c r="AC980" s="41" t="s">
        <v>2933</v>
      </c>
      <c r="AD980" s="42"/>
      <c r="AE980">
        <f t="shared" si="48"/>
        <v>0.78739999999999999</v>
      </c>
    </row>
    <row r="981" spans="1:31">
      <c r="A981" s="28" t="s">
        <v>3091</v>
      </c>
      <c r="B981" s="28" t="s">
        <v>3092</v>
      </c>
      <c r="C981" s="39">
        <v>99917</v>
      </c>
      <c r="D981" s="30" t="s">
        <v>112</v>
      </c>
      <c r="E981" s="40" t="s">
        <v>3093</v>
      </c>
      <c r="F981" s="50" t="s">
        <v>2933</v>
      </c>
      <c r="G981" s="33" t="s">
        <v>59</v>
      </c>
      <c r="H981">
        <f t="shared" si="46"/>
        <v>0.78739999999999999</v>
      </c>
      <c r="I981" s="34">
        <f>ROUND(('NEW Reference'!B$16*List!$H981)+'NEW Reference'!B$17,0)</f>
        <v>1019</v>
      </c>
      <c r="J981" s="34">
        <f>ROUND(('NEW Reference'!C$16*List!$H981)+'NEW Reference'!C$17,0)</f>
        <v>1519</v>
      </c>
      <c r="K981" s="34">
        <f>ROUND(('NEW Reference'!D$16*List!$H981)+'NEW Reference'!D$17,0)</f>
        <v>1820</v>
      </c>
      <c r="L981" s="34">
        <f>ROUND(('NEW Reference'!E$16*List!$H981)+'NEW Reference'!E$17,0)</f>
        <v>2250</v>
      </c>
      <c r="M981" s="34">
        <f>ROUND(('NEW Reference'!F$16*List!$H981)+'NEW Reference'!F$17,0)</f>
        <v>2344</v>
      </c>
      <c r="N981" s="34">
        <f>ROUND(('NEW Reference'!G$16*List!$H981)+'NEW Reference'!G$17,0)</f>
        <v>2654</v>
      </c>
      <c r="O981" s="34">
        <f>ROUND(('NEW Reference'!H$16*List!$H981)+'NEW Reference'!H$17,0)</f>
        <v>2755</v>
      </c>
      <c r="P981" s="34">
        <f>ROUND(('NEW Reference'!I$16*List!$H981)+'NEW Reference'!I$17,0)</f>
        <v>2863</v>
      </c>
      <c r="Q981" s="34">
        <f>ROUND(('NEW Reference'!J$16*List!$H981)+'NEW Reference'!J$17,0)</f>
        <v>3316</v>
      </c>
      <c r="R981" s="34">
        <f>ROUND(('NEW Reference'!K$16*List!$H981)+'NEW Reference'!K$17,0)</f>
        <v>3420</v>
      </c>
      <c r="S981" s="34">
        <f>ROUND(('NEW Reference'!L$16*List!$H981)+'NEW Reference'!L$17,0)</f>
        <v>3691</v>
      </c>
      <c r="T981" s="34">
        <f>ROUND(('NEW Reference'!M$16*List!$H981)+'NEW Reference'!M$17,0)</f>
        <v>4408</v>
      </c>
      <c r="U981" s="34">
        <f>ROUND(('NEW Reference'!N$16*List!$H981)+'NEW Reference'!N$17,0)</f>
        <v>17786</v>
      </c>
      <c r="V981" s="35">
        <f>ROUND(('NEW Reference'!O$16*List!$H981)+'NEW Reference'!O$17,0)</f>
        <v>661</v>
      </c>
      <c r="W981" s="35">
        <f>ROUND(('NEW Reference'!P$16*List!$H981)+'NEW Reference'!P$17,0)</f>
        <v>932</v>
      </c>
      <c r="X981" s="35">
        <f>ROUND(('NEW Reference'!Q$16*List!$H981)+'NEW Reference'!Q$17,0)</f>
        <v>466</v>
      </c>
      <c r="Y981" s="36"/>
      <c r="Z981" s="4" t="str">
        <f t="shared" si="47"/>
        <v>MORRIS, Kansas</v>
      </c>
      <c r="AA981" s="40" t="s">
        <v>3093</v>
      </c>
      <c r="AB981" s="37" t="s">
        <v>49</v>
      </c>
      <c r="AC981" s="41" t="s">
        <v>2933</v>
      </c>
      <c r="AD981" s="42"/>
      <c r="AE981">
        <f t="shared" si="48"/>
        <v>0.78739999999999999</v>
      </c>
    </row>
    <row r="982" spans="1:31">
      <c r="A982" s="28" t="s">
        <v>3094</v>
      </c>
      <c r="B982" s="28" t="s">
        <v>3095</v>
      </c>
      <c r="C982" s="39">
        <v>99917</v>
      </c>
      <c r="D982" s="30" t="s">
        <v>112</v>
      </c>
      <c r="E982" s="40" t="s">
        <v>3096</v>
      </c>
      <c r="F982" s="50" t="s">
        <v>2933</v>
      </c>
      <c r="G982" s="33" t="s">
        <v>59</v>
      </c>
      <c r="H982">
        <f t="shared" si="46"/>
        <v>0.78739999999999999</v>
      </c>
      <c r="I982" s="34">
        <f>ROUND(('NEW Reference'!B$16*List!$H982)+'NEW Reference'!B$17,0)</f>
        <v>1019</v>
      </c>
      <c r="J982" s="34">
        <f>ROUND(('NEW Reference'!C$16*List!$H982)+'NEW Reference'!C$17,0)</f>
        <v>1519</v>
      </c>
      <c r="K982" s="34">
        <f>ROUND(('NEW Reference'!D$16*List!$H982)+'NEW Reference'!D$17,0)</f>
        <v>1820</v>
      </c>
      <c r="L982" s="34">
        <f>ROUND(('NEW Reference'!E$16*List!$H982)+'NEW Reference'!E$17,0)</f>
        <v>2250</v>
      </c>
      <c r="M982" s="34">
        <f>ROUND(('NEW Reference'!F$16*List!$H982)+'NEW Reference'!F$17,0)</f>
        <v>2344</v>
      </c>
      <c r="N982" s="34">
        <f>ROUND(('NEW Reference'!G$16*List!$H982)+'NEW Reference'!G$17,0)</f>
        <v>2654</v>
      </c>
      <c r="O982" s="34">
        <f>ROUND(('NEW Reference'!H$16*List!$H982)+'NEW Reference'!H$17,0)</f>
        <v>2755</v>
      </c>
      <c r="P982" s="34">
        <f>ROUND(('NEW Reference'!I$16*List!$H982)+'NEW Reference'!I$17,0)</f>
        <v>2863</v>
      </c>
      <c r="Q982" s="34">
        <f>ROUND(('NEW Reference'!J$16*List!$H982)+'NEW Reference'!J$17,0)</f>
        <v>3316</v>
      </c>
      <c r="R982" s="34">
        <f>ROUND(('NEW Reference'!K$16*List!$H982)+'NEW Reference'!K$17,0)</f>
        <v>3420</v>
      </c>
      <c r="S982" s="34">
        <f>ROUND(('NEW Reference'!L$16*List!$H982)+'NEW Reference'!L$17,0)</f>
        <v>3691</v>
      </c>
      <c r="T982" s="34">
        <f>ROUND(('NEW Reference'!M$16*List!$H982)+'NEW Reference'!M$17,0)</f>
        <v>4408</v>
      </c>
      <c r="U982" s="34">
        <f>ROUND(('NEW Reference'!N$16*List!$H982)+'NEW Reference'!N$17,0)</f>
        <v>17786</v>
      </c>
      <c r="V982" s="35">
        <f>ROUND(('NEW Reference'!O$16*List!$H982)+'NEW Reference'!O$17,0)</f>
        <v>661</v>
      </c>
      <c r="W982" s="35">
        <f>ROUND(('NEW Reference'!P$16*List!$H982)+'NEW Reference'!P$17,0)</f>
        <v>932</v>
      </c>
      <c r="X982" s="35">
        <f>ROUND(('NEW Reference'!Q$16*List!$H982)+'NEW Reference'!Q$17,0)</f>
        <v>466</v>
      </c>
      <c r="Y982" s="36"/>
      <c r="Z982" s="4" t="str">
        <f t="shared" si="47"/>
        <v>MORTON, Kansas</v>
      </c>
      <c r="AA982" s="40" t="s">
        <v>3096</v>
      </c>
      <c r="AB982" s="37" t="s">
        <v>49</v>
      </c>
      <c r="AC982" s="41" t="s">
        <v>2933</v>
      </c>
      <c r="AD982" s="42"/>
      <c r="AE982">
        <f t="shared" si="48"/>
        <v>0.78739999999999999</v>
      </c>
    </row>
    <row r="983" spans="1:31">
      <c r="A983" s="28" t="s">
        <v>3097</v>
      </c>
      <c r="B983" s="28" t="s">
        <v>3098</v>
      </c>
      <c r="C983" s="29">
        <v>99917</v>
      </c>
      <c r="D983" s="30" t="s">
        <v>112</v>
      </c>
      <c r="E983" s="31" t="s">
        <v>3099</v>
      </c>
      <c r="F983" s="50" t="s">
        <v>2933</v>
      </c>
      <c r="G983" s="33" t="s">
        <v>59</v>
      </c>
      <c r="H983">
        <f t="shared" si="46"/>
        <v>0.78739999999999999</v>
      </c>
      <c r="I983" s="34">
        <f>ROUND(('NEW Reference'!B$16*List!$H983)+'NEW Reference'!B$17,0)</f>
        <v>1019</v>
      </c>
      <c r="J983" s="34">
        <f>ROUND(('NEW Reference'!C$16*List!$H983)+'NEW Reference'!C$17,0)</f>
        <v>1519</v>
      </c>
      <c r="K983" s="34">
        <f>ROUND(('NEW Reference'!D$16*List!$H983)+'NEW Reference'!D$17,0)</f>
        <v>1820</v>
      </c>
      <c r="L983" s="34">
        <f>ROUND(('NEW Reference'!E$16*List!$H983)+'NEW Reference'!E$17,0)</f>
        <v>2250</v>
      </c>
      <c r="M983" s="34">
        <f>ROUND(('NEW Reference'!F$16*List!$H983)+'NEW Reference'!F$17,0)</f>
        <v>2344</v>
      </c>
      <c r="N983" s="34">
        <f>ROUND(('NEW Reference'!G$16*List!$H983)+'NEW Reference'!G$17,0)</f>
        <v>2654</v>
      </c>
      <c r="O983" s="34">
        <f>ROUND(('NEW Reference'!H$16*List!$H983)+'NEW Reference'!H$17,0)</f>
        <v>2755</v>
      </c>
      <c r="P983" s="34">
        <f>ROUND(('NEW Reference'!I$16*List!$H983)+'NEW Reference'!I$17,0)</f>
        <v>2863</v>
      </c>
      <c r="Q983" s="34">
        <f>ROUND(('NEW Reference'!J$16*List!$H983)+'NEW Reference'!J$17,0)</f>
        <v>3316</v>
      </c>
      <c r="R983" s="34">
        <f>ROUND(('NEW Reference'!K$16*List!$H983)+'NEW Reference'!K$17,0)</f>
        <v>3420</v>
      </c>
      <c r="S983" s="34">
        <f>ROUND(('NEW Reference'!L$16*List!$H983)+'NEW Reference'!L$17,0)</f>
        <v>3691</v>
      </c>
      <c r="T983" s="34">
        <f>ROUND(('NEW Reference'!M$16*List!$H983)+'NEW Reference'!M$17,0)</f>
        <v>4408</v>
      </c>
      <c r="U983" s="34">
        <f>ROUND(('NEW Reference'!N$16*List!$H983)+'NEW Reference'!N$17,0)</f>
        <v>17786</v>
      </c>
      <c r="V983" s="35">
        <f>ROUND(('NEW Reference'!O$16*List!$H983)+'NEW Reference'!O$17,0)</f>
        <v>661</v>
      </c>
      <c r="W983" s="35">
        <f>ROUND(('NEW Reference'!P$16*List!$H983)+'NEW Reference'!P$17,0)</f>
        <v>932</v>
      </c>
      <c r="X983" s="35">
        <f>ROUND(('NEW Reference'!Q$16*List!$H983)+'NEW Reference'!Q$17,0)</f>
        <v>466</v>
      </c>
      <c r="Y983" s="36"/>
      <c r="Z983" s="4" t="str">
        <f t="shared" si="47"/>
        <v>NEMAHA, Kansas</v>
      </c>
      <c r="AA983" s="40" t="s">
        <v>3099</v>
      </c>
      <c r="AB983" s="37" t="s">
        <v>49</v>
      </c>
      <c r="AC983" s="41" t="s">
        <v>2933</v>
      </c>
      <c r="AD983" s="42"/>
      <c r="AE983">
        <f t="shared" si="48"/>
        <v>0.78739999999999999</v>
      </c>
    </row>
    <row r="984" spans="1:31">
      <c r="A984" s="28" t="s">
        <v>3100</v>
      </c>
      <c r="B984" s="28" t="s">
        <v>3101</v>
      </c>
      <c r="C984" s="39">
        <v>99917</v>
      </c>
      <c r="D984" s="30" t="s">
        <v>112</v>
      </c>
      <c r="E984" s="40" t="s">
        <v>3102</v>
      </c>
      <c r="F984" s="50" t="s">
        <v>2933</v>
      </c>
      <c r="G984" s="33" t="s">
        <v>59</v>
      </c>
      <c r="H984">
        <f t="shared" si="46"/>
        <v>0.78739999999999999</v>
      </c>
      <c r="I984" s="34">
        <f>ROUND(('NEW Reference'!B$16*List!$H984)+'NEW Reference'!B$17,0)</f>
        <v>1019</v>
      </c>
      <c r="J984" s="34">
        <f>ROUND(('NEW Reference'!C$16*List!$H984)+'NEW Reference'!C$17,0)</f>
        <v>1519</v>
      </c>
      <c r="K984" s="34">
        <f>ROUND(('NEW Reference'!D$16*List!$H984)+'NEW Reference'!D$17,0)</f>
        <v>1820</v>
      </c>
      <c r="L984" s="34">
        <f>ROUND(('NEW Reference'!E$16*List!$H984)+'NEW Reference'!E$17,0)</f>
        <v>2250</v>
      </c>
      <c r="M984" s="34">
        <f>ROUND(('NEW Reference'!F$16*List!$H984)+'NEW Reference'!F$17,0)</f>
        <v>2344</v>
      </c>
      <c r="N984" s="34">
        <f>ROUND(('NEW Reference'!G$16*List!$H984)+'NEW Reference'!G$17,0)</f>
        <v>2654</v>
      </c>
      <c r="O984" s="34">
        <f>ROUND(('NEW Reference'!H$16*List!$H984)+'NEW Reference'!H$17,0)</f>
        <v>2755</v>
      </c>
      <c r="P984" s="34">
        <f>ROUND(('NEW Reference'!I$16*List!$H984)+'NEW Reference'!I$17,0)</f>
        <v>2863</v>
      </c>
      <c r="Q984" s="34">
        <f>ROUND(('NEW Reference'!J$16*List!$H984)+'NEW Reference'!J$17,0)</f>
        <v>3316</v>
      </c>
      <c r="R984" s="34">
        <f>ROUND(('NEW Reference'!K$16*List!$H984)+'NEW Reference'!K$17,0)</f>
        <v>3420</v>
      </c>
      <c r="S984" s="34">
        <f>ROUND(('NEW Reference'!L$16*List!$H984)+'NEW Reference'!L$17,0)</f>
        <v>3691</v>
      </c>
      <c r="T984" s="34">
        <f>ROUND(('NEW Reference'!M$16*List!$H984)+'NEW Reference'!M$17,0)</f>
        <v>4408</v>
      </c>
      <c r="U984" s="34">
        <f>ROUND(('NEW Reference'!N$16*List!$H984)+'NEW Reference'!N$17,0)</f>
        <v>17786</v>
      </c>
      <c r="V984" s="35">
        <f>ROUND(('NEW Reference'!O$16*List!$H984)+'NEW Reference'!O$17,0)</f>
        <v>661</v>
      </c>
      <c r="W984" s="35">
        <f>ROUND(('NEW Reference'!P$16*List!$H984)+'NEW Reference'!P$17,0)</f>
        <v>932</v>
      </c>
      <c r="X984" s="35">
        <f>ROUND(('NEW Reference'!Q$16*List!$H984)+'NEW Reference'!Q$17,0)</f>
        <v>466</v>
      </c>
      <c r="Y984" s="36"/>
      <c r="Z984" s="4" t="str">
        <f t="shared" si="47"/>
        <v>NEOSHO, Kansas</v>
      </c>
      <c r="AA984" s="40" t="s">
        <v>3102</v>
      </c>
      <c r="AB984" s="37" t="s">
        <v>49</v>
      </c>
      <c r="AC984" s="41" t="s">
        <v>2933</v>
      </c>
      <c r="AD984" s="42"/>
      <c r="AE984">
        <f t="shared" si="48"/>
        <v>0.78739999999999999</v>
      </c>
    </row>
    <row r="985" spans="1:31">
      <c r="A985" s="28" t="s">
        <v>3103</v>
      </c>
      <c r="B985" s="28" t="s">
        <v>3104</v>
      </c>
      <c r="C985" s="39">
        <v>99917</v>
      </c>
      <c r="D985" s="30" t="s">
        <v>112</v>
      </c>
      <c r="E985" s="40" t="s">
        <v>3105</v>
      </c>
      <c r="F985" s="50" t="s">
        <v>2933</v>
      </c>
      <c r="G985" s="33" t="s">
        <v>59</v>
      </c>
      <c r="H985">
        <f t="shared" si="46"/>
        <v>0.78739999999999999</v>
      </c>
      <c r="I985" s="34">
        <f>ROUND(('NEW Reference'!B$16*List!$H985)+'NEW Reference'!B$17,0)</f>
        <v>1019</v>
      </c>
      <c r="J985" s="34">
        <f>ROUND(('NEW Reference'!C$16*List!$H985)+'NEW Reference'!C$17,0)</f>
        <v>1519</v>
      </c>
      <c r="K985" s="34">
        <f>ROUND(('NEW Reference'!D$16*List!$H985)+'NEW Reference'!D$17,0)</f>
        <v>1820</v>
      </c>
      <c r="L985" s="34">
        <f>ROUND(('NEW Reference'!E$16*List!$H985)+'NEW Reference'!E$17,0)</f>
        <v>2250</v>
      </c>
      <c r="M985" s="34">
        <f>ROUND(('NEW Reference'!F$16*List!$H985)+'NEW Reference'!F$17,0)</f>
        <v>2344</v>
      </c>
      <c r="N985" s="34">
        <f>ROUND(('NEW Reference'!G$16*List!$H985)+'NEW Reference'!G$17,0)</f>
        <v>2654</v>
      </c>
      <c r="O985" s="34">
        <f>ROUND(('NEW Reference'!H$16*List!$H985)+'NEW Reference'!H$17,0)</f>
        <v>2755</v>
      </c>
      <c r="P985" s="34">
        <f>ROUND(('NEW Reference'!I$16*List!$H985)+'NEW Reference'!I$17,0)</f>
        <v>2863</v>
      </c>
      <c r="Q985" s="34">
        <f>ROUND(('NEW Reference'!J$16*List!$H985)+'NEW Reference'!J$17,0)</f>
        <v>3316</v>
      </c>
      <c r="R985" s="34">
        <f>ROUND(('NEW Reference'!K$16*List!$H985)+'NEW Reference'!K$17,0)</f>
        <v>3420</v>
      </c>
      <c r="S985" s="34">
        <f>ROUND(('NEW Reference'!L$16*List!$H985)+'NEW Reference'!L$17,0)</f>
        <v>3691</v>
      </c>
      <c r="T985" s="34">
        <f>ROUND(('NEW Reference'!M$16*List!$H985)+'NEW Reference'!M$17,0)</f>
        <v>4408</v>
      </c>
      <c r="U985" s="34">
        <f>ROUND(('NEW Reference'!N$16*List!$H985)+'NEW Reference'!N$17,0)</f>
        <v>17786</v>
      </c>
      <c r="V985" s="35">
        <f>ROUND(('NEW Reference'!O$16*List!$H985)+'NEW Reference'!O$17,0)</f>
        <v>661</v>
      </c>
      <c r="W985" s="35">
        <f>ROUND(('NEW Reference'!P$16*List!$H985)+'NEW Reference'!P$17,0)</f>
        <v>932</v>
      </c>
      <c r="X985" s="35">
        <f>ROUND(('NEW Reference'!Q$16*List!$H985)+'NEW Reference'!Q$17,0)</f>
        <v>466</v>
      </c>
      <c r="Y985" s="36"/>
      <c r="Z985" s="4" t="str">
        <f t="shared" si="47"/>
        <v>NESS, Kansas</v>
      </c>
      <c r="AA985" s="31" t="s">
        <v>3105</v>
      </c>
      <c r="AB985" s="37" t="s">
        <v>49</v>
      </c>
      <c r="AC985" s="32" t="s">
        <v>2933</v>
      </c>
      <c r="AD985" s="38"/>
      <c r="AE985">
        <f t="shared" si="48"/>
        <v>0.78739999999999999</v>
      </c>
    </row>
    <row r="986" spans="1:31">
      <c r="A986" s="28" t="s">
        <v>3106</v>
      </c>
      <c r="B986" s="28" t="s">
        <v>3107</v>
      </c>
      <c r="C986" s="39">
        <v>99917</v>
      </c>
      <c r="D986" s="30" t="s">
        <v>112</v>
      </c>
      <c r="E986" s="40" t="s">
        <v>3108</v>
      </c>
      <c r="F986" s="50" t="s">
        <v>2933</v>
      </c>
      <c r="G986" s="33" t="s">
        <v>59</v>
      </c>
      <c r="H986">
        <f t="shared" si="46"/>
        <v>0.78739999999999999</v>
      </c>
      <c r="I986" s="34">
        <f>ROUND(('NEW Reference'!B$16*List!$H986)+'NEW Reference'!B$17,0)</f>
        <v>1019</v>
      </c>
      <c r="J986" s="34">
        <f>ROUND(('NEW Reference'!C$16*List!$H986)+'NEW Reference'!C$17,0)</f>
        <v>1519</v>
      </c>
      <c r="K986" s="34">
        <f>ROUND(('NEW Reference'!D$16*List!$H986)+'NEW Reference'!D$17,0)</f>
        <v>1820</v>
      </c>
      <c r="L986" s="34">
        <f>ROUND(('NEW Reference'!E$16*List!$H986)+'NEW Reference'!E$17,0)</f>
        <v>2250</v>
      </c>
      <c r="M986" s="34">
        <f>ROUND(('NEW Reference'!F$16*List!$H986)+'NEW Reference'!F$17,0)</f>
        <v>2344</v>
      </c>
      <c r="N986" s="34">
        <f>ROUND(('NEW Reference'!G$16*List!$H986)+'NEW Reference'!G$17,0)</f>
        <v>2654</v>
      </c>
      <c r="O986" s="34">
        <f>ROUND(('NEW Reference'!H$16*List!$H986)+'NEW Reference'!H$17,0)</f>
        <v>2755</v>
      </c>
      <c r="P986" s="34">
        <f>ROUND(('NEW Reference'!I$16*List!$H986)+'NEW Reference'!I$17,0)</f>
        <v>2863</v>
      </c>
      <c r="Q986" s="34">
        <f>ROUND(('NEW Reference'!J$16*List!$H986)+'NEW Reference'!J$17,0)</f>
        <v>3316</v>
      </c>
      <c r="R986" s="34">
        <f>ROUND(('NEW Reference'!K$16*List!$H986)+'NEW Reference'!K$17,0)</f>
        <v>3420</v>
      </c>
      <c r="S986" s="34">
        <f>ROUND(('NEW Reference'!L$16*List!$H986)+'NEW Reference'!L$17,0)</f>
        <v>3691</v>
      </c>
      <c r="T986" s="34">
        <f>ROUND(('NEW Reference'!M$16*List!$H986)+'NEW Reference'!M$17,0)</f>
        <v>4408</v>
      </c>
      <c r="U986" s="34">
        <f>ROUND(('NEW Reference'!N$16*List!$H986)+'NEW Reference'!N$17,0)</f>
        <v>17786</v>
      </c>
      <c r="V986" s="35">
        <f>ROUND(('NEW Reference'!O$16*List!$H986)+'NEW Reference'!O$17,0)</f>
        <v>661</v>
      </c>
      <c r="W986" s="35">
        <f>ROUND(('NEW Reference'!P$16*List!$H986)+'NEW Reference'!P$17,0)</f>
        <v>932</v>
      </c>
      <c r="X986" s="35">
        <f>ROUND(('NEW Reference'!Q$16*List!$H986)+'NEW Reference'!Q$17,0)</f>
        <v>466</v>
      </c>
      <c r="Y986" s="36"/>
      <c r="Z986" s="4" t="str">
        <f t="shared" si="47"/>
        <v>NORTON, Kansas</v>
      </c>
      <c r="AA986" s="40" t="s">
        <v>3108</v>
      </c>
      <c r="AB986" s="37" t="s">
        <v>49</v>
      </c>
      <c r="AC986" s="41" t="s">
        <v>2933</v>
      </c>
      <c r="AD986" s="42"/>
      <c r="AE986">
        <f t="shared" si="48"/>
        <v>0.78739999999999999</v>
      </c>
    </row>
    <row r="987" spans="1:31">
      <c r="A987" s="28" t="s">
        <v>3109</v>
      </c>
      <c r="B987" s="28" t="s">
        <v>3110</v>
      </c>
      <c r="C987" s="39">
        <v>45820</v>
      </c>
      <c r="D987" s="30" t="s">
        <v>1676</v>
      </c>
      <c r="E987" s="40" t="s">
        <v>3111</v>
      </c>
      <c r="F987" s="49" t="s">
        <v>2933</v>
      </c>
      <c r="G987" s="33" t="s">
        <v>48</v>
      </c>
      <c r="H987">
        <f t="shared" si="46"/>
        <v>0.82380000000000009</v>
      </c>
      <c r="I987" s="34">
        <f>ROUND(('NEW Reference'!B$16*List!$H987)+'NEW Reference'!B$17,0)</f>
        <v>1052</v>
      </c>
      <c r="J987" s="34">
        <f>ROUND(('NEW Reference'!C$16*List!$H987)+'NEW Reference'!C$17,0)</f>
        <v>1569</v>
      </c>
      <c r="K987" s="34">
        <f>ROUND(('NEW Reference'!D$16*List!$H987)+'NEW Reference'!D$17,0)</f>
        <v>1880</v>
      </c>
      <c r="L987" s="34">
        <f>ROUND(('NEW Reference'!E$16*List!$H987)+'NEW Reference'!E$17,0)</f>
        <v>2325</v>
      </c>
      <c r="M987" s="34">
        <f>ROUND(('NEW Reference'!F$16*List!$H987)+'NEW Reference'!F$17,0)</f>
        <v>2422</v>
      </c>
      <c r="N987" s="34">
        <f>ROUND(('NEW Reference'!G$16*List!$H987)+'NEW Reference'!G$17,0)</f>
        <v>2741</v>
      </c>
      <c r="O987" s="34">
        <f>ROUND(('NEW Reference'!H$16*List!$H987)+'NEW Reference'!H$17,0)</f>
        <v>2846</v>
      </c>
      <c r="P987" s="34">
        <f>ROUND(('NEW Reference'!I$16*List!$H987)+'NEW Reference'!I$17,0)</f>
        <v>2958</v>
      </c>
      <c r="Q987" s="34">
        <f>ROUND(('NEW Reference'!J$16*List!$H987)+'NEW Reference'!J$17,0)</f>
        <v>3425</v>
      </c>
      <c r="R987" s="34">
        <f>ROUND(('NEW Reference'!K$16*List!$H987)+'NEW Reference'!K$17,0)</f>
        <v>3533</v>
      </c>
      <c r="S987" s="34">
        <f>ROUND(('NEW Reference'!L$16*List!$H987)+'NEW Reference'!L$17,0)</f>
        <v>3813</v>
      </c>
      <c r="T987" s="34">
        <f>ROUND(('NEW Reference'!M$16*List!$H987)+'NEW Reference'!M$17,0)</f>
        <v>4554</v>
      </c>
      <c r="U987" s="34">
        <f>ROUND(('NEW Reference'!N$16*List!$H987)+'NEW Reference'!N$17,0)</f>
        <v>18374</v>
      </c>
      <c r="V987" s="35">
        <f>ROUND(('NEW Reference'!O$16*List!$H987)+'NEW Reference'!O$17,0)</f>
        <v>683</v>
      </c>
      <c r="W987" s="35">
        <f>ROUND(('NEW Reference'!P$16*List!$H987)+'NEW Reference'!P$17,0)</f>
        <v>963</v>
      </c>
      <c r="X987" s="35">
        <f>ROUND(('NEW Reference'!Q$16*List!$H987)+'NEW Reference'!Q$17,0)</f>
        <v>481</v>
      </c>
      <c r="Y987" s="36"/>
      <c r="Z987" s="4" t="str">
        <f t="shared" si="47"/>
        <v>OSAGE, Kansas</v>
      </c>
      <c r="AA987" s="40" t="s">
        <v>3111</v>
      </c>
      <c r="AB987" s="37" t="s">
        <v>49</v>
      </c>
      <c r="AC987" s="41" t="s">
        <v>2933</v>
      </c>
      <c r="AD987" s="42"/>
      <c r="AE987">
        <f t="shared" si="48"/>
        <v>0.82380000000000009</v>
      </c>
    </row>
    <row r="988" spans="1:31">
      <c r="A988" s="28" t="s">
        <v>3112</v>
      </c>
      <c r="B988" s="28" t="s">
        <v>3113</v>
      </c>
      <c r="C988" s="39">
        <v>99917</v>
      </c>
      <c r="D988" s="30" t="s">
        <v>112</v>
      </c>
      <c r="E988" s="40" t="s">
        <v>3114</v>
      </c>
      <c r="F988" s="50" t="s">
        <v>2933</v>
      </c>
      <c r="G988" s="33" t="s">
        <v>59</v>
      </c>
      <c r="H988">
        <f t="shared" si="46"/>
        <v>0.78739999999999999</v>
      </c>
      <c r="I988" s="34">
        <f>ROUND(('NEW Reference'!B$16*List!$H988)+'NEW Reference'!B$17,0)</f>
        <v>1019</v>
      </c>
      <c r="J988" s="34">
        <f>ROUND(('NEW Reference'!C$16*List!$H988)+'NEW Reference'!C$17,0)</f>
        <v>1519</v>
      </c>
      <c r="K988" s="34">
        <f>ROUND(('NEW Reference'!D$16*List!$H988)+'NEW Reference'!D$17,0)</f>
        <v>1820</v>
      </c>
      <c r="L988" s="34">
        <f>ROUND(('NEW Reference'!E$16*List!$H988)+'NEW Reference'!E$17,0)</f>
        <v>2250</v>
      </c>
      <c r="M988" s="34">
        <f>ROUND(('NEW Reference'!F$16*List!$H988)+'NEW Reference'!F$17,0)</f>
        <v>2344</v>
      </c>
      <c r="N988" s="34">
        <f>ROUND(('NEW Reference'!G$16*List!$H988)+'NEW Reference'!G$17,0)</f>
        <v>2654</v>
      </c>
      <c r="O988" s="34">
        <f>ROUND(('NEW Reference'!H$16*List!$H988)+'NEW Reference'!H$17,0)</f>
        <v>2755</v>
      </c>
      <c r="P988" s="34">
        <f>ROUND(('NEW Reference'!I$16*List!$H988)+'NEW Reference'!I$17,0)</f>
        <v>2863</v>
      </c>
      <c r="Q988" s="34">
        <f>ROUND(('NEW Reference'!J$16*List!$H988)+'NEW Reference'!J$17,0)</f>
        <v>3316</v>
      </c>
      <c r="R988" s="34">
        <f>ROUND(('NEW Reference'!K$16*List!$H988)+'NEW Reference'!K$17,0)</f>
        <v>3420</v>
      </c>
      <c r="S988" s="34">
        <f>ROUND(('NEW Reference'!L$16*List!$H988)+'NEW Reference'!L$17,0)</f>
        <v>3691</v>
      </c>
      <c r="T988" s="34">
        <f>ROUND(('NEW Reference'!M$16*List!$H988)+'NEW Reference'!M$17,0)</f>
        <v>4408</v>
      </c>
      <c r="U988" s="34">
        <f>ROUND(('NEW Reference'!N$16*List!$H988)+'NEW Reference'!N$17,0)</f>
        <v>17786</v>
      </c>
      <c r="V988" s="35">
        <f>ROUND(('NEW Reference'!O$16*List!$H988)+'NEW Reference'!O$17,0)</f>
        <v>661</v>
      </c>
      <c r="W988" s="35">
        <f>ROUND(('NEW Reference'!P$16*List!$H988)+'NEW Reference'!P$17,0)</f>
        <v>932</v>
      </c>
      <c r="X988" s="35">
        <f>ROUND(('NEW Reference'!Q$16*List!$H988)+'NEW Reference'!Q$17,0)</f>
        <v>466</v>
      </c>
      <c r="Y988" s="36"/>
      <c r="Z988" s="4" t="str">
        <f t="shared" si="47"/>
        <v>OSBORNE, Kansas</v>
      </c>
      <c r="AA988" s="40" t="s">
        <v>3114</v>
      </c>
      <c r="AB988" s="37" t="s">
        <v>49</v>
      </c>
      <c r="AC988" s="41" t="s">
        <v>2933</v>
      </c>
      <c r="AD988" s="42"/>
      <c r="AE988">
        <f t="shared" si="48"/>
        <v>0.78739999999999999</v>
      </c>
    </row>
    <row r="989" spans="1:31">
      <c r="A989" s="28" t="s">
        <v>3115</v>
      </c>
      <c r="B989" s="28" t="s">
        <v>3116</v>
      </c>
      <c r="C989" s="29">
        <v>99917</v>
      </c>
      <c r="D989" s="30" t="s">
        <v>112</v>
      </c>
      <c r="E989" s="31" t="s">
        <v>3117</v>
      </c>
      <c r="F989" s="50" t="s">
        <v>2933</v>
      </c>
      <c r="G989" s="33" t="s">
        <v>59</v>
      </c>
      <c r="H989">
        <f t="shared" si="46"/>
        <v>0.78739999999999999</v>
      </c>
      <c r="I989" s="34">
        <f>ROUND(('NEW Reference'!B$16*List!$H989)+'NEW Reference'!B$17,0)</f>
        <v>1019</v>
      </c>
      <c r="J989" s="34">
        <f>ROUND(('NEW Reference'!C$16*List!$H989)+'NEW Reference'!C$17,0)</f>
        <v>1519</v>
      </c>
      <c r="K989" s="34">
        <f>ROUND(('NEW Reference'!D$16*List!$H989)+'NEW Reference'!D$17,0)</f>
        <v>1820</v>
      </c>
      <c r="L989" s="34">
        <f>ROUND(('NEW Reference'!E$16*List!$H989)+'NEW Reference'!E$17,0)</f>
        <v>2250</v>
      </c>
      <c r="M989" s="34">
        <f>ROUND(('NEW Reference'!F$16*List!$H989)+'NEW Reference'!F$17,0)</f>
        <v>2344</v>
      </c>
      <c r="N989" s="34">
        <f>ROUND(('NEW Reference'!G$16*List!$H989)+'NEW Reference'!G$17,0)</f>
        <v>2654</v>
      </c>
      <c r="O989" s="34">
        <f>ROUND(('NEW Reference'!H$16*List!$H989)+'NEW Reference'!H$17,0)</f>
        <v>2755</v>
      </c>
      <c r="P989" s="34">
        <f>ROUND(('NEW Reference'!I$16*List!$H989)+'NEW Reference'!I$17,0)</f>
        <v>2863</v>
      </c>
      <c r="Q989" s="34">
        <f>ROUND(('NEW Reference'!J$16*List!$H989)+'NEW Reference'!J$17,0)</f>
        <v>3316</v>
      </c>
      <c r="R989" s="34">
        <f>ROUND(('NEW Reference'!K$16*List!$H989)+'NEW Reference'!K$17,0)</f>
        <v>3420</v>
      </c>
      <c r="S989" s="34">
        <f>ROUND(('NEW Reference'!L$16*List!$H989)+'NEW Reference'!L$17,0)</f>
        <v>3691</v>
      </c>
      <c r="T989" s="34">
        <f>ROUND(('NEW Reference'!M$16*List!$H989)+'NEW Reference'!M$17,0)</f>
        <v>4408</v>
      </c>
      <c r="U989" s="34">
        <f>ROUND(('NEW Reference'!N$16*List!$H989)+'NEW Reference'!N$17,0)</f>
        <v>17786</v>
      </c>
      <c r="V989" s="35">
        <f>ROUND(('NEW Reference'!O$16*List!$H989)+'NEW Reference'!O$17,0)</f>
        <v>661</v>
      </c>
      <c r="W989" s="35">
        <f>ROUND(('NEW Reference'!P$16*List!$H989)+'NEW Reference'!P$17,0)</f>
        <v>932</v>
      </c>
      <c r="X989" s="35">
        <f>ROUND(('NEW Reference'!Q$16*List!$H989)+'NEW Reference'!Q$17,0)</f>
        <v>466</v>
      </c>
      <c r="Y989" s="36"/>
      <c r="Z989" s="4" t="str">
        <f t="shared" si="47"/>
        <v>OTTAWA, Kansas</v>
      </c>
      <c r="AA989" s="40" t="s">
        <v>3117</v>
      </c>
      <c r="AB989" s="37" t="s">
        <v>49</v>
      </c>
      <c r="AC989" s="41" t="s">
        <v>2933</v>
      </c>
      <c r="AD989" s="42"/>
      <c r="AE989">
        <f t="shared" si="48"/>
        <v>0.78739999999999999</v>
      </c>
    </row>
    <row r="990" spans="1:31">
      <c r="A990" s="28" t="s">
        <v>3118</v>
      </c>
      <c r="B990" s="28" t="s">
        <v>3119</v>
      </c>
      <c r="C990" s="39">
        <v>99917</v>
      </c>
      <c r="D990" s="30" t="s">
        <v>112</v>
      </c>
      <c r="E990" s="40" t="s">
        <v>3120</v>
      </c>
      <c r="F990" s="50" t="s">
        <v>2933</v>
      </c>
      <c r="G990" s="33" t="s">
        <v>59</v>
      </c>
      <c r="H990">
        <f t="shared" si="46"/>
        <v>0.78739999999999999</v>
      </c>
      <c r="I990" s="34">
        <f>ROUND(('NEW Reference'!B$16*List!$H990)+'NEW Reference'!B$17,0)</f>
        <v>1019</v>
      </c>
      <c r="J990" s="34">
        <f>ROUND(('NEW Reference'!C$16*List!$H990)+'NEW Reference'!C$17,0)</f>
        <v>1519</v>
      </c>
      <c r="K990" s="34">
        <f>ROUND(('NEW Reference'!D$16*List!$H990)+'NEW Reference'!D$17,0)</f>
        <v>1820</v>
      </c>
      <c r="L990" s="34">
        <f>ROUND(('NEW Reference'!E$16*List!$H990)+'NEW Reference'!E$17,0)</f>
        <v>2250</v>
      </c>
      <c r="M990" s="34">
        <f>ROUND(('NEW Reference'!F$16*List!$H990)+'NEW Reference'!F$17,0)</f>
        <v>2344</v>
      </c>
      <c r="N990" s="34">
        <f>ROUND(('NEW Reference'!G$16*List!$H990)+'NEW Reference'!G$17,0)</f>
        <v>2654</v>
      </c>
      <c r="O990" s="34">
        <f>ROUND(('NEW Reference'!H$16*List!$H990)+'NEW Reference'!H$17,0)</f>
        <v>2755</v>
      </c>
      <c r="P990" s="34">
        <f>ROUND(('NEW Reference'!I$16*List!$H990)+'NEW Reference'!I$17,0)</f>
        <v>2863</v>
      </c>
      <c r="Q990" s="34">
        <f>ROUND(('NEW Reference'!J$16*List!$H990)+'NEW Reference'!J$17,0)</f>
        <v>3316</v>
      </c>
      <c r="R990" s="34">
        <f>ROUND(('NEW Reference'!K$16*List!$H990)+'NEW Reference'!K$17,0)</f>
        <v>3420</v>
      </c>
      <c r="S990" s="34">
        <f>ROUND(('NEW Reference'!L$16*List!$H990)+'NEW Reference'!L$17,0)</f>
        <v>3691</v>
      </c>
      <c r="T990" s="34">
        <f>ROUND(('NEW Reference'!M$16*List!$H990)+'NEW Reference'!M$17,0)</f>
        <v>4408</v>
      </c>
      <c r="U990" s="34">
        <f>ROUND(('NEW Reference'!N$16*List!$H990)+'NEW Reference'!N$17,0)</f>
        <v>17786</v>
      </c>
      <c r="V990" s="35">
        <f>ROUND(('NEW Reference'!O$16*List!$H990)+'NEW Reference'!O$17,0)</f>
        <v>661</v>
      </c>
      <c r="W990" s="35">
        <f>ROUND(('NEW Reference'!P$16*List!$H990)+'NEW Reference'!P$17,0)</f>
        <v>932</v>
      </c>
      <c r="X990" s="35">
        <f>ROUND(('NEW Reference'!Q$16*List!$H990)+'NEW Reference'!Q$17,0)</f>
        <v>466</v>
      </c>
      <c r="Y990" s="36"/>
      <c r="Z990" s="4" t="str">
        <f t="shared" si="47"/>
        <v>PAWNEE, Kansas</v>
      </c>
      <c r="AA990" s="40" t="s">
        <v>3120</v>
      </c>
      <c r="AB990" s="37" t="s">
        <v>49</v>
      </c>
      <c r="AC990" s="41" t="s">
        <v>2933</v>
      </c>
      <c r="AD990" s="42"/>
      <c r="AE990">
        <f t="shared" si="48"/>
        <v>0.78739999999999999</v>
      </c>
    </row>
    <row r="991" spans="1:31">
      <c r="A991" s="28" t="s">
        <v>3121</v>
      </c>
      <c r="B991" s="28" t="s">
        <v>3122</v>
      </c>
      <c r="C991" s="29">
        <v>99917</v>
      </c>
      <c r="D991" s="30" t="s">
        <v>112</v>
      </c>
      <c r="E991" s="31" t="s">
        <v>690</v>
      </c>
      <c r="F991" s="50" t="s">
        <v>2933</v>
      </c>
      <c r="G991" s="33" t="s">
        <v>59</v>
      </c>
      <c r="H991">
        <f t="shared" si="46"/>
        <v>0.78739999999999999</v>
      </c>
      <c r="I991" s="34">
        <f>ROUND(('NEW Reference'!B$16*List!$H991)+'NEW Reference'!B$17,0)</f>
        <v>1019</v>
      </c>
      <c r="J991" s="34">
        <f>ROUND(('NEW Reference'!C$16*List!$H991)+'NEW Reference'!C$17,0)</f>
        <v>1519</v>
      </c>
      <c r="K991" s="34">
        <f>ROUND(('NEW Reference'!D$16*List!$H991)+'NEW Reference'!D$17,0)</f>
        <v>1820</v>
      </c>
      <c r="L991" s="34">
        <f>ROUND(('NEW Reference'!E$16*List!$H991)+'NEW Reference'!E$17,0)</f>
        <v>2250</v>
      </c>
      <c r="M991" s="34">
        <f>ROUND(('NEW Reference'!F$16*List!$H991)+'NEW Reference'!F$17,0)</f>
        <v>2344</v>
      </c>
      <c r="N991" s="34">
        <f>ROUND(('NEW Reference'!G$16*List!$H991)+'NEW Reference'!G$17,0)</f>
        <v>2654</v>
      </c>
      <c r="O991" s="34">
        <f>ROUND(('NEW Reference'!H$16*List!$H991)+'NEW Reference'!H$17,0)</f>
        <v>2755</v>
      </c>
      <c r="P991" s="34">
        <f>ROUND(('NEW Reference'!I$16*List!$H991)+'NEW Reference'!I$17,0)</f>
        <v>2863</v>
      </c>
      <c r="Q991" s="34">
        <f>ROUND(('NEW Reference'!J$16*List!$H991)+'NEW Reference'!J$17,0)</f>
        <v>3316</v>
      </c>
      <c r="R991" s="34">
        <f>ROUND(('NEW Reference'!K$16*List!$H991)+'NEW Reference'!K$17,0)</f>
        <v>3420</v>
      </c>
      <c r="S991" s="34">
        <f>ROUND(('NEW Reference'!L$16*List!$H991)+'NEW Reference'!L$17,0)</f>
        <v>3691</v>
      </c>
      <c r="T991" s="34">
        <f>ROUND(('NEW Reference'!M$16*List!$H991)+'NEW Reference'!M$17,0)</f>
        <v>4408</v>
      </c>
      <c r="U991" s="34">
        <f>ROUND(('NEW Reference'!N$16*List!$H991)+'NEW Reference'!N$17,0)</f>
        <v>17786</v>
      </c>
      <c r="V991" s="35">
        <f>ROUND(('NEW Reference'!O$16*List!$H991)+'NEW Reference'!O$17,0)</f>
        <v>661</v>
      </c>
      <c r="W991" s="35">
        <f>ROUND(('NEW Reference'!P$16*List!$H991)+'NEW Reference'!P$17,0)</f>
        <v>932</v>
      </c>
      <c r="X991" s="35">
        <f>ROUND(('NEW Reference'!Q$16*List!$H991)+'NEW Reference'!Q$17,0)</f>
        <v>466</v>
      </c>
      <c r="Y991" s="36"/>
      <c r="Z991" s="4" t="str">
        <f t="shared" si="47"/>
        <v>PHILLIPS, Kansas</v>
      </c>
      <c r="AA991" s="40" t="s">
        <v>690</v>
      </c>
      <c r="AB991" s="37" t="s">
        <v>49</v>
      </c>
      <c r="AC991" s="41" t="s">
        <v>2933</v>
      </c>
      <c r="AD991" s="42"/>
      <c r="AE991">
        <f t="shared" si="48"/>
        <v>0.78739999999999999</v>
      </c>
    </row>
    <row r="992" spans="1:31">
      <c r="A992" s="28" t="s">
        <v>3123</v>
      </c>
      <c r="B992" s="28" t="s">
        <v>3124</v>
      </c>
      <c r="C992" s="39">
        <v>31740</v>
      </c>
      <c r="D992" s="30" t="s">
        <v>1156</v>
      </c>
      <c r="E992" s="40" t="s">
        <v>3125</v>
      </c>
      <c r="F992" s="49" t="s">
        <v>2933</v>
      </c>
      <c r="G992" s="33" t="s">
        <v>48</v>
      </c>
      <c r="H992">
        <f t="shared" si="46"/>
        <v>0.84740000000000004</v>
      </c>
      <c r="I992" s="34">
        <f>ROUND(('NEW Reference'!B$16*List!$H992)+'NEW Reference'!B$17,0)</f>
        <v>1074</v>
      </c>
      <c r="J992" s="34">
        <f>ROUND(('NEW Reference'!C$16*List!$H992)+'NEW Reference'!C$17,0)</f>
        <v>1602</v>
      </c>
      <c r="K992" s="34">
        <f>ROUND(('NEW Reference'!D$16*List!$H992)+'NEW Reference'!D$17,0)</f>
        <v>1919</v>
      </c>
      <c r="L992" s="34">
        <f>ROUND(('NEW Reference'!E$16*List!$H992)+'NEW Reference'!E$17,0)</f>
        <v>2373</v>
      </c>
      <c r="M992" s="34">
        <f>ROUND(('NEW Reference'!F$16*List!$H992)+'NEW Reference'!F$17,0)</f>
        <v>2472</v>
      </c>
      <c r="N992" s="34">
        <f>ROUND(('NEW Reference'!G$16*List!$H992)+'NEW Reference'!G$17,0)</f>
        <v>2798</v>
      </c>
      <c r="O992" s="34">
        <f>ROUND(('NEW Reference'!H$16*List!$H992)+'NEW Reference'!H$17,0)</f>
        <v>2905</v>
      </c>
      <c r="P992" s="34">
        <f>ROUND(('NEW Reference'!I$16*List!$H992)+'NEW Reference'!I$17,0)</f>
        <v>3019</v>
      </c>
      <c r="Q992" s="34">
        <f>ROUND(('NEW Reference'!J$16*List!$H992)+'NEW Reference'!J$17,0)</f>
        <v>3496</v>
      </c>
      <c r="R992" s="34">
        <f>ROUND(('NEW Reference'!K$16*List!$H992)+'NEW Reference'!K$17,0)</f>
        <v>3607</v>
      </c>
      <c r="S992" s="34">
        <f>ROUND(('NEW Reference'!L$16*List!$H992)+'NEW Reference'!L$17,0)</f>
        <v>3892</v>
      </c>
      <c r="T992" s="34">
        <f>ROUND(('NEW Reference'!M$16*List!$H992)+'NEW Reference'!M$17,0)</f>
        <v>4648</v>
      </c>
      <c r="U992" s="34">
        <f>ROUND(('NEW Reference'!N$16*List!$H992)+'NEW Reference'!N$17,0)</f>
        <v>18755</v>
      </c>
      <c r="V992" s="35">
        <f>ROUND(('NEW Reference'!O$16*List!$H992)+'NEW Reference'!O$17,0)</f>
        <v>697</v>
      </c>
      <c r="W992" s="35">
        <f>ROUND(('NEW Reference'!P$16*List!$H992)+'NEW Reference'!P$17,0)</f>
        <v>982</v>
      </c>
      <c r="X992" s="35">
        <f>ROUND(('NEW Reference'!Q$16*List!$H992)+'NEW Reference'!Q$17,0)</f>
        <v>491</v>
      </c>
      <c r="Y992" s="36"/>
      <c r="Z992" s="4" t="str">
        <f t="shared" si="47"/>
        <v>POTTAWATOMIE, Kansas</v>
      </c>
      <c r="AA992" s="40" t="s">
        <v>3125</v>
      </c>
      <c r="AB992" s="37" t="s">
        <v>49</v>
      </c>
      <c r="AC992" s="41" t="s">
        <v>2933</v>
      </c>
      <c r="AD992" s="42"/>
      <c r="AE992">
        <f t="shared" si="48"/>
        <v>0.84740000000000004</v>
      </c>
    </row>
    <row r="993" spans="1:31">
      <c r="A993" s="28" t="s">
        <v>3126</v>
      </c>
      <c r="B993" s="28" t="s">
        <v>3127</v>
      </c>
      <c r="C993" s="39">
        <v>99917</v>
      </c>
      <c r="D993" s="30" t="s">
        <v>112</v>
      </c>
      <c r="E993" s="40" t="s">
        <v>3128</v>
      </c>
      <c r="F993" s="50" t="s">
        <v>2933</v>
      </c>
      <c r="G993" s="33" t="s">
        <v>59</v>
      </c>
      <c r="H993">
        <f t="shared" si="46"/>
        <v>0.78739999999999999</v>
      </c>
      <c r="I993" s="34">
        <f>ROUND(('NEW Reference'!B$16*List!$H993)+'NEW Reference'!B$17,0)</f>
        <v>1019</v>
      </c>
      <c r="J993" s="34">
        <f>ROUND(('NEW Reference'!C$16*List!$H993)+'NEW Reference'!C$17,0)</f>
        <v>1519</v>
      </c>
      <c r="K993" s="34">
        <f>ROUND(('NEW Reference'!D$16*List!$H993)+'NEW Reference'!D$17,0)</f>
        <v>1820</v>
      </c>
      <c r="L993" s="34">
        <f>ROUND(('NEW Reference'!E$16*List!$H993)+'NEW Reference'!E$17,0)</f>
        <v>2250</v>
      </c>
      <c r="M993" s="34">
        <f>ROUND(('NEW Reference'!F$16*List!$H993)+'NEW Reference'!F$17,0)</f>
        <v>2344</v>
      </c>
      <c r="N993" s="34">
        <f>ROUND(('NEW Reference'!G$16*List!$H993)+'NEW Reference'!G$17,0)</f>
        <v>2654</v>
      </c>
      <c r="O993" s="34">
        <f>ROUND(('NEW Reference'!H$16*List!$H993)+'NEW Reference'!H$17,0)</f>
        <v>2755</v>
      </c>
      <c r="P993" s="34">
        <f>ROUND(('NEW Reference'!I$16*List!$H993)+'NEW Reference'!I$17,0)</f>
        <v>2863</v>
      </c>
      <c r="Q993" s="34">
        <f>ROUND(('NEW Reference'!J$16*List!$H993)+'NEW Reference'!J$17,0)</f>
        <v>3316</v>
      </c>
      <c r="R993" s="34">
        <f>ROUND(('NEW Reference'!K$16*List!$H993)+'NEW Reference'!K$17,0)</f>
        <v>3420</v>
      </c>
      <c r="S993" s="34">
        <f>ROUND(('NEW Reference'!L$16*List!$H993)+'NEW Reference'!L$17,0)</f>
        <v>3691</v>
      </c>
      <c r="T993" s="34">
        <f>ROUND(('NEW Reference'!M$16*List!$H993)+'NEW Reference'!M$17,0)</f>
        <v>4408</v>
      </c>
      <c r="U993" s="34">
        <f>ROUND(('NEW Reference'!N$16*List!$H993)+'NEW Reference'!N$17,0)</f>
        <v>17786</v>
      </c>
      <c r="V993" s="35">
        <f>ROUND(('NEW Reference'!O$16*List!$H993)+'NEW Reference'!O$17,0)</f>
        <v>661</v>
      </c>
      <c r="W993" s="35">
        <f>ROUND(('NEW Reference'!P$16*List!$H993)+'NEW Reference'!P$17,0)</f>
        <v>932</v>
      </c>
      <c r="X993" s="35">
        <f>ROUND(('NEW Reference'!Q$16*List!$H993)+'NEW Reference'!Q$17,0)</f>
        <v>466</v>
      </c>
      <c r="Y993" s="36"/>
      <c r="Z993" s="4" t="str">
        <f t="shared" si="47"/>
        <v>PRATT, Kansas</v>
      </c>
      <c r="AA993" s="40" t="s">
        <v>3128</v>
      </c>
      <c r="AB993" s="37" t="s">
        <v>49</v>
      </c>
      <c r="AC993" s="41" t="s">
        <v>2933</v>
      </c>
      <c r="AD993" s="42"/>
      <c r="AE993">
        <f t="shared" si="48"/>
        <v>0.78739999999999999</v>
      </c>
    </row>
    <row r="994" spans="1:31">
      <c r="A994" s="28" t="s">
        <v>3129</v>
      </c>
      <c r="B994" s="28" t="s">
        <v>3130</v>
      </c>
      <c r="C994" s="39">
        <v>99917</v>
      </c>
      <c r="D994" s="30" t="s">
        <v>112</v>
      </c>
      <c r="E994" s="40" t="s">
        <v>3131</v>
      </c>
      <c r="F994" s="50" t="s">
        <v>2933</v>
      </c>
      <c r="G994" s="33" t="s">
        <v>59</v>
      </c>
      <c r="H994">
        <f t="shared" si="46"/>
        <v>0.78739999999999999</v>
      </c>
      <c r="I994" s="34">
        <f>ROUND(('NEW Reference'!B$16*List!$H994)+'NEW Reference'!B$17,0)</f>
        <v>1019</v>
      </c>
      <c r="J994" s="34">
        <f>ROUND(('NEW Reference'!C$16*List!$H994)+'NEW Reference'!C$17,0)</f>
        <v>1519</v>
      </c>
      <c r="K994" s="34">
        <f>ROUND(('NEW Reference'!D$16*List!$H994)+'NEW Reference'!D$17,0)</f>
        <v>1820</v>
      </c>
      <c r="L994" s="34">
        <f>ROUND(('NEW Reference'!E$16*List!$H994)+'NEW Reference'!E$17,0)</f>
        <v>2250</v>
      </c>
      <c r="M994" s="34">
        <f>ROUND(('NEW Reference'!F$16*List!$H994)+'NEW Reference'!F$17,0)</f>
        <v>2344</v>
      </c>
      <c r="N994" s="34">
        <f>ROUND(('NEW Reference'!G$16*List!$H994)+'NEW Reference'!G$17,0)</f>
        <v>2654</v>
      </c>
      <c r="O994" s="34">
        <f>ROUND(('NEW Reference'!H$16*List!$H994)+'NEW Reference'!H$17,0)</f>
        <v>2755</v>
      </c>
      <c r="P994" s="34">
        <f>ROUND(('NEW Reference'!I$16*List!$H994)+'NEW Reference'!I$17,0)</f>
        <v>2863</v>
      </c>
      <c r="Q994" s="34">
        <f>ROUND(('NEW Reference'!J$16*List!$H994)+'NEW Reference'!J$17,0)</f>
        <v>3316</v>
      </c>
      <c r="R994" s="34">
        <f>ROUND(('NEW Reference'!K$16*List!$H994)+'NEW Reference'!K$17,0)</f>
        <v>3420</v>
      </c>
      <c r="S994" s="34">
        <f>ROUND(('NEW Reference'!L$16*List!$H994)+'NEW Reference'!L$17,0)</f>
        <v>3691</v>
      </c>
      <c r="T994" s="34">
        <f>ROUND(('NEW Reference'!M$16*List!$H994)+'NEW Reference'!M$17,0)</f>
        <v>4408</v>
      </c>
      <c r="U994" s="34">
        <f>ROUND(('NEW Reference'!N$16*List!$H994)+'NEW Reference'!N$17,0)</f>
        <v>17786</v>
      </c>
      <c r="V994" s="35">
        <f>ROUND(('NEW Reference'!O$16*List!$H994)+'NEW Reference'!O$17,0)</f>
        <v>661</v>
      </c>
      <c r="W994" s="35">
        <f>ROUND(('NEW Reference'!P$16*List!$H994)+'NEW Reference'!P$17,0)</f>
        <v>932</v>
      </c>
      <c r="X994" s="35">
        <f>ROUND(('NEW Reference'!Q$16*List!$H994)+'NEW Reference'!Q$17,0)</f>
        <v>466</v>
      </c>
      <c r="Y994" s="36"/>
      <c r="Z994" s="4" t="str">
        <f t="shared" si="47"/>
        <v>RAWLINS, Kansas</v>
      </c>
      <c r="AA994" s="31" t="s">
        <v>3131</v>
      </c>
      <c r="AB994" s="37" t="s">
        <v>49</v>
      </c>
      <c r="AC994" s="32" t="s">
        <v>2933</v>
      </c>
      <c r="AD994" s="38"/>
      <c r="AE994">
        <f t="shared" si="48"/>
        <v>0.78739999999999999</v>
      </c>
    </row>
    <row r="995" spans="1:31">
      <c r="A995" s="28" t="s">
        <v>3132</v>
      </c>
      <c r="B995" s="28" t="s">
        <v>3133</v>
      </c>
      <c r="C995" s="39">
        <v>99917</v>
      </c>
      <c r="D995" s="30" t="s">
        <v>112</v>
      </c>
      <c r="E995" s="40" t="s">
        <v>3134</v>
      </c>
      <c r="F995" s="50" t="s">
        <v>2933</v>
      </c>
      <c r="G995" s="33" t="s">
        <v>59</v>
      </c>
      <c r="H995">
        <f t="shared" si="46"/>
        <v>0.78739999999999999</v>
      </c>
      <c r="I995" s="34">
        <f>ROUND(('NEW Reference'!B$16*List!$H995)+'NEW Reference'!B$17,0)</f>
        <v>1019</v>
      </c>
      <c r="J995" s="34">
        <f>ROUND(('NEW Reference'!C$16*List!$H995)+'NEW Reference'!C$17,0)</f>
        <v>1519</v>
      </c>
      <c r="K995" s="34">
        <f>ROUND(('NEW Reference'!D$16*List!$H995)+'NEW Reference'!D$17,0)</f>
        <v>1820</v>
      </c>
      <c r="L995" s="34">
        <f>ROUND(('NEW Reference'!E$16*List!$H995)+'NEW Reference'!E$17,0)</f>
        <v>2250</v>
      </c>
      <c r="M995" s="34">
        <f>ROUND(('NEW Reference'!F$16*List!$H995)+'NEW Reference'!F$17,0)</f>
        <v>2344</v>
      </c>
      <c r="N995" s="34">
        <f>ROUND(('NEW Reference'!G$16*List!$H995)+'NEW Reference'!G$17,0)</f>
        <v>2654</v>
      </c>
      <c r="O995" s="34">
        <f>ROUND(('NEW Reference'!H$16*List!$H995)+'NEW Reference'!H$17,0)</f>
        <v>2755</v>
      </c>
      <c r="P995" s="34">
        <f>ROUND(('NEW Reference'!I$16*List!$H995)+'NEW Reference'!I$17,0)</f>
        <v>2863</v>
      </c>
      <c r="Q995" s="34">
        <f>ROUND(('NEW Reference'!J$16*List!$H995)+'NEW Reference'!J$17,0)</f>
        <v>3316</v>
      </c>
      <c r="R995" s="34">
        <f>ROUND(('NEW Reference'!K$16*List!$H995)+'NEW Reference'!K$17,0)</f>
        <v>3420</v>
      </c>
      <c r="S995" s="34">
        <f>ROUND(('NEW Reference'!L$16*List!$H995)+'NEW Reference'!L$17,0)</f>
        <v>3691</v>
      </c>
      <c r="T995" s="34">
        <f>ROUND(('NEW Reference'!M$16*List!$H995)+'NEW Reference'!M$17,0)</f>
        <v>4408</v>
      </c>
      <c r="U995" s="34">
        <f>ROUND(('NEW Reference'!N$16*List!$H995)+'NEW Reference'!N$17,0)</f>
        <v>17786</v>
      </c>
      <c r="V995" s="35">
        <f>ROUND(('NEW Reference'!O$16*List!$H995)+'NEW Reference'!O$17,0)</f>
        <v>661</v>
      </c>
      <c r="W995" s="35">
        <f>ROUND(('NEW Reference'!P$16*List!$H995)+'NEW Reference'!P$17,0)</f>
        <v>932</v>
      </c>
      <c r="X995" s="35">
        <f>ROUND(('NEW Reference'!Q$16*List!$H995)+'NEW Reference'!Q$17,0)</f>
        <v>466</v>
      </c>
      <c r="Y995" s="36"/>
      <c r="Z995" s="4" t="str">
        <f t="shared" si="47"/>
        <v>RENO, Kansas</v>
      </c>
      <c r="AA995" s="40" t="s">
        <v>3134</v>
      </c>
      <c r="AB995" s="37" t="s">
        <v>49</v>
      </c>
      <c r="AC995" s="41" t="s">
        <v>2933</v>
      </c>
      <c r="AD995" s="42"/>
      <c r="AE995">
        <f t="shared" si="48"/>
        <v>0.78739999999999999</v>
      </c>
    </row>
    <row r="996" spans="1:31">
      <c r="A996" s="28" t="s">
        <v>3135</v>
      </c>
      <c r="B996" s="28" t="s">
        <v>3136</v>
      </c>
      <c r="C996" s="39">
        <v>99917</v>
      </c>
      <c r="D996" s="30" t="s">
        <v>112</v>
      </c>
      <c r="E996" s="40" t="s">
        <v>3137</v>
      </c>
      <c r="F996" s="50" t="s">
        <v>2933</v>
      </c>
      <c r="G996" s="33" t="s">
        <v>59</v>
      </c>
      <c r="H996">
        <f t="shared" si="46"/>
        <v>0.78739999999999999</v>
      </c>
      <c r="I996" s="34">
        <f>ROUND(('NEW Reference'!B$16*List!$H996)+'NEW Reference'!B$17,0)</f>
        <v>1019</v>
      </c>
      <c r="J996" s="34">
        <f>ROUND(('NEW Reference'!C$16*List!$H996)+'NEW Reference'!C$17,0)</f>
        <v>1519</v>
      </c>
      <c r="K996" s="34">
        <f>ROUND(('NEW Reference'!D$16*List!$H996)+'NEW Reference'!D$17,0)</f>
        <v>1820</v>
      </c>
      <c r="L996" s="34">
        <f>ROUND(('NEW Reference'!E$16*List!$H996)+'NEW Reference'!E$17,0)</f>
        <v>2250</v>
      </c>
      <c r="M996" s="34">
        <f>ROUND(('NEW Reference'!F$16*List!$H996)+'NEW Reference'!F$17,0)</f>
        <v>2344</v>
      </c>
      <c r="N996" s="34">
        <f>ROUND(('NEW Reference'!G$16*List!$H996)+'NEW Reference'!G$17,0)</f>
        <v>2654</v>
      </c>
      <c r="O996" s="34">
        <f>ROUND(('NEW Reference'!H$16*List!$H996)+'NEW Reference'!H$17,0)</f>
        <v>2755</v>
      </c>
      <c r="P996" s="34">
        <f>ROUND(('NEW Reference'!I$16*List!$H996)+'NEW Reference'!I$17,0)</f>
        <v>2863</v>
      </c>
      <c r="Q996" s="34">
        <f>ROUND(('NEW Reference'!J$16*List!$H996)+'NEW Reference'!J$17,0)</f>
        <v>3316</v>
      </c>
      <c r="R996" s="34">
        <f>ROUND(('NEW Reference'!K$16*List!$H996)+'NEW Reference'!K$17,0)</f>
        <v>3420</v>
      </c>
      <c r="S996" s="34">
        <f>ROUND(('NEW Reference'!L$16*List!$H996)+'NEW Reference'!L$17,0)</f>
        <v>3691</v>
      </c>
      <c r="T996" s="34">
        <f>ROUND(('NEW Reference'!M$16*List!$H996)+'NEW Reference'!M$17,0)</f>
        <v>4408</v>
      </c>
      <c r="U996" s="34">
        <f>ROUND(('NEW Reference'!N$16*List!$H996)+'NEW Reference'!N$17,0)</f>
        <v>17786</v>
      </c>
      <c r="V996" s="35">
        <f>ROUND(('NEW Reference'!O$16*List!$H996)+'NEW Reference'!O$17,0)</f>
        <v>661</v>
      </c>
      <c r="W996" s="35">
        <f>ROUND(('NEW Reference'!P$16*List!$H996)+'NEW Reference'!P$17,0)</f>
        <v>932</v>
      </c>
      <c r="X996" s="35">
        <f>ROUND(('NEW Reference'!Q$16*List!$H996)+'NEW Reference'!Q$17,0)</f>
        <v>466</v>
      </c>
      <c r="Y996" s="36"/>
      <c r="Z996" s="4" t="str">
        <f t="shared" si="47"/>
        <v>REPUBLIC, Kansas</v>
      </c>
      <c r="AA996" s="40" t="s">
        <v>3137</v>
      </c>
      <c r="AB996" s="37" t="s">
        <v>49</v>
      </c>
      <c r="AC996" s="41" t="s">
        <v>2933</v>
      </c>
      <c r="AD996" s="42"/>
      <c r="AE996">
        <f t="shared" si="48"/>
        <v>0.78739999999999999</v>
      </c>
    </row>
    <row r="997" spans="1:31">
      <c r="A997" s="28" t="s">
        <v>3138</v>
      </c>
      <c r="B997" s="28" t="s">
        <v>3139</v>
      </c>
      <c r="C997" s="39">
        <v>99917</v>
      </c>
      <c r="D997" s="30" t="s">
        <v>112</v>
      </c>
      <c r="E997" s="40" t="s">
        <v>3140</v>
      </c>
      <c r="F997" s="50" t="s">
        <v>2933</v>
      </c>
      <c r="G997" s="33" t="s">
        <v>59</v>
      </c>
      <c r="H997">
        <f t="shared" si="46"/>
        <v>0.78739999999999999</v>
      </c>
      <c r="I997" s="34">
        <f>ROUND(('NEW Reference'!B$16*List!$H997)+'NEW Reference'!B$17,0)</f>
        <v>1019</v>
      </c>
      <c r="J997" s="34">
        <f>ROUND(('NEW Reference'!C$16*List!$H997)+'NEW Reference'!C$17,0)</f>
        <v>1519</v>
      </c>
      <c r="K997" s="34">
        <f>ROUND(('NEW Reference'!D$16*List!$H997)+'NEW Reference'!D$17,0)</f>
        <v>1820</v>
      </c>
      <c r="L997" s="34">
        <f>ROUND(('NEW Reference'!E$16*List!$H997)+'NEW Reference'!E$17,0)</f>
        <v>2250</v>
      </c>
      <c r="M997" s="34">
        <f>ROUND(('NEW Reference'!F$16*List!$H997)+'NEW Reference'!F$17,0)</f>
        <v>2344</v>
      </c>
      <c r="N997" s="34">
        <f>ROUND(('NEW Reference'!G$16*List!$H997)+'NEW Reference'!G$17,0)</f>
        <v>2654</v>
      </c>
      <c r="O997" s="34">
        <f>ROUND(('NEW Reference'!H$16*List!$H997)+'NEW Reference'!H$17,0)</f>
        <v>2755</v>
      </c>
      <c r="P997" s="34">
        <f>ROUND(('NEW Reference'!I$16*List!$H997)+'NEW Reference'!I$17,0)</f>
        <v>2863</v>
      </c>
      <c r="Q997" s="34">
        <f>ROUND(('NEW Reference'!J$16*List!$H997)+'NEW Reference'!J$17,0)</f>
        <v>3316</v>
      </c>
      <c r="R997" s="34">
        <f>ROUND(('NEW Reference'!K$16*List!$H997)+'NEW Reference'!K$17,0)</f>
        <v>3420</v>
      </c>
      <c r="S997" s="34">
        <f>ROUND(('NEW Reference'!L$16*List!$H997)+'NEW Reference'!L$17,0)</f>
        <v>3691</v>
      </c>
      <c r="T997" s="34">
        <f>ROUND(('NEW Reference'!M$16*List!$H997)+'NEW Reference'!M$17,0)</f>
        <v>4408</v>
      </c>
      <c r="U997" s="34">
        <f>ROUND(('NEW Reference'!N$16*List!$H997)+'NEW Reference'!N$17,0)</f>
        <v>17786</v>
      </c>
      <c r="V997" s="35">
        <f>ROUND(('NEW Reference'!O$16*List!$H997)+'NEW Reference'!O$17,0)</f>
        <v>661</v>
      </c>
      <c r="W997" s="35">
        <f>ROUND(('NEW Reference'!P$16*List!$H997)+'NEW Reference'!P$17,0)</f>
        <v>932</v>
      </c>
      <c r="X997" s="35">
        <f>ROUND(('NEW Reference'!Q$16*List!$H997)+'NEW Reference'!Q$17,0)</f>
        <v>466</v>
      </c>
      <c r="Y997" s="36"/>
      <c r="Z997" s="4" t="str">
        <f t="shared" si="47"/>
        <v>RICE, Kansas</v>
      </c>
      <c r="AA997" s="40" t="s">
        <v>3140</v>
      </c>
      <c r="AB997" s="37" t="s">
        <v>49</v>
      </c>
      <c r="AC997" s="41" t="s">
        <v>2933</v>
      </c>
      <c r="AD997" s="42"/>
      <c r="AE997">
        <f t="shared" si="48"/>
        <v>0.78739999999999999</v>
      </c>
    </row>
    <row r="998" spans="1:31">
      <c r="A998" s="28" t="s">
        <v>3141</v>
      </c>
      <c r="B998" s="28" t="s">
        <v>3142</v>
      </c>
      <c r="C998" s="29">
        <v>31740</v>
      </c>
      <c r="D998" s="30" t="s">
        <v>1156</v>
      </c>
      <c r="E998" s="31" t="s">
        <v>3143</v>
      </c>
      <c r="F998" s="49" t="s">
        <v>2933</v>
      </c>
      <c r="G998" s="33" t="s">
        <v>48</v>
      </c>
      <c r="H998">
        <f t="shared" si="46"/>
        <v>0.84740000000000004</v>
      </c>
      <c r="I998" s="34">
        <f>ROUND(('NEW Reference'!B$16*List!$H998)+'NEW Reference'!B$17,0)</f>
        <v>1074</v>
      </c>
      <c r="J998" s="34">
        <f>ROUND(('NEW Reference'!C$16*List!$H998)+'NEW Reference'!C$17,0)</f>
        <v>1602</v>
      </c>
      <c r="K998" s="34">
        <f>ROUND(('NEW Reference'!D$16*List!$H998)+'NEW Reference'!D$17,0)</f>
        <v>1919</v>
      </c>
      <c r="L998" s="34">
        <f>ROUND(('NEW Reference'!E$16*List!$H998)+'NEW Reference'!E$17,0)</f>
        <v>2373</v>
      </c>
      <c r="M998" s="34">
        <f>ROUND(('NEW Reference'!F$16*List!$H998)+'NEW Reference'!F$17,0)</f>
        <v>2472</v>
      </c>
      <c r="N998" s="34">
        <f>ROUND(('NEW Reference'!G$16*List!$H998)+'NEW Reference'!G$17,0)</f>
        <v>2798</v>
      </c>
      <c r="O998" s="34">
        <f>ROUND(('NEW Reference'!H$16*List!$H998)+'NEW Reference'!H$17,0)</f>
        <v>2905</v>
      </c>
      <c r="P998" s="34">
        <f>ROUND(('NEW Reference'!I$16*List!$H998)+'NEW Reference'!I$17,0)</f>
        <v>3019</v>
      </c>
      <c r="Q998" s="34">
        <f>ROUND(('NEW Reference'!J$16*List!$H998)+'NEW Reference'!J$17,0)</f>
        <v>3496</v>
      </c>
      <c r="R998" s="34">
        <f>ROUND(('NEW Reference'!K$16*List!$H998)+'NEW Reference'!K$17,0)</f>
        <v>3607</v>
      </c>
      <c r="S998" s="34">
        <f>ROUND(('NEW Reference'!L$16*List!$H998)+'NEW Reference'!L$17,0)</f>
        <v>3892</v>
      </c>
      <c r="T998" s="34">
        <f>ROUND(('NEW Reference'!M$16*List!$H998)+'NEW Reference'!M$17,0)</f>
        <v>4648</v>
      </c>
      <c r="U998" s="34">
        <f>ROUND(('NEW Reference'!N$16*List!$H998)+'NEW Reference'!N$17,0)</f>
        <v>18755</v>
      </c>
      <c r="V998" s="35">
        <f>ROUND(('NEW Reference'!O$16*List!$H998)+'NEW Reference'!O$17,0)</f>
        <v>697</v>
      </c>
      <c r="W998" s="35">
        <f>ROUND(('NEW Reference'!P$16*List!$H998)+'NEW Reference'!P$17,0)</f>
        <v>982</v>
      </c>
      <c r="X998" s="35">
        <f>ROUND(('NEW Reference'!Q$16*List!$H998)+'NEW Reference'!Q$17,0)</f>
        <v>491</v>
      </c>
      <c r="Y998" s="36"/>
      <c r="Z998" s="4" t="str">
        <f t="shared" si="47"/>
        <v>RILEY, Kansas</v>
      </c>
      <c r="AA998" s="40" t="s">
        <v>3143</v>
      </c>
      <c r="AB998" s="37" t="s">
        <v>49</v>
      </c>
      <c r="AC998" s="41" t="s">
        <v>2933</v>
      </c>
      <c r="AD998" s="42"/>
      <c r="AE998">
        <f t="shared" si="48"/>
        <v>0.84740000000000004</v>
      </c>
    </row>
    <row r="999" spans="1:31">
      <c r="A999" s="28" t="s">
        <v>3144</v>
      </c>
      <c r="B999" s="28" t="s">
        <v>3145</v>
      </c>
      <c r="C999" s="39">
        <v>99917</v>
      </c>
      <c r="D999" s="30" t="s">
        <v>112</v>
      </c>
      <c r="E999" s="40" t="s">
        <v>3146</v>
      </c>
      <c r="F999" s="50" t="s">
        <v>2933</v>
      </c>
      <c r="G999" s="33" t="s">
        <v>59</v>
      </c>
      <c r="H999">
        <f t="shared" si="46"/>
        <v>0.78739999999999999</v>
      </c>
      <c r="I999" s="34">
        <f>ROUND(('NEW Reference'!B$16*List!$H999)+'NEW Reference'!B$17,0)</f>
        <v>1019</v>
      </c>
      <c r="J999" s="34">
        <f>ROUND(('NEW Reference'!C$16*List!$H999)+'NEW Reference'!C$17,0)</f>
        <v>1519</v>
      </c>
      <c r="K999" s="34">
        <f>ROUND(('NEW Reference'!D$16*List!$H999)+'NEW Reference'!D$17,0)</f>
        <v>1820</v>
      </c>
      <c r="L999" s="34">
        <f>ROUND(('NEW Reference'!E$16*List!$H999)+'NEW Reference'!E$17,0)</f>
        <v>2250</v>
      </c>
      <c r="M999" s="34">
        <f>ROUND(('NEW Reference'!F$16*List!$H999)+'NEW Reference'!F$17,0)</f>
        <v>2344</v>
      </c>
      <c r="N999" s="34">
        <f>ROUND(('NEW Reference'!G$16*List!$H999)+'NEW Reference'!G$17,0)</f>
        <v>2654</v>
      </c>
      <c r="O999" s="34">
        <f>ROUND(('NEW Reference'!H$16*List!$H999)+'NEW Reference'!H$17,0)</f>
        <v>2755</v>
      </c>
      <c r="P999" s="34">
        <f>ROUND(('NEW Reference'!I$16*List!$H999)+'NEW Reference'!I$17,0)</f>
        <v>2863</v>
      </c>
      <c r="Q999" s="34">
        <f>ROUND(('NEW Reference'!J$16*List!$H999)+'NEW Reference'!J$17,0)</f>
        <v>3316</v>
      </c>
      <c r="R999" s="34">
        <f>ROUND(('NEW Reference'!K$16*List!$H999)+'NEW Reference'!K$17,0)</f>
        <v>3420</v>
      </c>
      <c r="S999" s="34">
        <f>ROUND(('NEW Reference'!L$16*List!$H999)+'NEW Reference'!L$17,0)</f>
        <v>3691</v>
      </c>
      <c r="T999" s="34">
        <f>ROUND(('NEW Reference'!M$16*List!$H999)+'NEW Reference'!M$17,0)</f>
        <v>4408</v>
      </c>
      <c r="U999" s="34">
        <f>ROUND(('NEW Reference'!N$16*List!$H999)+'NEW Reference'!N$17,0)</f>
        <v>17786</v>
      </c>
      <c r="V999" s="35">
        <f>ROUND(('NEW Reference'!O$16*List!$H999)+'NEW Reference'!O$17,0)</f>
        <v>661</v>
      </c>
      <c r="W999" s="35">
        <f>ROUND(('NEW Reference'!P$16*List!$H999)+'NEW Reference'!P$17,0)</f>
        <v>932</v>
      </c>
      <c r="X999" s="35">
        <f>ROUND(('NEW Reference'!Q$16*List!$H999)+'NEW Reference'!Q$17,0)</f>
        <v>466</v>
      </c>
      <c r="Y999" s="36"/>
      <c r="Z999" s="4" t="str">
        <f t="shared" si="47"/>
        <v>ROOKS, Kansas</v>
      </c>
      <c r="AA999" s="31" t="s">
        <v>3146</v>
      </c>
      <c r="AB999" s="37" t="s">
        <v>49</v>
      </c>
      <c r="AC999" s="32" t="s">
        <v>2933</v>
      </c>
      <c r="AD999" s="38"/>
      <c r="AE999">
        <f t="shared" si="48"/>
        <v>0.78739999999999999</v>
      </c>
    </row>
    <row r="1000" spans="1:31">
      <c r="A1000" s="28" t="s">
        <v>3147</v>
      </c>
      <c r="B1000" s="28" t="s">
        <v>3148</v>
      </c>
      <c r="C1000" s="39">
        <v>99917</v>
      </c>
      <c r="D1000" s="30" t="s">
        <v>112</v>
      </c>
      <c r="E1000" s="40" t="s">
        <v>2625</v>
      </c>
      <c r="F1000" s="50" t="s">
        <v>2933</v>
      </c>
      <c r="G1000" s="33" t="s">
        <v>59</v>
      </c>
      <c r="H1000">
        <f t="shared" si="46"/>
        <v>0.78739999999999999</v>
      </c>
      <c r="I1000" s="34">
        <f>ROUND(('NEW Reference'!B$16*List!$H1000)+'NEW Reference'!B$17,0)</f>
        <v>1019</v>
      </c>
      <c r="J1000" s="34">
        <f>ROUND(('NEW Reference'!C$16*List!$H1000)+'NEW Reference'!C$17,0)</f>
        <v>1519</v>
      </c>
      <c r="K1000" s="34">
        <f>ROUND(('NEW Reference'!D$16*List!$H1000)+'NEW Reference'!D$17,0)</f>
        <v>1820</v>
      </c>
      <c r="L1000" s="34">
        <f>ROUND(('NEW Reference'!E$16*List!$H1000)+'NEW Reference'!E$17,0)</f>
        <v>2250</v>
      </c>
      <c r="M1000" s="34">
        <f>ROUND(('NEW Reference'!F$16*List!$H1000)+'NEW Reference'!F$17,0)</f>
        <v>2344</v>
      </c>
      <c r="N1000" s="34">
        <f>ROUND(('NEW Reference'!G$16*List!$H1000)+'NEW Reference'!G$17,0)</f>
        <v>2654</v>
      </c>
      <c r="O1000" s="34">
        <f>ROUND(('NEW Reference'!H$16*List!$H1000)+'NEW Reference'!H$17,0)</f>
        <v>2755</v>
      </c>
      <c r="P1000" s="34">
        <f>ROUND(('NEW Reference'!I$16*List!$H1000)+'NEW Reference'!I$17,0)</f>
        <v>2863</v>
      </c>
      <c r="Q1000" s="34">
        <f>ROUND(('NEW Reference'!J$16*List!$H1000)+'NEW Reference'!J$17,0)</f>
        <v>3316</v>
      </c>
      <c r="R1000" s="34">
        <f>ROUND(('NEW Reference'!K$16*List!$H1000)+'NEW Reference'!K$17,0)</f>
        <v>3420</v>
      </c>
      <c r="S1000" s="34">
        <f>ROUND(('NEW Reference'!L$16*List!$H1000)+'NEW Reference'!L$17,0)</f>
        <v>3691</v>
      </c>
      <c r="T1000" s="34">
        <f>ROUND(('NEW Reference'!M$16*List!$H1000)+'NEW Reference'!M$17,0)</f>
        <v>4408</v>
      </c>
      <c r="U1000" s="34">
        <f>ROUND(('NEW Reference'!N$16*List!$H1000)+'NEW Reference'!N$17,0)</f>
        <v>17786</v>
      </c>
      <c r="V1000" s="35">
        <f>ROUND(('NEW Reference'!O$16*List!$H1000)+'NEW Reference'!O$17,0)</f>
        <v>661</v>
      </c>
      <c r="W1000" s="35">
        <f>ROUND(('NEW Reference'!P$16*List!$H1000)+'NEW Reference'!P$17,0)</f>
        <v>932</v>
      </c>
      <c r="X1000" s="35">
        <f>ROUND(('NEW Reference'!Q$16*List!$H1000)+'NEW Reference'!Q$17,0)</f>
        <v>466</v>
      </c>
      <c r="Y1000" s="36"/>
      <c r="Z1000" s="4" t="str">
        <f t="shared" si="47"/>
        <v>RUSH, Kansas</v>
      </c>
      <c r="AA1000" s="40" t="s">
        <v>2625</v>
      </c>
      <c r="AB1000" s="37" t="s">
        <v>49</v>
      </c>
      <c r="AC1000" s="41" t="s">
        <v>2933</v>
      </c>
      <c r="AD1000" s="42"/>
      <c r="AE1000">
        <f t="shared" si="48"/>
        <v>0.78739999999999999</v>
      </c>
    </row>
    <row r="1001" spans="1:31">
      <c r="A1001" s="28" t="s">
        <v>3149</v>
      </c>
      <c r="B1001" s="28" t="s">
        <v>3150</v>
      </c>
      <c r="C1001" s="29">
        <v>99917</v>
      </c>
      <c r="D1001" s="30" t="s">
        <v>112</v>
      </c>
      <c r="E1001" s="31" t="s">
        <v>282</v>
      </c>
      <c r="F1001" s="50" t="s">
        <v>2933</v>
      </c>
      <c r="G1001" s="33" t="s">
        <v>59</v>
      </c>
      <c r="H1001">
        <f t="shared" si="46"/>
        <v>0.78739999999999999</v>
      </c>
      <c r="I1001" s="34">
        <f>ROUND(('NEW Reference'!B$16*List!$H1001)+'NEW Reference'!B$17,0)</f>
        <v>1019</v>
      </c>
      <c r="J1001" s="34">
        <f>ROUND(('NEW Reference'!C$16*List!$H1001)+'NEW Reference'!C$17,0)</f>
        <v>1519</v>
      </c>
      <c r="K1001" s="34">
        <f>ROUND(('NEW Reference'!D$16*List!$H1001)+'NEW Reference'!D$17,0)</f>
        <v>1820</v>
      </c>
      <c r="L1001" s="34">
        <f>ROUND(('NEW Reference'!E$16*List!$H1001)+'NEW Reference'!E$17,0)</f>
        <v>2250</v>
      </c>
      <c r="M1001" s="34">
        <f>ROUND(('NEW Reference'!F$16*List!$H1001)+'NEW Reference'!F$17,0)</f>
        <v>2344</v>
      </c>
      <c r="N1001" s="34">
        <f>ROUND(('NEW Reference'!G$16*List!$H1001)+'NEW Reference'!G$17,0)</f>
        <v>2654</v>
      </c>
      <c r="O1001" s="34">
        <f>ROUND(('NEW Reference'!H$16*List!$H1001)+'NEW Reference'!H$17,0)</f>
        <v>2755</v>
      </c>
      <c r="P1001" s="34">
        <f>ROUND(('NEW Reference'!I$16*List!$H1001)+'NEW Reference'!I$17,0)</f>
        <v>2863</v>
      </c>
      <c r="Q1001" s="34">
        <f>ROUND(('NEW Reference'!J$16*List!$H1001)+'NEW Reference'!J$17,0)</f>
        <v>3316</v>
      </c>
      <c r="R1001" s="34">
        <f>ROUND(('NEW Reference'!K$16*List!$H1001)+'NEW Reference'!K$17,0)</f>
        <v>3420</v>
      </c>
      <c r="S1001" s="34">
        <f>ROUND(('NEW Reference'!L$16*List!$H1001)+'NEW Reference'!L$17,0)</f>
        <v>3691</v>
      </c>
      <c r="T1001" s="34">
        <f>ROUND(('NEW Reference'!M$16*List!$H1001)+'NEW Reference'!M$17,0)</f>
        <v>4408</v>
      </c>
      <c r="U1001" s="34">
        <f>ROUND(('NEW Reference'!N$16*List!$H1001)+'NEW Reference'!N$17,0)</f>
        <v>17786</v>
      </c>
      <c r="V1001" s="35">
        <f>ROUND(('NEW Reference'!O$16*List!$H1001)+'NEW Reference'!O$17,0)</f>
        <v>661</v>
      </c>
      <c r="W1001" s="35">
        <f>ROUND(('NEW Reference'!P$16*List!$H1001)+'NEW Reference'!P$17,0)</f>
        <v>932</v>
      </c>
      <c r="X1001" s="35">
        <f>ROUND(('NEW Reference'!Q$16*List!$H1001)+'NEW Reference'!Q$17,0)</f>
        <v>466</v>
      </c>
      <c r="Y1001" s="36"/>
      <c r="Z1001" s="4" t="str">
        <f t="shared" si="47"/>
        <v>RUSSELL, Kansas</v>
      </c>
      <c r="AA1001" s="40" t="s">
        <v>282</v>
      </c>
      <c r="AB1001" s="37" t="s">
        <v>49</v>
      </c>
      <c r="AC1001" s="41" t="s">
        <v>2933</v>
      </c>
      <c r="AD1001" s="42"/>
      <c r="AE1001">
        <f t="shared" si="48"/>
        <v>0.78739999999999999</v>
      </c>
    </row>
    <row r="1002" spans="1:31">
      <c r="A1002" s="28" t="s">
        <v>3151</v>
      </c>
      <c r="B1002" s="28" t="s">
        <v>3152</v>
      </c>
      <c r="C1002" s="39">
        <v>99917</v>
      </c>
      <c r="D1002" s="30" t="s">
        <v>112</v>
      </c>
      <c r="E1002" s="40" t="s">
        <v>723</v>
      </c>
      <c r="F1002" s="50" t="s">
        <v>2933</v>
      </c>
      <c r="G1002" s="33" t="s">
        <v>59</v>
      </c>
      <c r="H1002">
        <f t="shared" si="46"/>
        <v>0.78739999999999999</v>
      </c>
      <c r="I1002" s="34">
        <f>ROUND(('NEW Reference'!B$16*List!$H1002)+'NEW Reference'!B$17,0)</f>
        <v>1019</v>
      </c>
      <c r="J1002" s="34">
        <f>ROUND(('NEW Reference'!C$16*List!$H1002)+'NEW Reference'!C$17,0)</f>
        <v>1519</v>
      </c>
      <c r="K1002" s="34">
        <f>ROUND(('NEW Reference'!D$16*List!$H1002)+'NEW Reference'!D$17,0)</f>
        <v>1820</v>
      </c>
      <c r="L1002" s="34">
        <f>ROUND(('NEW Reference'!E$16*List!$H1002)+'NEW Reference'!E$17,0)</f>
        <v>2250</v>
      </c>
      <c r="M1002" s="34">
        <f>ROUND(('NEW Reference'!F$16*List!$H1002)+'NEW Reference'!F$17,0)</f>
        <v>2344</v>
      </c>
      <c r="N1002" s="34">
        <f>ROUND(('NEW Reference'!G$16*List!$H1002)+'NEW Reference'!G$17,0)</f>
        <v>2654</v>
      </c>
      <c r="O1002" s="34">
        <f>ROUND(('NEW Reference'!H$16*List!$H1002)+'NEW Reference'!H$17,0)</f>
        <v>2755</v>
      </c>
      <c r="P1002" s="34">
        <f>ROUND(('NEW Reference'!I$16*List!$H1002)+'NEW Reference'!I$17,0)</f>
        <v>2863</v>
      </c>
      <c r="Q1002" s="34">
        <f>ROUND(('NEW Reference'!J$16*List!$H1002)+'NEW Reference'!J$17,0)</f>
        <v>3316</v>
      </c>
      <c r="R1002" s="34">
        <f>ROUND(('NEW Reference'!K$16*List!$H1002)+'NEW Reference'!K$17,0)</f>
        <v>3420</v>
      </c>
      <c r="S1002" s="34">
        <f>ROUND(('NEW Reference'!L$16*List!$H1002)+'NEW Reference'!L$17,0)</f>
        <v>3691</v>
      </c>
      <c r="T1002" s="34">
        <f>ROUND(('NEW Reference'!M$16*List!$H1002)+'NEW Reference'!M$17,0)</f>
        <v>4408</v>
      </c>
      <c r="U1002" s="34">
        <f>ROUND(('NEW Reference'!N$16*List!$H1002)+'NEW Reference'!N$17,0)</f>
        <v>17786</v>
      </c>
      <c r="V1002" s="35">
        <f>ROUND(('NEW Reference'!O$16*List!$H1002)+'NEW Reference'!O$17,0)</f>
        <v>661</v>
      </c>
      <c r="W1002" s="35">
        <f>ROUND(('NEW Reference'!P$16*List!$H1002)+'NEW Reference'!P$17,0)</f>
        <v>932</v>
      </c>
      <c r="X1002" s="35">
        <f>ROUND(('NEW Reference'!Q$16*List!$H1002)+'NEW Reference'!Q$17,0)</f>
        <v>466</v>
      </c>
      <c r="Y1002" s="36"/>
      <c r="Z1002" s="4" t="str">
        <f t="shared" si="47"/>
        <v>SALINE, Kansas</v>
      </c>
      <c r="AA1002" s="40" t="s">
        <v>723</v>
      </c>
      <c r="AB1002" s="37" t="s">
        <v>49</v>
      </c>
      <c r="AC1002" s="41" t="s">
        <v>2933</v>
      </c>
      <c r="AD1002" s="42"/>
      <c r="AE1002">
        <f t="shared" si="48"/>
        <v>0.78739999999999999</v>
      </c>
    </row>
    <row r="1003" spans="1:31">
      <c r="A1003" s="28" t="s">
        <v>3153</v>
      </c>
      <c r="B1003" s="28" t="s">
        <v>3154</v>
      </c>
      <c r="C1003" s="39">
        <v>99917</v>
      </c>
      <c r="D1003" s="30" t="s">
        <v>112</v>
      </c>
      <c r="E1003" s="40" t="s">
        <v>727</v>
      </c>
      <c r="F1003" s="50" t="s">
        <v>2933</v>
      </c>
      <c r="G1003" s="33" t="s">
        <v>59</v>
      </c>
      <c r="H1003">
        <f t="shared" si="46"/>
        <v>0.78739999999999999</v>
      </c>
      <c r="I1003" s="34">
        <f>ROUND(('NEW Reference'!B$16*List!$H1003)+'NEW Reference'!B$17,0)</f>
        <v>1019</v>
      </c>
      <c r="J1003" s="34">
        <f>ROUND(('NEW Reference'!C$16*List!$H1003)+'NEW Reference'!C$17,0)</f>
        <v>1519</v>
      </c>
      <c r="K1003" s="34">
        <f>ROUND(('NEW Reference'!D$16*List!$H1003)+'NEW Reference'!D$17,0)</f>
        <v>1820</v>
      </c>
      <c r="L1003" s="34">
        <f>ROUND(('NEW Reference'!E$16*List!$H1003)+'NEW Reference'!E$17,0)</f>
        <v>2250</v>
      </c>
      <c r="M1003" s="34">
        <f>ROUND(('NEW Reference'!F$16*List!$H1003)+'NEW Reference'!F$17,0)</f>
        <v>2344</v>
      </c>
      <c r="N1003" s="34">
        <f>ROUND(('NEW Reference'!G$16*List!$H1003)+'NEW Reference'!G$17,0)</f>
        <v>2654</v>
      </c>
      <c r="O1003" s="34">
        <f>ROUND(('NEW Reference'!H$16*List!$H1003)+'NEW Reference'!H$17,0)</f>
        <v>2755</v>
      </c>
      <c r="P1003" s="34">
        <f>ROUND(('NEW Reference'!I$16*List!$H1003)+'NEW Reference'!I$17,0)</f>
        <v>2863</v>
      </c>
      <c r="Q1003" s="34">
        <f>ROUND(('NEW Reference'!J$16*List!$H1003)+'NEW Reference'!J$17,0)</f>
        <v>3316</v>
      </c>
      <c r="R1003" s="34">
        <f>ROUND(('NEW Reference'!K$16*List!$H1003)+'NEW Reference'!K$17,0)</f>
        <v>3420</v>
      </c>
      <c r="S1003" s="34">
        <f>ROUND(('NEW Reference'!L$16*List!$H1003)+'NEW Reference'!L$17,0)</f>
        <v>3691</v>
      </c>
      <c r="T1003" s="34">
        <f>ROUND(('NEW Reference'!M$16*List!$H1003)+'NEW Reference'!M$17,0)</f>
        <v>4408</v>
      </c>
      <c r="U1003" s="34">
        <f>ROUND(('NEW Reference'!N$16*List!$H1003)+'NEW Reference'!N$17,0)</f>
        <v>17786</v>
      </c>
      <c r="V1003" s="35">
        <f>ROUND(('NEW Reference'!O$16*List!$H1003)+'NEW Reference'!O$17,0)</f>
        <v>661</v>
      </c>
      <c r="W1003" s="35">
        <f>ROUND(('NEW Reference'!P$16*List!$H1003)+'NEW Reference'!P$17,0)</f>
        <v>932</v>
      </c>
      <c r="X1003" s="35">
        <f>ROUND(('NEW Reference'!Q$16*List!$H1003)+'NEW Reference'!Q$17,0)</f>
        <v>466</v>
      </c>
      <c r="Y1003" s="36"/>
      <c r="Z1003" s="4" t="str">
        <f t="shared" si="47"/>
        <v>SCOTT, Kansas</v>
      </c>
      <c r="AA1003" s="40" t="s">
        <v>727</v>
      </c>
      <c r="AB1003" s="37" t="s">
        <v>49</v>
      </c>
      <c r="AC1003" s="41" t="s">
        <v>2933</v>
      </c>
      <c r="AD1003" s="42"/>
      <c r="AE1003">
        <f t="shared" si="48"/>
        <v>0.78739999999999999</v>
      </c>
    </row>
    <row r="1004" spans="1:31">
      <c r="A1004" s="28" t="s">
        <v>3155</v>
      </c>
      <c r="B1004" s="28" t="s">
        <v>3156</v>
      </c>
      <c r="C1004" s="39">
        <v>48620</v>
      </c>
      <c r="D1004" s="30" t="s">
        <v>1771</v>
      </c>
      <c r="E1004" s="40" t="s">
        <v>1247</v>
      </c>
      <c r="F1004" s="49" t="s">
        <v>2933</v>
      </c>
      <c r="G1004" s="33" t="s">
        <v>48</v>
      </c>
      <c r="H1004">
        <f t="shared" si="46"/>
        <v>0.81940000000000002</v>
      </c>
      <c r="I1004" s="34">
        <f>ROUND(('NEW Reference'!B$16*List!$H1004)+'NEW Reference'!B$17,0)</f>
        <v>1048</v>
      </c>
      <c r="J1004" s="34">
        <f>ROUND(('NEW Reference'!C$16*List!$H1004)+'NEW Reference'!C$17,0)</f>
        <v>1563</v>
      </c>
      <c r="K1004" s="34">
        <f>ROUND(('NEW Reference'!D$16*List!$H1004)+'NEW Reference'!D$17,0)</f>
        <v>1873</v>
      </c>
      <c r="L1004" s="34">
        <f>ROUND(('NEW Reference'!E$16*List!$H1004)+'NEW Reference'!E$17,0)</f>
        <v>2316</v>
      </c>
      <c r="M1004" s="34">
        <f>ROUND(('NEW Reference'!F$16*List!$H1004)+'NEW Reference'!F$17,0)</f>
        <v>2412</v>
      </c>
      <c r="N1004" s="34">
        <f>ROUND(('NEW Reference'!G$16*List!$H1004)+'NEW Reference'!G$17,0)</f>
        <v>2731</v>
      </c>
      <c r="O1004" s="34">
        <f>ROUND(('NEW Reference'!H$16*List!$H1004)+'NEW Reference'!H$17,0)</f>
        <v>2835</v>
      </c>
      <c r="P1004" s="34">
        <f>ROUND(('NEW Reference'!I$16*List!$H1004)+'NEW Reference'!I$17,0)</f>
        <v>2947</v>
      </c>
      <c r="Q1004" s="34">
        <f>ROUND(('NEW Reference'!J$16*List!$H1004)+'NEW Reference'!J$17,0)</f>
        <v>3412</v>
      </c>
      <c r="R1004" s="34">
        <f>ROUND(('NEW Reference'!K$16*List!$H1004)+'NEW Reference'!K$17,0)</f>
        <v>3520</v>
      </c>
      <c r="S1004" s="34">
        <f>ROUND(('NEW Reference'!L$16*List!$H1004)+'NEW Reference'!L$17,0)</f>
        <v>3798</v>
      </c>
      <c r="T1004" s="34">
        <f>ROUND(('NEW Reference'!M$16*List!$H1004)+'NEW Reference'!M$17,0)</f>
        <v>4536</v>
      </c>
      <c r="U1004" s="34">
        <f>ROUND(('NEW Reference'!N$16*List!$H1004)+'NEW Reference'!N$17,0)</f>
        <v>18303</v>
      </c>
      <c r="V1004" s="35">
        <f>ROUND(('NEW Reference'!O$16*List!$H1004)+'NEW Reference'!O$17,0)</f>
        <v>680</v>
      </c>
      <c r="W1004" s="35">
        <f>ROUND(('NEW Reference'!P$16*List!$H1004)+'NEW Reference'!P$17,0)</f>
        <v>959</v>
      </c>
      <c r="X1004" s="35">
        <f>ROUND(('NEW Reference'!Q$16*List!$H1004)+'NEW Reference'!Q$17,0)</f>
        <v>479</v>
      </c>
      <c r="Y1004" s="36"/>
      <c r="Z1004" s="4" t="str">
        <f t="shared" si="47"/>
        <v>SEDGWICK, Kansas</v>
      </c>
      <c r="AA1004" s="40" t="s">
        <v>1247</v>
      </c>
      <c r="AB1004" s="37" t="s">
        <v>49</v>
      </c>
      <c r="AC1004" s="41" t="s">
        <v>2933</v>
      </c>
      <c r="AD1004" s="42"/>
      <c r="AE1004">
        <f t="shared" si="48"/>
        <v>0.81940000000000002</v>
      </c>
    </row>
    <row r="1005" spans="1:31">
      <c r="A1005" s="28" t="s">
        <v>3157</v>
      </c>
      <c r="B1005" s="28" t="s">
        <v>3158</v>
      </c>
      <c r="C1005" s="39">
        <v>99917</v>
      </c>
      <c r="D1005" s="30" t="s">
        <v>112</v>
      </c>
      <c r="E1005" s="40" t="s">
        <v>3159</v>
      </c>
      <c r="F1005" s="50" t="s">
        <v>2933</v>
      </c>
      <c r="G1005" s="33" t="s">
        <v>59</v>
      </c>
      <c r="H1005">
        <f t="shared" si="46"/>
        <v>0.78739999999999999</v>
      </c>
      <c r="I1005" s="34">
        <f>ROUND(('NEW Reference'!B$16*List!$H1005)+'NEW Reference'!B$17,0)</f>
        <v>1019</v>
      </c>
      <c r="J1005" s="34">
        <f>ROUND(('NEW Reference'!C$16*List!$H1005)+'NEW Reference'!C$17,0)</f>
        <v>1519</v>
      </c>
      <c r="K1005" s="34">
        <f>ROUND(('NEW Reference'!D$16*List!$H1005)+'NEW Reference'!D$17,0)</f>
        <v>1820</v>
      </c>
      <c r="L1005" s="34">
        <f>ROUND(('NEW Reference'!E$16*List!$H1005)+'NEW Reference'!E$17,0)</f>
        <v>2250</v>
      </c>
      <c r="M1005" s="34">
        <f>ROUND(('NEW Reference'!F$16*List!$H1005)+'NEW Reference'!F$17,0)</f>
        <v>2344</v>
      </c>
      <c r="N1005" s="34">
        <f>ROUND(('NEW Reference'!G$16*List!$H1005)+'NEW Reference'!G$17,0)</f>
        <v>2654</v>
      </c>
      <c r="O1005" s="34">
        <f>ROUND(('NEW Reference'!H$16*List!$H1005)+'NEW Reference'!H$17,0)</f>
        <v>2755</v>
      </c>
      <c r="P1005" s="34">
        <f>ROUND(('NEW Reference'!I$16*List!$H1005)+'NEW Reference'!I$17,0)</f>
        <v>2863</v>
      </c>
      <c r="Q1005" s="34">
        <f>ROUND(('NEW Reference'!J$16*List!$H1005)+'NEW Reference'!J$17,0)</f>
        <v>3316</v>
      </c>
      <c r="R1005" s="34">
        <f>ROUND(('NEW Reference'!K$16*List!$H1005)+'NEW Reference'!K$17,0)</f>
        <v>3420</v>
      </c>
      <c r="S1005" s="34">
        <f>ROUND(('NEW Reference'!L$16*List!$H1005)+'NEW Reference'!L$17,0)</f>
        <v>3691</v>
      </c>
      <c r="T1005" s="34">
        <f>ROUND(('NEW Reference'!M$16*List!$H1005)+'NEW Reference'!M$17,0)</f>
        <v>4408</v>
      </c>
      <c r="U1005" s="34">
        <f>ROUND(('NEW Reference'!N$16*List!$H1005)+'NEW Reference'!N$17,0)</f>
        <v>17786</v>
      </c>
      <c r="V1005" s="35">
        <f>ROUND(('NEW Reference'!O$16*List!$H1005)+'NEW Reference'!O$17,0)</f>
        <v>661</v>
      </c>
      <c r="W1005" s="35">
        <f>ROUND(('NEW Reference'!P$16*List!$H1005)+'NEW Reference'!P$17,0)</f>
        <v>932</v>
      </c>
      <c r="X1005" s="35">
        <f>ROUND(('NEW Reference'!Q$16*List!$H1005)+'NEW Reference'!Q$17,0)</f>
        <v>466</v>
      </c>
      <c r="Y1005" s="36"/>
      <c r="Z1005" s="4" t="str">
        <f t="shared" si="47"/>
        <v>SEWARD, Kansas</v>
      </c>
      <c r="AA1005" s="31" t="s">
        <v>3159</v>
      </c>
      <c r="AB1005" s="37" t="s">
        <v>49</v>
      </c>
      <c r="AC1005" s="32" t="s">
        <v>2933</v>
      </c>
      <c r="AD1005" s="38"/>
      <c r="AE1005">
        <f t="shared" si="48"/>
        <v>0.78739999999999999</v>
      </c>
    </row>
    <row r="1006" spans="1:31">
      <c r="A1006" s="28" t="s">
        <v>3160</v>
      </c>
      <c r="B1006" s="28" t="s">
        <v>3161</v>
      </c>
      <c r="C1006" s="39">
        <v>45820</v>
      </c>
      <c r="D1006" s="30" t="s">
        <v>1676</v>
      </c>
      <c r="E1006" s="40" t="s">
        <v>3162</v>
      </c>
      <c r="F1006" s="49" t="s">
        <v>2933</v>
      </c>
      <c r="G1006" s="33" t="s">
        <v>48</v>
      </c>
      <c r="H1006">
        <f t="shared" si="46"/>
        <v>0.82380000000000009</v>
      </c>
      <c r="I1006" s="34">
        <f>ROUND(('NEW Reference'!B$16*List!$H1006)+'NEW Reference'!B$17,0)</f>
        <v>1052</v>
      </c>
      <c r="J1006" s="34">
        <f>ROUND(('NEW Reference'!C$16*List!$H1006)+'NEW Reference'!C$17,0)</f>
        <v>1569</v>
      </c>
      <c r="K1006" s="34">
        <f>ROUND(('NEW Reference'!D$16*List!$H1006)+'NEW Reference'!D$17,0)</f>
        <v>1880</v>
      </c>
      <c r="L1006" s="34">
        <f>ROUND(('NEW Reference'!E$16*List!$H1006)+'NEW Reference'!E$17,0)</f>
        <v>2325</v>
      </c>
      <c r="M1006" s="34">
        <f>ROUND(('NEW Reference'!F$16*List!$H1006)+'NEW Reference'!F$17,0)</f>
        <v>2422</v>
      </c>
      <c r="N1006" s="34">
        <f>ROUND(('NEW Reference'!G$16*List!$H1006)+'NEW Reference'!G$17,0)</f>
        <v>2741</v>
      </c>
      <c r="O1006" s="34">
        <f>ROUND(('NEW Reference'!H$16*List!$H1006)+'NEW Reference'!H$17,0)</f>
        <v>2846</v>
      </c>
      <c r="P1006" s="34">
        <f>ROUND(('NEW Reference'!I$16*List!$H1006)+'NEW Reference'!I$17,0)</f>
        <v>2958</v>
      </c>
      <c r="Q1006" s="34">
        <f>ROUND(('NEW Reference'!J$16*List!$H1006)+'NEW Reference'!J$17,0)</f>
        <v>3425</v>
      </c>
      <c r="R1006" s="34">
        <f>ROUND(('NEW Reference'!K$16*List!$H1006)+'NEW Reference'!K$17,0)</f>
        <v>3533</v>
      </c>
      <c r="S1006" s="34">
        <f>ROUND(('NEW Reference'!L$16*List!$H1006)+'NEW Reference'!L$17,0)</f>
        <v>3813</v>
      </c>
      <c r="T1006" s="34">
        <f>ROUND(('NEW Reference'!M$16*List!$H1006)+'NEW Reference'!M$17,0)</f>
        <v>4554</v>
      </c>
      <c r="U1006" s="34">
        <f>ROUND(('NEW Reference'!N$16*List!$H1006)+'NEW Reference'!N$17,0)</f>
        <v>18374</v>
      </c>
      <c r="V1006" s="35">
        <f>ROUND(('NEW Reference'!O$16*List!$H1006)+'NEW Reference'!O$17,0)</f>
        <v>683</v>
      </c>
      <c r="W1006" s="35">
        <f>ROUND(('NEW Reference'!P$16*List!$H1006)+'NEW Reference'!P$17,0)</f>
        <v>963</v>
      </c>
      <c r="X1006" s="35">
        <f>ROUND(('NEW Reference'!Q$16*List!$H1006)+'NEW Reference'!Q$17,0)</f>
        <v>481</v>
      </c>
      <c r="Y1006" s="36"/>
      <c r="Z1006" s="4" t="str">
        <f t="shared" si="47"/>
        <v>SHAWNEE, Kansas</v>
      </c>
      <c r="AA1006" s="40" t="s">
        <v>3162</v>
      </c>
      <c r="AB1006" s="37" t="s">
        <v>49</v>
      </c>
      <c r="AC1006" s="41" t="s">
        <v>2933</v>
      </c>
      <c r="AD1006" s="42"/>
      <c r="AE1006">
        <f t="shared" si="48"/>
        <v>0.82380000000000009</v>
      </c>
    </row>
    <row r="1007" spans="1:31">
      <c r="A1007" s="28" t="s">
        <v>3163</v>
      </c>
      <c r="B1007" s="28" t="s">
        <v>3164</v>
      </c>
      <c r="C1007" s="29">
        <v>99917</v>
      </c>
      <c r="D1007" s="30" t="s">
        <v>112</v>
      </c>
      <c r="E1007" s="31" t="s">
        <v>3165</v>
      </c>
      <c r="F1007" s="50" t="s">
        <v>2933</v>
      </c>
      <c r="G1007" s="33" t="s">
        <v>59</v>
      </c>
      <c r="H1007">
        <f t="shared" si="46"/>
        <v>0.78739999999999999</v>
      </c>
      <c r="I1007" s="34">
        <f>ROUND(('NEW Reference'!B$16*List!$H1007)+'NEW Reference'!B$17,0)</f>
        <v>1019</v>
      </c>
      <c r="J1007" s="34">
        <f>ROUND(('NEW Reference'!C$16*List!$H1007)+'NEW Reference'!C$17,0)</f>
        <v>1519</v>
      </c>
      <c r="K1007" s="34">
        <f>ROUND(('NEW Reference'!D$16*List!$H1007)+'NEW Reference'!D$17,0)</f>
        <v>1820</v>
      </c>
      <c r="L1007" s="34">
        <f>ROUND(('NEW Reference'!E$16*List!$H1007)+'NEW Reference'!E$17,0)</f>
        <v>2250</v>
      </c>
      <c r="M1007" s="34">
        <f>ROUND(('NEW Reference'!F$16*List!$H1007)+'NEW Reference'!F$17,0)</f>
        <v>2344</v>
      </c>
      <c r="N1007" s="34">
        <f>ROUND(('NEW Reference'!G$16*List!$H1007)+'NEW Reference'!G$17,0)</f>
        <v>2654</v>
      </c>
      <c r="O1007" s="34">
        <f>ROUND(('NEW Reference'!H$16*List!$H1007)+'NEW Reference'!H$17,0)</f>
        <v>2755</v>
      </c>
      <c r="P1007" s="34">
        <f>ROUND(('NEW Reference'!I$16*List!$H1007)+'NEW Reference'!I$17,0)</f>
        <v>2863</v>
      </c>
      <c r="Q1007" s="34">
        <f>ROUND(('NEW Reference'!J$16*List!$H1007)+'NEW Reference'!J$17,0)</f>
        <v>3316</v>
      </c>
      <c r="R1007" s="34">
        <f>ROUND(('NEW Reference'!K$16*List!$H1007)+'NEW Reference'!K$17,0)</f>
        <v>3420</v>
      </c>
      <c r="S1007" s="34">
        <f>ROUND(('NEW Reference'!L$16*List!$H1007)+'NEW Reference'!L$17,0)</f>
        <v>3691</v>
      </c>
      <c r="T1007" s="34">
        <f>ROUND(('NEW Reference'!M$16*List!$H1007)+'NEW Reference'!M$17,0)</f>
        <v>4408</v>
      </c>
      <c r="U1007" s="34">
        <f>ROUND(('NEW Reference'!N$16*List!$H1007)+'NEW Reference'!N$17,0)</f>
        <v>17786</v>
      </c>
      <c r="V1007" s="35">
        <f>ROUND(('NEW Reference'!O$16*List!$H1007)+'NEW Reference'!O$17,0)</f>
        <v>661</v>
      </c>
      <c r="W1007" s="35">
        <f>ROUND(('NEW Reference'!P$16*List!$H1007)+'NEW Reference'!P$17,0)</f>
        <v>932</v>
      </c>
      <c r="X1007" s="35">
        <f>ROUND(('NEW Reference'!Q$16*List!$H1007)+'NEW Reference'!Q$17,0)</f>
        <v>466</v>
      </c>
      <c r="Y1007" s="36"/>
      <c r="Z1007" s="4" t="str">
        <f t="shared" si="47"/>
        <v>SHERIDAN, Kansas</v>
      </c>
      <c r="AA1007" s="40" t="s">
        <v>3165</v>
      </c>
      <c r="AB1007" s="37" t="s">
        <v>49</v>
      </c>
      <c r="AC1007" s="41" t="s">
        <v>2933</v>
      </c>
      <c r="AD1007" s="42"/>
      <c r="AE1007">
        <f t="shared" si="48"/>
        <v>0.78739999999999999</v>
      </c>
    </row>
    <row r="1008" spans="1:31">
      <c r="A1008" s="28" t="s">
        <v>3166</v>
      </c>
      <c r="B1008" s="28" t="s">
        <v>3167</v>
      </c>
      <c r="C1008" s="39">
        <v>99917</v>
      </c>
      <c r="D1008" s="30" t="s">
        <v>112</v>
      </c>
      <c r="E1008" s="40" t="s">
        <v>3168</v>
      </c>
      <c r="F1008" s="50" t="s">
        <v>2933</v>
      </c>
      <c r="G1008" s="33" t="s">
        <v>59</v>
      </c>
      <c r="H1008">
        <f t="shared" si="46"/>
        <v>0.78739999999999999</v>
      </c>
      <c r="I1008" s="34">
        <f>ROUND(('NEW Reference'!B$16*List!$H1008)+'NEW Reference'!B$17,0)</f>
        <v>1019</v>
      </c>
      <c r="J1008" s="34">
        <f>ROUND(('NEW Reference'!C$16*List!$H1008)+'NEW Reference'!C$17,0)</f>
        <v>1519</v>
      </c>
      <c r="K1008" s="34">
        <f>ROUND(('NEW Reference'!D$16*List!$H1008)+'NEW Reference'!D$17,0)</f>
        <v>1820</v>
      </c>
      <c r="L1008" s="34">
        <f>ROUND(('NEW Reference'!E$16*List!$H1008)+'NEW Reference'!E$17,0)</f>
        <v>2250</v>
      </c>
      <c r="M1008" s="34">
        <f>ROUND(('NEW Reference'!F$16*List!$H1008)+'NEW Reference'!F$17,0)</f>
        <v>2344</v>
      </c>
      <c r="N1008" s="34">
        <f>ROUND(('NEW Reference'!G$16*List!$H1008)+'NEW Reference'!G$17,0)</f>
        <v>2654</v>
      </c>
      <c r="O1008" s="34">
        <f>ROUND(('NEW Reference'!H$16*List!$H1008)+'NEW Reference'!H$17,0)</f>
        <v>2755</v>
      </c>
      <c r="P1008" s="34">
        <f>ROUND(('NEW Reference'!I$16*List!$H1008)+'NEW Reference'!I$17,0)</f>
        <v>2863</v>
      </c>
      <c r="Q1008" s="34">
        <f>ROUND(('NEW Reference'!J$16*List!$H1008)+'NEW Reference'!J$17,0)</f>
        <v>3316</v>
      </c>
      <c r="R1008" s="34">
        <f>ROUND(('NEW Reference'!K$16*List!$H1008)+'NEW Reference'!K$17,0)</f>
        <v>3420</v>
      </c>
      <c r="S1008" s="34">
        <f>ROUND(('NEW Reference'!L$16*List!$H1008)+'NEW Reference'!L$17,0)</f>
        <v>3691</v>
      </c>
      <c r="T1008" s="34">
        <f>ROUND(('NEW Reference'!M$16*List!$H1008)+'NEW Reference'!M$17,0)</f>
        <v>4408</v>
      </c>
      <c r="U1008" s="34">
        <f>ROUND(('NEW Reference'!N$16*List!$H1008)+'NEW Reference'!N$17,0)</f>
        <v>17786</v>
      </c>
      <c r="V1008" s="35">
        <f>ROUND(('NEW Reference'!O$16*List!$H1008)+'NEW Reference'!O$17,0)</f>
        <v>661</v>
      </c>
      <c r="W1008" s="35">
        <f>ROUND(('NEW Reference'!P$16*List!$H1008)+'NEW Reference'!P$17,0)</f>
        <v>932</v>
      </c>
      <c r="X1008" s="35">
        <f>ROUND(('NEW Reference'!Q$16*List!$H1008)+'NEW Reference'!Q$17,0)</f>
        <v>466</v>
      </c>
      <c r="Y1008" s="36"/>
      <c r="Z1008" s="4" t="str">
        <f t="shared" si="47"/>
        <v>SHERMAN, Kansas</v>
      </c>
      <c r="AA1008" s="40" t="s">
        <v>3168</v>
      </c>
      <c r="AB1008" s="37" t="s">
        <v>49</v>
      </c>
      <c r="AC1008" s="41" t="s">
        <v>2933</v>
      </c>
      <c r="AD1008" s="42"/>
      <c r="AE1008">
        <f t="shared" si="48"/>
        <v>0.78739999999999999</v>
      </c>
    </row>
    <row r="1009" spans="1:31">
      <c r="A1009" s="28" t="s">
        <v>3169</v>
      </c>
      <c r="B1009" s="28" t="s">
        <v>3170</v>
      </c>
      <c r="C1009" s="29">
        <v>99917</v>
      </c>
      <c r="D1009" s="30" t="s">
        <v>112</v>
      </c>
      <c r="E1009" s="31" t="s">
        <v>3171</v>
      </c>
      <c r="F1009" s="50" t="s">
        <v>2933</v>
      </c>
      <c r="G1009" s="33" t="s">
        <v>59</v>
      </c>
      <c r="H1009">
        <f t="shared" si="46"/>
        <v>0.78739999999999999</v>
      </c>
      <c r="I1009" s="34">
        <f>ROUND(('NEW Reference'!B$16*List!$H1009)+'NEW Reference'!B$17,0)</f>
        <v>1019</v>
      </c>
      <c r="J1009" s="34">
        <f>ROUND(('NEW Reference'!C$16*List!$H1009)+'NEW Reference'!C$17,0)</f>
        <v>1519</v>
      </c>
      <c r="K1009" s="34">
        <f>ROUND(('NEW Reference'!D$16*List!$H1009)+'NEW Reference'!D$17,0)</f>
        <v>1820</v>
      </c>
      <c r="L1009" s="34">
        <f>ROUND(('NEW Reference'!E$16*List!$H1009)+'NEW Reference'!E$17,0)</f>
        <v>2250</v>
      </c>
      <c r="M1009" s="34">
        <f>ROUND(('NEW Reference'!F$16*List!$H1009)+'NEW Reference'!F$17,0)</f>
        <v>2344</v>
      </c>
      <c r="N1009" s="34">
        <f>ROUND(('NEW Reference'!G$16*List!$H1009)+'NEW Reference'!G$17,0)</f>
        <v>2654</v>
      </c>
      <c r="O1009" s="34">
        <f>ROUND(('NEW Reference'!H$16*List!$H1009)+'NEW Reference'!H$17,0)</f>
        <v>2755</v>
      </c>
      <c r="P1009" s="34">
        <f>ROUND(('NEW Reference'!I$16*List!$H1009)+'NEW Reference'!I$17,0)</f>
        <v>2863</v>
      </c>
      <c r="Q1009" s="34">
        <f>ROUND(('NEW Reference'!J$16*List!$H1009)+'NEW Reference'!J$17,0)</f>
        <v>3316</v>
      </c>
      <c r="R1009" s="34">
        <f>ROUND(('NEW Reference'!K$16*List!$H1009)+'NEW Reference'!K$17,0)</f>
        <v>3420</v>
      </c>
      <c r="S1009" s="34">
        <f>ROUND(('NEW Reference'!L$16*List!$H1009)+'NEW Reference'!L$17,0)</f>
        <v>3691</v>
      </c>
      <c r="T1009" s="34">
        <f>ROUND(('NEW Reference'!M$16*List!$H1009)+'NEW Reference'!M$17,0)</f>
        <v>4408</v>
      </c>
      <c r="U1009" s="34">
        <f>ROUND(('NEW Reference'!N$16*List!$H1009)+'NEW Reference'!N$17,0)</f>
        <v>17786</v>
      </c>
      <c r="V1009" s="35">
        <f>ROUND(('NEW Reference'!O$16*List!$H1009)+'NEW Reference'!O$17,0)</f>
        <v>661</v>
      </c>
      <c r="W1009" s="35">
        <f>ROUND(('NEW Reference'!P$16*List!$H1009)+'NEW Reference'!P$17,0)</f>
        <v>932</v>
      </c>
      <c r="X1009" s="35">
        <f>ROUND(('NEW Reference'!Q$16*List!$H1009)+'NEW Reference'!Q$17,0)</f>
        <v>466</v>
      </c>
      <c r="Y1009" s="36"/>
      <c r="Z1009" s="4" t="str">
        <f t="shared" si="47"/>
        <v>SMITH, Kansas</v>
      </c>
      <c r="AA1009" s="40" t="s">
        <v>3171</v>
      </c>
      <c r="AB1009" s="37" t="s">
        <v>49</v>
      </c>
      <c r="AC1009" s="41" t="s">
        <v>2933</v>
      </c>
      <c r="AD1009" s="42"/>
      <c r="AE1009">
        <f t="shared" si="48"/>
        <v>0.78739999999999999</v>
      </c>
    </row>
    <row r="1010" spans="1:31">
      <c r="A1010" s="28" t="s">
        <v>3172</v>
      </c>
      <c r="B1010" s="28" t="s">
        <v>3173</v>
      </c>
      <c r="C1010" s="39">
        <v>99917</v>
      </c>
      <c r="D1010" s="30" t="s">
        <v>112</v>
      </c>
      <c r="E1010" s="40" t="s">
        <v>3174</v>
      </c>
      <c r="F1010" s="50" t="s">
        <v>2933</v>
      </c>
      <c r="G1010" s="33" t="s">
        <v>59</v>
      </c>
      <c r="H1010">
        <f t="shared" si="46"/>
        <v>0.78739999999999999</v>
      </c>
      <c r="I1010" s="34">
        <f>ROUND(('NEW Reference'!B$16*List!$H1010)+'NEW Reference'!B$17,0)</f>
        <v>1019</v>
      </c>
      <c r="J1010" s="34">
        <f>ROUND(('NEW Reference'!C$16*List!$H1010)+'NEW Reference'!C$17,0)</f>
        <v>1519</v>
      </c>
      <c r="K1010" s="34">
        <f>ROUND(('NEW Reference'!D$16*List!$H1010)+'NEW Reference'!D$17,0)</f>
        <v>1820</v>
      </c>
      <c r="L1010" s="34">
        <f>ROUND(('NEW Reference'!E$16*List!$H1010)+'NEW Reference'!E$17,0)</f>
        <v>2250</v>
      </c>
      <c r="M1010" s="34">
        <f>ROUND(('NEW Reference'!F$16*List!$H1010)+'NEW Reference'!F$17,0)</f>
        <v>2344</v>
      </c>
      <c r="N1010" s="34">
        <f>ROUND(('NEW Reference'!G$16*List!$H1010)+'NEW Reference'!G$17,0)</f>
        <v>2654</v>
      </c>
      <c r="O1010" s="34">
        <f>ROUND(('NEW Reference'!H$16*List!$H1010)+'NEW Reference'!H$17,0)</f>
        <v>2755</v>
      </c>
      <c r="P1010" s="34">
        <f>ROUND(('NEW Reference'!I$16*List!$H1010)+'NEW Reference'!I$17,0)</f>
        <v>2863</v>
      </c>
      <c r="Q1010" s="34">
        <f>ROUND(('NEW Reference'!J$16*List!$H1010)+'NEW Reference'!J$17,0)</f>
        <v>3316</v>
      </c>
      <c r="R1010" s="34">
        <f>ROUND(('NEW Reference'!K$16*List!$H1010)+'NEW Reference'!K$17,0)</f>
        <v>3420</v>
      </c>
      <c r="S1010" s="34">
        <f>ROUND(('NEW Reference'!L$16*List!$H1010)+'NEW Reference'!L$17,0)</f>
        <v>3691</v>
      </c>
      <c r="T1010" s="34">
        <f>ROUND(('NEW Reference'!M$16*List!$H1010)+'NEW Reference'!M$17,0)</f>
        <v>4408</v>
      </c>
      <c r="U1010" s="34">
        <f>ROUND(('NEW Reference'!N$16*List!$H1010)+'NEW Reference'!N$17,0)</f>
        <v>17786</v>
      </c>
      <c r="V1010" s="35">
        <f>ROUND(('NEW Reference'!O$16*List!$H1010)+'NEW Reference'!O$17,0)</f>
        <v>661</v>
      </c>
      <c r="W1010" s="35">
        <f>ROUND(('NEW Reference'!P$16*List!$H1010)+'NEW Reference'!P$17,0)</f>
        <v>932</v>
      </c>
      <c r="X1010" s="35">
        <f>ROUND(('NEW Reference'!Q$16*List!$H1010)+'NEW Reference'!Q$17,0)</f>
        <v>466</v>
      </c>
      <c r="Y1010" s="36"/>
      <c r="Z1010" s="4" t="str">
        <f t="shared" si="47"/>
        <v>STAFFORD, Kansas</v>
      </c>
      <c r="AA1010" s="40" t="s">
        <v>3174</v>
      </c>
      <c r="AB1010" s="37" t="s">
        <v>49</v>
      </c>
      <c r="AC1010" s="41" t="s">
        <v>2933</v>
      </c>
      <c r="AD1010" s="42"/>
      <c r="AE1010">
        <f t="shared" si="48"/>
        <v>0.78739999999999999</v>
      </c>
    </row>
    <row r="1011" spans="1:31">
      <c r="A1011" s="28" t="s">
        <v>3175</v>
      </c>
      <c r="B1011" s="28" t="s">
        <v>3176</v>
      </c>
      <c r="C1011" s="39">
        <v>99917</v>
      </c>
      <c r="D1011" s="30" t="s">
        <v>112</v>
      </c>
      <c r="E1011" s="40" t="s">
        <v>3177</v>
      </c>
      <c r="F1011" s="50" t="s">
        <v>2933</v>
      </c>
      <c r="G1011" s="33" t="s">
        <v>59</v>
      </c>
      <c r="H1011">
        <f t="shared" si="46"/>
        <v>0.78739999999999999</v>
      </c>
      <c r="I1011" s="34">
        <f>ROUND(('NEW Reference'!B$16*List!$H1011)+'NEW Reference'!B$17,0)</f>
        <v>1019</v>
      </c>
      <c r="J1011" s="34">
        <f>ROUND(('NEW Reference'!C$16*List!$H1011)+'NEW Reference'!C$17,0)</f>
        <v>1519</v>
      </c>
      <c r="K1011" s="34">
        <f>ROUND(('NEW Reference'!D$16*List!$H1011)+'NEW Reference'!D$17,0)</f>
        <v>1820</v>
      </c>
      <c r="L1011" s="34">
        <f>ROUND(('NEW Reference'!E$16*List!$H1011)+'NEW Reference'!E$17,0)</f>
        <v>2250</v>
      </c>
      <c r="M1011" s="34">
        <f>ROUND(('NEW Reference'!F$16*List!$H1011)+'NEW Reference'!F$17,0)</f>
        <v>2344</v>
      </c>
      <c r="N1011" s="34">
        <f>ROUND(('NEW Reference'!G$16*List!$H1011)+'NEW Reference'!G$17,0)</f>
        <v>2654</v>
      </c>
      <c r="O1011" s="34">
        <f>ROUND(('NEW Reference'!H$16*List!$H1011)+'NEW Reference'!H$17,0)</f>
        <v>2755</v>
      </c>
      <c r="P1011" s="34">
        <f>ROUND(('NEW Reference'!I$16*List!$H1011)+'NEW Reference'!I$17,0)</f>
        <v>2863</v>
      </c>
      <c r="Q1011" s="34">
        <f>ROUND(('NEW Reference'!J$16*List!$H1011)+'NEW Reference'!J$17,0)</f>
        <v>3316</v>
      </c>
      <c r="R1011" s="34">
        <f>ROUND(('NEW Reference'!K$16*List!$H1011)+'NEW Reference'!K$17,0)</f>
        <v>3420</v>
      </c>
      <c r="S1011" s="34">
        <f>ROUND(('NEW Reference'!L$16*List!$H1011)+'NEW Reference'!L$17,0)</f>
        <v>3691</v>
      </c>
      <c r="T1011" s="34">
        <f>ROUND(('NEW Reference'!M$16*List!$H1011)+'NEW Reference'!M$17,0)</f>
        <v>4408</v>
      </c>
      <c r="U1011" s="34">
        <f>ROUND(('NEW Reference'!N$16*List!$H1011)+'NEW Reference'!N$17,0)</f>
        <v>17786</v>
      </c>
      <c r="V1011" s="35">
        <f>ROUND(('NEW Reference'!O$16*List!$H1011)+'NEW Reference'!O$17,0)</f>
        <v>661</v>
      </c>
      <c r="W1011" s="35">
        <f>ROUND(('NEW Reference'!P$16*List!$H1011)+'NEW Reference'!P$17,0)</f>
        <v>932</v>
      </c>
      <c r="X1011" s="35">
        <f>ROUND(('NEW Reference'!Q$16*List!$H1011)+'NEW Reference'!Q$17,0)</f>
        <v>466</v>
      </c>
      <c r="Y1011" s="36"/>
      <c r="Z1011" s="4" t="str">
        <f t="shared" si="47"/>
        <v>STANTON, Kansas</v>
      </c>
      <c r="AA1011" s="31" t="s">
        <v>3177</v>
      </c>
      <c r="AB1011" s="37" t="s">
        <v>49</v>
      </c>
      <c r="AC1011" s="32" t="s">
        <v>2933</v>
      </c>
      <c r="AD1011" s="38"/>
      <c r="AE1011">
        <f t="shared" si="48"/>
        <v>0.78739999999999999</v>
      </c>
    </row>
    <row r="1012" spans="1:31">
      <c r="A1012" s="28" t="s">
        <v>3178</v>
      </c>
      <c r="B1012" s="28" t="s">
        <v>3179</v>
      </c>
      <c r="C1012" s="39">
        <v>99917</v>
      </c>
      <c r="D1012" s="30" t="s">
        <v>112</v>
      </c>
      <c r="E1012" s="40" t="s">
        <v>3180</v>
      </c>
      <c r="F1012" s="50" t="s">
        <v>2933</v>
      </c>
      <c r="G1012" s="33" t="s">
        <v>59</v>
      </c>
      <c r="H1012">
        <f t="shared" si="46"/>
        <v>0.78739999999999999</v>
      </c>
      <c r="I1012" s="34">
        <f>ROUND(('NEW Reference'!B$16*List!$H1012)+'NEW Reference'!B$17,0)</f>
        <v>1019</v>
      </c>
      <c r="J1012" s="34">
        <f>ROUND(('NEW Reference'!C$16*List!$H1012)+'NEW Reference'!C$17,0)</f>
        <v>1519</v>
      </c>
      <c r="K1012" s="34">
        <f>ROUND(('NEW Reference'!D$16*List!$H1012)+'NEW Reference'!D$17,0)</f>
        <v>1820</v>
      </c>
      <c r="L1012" s="34">
        <f>ROUND(('NEW Reference'!E$16*List!$H1012)+'NEW Reference'!E$17,0)</f>
        <v>2250</v>
      </c>
      <c r="M1012" s="34">
        <f>ROUND(('NEW Reference'!F$16*List!$H1012)+'NEW Reference'!F$17,0)</f>
        <v>2344</v>
      </c>
      <c r="N1012" s="34">
        <f>ROUND(('NEW Reference'!G$16*List!$H1012)+'NEW Reference'!G$17,0)</f>
        <v>2654</v>
      </c>
      <c r="O1012" s="34">
        <f>ROUND(('NEW Reference'!H$16*List!$H1012)+'NEW Reference'!H$17,0)</f>
        <v>2755</v>
      </c>
      <c r="P1012" s="34">
        <f>ROUND(('NEW Reference'!I$16*List!$H1012)+'NEW Reference'!I$17,0)</f>
        <v>2863</v>
      </c>
      <c r="Q1012" s="34">
        <f>ROUND(('NEW Reference'!J$16*List!$H1012)+'NEW Reference'!J$17,0)</f>
        <v>3316</v>
      </c>
      <c r="R1012" s="34">
        <f>ROUND(('NEW Reference'!K$16*List!$H1012)+'NEW Reference'!K$17,0)</f>
        <v>3420</v>
      </c>
      <c r="S1012" s="34">
        <f>ROUND(('NEW Reference'!L$16*List!$H1012)+'NEW Reference'!L$17,0)</f>
        <v>3691</v>
      </c>
      <c r="T1012" s="34">
        <f>ROUND(('NEW Reference'!M$16*List!$H1012)+'NEW Reference'!M$17,0)</f>
        <v>4408</v>
      </c>
      <c r="U1012" s="34">
        <f>ROUND(('NEW Reference'!N$16*List!$H1012)+'NEW Reference'!N$17,0)</f>
        <v>17786</v>
      </c>
      <c r="V1012" s="35">
        <f>ROUND(('NEW Reference'!O$16*List!$H1012)+'NEW Reference'!O$17,0)</f>
        <v>661</v>
      </c>
      <c r="W1012" s="35">
        <f>ROUND(('NEW Reference'!P$16*List!$H1012)+'NEW Reference'!P$17,0)</f>
        <v>932</v>
      </c>
      <c r="X1012" s="35">
        <f>ROUND(('NEW Reference'!Q$16*List!$H1012)+'NEW Reference'!Q$17,0)</f>
        <v>466</v>
      </c>
      <c r="Y1012" s="36"/>
      <c r="Z1012" s="4" t="str">
        <f t="shared" si="47"/>
        <v>STEVENS, Kansas</v>
      </c>
      <c r="AA1012" s="40" t="s">
        <v>3180</v>
      </c>
      <c r="AB1012" s="37" t="s">
        <v>49</v>
      </c>
      <c r="AC1012" s="41" t="s">
        <v>2933</v>
      </c>
      <c r="AD1012" s="42"/>
      <c r="AE1012">
        <f t="shared" si="48"/>
        <v>0.78739999999999999</v>
      </c>
    </row>
    <row r="1013" spans="1:31">
      <c r="A1013" s="28" t="s">
        <v>3181</v>
      </c>
      <c r="B1013" s="28" t="s">
        <v>3182</v>
      </c>
      <c r="C1013" s="39">
        <v>48620</v>
      </c>
      <c r="D1013" s="30" t="s">
        <v>1771</v>
      </c>
      <c r="E1013" s="40" t="s">
        <v>3183</v>
      </c>
      <c r="F1013" s="49" t="s">
        <v>2933</v>
      </c>
      <c r="G1013" s="33" t="s">
        <v>48</v>
      </c>
      <c r="H1013">
        <f t="shared" si="46"/>
        <v>0.81940000000000002</v>
      </c>
      <c r="I1013" s="34">
        <f>ROUND(('NEW Reference'!B$16*List!$H1013)+'NEW Reference'!B$17,0)</f>
        <v>1048</v>
      </c>
      <c r="J1013" s="34">
        <f>ROUND(('NEW Reference'!C$16*List!$H1013)+'NEW Reference'!C$17,0)</f>
        <v>1563</v>
      </c>
      <c r="K1013" s="34">
        <f>ROUND(('NEW Reference'!D$16*List!$H1013)+'NEW Reference'!D$17,0)</f>
        <v>1873</v>
      </c>
      <c r="L1013" s="34">
        <f>ROUND(('NEW Reference'!E$16*List!$H1013)+'NEW Reference'!E$17,0)</f>
        <v>2316</v>
      </c>
      <c r="M1013" s="34">
        <f>ROUND(('NEW Reference'!F$16*List!$H1013)+'NEW Reference'!F$17,0)</f>
        <v>2412</v>
      </c>
      <c r="N1013" s="34">
        <f>ROUND(('NEW Reference'!G$16*List!$H1013)+'NEW Reference'!G$17,0)</f>
        <v>2731</v>
      </c>
      <c r="O1013" s="34">
        <f>ROUND(('NEW Reference'!H$16*List!$H1013)+'NEW Reference'!H$17,0)</f>
        <v>2835</v>
      </c>
      <c r="P1013" s="34">
        <f>ROUND(('NEW Reference'!I$16*List!$H1013)+'NEW Reference'!I$17,0)</f>
        <v>2947</v>
      </c>
      <c r="Q1013" s="34">
        <f>ROUND(('NEW Reference'!J$16*List!$H1013)+'NEW Reference'!J$17,0)</f>
        <v>3412</v>
      </c>
      <c r="R1013" s="34">
        <f>ROUND(('NEW Reference'!K$16*List!$H1013)+'NEW Reference'!K$17,0)</f>
        <v>3520</v>
      </c>
      <c r="S1013" s="34">
        <f>ROUND(('NEW Reference'!L$16*List!$H1013)+'NEW Reference'!L$17,0)</f>
        <v>3798</v>
      </c>
      <c r="T1013" s="34">
        <f>ROUND(('NEW Reference'!M$16*List!$H1013)+'NEW Reference'!M$17,0)</f>
        <v>4536</v>
      </c>
      <c r="U1013" s="34">
        <f>ROUND(('NEW Reference'!N$16*List!$H1013)+'NEW Reference'!N$17,0)</f>
        <v>18303</v>
      </c>
      <c r="V1013" s="35">
        <f>ROUND(('NEW Reference'!O$16*List!$H1013)+'NEW Reference'!O$17,0)</f>
        <v>680</v>
      </c>
      <c r="W1013" s="35">
        <f>ROUND(('NEW Reference'!P$16*List!$H1013)+'NEW Reference'!P$17,0)</f>
        <v>959</v>
      </c>
      <c r="X1013" s="35">
        <f>ROUND(('NEW Reference'!Q$16*List!$H1013)+'NEW Reference'!Q$17,0)</f>
        <v>479</v>
      </c>
      <c r="Y1013" s="36"/>
      <c r="Z1013" s="4" t="str">
        <f t="shared" si="47"/>
        <v>SUMNER, Kansas</v>
      </c>
      <c r="AA1013" s="31" t="s">
        <v>3183</v>
      </c>
      <c r="AB1013" s="37" t="s">
        <v>49</v>
      </c>
      <c r="AC1013" s="32" t="s">
        <v>2933</v>
      </c>
      <c r="AD1013" s="38"/>
      <c r="AE1013">
        <f t="shared" si="48"/>
        <v>0.81940000000000002</v>
      </c>
    </row>
    <row r="1014" spans="1:31">
      <c r="A1014" s="28" t="s">
        <v>3184</v>
      </c>
      <c r="B1014" s="28" t="s">
        <v>3185</v>
      </c>
      <c r="C1014" s="39">
        <v>99917</v>
      </c>
      <c r="D1014" s="30" t="s">
        <v>112</v>
      </c>
      <c r="E1014" s="40" t="s">
        <v>1994</v>
      </c>
      <c r="F1014" s="50" t="s">
        <v>2933</v>
      </c>
      <c r="G1014" s="33" t="s">
        <v>59</v>
      </c>
      <c r="H1014">
        <f t="shared" si="46"/>
        <v>0.78739999999999999</v>
      </c>
      <c r="I1014" s="34">
        <f>ROUND(('NEW Reference'!B$16*List!$H1014)+'NEW Reference'!B$17,0)</f>
        <v>1019</v>
      </c>
      <c r="J1014" s="34">
        <f>ROUND(('NEW Reference'!C$16*List!$H1014)+'NEW Reference'!C$17,0)</f>
        <v>1519</v>
      </c>
      <c r="K1014" s="34">
        <f>ROUND(('NEW Reference'!D$16*List!$H1014)+'NEW Reference'!D$17,0)</f>
        <v>1820</v>
      </c>
      <c r="L1014" s="34">
        <f>ROUND(('NEW Reference'!E$16*List!$H1014)+'NEW Reference'!E$17,0)</f>
        <v>2250</v>
      </c>
      <c r="M1014" s="34">
        <f>ROUND(('NEW Reference'!F$16*List!$H1014)+'NEW Reference'!F$17,0)</f>
        <v>2344</v>
      </c>
      <c r="N1014" s="34">
        <f>ROUND(('NEW Reference'!G$16*List!$H1014)+'NEW Reference'!G$17,0)</f>
        <v>2654</v>
      </c>
      <c r="O1014" s="34">
        <f>ROUND(('NEW Reference'!H$16*List!$H1014)+'NEW Reference'!H$17,0)</f>
        <v>2755</v>
      </c>
      <c r="P1014" s="34">
        <f>ROUND(('NEW Reference'!I$16*List!$H1014)+'NEW Reference'!I$17,0)</f>
        <v>2863</v>
      </c>
      <c r="Q1014" s="34">
        <f>ROUND(('NEW Reference'!J$16*List!$H1014)+'NEW Reference'!J$17,0)</f>
        <v>3316</v>
      </c>
      <c r="R1014" s="34">
        <f>ROUND(('NEW Reference'!K$16*List!$H1014)+'NEW Reference'!K$17,0)</f>
        <v>3420</v>
      </c>
      <c r="S1014" s="34">
        <f>ROUND(('NEW Reference'!L$16*List!$H1014)+'NEW Reference'!L$17,0)</f>
        <v>3691</v>
      </c>
      <c r="T1014" s="34">
        <f>ROUND(('NEW Reference'!M$16*List!$H1014)+'NEW Reference'!M$17,0)</f>
        <v>4408</v>
      </c>
      <c r="U1014" s="34">
        <f>ROUND(('NEW Reference'!N$16*List!$H1014)+'NEW Reference'!N$17,0)</f>
        <v>17786</v>
      </c>
      <c r="V1014" s="35">
        <f>ROUND(('NEW Reference'!O$16*List!$H1014)+'NEW Reference'!O$17,0)</f>
        <v>661</v>
      </c>
      <c r="W1014" s="35">
        <f>ROUND(('NEW Reference'!P$16*List!$H1014)+'NEW Reference'!P$17,0)</f>
        <v>932</v>
      </c>
      <c r="X1014" s="35">
        <f>ROUND(('NEW Reference'!Q$16*List!$H1014)+'NEW Reference'!Q$17,0)</f>
        <v>466</v>
      </c>
      <c r="Y1014" s="36"/>
      <c r="Z1014" s="4" t="str">
        <f t="shared" si="47"/>
        <v>THOMAS, Kansas</v>
      </c>
      <c r="AA1014" s="40" t="s">
        <v>1994</v>
      </c>
      <c r="AB1014" s="37" t="s">
        <v>49</v>
      </c>
      <c r="AC1014" s="41" t="s">
        <v>2933</v>
      </c>
      <c r="AD1014" s="42"/>
      <c r="AE1014">
        <f t="shared" si="48"/>
        <v>0.78739999999999999</v>
      </c>
    </row>
    <row r="1015" spans="1:31">
      <c r="A1015" s="28" t="s">
        <v>3186</v>
      </c>
      <c r="B1015" s="28" t="s">
        <v>3187</v>
      </c>
      <c r="C1015" s="29">
        <v>99917</v>
      </c>
      <c r="D1015" s="30" t="s">
        <v>112</v>
      </c>
      <c r="E1015" s="31" t="s">
        <v>3188</v>
      </c>
      <c r="F1015" s="50" t="s">
        <v>2933</v>
      </c>
      <c r="G1015" s="33" t="s">
        <v>59</v>
      </c>
      <c r="H1015">
        <f t="shared" si="46"/>
        <v>0.78739999999999999</v>
      </c>
      <c r="I1015" s="34">
        <f>ROUND(('NEW Reference'!B$16*List!$H1015)+'NEW Reference'!B$17,0)</f>
        <v>1019</v>
      </c>
      <c r="J1015" s="34">
        <f>ROUND(('NEW Reference'!C$16*List!$H1015)+'NEW Reference'!C$17,0)</f>
        <v>1519</v>
      </c>
      <c r="K1015" s="34">
        <f>ROUND(('NEW Reference'!D$16*List!$H1015)+'NEW Reference'!D$17,0)</f>
        <v>1820</v>
      </c>
      <c r="L1015" s="34">
        <f>ROUND(('NEW Reference'!E$16*List!$H1015)+'NEW Reference'!E$17,0)</f>
        <v>2250</v>
      </c>
      <c r="M1015" s="34">
        <f>ROUND(('NEW Reference'!F$16*List!$H1015)+'NEW Reference'!F$17,0)</f>
        <v>2344</v>
      </c>
      <c r="N1015" s="34">
        <f>ROUND(('NEW Reference'!G$16*List!$H1015)+'NEW Reference'!G$17,0)</f>
        <v>2654</v>
      </c>
      <c r="O1015" s="34">
        <f>ROUND(('NEW Reference'!H$16*List!$H1015)+'NEW Reference'!H$17,0)</f>
        <v>2755</v>
      </c>
      <c r="P1015" s="34">
        <f>ROUND(('NEW Reference'!I$16*List!$H1015)+'NEW Reference'!I$17,0)</f>
        <v>2863</v>
      </c>
      <c r="Q1015" s="34">
        <f>ROUND(('NEW Reference'!J$16*List!$H1015)+'NEW Reference'!J$17,0)</f>
        <v>3316</v>
      </c>
      <c r="R1015" s="34">
        <f>ROUND(('NEW Reference'!K$16*List!$H1015)+'NEW Reference'!K$17,0)</f>
        <v>3420</v>
      </c>
      <c r="S1015" s="34">
        <f>ROUND(('NEW Reference'!L$16*List!$H1015)+'NEW Reference'!L$17,0)</f>
        <v>3691</v>
      </c>
      <c r="T1015" s="34">
        <f>ROUND(('NEW Reference'!M$16*List!$H1015)+'NEW Reference'!M$17,0)</f>
        <v>4408</v>
      </c>
      <c r="U1015" s="34">
        <f>ROUND(('NEW Reference'!N$16*List!$H1015)+'NEW Reference'!N$17,0)</f>
        <v>17786</v>
      </c>
      <c r="V1015" s="35">
        <f>ROUND(('NEW Reference'!O$16*List!$H1015)+'NEW Reference'!O$17,0)</f>
        <v>661</v>
      </c>
      <c r="W1015" s="35">
        <f>ROUND(('NEW Reference'!P$16*List!$H1015)+'NEW Reference'!P$17,0)</f>
        <v>932</v>
      </c>
      <c r="X1015" s="35">
        <f>ROUND(('NEW Reference'!Q$16*List!$H1015)+'NEW Reference'!Q$17,0)</f>
        <v>466</v>
      </c>
      <c r="Y1015" s="36"/>
      <c r="Z1015" s="4" t="str">
        <f t="shared" si="47"/>
        <v>TREGO, Kansas</v>
      </c>
      <c r="AA1015" s="40" t="s">
        <v>3188</v>
      </c>
      <c r="AB1015" s="37" t="s">
        <v>49</v>
      </c>
      <c r="AC1015" s="41" t="s">
        <v>2933</v>
      </c>
      <c r="AD1015" s="42"/>
      <c r="AE1015">
        <f t="shared" si="48"/>
        <v>0.78739999999999999</v>
      </c>
    </row>
    <row r="1016" spans="1:31">
      <c r="A1016" s="28" t="s">
        <v>3189</v>
      </c>
      <c r="B1016" s="28" t="s">
        <v>3190</v>
      </c>
      <c r="C1016" s="29">
        <v>45820</v>
      </c>
      <c r="D1016" s="30" t="s">
        <v>1676</v>
      </c>
      <c r="E1016" s="31" t="s">
        <v>3191</v>
      </c>
      <c r="F1016" s="49" t="s">
        <v>2933</v>
      </c>
      <c r="G1016" s="33" t="s">
        <v>48</v>
      </c>
      <c r="H1016">
        <f t="shared" si="46"/>
        <v>0.82380000000000009</v>
      </c>
      <c r="I1016" s="34">
        <f>ROUND(('NEW Reference'!B$16*List!$H1016)+'NEW Reference'!B$17,0)</f>
        <v>1052</v>
      </c>
      <c r="J1016" s="34">
        <f>ROUND(('NEW Reference'!C$16*List!$H1016)+'NEW Reference'!C$17,0)</f>
        <v>1569</v>
      </c>
      <c r="K1016" s="34">
        <f>ROUND(('NEW Reference'!D$16*List!$H1016)+'NEW Reference'!D$17,0)</f>
        <v>1880</v>
      </c>
      <c r="L1016" s="34">
        <f>ROUND(('NEW Reference'!E$16*List!$H1016)+'NEW Reference'!E$17,0)</f>
        <v>2325</v>
      </c>
      <c r="M1016" s="34">
        <f>ROUND(('NEW Reference'!F$16*List!$H1016)+'NEW Reference'!F$17,0)</f>
        <v>2422</v>
      </c>
      <c r="N1016" s="34">
        <f>ROUND(('NEW Reference'!G$16*List!$H1016)+'NEW Reference'!G$17,0)</f>
        <v>2741</v>
      </c>
      <c r="O1016" s="34">
        <f>ROUND(('NEW Reference'!H$16*List!$H1016)+'NEW Reference'!H$17,0)</f>
        <v>2846</v>
      </c>
      <c r="P1016" s="34">
        <f>ROUND(('NEW Reference'!I$16*List!$H1016)+'NEW Reference'!I$17,0)</f>
        <v>2958</v>
      </c>
      <c r="Q1016" s="34">
        <f>ROUND(('NEW Reference'!J$16*List!$H1016)+'NEW Reference'!J$17,0)</f>
        <v>3425</v>
      </c>
      <c r="R1016" s="34">
        <f>ROUND(('NEW Reference'!K$16*List!$H1016)+'NEW Reference'!K$17,0)</f>
        <v>3533</v>
      </c>
      <c r="S1016" s="34">
        <f>ROUND(('NEW Reference'!L$16*List!$H1016)+'NEW Reference'!L$17,0)</f>
        <v>3813</v>
      </c>
      <c r="T1016" s="34">
        <f>ROUND(('NEW Reference'!M$16*List!$H1016)+'NEW Reference'!M$17,0)</f>
        <v>4554</v>
      </c>
      <c r="U1016" s="34">
        <f>ROUND(('NEW Reference'!N$16*List!$H1016)+'NEW Reference'!N$17,0)</f>
        <v>18374</v>
      </c>
      <c r="V1016" s="35">
        <f>ROUND(('NEW Reference'!O$16*List!$H1016)+'NEW Reference'!O$17,0)</f>
        <v>683</v>
      </c>
      <c r="W1016" s="35">
        <f>ROUND(('NEW Reference'!P$16*List!$H1016)+'NEW Reference'!P$17,0)</f>
        <v>963</v>
      </c>
      <c r="X1016" s="35">
        <f>ROUND(('NEW Reference'!Q$16*List!$H1016)+'NEW Reference'!Q$17,0)</f>
        <v>481</v>
      </c>
      <c r="Y1016" s="36"/>
      <c r="Z1016" s="4" t="str">
        <f t="shared" si="47"/>
        <v>WABAUNSEE, Kansas</v>
      </c>
      <c r="AA1016" s="40" t="s">
        <v>3191</v>
      </c>
      <c r="AB1016" s="37" t="s">
        <v>49</v>
      </c>
      <c r="AC1016" s="41" t="s">
        <v>2933</v>
      </c>
      <c r="AD1016" s="42"/>
      <c r="AE1016">
        <f t="shared" si="48"/>
        <v>0.82380000000000009</v>
      </c>
    </row>
    <row r="1017" spans="1:31">
      <c r="A1017" s="28" t="s">
        <v>3192</v>
      </c>
      <c r="B1017" s="28" t="s">
        <v>3193</v>
      </c>
      <c r="C1017" s="29">
        <v>99917</v>
      </c>
      <c r="D1017" s="30" t="s">
        <v>112</v>
      </c>
      <c r="E1017" s="31" t="s">
        <v>3194</v>
      </c>
      <c r="F1017" s="50" t="s">
        <v>2933</v>
      </c>
      <c r="G1017" s="33" t="s">
        <v>59</v>
      </c>
      <c r="H1017">
        <f t="shared" si="46"/>
        <v>0.78739999999999999</v>
      </c>
      <c r="I1017" s="34">
        <f>ROUND(('NEW Reference'!B$16*List!$H1017)+'NEW Reference'!B$17,0)</f>
        <v>1019</v>
      </c>
      <c r="J1017" s="34">
        <f>ROUND(('NEW Reference'!C$16*List!$H1017)+'NEW Reference'!C$17,0)</f>
        <v>1519</v>
      </c>
      <c r="K1017" s="34">
        <f>ROUND(('NEW Reference'!D$16*List!$H1017)+'NEW Reference'!D$17,0)</f>
        <v>1820</v>
      </c>
      <c r="L1017" s="34">
        <f>ROUND(('NEW Reference'!E$16*List!$H1017)+'NEW Reference'!E$17,0)</f>
        <v>2250</v>
      </c>
      <c r="M1017" s="34">
        <f>ROUND(('NEW Reference'!F$16*List!$H1017)+'NEW Reference'!F$17,0)</f>
        <v>2344</v>
      </c>
      <c r="N1017" s="34">
        <f>ROUND(('NEW Reference'!G$16*List!$H1017)+'NEW Reference'!G$17,0)</f>
        <v>2654</v>
      </c>
      <c r="O1017" s="34">
        <f>ROUND(('NEW Reference'!H$16*List!$H1017)+'NEW Reference'!H$17,0)</f>
        <v>2755</v>
      </c>
      <c r="P1017" s="34">
        <f>ROUND(('NEW Reference'!I$16*List!$H1017)+'NEW Reference'!I$17,0)</f>
        <v>2863</v>
      </c>
      <c r="Q1017" s="34">
        <f>ROUND(('NEW Reference'!J$16*List!$H1017)+'NEW Reference'!J$17,0)</f>
        <v>3316</v>
      </c>
      <c r="R1017" s="34">
        <f>ROUND(('NEW Reference'!K$16*List!$H1017)+'NEW Reference'!K$17,0)</f>
        <v>3420</v>
      </c>
      <c r="S1017" s="34">
        <f>ROUND(('NEW Reference'!L$16*List!$H1017)+'NEW Reference'!L$17,0)</f>
        <v>3691</v>
      </c>
      <c r="T1017" s="34">
        <f>ROUND(('NEW Reference'!M$16*List!$H1017)+'NEW Reference'!M$17,0)</f>
        <v>4408</v>
      </c>
      <c r="U1017" s="34">
        <f>ROUND(('NEW Reference'!N$16*List!$H1017)+'NEW Reference'!N$17,0)</f>
        <v>17786</v>
      </c>
      <c r="V1017" s="35">
        <f>ROUND(('NEW Reference'!O$16*List!$H1017)+'NEW Reference'!O$17,0)</f>
        <v>661</v>
      </c>
      <c r="W1017" s="35">
        <f>ROUND(('NEW Reference'!P$16*List!$H1017)+'NEW Reference'!P$17,0)</f>
        <v>932</v>
      </c>
      <c r="X1017" s="35">
        <f>ROUND(('NEW Reference'!Q$16*List!$H1017)+'NEW Reference'!Q$17,0)</f>
        <v>466</v>
      </c>
      <c r="Y1017" s="36"/>
      <c r="Z1017" s="4" t="str">
        <f t="shared" si="47"/>
        <v>WALLACE, Kansas</v>
      </c>
      <c r="AA1017" s="40" t="s">
        <v>3194</v>
      </c>
      <c r="AB1017" s="37" t="s">
        <v>49</v>
      </c>
      <c r="AC1017" s="41" t="s">
        <v>2933</v>
      </c>
      <c r="AD1017" s="42"/>
      <c r="AE1017">
        <f t="shared" si="48"/>
        <v>0.78739999999999999</v>
      </c>
    </row>
    <row r="1018" spans="1:31">
      <c r="A1018" s="28" t="s">
        <v>3195</v>
      </c>
      <c r="B1018" s="28" t="s">
        <v>3196</v>
      </c>
      <c r="C1018" s="39">
        <v>99917</v>
      </c>
      <c r="D1018" s="30" t="s">
        <v>112</v>
      </c>
      <c r="E1018" s="40" t="s">
        <v>250</v>
      </c>
      <c r="F1018" s="50" t="s">
        <v>2933</v>
      </c>
      <c r="G1018" s="33" t="s">
        <v>59</v>
      </c>
      <c r="H1018">
        <f t="shared" si="46"/>
        <v>0.78739999999999999</v>
      </c>
      <c r="I1018" s="34">
        <f>ROUND(('NEW Reference'!B$16*List!$H1018)+'NEW Reference'!B$17,0)</f>
        <v>1019</v>
      </c>
      <c r="J1018" s="34">
        <f>ROUND(('NEW Reference'!C$16*List!$H1018)+'NEW Reference'!C$17,0)</f>
        <v>1519</v>
      </c>
      <c r="K1018" s="34">
        <f>ROUND(('NEW Reference'!D$16*List!$H1018)+'NEW Reference'!D$17,0)</f>
        <v>1820</v>
      </c>
      <c r="L1018" s="34">
        <f>ROUND(('NEW Reference'!E$16*List!$H1018)+'NEW Reference'!E$17,0)</f>
        <v>2250</v>
      </c>
      <c r="M1018" s="34">
        <f>ROUND(('NEW Reference'!F$16*List!$H1018)+'NEW Reference'!F$17,0)</f>
        <v>2344</v>
      </c>
      <c r="N1018" s="34">
        <f>ROUND(('NEW Reference'!G$16*List!$H1018)+'NEW Reference'!G$17,0)</f>
        <v>2654</v>
      </c>
      <c r="O1018" s="34">
        <f>ROUND(('NEW Reference'!H$16*List!$H1018)+'NEW Reference'!H$17,0)</f>
        <v>2755</v>
      </c>
      <c r="P1018" s="34">
        <f>ROUND(('NEW Reference'!I$16*List!$H1018)+'NEW Reference'!I$17,0)</f>
        <v>2863</v>
      </c>
      <c r="Q1018" s="34">
        <f>ROUND(('NEW Reference'!J$16*List!$H1018)+'NEW Reference'!J$17,0)</f>
        <v>3316</v>
      </c>
      <c r="R1018" s="34">
        <f>ROUND(('NEW Reference'!K$16*List!$H1018)+'NEW Reference'!K$17,0)</f>
        <v>3420</v>
      </c>
      <c r="S1018" s="34">
        <f>ROUND(('NEW Reference'!L$16*List!$H1018)+'NEW Reference'!L$17,0)</f>
        <v>3691</v>
      </c>
      <c r="T1018" s="34">
        <f>ROUND(('NEW Reference'!M$16*List!$H1018)+'NEW Reference'!M$17,0)</f>
        <v>4408</v>
      </c>
      <c r="U1018" s="34">
        <f>ROUND(('NEW Reference'!N$16*List!$H1018)+'NEW Reference'!N$17,0)</f>
        <v>17786</v>
      </c>
      <c r="V1018" s="35">
        <f>ROUND(('NEW Reference'!O$16*List!$H1018)+'NEW Reference'!O$17,0)</f>
        <v>661</v>
      </c>
      <c r="W1018" s="35">
        <f>ROUND(('NEW Reference'!P$16*List!$H1018)+'NEW Reference'!P$17,0)</f>
        <v>932</v>
      </c>
      <c r="X1018" s="35">
        <f>ROUND(('NEW Reference'!Q$16*List!$H1018)+'NEW Reference'!Q$17,0)</f>
        <v>466</v>
      </c>
      <c r="Y1018" s="36"/>
      <c r="Z1018" s="4" t="str">
        <f t="shared" si="47"/>
        <v>WASHINGTON, Kansas</v>
      </c>
      <c r="AA1018" s="40" t="s">
        <v>250</v>
      </c>
      <c r="AB1018" s="37" t="s">
        <v>49</v>
      </c>
      <c r="AC1018" s="41" t="s">
        <v>2933</v>
      </c>
      <c r="AD1018" s="42"/>
      <c r="AE1018">
        <f t="shared" si="48"/>
        <v>0.78739999999999999</v>
      </c>
    </row>
    <row r="1019" spans="1:31">
      <c r="A1019" s="28" t="s">
        <v>3197</v>
      </c>
      <c r="B1019" s="28" t="s">
        <v>3198</v>
      </c>
      <c r="C1019" s="29">
        <v>99917</v>
      </c>
      <c r="D1019" s="30" t="s">
        <v>112</v>
      </c>
      <c r="E1019" s="31" t="s">
        <v>3199</v>
      </c>
      <c r="F1019" s="50" t="s">
        <v>2933</v>
      </c>
      <c r="G1019" s="33" t="s">
        <v>59</v>
      </c>
      <c r="H1019">
        <f t="shared" si="46"/>
        <v>0.78739999999999999</v>
      </c>
      <c r="I1019" s="34">
        <f>ROUND(('NEW Reference'!B$16*List!$H1019)+'NEW Reference'!B$17,0)</f>
        <v>1019</v>
      </c>
      <c r="J1019" s="34">
        <f>ROUND(('NEW Reference'!C$16*List!$H1019)+'NEW Reference'!C$17,0)</f>
        <v>1519</v>
      </c>
      <c r="K1019" s="34">
        <f>ROUND(('NEW Reference'!D$16*List!$H1019)+'NEW Reference'!D$17,0)</f>
        <v>1820</v>
      </c>
      <c r="L1019" s="34">
        <f>ROUND(('NEW Reference'!E$16*List!$H1019)+'NEW Reference'!E$17,0)</f>
        <v>2250</v>
      </c>
      <c r="M1019" s="34">
        <f>ROUND(('NEW Reference'!F$16*List!$H1019)+'NEW Reference'!F$17,0)</f>
        <v>2344</v>
      </c>
      <c r="N1019" s="34">
        <f>ROUND(('NEW Reference'!G$16*List!$H1019)+'NEW Reference'!G$17,0)</f>
        <v>2654</v>
      </c>
      <c r="O1019" s="34">
        <f>ROUND(('NEW Reference'!H$16*List!$H1019)+'NEW Reference'!H$17,0)</f>
        <v>2755</v>
      </c>
      <c r="P1019" s="34">
        <f>ROUND(('NEW Reference'!I$16*List!$H1019)+'NEW Reference'!I$17,0)</f>
        <v>2863</v>
      </c>
      <c r="Q1019" s="34">
        <f>ROUND(('NEW Reference'!J$16*List!$H1019)+'NEW Reference'!J$17,0)</f>
        <v>3316</v>
      </c>
      <c r="R1019" s="34">
        <f>ROUND(('NEW Reference'!K$16*List!$H1019)+'NEW Reference'!K$17,0)</f>
        <v>3420</v>
      </c>
      <c r="S1019" s="34">
        <f>ROUND(('NEW Reference'!L$16*List!$H1019)+'NEW Reference'!L$17,0)</f>
        <v>3691</v>
      </c>
      <c r="T1019" s="34">
        <f>ROUND(('NEW Reference'!M$16*List!$H1019)+'NEW Reference'!M$17,0)</f>
        <v>4408</v>
      </c>
      <c r="U1019" s="34">
        <f>ROUND(('NEW Reference'!N$16*List!$H1019)+'NEW Reference'!N$17,0)</f>
        <v>17786</v>
      </c>
      <c r="V1019" s="35">
        <f>ROUND(('NEW Reference'!O$16*List!$H1019)+'NEW Reference'!O$17,0)</f>
        <v>661</v>
      </c>
      <c r="W1019" s="35">
        <f>ROUND(('NEW Reference'!P$16*List!$H1019)+'NEW Reference'!P$17,0)</f>
        <v>932</v>
      </c>
      <c r="X1019" s="35">
        <f>ROUND(('NEW Reference'!Q$16*List!$H1019)+'NEW Reference'!Q$17,0)</f>
        <v>466</v>
      </c>
      <c r="Y1019" s="36"/>
      <c r="Z1019" s="4" t="str">
        <f t="shared" si="47"/>
        <v>WICHITA, Kansas</v>
      </c>
      <c r="AA1019" s="40" t="s">
        <v>3199</v>
      </c>
      <c r="AB1019" s="37" t="s">
        <v>49</v>
      </c>
      <c r="AC1019" s="41" t="s">
        <v>2933</v>
      </c>
      <c r="AD1019" s="42"/>
      <c r="AE1019">
        <f t="shared" si="48"/>
        <v>0.78739999999999999</v>
      </c>
    </row>
    <row r="1020" spans="1:31">
      <c r="A1020" s="28" t="s">
        <v>3200</v>
      </c>
      <c r="B1020" s="28" t="s">
        <v>3201</v>
      </c>
      <c r="C1020" s="39">
        <v>99917</v>
      </c>
      <c r="D1020" s="30" t="s">
        <v>112</v>
      </c>
      <c r="E1020" s="40" t="s">
        <v>3202</v>
      </c>
      <c r="F1020" s="50" t="s">
        <v>2933</v>
      </c>
      <c r="G1020" s="33" t="s">
        <v>59</v>
      </c>
      <c r="H1020">
        <f t="shared" si="46"/>
        <v>0.78739999999999999</v>
      </c>
      <c r="I1020" s="34">
        <f>ROUND(('NEW Reference'!B$16*List!$H1020)+'NEW Reference'!B$17,0)</f>
        <v>1019</v>
      </c>
      <c r="J1020" s="34">
        <f>ROUND(('NEW Reference'!C$16*List!$H1020)+'NEW Reference'!C$17,0)</f>
        <v>1519</v>
      </c>
      <c r="K1020" s="34">
        <f>ROUND(('NEW Reference'!D$16*List!$H1020)+'NEW Reference'!D$17,0)</f>
        <v>1820</v>
      </c>
      <c r="L1020" s="34">
        <f>ROUND(('NEW Reference'!E$16*List!$H1020)+'NEW Reference'!E$17,0)</f>
        <v>2250</v>
      </c>
      <c r="M1020" s="34">
        <f>ROUND(('NEW Reference'!F$16*List!$H1020)+'NEW Reference'!F$17,0)</f>
        <v>2344</v>
      </c>
      <c r="N1020" s="34">
        <f>ROUND(('NEW Reference'!G$16*List!$H1020)+'NEW Reference'!G$17,0)</f>
        <v>2654</v>
      </c>
      <c r="O1020" s="34">
        <f>ROUND(('NEW Reference'!H$16*List!$H1020)+'NEW Reference'!H$17,0)</f>
        <v>2755</v>
      </c>
      <c r="P1020" s="34">
        <f>ROUND(('NEW Reference'!I$16*List!$H1020)+'NEW Reference'!I$17,0)</f>
        <v>2863</v>
      </c>
      <c r="Q1020" s="34">
        <f>ROUND(('NEW Reference'!J$16*List!$H1020)+'NEW Reference'!J$17,0)</f>
        <v>3316</v>
      </c>
      <c r="R1020" s="34">
        <f>ROUND(('NEW Reference'!K$16*List!$H1020)+'NEW Reference'!K$17,0)</f>
        <v>3420</v>
      </c>
      <c r="S1020" s="34">
        <f>ROUND(('NEW Reference'!L$16*List!$H1020)+'NEW Reference'!L$17,0)</f>
        <v>3691</v>
      </c>
      <c r="T1020" s="34">
        <f>ROUND(('NEW Reference'!M$16*List!$H1020)+'NEW Reference'!M$17,0)</f>
        <v>4408</v>
      </c>
      <c r="U1020" s="34">
        <f>ROUND(('NEW Reference'!N$16*List!$H1020)+'NEW Reference'!N$17,0)</f>
        <v>17786</v>
      </c>
      <c r="V1020" s="35">
        <f>ROUND(('NEW Reference'!O$16*List!$H1020)+'NEW Reference'!O$17,0)</f>
        <v>661</v>
      </c>
      <c r="W1020" s="35">
        <f>ROUND(('NEW Reference'!P$16*List!$H1020)+'NEW Reference'!P$17,0)</f>
        <v>932</v>
      </c>
      <c r="X1020" s="35">
        <f>ROUND(('NEW Reference'!Q$16*List!$H1020)+'NEW Reference'!Q$17,0)</f>
        <v>466</v>
      </c>
      <c r="Y1020" s="36"/>
      <c r="Z1020" s="4" t="str">
        <f t="shared" si="47"/>
        <v>WILSON, Kansas</v>
      </c>
      <c r="AA1020" s="31" t="s">
        <v>3202</v>
      </c>
      <c r="AB1020" s="37" t="s">
        <v>49</v>
      </c>
      <c r="AC1020" s="32" t="s">
        <v>2933</v>
      </c>
      <c r="AD1020" s="38"/>
      <c r="AE1020">
        <f t="shared" si="48"/>
        <v>0.78739999999999999</v>
      </c>
    </row>
    <row r="1021" spans="1:31">
      <c r="A1021" s="28" t="s">
        <v>3203</v>
      </c>
      <c r="B1021" s="28" t="s">
        <v>3204</v>
      </c>
      <c r="C1021" s="39">
        <v>99917</v>
      </c>
      <c r="D1021" s="30" t="s">
        <v>112</v>
      </c>
      <c r="E1021" s="40" t="s">
        <v>3205</v>
      </c>
      <c r="F1021" s="50" t="s">
        <v>2933</v>
      </c>
      <c r="G1021" s="33" t="s">
        <v>59</v>
      </c>
      <c r="H1021">
        <f t="shared" si="46"/>
        <v>0.78739999999999999</v>
      </c>
      <c r="I1021" s="34">
        <f>ROUND(('NEW Reference'!B$16*List!$H1021)+'NEW Reference'!B$17,0)</f>
        <v>1019</v>
      </c>
      <c r="J1021" s="34">
        <f>ROUND(('NEW Reference'!C$16*List!$H1021)+'NEW Reference'!C$17,0)</f>
        <v>1519</v>
      </c>
      <c r="K1021" s="34">
        <f>ROUND(('NEW Reference'!D$16*List!$H1021)+'NEW Reference'!D$17,0)</f>
        <v>1820</v>
      </c>
      <c r="L1021" s="34">
        <f>ROUND(('NEW Reference'!E$16*List!$H1021)+'NEW Reference'!E$17,0)</f>
        <v>2250</v>
      </c>
      <c r="M1021" s="34">
        <f>ROUND(('NEW Reference'!F$16*List!$H1021)+'NEW Reference'!F$17,0)</f>
        <v>2344</v>
      </c>
      <c r="N1021" s="34">
        <f>ROUND(('NEW Reference'!G$16*List!$H1021)+'NEW Reference'!G$17,0)</f>
        <v>2654</v>
      </c>
      <c r="O1021" s="34">
        <f>ROUND(('NEW Reference'!H$16*List!$H1021)+'NEW Reference'!H$17,0)</f>
        <v>2755</v>
      </c>
      <c r="P1021" s="34">
        <f>ROUND(('NEW Reference'!I$16*List!$H1021)+'NEW Reference'!I$17,0)</f>
        <v>2863</v>
      </c>
      <c r="Q1021" s="34">
        <f>ROUND(('NEW Reference'!J$16*List!$H1021)+'NEW Reference'!J$17,0)</f>
        <v>3316</v>
      </c>
      <c r="R1021" s="34">
        <f>ROUND(('NEW Reference'!K$16*List!$H1021)+'NEW Reference'!K$17,0)</f>
        <v>3420</v>
      </c>
      <c r="S1021" s="34">
        <f>ROUND(('NEW Reference'!L$16*List!$H1021)+'NEW Reference'!L$17,0)</f>
        <v>3691</v>
      </c>
      <c r="T1021" s="34">
        <f>ROUND(('NEW Reference'!M$16*List!$H1021)+'NEW Reference'!M$17,0)</f>
        <v>4408</v>
      </c>
      <c r="U1021" s="34">
        <f>ROUND(('NEW Reference'!N$16*List!$H1021)+'NEW Reference'!N$17,0)</f>
        <v>17786</v>
      </c>
      <c r="V1021" s="35">
        <f>ROUND(('NEW Reference'!O$16*List!$H1021)+'NEW Reference'!O$17,0)</f>
        <v>661</v>
      </c>
      <c r="W1021" s="35">
        <f>ROUND(('NEW Reference'!P$16*List!$H1021)+'NEW Reference'!P$17,0)</f>
        <v>932</v>
      </c>
      <c r="X1021" s="35">
        <f>ROUND(('NEW Reference'!Q$16*List!$H1021)+'NEW Reference'!Q$17,0)</f>
        <v>466</v>
      </c>
      <c r="Y1021" s="36"/>
      <c r="Z1021" s="4" t="str">
        <f t="shared" si="47"/>
        <v>WOODSON, Kansas</v>
      </c>
      <c r="AA1021" s="40" t="s">
        <v>3205</v>
      </c>
      <c r="AB1021" s="37" t="s">
        <v>49</v>
      </c>
      <c r="AC1021" s="41" t="s">
        <v>2933</v>
      </c>
      <c r="AD1021" s="42"/>
      <c r="AE1021">
        <f t="shared" si="48"/>
        <v>0.78739999999999999</v>
      </c>
    </row>
    <row r="1022" spans="1:31">
      <c r="A1022" s="28" t="s">
        <v>3206</v>
      </c>
      <c r="B1022" s="28" t="s">
        <v>3207</v>
      </c>
      <c r="C1022" s="29">
        <v>28140</v>
      </c>
      <c r="D1022" s="30" t="s">
        <v>1005</v>
      </c>
      <c r="E1022" s="31" t="s">
        <v>3208</v>
      </c>
      <c r="F1022" s="49" t="s">
        <v>2933</v>
      </c>
      <c r="G1022" s="33" t="s">
        <v>48</v>
      </c>
      <c r="H1022">
        <f t="shared" si="46"/>
        <v>0.91160000000000008</v>
      </c>
      <c r="I1022" s="34">
        <f>ROUND(('NEW Reference'!B$16*List!$H1022)+'NEW Reference'!B$17,0)</f>
        <v>1134</v>
      </c>
      <c r="J1022" s="34">
        <f>ROUND(('NEW Reference'!C$16*List!$H1022)+'NEW Reference'!C$17,0)</f>
        <v>1690</v>
      </c>
      <c r="K1022" s="34">
        <f>ROUND(('NEW Reference'!D$16*List!$H1022)+'NEW Reference'!D$17,0)</f>
        <v>2025</v>
      </c>
      <c r="L1022" s="34">
        <f>ROUND(('NEW Reference'!E$16*List!$H1022)+'NEW Reference'!E$17,0)</f>
        <v>2504</v>
      </c>
      <c r="M1022" s="34">
        <f>ROUND(('NEW Reference'!F$16*List!$H1022)+'NEW Reference'!F$17,0)</f>
        <v>2609</v>
      </c>
      <c r="N1022" s="34">
        <f>ROUND(('NEW Reference'!G$16*List!$H1022)+'NEW Reference'!G$17,0)</f>
        <v>2953</v>
      </c>
      <c r="O1022" s="34">
        <f>ROUND(('NEW Reference'!H$16*List!$H1022)+'NEW Reference'!H$17,0)</f>
        <v>3066</v>
      </c>
      <c r="P1022" s="34">
        <f>ROUND(('NEW Reference'!I$16*List!$H1022)+'NEW Reference'!I$17,0)</f>
        <v>3186</v>
      </c>
      <c r="Q1022" s="34">
        <f>ROUND(('NEW Reference'!J$16*List!$H1022)+'NEW Reference'!J$17,0)</f>
        <v>3690</v>
      </c>
      <c r="R1022" s="34">
        <f>ROUND(('NEW Reference'!K$16*List!$H1022)+'NEW Reference'!K$17,0)</f>
        <v>3806</v>
      </c>
      <c r="S1022" s="34">
        <f>ROUND(('NEW Reference'!L$16*List!$H1022)+'NEW Reference'!L$17,0)</f>
        <v>4107</v>
      </c>
      <c r="T1022" s="34">
        <f>ROUND(('NEW Reference'!M$16*List!$H1022)+'NEW Reference'!M$17,0)</f>
        <v>4905</v>
      </c>
      <c r="U1022" s="34">
        <f>ROUND(('NEW Reference'!N$16*List!$H1022)+'NEW Reference'!N$17,0)</f>
        <v>19792</v>
      </c>
      <c r="V1022" s="35">
        <f>ROUND(('NEW Reference'!O$16*List!$H1022)+'NEW Reference'!O$17,0)</f>
        <v>736</v>
      </c>
      <c r="W1022" s="35">
        <f>ROUND(('NEW Reference'!P$16*List!$H1022)+'NEW Reference'!P$17,0)</f>
        <v>1037</v>
      </c>
      <c r="X1022" s="35">
        <f>ROUND(('NEW Reference'!Q$16*List!$H1022)+'NEW Reference'!Q$17,0)</f>
        <v>518</v>
      </c>
      <c r="Y1022" s="36"/>
      <c r="Z1022" s="4" t="str">
        <f t="shared" si="47"/>
        <v>WYANDOTTE, Kansas</v>
      </c>
      <c r="AA1022" s="40" t="s">
        <v>3208</v>
      </c>
      <c r="AB1022" s="37" t="s">
        <v>49</v>
      </c>
      <c r="AC1022" s="41" t="s">
        <v>2933</v>
      </c>
      <c r="AD1022" s="42"/>
      <c r="AE1022">
        <f t="shared" si="48"/>
        <v>0.91160000000000008</v>
      </c>
    </row>
    <row r="1023" spans="1:31">
      <c r="A1023" s="28" t="s">
        <v>3209</v>
      </c>
      <c r="B1023" s="28" t="s">
        <v>3210</v>
      </c>
      <c r="C1023" s="29">
        <v>99917</v>
      </c>
      <c r="D1023" s="30" t="s">
        <v>112</v>
      </c>
      <c r="E1023" s="31" t="s">
        <v>325</v>
      </c>
      <c r="F1023" s="49" t="s">
        <v>2933</v>
      </c>
      <c r="G1023" s="33" t="s">
        <v>59</v>
      </c>
      <c r="H1023">
        <f t="shared" si="46"/>
        <v>0.78739999999999999</v>
      </c>
      <c r="I1023" s="34">
        <f>ROUND(('NEW Reference'!B$16*List!$H1023)+'NEW Reference'!B$17,0)</f>
        <v>1019</v>
      </c>
      <c r="J1023" s="34">
        <f>ROUND(('NEW Reference'!C$16*List!$H1023)+'NEW Reference'!C$17,0)</f>
        <v>1519</v>
      </c>
      <c r="K1023" s="34">
        <f>ROUND(('NEW Reference'!D$16*List!$H1023)+'NEW Reference'!D$17,0)</f>
        <v>1820</v>
      </c>
      <c r="L1023" s="34">
        <f>ROUND(('NEW Reference'!E$16*List!$H1023)+'NEW Reference'!E$17,0)</f>
        <v>2250</v>
      </c>
      <c r="M1023" s="34">
        <f>ROUND(('NEW Reference'!F$16*List!$H1023)+'NEW Reference'!F$17,0)</f>
        <v>2344</v>
      </c>
      <c r="N1023" s="34">
        <f>ROUND(('NEW Reference'!G$16*List!$H1023)+'NEW Reference'!G$17,0)</f>
        <v>2654</v>
      </c>
      <c r="O1023" s="34">
        <f>ROUND(('NEW Reference'!H$16*List!$H1023)+'NEW Reference'!H$17,0)</f>
        <v>2755</v>
      </c>
      <c r="P1023" s="34">
        <f>ROUND(('NEW Reference'!I$16*List!$H1023)+'NEW Reference'!I$17,0)</f>
        <v>2863</v>
      </c>
      <c r="Q1023" s="34">
        <f>ROUND(('NEW Reference'!J$16*List!$H1023)+'NEW Reference'!J$17,0)</f>
        <v>3316</v>
      </c>
      <c r="R1023" s="34">
        <f>ROUND(('NEW Reference'!K$16*List!$H1023)+'NEW Reference'!K$17,0)</f>
        <v>3420</v>
      </c>
      <c r="S1023" s="34">
        <f>ROUND(('NEW Reference'!L$16*List!$H1023)+'NEW Reference'!L$17,0)</f>
        <v>3691</v>
      </c>
      <c r="T1023" s="34">
        <f>ROUND(('NEW Reference'!M$16*List!$H1023)+'NEW Reference'!M$17,0)</f>
        <v>4408</v>
      </c>
      <c r="U1023" s="34">
        <f>ROUND(('NEW Reference'!N$16*List!$H1023)+'NEW Reference'!N$17,0)</f>
        <v>17786</v>
      </c>
      <c r="V1023" s="35">
        <f>ROUND(('NEW Reference'!O$16*List!$H1023)+'NEW Reference'!O$17,0)</f>
        <v>661</v>
      </c>
      <c r="W1023" s="35">
        <f>ROUND(('NEW Reference'!P$16*List!$H1023)+'NEW Reference'!P$17,0)</f>
        <v>932</v>
      </c>
      <c r="X1023" s="35">
        <f>ROUND(('NEW Reference'!Q$16*List!$H1023)+'NEW Reference'!Q$17,0)</f>
        <v>466</v>
      </c>
      <c r="Y1023" s="36"/>
      <c r="Z1023" s="4" t="str">
        <f t="shared" si="47"/>
        <v>STATEWIDE, Kansas</v>
      </c>
      <c r="AA1023" s="31" t="s">
        <v>325</v>
      </c>
      <c r="AB1023" s="37" t="s">
        <v>49</v>
      </c>
      <c r="AC1023" s="32" t="s">
        <v>2933</v>
      </c>
      <c r="AD1023" s="38"/>
      <c r="AE1023">
        <f t="shared" si="48"/>
        <v>0.78739999999999999</v>
      </c>
    </row>
    <row r="1024" spans="1:31">
      <c r="A1024" s="28" t="s">
        <v>3211</v>
      </c>
      <c r="B1024" s="28" t="s">
        <v>3212</v>
      </c>
      <c r="C1024" s="39">
        <v>99918</v>
      </c>
      <c r="D1024" s="30" t="s">
        <v>117</v>
      </c>
      <c r="E1024" s="40" t="s">
        <v>2688</v>
      </c>
      <c r="F1024" s="50" t="s">
        <v>3213</v>
      </c>
      <c r="G1024" s="33" t="s">
        <v>59</v>
      </c>
      <c r="H1024">
        <f t="shared" si="46"/>
        <v>0.78500000000000003</v>
      </c>
      <c r="I1024" s="34">
        <f>ROUND(('NEW Reference'!B$16*List!$H1024)+'NEW Reference'!B$17,0)</f>
        <v>1016</v>
      </c>
      <c r="J1024" s="34">
        <f>ROUND(('NEW Reference'!C$16*List!$H1024)+'NEW Reference'!C$17,0)</f>
        <v>1516</v>
      </c>
      <c r="K1024" s="34">
        <f>ROUND(('NEW Reference'!D$16*List!$H1024)+'NEW Reference'!D$17,0)</f>
        <v>1816</v>
      </c>
      <c r="L1024" s="34">
        <f>ROUND(('NEW Reference'!E$16*List!$H1024)+'NEW Reference'!E$17,0)</f>
        <v>2245</v>
      </c>
      <c r="M1024" s="34">
        <f>ROUND(('NEW Reference'!F$16*List!$H1024)+'NEW Reference'!F$17,0)</f>
        <v>2339</v>
      </c>
      <c r="N1024" s="34">
        <f>ROUND(('NEW Reference'!G$16*List!$H1024)+'NEW Reference'!G$17,0)</f>
        <v>2648</v>
      </c>
      <c r="O1024" s="34">
        <f>ROUND(('NEW Reference'!H$16*List!$H1024)+'NEW Reference'!H$17,0)</f>
        <v>2749</v>
      </c>
      <c r="P1024" s="34">
        <f>ROUND(('NEW Reference'!I$16*List!$H1024)+'NEW Reference'!I$17,0)</f>
        <v>2857</v>
      </c>
      <c r="Q1024" s="34">
        <f>ROUND(('NEW Reference'!J$16*List!$H1024)+'NEW Reference'!J$17,0)</f>
        <v>3309</v>
      </c>
      <c r="R1024" s="34">
        <f>ROUND(('NEW Reference'!K$16*List!$H1024)+'NEW Reference'!K$17,0)</f>
        <v>3413</v>
      </c>
      <c r="S1024" s="34">
        <f>ROUND(('NEW Reference'!L$16*List!$H1024)+'NEW Reference'!L$17,0)</f>
        <v>3683</v>
      </c>
      <c r="T1024" s="34">
        <f>ROUND(('NEW Reference'!M$16*List!$H1024)+'NEW Reference'!M$17,0)</f>
        <v>4398</v>
      </c>
      <c r="U1024" s="34">
        <f>ROUND(('NEW Reference'!N$16*List!$H1024)+'NEW Reference'!N$17,0)</f>
        <v>17747</v>
      </c>
      <c r="V1024" s="35">
        <f>ROUND(('NEW Reference'!O$16*List!$H1024)+'NEW Reference'!O$17,0)</f>
        <v>660</v>
      </c>
      <c r="W1024" s="35">
        <f>ROUND(('NEW Reference'!P$16*List!$H1024)+'NEW Reference'!P$17,0)</f>
        <v>930</v>
      </c>
      <c r="X1024" s="35">
        <f>ROUND(('NEW Reference'!Q$16*List!$H1024)+'NEW Reference'!Q$17,0)</f>
        <v>465</v>
      </c>
      <c r="Y1024" s="36"/>
      <c r="Z1024" s="4" t="str">
        <f t="shared" si="47"/>
        <v>ADAIR, Kentucky</v>
      </c>
      <c r="AA1024" s="40" t="s">
        <v>2688</v>
      </c>
      <c r="AB1024" s="37" t="s">
        <v>49</v>
      </c>
      <c r="AC1024" s="41" t="s">
        <v>3213</v>
      </c>
      <c r="AD1024" s="42"/>
      <c r="AE1024">
        <f t="shared" si="48"/>
        <v>0.78500000000000003</v>
      </c>
    </row>
    <row r="1025" spans="1:31">
      <c r="A1025" s="28" t="s">
        <v>3214</v>
      </c>
      <c r="B1025" s="28" t="s">
        <v>3215</v>
      </c>
      <c r="C1025" s="39">
        <v>14540</v>
      </c>
      <c r="D1025" s="30" t="s">
        <v>431</v>
      </c>
      <c r="E1025" s="40" t="s">
        <v>2465</v>
      </c>
      <c r="F1025" s="49" t="s">
        <v>3213</v>
      </c>
      <c r="G1025" s="33" t="s">
        <v>48</v>
      </c>
      <c r="H1025">
        <f t="shared" si="46"/>
        <v>0.88260000000000005</v>
      </c>
      <c r="I1025" s="34">
        <f>ROUND(('NEW Reference'!B$16*List!$H1025)+'NEW Reference'!B$17,0)</f>
        <v>1107</v>
      </c>
      <c r="J1025" s="34">
        <f>ROUND(('NEW Reference'!C$16*List!$H1025)+'NEW Reference'!C$17,0)</f>
        <v>1650</v>
      </c>
      <c r="K1025" s="34">
        <f>ROUND(('NEW Reference'!D$16*List!$H1025)+'NEW Reference'!D$17,0)</f>
        <v>1977</v>
      </c>
      <c r="L1025" s="34">
        <f>ROUND(('NEW Reference'!E$16*List!$H1025)+'NEW Reference'!E$17,0)</f>
        <v>2445</v>
      </c>
      <c r="M1025" s="34">
        <f>ROUND(('NEW Reference'!F$16*List!$H1025)+'NEW Reference'!F$17,0)</f>
        <v>2547</v>
      </c>
      <c r="N1025" s="34">
        <f>ROUND(('NEW Reference'!G$16*List!$H1025)+'NEW Reference'!G$17,0)</f>
        <v>2883</v>
      </c>
      <c r="O1025" s="34">
        <f>ROUND(('NEW Reference'!H$16*List!$H1025)+'NEW Reference'!H$17,0)</f>
        <v>2993</v>
      </c>
      <c r="P1025" s="34">
        <f>ROUND(('NEW Reference'!I$16*List!$H1025)+'NEW Reference'!I$17,0)</f>
        <v>3111</v>
      </c>
      <c r="Q1025" s="34">
        <f>ROUND(('NEW Reference'!J$16*List!$H1025)+'NEW Reference'!J$17,0)</f>
        <v>3602</v>
      </c>
      <c r="R1025" s="34">
        <f>ROUND(('NEW Reference'!K$16*List!$H1025)+'NEW Reference'!K$17,0)</f>
        <v>3716</v>
      </c>
      <c r="S1025" s="34">
        <f>ROUND(('NEW Reference'!L$16*List!$H1025)+'NEW Reference'!L$17,0)</f>
        <v>4010</v>
      </c>
      <c r="T1025" s="34">
        <f>ROUND(('NEW Reference'!M$16*List!$H1025)+'NEW Reference'!M$17,0)</f>
        <v>4789</v>
      </c>
      <c r="U1025" s="34">
        <f>ROUND(('NEW Reference'!N$16*List!$H1025)+'NEW Reference'!N$17,0)</f>
        <v>19323</v>
      </c>
      <c r="V1025" s="35">
        <f>ROUND(('NEW Reference'!O$16*List!$H1025)+'NEW Reference'!O$17,0)</f>
        <v>718</v>
      </c>
      <c r="W1025" s="35">
        <f>ROUND(('NEW Reference'!P$16*List!$H1025)+'NEW Reference'!P$17,0)</f>
        <v>1012</v>
      </c>
      <c r="X1025" s="35">
        <f>ROUND(('NEW Reference'!Q$16*List!$H1025)+'NEW Reference'!Q$17,0)</f>
        <v>506</v>
      </c>
      <c r="Y1025" s="36"/>
      <c r="Z1025" s="4" t="str">
        <f t="shared" si="47"/>
        <v>ALLEN, Kentucky</v>
      </c>
      <c r="AA1025" s="40" t="s">
        <v>2465</v>
      </c>
      <c r="AB1025" s="37" t="s">
        <v>49</v>
      </c>
      <c r="AC1025" s="41" t="s">
        <v>3213</v>
      </c>
      <c r="AD1025" s="42"/>
      <c r="AE1025">
        <f t="shared" si="48"/>
        <v>0.88260000000000005</v>
      </c>
    </row>
    <row r="1026" spans="1:31">
      <c r="A1026" s="28" t="s">
        <v>3216</v>
      </c>
      <c r="B1026" s="28" t="s">
        <v>3217</v>
      </c>
      <c r="C1026" s="29">
        <v>99918</v>
      </c>
      <c r="D1026" s="30" t="s">
        <v>117</v>
      </c>
      <c r="E1026" s="31" t="s">
        <v>2936</v>
      </c>
      <c r="F1026" s="50" t="s">
        <v>3213</v>
      </c>
      <c r="G1026" s="33" t="s">
        <v>59</v>
      </c>
      <c r="H1026">
        <f t="shared" si="46"/>
        <v>0.78500000000000003</v>
      </c>
      <c r="I1026" s="34">
        <f>ROUND(('NEW Reference'!B$16*List!$H1026)+'NEW Reference'!B$17,0)</f>
        <v>1016</v>
      </c>
      <c r="J1026" s="34">
        <f>ROUND(('NEW Reference'!C$16*List!$H1026)+'NEW Reference'!C$17,0)</f>
        <v>1516</v>
      </c>
      <c r="K1026" s="34">
        <f>ROUND(('NEW Reference'!D$16*List!$H1026)+'NEW Reference'!D$17,0)</f>
        <v>1816</v>
      </c>
      <c r="L1026" s="34">
        <f>ROUND(('NEW Reference'!E$16*List!$H1026)+'NEW Reference'!E$17,0)</f>
        <v>2245</v>
      </c>
      <c r="M1026" s="34">
        <f>ROUND(('NEW Reference'!F$16*List!$H1026)+'NEW Reference'!F$17,0)</f>
        <v>2339</v>
      </c>
      <c r="N1026" s="34">
        <f>ROUND(('NEW Reference'!G$16*List!$H1026)+'NEW Reference'!G$17,0)</f>
        <v>2648</v>
      </c>
      <c r="O1026" s="34">
        <f>ROUND(('NEW Reference'!H$16*List!$H1026)+'NEW Reference'!H$17,0)</f>
        <v>2749</v>
      </c>
      <c r="P1026" s="34">
        <f>ROUND(('NEW Reference'!I$16*List!$H1026)+'NEW Reference'!I$17,0)</f>
        <v>2857</v>
      </c>
      <c r="Q1026" s="34">
        <f>ROUND(('NEW Reference'!J$16*List!$H1026)+'NEW Reference'!J$17,0)</f>
        <v>3309</v>
      </c>
      <c r="R1026" s="34">
        <f>ROUND(('NEW Reference'!K$16*List!$H1026)+'NEW Reference'!K$17,0)</f>
        <v>3413</v>
      </c>
      <c r="S1026" s="34">
        <f>ROUND(('NEW Reference'!L$16*List!$H1026)+'NEW Reference'!L$17,0)</f>
        <v>3683</v>
      </c>
      <c r="T1026" s="34">
        <f>ROUND(('NEW Reference'!M$16*List!$H1026)+'NEW Reference'!M$17,0)</f>
        <v>4398</v>
      </c>
      <c r="U1026" s="34">
        <f>ROUND(('NEW Reference'!N$16*List!$H1026)+'NEW Reference'!N$17,0)</f>
        <v>17747</v>
      </c>
      <c r="V1026" s="35">
        <f>ROUND(('NEW Reference'!O$16*List!$H1026)+'NEW Reference'!O$17,0)</f>
        <v>660</v>
      </c>
      <c r="W1026" s="35">
        <f>ROUND(('NEW Reference'!P$16*List!$H1026)+'NEW Reference'!P$17,0)</f>
        <v>930</v>
      </c>
      <c r="X1026" s="35">
        <f>ROUND(('NEW Reference'!Q$16*List!$H1026)+'NEW Reference'!Q$17,0)</f>
        <v>465</v>
      </c>
      <c r="Y1026" s="36"/>
      <c r="Z1026" s="4" t="str">
        <f t="shared" si="47"/>
        <v>ANDERSON, Kentucky</v>
      </c>
      <c r="AA1026" s="40" t="s">
        <v>2936</v>
      </c>
      <c r="AB1026" s="37" t="s">
        <v>49</v>
      </c>
      <c r="AC1026" s="41" t="s">
        <v>3213</v>
      </c>
      <c r="AD1026" s="42"/>
      <c r="AE1026">
        <f t="shared" si="48"/>
        <v>0.78500000000000003</v>
      </c>
    </row>
    <row r="1027" spans="1:31">
      <c r="A1027" s="28" t="s">
        <v>3218</v>
      </c>
      <c r="B1027" s="28" t="s">
        <v>3219</v>
      </c>
      <c r="C1027" s="39">
        <v>99918</v>
      </c>
      <c r="D1027" s="30" t="s">
        <v>117</v>
      </c>
      <c r="E1027" s="40" t="s">
        <v>3220</v>
      </c>
      <c r="F1027" s="50" t="s">
        <v>3213</v>
      </c>
      <c r="G1027" s="33" t="s">
        <v>59</v>
      </c>
      <c r="H1027">
        <f t="shared" si="46"/>
        <v>0.78500000000000003</v>
      </c>
      <c r="I1027" s="34">
        <f>ROUND(('NEW Reference'!B$16*List!$H1027)+'NEW Reference'!B$17,0)</f>
        <v>1016</v>
      </c>
      <c r="J1027" s="34">
        <f>ROUND(('NEW Reference'!C$16*List!$H1027)+'NEW Reference'!C$17,0)</f>
        <v>1516</v>
      </c>
      <c r="K1027" s="34">
        <f>ROUND(('NEW Reference'!D$16*List!$H1027)+'NEW Reference'!D$17,0)</f>
        <v>1816</v>
      </c>
      <c r="L1027" s="34">
        <f>ROUND(('NEW Reference'!E$16*List!$H1027)+'NEW Reference'!E$17,0)</f>
        <v>2245</v>
      </c>
      <c r="M1027" s="34">
        <f>ROUND(('NEW Reference'!F$16*List!$H1027)+'NEW Reference'!F$17,0)</f>
        <v>2339</v>
      </c>
      <c r="N1027" s="34">
        <f>ROUND(('NEW Reference'!G$16*List!$H1027)+'NEW Reference'!G$17,0)</f>
        <v>2648</v>
      </c>
      <c r="O1027" s="34">
        <f>ROUND(('NEW Reference'!H$16*List!$H1027)+'NEW Reference'!H$17,0)</f>
        <v>2749</v>
      </c>
      <c r="P1027" s="34">
        <f>ROUND(('NEW Reference'!I$16*List!$H1027)+'NEW Reference'!I$17,0)</f>
        <v>2857</v>
      </c>
      <c r="Q1027" s="34">
        <f>ROUND(('NEW Reference'!J$16*List!$H1027)+'NEW Reference'!J$17,0)</f>
        <v>3309</v>
      </c>
      <c r="R1027" s="34">
        <f>ROUND(('NEW Reference'!K$16*List!$H1027)+'NEW Reference'!K$17,0)</f>
        <v>3413</v>
      </c>
      <c r="S1027" s="34">
        <f>ROUND(('NEW Reference'!L$16*List!$H1027)+'NEW Reference'!L$17,0)</f>
        <v>3683</v>
      </c>
      <c r="T1027" s="34">
        <f>ROUND(('NEW Reference'!M$16*List!$H1027)+'NEW Reference'!M$17,0)</f>
        <v>4398</v>
      </c>
      <c r="U1027" s="34">
        <f>ROUND(('NEW Reference'!N$16*List!$H1027)+'NEW Reference'!N$17,0)</f>
        <v>17747</v>
      </c>
      <c r="V1027" s="35">
        <f>ROUND(('NEW Reference'!O$16*List!$H1027)+'NEW Reference'!O$17,0)</f>
        <v>660</v>
      </c>
      <c r="W1027" s="35">
        <f>ROUND(('NEW Reference'!P$16*List!$H1027)+'NEW Reference'!P$17,0)</f>
        <v>930</v>
      </c>
      <c r="X1027" s="35">
        <f>ROUND(('NEW Reference'!Q$16*List!$H1027)+'NEW Reference'!Q$17,0)</f>
        <v>465</v>
      </c>
      <c r="Y1027" s="36"/>
      <c r="Z1027" s="4" t="str">
        <f t="shared" si="47"/>
        <v>BALLARD, Kentucky</v>
      </c>
      <c r="AA1027" s="40" t="s">
        <v>3220</v>
      </c>
      <c r="AB1027" s="37" t="s">
        <v>49</v>
      </c>
      <c r="AC1027" s="41" t="s">
        <v>3213</v>
      </c>
      <c r="AD1027" s="42"/>
      <c r="AE1027">
        <f t="shared" si="48"/>
        <v>0.78500000000000003</v>
      </c>
    </row>
    <row r="1028" spans="1:31">
      <c r="A1028" s="28" t="s">
        <v>3221</v>
      </c>
      <c r="B1028" s="28" t="s">
        <v>3222</v>
      </c>
      <c r="C1028" s="39">
        <v>99918</v>
      </c>
      <c r="D1028" s="30" t="s">
        <v>117</v>
      </c>
      <c r="E1028" s="40" t="s">
        <v>3223</v>
      </c>
      <c r="F1028" s="50" t="s">
        <v>3213</v>
      </c>
      <c r="G1028" s="33" t="s">
        <v>59</v>
      </c>
      <c r="H1028">
        <f t="shared" si="46"/>
        <v>0.78500000000000003</v>
      </c>
      <c r="I1028" s="34">
        <f>ROUND(('NEW Reference'!B$16*List!$H1028)+'NEW Reference'!B$17,0)</f>
        <v>1016</v>
      </c>
      <c r="J1028" s="34">
        <f>ROUND(('NEW Reference'!C$16*List!$H1028)+'NEW Reference'!C$17,0)</f>
        <v>1516</v>
      </c>
      <c r="K1028" s="34">
        <f>ROUND(('NEW Reference'!D$16*List!$H1028)+'NEW Reference'!D$17,0)</f>
        <v>1816</v>
      </c>
      <c r="L1028" s="34">
        <f>ROUND(('NEW Reference'!E$16*List!$H1028)+'NEW Reference'!E$17,0)</f>
        <v>2245</v>
      </c>
      <c r="M1028" s="34">
        <f>ROUND(('NEW Reference'!F$16*List!$H1028)+'NEW Reference'!F$17,0)</f>
        <v>2339</v>
      </c>
      <c r="N1028" s="34">
        <f>ROUND(('NEW Reference'!G$16*List!$H1028)+'NEW Reference'!G$17,0)</f>
        <v>2648</v>
      </c>
      <c r="O1028" s="34">
        <f>ROUND(('NEW Reference'!H$16*List!$H1028)+'NEW Reference'!H$17,0)</f>
        <v>2749</v>
      </c>
      <c r="P1028" s="34">
        <f>ROUND(('NEW Reference'!I$16*List!$H1028)+'NEW Reference'!I$17,0)</f>
        <v>2857</v>
      </c>
      <c r="Q1028" s="34">
        <f>ROUND(('NEW Reference'!J$16*List!$H1028)+'NEW Reference'!J$17,0)</f>
        <v>3309</v>
      </c>
      <c r="R1028" s="34">
        <f>ROUND(('NEW Reference'!K$16*List!$H1028)+'NEW Reference'!K$17,0)</f>
        <v>3413</v>
      </c>
      <c r="S1028" s="34">
        <f>ROUND(('NEW Reference'!L$16*List!$H1028)+'NEW Reference'!L$17,0)</f>
        <v>3683</v>
      </c>
      <c r="T1028" s="34">
        <f>ROUND(('NEW Reference'!M$16*List!$H1028)+'NEW Reference'!M$17,0)</f>
        <v>4398</v>
      </c>
      <c r="U1028" s="34">
        <f>ROUND(('NEW Reference'!N$16*List!$H1028)+'NEW Reference'!N$17,0)</f>
        <v>17747</v>
      </c>
      <c r="V1028" s="35">
        <f>ROUND(('NEW Reference'!O$16*List!$H1028)+'NEW Reference'!O$17,0)</f>
        <v>660</v>
      </c>
      <c r="W1028" s="35">
        <f>ROUND(('NEW Reference'!P$16*List!$H1028)+'NEW Reference'!P$17,0)</f>
        <v>930</v>
      </c>
      <c r="X1028" s="35">
        <f>ROUND(('NEW Reference'!Q$16*List!$H1028)+'NEW Reference'!Q$17,0)</f>
        <v>465</v>
      </c>
      <c r="Y1028" s="36"/>
      <c r="Z1028" s="4" t="str">
        <f t="shared" si="47"/>
        <v>BARREN, Kentucky</v>
      </c>
      <c r="AA1028" s="40" t="s">
        <v>3223</v>
      </c>
      <c r="AB1028" s="37" t="s">
        <v>49</v>
      </c>
      <c r="AC1028" s="41" t="s">
        <v>3213</v>
      </c>
      <c r="AD1028" s="42"/>
      <c r="AE1028">
        <f t="shared" si="48"/>
        <v>0.78500000000000003</v>
      </c>
    </row>
    <row r="1029" spans="1:31">
      <c r="A1029" s="28" t="s">
        <v>3224</v>
      </c>
      <c r="B1029" s="28" t="s">
        <v>3225</v>
      </c>
      <c r="C1029" s="39">
        <v>99918</v>
      </c>
      <c r="D1029" s="30" t="s">
        <v>117</v>
      </c>
      <c r="E1029" s="40" t="s">
        <v>3226</v>
      </c>
      <c r="F1029" s="50" t="s">
        <v>3213</v>
      </c>
      <c r="G1029" s="33" t="s">
        <v>59</v>
      </c>
      <c r="H1029">
        <f t="shared" si="46"/>
        <v>0.78500000000000003</v>
      </c>
      <c r="I1029" s="34">
        <f>ROUND(('NEW Reference'!B$16*List!$H1029)+'NEW Reference'!B$17,0)</f>
        <v>1016</v>
      </c>
      <c r="J1029" s="34">
        <f>ROUND(('NEW Reference'!C$16*List!$H1029)+'NEW Reference'!C$17,0)</f>
        <v>1516</v>
      </c>
      <c r="K1029" s="34">
        <f>ROUND(('NEW Reference'!D$16*List!$H1029)+'NEW Reference'!D$17,0)</f>
        <v>1816</v>
      </c>
      <c r="L1029" s="34">
        <f>ROUND(('NEW Reference'!E$16*List!$H1029)+'NEW Reference'!E$17,0)</f>
        <v>2245</v>
      </c>
      <c r="M1029" s="34">
        <f>ROUND(('NEW Reference'!F$16*List!$H1029)+'NEW Reference'!F$17,0)</f>
        <v>2339</v>
      </c>
      <c r="N1029" s="34">
        <f>ROUND(('NEW Reference'!G$16*List!$H1029)+'NEW Reference'!G$17,0)</f>
        <v>2648</v>
      </c>
      <c r="O1029" s="34">
        <f>ROUND(('NEW Reference'!H$16*List!$H1029)+'NEW Reference'!H$17,0)</f>
        <v>2749</v>
      </c>
      <c r="P1029" s="34">
        <f>ROUND(('NEW Reference'!I$16*List!$H1029)+'NEW Reference'!I$17,0)</f>
        <v>2857</v>
      </c>
      <c r="Q1029" s="34">
        <f>ROUND(('NEW Reference'!J$16*List!$H1029)+'NEW Reference'!J$17,0)</f>
        <v>3309</v>
      </c>
      <c r="R1029" s="34">
        <f>ROUND(('NEW Reference'!K$16*List!$H1029)+'NEW Reference'!K$17,0)</f>
        <v>3413</v>
      </c>
      <c r="S1029" s="34">
        <f>ROUND(('NEW Reference'!L$16*List!$H1029)+'NEW Reference'!L$17,0)</f>
        <v>3683</v>
      </c>
      <c r="T1029" s="34">
        <f>ROUND(('NEW Reference'!M$16*List!$H1029)+'NEW Reference'!M$17,0)</f>
        <v>4398</v>
      </c>
      <c r="U1029" s="34">
        <f>ROUND(('NEW Reference'!N$16*List!$H1029)+'NEW Reference'!N$17,0)</f>
        <v>17747</v>
      </c>
      <c r="V1029" s="35">
        <f>ROUND(('NEW Reference'!O$16*List!$H1029)+'NEW Reference'!O$17,0)</f>
        <v>660</v>
      </c>
      <c r="W1029" s="35">
        <f>ROUND(('NEW Reference'!P$16*List!$H1029)+'NEW Reference'!P$17,0)</f>
        <v>930</v>
      </c>
      <c r="X1029" s="35">
        <f>ROUND(('NEW Reference'!Q$16*List!$H1029)+'NEW Reference'!Q$17,0)</f>
        <v>465</v>
      </c>
      <c r="Y1029" s="36"/>
      <c r="Z1029" s="4" t="str">
        <f t="shared" si="47"/>
        <v>BATH, Kentucky</v>
      </c>
      <c r="AA1029" s="31" t="s">
        <v>3226</v>
      </c>
      <c r="AB1029" s="37" t="s">
        <v>49</v>
      </c>
      <c r="AC1029" s="32" t="s">
        <v>3213</v>
      </c>
      <c r="AD1029" s="38"/>
      <c r="AE1029">
        <f t="shared" si="48"/>
        <v>0.78500000000000003</v>
      </c>
    </row>
    <row r="1030" spans="1:31">
      <c r="A1030" s="28" t="s">
        <v>3227</v>
      </c>
      <c r="B1030" s="28" t="s">
        <v>3228</v>
      </c>
      <c r="C1030" s="39">
        <v>99918</v>
      </c>
      <c r="D1030" s="30" t="s">
        <v>117</v>
      </c>
      <c r="E1030" s="40" t="s">
        <v>3229</v>
      </c>
      <c r="F1030" s="50" t="s">
        <v>3213</v>
      </c>
      <c r="G1030" s="33" t="s">
        <v>59</v>
      </c>
      <c r="H1030">
        <f t="shared" si="46"/>
        <v>0.78500000000000003</v>
      </c>
      <c r="I1030" s="34">
        <f>ROUND(('NEW Reference'!B$16*List!$H1030)+'NEW Reference'!B$17,0)</f>
        <v>1016</v>
      </c>
      <c r="J1030" s="34">
        <f>ROUND(('NEW Reference'!C$16*List!$H1030)+'NEW Reference'!C$17,0)</f>
        <v>1516</v>
      </c>
      <c r="K1030" s="34">
        <f>ROUND(('NEW Reference'!D$16*List!$H1030)+'NEW Reference'!D$17,0)</f>
        <v>1816</v>
      </c>
      <c r="L1030" s="34">
        <f>ROUND(('NEW Reference'!E$16*List!$H1030)+'NEW Reference'!E$17,0)</f>
        <v>2245</v>
      </c>
      <c r="M1030" s="34">
        <f>ROUND(('NEW Reference'!F$16*List!$H1030)+'NEW Reference'!F$17,0)</f>
        <v>2339</v>
      </c>
      <c r="N1030" s="34">
        <f>ROUND(('NEW Reference'!G$16*List!$H1030)+'NEW Reference'!G$17,0)</f>
        <v>2648</v>
      </c>
      <c r="O1030" s="34">
        <f>ROUND(('NEW Reference'!H$16*List!$H1030)+'NEW Reference'!H$17,0)</f>
        <v>2749</v>
      </c>
      <c r="P1030" s="34">
        <f>ROUND(('NEW Reference'!I$16*List!$H1030)+'NEW Reference'!I$17,0)</f>
        <v>2857</v>
      </c>
      <c r="Q1030" s="34">
        <f>ROUND(('NEW Reference'!J$16*List!$H1030)+'NEW Reference'!J$17,0)</f>
        <v>3309</v>
      </c>
      <c r="R1030" s="34">
        <f>ROUND(('NEW Reference'!K$16*List!$H1030)+'NEW Reference'!K$17,0)</f>
        <v>3413</v>
      </c>
      <c r="S1030" s="34">
        <f>ROUND(('NEW Reference'!L$16*List!$H1030)+'NEW Reference'!L$17,0)</f>
        <v>3683</v>
      </c>
      <c r="T1030" s="34">
        <f>ROUND(('NEW Reference'!M$16*List!$H1030)+'NEW Reference'!M$17,0)</f>
        <v>4398</v>
      </c>
      <c r="U1030" s="34">
        <f>ROUND(('NEW Reference'!N$16*List!$H1030)+'NEW Reference'!N$17,0)</f>
        <v>17747</v>
      </c>
      <c r="V1030" s="35">
        <f>ROUND(('NEW Reference'!O$16*List!$H1030)+'NEW Reference'!O$17,0)</f>
        <v>660</v>
      </c>
      <c r="W1030" s="35">
        <f>ROUND(('NEW Reference'!P$16*List!$H1030)+'NEW Reference'!P$17,0)</f>
        <v>930</v>
      </c>
      <c r="X1030" s="35">
        <f>ROUND(('NEW Reference'!Q$16*List!$H1030)+'NEW Reference'!Q$17,0)</f>
        <v>465</v>
      </c>
      <c r="Y1030" s="36"/>
      <c r="Z1030" s="4" t="str">
        <f t="shared" si="47"/>
        <v>BELL, Kentucky</v>
      </c>
      <c r="AA1030" s="40" t="s">
        <v>3229</v>
      </c>
      <c r="AB1030" s="37" t="s">
        <v>49</v>
      </c>
      <c r="AC1030" s="41" t="s">
        <v>3213</v>
      </c>
      <c r="AD1030" s="42"/>
      <c r="AE1030">
        <f t="shared" si="48"/>
        <v>0.78500000000000003</v>
      </c>
    </row>
    <row r="1031" spans="1:31">
      <c r="A1031" s="28" t="s">
        <v>3230</v>
      </c>
      <c r="B1031" s="28" t="s">
        <v>3231</v>
      </c>
      <c r="C1031" s="29">
        <v>17140</v>
      </c>
      <c r="D1031" s="30" t="s">
        <v>546</v>
      </c>
      <c r="E1031" s="31" t="s">
        <v>507</v>
      </c>
      <c r="F1031" s="49" t="s">
        <v>3213</v>
      </c>
      <c r="G1031" s="33" t="s">
        <v>48</v>
      </c>
      <c r="H1031">
        <f t="shared" si="46"/>
        <v>0.90900000000000003</v>
      </c>
      <c r="I1031" s="34">
        <f>ROUND(('NEW Reference'!B$16*List!$H1031)+'NEW Reference'!B$17,0)</f>
        <v>1131</v>
      </c>
      <c r="J1031" s="34">
        <f>ROUND(('NEW Reference'!C$16*List!$H1031)+'NEW Reference'!C$17,0)</f>
        <v>1687</v>
      </c>
      <c r="K1031" s="34">
        <f>ROUND(('NEW Reference'!D$16*List!$H1031)+'NEW Reference'!D$17,0)</f>
        <v>2021</v>
      </c>
      <c r="L1031" s="34">
        <f>ROUND(('NEW Reference'!E$16*List!$H1031)+'NEW Reference'!E$17,0)</f>
        <v>2499</v>
      </c>
      <c r="M1031" s="34">
        <f>ROUND(('NEW Reference'!F$16*List!$H1031)+'NEW Reference'!F$17,0)</f>
        <v>2603</v>
      </c>
      <c r="N1031" s="34">
        <f>ROUND(('NEW Reference'!G$16*List!$H1031)+'NEW Reference'!G$17,0)</f>
        <v>2947</v>
      </c>
      <c r="O1031" s="34">
        <f>ROUND(('NEW Reference'!H$16*List!$H1031)+'NEW Reference'!H$17,0)</f>
        <v>3059</v>
      </c>
      <c r="P1031" s="34">
        <f>ROUND(('NEW Reference'!I$16*List!$H1031)+'NEW Reference'!I$17,0)</f>
        <v>3179</v>
      </c>
      <c r="Q1031" s="34">
        <f>ROUND(('NEW Reference'!J$16*List!$H1031)+'NEW Reference'!J$17,0)</f>
        <v>3682</v>
      </c>
      <c r="R1031" s="34">
        <f>ROUND(('NEW Reference'!K$16*List!$H1031)+'NEW Reference'!K$17,0)</f>
        <v>3798</v>
      </c>
      <c r="S1031" s="34">
        <f>ROUND(('NEW Reference'!L$16*List!$H1031)+'NEW Reference'!L$17,0)</f>
        <v>4098</v>
      </c>
      <c r="T1031" s="34">
        <f>ROUND(('NEW Reference'!M$16*List!$H1031)+'NEW Reference'!M$17,0)</f>
        <v>4895</v>
      </c>
      <c r="U1031" s="34">
        <f>ROUND(('NEW Reference'!N$16*List!$H1031)+'NEW Reference'!N$17,0)</f>
        <v>19750</v>
      </c>
      <c r="V1031" s="35">
        <f>ROUND(('NEW Reference'!O$16*List!$H1031)+'NEW Reference'!O$17,0)</f>
        <v>734</v>
      </c>
      <c r="W1031" s="35">
        <f>ROUND(('NEW Reference'!P$16*List!$H1031)+'NEW Reference'!P$17,0)</f>
        <v>1035</v>
      </c>
      <c r="X1031" s="35">
        <f>ROUND(('NEW Reference'!Q$16*List!$H1031)+'NEW Reference'!Q$17,0)</f>
        <v>517</v>
      </c>
      <c r="Y1031" s="36"/>
      <c r="Z1031" s="4" t="str">
        <f t="shared" si="47"/>
        <v>BOONE, Kentucky</v>
      </c>
      <c r="AA1031" s="31" t="s">
        <v>507</v>
      </c>
      <c r="AB1031" s="37" t="s">
        <v>49</v>
      </c>
      <c r="AC1031" s="32" t="s">
        <v>3213</v>
      </c>
      <c r="AD1031" s="38"/>
      <c r="AE1031">
        <f t="shared" si="48"/>
        <v>0.90900000000000003</v>
      </c>
    </row>
    <row r="1032" spans="1:31">
      <c r="A1032" s="28" t="s">
        <v>3232</v>
      </c>
      <c r="B1032" s="28" t="s">
        <v>3233</v>
      </c>
      <c r="C1032" s="29">
        <v>30460</v>
      </c>
      <c r="D1032" s="30" t="s">
        <v>1101</v>
      </c>
      <c r="E1032" s="31" t="s">
        <v>2948</v>
      </c>
      <c r="F1032" s="49" t="s">
        <v>3213</v>
      </c>
      <c r="G1032" s="33" t="s">
        <v>48</v>
      </c>
      <c r="H1032">
        <f t="shared" si="46"/>
        <v>0.88340000000000007</v>
      </c>
      <c r="I1032" s="34">
        <f>ROUND(('NEW Reference'!B$16*List!$H1032)+'NEW Reference'!B$17,0)</f>
        <v>1107</v>
      </c>
      <c r="J1032" s="34">
        <f>ROUND(('NEW Reference'!C$16*List!$H1032)+'NEW Reference'!C$17,0)</f>
        <v>1651</v>
      </c>
      <c r="K1032" s="34">
        <f>ROUND(('NEW Reference'!D$16*List!$H1032)+'NEW Reference'!D$17,0)</f>
        <v>1979</v>
      </c>
      <c r="L1032" s="34">
        <f>ROUND(('NEW Reference'!E$16*List!$H1032)+'NEW Reference'!E$17,0)</f>
        <v>2446</v>
      </c>
      <c r="M1032" s="34">
        <f>ROUND(('NEW Reference'!F$16*List!$H1032)+'NEW Reference'!F$17,0)</f>
        <v>2549</v>
      </c>
      <c r="N1032" s="34">
        <f>ROUND(('NEW Reference'!G$16*List!$H1032)+'NEW Reference'!G$17,0)</f>
        <v>2885</v>
      </c>
      <c r="O1032" s="34">
        <f>ROUND(('NEW Reference'!H$16*List!$H1032)+'NEW Reference'!H$17,0)</f>
        <v>2995</v>
      </c>
      <c r="P1032" s="34">
        <f>ROUND(('NEW Reference'!I$16*List!$H1032)+'NEW Reference'!I$17,0)</f>
        <v>3113</v>
      </c>
      <c r="Q1032" s="34">
        <f>ROUND(('NEW Reference'!J$16*List!$H1032)+'NEW Reference'!J$17,0)</f>
        <v>3605</v>
      </c>
      <c r="R1032" s="34">
        <f>ROUND(('NEW Reference'!K$16*List!$H1032)+'NEW Reference'!K$17,0)</f>
        <v>3718</v>
      </c>
      <c r="S1032" s="34">
        <f>ROUND(('NEW Reference'!L$16*List!$H1032)+'NEW Reference'!L$17,0)</f>
        <v>4013</v>
      </c>
      <c r="T1032" s="34">
        <f>ROUND(('NEW Reference'!M$16*List!$H1032)+'NEW Reference'!M$17,0)</f>
        <v>4792</v>
      </c>
      <c r="U1032" s="34">
        <f>ROUND(('NEW Reference'!N$16*List!$H1032)+'NEW Reference'!N$17,0)</f>
        <v>19336</v>
      </c>
      <c r="V1032" s="35">
        <f>ROUND(('NEW Reference'!O$16*List!$H1032)+'NEW Reference'!O$17,0)</f>
        <v>719</v>
      </c>
      <c r="W1032" s="35">
        <f>ROUND(('NEW Reference'!P$16*List!$H1032)+'NEW Reference'!P$17,0)</f>
        <v>1013</v>
      </c>
      <c r="X1032" s="35">
        <f>ROUND(('NEW Reference'!Q$16*List!$H1032)+'NEW Reference'!Q$17,0)</f>
        <v>506</v>
      </c>
      <c r="Y1032" s="36"/>
      <c r="Z1032" s="4" t="str">
        <f t="shared" si="47"/>
        <v>BOURBON, Kentucky</v>
      </c>
      <c r="AA1032" s="40" t="s">
        <v>2948</v>
      </c>
      <c r="AB1032" s="37" t="s">
        <v>49</v>
      </c>
      <c r="AC1032" s="41" t="s">
        <v>3213</v>
      </c>
      <c r="AD1032" s="42"/>
      <c r="AE1032">
        <f t="shared" si="48"/>
        <v>0.88340000000000007</v>
      </c>
    </row>
    <row r="1033" spans="1:31">
      <c r="A1033" s="28" t="s">
        <v>3234</v>
      </c>
      <c r="B1033" s="28" t="s">
        <v>3235</v>
      </c>
      <c r="C1033" s="39">
        <v>26580</v>
      </c>
      <c r="D1033" s="30" t="s">
        <v>915</v>
      </c>
      <c r="E1033" s="40" t="s">
        <v>3236</v>
      </c>
      <c r="F1033" s="49" t="s">
        <v>3213</v>
      </c>
      <c r="G1033" s="33" t="s">
        <v>48</v>
      </c>
      <c r="H1033">
        <f t="shared" si="46"/>
        <v>0.84300000000000008</v>
      </c>
      <c r="I1033" s="34">
        <f>ROUND(('NEW Reference'!B$16*List!$H1033)+'NEW Reference'!B$17,0)</f>
        <v>1070</v>
      </c>
      <c r="J1033" s="34">
        <f>ROUND(('NEW Reference'!C$16*List!$H1033)+'NEW Reference'!C$17,0)</f>
        <v>1596</v>
      </c>
      <c r="K1033" s="34">
        <f>ROUND(('NEW Reference'!D$16*List!$H1033)+'NEW Reference'!D$17,0)</f>
        <v>1912</v>
      </c>
      <c r="L1033" s="34">
        <f>ROUND(('NEW Reference'!E$16*List!$H1033)+'NEW Reference'!E$17,0)</f>
        <v>2364</v>
      </c>
      <c r="M1033" s="34">
        <f>ROUND(('NEW Reference'!F$16*List!$H1033)+'NEW Reference'!F$17,0)</f>
        <v>2463</v>
      </c>
      <c r="N1033" s="34">
        <f>ROUND(('NEW Reference'!G$16*List!$H1033)+'NEW Reference'!G$17,0)</f>
        <v>2788</v>
      </c>
      <c r="O1033" s="34">
        <f>ROUND(('NEW Reference'!H$16*List!$H1033)+'NEW Reference'!H$17,0)</f>
        <v>2894</v>
      </c>
      <c r="P1033" s="34">
        <f>ROUND(('NEW Reference'!I$16*List!$H1033)+'NEW Reference'!I$17,0)</f>
        <v>3008</v>
      </c>
      <c r="Q1033" s="34">
        <f>ROUND(('NEW Reference'!J$16*List!$H1033)+'NEW Reference'!J$17,0)</f>
        <v>3483</v>
      </c>
      <c r="R1033" s="34">
        <f>ROUND(('NEW Reference'!K$16*List!$H1033)+'NEW Reference'!K$17,0)</f>
        <v>3593</v>
      </c>
      <c r="S1033" s="34">
        <f>ROUND(('NEW Reference'!L$16*List!$H1033)+'NEW Reference'!L$17,0)</f>
        <v>3877</v>
      </c>
      <c r="T1033" s="34">
        <f>ROUND(('NEW Reference'!M$16*List!$H1033)+'NEW Reference'!M$17,0)</f>
        <v>4631</v>
      </c>
      <c r="U1033" s="34">
        <f>ROUND(('NEW Reference'!N$16*List!$H1033)+'NEW Reference'!N$17,0)</f>
        <v>18684</v>
      </c>
      <c r="V1033" s="35">
        <f>ROUND(('NEW Reference'!O$16*List!$H1033)+'NEW Reference'!O$17,0)</f>
        <v>695</v>
      </c>
      <c r="W1033" s="35">
        <f>ROUND(('NEW Reference'!P$16*List!$H1033)+'NEW Reference'!P$17,0)</f>
        <v>979</v>
      </c>
      <c r="X1033" s="35">
        <f>ROUND(('NEW Reference'!Q$16*List!$H1033)+'NEW Reference'!Q$17,0)</f>
        <v>489</v>
      </c>
      <c r="Y1033" s="36"/>
      <c r="Z1033" s="4" t="str">
        <f t="shared" si="47"/>
        <v>BOYD, Kentucky</v>
      </c>
      <c r="AA1033" s="40" t="s">
        <v>3236</v>
      </c>
      <c r="AB1033" s="37" t="s">
        <v>49</v>
      </c>
      <c r="AC1033" s="41" t="s">
        <v>3213</v>
      </c>
      <c r="AD1033" s="42"/>
      <c r="AE1033">
        <f t="shared" si="48"/>
        <v>0.84300000000000008</v>
      </c>
    </row>
    <row r="1034" spans="1:31">
      <c r="A1034" s="28" t="s">
        <v>3237</v>
      </c>
      <c r="B1034" s="28" t="s">
        <v>3238</v>
      </c>
      <c r="C1034" s="39">
        <v>99918</v>
      </c>
      <c r="D1034" s="30" t="s">
        <v>117</v>
      </c>
      <c r="E1034" s="40" t="s">
        <v>3239</v>
      </c>
      <c r="F1034" s="50" t="s">
        <v>3213</v>
      </c>
      <c r="G1034" s="33" t="s">
        <v>59</v>
      </c>
      <c r="H1034">
        <f t="shared" si="46"/>
        <v>0.78500000000000003</v>
      </c>
      <c r="I1034" s="34">
        <f>ROUND(('NEW Reference'!B$16*List!$H1034)+'NEW Reference'!B$17,0)</f>
        <v>1016</v>
      </c>
      <c r="J1034" s="34">
        <f>ROUND(('NEW Reference'!C$16*List!$H1034)+'NEW Reference'!C$17,0)</f>
        <v>1516</v>
      </c>
      <c r="K1034" s="34">
        <f>ROUND(('NEW Reference'!D$16*List!$H1034)+'NEW Reference'!D$17,0)</f>
        <v>1816</v>
      </c>
      <c r="L1034" s="34">
        <f>ROUND(('NEW Reference'!E$16*List!$H1034)+'NEW Reference'!E$17,0)</f>
        <v>2245</v>
      </c>
      <c r="M1034" s="34">
        <f>ROUND(('NEW Reference'!F$16*List!$H1034)+'NEW Reference'!F$17,0)</f>
        <v>2339</v>
      </c>
      <c r="N1034" s="34">
        <f>ROUND(('NEW Reference'!G$16*List!$H1034)+'NEW Reference'!G$17,0)</f>
        <v>2648</v>
      </c>
      <c r="O1034" s="34">
        <f>ROUND(('NEW Reference'!H$16*List!$H1034)+'NEW Reference'!H$17,0)</f>
        <v>2749</v>
      </c>
      <c r="P1034" s="34">
        <f>ROUND(('NEW Reference'!I$16*List!$H1034)+'NEW Reference'!I$17,0)</f>
        <v>2857</v>
      </c>
      <c r="Q1034" s="34">
        <f>ROUND(('NEW Reference'!J$16*List!$H1034)+'NEW Reference'!J$17,0)</f>
        <v>3309</v>
      </c>
      <c r="R1034" s="34">
        <f>ROUND(('NEW Reference'!K$16*List!$H1034)+'NEW Reference'!K$17,0)</f>
        <v>3413</v>
      </c>
      <c r="S1034" s="34">
        <f>ROUND(('NEW Reference'!L$16*List!$H1034)+'NEW Reference'!L$17,0)</f>
        <v>3683</v>
      </c>
      <c r="T1034" s="34">
        <f>ROUND(('NEW Reference'!M$16*List!$H1034)+'NEW Reference'!M$17,0)</f>
        <v>4398</v>
      </c>
      <c r="U1034" s="34">
        <f>ROUND(('NEW Reference'!N$16*List!$H1034)+'NEW Reference'!N$17,0)</f>
        <v>17747</v>
      </c>
      <c r="V1034" s="35">
        <f>ROUND(('NEW Reference'!O$16*List!$H1034)+'NEW Reference'!O$17,0)</f>
        <v>660</v>
      </c>
      <c r="W1034" s="35">
        <f>ROUND(('NEW Reference'!P$16*List!$H1034)+'NEW Reference'!P$17,0)</f>
        <v>930</v>
      </c>
      <c r="X1034" s="35">
        <f>ROUND(('NEW Reference'!Q$16*List!$H1034)+'NEW Reference'!Q$17,0)</f>
        <v>465</v>
      </c>
      <c r="Y1034" s="36"/>
      <c r="Z1034" s="4" t="str">
        <f t="shared" si="47"/>
        <v>BOYLE, Kentucky</v>
      </c>
      <c r="AA1034" s="40" t="s">
        <v>3239</v>
      </c>
      <c r="AB1034" s="37" t="s">
        <v>49</v>
      </c>
      <c r="AC1034" s="41" t="s">
        <v>3213</v>
      </c>
      <c r="AD1034" s="42"/>
      <c r="AE1034">
        <f t="shared" si="48"/>
        <v>0.78500000000000003</v>
      </c>
    </row>
    <row r="1035" spans="1:31">
      <c r="A1035" s="28" t="s">
        <v>3240</v>
      </c>
      <c r="B1035" s="28" t="s">
        <v>3241</v>
      </c>
      <c r="C1035" s="39">
        <v>17140</v>
      </c>
      <c r="D1035" s="30" t="s">
        <v>546</v>
      </c>
      <c r="E1035" s="40" t="s">
        <v>3242</v>
      </c>
      <c r="F1035" s="49" t="s">
        <v>3213</v>
      </c>
      <c r="G1035" s="33" t="s">
        <v>48</v>
      </c>
      <c r="H1035">
        <f t="shared" si="46"/>
        <v>0.90900000000000003</v>
      </c>
      <c r="I1035" s="34">
        <f>ROUND(('NEW Reference'!B$16*List!$H1035)+'NEW Reference'!B$17,0)</f>
        <v>1131</v>
      </c>
      <c r="J1035" s="34">
        <f>ROUND(('NEW Reference'!C$16*List!$H1035)+'NEW Reference'!C$17,0)</f>
        <v>1687</v>
      </c>
      <c r="K1035" s="34">
        <f>ROUND(('NEW Reference'!D$16*List!$H1035)+'NEW Reference'!D$17,0)</f>
        <v>2021</v>
      </c>
      <c r="L1035" s="34">
        <f>ROUND(('NEW Reference'!E$16*List!$H1035)+'NEW Reference'!E$17,0)</f>
        <v>2499</v>
      </c>
      <c r="M1035" s="34">
        <f>ROUND(('NEW Reference'!F$16*List!$H1035)+'NEW Reference'!F$17,0)</f>
        <v>2603</v>
      </c>
      <c r="N1035" s="34">
        <f>ROUND(('NEW Reference'!G$16*List!$H1035)+'NEW Reference'!G$17,0)</f>
        <v>2947</v>
      </c>
      <c r="O1035" s="34">
        <f>ROUND(('NEW Reference'!H$16*List!$H1035)+'NEW Reference'!H$17,0)</f>
        <v>3059</v>
      </c>
      <c r="P1035" s="34">
        <f>ROUND(('NEW Reference'!I$16*List!$H1035)+'NEW Reference'!I$17,0)</f>
        <v>3179</v>
      </c>
      <c r="Q1035" s="34">
        <f>ROUND(('NEW Reference'!J$16*List!$H1035)+'NEW Reference'!J$17,0)</f>
        <v>3682</v>
      </c>
      <c r="R1035" s="34">
        <f>ROUND(('NEW Reference'!K$16*List!$H1035)+'NEW Reference'!K$17,0)</f>
        <v>3798</v>
      </c>
      <c r="S1035" s="34">
        <f>ROUND(('NEW Reference'!L$16*List!$H1035)+'NEW Reference'!L$17,0)</f>
        <v>4098</v>
      </c>
      <c r="T1035" s="34">
        <f>ROUND(('NEW Reference'!M$16*List!$H1035)+'NEW Reference'!M$17,0)</f>
        <v>4895</v>
      </c>
      <c r="U1035" s="34">
        <f>ROUND(('NEW Reference'!N$16*List!$H1035)+'NEW Reference'!N$17,0)</f>
        <v>19750</v>
      </c>
      <c r="V1035" s="35">
        <f>ROUND(('NEW Reference'!O$16*List!$H1035)+'NEW Reference'!O$17,0)</f>
        <v>734</v>
      </c>
      <c r="W1035" s="35">
        <f>ROUND(('NEW Reference'!P$16*List!$H1035)+'NEW Reference'!P$17,0)</f>
        <v>1035</v>
      </c>
      <c r="X1035" s="35">
        <f>ROUND(('NEW Reference'!Q$16*List!$H1035)+'NEW Reference'!Q$17,0)</f>
        <v>517</v>
      </c>
      <c r="Y1035" s="36"/>
      <c r="Z1035" s="4" t="str">
        <f t="shared" si="47"/>
        <v>BRACKEN, Kentucky</v>
      </c>
      <c r="AA1035" s="40" t="s">
        <v>3242</v>
      </c>
      <c r="AB1035" s="37" t="s">
        <v>49</v>
      </c>
      <c r="AC1035" s="41" t="s">
        <v>3213</v>
      </c>
      <c r="AD1035" s="42"/>
      <c r="AE1035">
        <f t="shared" si="48"/>
        <v>0.90900000000000003</v>
      </c>
    </row>
    <row r="1036" spans="1:31">
      <c r="A1036" s="28" t="s">
        <v>3243</v>
      </c>
      <c r="B1036" s="28" t="s">
        <v>3244</v>
      </c>
      <c r="C1036" s="39">
        <v>99918</v>
      </c>
      <c r="D1036" s="30" t="s">
        <v>117</v>
      </c>
      <c r="E1036" s="40" t="s">
        <v>3245</v>
      </c>
      <c r="F1036" s="50" t="s">
        <v>3213</v>
      </c>
      <c r="G1036" s="33" t="s">
        <v>59</v>
      </c>
      <c r="H1036">
        <f t="shared" si="46"/>
        <v>0.78500000000000003</v>
      </c>
      <c r="I1036" s="34">
        <f>ROUND(('NEW Reference'!B$16*List!$H1036)+'NEW Reference'!B$17,0)</f>
        <v>1016</v>
      </c>
      <c r="J1036" s="34">
        <f>ROUND(('NEW Reference'!C$16*List!$H1036)+'NEW Reference'!C$17,0)</f>
        <v>1516</v>
      </c>
      <c r="K1036" s="34">
        <f>ROUND(('NEW Reference'!D$16*List!$H1036)+'NEW Reference'!D$17,0)</f>
        <v>1816</v>
      </c>
      <c r="L1036" s="34">
        <f>ROUND(('NEW Reference'!E$16*List!$H1036)+'NEW Reference'!E$17,0)</f>
        <v>2245</v>
      </c>
      <c r="M1036" s="34">
        <f>ROUND(('NEW Reference'!F$16*List!$H1036)+'NEW Reference'!F$17,0)</f>
        <v>2339</v>
      </c>
      <c r="N1036" s="34">
        <f>ROUND(('NEW Reference'!G$16*List!$H1036)+'NEW Reference'!G$17,0)</f>
        <v>2648</v>
      </c>
      <c r="O1036" s="34">
        <f>ROUND(('NEW Reference'!H$16*List!$H1036)+'NEW Reference'!H$17,0)</f>
        <v>2749</v>
      </c>
      <c r="P1036" s="34">
        <f>ROUND(('NEW Reference'!I$16*List!$H1036)+'NEW Reference'!I$17,0)</f>
        <v>2857</v>
      </c>
      <c r="Q1036" s="34">
        <f>ROUND(('NEW Reference'!J$16*List!$H1036)+'NEW Reference'!J$17,0)</f>
        <v>3309</v>
      </c>
      <c r="R1036" s="34">
        <f>ROUND(('NEW Reference'!K$16*List!$H1036)+'NEW Reference'!K$17,0)</f>
        <v>3413</v>
      </c>
      <c r="S1036" s="34">
        <f>ROUND(('NEW Reference'!L$16*List!$H1036)+'NEW Reference'!L$17,0)</f>
        <v>3683</v>
      </c>
      <c r="T1036" s="34">
        <f>ROUND(('NEW Reference'!M$16*List!$H1036)+'NEW Reference'!M$17,0)</f>
        <v>4398</v>
      </c>
      <c r="U1036" s="34">
        <f>ROUND(('NEW Reference'!N$16*List!$H1036)+'NEW Reference'!N$17,0)</f>
        <v>17747</v>
      </c>
      <c r="V1036" s="35">
        <f>ROUND(('NEW Reference'!O$16*List!$H1036)+'NEW Reference'!O$17,0)</f>
        <v>660</v>
      </c>
      <c r="W1036" s="35">
        <f>ROUND(('NEW Reference'!P$16*List!$H1036)+'NEW Reference'!P$17,0)</f>
        <v>930</v>
      </c>
      <c r="X1036" s="35">
        <f>ROUND(('NEW Reference'!Q$16*List!$H1036)+'NEW Reference'!Q$17,0)</f>
        <v>465</v>
      </c>
      <c r="Y1036" s="36"/>
      <c r="Z1036" s="4" t="str">
        <f t="shared" si="47"/>
        <v>BREATHITT, Kentucky</v>
      </c>
      <c r="AA1036" s="40" t="s">
        <v>3245</v>
      </c>
      <c r="AB1036" s="37" t="s">
        <v>49</v>
      </c>
      <c r="AC1036" s="41" t="s">
        <v>3213</v>
      </c>
      <c r="AD1036" s="42"/>
      <c r="AE1036">
        <f t="shared" si="48"/>
        <v>0.78500000000000003</v>
      </c>
    </row>
    <row r="1037" spans="1:31">
      <c r="A1037" s="28" t="s">
        <v>3246</v>
      </c>
      <c r="B1037" s="28" t="s">
        <v>3247</v>
      </c>
      <c r="C1037" s="29">
        <v>99918</v>
      </c>
      <c r="D1037" s="30" t="s">
        <v>117</v>
      </c>
      <c r="E1037" s="31" t="s">
        <v>3248</v>
      </c>
      <c r="F1037" s="50" t="s">
        <v>3213</v>
      </c>
      <c r="G1037" s="33" t="s">
        <v>59</v>
      </c>
      <c r="H1037">
        <f t="shared" si="46"/>
        <v>0.78500000000000003</v>
      </c>
      <c r="I1037" s="34">
        <f>ROUND(('NEW Reference'!B$16*List!$H1037)+'NEW Reference'!B$17,0)</f>
        <v>1016</v>
      </c>
      <c r="J1037" s="34">
        <f>ROUND(('NEW Reference'!C$16*List!$H1037)+'NEW Reference'!C$17,0)</f>
        <v>1516</v>
      </c>
      <c r="K1037" s="34">
        <f>ROUND(('NEW Reference'!D$16*List!$H1037)+'NEW Reference'!D$17,0)</f>
        <v>1816</v>
      </c>
      <c r="L1037" s="34">
        <f>ROUND(('NEW Reference'!E$16*List!$H1037)+'NEW Reference'!E$17,0)</f>
        <v>2245</v>
      </c>
      <c r="M1037" s="34">
        <f>ROUND(('NEW Reference'!F$16*List!$H1037)+'NEW Reference'!F$17,0)</f>
        <v>2339</v>
      </c>
      <c r="N1037" s="34">
        <f>ROUND(('NEW Reference'!G$16*List!$H1037)+'NEW Reference'!G$17,0)</f>
        <v>2648</v>
      </c>
      <c r="O1037" s="34">
        <f>ROUND(('NEW Reference'!H$16*List!$H1037)+'NEW Reference'!H$17,0)</f>
        <v>2749</v>
      </c>
      <c r="P1037" s="34">
        <f>ROUND(('NEW Reference'!I$16*List!$H1037)+'NEW Reference'!I$17,0)</f>
        <v>2857</v>
      </c>
      <c r="Q1037" s="34">
        <f>ROUND(('NEW Reference'!J$16*List!$H1037)+'NEW Reference'!J$17,0)</f>
        <v>3309</v>
      </c>
      <c r="R1037" s="34">
        <f>ROUND(('NEW Reference'!K$16*List!$H1037)+'NEW Reference'!K$17,0)</f>
        <v>3413</v>
      </c>
      <c r="S1037" s="34">
        <f>ROUND(('NEW Reference'!L$16*List!$H1037)+'NEW Reference'!L$17,0)</f>
        <v>3683</v>
      </c>
      <c r="T1037" s="34">
        <f>ROUND(('NEW Reference'!M$16*List!$H1037)+'NEW Reference'!M$17,0)</f>
        <v>4398</v>
      </c>
      <c r="U1037" s="34">
        <f>ROUND(('NEW Reference'!N$16*List!$H1037)+'NEW Reference'!N$17,0)</f>
        <v>17747</v>
      </c>
      <c r="V1037" s="35">
        <f>ROUND(('NEW Reference'!O$16*List!$H1037)+'NEW Reference'!O$17,0)</f>
        <v>660</v>
      </c>
      <c r="W1037" s="35">
        <f>ROUND(('NEW Reference'!P$16*List!$H1037)+'NEW Reference'!P$17,0)</f>
        <v>930</v>
      </c>
      <c r="X1037" s="35">
        <f>ROUND(('NEW Reference'!Q$16*List!$H1037)+'NEW Reference'!Q$17,0)</f>
        <v>465</v>
      </c>
      <c r="Y1037" s="36"/>
      <c r="Z1037" s="4" t="str">
        <f t="shared" si="47"/>
        <v>BRECKINRIDGE, Kentucky</v>
      </c>
      <c r="AA1037" s="31" t="s">
        <v>3248</v>
      </c>
      <c r="AB1037" s="37" t="s">
        <v>49</v>
      </c>
      <c r="AC1037" s="32" t="s">
        <v>3213</v>
      </c>
      <c r="AD1037" s="38"/>
      <c r="AE1037">
        <f t="shared" si="48"/>
        <v>0.78500000000000003</v>
      </c>
    </row>
    <row r="1038" spans="1:31">
      <c r="A1038" s="28" t="s">
        <v>3249</v>
      </c>
      <c r="B1038" s="28" t="s">
        <v>3250</v>
      </c>
      <c r="C1038" s="29">
        <v>31140</v>
      </c>
      <c r="D1038" s="30" t="s">
        <v>1132</v>
      </c>
      <c r="E1038" s="31" t="s">
        <v>3251</v>
      </c>
      <c r="F1038" s="49" t="s">
        <v>3213</v>
      </c>
      <c r="G1038" s="33" t="s">
        <v>48</v>
      </c>
      <c r="H1038">
        <f t="shared" si="46"/>
        <v>0.88040000000000007</v>
      </c>
      <c r="I1038" s="34">
        <f>ROUND(('NEW Reference'!B$16*List!$H1038)+'NEW Reference'!B$17,0)</f>
        <v>1105</v>
      </c>
      <c r="J1038" s="34">
        <f>ROUND(('NEW Reference'!C$16*List!$H1038)+'NEW Reference'!C$17,0)</f>
        <v>1647</v>
      </c>
      <c r="K1038" s="34">
        <f>ROUND(('NEW Reference'!D$16*List!$H1038)+'NEW Reference'!D$17,0)</f>
        <v>1974</v>
      </c>
      <c r="L1038" s="34">
        <f>ROUND(('NEW Reference'!E$16*List!$H1038)+'NEW Reference'!E$17,0)</f>
        <v>2440</v>
      </c>
      <c r="M1038" s="34">
        <f>ROUND(('NEW Reference'!F$16*List!$H1038)+'NEW Reference'!F$17,0)</f>
        <v>2542</v>
      </c>
      <c r="N1038" s="34">
        <f>ROUND(('NEW Reference'!G$16*List!$H1038)+'NEW Reference'!G$17,0)</f>
        <v>2878</v>
      </c>
      <c r="O1038" s="34">
        <f>ROUND(('NEW Reference'!H$16*List!$H1038)+'NEW Reference'!H$17,0)</f>
        <v>2988</v>
      </c>
      <c r="P1038" s="34">
        <f>ROUND(('NEW Reference'!I$16*List!$H1038)+'NEW Reference'!I$17,0)</f>
        <v>3105</v>
      </c>
      <c r="Q1038" s="34">
        <f>ROUND(('NEW Reference'!J$16*List!$H1038)+'NEW Reference'!J$17,0)</f>
        <v>3596</v>
      </c>
      <c r="R1038" s="34">
        <f>ROUND(('NEW Reference'!K$16*List!$H1038)+'NEW Reference'!K$17,0)</f>
        <v>3709</v>
      </c>
      <c r="S1038" s="34">
        <f>ROUND(('NEW Reference'!L$16*List!$H1038)+'NEW Reference'!L$17,0)</f>
        <v>4002</v>
      </c>
      <c r="T1038" s="34">
        <f>ROUND(('NEW Reference'!M$16*List!$H1038)+'NEW Reference'!M$17,0)</f>
        <v>4780</v>
      </c>
      <c r="U1038" s="34">
        <f>ROUND(('NEW Reference'!N$16*List!$H1038)+'NEW Reference'!N$17,0)</f>
        <v>19288</v>
      </c>
      <c r="V1038" s="35">
        <f>ROUND(('NEW Reference'!O$16*List!$H1038)+'NEW Reference'!O$17,0)</f>
        <v>717</v>
      </c>
      <c r="W1038" s="35">
        <f>ROUND(('NEW Reference'!P$16*List!$H1038)+'NEW Reference'!P$17,0)</f>
        <v>1010</v>
      </c>
      <c r="X1038" s="35">
        <f>ROUND(('NEW Reference'!Q$16*List!$H1038)+'NEW Reference'!Q$17,0)</f>
        <v>505</v>
      </c>
      <c r="Y1038" s="36"/>
      <c r="Z1038" s="4" t="str">
        <f t="shared" si="47"/>
        <v>BULLITT, Kentucky</v>
      </c>
      <c r="AA1038" s="31" t="s">
        <v>3251</v>
      </c>
      <c r="AB1038" s="37" t="s">
        <v>49</v>
      </c>
      <c r="AC1038" s="32" t="s">
        <v>3213</v>
      </c>
      <c r="AD1038" s="38"/>
      <c r="AE1038">
        <f t="shared" si="48"/>
        <v>0.88040000000000007</v>
      </c>
    </row>
    <row r="1039" spans="1:31">
      <c r="A1039" s="28" t="s">
        <v>3252</v>
      </c>
      <c r="B1039" s="28" t="s">
        <v>3253</v>
      </c>
      <c r="C1039" s="39">
        <v>14540</v>
      </c>
      <c r="D1039" s="30" t="s">
        <v>431</v>
      </c>
      <c r="E1039" s="40" t="s">
        <v>76</v>
      </c>
      <c r="F1039" s="49" t="s">
        <v>3213</v>
      </c>
      <c r="G1039" s="33" t="s">
        <v>48</v>
      </c>
      <c r="H1039">
        <f t="shared" ref="H1039:H1102" si="49">IFERROR(INDEX($AH:$AH,MATCH($C1039,$AF:$AF,0)),"")</f>
        <v>0.88260000000000005</v>
      </c>
      <c r="I1039" s="34">
        <f>ROUND(('NEW Reference'!B$16*List!$H1039)+'NEW Reference'!B$17,0)</f>
        <v>1107</v>
      </c>
      <c r="J1039" s="34">
        <f>ROUND(('NEW Reference'!C$16*List!$H1039)+'NEW Reference'!C$17,0)</f>
        <v>1650</v>
      </c>
      <c r="K1039" s="34">
        <f>ROUND(('NEW Reference'!D$16*List!$H1039)+'NEW Reference'!D$17,0)</f>
        <v>1977</v>
      </c>
      <c r="L1039" s="34">
        <f>ROUND(('NEW Reference'!E$16*List!$H1039)+'NEW Reference'!E$17,0)</f>
        <v>2445</v>
      </c>
      <c r="M1039" s="34">
        <f>ROUND(('NEW Reference'!F$16*List!$H1039)+'NEW Reference'!F$17,0)</f>
        <v>2547</v>
      </c>
      <c r="N1039" s="34">
        <f>ROUND(('NEW Reference'!G$16*List!$H1039)+'NEW Reference'!G$17,0)</f>
        <v>2883</v>
      </c>
      <c r="O1039" s="34">
        <f>ROUND(('NEW Reference'!H$16*List!$H1039)+'NEW Reference'!H$17,0)</f>
        <v>2993</v>
      </c>
      <c r="P1039" s="34">
        <f>ROUND(('NEW Reference'!I$16*List!$H1039)+'NEW Reference'!I$17,0)</f>
        <v>3111</v>
      </c>
      <c r="Q1039" s="34">
        <f>ROUND(('NEW Reference'!J$16*List!$H1039)+'NEW Reference'!J$17,0)</f>
        <v>3602</v>
      </c>
      <c r="R1039" s="34">
        <f>ROUND(('NEW Reference'!K$16*List!$H1039)+'NEW Reference'!K$17,0)</f>
        <v>3716</v>
      </c>
      <c r="S1039" s="34">
        <f>ROUND(('NEW Reference'!L$16*List!$H1039)+'NEW Reference'!L$17,0)</f>
        <v>4010</v>
      </c>
      <c r="T1039" s="34">
        <f>ROUND(('NEW Reference'!M$16*List!$H1039)+'NEW Reference'!M$17,0)</f>
        <v>4789</v>
      </c>
      <c r="U1039" s="34">
        <f>ROUND(('NEW Reference'!N$16*List!$H1039)+'NEW Reference'!N$17,0)</f>
        <v>19323</v>
      </c>
      <c r="V1039" s="35">
        <f>ROUND(('NEW Reference'!O$16*List!$H1039)+'NEW Reference'!O$17,0)</f>
        <v>718</v>
      </c>
      <c r="W1039" s="35">
        <f>ROUND(('NEW Reference'!P$16*List!$H1039)+'NEW Reference'!P$17,0)</f>
        <v>1012</v>
      </c>
      <c r="X1039" s="35">
        <f>ROUND(('NEW Reference'!Q$16*List!$H1039)+'NEW Reference'!Q$17,0)</f>
        <v>506</v>
      </c>
      <c r="Y1039" s="36"/>
      <c r="Z1039" s="4" t="str">
        <f t="shared" ref="Z1039:Z1102" si="50">CONCATENATE(AA1039, AB1039, AC1039)</f>
        <v>BUTLER, Kentucky</v>
      </c>
      <c r="AA1039" s="31" t="s">
        <v>76</v>
      </c>
      <c r="AB1039" s="37" t="s">
        <v>49</v>
      </c>
      <c r="AC1039" s="32" t="s">
        <v>3213</v>
      </c>
      <c r="AD1039" s="38"/>
      <c r="AE1039">
        <f t="shared" ref="AE1039:AE1102" si="51">IFERROR(INDEX($AH:$AH,MATCH($C1039,$AF:$AF,0)),"")</f>
        <v>0.88260000000000005</v>
      </c>
    </row>
    <row r="1040" spans="1:31">
      <c r="A1040" s="28" t="s">
        <v>3254</v>
      </c>
      <c r="B1040" s="28" t="s">
        <v>3255</v>
      </c>
      <c r="C1040" s="39">
        <v>99918</v>
      </c>
      <c r="D1040" s="30" t="s">
        <v>117</v>
      </c>
      <c r="E1040" s="40" t="s">
        <v>3256</v>
      </c>
      <c r="F1040" s="50" t="s">
        <v>3213</v>
      </c>
      <c r="G1040" s="33" t="s">
        <v>59</v>
      </c>
      <c r="H1040">
        <f t="shared" si="49"/>
        <v>0.78500000000000003</v>
      </c>
      <c r="I1040" s="34">
        <f>ROUND(('NEW Reference'!B$16*List!$H1040)+'NEW Reference'!B$17,0)</f>
        <v>1016</v>
      </c>
      <c r="J1040" s="34">
        <f>ROUND(('NEW Reference'!C$16*List!$H1040)+'NEW Reference'!C$17,0)</f>
        <v>1516</v>
      </c>
      <c r="K1040" s="34">
        <f>ROUND(('NEW Reference'!D$16*List!$H1040)+'NEW Reference'!D$17,0)</f>
        <v>1816</v>
      </c>
      <c r="L1040" s="34">
        <f>ROUND(('NEW Reference'!E$16*List!$H1040)+'NEW Reference'!E$17,0)</f>
        <v>2245</v>
      </c>
      <c r="M1040" s="34">
        <f>ROUND(('NEW Reference'!F$16*List!$H1040)+'NEW Reference'!F$17,0)</f>
        <v>2339</v>
      </c>
      <c r="N1040" s="34">
        <f>ROUND(('NEW Reference'!G$16*List!$H1040)+'NEW Reference'!G$17,0)</f>
        <v>2648</v>
      </c>
      <c r="O1040" s="34">
        <f>ROUND(('NEW Reference'!H$16*List!$H1040)+'NEW Reference'!H$17,0)</f>
        <v>2749</v>
      </c>
      <c r="P1040" s="34">
        <f>ROUND(('NEW Reference'!I$16*List!$H1040)+'NEW Reference'!I$17,0)</f>
        <v>2857</v>
      </c>
      <c r="Q1040" s="34">
        <f>ROUND(('NEW Reference'!J$16*List!$H1040)+'NEW Reference'!J$17,0)</f>
        <v>3309</v>
      </c>
      <c r="R1040" s="34">
        <f>ROUND(('NEW Reference'!K$16*List!$H1040)+'NEW Reference'!K$17,0)</f>
        <v>3413</v>
      </c>
      <c r="S1040" s="34">
        <f>ROUND(('NEW Reference'!L$16*List!$H1040)+'NEW Reference'!L$17,0)</f>
        <v>3683</v>
      </c>
      <c r="T1040" s="34">
        <f>ROUND(('NEW Reference'!M$16*List!$H1040)+'NEW Reference'!M$17,0)</f>
        <v>4398</v>
      </c>
      <c r="U1040" s="34">
        <f>ROUND(('NEW Reference'!N$16*List!$H1040)+'NEW Reference'!N$17,0)</f>
        <v>17747</v>
      </c>
      <c r="V1040" s="35">
        <f>ROUND(('NEW Reference'!O$16*List!$H1040)+'NEW Reference'!O$17,0)</f>
        <v>660</v>
      </c>
      <c r="W1040" s="35">
        <f>ROUND(('NEW Reference'!P$16*List!$H1040)+'NEW Reference'!P$17,0)</f>
        <v>930</v>
      </c>
      <c r="X1040" s="35">
        <f>ROUND(('NEW Reference'!Q$16*List!$H1040)+'NEW Reference'!Q$17,0)</f>
        <v>465</v>
      </c>
      <c r="Y1040" s="36"/>
      <c r="Z1040" s="4" t="str">
        <f t="shared" si="50"/>
        <v>CALDWELL, Kentucky</v>
      </c>
      <c r="AA1040" s="40" t="s">
        <v>3256</v>
      </c>
      <c r="AB1040" s="37" t="s">
        <v>49</v>
      </c>
      <c r="AC1040" s="41" t="s">
        <v>3213</v>
      </c>
      <c r="AD1040" s="42"/>
      <c r="AE1040">
        <f t="shared" si="51"/>
        <v>0.78500000000000003</v>
      </c>
    </row>
    <row r="1041" spans="1:31">
      <c r="A1041" s="28" t="s">
        <v>3257</v>
      </c>
      <c r="B1041" s="28" t="s">
        <v>3258</v>
      </c>
      <c r="C1041" s="29">
        <v>99918</v>
      </c>
      <c r="D1041" s="30" t="s">
        <v>117</v>
      </c>
      <c r="E1041" s="31" t="s">
        <v>3259</v>
      </c>
      <c r="F1041" s="50" t="s">
        <v>3213</v>
      </c>
      <c r="G1041" s="33" t="s">
        <v>59</v>
      </c>
      <c r="H1041">
        <f t="shared" si="49"/>
        <v>0.78500000000000003</v>
      </c>
      <c r="I1041" s="34">
        <f>ROUND(('NEW Reference'!B$16*List!$H1041)+'NEW Reference'!B$17,0)</f>
        <v>1016</v>
      </c>
      <c r="J1041" s="34">
        <f>ROUND(('NEW Reference'!C$16*List!$H1041)+'NEW Reference'!C$17,0)</f>
        <v>1516</v>
      </c>
      <c r="K1041" s="34">
        <f>ROUND(('NEW Reference'!D$16*List!$H1041)+'NEW Reference'!D$17,0)</f>
        <v>1816</v>
      </c>
      <c r="L1041" s="34">
        <f>ROUND(('NEW Reference'!E$16*List!$H1041)+'NEW Reference'!E$17,0)</f>
        <v>2245</v>
      </c>
      <c r="M1041" s="34">
        <f>ROUND(('NEW Reference'!F$16*List!$H1041)+'NEW Reference'!F$17,0)</f>
        <v>2339</v>
      </c>
      <c r="N1041" s="34">
        <f>ROUND(('NEW Reference'!G$16*List!$H1041)+'NEW Reference'!G$17,0)</f>
        <v>2648</v>
      </c>
      <c r="O1041" s="34">
        <f>ROUND(('NEW Reference'!H$16*List!$H1041)+'NEW Reference'!H$17,0)</f>
        <v>2749</v>
      </c>
      <c r="P1041" s="34">
        <f>ROUND(('NEW Reference'!I$16*List!$H1041)+'NEW Reference'!I$17,0)</f>
        <v>2857</v>
      </c>
      <c r="Q1041" s="34">
        <f>ROUND(('NEW Reference'!J$16*List!$H1041)+'NEW Reference'!J$17,0)</f>
        <v>3309</v>
      </c>
      <c r="R1041" s="34">
        <f>ROUND(('NEW Reference'!K$16*List!$H1041)+'NEW Reference'!K$17,0)</f>
        <v>3413</v>
      </c>
      <c r="S1041" s="34">
        <f>ROUND(('NEW Reference'!L$16*List!$H1041)+'NEW Reference'!L$17,0)</f>
        <v>3683</v>
      </c>
      <c r="T1041" s="34">
        <f>ROUND(('NEW Reference'!M$16*List!$H1041)+'NEW Reference'!M$17,0)</f>
        <v>4398</v>
      </c>
      <c r="U1041" s="34">
        <f>ROUND(('NEW Reference'!N$16*List!$H1041)+'NEW Reference'!N$17,0)</f>
        <v>17747</v>
      </c>
      <c r="V1041" s="35">
        <f>ROUND(('NEW Reference'!O$16*List!$H1041)+'NEW Reference'!O$17,0)</f>
        <v>660</v>
      </c>
      <c r="W1041" s="35">
        <f>ROUND(('NEW Reference'!P$16*List!$H1041)+'NEW Reference'!P$17,0)</f>
        <v>930</v>
      </c>
      <c r="X1041" s="35">
        <f>ROUND(('NEW Reference'!Q$16*List!$H1041)+'NEW Reference'!Q$17,0)</f>
        <v>465</v>
      </c>
      <c r="Y1041" s="36"/>
      <c r="Z1041" s="4" t="str">
        <f t="shared" si="50"/>
        <v>CALLOWAY, Kentucky</v>
      </c>
      <c r="AA1041" s="31" t="s">
        <v>3259</v>
      </c>
      <c r="AB1041" s="37" t="s">
        <v>49</v>
      </c>
      <c r="AC1041" s="32" t="s">
        <v>3213</v>
      </c>
      <c r="AD1041" s="38"/>
      <c r="AE1041">
        <f t="shared" si="51"/>
        <v>0.78500000000000003</v>
      </c>
    </row>
    <row r="1042" spans="1:31">
      <c r="A1042" s="28" t="s">
        <v>3260</v>
      </c>
      <c r="B1042" s="28" t="s">
        <v>3261</v>
      </c>
      <c r="C1042" s="39">
        <v>17140</v>
      </c>
      <c r="D1042" s="30" t="s">
        <v>546</v>
      </c>
      <c r="E1042" s="40" t="s">
        <v>3262</v>
      </c>
      <c r="F1042" s="49" t="s">
        <v>3213</v>
      </c>
      <c r="G1042" s="33" t="s">
        <v>48</v>
      </c>
      <c r="H1042">
        <f t="shared" si="49"/>
        <v>0.90900000000000003</v>
      </c>
      <c r="I1042" s="34">
        <f>ROUND(('NEW Reference'!B$16*List!$H1042)+'NEW Reference'!B$17,0)</f>
        <v>1131</v>
      </c>
      <c r="J1042" s="34">
        <f>ROUND(('NEW Reference'!C$16*List!$H1042)+'NEW Reference'!C$17,0)</f>
        <v>1687</v>
      </c>
      <c r="K1042" s="34">
        <f>ROUND(('NEW Reference'!D$16*List!$H1042)+'NEW Reference'!D$17,0)</f>
        <v>2021</v>
      </c>
      <c r="L1042" s="34">
        <f>ROUND(('NEW Reference'!E$16*List!$H1042)+'NEW Reference'!E$17,0)</f>
        <v>2499</v>
      </c>
      <c r="M1042" s="34">
        <f>ROUND(('NEW Reference'!F$16*List!$H1042)+'NEW Reference'!F$17,0)</f>
        <v>2603</v>
      </c>
      <c r="N1042" s="34">
        <f>ROUND(('NEW Reference'!G$16*List!$H1042)+'NEW Reference'!G$17,0)</f>
        <v>2947</v>
      </c>
      <c r="O1042" s="34">
        <f>ROUND(('NEW Reference'!H$16*List!$H1042)+'NEW Reference'!H$17,0)</f>
        <v>3059</v>
      </c>
      <c r="P1042" s="34">
        <f>ROUND(('NEW Reference'!I$16*List!$H1042)+'NEW Reference'!I$17,0)</f>
        <v>3179</v>
      </c>
      <c r="Q1042" s="34">
        <f>ROUND(('NEW Reference'!J$16*List!$H1042)+'NEW Reference'!J$17,0)</f>
        <v>3682</v>
      </c>
      <c r="R1042" s="34">
        <f>ROUND(('NEW Reference'!K$16*List!$H1042)+'NEW Reference'!K$17,0)</f>
        <v>3798</v>
      </c>
      <c r="S1042" s="34">
        <f>ROUND(('NEW Reference'!L$16*List!$H1042)+'NEW Reference'!L$17,0)</f>
        <v>4098</v>
      </c>
      <c r="T1042" s="34">
        <f>ROUND(('NEW Reference'!M$16*List!$H1042)+'NEW Reference'!M$17,0)</f>
        <v>4895</v>
      </c>
      <c r="U1042" s="34">
        <f>ROUND(('NEW Reference'!N$16*List!$H1042)+'NEW Reference'!N$17,0)</f>
        <v>19750</v>
      </c>
      <c r="V1042" s="35">
        <f>ROUND(('NEW Reference'!O$16*List!$H1042)+'NEW Reference'!O$17,0)</f>
        <v>734</v>
      </c>
      <c r="W1042" s="35">
        <f>ROUND(('NEW Reference'!P$16*List!$H1042)+'NEW Reference'!P$17,0)</f>
        <v>1035</v>
      </c>
      <c r="X1042" s="35">
        <f>ROUND(('NEW Reference'!Q$16*List!$H1042)+'NEW Reference'!Q$17,0)</f>
        <v>517</v>
      </c>
      <c r="Y1042" s="36"/>
      <c r="Z1042" s="4" t="str">
        <f t="shared" si="50"/>
        <v>CAMPBELL, Kentucky</v>
      </c>
      <c r="AA1042" s="40" t="s">
        <v>3262</v>
      </c>
      <c r="AB1042" s="37" t="s">
        <v>49</v>
      </c>
      <c r="AC1042" s="41" t="s">
        <v>3213</v>
      </c>
      <c r="AD1042" s="42"/>
      <c r="AE1042">
        <f t="shared" si="51"/>
        <v>0.90900000000000003</v>
      </c>
    </row>
    <row r="1043" spans="1:31">
      <c r="A1043" s="28" t="s">
        <v>3263</v>
      </c>
      <c r="B1043" s="28" t="s">
        <v>3264</v>
      </c>
      <c r="C1043" s="39">
        <v>99918</v>
      </c>
      <c r="D1043" s="30" t="s">
        <v>117</v>
      </c>
      <c r="E1043" s="40" t="s">
        <v>3265</v>
      </c>
      <c r="F1043" s="50" t="s">
        <v>3213</v>
      </c>
      <c r="G1043" s="33" t="s">
        <v>59</v>
      </c>
      <c r="H1043">
        <f t="shared" si="49"/>
        <v>0.78500000000000003</v>
      </c>
      <c r="I1043" s="34">
        <f>ROUND(('NEW Reference'!B$16*List!$H1043)+'NEW Reference'!B$17,0)</f>
        <v>1016</v>
      </c>
      <c r="J1043" s="34">
        <f>ROUND(('NEW Reference'!C$16*List!$H1043)+'NEW Reference'!C$17,0)</f>
        <v>1516</v>
      </c>
      <c r="K1043" s="34">
        <f>ROUND(('NEW Reference'!D$16*List!$H1043)+'NEW Reference'!D$17,0)</f>
        <v>1816</v>
      </c>
      <c r="L1043" s="34">
        <f>ROUND(('NEW Reference'!E$16*List!$H1043)+'NEW Reference'!E$17,0)</f>
        <v>2245</v>
      </c>
      <c r="M1043" s="34">
        <f>ROUND(('NEW Reference'!F$16*List!$H1043)+'NEW Reference'!F$17,0)</f>
        <v>2339</v>
      </c>
      <c r="N1043" s="34">
        <f>ROUND(('NEW Reference'!G$16*List!$H1043)+'NEW Reference'!G$17,0)</f>
        <v>2648</v>
      </c>
      <c r="O1043" s="34">
        <f>ROUND(('NEW Reference'!H$16*List!$H1043)+'NEW Reference'!H$17,0)</f>
        <v>2749</v>
      </c>
      <c r="P1043" s="34">
        <f>ROUND(('NEW Reference'!I$16*List!$H1043)+'NEW Reference'!I$17,0)</f>
        <v>2857</v>
      </c>
      <c r="Q1043" s="34">
        <f>ROUND(('NEW Reference'!J$16*List!$H1043)+'NEW Reference'!J$17,0)</f>
        <v>3309</v>
      </c>
      <c r="R1043" s="34">
        <f>ROUND(('NEW Reference'!K$16*List!$H1043)+'NEW Reference'!K$17,0)</f>
        <v>3413</v>
      </c>
      <c r="S1043" s="34">
        <f>ROUND(('NEW Reference'!L$16*List!$H1043)+'NEW Reference'!L$17,0)</f>
        <v>3683</v>
      </c>
      <c r="T1043" s="34">
        <f>ROUND(('NEW Reference'!M$16*List!$H1043)+'NEW Reference'!M$17,0)</f>
        <v>4398</v>
      </c>
      <c r="U1043" s="34">
        <f>ROUND(('NEW Reference'!N$16*List!$H1043)+'NEW Reference'!N$17,0)</f>
        <v>17747</v>
      </c>
      <c r="V1043" s="35">
        <f>ROUND(('NEW Reference'!O$16*List!$H1043)+'NEW Reference'!O$17,0)</f>
        <v>660</v>
      </c>
      <c r="W1043" s="35">
        <f>ROUND(('NEW Reference'!P$16*List!$H1043)+'NEW Reference'!P$17,0)</f>
        <v>930</v>
      </c>
      <c r="X1043" s="35">
        <f>ROUND(('NEW Reference'!Q$16*List!$H1043)+'NEW Reference'!Q$17,0)</f>
        <v>465</v>
      </c>
      <c r="Y1043" s="36"/>
      <c r="Z1043" s="4" t="str">
        <f t="shared" si="50"/>
        <v>CARLISLE, Kentucky</v>
      </c>
      <c r="AA1043" s="40" t="s">
        <v>3265</v>
      </c>
      <c r="AB1043" s="37" t="s">
        <v>49</v>
      </c>
      <c r="AC1043" s="41" t="s">
        <v>3213</v>
      </c>
      <c r="AD1043" s="42"/>
      <c r="AE1043">
        <f t="shared" si="51"/>
        <v>0.78500000000000003</v>
      </c>
    </row>
    <row r="1044" spans="1:31">
      <c r="A1044" s="28" t="s">
        <v>3266</v>
      </c>
      <c r="B1044" s="28" t="s">
        <v>3267</v>
      </c>
      <c r="C1044" s="39">
        <v>99918</v>
      </c>
      <c r="D1044" s="30" t="s">
        <v>117</v>
      </c>
      <c r="E1044" s="40" t="s">
        <v>518</v>
      </c>
      <c r="F1044" s="50" t="s">
        <v>3213</v>
      </c>
      <c r="G1044" s="33" t="s">
        <v>59</v>
      </c>
      <c r="H1044">
        <f t="shared" si="49"/>
        <v>0.78500000000000003</v>
      </c>
      <c r="I1044" s="34">
        <f>ROUND(('NEW Reference'!B$16*List!$H1044)+'NEW Reference'!B$17,0)</f>
        <v>1016</v>
      </c>
      <c r="J1044" s="34">
        <f>ROUND(('NEW Reference'!C$16*List!$H1044)+'NEW Reference'!C$17,0)</f>
        <v>1516</v>
      </c>
      <c r="K1044" s="34">
        <f>ROUND(('NEW Reference'!D$16*List!$H1044)+'NEW Reference'!D$17,0)</f>
        <v>1816</v>
      </c>
      <c r="L1044" s="34">
        <f>ROUND(('NEW Reference'!E$16*List!$H1044)+'NEW Reference'!E$17,0)</f>
        <v>2245</v>
      </c>
      <c r="M1044" s="34">
        <f>ROUND(('NEW Reference'!F$16*List!$H1044)+'NEW Reference'!F$17,0)</f>
        <v>2339</v>
      </c>
      <c r="N1044" s="34">
        <f>ROUND(('NEW Reference'!G$16*List!$H1044)+'NEW Reference'!G$17,0)</f>
        <v>2648</v>
      </c>
      <c r="O1044" s="34">
        <f>ROUND(('NEW Reference'!H$16*List!$H1044)+'NEW Reference'!H$17,0)</f>
        <v>2749</v>
      </c>
      <c r="P1044" s="34">
        <f>ROUND(('NEW Reference'!I$16*List!$H1044)+'NEW Reference'!I$17,0)</f>
        <v>2857</v>
      </c>
      <c r="Q1044" s="34">
        <f>ROUND(('NEW Reference'!J$16*List!$H1044)+'NEW Reference'!J$17,0)</f>
        <v>3309</v>
      </c>
      <c r="R1044" s="34">
        <f>ROUND(('NEW Reference'!K$16*List!$H1044)+'NEW Reference'!K$17,0)</f>
        <v>3413</v>
      </c>
      <c r="S1044" s="34">
        <f>ROUND(('NEW Reference'!L$16*List!$H1044)+'NEW Reference'!L$17,0)</f>
        <v>3683</v>
      </c>
      <c r="T1044" s="34">
        <f>ROUND(('NEW Reference'!M$16*List!$H1044)+'NEW Reference'!M$17,0)</f>
        <v>4398</v>
      </c>
      <c r="U1044" s="34">
        <f>ROUND(('NEW Reference'!N$16*List!$H1044)+'NEW Reference'!N$17,0)</f>
        <v>17747</v>
      </c>
      <c r="V1044" s="35">
        <f>ROUND(('NEW Reference'!O$16*List!$H1044)+'NEW Reference'!O$17,0)</f>
        <v>660</v>
      </c>
      <c r="W1044" s="35">
        <f>ROUND(('NEW Reference'!P$16*List!$H1044)+'NEW Reference'!P$17,0)</f>
        <v>930</v>
      </c>
      <c r="X1044" s="35">
        <f>ROUND(('NEW Reference'!Q$16*List!$H1044)+'NEW Reference'!Q$17,0)</f>
        <v>465</v>
      </c>
      <c r="Y1044" s="36"/>
      <c r="Z1044" s="4" t="str">
        <f t="shared" si="50"/>
        <v>CARROLL, Kentucky</v>
      </c>
      <c r="AA1044" s="31" t="s">
        <v>518</v>
      </c>
      <c r="AB1044" s="37" t="s">
        <v>49</v>
      </c>
      <c r="AC1044" s="32" t="s">
        <v>3213</v>
      </c>
      <c r="AD1044" s="38"/>
      <c r="AE1044">
        <f t="shared" si="51"/>
        <v>0.78500000000000003</v>
      </c>
    </row>
    <row r="1045" spans="1:31">
      <c r="A1045" s="28" t="s">
        <v>3268</v>
      </c>
      <c r="B1045" s="28" t="s">
        <v>3269</v>
      </c>
      <c r="C1045" s="39">
        <v>26580</v>
      </c>
      <c r="D1045" s="30" t="s">
        <v>915</v>
      </c>
      <c r="E1045" s="40" t="s">
        <v>3270</v>
      </c>
      <c r="F1045" s="50" t="s">
        <v>3213</v>
      </c>
      <c r="G1045" s="33" t="s">
        <v>48</v>
      </c>
      <c r="H1045">
        <f t="shared" si="49"/>
        <v>0.84300000000000008</v>
      </c>
      <c r="I1045" s="34">
        <f>ROUND(('NEW Reference'!B$16*List!$H1045)+'NEW Reference'!B$17,0)</f>
        <v>1070</v>
      </c>
      <c r="J1045" s="34">
        <f>ROUND(('NEW Reference'!C$16*List!$H1045)+'NEW Reference'!C$17,0)</f>
        <v>1596</v>
      </c>
      <c r="K1045" s="34">
        <f>ROUND(('NEW Reference'!D$16*List!$H1045)+'NEW Reference'!D$17,0)</f>
        <v>1912</v>
      </c>
      <c r="L1045" s="34">
        <f>ROUND(('NEW Reference'!E$16*List!$H1045)+'NEW Reference'!E$17,0)</f>
        <v>2364</v>
      </c>
      <c r="M1045" s="34">
        <f>ROUND(('NEW Reference'!F$16*List!$H1045)+'NEW Reference'!F$17,0)</f>
        <v>2463</v>
      </c>
      <c r="N1045" s="34">
        <f>ROUND(('NEW Reference'!G$16*List!$H1045)+'NEW Reference'!G$17,0)</f>
        <v>2788</v>
      </c>
      <c r="O1045" s="34">
        <f>ROUND(('NEW Reference'!H$16*List!$H1045)+'NEW Reference'!H$17,0)</f>
        <v>2894</v>
      </c>
      <c r="P1045" s="34">
        <f>ROUND(('NEW Reference'!I$16*List!$H1045)+'NEW Reference'!I$17,0)</f>
        <v>3008</v>
      </c>
      <c r="Q1045" s="34">
        <f>ROUND(('NEW Reference'!J$16*List!$H1045)+'NEW Reference'!J$17,0)</f>
        <v>3483</v>
      </c>
      <c r="R1045" s="34">
        <f>ROUND(('NEW Reference'!K$16*List!$H1045)+'NEW Reference'!K$17,0)</f>
        <v>3593</v>
      </c>
      <c r="S1045" s="34">
        <f>ROUND(('NEW Reference'!L$16*List!$H1045)+'NEW Reference'!L$17,0)</f>
        <v>3877</v>
      </c>
      <c r="T1045" s="34">
        <f>ROUND(('NEW Reference'!M$16*List!$H1045)+'NEW Reference'!M$17,0)</f>
        <v>4631</v>
      </c>
      <c r="U1045" s="34">
        <f>ROUND(('NEW Reference'!N$16*List!$H1045)+'NEW Reference'!N$17,0)</f>
        <v>18684</v>
      </c>
      <c r="V1045" s="35">
        <f>ROUND(('NEW Reference'!O$16*List!$H1045)+'NEW Reference'!O$17,0)</f>
        <v>695</v>
      </c>
      <c r="W1045" s="35">
        <f>ROUND(('NEW Reference'!P$16*List!$H1045)+'NEW Reference'!P$17,0)</f>
        <v>979</v>
      </c>
      <c r="X1045" s="35">
        <f>ROUND(('NEW Reference'!Q$16*List!$H1045)+'NEW Reference'!Q$17,0)</f>
        <v>489</v>
      </c>
      <c r="Y1045" s="36"/>
      <c r="Z1045" s="4" t="str">
        <f t="shared" si="50"/>
        <v>CARTER, Kentucky</v>
      </c>
      <c r="AA1045" s="31" t="s">
        <v>3270</v>
      </c>
      <c r="AB1045" s="37" t="s">
        <v>49</v>
      </c>
      <c r="AC1045" s="32" t="s">
        <v>3213</v>
      </c>
      <c r="AD1045" s="38"/>
      <c r="AE1045">
        <f t="shared" si="51"/>
        <v>0.84300000000000008</v>
      </c>
    </row>
    <row r="1046" spans="1:31">
      <c r="A1046" s="28" t="s">
        <v>3271</v>
      </c>
      <c r="B1046" s="28" t="s">
        <v>3272</v>
      </c>
      <c r="C1046" s="29">
        <v>99918</v>
      </c>
      <c r="D1046" s="30" t="s">
        <v>117</v>
      </c>
      <c r="E1046" s="31" t="s">
        <v>3273</v>
      </c>
      <c r="F1046" s="50" t="s">
        <v>3213</v>
      </c>
      <c r="G1046" s="33" t="s">
        <v>59</v>
      </c>
      <c r="H1046">
        <f t="shared" si="49"/>
        <v>0.78500000000000003</v>
      </c>
      <c r="I1046" s="34">
        <f>ROUND(('NEW Reference'!B$16*List!$H1046)+'NEW Reference'!B$17,0)</f>
        <v>1016</v>
      </c>
      <c r="J1046" s="34">
        <f>ROUND(('NEW Reference'!C$16*List!$H1046)+'NEW Reference'!C$17,0)</f>
        <v>1516</v>
      </c>
      <c r="K1046" s="34">
        <f>ROUND(('NEW Reference'!D$16*List!$H1046)+'NEW Reference'!D$17,0)</f>
        <v>1816</v>
      </c>
      <c r="L1046" s="34">
        <f>ROUND(('NEW Reference'!E$16*List!$H1046)+'NEW Reference'!E$17,0)</f>
        <v>2245</v>
      </c>
      <c r="M1046" s="34">
        <f>ROUND(('NEW Reference'!F$16*List!$H1046)+'NEW Reference'!F$17,0)</f>
        <v>2339</v>
      </c>
      <c r="N1046" s="34">
        <f>ROUND(('NEW Reference'!G$16*List!$H1046)+'NEW Reference'!G$17,0)</f>
        <v>2648</v>
      </c>
      <c r="O1046" s="34">
        <f>ROUND(('NEW Reference'!H$16*List!$H1046)+'NEW Reference'!H$17,0)</f>
        <v>2749</v>
      </c>
      <c r="P1046" s="34">
        <f>ROUND(('NEW Reference'!I$16*List!$H1046)+'NEW Reference'!I$17,0)</f>
        <v>2857</v>
      </c>
      <c r="Q1046" s="34">
        <f>ROUND(('NEW Reference'!J$16*List!$H1046)+'NEW Reference'!J$17,0)</f>
        <v>3309</v>
      </c>
      <c r="R1046" s="34">
        <f>ROUND(('NEW Reference'!K$16*List!$H1046)+'NEW Reference'!K$17,0)</f>
        <v>3413</v>
      </c>
      <c r="S1046" s="34">
        <f>ROUND(('NEW Reference'!L$16*List!$H1046)+'NEW Reference'!L$17,0)</f>
        <v>3683</v>
      </c>
      <c r="T1046" s="34">
        <f>ROUND(('NEW Reference'!M$16*List!$H1046)+'NEW Reference'!M$17,0)</f>
        <v>4398</v>
      </c>
      <c r="U1046" s="34">
        <f>ROUND(('NEW Reference'!N$16*List!$H1046)+'NEW Reference'!N$17,0)</f>
        <v>17747</v>
      </c>
      <c r="V1046" s="35">
        <f>ROUND(('NEW Reference'!O$16*List!$H1046)+'NEW Reference'!O$17,0)</f>
        <v>660</v>
      </c>
      <c r="W1046" s="35">
        <f>ROUND(('NEW Reference'!P$16*List!$H1046)+'NEW Reference'!P$17,0)</f>
        <v>930</v>
      </c>
      <c r="X1046" s="35">
        <f>ROUND(('NEW Reference'!Q$16*List!$H1046)+'NEW Reference'!Q$17,0)</f>
        <v>465</v>
      </c>
      <c r="Y1046" s="36"/>
      <c r="Z1046" s="4" t="str">
        <f t="shared" si="50"/>
        <v>CASEY, Kentucky</v>
      </c>
      <c r="AA1046" s="40" t="s">
        <v>3273</v>
      </c>
      <c r="AB1046" s="37" t="s">
        <v>49</v>
      </c>
      <c r="AC1046" s="41" t="s">
        <v>3213</v>
      </c>
      <c r="AD1046" s="42"/>
      <c r="AE1046">
        <f t="shared" si="51"/>
        <v>0.78500000000000003</v>
      </c>
    </row>
    <row r="1047" spans="1:31">
      <c r="A1047" s="28" t="s">
        <v>3274</v>
      </c>
      <c r="B1047" s="28" t="s">
        <v>3275</v>
      </c>
      <c r="C1047" s="39">
        <v>17300</v>
      </c>
      <c r="D1047" s="30" t="s">
        <v>551</v>
      </c>
      <c r="E1047" s="40" t="s">
        <v>2228</v>
      </c>
      <c r="F1047" s="49" t="s">
        <v>3213</v>
      </c>
      <c r="G1047" s="33" t="s">
        <v>48</v>
      </c>
      <c r="H1047">
        <f t="shared" si="49"/>
        <v>0.71750000000000003</v>
      </c>
      <c r="I1047" s="34">
        <f>ROUND(('NEW Reference'!B$16*List!$H1047)+'NEW Reference'!B$17,0)</f>
        <v>954</v>
      </c>
      <c r="J1047" s="34">
        <f>ROUND(('NEW Reference'!C$16*List!$H1047)+'NEW Reference'!C$17,0)</f>
        <v>1423</v>
      </c>
      <c r="K1047" s="34">
        <f>ROUND(('NEW Reference'!D$16*List!$H1047)+'NEW Reference'!D$17,0)</f>
        <v>1705</v>
      </c>
      <c r="L1047" s="34">
        <f>ROUND(('NEW Reference'!E$16*List!$H1047)+'NEW Reference'!E$17,0)</f>
        <v>2107</v>
      </c>
      <c r="M1047" s="34">
        <f>ROUND(('NEW Reference'!F$16*List!$H1047)+'NEW Reference'!F$17,0)</f>
        <v>2196</v>
      </c>
      <c r="N1047" s="34">
        <f>ROUND(('NEW Reference'!G$16*List!$H1047)+'NEW Reference'!G$17,0)</f>
        <v>2485</v>
      </c>
      <c r="O1047" s="34">
        <f>ROUND(('NEW Reference'!H$16*List!$H1047)+'NEW Reference'!H$17,0)</f>
        <v>2580</v>
      </c>
      <c r="P1047" s="34">
        <f>ROUND(('NEW Reference'!I$16*List!$H1047)+'NEW Reference'!I$17,0)</f>
        <v>2682</v>
      </c>
      <c r="Q1047" s="34">
        <f>ROUND(('NEW Reference'!J$16*List!$H1047)+'NEW Reference'!J$17,0)</f>
        <v>3105</v>
      </c>
      <c r="R1047" s="34">
        <f>ROUND(('NEW Reference'!K$16*List!$H1047)+'NEW Reference'!K$17,0)</f>
        <v>3203</v>
      </c>
      <c r="S1047" s="34">
        <f>ROUND(('NEW Reference'!L$16*List!$H1047)+'NEW Reference'!L$17,0)</f>
        <v>3457</v>
      </c>
      <c r="T1047" s="34">
        <f>ROUND(('NEW Reference'!M$16*List!$H1047)+'NEW Reference'!M$17,0)</f>
        <v>4128</v>
      </c>
      <c r="U1047" s="34">
        <f>ROUND(('NEW Reference'!N$16*List!$H1047)+'NEW Reference'!N$17,0)</f>
        <v>16657</v>
      </c>
      <c r="V1047" s="35">
        <f>ROUND(('NEW Reference'!O$16*List!$H1047)+'NEW Reference'!O$17,0)</f>
        <v>619</v>
      </c>
      <c r="W1047" s="35">
        <f>ROUND(('NEW Reference'!P$16*List!$H1047)+'NEW Reference'!P$17,0)</f>
        <v>873</v>
      </c>
      <c r="X1047" s="35">
        <f>ROUND(('NEW Reference'!Q$16*List!$H1047)+'NEW Reference'!Q$17,0)</f>
        <v>436</v>
      </c>
      <c r="Y1047" s="36"/>
      <c r="Z1047" s="4" t="str">
        <f t="shared" si="50"/>
        <v>CHRISTIAN, Kentucky</v>
      </c>
      <c r="AA1047" s="40" t="s">
        <v>2228</v>
      </c>
      <c r="AB1047" s="37" t="s">
        <v>49</v>
      </c>
      <c r="AC1047" s="41" t="s">
        <v>3213</v>
      </c>
      <c r="AD1047" s="42"/>
      <c r="AE1047">
        <f t="shared" si="51"/>
        <v>0.71750000000000003</v>
      </c>
    </row>
    <row r="1048" spans="1:31">
      <c r="A1048" s="28" t="s">
        <v>3276</v>
      </c>
      <c r="B1048" s="28" t="s">
        <v>3277</v>
      </c>
      <c r="C1048" s="29">
        <v>30460</v>
      </c>
      <c r="D1048" s="30" t="s">
        <v>1101</v>
      </c>
      <c r="E1048" s="31" t="s">
        <v>526</v>
      </c>
      <c r="F1048" s="49" t="s">
        <v>3213</v>
      </c>
      <c r="G1048" s="33" t="s">
        <v>48</v>
      </c>
      <c r="H1048">
        <f t="shared" si="49"/>
        <v>0.88340000000000007</v>
      </c>
      <c r="I1048" s="34">
        <f>ROUND(('NEW Reference'!B$16*List!$H1048)+'NEW Reference'!B$17,0)</f>
        <v>1107</v>
      </c>
      <c r="J1048" s="34">
        <f>ROUND(('NEW Reference'!C$16*List!$H1048)+'NEW Reference'!C$17,0)</f>
        <v>1651</v>
      </c>
      <c r="K1048" s="34">
        <f>ROUND(('NEW Reference'!D$16*List!$H1048)+'NEW Reference'!D$17,0)</f>
        <v>1979</v>
      </c>
      <c r="L1048" s="34">
        <f>ROUND(('NEW Reference'!E$16*List!$H1048)+'NEW Reference'!E$17,0)</f>
        <v>2446</v>
      </c>
      <c r="M1048" s="34">
        <f>ROUND(('NEW Reference'!F$16*List!$H1048)+'NEW Reference'!F$17,0)</f>
        <v>2549</v>
      </c>
      <c r="N1048" s="34">
        <f>ROUND(('NEW Reference'!G$16*List!$H1048)+'NEW Reference'!G$17,0)</f>
        <v>2885</v>
      </c>
      <c r="O1048" s="34">
        <f>ROUND(('NEW Reference'!H$16*List!$H1048)+'NEW Reference'!H$17,0)</f>
        <v>2995</v>
      </c>
      <c r="P1048" s="34">
        <f>ROUND(('NEW Reference'!I$16*List!$H1048)+'NEW Reference'!I$17,0)</f>
        <v>3113</v>
      </c>
      <c r="Q1048" s="34">
        <f>ROUND(('NEW Reference'!J$16*List!$H1048)+'NEW Reference'!J$17,0)</f>
        <v>3605</v>
      </c>
      <c r="R1048" s="34">
        <f>ROUND(('NEW Reference'!K$16*List!$H1048)+'NEW Reference'!K$17,0)</f>
        <v>3718</v>
      </c>
      <c r="S1048" s="34">
        <f>ROUND(('NEW Reference'!L$16*List!$H1048)+'NEW Reference'!L$17,0)</f>
        <v>4013</v>
      </c>
      <c r="T1048" s="34">
        <f>ROUND(('NEW Reference'!M$16*List!$H1048)+'NEW Reference'!M$17,0)</f>
        <v>4792</v>
      </c>
      <c r="U1048" s="34">
        <f>ROUND(('NEW Reference'!N$16*List!$H1048)+'NEW Reference'!N$17,0)</f>
        <v>19336</v>
      </c>
      <c r="V1048" s="35">
        <f>ROUND(('NEW Reference'!O$16*List!$H1048)+'NEW Reference'!O$17,0)</f>
        <v>719</v>
      </c>
      <c r="W1048" s="35">
        <f>ROUND(('NEW Reference'!P$16*List!$H1048)+'NEW Reference'!P$17,0)</f>
        <v>1013</v>
      </c>
      <c r="X1048" s="35">
        <f>ROUND(('NEW Reference'!Q$16*List!$H1048)+'NEW Reference'!Q$17,0)</f>
        <v>506</v>
      </c>
      <c r="Y1048" s="36"/>
      <c r="Z1048" s="4" t="str">
        <f t="shared" si="50"/>
        <v>CLARK, Kentucky</v>
      </c>
      <c r="AA1048" s="31" t="s">
        <v>526</v>
      </c>
      <c r="AB1048" s="37" t="s">
        <v>49</v>
      </c>
      <c r="AC1048" s="32" t="s">
        <v>3213</v>
      </c>
      <c r="AD1048" s="38"/>
      <c r="AE1048">
        <f t="shared" si="51"/>
        <v>0.88340000000000007</v>
      </c>
    </row>
    <row r="1049" spans="1:31">
      <c r="A1049" s="28" t="s">
        <v>3278</v>
      </c>
      <c r="B1049" s="28" t="s">
        <v>3279</v>
      </c>
      <c r="C1049" s="39">
        <v>99918</v>
      </c>
      <c r="D1049" s="30" t="s">
        <v>117</v>
      </c>
      <c r="E1049" s="40" t="s">
        <v>103</v>
      </c>
      <c r="F1049" s="50" t="s">
        <v>3213</v>
      </c>
      <c r="G1049" s="33" t="s">
        <v>59</v>
      </c>
      <c r="H1049">
        <f t="shared" si="49"/>
        <v>0.78500000000000003</v>
      </c>
      <c r="I1049" s="34">
        <f>ROUND(('NEW Reference'!B$16*List!$H1049)+'NEW Reference'!B$17,0)</f>
        <v>1016</v>
      </c>
      <c r="J1049" s="34">
        <f>ROUND(('NEW Reference'!C$16*List!$H1049)+'NEW Reference'!C$17,0)</f>
        <v>1516</v>
      </c>
      <c r="K1049" s="34">
        <f>ROUND(('NEW Reference'!D$16*List!$H1049)+'NEW Reference'!D$17,0)</f>
        <v>1816</v>
      </c>
      <c r="L1049" s="34">
        <f>ROUND(('NEW Reference'!E$16*List!$H1049)+'NEW Reference'!E$17,0)</f>
        <v>2245</v>
      </c>
      <c r="M1049" s="34">
        <f>ROUND(('NEW Reference'!F$16*List!$H1049)+'NEW Reference'!F$17,0)</f>
        <v>2339</v>
      </c>
      <c r="N1049" s="34">
        <f>ROUND(('NEW Reference'!G$16*List!$H1049)+'NEW Reference'!G$17,0)</f>
        <v>2648</v>
      </c>
      <c r="O1049" s="34">
        <f>ROUND(('NEW Reference'!H$16*List!$H1049)+'NEW Reference'!H$17,0)</f>
        <v>2749</v>
      </c>
      <c r="P1049" s="34">
        <f>ROUND(('NEW Reference'!I$16*List!$H1049)+'NEW Reference'!I$17,0)</f>
        <v>2857</v>
      </c>
      <c r="Q1049" s="34">
        <f>ROUND(('NEW Reference'!J$16*List!$H1049)+'NEW Reference'!J$17,0)</f>
        <v>3309</v>
      </c>
      <c r="R1049" s="34">
        <f>ROUND(('NEW Reference'!K$16*List!$H1049)+'NEW Reference'!K$17,0)</f>
        <v>3413</v>
      </c>
      <c r="S1049" s="34">
        <f>ROUND(('NEW Reference'!L$16*List!$H1049)+'NEW Reference'!L$17,0)</f>
        <v>3683</v>
      </c>
      <c r="T1049" s="34">
        <f>ROUND(('NEW Reference'!M$16*List!$H1049)+'NEW Reference'!M$17,0)</f>
        <v>4398</v>
      </c>
      <c r="U1049" s="34">
        <f>ROUND(('NEW Reference'!N$16*List!$H1049)+'NEW Reference'!N$17,0)</f>
        <v>17747</v>
      </c>
      <c r="V1049" s="35">
        <f>ROUND(('NEW Reference'!O$16*List!$H1049)+'NEW Reference'!O$17,0)</f>
        <v>660</v>
      </c>
      <c r="W1049" s="35">
        <f>ROUND(('NEW Reference'!P$16*List!$H1049)+'NEW Reference'!P$17,0)</f>
        <v>930</v>
      </c>
      <c r="X1049" s="35">
        <f>ROUND(('NEW Reference'!Q$16*List!$H1049)+'NEW Reference'!Q$17,0)</f>
        <v>465</v>
      </c>
      <c r="Y1049" s="36"/>
      <c r="Z1049" s="4" t="str">
        <f t="shared" si="50"/>
        <v>CLAY, Kentucky</v>
      </c>
      <c r="AA1049" s="40" t="s">
        <v>103</v>
      </c>
      <c r="AB1049" s="37" t="s">
        <v>49</v>
      </c>
      <c r="AC1049" s="41" t="s">
        <v>3213</v>
      </c>
      <c r="AD1049" s="42"/>
      <c r="AE1049">
        <f t="shared" si="51"/>
        <v>0.78500000000000003</v>
      </c>
    </row>
    <row r="1050" spans="1:31">
      <c r="A1050" s="28" t="s">
        <v>3280</v>
      </c>
      <c r="B1050" s="28" t="s">
        <v>3281</v>
      </c>
      <c r="C1050" s="39">
        <v>99918</v>
      </c>
      <c r="D1050" s="30" t="s">
        <v>117</v>
      </c>
      <c r="E1050" s="40" t="s">
        <v>2235</v>
      </c>
      <c r="F1050" s="50" t="s">
        <v>3213</v>
      </c>
      <c r="G1050" s="33" t="s">
        <v>59</v>
      </c>
      <c r="H1050">
        <f t="shared" si="49"/>
        <v>0.78500000000000003</v>
      </c>
      <c r="I1050" s="34">
        <f>ROUND(('NEW Reference'!B$16*List!$H1050)+'NEW Reference'!B$17,0)</f>
        <v>1016</v>
      </c>
      <c r="J1050" s="34">
        <f>ROUND(('NEW Reference'!C$16*List!$H1050)+'NEW Reference'!C$17,0)</f>
        <v>1516</v>
      </c>
      <c r="K1050" s="34">
        <f>ROUND(('NEW Reference'!D$16*List!$H1050)+'NEW Reference'!D$17,0)</f>
        <v>1816</v>
      </c>
      <c r="L1050" s="34">
        <f>ROUND(('NEW Reference'!E$16*List!$H1050)+'NEW Reference'!E$17,0)</f>
        <v>2245</v>
      </c>
      <c r="M1050" s="34">
        <f>ROUND(('NEW Reference'!F$16*List!$H1050)+'NEW Reference'!F$17,0)</f>
        <v>2339</v>
      </c>
      <c r="N1050" s="34">
        <f>ROUND(('NEW Reference'!G$16*List!$H1050)+'NEW Reference'!G$17,0)</f>
        <v>2648</v>
      </c>
      <c r="O1050" s="34">
        <f>ROUND(('NEW Reference'!H$16*List!$H1050)+'NEW Reference'!H$17,0)</f>
        <v>2749</v>
      </c>
      <c r="P1050" s="34">
        <f>ROUND(('NEW Reference'!I$16*List!$H1050)+'NEW Reference'!I$17,0)</f>
        <v>2857</v>
      </c>
      <c r="Q1050" s="34">
        <f>ROUND(('NEW Reference'!J$16*List!$H1050)+'NEW Reference'!J$17,0)</f>
        <v>3309</v>
      </c>
      <c r="R1050" s="34">
        <f>ROUND(('NEW Reference'!K$16*List!$H1050)+'NEW Reference'!K$17,0)</f>
        <v>3413</v>
      </c>
      <c r="S1050" s="34">
        <f>ROUND(('NEW Reference'!L$16*List!$H1050)+'NEW Reference'!L$17,0)</f>
        <v>3683</v>
      </c>
      <c r="T1050" s="34">
        <f>ROUND(('NEW Reference'!M$16*List!$H1050)+'NEW Reference'!M$17,0)</f>
        <v>4398</v>
      </c>
      <c r="U1050" s="34">
        <f>ROUND(('NEW Reference'!N$16*List!$H1050)+'NEW Reference'!N$17,0)</f>
        <v>17747</v>
      </c>
      <c r="V1050" s="35">
        <f>ROUND(('NEW Reference'!O$16*List!$H1050)+'NEW Reference'!O$17,0)</f>
        <v>660</v>
      </c>
      <c r="W1050" s="35">
        <f>ROUND(('NEW Reference'!P$16*List!$H1050)+'NEW Reference'!P$17,0)</f>
        <v>930</v>
      </c>
      <c r="X1050" s="35">
        <f>ROUND(('NEW Reference'!Q$16*List!$H1050)+'NEW Reference'!Q$17,0)</f>
        <v>465</v>
      </c>
      <c r="Y1050" s="36"/>
      <c r="Z1050" s="4" t="str">
        <f t="shared" si="50"/>
        <v>CLINTON, Kentucky</v>
      </c>
      <c r="AA1050" s="40" t="s">
        <v>2235</v>
      </c>
      <c r="AB1050" s="37" t="s">
        <v>49</v>
      </c>
      <c r="AC1050" s="41" t="s">
        <v>3213</v>
      </c>
      <c r="AD1050" s="42"/>
      <c r="AE1050">
        <f t="shared" si="51"/>
        <v>0.78500000000000003</v>
      </c>
    </row>
    <row r="1051" spans="1:31">
      <c r="A1051" s="28" t="s">
        <v>3282</v>
      </c>
      <c r="B1051" s="28" t="s">
        <v>3283</v>
      </c>
      <c r="C1051" s="39">
        <v>99918</v>
      </c>
      <c r="D1051" s="30" t="s">
        <v>117</v>
      </c>
      <c r="E1051" s="40" t="s">
        <v>560</v>
      </c>
      <c r="F1051" s="50" t="s">
        <v>3213</v>
      </c>
      <c r="G1051" s="33" t="s">
        <v>59</v>
      </c>
      <c r="H1051">
        <f t="shared" si="49"/>
        <v>0.78500000000000003</v>
      </c>
      <c r="I1051" s="34">
        <f>ROUND(('NEW Reference'!B$16*List!$H1051)+'NEW Reference'!B$17,0)</f>
        <v>1016</v>
      </c>
      <c r="J1051" s="34">
        <f>ROUND(('NEW Reference'!C$16*List!$H1051)+'NEW Reference'!C$17,0)</f>
        <v>1516</v>
      </c>
      <c r="K1051" s="34">
        <f>ROUND(('NEW Reference'!D$16*List!$H1051)+'NEW Reference'!D$17,0)</f>
        <v>1816</v>
      </c>
      <c r="L1051" s="34">
        <f>ROUND(('NEW Reference'!E$16*List!$H1051)+'NEW Reference'!E$17,0)</f>
        <v>2245</v>
      </c>
      <c r="M1051" s="34">
        <f>ROUND(('NEW Reference'!F$16*List!$H1051)+'NEW Reference'!F$17,0)</f>
        <v>2339</v>
      </c>
      <c r="N1051" s="34">
        <f>ROUND(('NEW Reference'!G$16*List!$H1051)+'NEW Reference'!G$17,0)</f>
        <v>2648</v>
      </c>
      <c r="O1051" s="34">
        <f>ROUND(('NEW Reference'!H$16*List!$H1051)+'NEW Reference'!H$17,0)</f>
        <v>2749</v>
      </c>
      <c r="P1051" s="34">
        <f>ROUND(('NEW Reference'!I$16*List!$H1051)+'NEW Reference'!I$17,0)</f>
        <v>2857</v>
      </c>
      <c r="Q1051" s="34">
        <f>ROUND(('NEW Reference'!J$16*List!$H1051)+'NEW Reference'!J$17,0)</f>
        <v>3309</v>
      </c>
      <c r="R1051" s="34">
        <f>ROUND(('NEW Reference'!K$16*List!$H1051)+'NEW Reference'!K$17,0)</f>
        <v>3413</v>
      </c>
      <c r="S1051" s="34">
        <f>ROUND(('NEW Reference'!L$16*List!$H1051)+'NEW Reference'!L$17,0)</f>
        <v>3683</v>
      </c>
      <c r="T1051" s="34">
        <f>ROUND(('NEW Reference'!M$16*List!$H1051)+'NEW Reference'!M$17,0)</f>
        <v>4398</v>
      </c>
      <c r="U1051" s="34">
        <f>ROUND(('NEW Reference'!N$16*List!$H1051)+'NEW Reference'!N$17,0)</f>
        <v>17747</v>
      </c>
      <c r="V1051" s="35">
        <f>ROUND(('NEW Reference'!O$16*List!$H1051)+'NEW Reference'!O$17,0)</f>
        <v>660</v>
      </c>
      <c r="W1051" s="35">
        <f>ROUND(('NEW Reference'!P$16*List!$H1051)+'NEW Reference'!P$17,0)</f>
        <v>930</v>
      </c>
      <c r="X1051" s="35">
        <f>ROUND(('NEW Reference'!Q$16*List!$H1051)+'NEW Reference'!Q$17,0)</f>
        <v>465</v>
      </c>
      <c r="Y1051" s="36"/>
      <c r="Z1051" s="4" t="str">
        <f t="shared" si="50"/>
        <v>CRITTENDEN, Kentucky</v>
      </c>
      <c r="AA1051" s="40" t="s">
        <v>560</v>
      </c>
      <c r="AB1051" s="37" t="s">
        <v>49</v>
      </c>
      <c r="AC1051" s="41" t="s">
        <v>3213</v>
      </c>
      <c r="AD1051" s="42"/>
      <c r="AE1051">
        <f t="shared" si="51"/>
        <v>0.78500000000000003</v>
      </c>
    </row>
    <row r="1052" spans="1:31">
      <c r="A1052" s="28" t="s">
        <v>3284</v>
      </c>
      <c r="B1052" s="28" t="s">
        <v>3285</v>
      </c>
      <c r="C1052" s="29">
        <v>99918</v>
      </c>
      <c r="D1052" s="30" t="s">
        <v>117</v>
      </c>
      <c r="E1052" s="31" t="s">
        <v>2245</v>
      </c>
      <c r="F1052" s="50" t="s">
        <v>3213</v>
      </c>
      <c r="G1052" s="33" t="s">
        <v>59</v>
      </c>
      <c r="H1052">
        <f t="shared" si="49"/>
        <v>0.78500000000000003</v>
      </c>
      <c r="I1052" s="34">
        <f>ROUND(('NEW Reference'!B$16*List!$H1052)+'NEW Reference'!B$17,0)</f>
        <v>1016</v>
      </c>
      <c r="J1052" s="34">
        <f>ROUND(('NEW Reference'!C$16*List!$H1052)+'NEW Reference'!C$17,0)</f>
        <v>1516</v>
      </c>
      <c r="K1052" s="34">
        <f>ROUND(('NEW Reference'!D$16*List!$H1052)+'NEW Reference'!D$17,0)</f>
        <v>1816</v>
      </c>
      <c r="L1052" s="34">
        <f>ROUND(('NEW Reference'!E$16*List!$H1052)+'NEW Reference'!E$17,0)</f>
        <v>2245</v>
      </c>
      <c r="M1052" s="34">
        <f>ROUND(('NEW Reference'!F$16*List!$H1052)+'NEW Reference'!F$17,0)</f>
        <v>2339</v>
      </c>
      <c r="N1052" s="34">
        <f>ROUND(('NEW Reference'!G$16*List!$H1052)+'NEW Reference'!G$17,0)</f>
        <v>2648</v>
      </c>
      <c r="O1052" s="34">
        <f>ROUND(('NEW Reference'!H$16*List!$H1052)+'NEW Reference'!H$17,0)</f>
        <v>2749</v>
      </c>
      <c r="P1052" s="34">
        <f>ROUND(('NEW Reference'!I$16*List!$H1052)+'NEW Reference'!I$17,0)</f>
        <v>2857</v>
      </c>
      <c r="Q1052" s="34">
        <f>ROUND(('NEW Reference'!J$16*List!$H1052)+'NEW Reference'!J$17,0)</f>
        <v>3309</v>
      </c>
      <c r="R1052" s="34">
        <f>ROUND(('NEW Reference'!K$16*List!$H1052)+'NEW Reference'!K$17,0)</f>
        <v>3413</v>
      </c>
      <c r="S1052" s="34">
        <f>ROUND(('NEW Reference'!L$16*List!$H1052)+'NEW Reference'!L$17,0)</f>
        <v>3683</v>
      </c>
      <c r="T1052" s="34">
        <f>ROUND(('NEW Reference'!M$16*List!$H1052)+'NEW Reference'!M$17,0)</f>
        <v>4398</v>
      </c>
      <c r="U1052" s="34">
        <f>ROUND(('NEW Reference'!N$16*List!$H1052)+'NEW Reference'!N$17,0)</f>
        <v>17747</v>
      </c>
      <c r="V1052" s="35">
        <f>ROUND(('NEW Reference'!O$16*List!$H1052)+'NEW Reference'!O$17,0)</f>
        <v>660</v>
      </c>
      <c r="W1052" s="35">
        <f>ROUND(('NEW Reference'!P$16*List!$H1052)+'NEW Reference'!P$17,0)</f>
        <v>930</v>
      </c>
      <c r="X1052" s="35">
        <f>ROUND(('NEW Reference'!Q$16*List!$H1052)+'NEW Reference'!Q$17,0)</f>
        <v>465</v>
      </c>
      <c r="Y1052" s="36"/>
      <c r="Z1052" s="4" t="str">
        <f t="shared" si="50"/>
        <v>CUMBERLAND, Kentucky</v>
      </c>
      <c r="AA1052" s="40" t="s">
        <v>2245</v>
      </c>
      <c r="AB1052" s="37" t="s">
        <v>49</v>
      </c>
      <c r="AC1052" s="41" t="s">
        <v>3213</v>
      </c>
      <c r="AD1052" s="42"/>
      <c r="AE1052">
        <f t="shared" si="51"/>
        <v>0.78500000000000003</v>
      </c>
    </row>
    <row r="1053" spans="1:31">
      <c r="A1053" s="28" t="s">
        <v>3286</v>
      </c>
      <c r="B1053" s="28" t="s">
        <v>3287</v>
      </c>
      <c r="C1053" s="29">
        <v>36980</v>
      </c>
      <c r="D1053" s="30" t="s">
        <v>1353</v>
      </c>
      <c r="E1053" s="31" t="s">
        <v>2492</v>
      </c>
      <c r="F1053" s="49" t="s">
        <v>3213</v>
      </c>
      <c r="G1053" s="33" t="s">
        <v>48</v>
      </c>
      <c r="H1053">
        <f t="shared" si="49"/>
        <v>0.85650000000000004</v>
      </c>
      <c r="I1053" s="34">
        <f>ROUND(('NEW Reference'!B$16*List!$H1053)+'NEW Reference'!B$17,0)</f>
        <v>1083</v>
      </c>
      <c r="J1053" s="34">
        <f>ROUND(('NEW Reference'!C$16*List!$H1053)+'NEW Reference'!C$17,0)</f>
        <v>1614</v>
      </c>
      <c r="K1053" s="34">
        <f>ROUND(('NEW Reference'!D$16*List!$H1053)+'NEW Reference'!D$17,0)</f>
        <v>1934</v>
      </c>
      <c r="L1053" s="34">
        <f>ROUND(('NEW Reference'!E$16*List!$H1053)+'NEW Reference'!E$17,0)</f>
        <v>2391</v>
      </c>
      <c r="M1053" s="34">
        <f>ROUND(('NEW Reference'!F$16*List!$H1053)+'NEW Reference'!F$17,0)</f>
        <v>2491</v>
      </c>
      <c r="N1053" s="34">
        <f>ROUND(('NEW Reference'!G$16*List!$H1053)+'NEW Reference'!G$17,0)</f>
        <v>2820</v>
      </c>
      <c r="O1053" s="34">
        <f>ROUND(('NEW Reference'!H$16*List!$H1053)+'NEW Reference'!H$17,0)</f>
        <v>2928</v>
      </c>
      <c r="P1053" s="34">
        <f>ROUND(('NEW Reference'!I$16*List!$H1053)+'NEW Reference'!I$17,0)</f>
        <v>3043</v>
      </c>
      <c r="Q1053" s="34">
        <f>ROUND(('NEW Reference'!J$16*List!$H1053)+'NEW Reference'!J$17,0)</f>
        <v>3524</v>
      </c>
      <c r="R1053" s="34">
        <f>ROUND(('NEW Reference'!K$16*List!$H1053)+'NEW Reference'!K$17,0)</f>
        <v>3635</v>
      </c>
      <c r="S1053" s="34">
        <f>ROUND(('NEW Reference'!L$16*List!$H1053)+'NEW Reference'!L$17,0)</f>
        <v>3922</v>
      </c>
      <c r="T1053" s="34">
        <f>ROUND(('NEW Reference'!M$16*List!$H1053)+'NEW Reference'!M$17,0)</f>
        <v>4685</v>
      </c>
      <c r="U1053" s="34">
        <f>ROUND(('NEW Reference'!N$16*List!$H1053)+'NEW Reference'!N$17,0)</f>
        <v>18902</v>
      </c>
      <c r="V1053" s="35">
        <f>ROUND(('NEW Reference'!O$16*List!$H1053)+'NEW Reference'!O$17,0)</f>
        <v>703</v>
      </c>
      <c r="W1053" s="35">
        <f>ROUND(('NEW Reference'!P$16*List!$H1053)+'NEW Reference'!P$17,0)</f>
        <v>990</v>
      </c>
      <c r="X1053" s="35">
        <f>ROUND(('NEW Reference'!Q$16*List!$H1053)+'NEW Reference'!Q$17,0)</f>
        <v>495</v>
      </c>
      <c r="Y1053" s="36"/>
      <c r="Z1053" s="4" t="str">
        <f t="shared" si="50"/>
        <v>DAVIESS, Kentucky</v>
      </c>
      <c r="AA1053" s="31" t="s">
        <v>2492</v>
      </c>
      <c r="AB1053" s="37" t="s">
        <v>49</v>
      </c>
      <c r="AC1053" s="32" t="s">
        <v>3213</v>
      </c>
      <c r="AD1053" s="38"/>
      <c r="AE1053">
        <f t="shared" si="51"/>
        <v>0.85650000000000004</v>
      </c>
    </row>
    <row r="1054" spans="1:31">
      <c r="A1054" s="28" t="s">
        <v>3288</v>
      </c>
      <c r="B1054" s="28" t="s">
        <v>3289</v>
      </c>
      <c r="C1054" s="29">
        <v>14540</v>
      </c>
      <c r="D1054" s="30" t="s">
        <v>431</v>
      </c>
      <c r="E1054" s="31" t="s">
        <v>3290</v>
      </c>
      <c r="F1054" s="49" t="s">
        <v>3213</v>
      </c>
      <c r="G1054" s="33" t="s">
        <v>48</v>
      </c>
      <c r="H1054">
        <f t="shared" si="49"/>
        <v>0.88260000000000005</v>
      </c>
      <c r="I1054" s="34">
        <f>ROUND(('NEW Reference'!B$16*List!$H1054)+'NEW Reference'!B$17,0)</f>
        <v>1107</v>
      </c>
      <c r="J1054" s="34">
        <f>ROUND(('NEW Reference'!C$16*List!$H1054)+'NEW Reference'!C$17,0)</f>
        <v>1650</v>
      </c>
      <c r="K1054" s="34">
        <f>ROUND(('NEW Reference'!D$16*List!$H1054)+'NEW Reference'!D$17,0)</f>
        <v>1977</v>
      </c>
      <c r="L1054" s="34">
        <f>ROUND(('NEW Reference'!E$16*List!$H1054)+'NEW Reference'!E$17,0)</f>
        <v>2445</v>
      </c>
      <c r="M1054" s="34">
        <f>ROUND(('NEW Reference'!F$16*List!$H1054)+'NEW Reference'!F$17,0)</f>
        <v>2547</v>
      </c>
      <c r="N1054" s="34">
        <f>ROUND(('NEW Reference'!G$16*List!$H1054)+'NEW Reference'!G$17,0)</f>
        <v>2883</v>
      </c>
      <c r="O1054" s="34">
        <f>ROUND(('NEW Reference'!H$16*List!$H1054)+'NEW Reference'!H$17,0)</f>
        <v>2993</v>
      </c>
      <c r="P1054" s="34">
        <f>ROUND(('NEW Reference'!I$16*List!$H1054)+'NEW Reference'!I$17,0)</f>
        <v>3111</v>
      </c>
      <c r="Q1054" s="34">
        <f>ROUND(('NEW Reference'!J$16*List!$H1054)+'NEW Reference'!J$17,0)</f>
        <v>3602</v>
      </c>
      <c r="R1054" s="34">
        <f>ROUND(('NEW Reference'!K$16*List!$H1054)+'NEW Reference'!K$17,0)</f>
        <v>3716</v>
      </c>
      <c r="S1054" s="34">
        <f>ROUND(('NEW Reference'!L$16*List!$H1054)+'NEW Reference'!L$17,0)</f>
        <v>4010</v>
      </c>
      <c r="T1054" s="34">
        <f>ROUND(('NEW Reference'!M$16*List!$H1054)+'NEW Reference'!M$17,0)</f>
        <v>4789</v>
      </c>
      <c r="U1054" s="34">
        <f>ROUND(('NEW Reference'!N$16*List!$H1054)+'NEW Reference'!N$17,0)</f>
        <v>19323</v>
      </c>
      <c r="V1054" s="35">
        <f>ROUND(('NEW Reference'!O$16*List!$H1054)+'NEW Reference'!O$17,0)</f>
        <v>718</v>
      </c>
      <c r="W1054" s="35">
        <f>ROUND(('NEW Reference'!P$16*List!$H1054)+'NEW Reference'!P$17,0)</f>
        <v>1012</v>
      </c>
      <c r="X1054" s="35">
        <f>ROUND(('NEW Reference'!Q$16*List!$H1054)+'NEW Reference'!Q$17,0)</f>
        <v>506</v>
      </c>
      <c r="Y1054" s="36"/>
      <c r="Z1054" s="4" t="str">
        <f t="shared" si="50"/>
        <v>EDMONSON, Kentucky</v>
      </c>
      <c r="AA1054" s="31" t="s">
        <v>3290</v>
      </c>
      <c r="AB1054" s="37" t="s">
        <v>49</v>
      </c>
      <c r="AC1054" s="32" t="s">
        <v>3213</v>
      </c>
      <c r="AD1054" s="38"/>
      <c r="AE1054">
        <f t="shared" si="51"/>
        <v>0.88260000000000005</v>
      </c>
    </row>
    <row r="1055" spans="1:31">
      <c r="A1055" s="28" t="s">
        <v>3291</v>
      </c>
      <c r="B1055" s="28" t="s">
        <v>3292</v>
      </c>
      <c r="C1055" s="39">
        <v>99918</v>
      </c>
      <c r="D1055" s="30" t="s">
        <v>117</v>
      </c>
      <c r="E1055" s="40" t="s">
        <v>3293</v>
      </c>
      <c r="F1055" s="50" t="s">
        <v>3213</v>
      </c>
      <c r="G1055" s="33" t="s">
        <v>59</v>
      </c>
      <c r="H1055">
        <f t="shared" si="49"/>
        <v>0.78500000000000003</v>
      </c>
      <c r="I1055" s="34">
        <f>ROUND(('NEW Reference'!B$16*List!$H1055)+'NEW Reference'!B$17,0)</f>
        <v>1016</v>
      </c>
      <c r="J1055" s="34">
        <f>ROUND(('NEW Reference'!C$16*List!$H1055)+'NEW Reference'!C$17,0)</f>
        <v>1516</v>
      </c>
      <c r="K1055" s="34">
        <f>ROUND(('NEW Reference'!D$16*List!$H1055)+'NEW Reference'!D$17,0)</f>
        <v>1816</v>
      </c>
      <c r="L1055" s="34">
        <f>ROUND(('NEW Reference'!E$16*List!$H1055)+'NEW Reference'!E$17,0)</f>
        <v>2245</v>
      </c>
      <c r="M1055" s="34">
        <f>ROUND(('NEW Reference'!F$16*List!$H1055)+'NEW Reference'!F$17,0)</f>
        <v>2339</v>
      </c>
      <c r="N1055" s="34">
        <f>ROUND(('NEW Reference'!G$16*List!$H1055)+'NEW Reference'!G$17,0)</f>
        <v>2648</v>
      </c>
      <c r="O1055" s="34">
        <f>ROUND(('NEW Reference'!H$16*List!$H1055)+'NEW Reference'!H$17,0)</f>
        <v>2749</v>
      </c>
      <c r="P1055" s="34">
        <f>ROUND(('NEW Reference'!I$16*List!$H1055)+'NEW Reference'!I$17,0)</f>
        <v>2857</v>
      </c>
      <c r="Q1055" s="34">
        <f>ROUND(('NEW Reference'!J$16*List!$H1055)+'NEW Reference'!J$17,0)</f>
        <v>3309</v>
      </c>
      <c r="R1055" s="34">
        <f>ROUND(('NEW Reference'!K$16*List!$H1055)+'NEW Reference'!K$17,0)</f>
        <v>3413</v>
      </c>
      <c r="S1055" s="34">
        <f>ROUND(('NEW Reference'!L$16*List!$H1055)+'NEW Reference'!L$17,0)</f>
        <v>3683</v>
      </c>
      <c r="T1055" s="34">
        <f>ROUND(('NEW Reference'!M$16*List!$H1055)+'NEW Reference'!M$17,0)</f>
        <v>4398</v>
      </c>
      <c r="U1055" s="34">
        <f>ROUND(('NEW Reference'!N$16*List!$H1055)+'NEW Reference'!N$17,0)</f>
        <v>17747</v>
      </c>
      <c r="V1055" s="35">
        <f>ROUND(('NEW Reference'!O$16*List!$H1055)+'NEW Reference'!O$17,0)</f>
        <v>660</v>
      </c>
      <c r="W1055" s="35">
        <f>ROUND(('NEW Reference'!P$16*List!$H1055)+'NEW Reference'!P$17,0)</f>
        <v>930</v>
      </c>
      <c r="X1055" s="35">
        <f>ROUND(('NEW Reference'!Q$16*List!$H1055)+'NEW Reference'!Q$17,0)</f>
        <v>465</v>
      </c>
      <c r="Y1055" s="36"/>
      <c r="Z1055" s="4" t="str">
        <f t="shared" si="50"/>
        <v>ELLIOTT, Kentucky</v>
      </c>
      <c r="AA1055" s="40" t="s">
        <v>3293</v>
      </c>
      <c r="AB1055" s="37" t="s">
        <v>49</v>
      </c>
      <c r="AC1055" s="41" t="s">
        <v>3213</v>
      </c>
      <c r="AD1055" s="42"/>
      <c r="AE1055">
        <f t="shared" si="51"/>
        <v>0.78500000000000003</v>
      </c>
    </row>
    <row r="1056" spans="1:31">
      <c r="A1056" s="28" t="s">
        <v>3294</v>
      </c>
      <c r="B1056" s="28" t="s">
        <v>3295</v>
      </c>
      <c r="C1056" s="39">
        <v>99918</v>
      </c>
      <c r="D1056" s="30" t="s">
        <v>117</v>
      </c>
      <c r="E1056" s="40" t="s">
        <v>3296</v>
      </c>
      <c r="F1056" s="50" t="s">
        <v>3213</v>
      </c>
      <c r="G1056" s="33" t="s">
        <v>59</v>
      </c>
      <c r="H1056">
        <f t="shared" si="49"/>
        <v>0.78500000000000003</v>
      </c>
      <c r="I1056" s="34">
        <f>ROUND(('NEW Reference'!B$16*List!$H1056)+'NEW Reference'!B$17,0)</f>
        <v>1016</v>
      </c>
      <c r="J1056" s="34">
        <f>ROUND(('NEW Reference'!C$16*List!$H1056)+'NEW Reference'!C$17,0)</f>
        <v>1516</v>
      </c>
      <c r="K1056" s="34">
        <f>ROUND(('NEW Reference'!D$16*List!$H1056)+'NEW Reference'!D$17,0)</f>
        <v>1816</v>
      </c>
      <c r="L1056" s="34">
        <f>ROUND(('NEW Reference'!E$16*List!$H1056)+'NEW Reference'!E$17,0)</f>
        <v>2245</v>
      </c>
      <c r="M1056" s="34">
        <f>ROUND(('NEW Reference'!F$16*List!$H1056)+'NEW Reference'!F$17,0)</f>
        <v>2339</v>
      </c>
      <c r="N1056" s="34">
        <f>ROUND(('NEW Reference'!G$16*List!$H1056)+'NEW Reference'!G$17,0)</f>
        <v>2648</v>
      </c>
      <c r="O1056" s="34">
        <f>ROUND(('NEW Reference'!H$16*List!$H1056)+'NEW Reference'!H$17,0)</f>
        <v>2749</v>
      </c>
      <c r="P1056" s="34">
        <f>ROUND(('NEW Reference'!I$16*List!$H1056)+'NEW Reference'!I$17,0)</f>
        <v>2857</v>
      </c>
      <c r="Q1056" s="34">
        <f>ROUND(('NEW Reference'!J$16*List!$H1056)+'NEW Reference'!J$17,0)</f>
        <v>3309</v>
      </c>
      <c r="R1056" s="34">
        <f>ROUND(('NEW Reference'!K$16*List!$H1056)+'NEW Reference'!K$17,0)</f>
        <v>3413</v>
      </c>
      <c r="S1056" s="34">
        <f>ROUND(('NEW Reference'!L$16*List!$H1056)+'NEW Reference'!L$17,0)</f>
        <v>3683</v>
      </c>
      <c r="T1056" s="34">
        <f>ROUND(('NEW Reference'!M$16*List!$H1056)+'NEW Reference'!M$17,0)</f>
        <v>4398</v>
      </c>
      <c r="U1056" s="34">
        <f>ROUND(('NEW Reference'!N$16*List!$H1056)+'NEW Reference'!N$17,0)</f>
        <v>17747</v>
      </c>
      <c r="V1056" s="35">
        <f>ROUND(('NEW Reference'!O$16*List!$H1056)+'NEW Reference'!O$17,0)</f>
        <v>660</v>
      </c>
      <c r="W1056" s="35">
        <f>ROUND(('NEW Reference'!P$16*List!$H1056)+'NEW Reference'!P$17,0)</f>
        <v>930</v>
      </c>
      <c r="X1056" s="35">
        <f>ROUND(('NEW Reference'!Q$16*List!$H1056)+'NEW Reference'!Q$17,0)</f>
        <v>465</v>
      </c>
      <c r="Y1056" s="36"/>
      <c r="Z1056" s="4" t="str">
        <f t="shared" si="50"/>
        <v>ESTILL, Kentucky</v>
      </c>
      <c r="AA1056" s="40" t="s">
        <v>3296</v>
      </c>
      <c r="AB1056" s="37" t="s">
        <v>49</v>
      </c>
      <c r="AC1056" s="41" t="s">
        <v>3213</v>
      </c>
      <c r="AD1056" s="42"/>
      <c r="AE1056">
        <f t="shared" si="51"/>
        <v>0.78500000000000003</v>
      </c>
    </row>
    <row r="1057" spans="1:31">
      <c r="A1057" s="28" t="s">
        <v>3297</v>
      </c>
      <c r="B1057" s="28" t="s">
        <v>3298</v>
      </c>
      <c r="C1057" s="39">
        <v>30460</v>
      </c>
      <c r="D1057" s="30" t="s">
        <v>1101</v>
      </c>
      <c r="E1057" s="40" t="s">
        <v>165</v>
      </c>
      <c r="F1057" s="49" t="s">
        <v>3213</v>
      </c>
      <c r="G1057" s="33" t="s">
        <v>48</v>
      </c>
      <c r="H1057">
        <f t="shared" si="49"/>
        <v>0.88340000000000007</v>
      </c>
      <c r="I1057" s="34">
        <f>ROUND(('NEW Reference'!B$16*List!$H1057)+'NEW Reference'!B$17,0)</f>
        <v>1107</v>
      </c>
      <c r="J1057" s="34">
        <f>ROUND(('NEW Reference'!C$16*List!$H1057)+'NEW Reference'!C$17,0)</f>
        <v>1651</v>
      </c>
      <c r="K1057" s="34">
        <f>ROUND(('NEW Reference'!D$16*List!$H1057)+'NEW Reference'!D$17,0)</f>
        <v>1979</v>
      </c>
      <c r="L1057" s="34">
        <f>ROUND(('NEW Reference'!E$16*List!$H1057)+'NEW Reference'!E$17,0)</f>
        <v>2446</v>
      </c>
      <c r="M1057" s="34">
        <f>ROUND(('NEW Reference'!F$16*List!$H1057)+'NEW Reference'!F$17,0)</f>
        <v>2549</v>
      </c>
      <c r="N1057" s="34">
        <f>ROUND(('NEW Reference'!G$16*List!$H1057)+'NEW Reference'!G$17,0)</f>
        <v>2885</v>
      </c>
      <c r="O1057" s="34">
        <f>ROUND(('NEW Reference'!H$16*List!$H1057)+'NEW Reference'!H$17,0)</f>
        <v>2995</v>
      </c>
      <c r="P1057" s="34">
        <f>ROUND(('NEW Reference'!I$16*List!$H1057)+'NEW Reference'!I$17,0)</f>
        <v>3113</v>
      </c>
      <c r="Q1057" s="34">
        <f>ROUND(('NEW Reference'!J$16*List!$H1057)+'NEW Reference'!J$17,0)</f>
        <v>3605</v>
      </c>
      <c r="R1057" s="34">
        <f>ROUND(('NEW Reference'!K$16*List!$H1057)+'NEW Reference'!K$17,0)</f>
        <v>3718</v>
      </c>
      <c r="S1057" s="34">
        <f>ROUND(('NEW Reference'!L$16*List!$H1057)+'NEW Reference'!L$17,0)</f>
        <v>4013</v>
      </c>
      <c r="T1057" s="34">
        <f>ROUND(('NEW Reference'!M$16*List!$H1057)+'NEW Reference'!M$17,0)</f>
        <v>4792</v>
      </c>
      <c r="U1057" s="34">
        <f>ROUND(('NEW Reference'!N$16*List!$H1057)+'NEW Reference'!N$17,0)</f>
        <v>19336</v>
      </c>
      <c r="V1057" s="35">
        <f>ROUND(('NEW Reference'!O$16*List!$H1057)+'NEW Reference'!O$17,0)</f>
        <v>719</v>
      </c>
      <c r="W1057" s="35">
        <f>ROUND(('NEW Reference'!P$16*List!$H1057)+'NEW Reference'!P$17,0)</f>
        <v>1013</v>
      </c>
      <c r="X1057" s="35">
        <f>ROUND(('NEW Reference'!Q$16*List!$H1057)+'NEW Reference'!Q$17,0)</f>
        <v>506</v>
      </c>
      <c r="Y1057" s="36"/>
      <c r="Z1057" s="4" t="str">
        <f t="shared" si="50"/>
        <v>FAYETTE, Kentucky</v>
      </c>
      <c r="AA1057" s="40" t="s">
        <v>165</v>
      </c>
      <c r="AB1057" s="37" t="s">
        <v>49</v>
      </c>
      <c r="AC1057" s="41" t="s">
        <v>3213</v>
      </c>
      <c r="AD1057" s="42"/>
      <c r="AE1057">
        <f t="shared" si="51"/>
        <v>0.88340000000000007</v>
      </c>
    </row>
    <row r="1058" spans="1:31">
      <c r="A1058" s="28" t="s">
        <v>3299</v>
      </c>
      <c r="B1058" s="28" t="s">
        <v>3300</v>
      </c>
      <c r="C1058" s="29">
        <v>99918</v>
      </c>
      <c r="D1058" s="30" t="s">
        <v>117</v>
      </c>
      <c r="E1058" s="31" t="s">
        <v>3301</v>
      </c>
      <c r="F1058" s="50" t="s">
        <v>3213</v>
      </c>
      <c r="G1058" s="33" t="s">
        <v>59</v>
      </c>
      <c r="H1058">
        <f t="shared" si="49"/>
        <v>0.78500000000000003</v>
      </c>
      <c r="I1058" s="34">
        <f>ROUND(('NEW Reference'!B$16*List!$H1058)+'NEW Reference'!B$17,0)</f>
        <v>1016</v>
      </c>
      <c r="J1058" s="34">
        <f>ROUND(('NEW Reference'!C$16*List!$H1058)+'NEW Reference'!C$17,0)</f>
        <v>1516</v>
      </c>
      <c r="K1058" s="34">
        <f>ROUND(('NEW Reference'!D$16*List!$H1058)+'NEW Reference'!D$17,0)</f>
        <v>1816</v>
      </c>
      <c r="L1058" s="34">
        <f>ROUND(('NEW Reference'!E$16*List!$H1058)+'NEW Reference'!E$17,0)</f>
        <v>2245</v>
      </c>
      <c r="M1058" s="34">
        <f>ROUND(('NEW Reference'!F$16*List!$H1058)+'NEW Reference'!F$17,0)</f>
        <v>2339</v>
      </c>
      <c r="N1058" s="34">
        <f>ROUND(('NEW Reference'!G$16*List!$H1058)+'NEW Reference'!G$17,0)</f>
        <v>2648</v>
      </c>
      <c r="O1058" s="34">
        <f>ROUND(('NEW Reference'!H$16*List!$H1058)+'NEW Reference'!H$17,0)</f>
        <v>2749</v>
      </c>
      <c r="P1058" s="34">
        <f>ROUND(('NEW Reference'!I$16*List!$H1058)+'NEW Reference'!I$17,0)</f>
        <v>2857</v>
      </c>
      <c r="Q1058" s="34">
        <f>ROUND(('NEW Reference'!J$16*List!$H1058)+'NEW Reference'!J$17,0)</f>
        <v>3309</v>
      </c>
      <c r="R1058" s="34">
        <f>ROUND(('NEW Reference'!K$16*List!$H1058)+'NEW Reference'!K$17,0)</f>
        <v>3413</v>
      </c>
      <c r="S1058" s="34">
        <f>ROUND(('NEW Reference'!L$16*List!$H1058)+'NEW Reference'!L$17,0)</f>
        <v>3683</v>
      </c>
      <c r="T1058" s="34">
        <f>ROUND(('NEW Reference'!M$16*List!$H1058)+'NEW Reference'!M$17,0)</f>
        <v>4398</v>
      </c>
      <c r="U1058" s="34">
        <f>ROUND(('NEW Reference'!N$16*List!$H1058)+'NEW Reference'!N$17,0)</f>
        <v>17747</v>
      </c>
      <c r="V1058" s="35">
        <f>ROUND(('NEW Reference'!O$16*List!$H1058)+'NEW Reference'!O$17,0)</f>
        <v>660</v>
      </c>
      <c r="W1058" s="35">
        <f>ROUND(('NEW Reference'!P$16*List!$H1058)+'NEW Reference'!P$17,0)</f>
        <v>930</v>
      </c>
      <c r="X1058" s="35">
        <f>ROUND(('NEW Reference'!Q$16*List!$H1058)+'NEW Reference'!Q$17,0)</f>
        <v>465</v>
      </c>
      <c r="Y1058" s="36"/>
      <c r="Z1058" s="4" t="str">
        <f t="shared" si="50"/>
        <v>FLEMING, Kentucky</v>
      </c>
      <c r="AA1058" s="40" t="s">
        <v>3301</v>
      </c>
      <c r="AB1058" s="37" t="s">
        <v>49</v>
      </c>
      <c r="AC1058" s="41" t="s">
        <v>3213</v>
      </c>
      <c r="AD1058" s="42"/>
      <c r="AE1058">
        <f t="shared" si="51"/>
        <v>0.78500000000000003</v>
      </c>
    </row>
    <row r="1059" spans="1:31">
      <c r="A1059" s="28" t="s">
        <v>3302</v>
      </c>
      <c r="B1059" s="28" t="s">
        <v>3303</v>
      </c>
      <c r="C1059" s="29">
        <v>99918</v>
      </c>
      <c r="D1059" s="30" t="s">
        <v>117</v>
      </c>
      <c r="E1059" s="31" t="s">
        <v>1777</v>
      </c>
      <c r="F1059" s="50" t="s">
        <v>3213</v>
      </c>
      <c r="G1059" s="33" t="s">
        <v>59</v>
      </c>
      <c r="H1059">
        <f t="shared" si="49"/>
        <v>0.78500000000000003</v>
      </c>
      <c r="I1059" s="34">
        <f>ROUND(('NEW Reference'!B$16*List!$H1059)+'NEW Reference'!B$17,0)</f>
        <v>1016</v>
      </c>
      <c r="J1059" s="34">
        <f>ROUND(('NEW Reference'!C$16*List!$H1059)+'NEW Reference'!C$17,0)</f>
        <v>1516</v>
      </c>
      <c r="K1059" s="34">
        <f>ROUND(('NEW Reference'!D$16*List!$H1059)+'NEW Reference'!D$17,0)</f>
        <v>1816</v>
      </c>
      <c r="L1059" s="34">
        <f>ROUND(('NEW Reference'!E$16*List!$H1059)+'NEW Reference'!E$17,0)</f>
        <v>2245</v>
      </c>
      <c r="M1059" s="34">
        <f>ROUND(('NEW Reference'!F$16*List!$H1059)+'NEW Reference'!F$17,0)</f>
        <v>2339</v>
      </c>
      <c r="N1059" s="34">
        <f>ROUND(('NEW Reference'!G$16*List!$H1059)+'NEW Reference'!G$17,0)</f>
        <v>2648</v>
      </c>
      <c r="O1059" s="34">
        <f>ROUND(('NEW Reference'!H$16*List!$H1059)+'NEW Reference'!H$17,0)</f>
        <v>2749</v>
      </c>
      <c r="P1059" s="34">
        <f>ROUND(('NEW Reference'!I$16*List!$H1059)+'NEW Reference'!I$17,0)</f>
        <v>2857</v>
      </c>
      <c r="Q1059" s="34">
        <f>ROUND(('NEW Reference'!J$16*List!$H1059)+'NEW Reference'!J$17,0)</f>
        <v>3309</v>
      </c>
      <c r="R1059" s="34">
        <f>ROUND(('NEW Reference'!K$16*List!$H1059)+'NEW Reference'!K$17,0)</f>
        <v>3413</v>
      </c>
      <c r="S1059" s="34">
        <f>ROUND(('NEW Reference'!L$16*List!$H1059)+'NEW Reference'!L$17,0)</f>
        <v>3683</v>
      </c>
      <c r="T1059" s="34">
        <f>ROUND(('NEW Reference'!M$16*List!$H1059)+'NEW Reference'!M$17,0)</f>
        <v>4398</v>
      </c>
      <c r="U1059" s="34">
        <f>ROUND(('NEW Reference'!N$16*List!$H1059)+'NEW Reference'!N$17,0)</f>
        <v>17747</v>
      </c>
      <c r="V1059" s="35">
        <f>ROUND(('NEW Reference'!O$16*List!$H1059)+'NEW Reference'!O$17,0)</f>
        <v>660</v>
      </c>
      <c r="W1059" s="35">
        <f>ROUND(('NEW Reference'!P$16*List!$H1059)+'NEW Reference'!P$17,0)</f>
        <v>930</v>
      </c>
      <c r="X1059" s="35">
        <f>ROUND(('NEW Reference'!Q$16*List!$H1059)+'NEW Reference'!Q$17,0)</f>
        <v>465</v>
      </c>
      <c r="Y1059" s="36"/>
      <c r="Z1059" s="4" t="str">
        <f t="shared" si="50"/>
        <v>FLOYD, Kentucky</v>
      </c>
      <c r="AA1059" s="31" t="s">
        <v>1777</v>
      </c>
      <c r="AB1059" s="37" t="s">
        <v>49</v>
      </c>
      <c r="AC1059" s="32" t="s">
        <v>3213</v>
      </c>
      <c r="AD1059" s="38"/>
      <c r="AE1059">
        <f t="shared" si="51"/>
        <v>0.78500000000000003</v>
      </c>
    </row>
    <row r="1060" spans="1:31">
      <c r="A1060" s="28" t="s">
        <v>3304</v>
      </c>
      <c r="B1060" s="28" t="s">
        <v>3305</v>
      </c>
      <c r="C1060" s="39">
        <v>99918</v>
      </c>
      <c r="D1060" s="30" t="s">
        <v>117</v>
      </c>
      <c r="E1060" s="40" t="s">
        <v>169</v>
      </c>
      <c r="F1060" s="50" t="s">
        <v>3213</v>
      </c>
      <c r="G1060" s="33" t="s">
        <v>59</v>
      </c>
      <c r="H1060">
        <f t="shared" si="49"/>
        <v>0.78500000000000003</v>
      </c>
      <c r="I1060" s="34">
        <f>ROUND(('NEW Reference'!B$16*List!$H1060)+'NEW Reference'!B$17,0)</f>
        <v>1016</v>
      </c>
      <c r="J1060" s="34">
        <f>ROUND(('NEW Reference'!C$16*List!$H1060)+'NEW Reference'!C$17,0)</f>
        <v>1516</v>
      </c>
      <c r="K1060" s="34">
        <f>ROUND(('NEW Reference'!D$16*List!$H1060)+'NEW Reference'!D$17,0)</f>
        <v>1816</v>
      </c>
      <c r="L1060" s="34">
        <f>ROUND(('NEW Reference'!E$16*List!$H1060)+'NEW Reference'!E$17,0)</f>
        <v>2245</v>
      </c>
      <c r="M1060" s="34">
        <f>ROUND(('NEW Reference'!F$16*List!$H1060)+'NEW Reference'!F$17,0)</f>
        <v>2339</v>
      </c>
      <c r="N1060" s="34">
        <f>ROUND(('NEW Reference'!G$16*List!$H1060)+'NEW Reference'!G$17,0)</f>
        <v>2648</v>
      </c>
      <c r="O1060" s="34">
        <f>ROUND(('NEW Reference'!H$16*List!$H1060)+'NEW Reference'!H$17,0)</f>
        <v>2749</v>
      </c>
      <c r="P1060" s="34">
        <f>ROUND(('NEW Reference'!I$16*List!$H1060)+'NEW Reference'!I$17,0)</f>
        <v>2857</v>
      </c>
      <c r="Q1060" s="34">
        <f>ROUND(('NEW Reference'!J$16*List!$H1060)+'NEW Reference'!J$17,0)</f>
        <v>3309</v>
      </c>
      <c r="R1060" s="34">
        <f>ROUND(('NEW Reference'!K$16*List!$H1060)+'NEW Reference'!K$17,0)</f>
        <v>3413</v>
      </c>
      <c r="S1060" s="34">
        <f>ROUND(('NEW Reference'!L$16*List!$H1060)+'NEW Reference'!L$17,0)</f>
        <v>3683</v>
      </c>
      <c r="T1060" s="34">
        <f>ROUND(('NEW Reference'!M$16*List!$H1060)+'NEW Reference'!M$17,0)</f>
        <v>4398</v>
      </c>
      <c r="U1060" s="34">
        <f>ROUND(('NEW Reference'!N$16*List!$H1060)+'NEW Reference'!N$17,0)</f>
        <v>17747</v>
      </c>
      <c r="V1060" s="35">
        <f>ROUND(('NEW Reference'!O$16*List!$H1060)+'NEW Reference'!O$17,0)</f>
        <v>660</v>
      </c>
      <c r="W1060" s="35">
        <f>ROUND(('NEW Reference'!P$16*List!$H1060)+'NEW Reference'!P$17,0)</f>
        <v>930</v>
      </c>
      <c r="X1060" s="35">
        <f>ROUND(('NEW Reference'!Q$16*List!$H1060)+'NEW Reference'!Q$17,0)</f>
        <v>465</v>
      </c>
      <c r="Y1060" s="36"/>
      <c r="Z1060" s="4" t="str">
        <f t="shared" si="50"/>
        <v>FRANKLIN, Kentucky</v>
      </c>
      <c r="AA1060" s="31" t="s">
        <v>169</v>
      </c>
      <c r="AB1060" s="37" t="s">
        <v>49</v>
      </c>
      <c r="AC1060" s="32" t="s">
        <v>3213</v>
      </c>
      <c r="AD1060" s="38"/>
      <c r="AE1060">
        <f t="shared" si="51"/>
        <v>0.78500000000000003</v>
      </c>
    </row>
    <row r="1061" spans="1:31">
      <c r="A1061" s="28" t="s">
        <v>3306</v>
      </c>
      <c r="B1061" s="28" t="s">
        <v>3307</v>
      </c>
      <c r="C1061" s="39">
        <v>99918</v>
      </c>
      <c r="D1061" s="30" t="s">
        <v>117</v>
      </c>
      <c r="E1061" s="40" t="s">
        <v>587</v>
      </c>
      <c r="F1061" s="50" t="s">
        <v>3213</v>
      </c>
      <c r="G1061" s="33" t="s">
        <v>59</v>
      </c>
      <c r="H1061">
        <f t="shared" si="49"/>
        <v>0.78500000000000003</v>
      </c>
      <c r="I1061" s="34">
        <f>ROUND(('NEW Reference'!B$16*List!$H1061)+'NEW Reference'!B$17,0)</f>
        <v>1016</v>
      </c>
      <c r="J1061" s="34">
        <f>ROUND(('NEW Reference'!C$16*List!$H1061)+'NEW Reference'!C$17,0)</f>
        <v>1516</v>
      </c>
      <c r="K1061" s="34">
        <f>ROUND(('NEW Reference'!D$16*List!$H1061)+'NEW Reference'!D$17,0)</f>
        <v>1816</v>
      </c>
      <c r="L1061" s="34">
        <f>ROUND(('NEW Reference'!E$16*List!$H1061)+'NEW Reference'!E$17,0)</f>
        <v>2245</v>
      </c>
      <c r="M1061" s="34">
        <f>ROUND(('NEW Reference'!F$16*List!$H1061)+'NEW Reference'!F$17,0)</f>
        <v>2339</v>
      </c>
      <c r="N1061" s="34">
        <f>ROUND(('NEW Reference'!G$16*List!$H1061)+'NEW Reference'!G$17,0)</f>
        <v>2648</v>
      </c>
      <c r="O1061" s="34">
        <f>ROUND(('NEW Reference'!H$16*List!$H1061)+'NEW Reference'!H$17,0)</f>
        <v>2749</v>
      </c>
      <c r="P1061" s="34">
        <f>ROUND(('NEW Reference'!I$16*List!$H1061)+'NEW Reference'!I$17,0)</f>
        <v>2857</v>
      </c>
      <c r="Q1061" s="34">
        <f>ROUND(('NEW Reference'!J$16*List!$H1061)+'NEW Reference'!J$17,0)</f>
        <v>3309</v>
      </c>
      <c r="R1061" s="34">
        <f>ROUND(('NEW Reference'!K$16*List!$H1061)+'NEW Reference'!K$17,0)</f>
        <v>3413</v>
      </c>
      <c r="S1061" s="34">
        <f>ROUND(('NEW Reference'!L$16*List!$H1061)+'NEW Reference'!L$17,0)</f>
        <v>3683</v>
      </c>
      <c r="T1061" s="34">
        <f>ROUND(('NEW Reference'!M$16*List!$H1061)+'NEW Reference'!M$17,0)</f>
        <v>4398</v>
      </c>
      <c r="U1061" s="34">
        <f>ROUND(('NEW Reference'!N$16*List!$H1061)+'NEW Reference'!N$17,0)</f>
        <v>17747</v>
      </c>
      <c r="V1061" s="35">
        <f>ROUND(('NEW Reference'!O$16*List!$H1061)+'NEW Reference'!O$17,0)</f>
        <v>660</v>
      </c>
      <c r="W1061" s="35">
        <f>ROUND(('NEW Reference'!P$16*List!$H1061)+'NEW Reference'!P$17,0)</f>
        <v>930</v>
      </c>
      <c r="X1061" s="35">
        <f>ROUND(('NEW Reference'!Q$16*List!$H1061)+'NEW Reference'!Q$17,0)</f>
        <v>465</v>
      </c>
      <c r="Y1061" s="36"/>
      <c r="Z1061" s="4" t="str">
        <f t="shared" si="50"/>
        <v>FULTON, Kentucky</v>
      </c>
      <c r="AA1061" s="40" t="s">
        <v>587</v>
      </c>
      <c r="AB1061" s="37" t="s">
        <v>49</v>
      </c>
      <c r="AC1061" s="41" t="s">
        <v>3213</v>
      </c>
      <c r="AD1061" s="42"/>
      <c r="AE1061">
        <f t="shared" si="51"/>
        <v>0.78500000000000003</v>
      </c>
    </row>
    <row r="1062" spans="1:31">
      <c r="A1062" s="28" t="s">
        <v>3308</v>
      </c>
      <c r="B1062" s="28" t="s">
        <v>3309</v>
      </c>
      <c r="C1062" s="39">
        <v>17140</v>
      </c>
      <c r="D1062" s="30" t="s">
        <v>546</v>
      </c>
      <c r="E1062" s="40" t="s">
        <v>2275</v>
      </c>
      <c r="F1062" s="49" t="s">
        <v>3213</v>
      </c>
      <c r="G1062" s="33" t="s">
        <v>48</v>
      </c>
      <c r="H1062">
        <f t="shared" si="49"/>
        <v>0.90900000000000003</v>
      </c>
      <c r="I1062" s="34">
        <f>ROUND(('NEW Reference'!B$16*List!$H1062)+'NEW Reference'!B$17,0)</f>
        <v>1131</v>
      </c>
      <c r="J1062" s="34">
        <f>ROUND(('NEW Reference'!C$16*List!$H1062)+'NEW Reference'!C$17,0)</f>
        <v>1687</v>
      </c>
      <c r="K1062" s="34">
        <f>ROUND(('NEW Reference'!D$16*List!$H1062)+'NEW Reference'!D$17,0)</f>
        <v>2021</v>
      </c>
      <c r="L1062" s="34">
        <f>ROUND(('NEW Reference'!E$16*List!$H1062)+'NEW Reference'!E$17,0)</f>
        <v>2499</v>
      </c>
      <c r="M1062" s="34">
        <f>ROUND(('NEW Reference'!F$16*List!$H1062)+'NEW Reference'!F$17,0)</f>
        <v>2603</v>
      </c>
      <c r="N1062" s="34">
        <f>ROUND(('NEW Reference'!G$16*List!$H1062)+'NEW Reference'!G$17,0)</f>
        <v>2947</v>
      </c>
      <c r="O1062" s="34">
        <f>ROUND(('NEW Reference'!H$16*List!$H1062)+'NEW Reference'!H$17,0)</f>
        <v>3059</v>
      </c>
      <c r="P1062" s="34">
        <f>ROUND(('NEW Reference'!I$16*List!$H1062)+'NEW Reference'!I$17,0)</f>
        <v>3179</v>
      </c>
      <c r="Q1062" s="34">
        <f>ROUND(('NEW Reference'!J$16*List!$H1062)+'NEW Reference'!J$17,0)</f>
        <v>3682</v>
      </c>
      <c r="R1062" s="34">
        <f>ROUND(('NEW Reference'!K$16*List!$H1062)+'NEW Reference'!K$17,0)</f>
        <v>3798</v>
      </c>
      <c r="S1062" s="34">
        <f>ROUND(('NEW Reference'!L$16*List!$H1062)+'NEW Reference'!L$17,0)</f>
        <v>4098</v>
      </c>
      <c r="T1062" s="34">
        <f>ROUND(('NEW Reference'!M$16*List!$H1062)+'NEW Reference'!M$17,0)</f>
        <v>4895</v>
      </c>
      <c r="U1062" s="34">
        <f>ROUND(('NEW Reference'!N$16*List!$H1062)+'NEW Reference'!N$17,0)</f>
        <v>19750</v>
      </c>
      <c r="V1062" s="35">
        <f>ROUND(('NEW Reference'!O$16*List!$H1062)+'NEW Reference'!O$17,0)</f>
        <v>734</v>
      </c>
      <c r="W1062" s="35">
        <f>ROUND(('NEW Reference'!P$16*List!$H1062)+'NEW Reference'!P$17,0)</f>
        <v>1035</v>
      </c>
      <c r="X1062" s="35">
        <f>ROUND(('NEW Reference'!Q$16*List!$H1062)+'NEW Reference'!Q$17,0)</f>
        <v>517</v>
      </c>
      <c r="Y1062" s="36"/>
      <c r="Z1062" s="4" t="str">
        <f t="shared" si="50"/>
        <v>GALLATIN, Kentucky</v>
      </c>
      <c r="AA1062" s="40" t="s">
        <v>2275</v>
      </c>
      <c r="AB1062" s="37" t="s">
        <v>49</v>
      </c>
      <c r="AC1062" s="41" t="s">
        <v>3213</v>
      </c>
      <c r="AD1062" s="42"/>
      <c r="AE1062">
        <f t="shared" si="51"/>
        <v>0.90900000000000003</v>
      </c>
    </row>
    <row r="1063" spans="1:31">
      <c r="A1063" s="28" t="s">
        <v>3310</v>
      </c>
      <c r="B1063" s="28" t="s">
        <v>3311</v>
      </c>
      <c r="C1063" s="29">
        <v>99918</v>
      </c>
      <c r="D1063" s="30" t="s">
        <v>117</v>
      </c>
      <c r="E1063" s="31" t="s">
        <v>3312</v>
      </c>
      <c r="F1063" s="50" t="s">
        <v>3213</v>
      </c>
      <c r="G1063" s="33" t="s">
        <v>59</v>
      </c>
      <c r="H1063">
        <f t="shared" si="49"/>
        <v>0.78500000000000003</v>
      </c>
      <c r="I1063" s="34">
        <f>ROUND(('NEW Reference'!B$16*List!$H1063)+'NEW Reference'!B$17,0)</f>
        <v>1016</v>
      </c>
      <c r="J1063" s="34">
        <f>ROUND(('NEW Reference'!C$16*List!$H1063)+'NEW Reference'!C$17,0)</f>
        <v>1516</v>
      </c>
      <c r="K1063" s="34">
        <f>ROUND(('NEW Reference'!D$16*List!$H1063)+'NEW Reference'!D$17,0)</f>
        <v>1816</v>
      </c>
      <c r="L1063" s="34">
        <f>ROUND(('NEW Reference'!E$16*List!$H1063)+'NEW Reference'!E$17,0)</f>
        <v>2245</v>
      </c>
      <c r="M1063" s="34">
        <f>ROUND(('NEW Reference'!F$16*List!$H1063)+'NEW Reference'!F$17,0)</f>
        <v>2339</v>
      </c>
      <c r="N1063" s="34">
        <f>ROUND(('NEW Reference'!G$16*List!$H1063)+'NEW Reference'!G$17,0)</f>
        <v>2648</v>
      </c>
      <c r="O1063" s="34">
        <f>ROUND(('NEW Reference'!H$16*List!$H1063)+'NEW Reference'!H$17,0)</f>
        <v>2749</v>
      </c>
      <c r="P1063" s="34">
        <f>ROUND(('NEW Reference'!I$16*List!$H1063)+'NEW Reference'!I$17,0)</f>
        <v>2857</v>
      </c>
      <c r="Q1063" s="34">
        <f>ROUND(('NEW Reference'!J$16*List!$H1063)+'NEW Reference'!J$17,0)</f>
        <v>3309</v>
      </c>
      <c r="R1063" s="34">
        <f>ROUND(('NEW Reference'!K$16*List!$H1063)+'NEW Reference'!K$17,0)</f>
        <v>3413</v>
      </c>
      <c r="S1063" s="34">
        <f>ROUND(('NEW Reference'!L$16*List!$H1063)+'NEW Reference'!L$17,0)</f>
        <v>3683</v>
      </c>
      <c r="T1063" s="34">
        <f>ROUND(('NEW Reference'!M$16*List!$H1063)+'NEW Reference'!M$17,0)</f>
        <v>4398</v>
      </c>
      <c r="U1063" s="34">
        <f>ROUND(('NEW Reference'!N$16*List!$H1063)+'NEW Reference'!N$17,0)</f>
        <v>17747</v>
      </c>
      <c r="V1063" s="35">
        <f>ROUND(('NEW Reference'!O$16*List!$H1063)+'NEW Reference'!O$17,0)</f>
        <v>660</v>
      </c>
      <c r="W1063" s="35">
        <f>ROUND(('NEW Reference'!P$16*List!$H1063)+'NEW Reference'!P$17,0)</f>
        <v>930</v>
      </c>
      <c r="X1063" s="35">
        <f>ROUND(('NEW Reference'!Q$16*List!$H1063)+'NEW Reference'!Q$17,0)</f>
        <v>465</v>
      </c>
      <c r="Y1063" s="36"/>
      <c r="Z1063" s="4" t="str">
        <f t="shared" si="50"/>
        <v>GARRARD, Kentucky</v>
      </c>
      <c r="AA1063" s="31" t="s">
        <v>3312</v>
      </c>
      <c r="AB1063" s="37" t="s">
        <v>49</v>
      </c>
      <c r="AC1063" s="32" t="s">
        <v>3213</v>
      </c>
      <c r="AD1063" s="38"/>
      <c r="AE1063">
        <f t="shared" si="51"/>
        <v>0.78500000000000003</v>
      </c>
    </row>
    <row r="1064" spans="1:31">
      <c r="A1064" s="28" t="s">
        <v>3313</v>
      </c>
      <c r="B1064" s="28" t="s">
        <v>3314</v>
      </c>
      <c r="C1064" s="29">
        <v>17140</v>
      </c>
      <c r="D1064" s="30" t="s">
        <v>546</v>
      </c>
      <c r="E1064" s="31" t="s">
        <v>596</v>
      </c>
      <c r="F1064" s="49" t="s">
        <v>3213</v>
      </c>
      <c r="G1064" s="33" t="s">
        <v>48</v>
      </c>
      <c r="H1064">
        <f t="shared" si="49"/>
        <v>0.90900000000000003</v>
      </c>
      <c r="I1064" s="34">
        <f>ROUND(('NEW Reference'!B$16*List!$H1064)+'NEW Reference'!B$17,0)</f>
        <v>1131</v>
      </c>
      <c r="J1064" s="34">
        <f>ROUND(('NEW Reference'!C$16*List!$H1064)+'NEW Reference'!C$17,0)</f>
        <v>1687</v>
      </c>
      <c r="K1064" s="34">
        <f>ROUND(('NEW Reference'!D$16*List!$H1064)+'NEW Reference'!D$17,0)</f>
        <v>2021</v>
      </c>
      <c r="L1064" s="34">
        <f>ROUND(('NEW Reference'!E$16*List!$H1064)+'NEW Reference'!E$17,0)</f>
        <v>2499</v>
      </c>
      <c r="M1064" s="34">
        <f>ROUND(('NEW Reference'!F$16*List!$H1064)+'NEW Reference'!F$17,0)</f>
        <v>2603</v>
      </c>
      <c r="N1064" s="34">
        <f>ROUND(('NEW Reference'!G$16*List!$H1064)+'NEW Reference'!G$17,0)</f>
        <v>2947</v>
      </c>
      <c r="O1064" s="34">
        <f>ROUND(('NEW Reference'!H$16*List!$H1064)+'NEW Reference'!H$17,0)</f>
        <v>3059</v>
      </c>
      <c r="P1064" s="34">
        <f>ROUND(('NEW Reference'!I$16*List!$H1064)+'NEW Reference'!I$17,0)</f>
        <v>3179</v>
      </c>
      <c r="Q1064" s="34">
        <f>ROUND(('NEW Reference'!J$16*List!$H1064)+'NEW Reference'!J$17,0)</f>
        <v>3682</v>
      </c>
      <c r="R1064" s="34">
        <f>ROUND(('NEW Reference'!K$16*List!$H1064)+'NEW Reference'!K$17,0)</f>
        <v>3798</v>
      </c>
      <c r="S1064" s="34">
        <f>ROUND(('NEW Reference'!L$16*List!$H1064)+'NEW Reference'!L$17,0)</f>
        <v>4098</v>
      </c>
      <c r="T1064" s="34">
        <f>ROUND(('NEW Reference'!M$16*List!$H1064)+'NEW Reference'!M$17,0)</f>
        <v>4895</v>
      </c>
      <c r="U1064" s="34">
        <f>ROUND(('NEW Reference'!N$16*List!$H1064)+'NEW Reference'!N$17,0)</f>
        <v>19750</v>
      </c>
      <c r="V1064" s="35">
        <f>ROUND(('NEW Reference'!O$16*List!$H1064)+'NEW Reference'!O$17,0)</f>
        <v>734</v>
      </c>
      <c r="W1064" s="35">
        <f>ROUND(('NEW Reference'!P$16*List!$H1064)+'NEW Reference'!P$17,0)</f>
        <v>1035</v>
      </c>
      <c r="X1064" s="35">
        <f>ROUND(('NEW Reference'!Q$16*List!$H1064)+'NEW Reference'!Q$17,0)</f>
        <v>517</v>
      </c>
      <c r="Y1064" s="36"/>
      <c r="Z1064" s="4" t="str">
        <f t="shared" si="50"/>
        <v>GRANT, Kentucky</v>
      </c>
      <c r="AA1064" s="40" t="s">
        <v>596</v>
      </c>
      <c r="AB1064" s="37" t="s">
        <v>49</v>
      </c>
      <c r="AC1064" s="41" t="s">
        <v>3213</v>
      </c>
      <c r="AD1064" s="42"/>
      <c r="AE1064">
        <f t="shared" si="51"/>
        <v>0.90900000000000003</v>
      </c>
    </row>
    <row r="1065" spans="1:31">
      <c r="A1065" s="28" t="s">
        <v>3315</v>
      </c>
      <c r="B1065" s="28" t="s">
        <v>3316</v>
      </c>
      <c r="C1065" s="39">
        <v>99918</v>
      </c>
      <c r="D1065" s="30" t="s">
        <v>117</v>
      </c>
      <c r="E1065" s="40" t="s">
        <v>3317</v>
      </c>
      <c r="F1065" s="50" t="s">
        <v>3213</v>
      </c>
      <c r="G1065" s="33" t="s">
        <v>59</v>
      </c>
      <c r="H1065">
        <f t="shared" si="49"/>
        <v>0.78500000000000003</v>
      </c>
      <c r="I1065" s="34">
        <f>ROUND(('NEW Reference'!B$16*List!$H1065)+'NEW Reference'!B$17,0)</f>
        <v>1016</v>
      </c>
      <c r="J1065" s="34">
        <f>ROUND(('NEW Reference'!C$16*List!$H1065)+'NEW Reference'!C$17,0)</f>
        <v>1516</v>
      </c>
      <c r="K1065" s="34">
        <f>ROUND(('NEW Reference'!D$16*List!$H1065)+'NEW Reference'!D$17,0)</f>
        <v>1816</v>
      </c>
      <c r="L1065" s="34">
        <f>ROUND(('NEW Reference'!E$16*List!$H1065)+'NEW Reference'!E$17,0)</f>
        <v>2245</v>
      </c>
      <c r="M1065" s="34">
        <f>ROUND(('NEW Reference'!F$16*List!$H1065)+'NEW Reference'!F$17,0)</f>
        <v>2339</v>
      </c>
      <c r="N1065" s="34">
        <f>ROUND(('NEW Reference'!G$16*List!$H1065)+'NEW Reference'!G$17,0)</f>
        <v>2648</v>
      </c>
      <c r="O1065" s="34">
        <f>ROUND(('NEW Reference'!H$16*List!$H1065)+'NEW Reference'!H$17,0)</f>
        <v>2749</v>
      </c>
      <c r="P1065" s="34">
        <f>ROUND(('NEW Reference'!I$16*List!$H1065)+'NEW Reference'!I$17,0)</f>
        <v>2857</v>
      </c>
      <c r="Q1065" s="34">
        <f>ROUND(('NEW Reference'!J$16*List!$H1065)+'NEW Reference'!J$17,0)</f>
        <v>3309</v>
      </c>
      <c r="R1065" s="34">
        <f>ROUND(('NEW Reference'!K$16*List!$H1065)+'NEW Reference'!K$17,0)</f>
        <v>3413</v>
      </c>
      <c r="S1065" s="34">
        <f>ROUND(('NEW Reference'!L$16*List!$H1065)+'NEW Reference'!L$17,0)</f>
        <v>3683</v>
      </c>
      <c r="T1065" s="34">
        <f>ROUND(('NEW Reference'!M$16*List!$H1065)+'NEW Reference'!M$17,0)</f>
        <v>4398</v>
      </c>
      <c r="U1065" s="34">
        <f>ROUND(('NEW Reference'!N$16*List!$H1065)+'NEW Reference'!N$17,0)</f>
        <v>17747</v>
      </c>
      <c r="V1065" s="35">
        <f>ROUND(('NEW Reference'!O$16*List!$H1065)+'NEW Reference'!O$17,0)</f>
        <v>660</v>
      </c>
      <c r="W1065" s="35">
        <f>ROUND(('NEW Reference'!P$16*List!$H1065)+'NEW Reference'!P$17,0)</f>
        <v>930</v>
      </c>
      <c r="X1065" s="35">
        <f>ROUND(('NEW Reference'!Q$16*List!$H1065)+'NEW Reference'!Q$17,0)</f>
        <v>465</v>
      </c>
      <c r="Y1065" s="36"/>
      <c r="Z1065" s="4" t="str">
        <f t="shared" si="50"/>
        <v>GRAVES, Kentucky</v>
      </c>
      <c r="AA1065" s="40" t="s">
        <v>3317</v>
      </c>
      <c r="AB1065" s="37" t="s">
        <v>49</v>
      </c>
      <c r="AC1065" s="41" t="s">
        <v>3213</v>
      </c>
      <c r="AD1065" s="42"/>
      <c r="AE1065">
        <f t="shared" si="51"/>
        <v>0.78500000000000003</v>
      </c>
    </row>
    <row r="1066" spans="1:31">
      <c r="A1066" s="28" t="s">
        <v>3318</v>
      </c>
      <c r="B1066" s="28" t="s">
        <v>3319</v>
      </c>
      <c r="C1066" s="29">
        <v>99918</v>
      </c>
      <c r="D1066" s="30" t="s">
        <v>117</v>
      </c>
      <c r="E1066" s="31" t="s">
        <v>3320</v>
      </c>
      <c r="F1066" s="50" t="s">
        <v>3213</v>
      </c>
      <c r="G1066" s="33" t="s">
        <v>59</v>
      </c>
      <c r="H1066">
        <f t="shared" si="49"/>
        <v>0.78500000000000003</v>
      </c>
      <c r="I1066" s="34">
        <f>ROUND(('NEW Reference'!B$16*List!$H1066)+'NEW Reference'!B$17,0)</f>
        <v>1016</v>
      </c>
      <c r="J1066" s="34">
        <f>ROUND(('NEW Reference'!C$16*List!$H1066)+'NEW Reference'!C$17,0)</f>
        <v>1516</v>
      </c>
      <c r="K1066" s="34">
        <f>ROUND(('NEW Reference'!D$16*List!$H1066)+'NEW Reference'!D$17,0)</f>
        <v>1816</v>
      </c>
      <c r="L1066" s="34">
        <f>ROUND(('NEW Reference'!E$16*List!$H1066)+'NEW Reference'!E$17,0)</f>
        <v>2245</v>
      </c>
      <c r="M1066" s="34">
        <f>ROUND(('NEW Reference'!F$16*List!$H1066)+'NEW Reference'!F$17,0)</f>
        <v>2339</v>
      </c>
      <c r="N1066" s="34">
        <f>ROUND(('NEW Reference'!G$16*List!$H1066)+'NEW Reference'!G$17,0)</f>
        <v>2648</v>
      </c>
      <c r="O1066" s="34">
        <f>ROUND(('NEW Reference'!H$16*List!$H1066)+'NEW Reference'!H$17,0)</f>
        <v>2749</v>
      </c>
      <c r="P1066" s="34">
        <f>ROUND(('NEW Reference'!I$16*List!$H1066)+'NEW Reference'!I$17,0)</f>
        <v>2857</v>
      </c>
      <c r="Q1066" s="34">
        <f>ROUND(('NEW Reference'!J$16*List!$H1066)+'NEW Reference'!J$17,0)</f>
        <v>3309</v>
      </c>
      <c r="R1066" s="34">
        <f>ROUND(('NEW Reference'!K$16*List!$H1066)+'NEW Reference'!K$17,0)</f>
        <v>3413</v>
      </c>
      <c r="S1066" s="34">
        <f>ROUND(('NEW Reference'!L$16*List!$H1066)+'NEW Reference'!L$17,0)</f>
        <v>3683</v>
      </c>
      <c r="T1066" s="34">
        <f>ROUND(('NEW Reference'!M$16*List!$H1066)+'NEW Reference'!M$17,0)</f>
        <v>4398</v>
      </c>
      <c r="U1066" s="34">
        <f>ROUND(('NEW Reference'!N$16*List!$H1066)+'NEW Reference'!N$17,0)</f>
        <v>17747</v>
      </c>
      <c r="V1066" s="35">
        <f>ROUND(('NEW Reference'!O$16*List!$H1066)+'NEW Reference'!O$17,0)</f>
        <v>660</v>
      </c>
      <c r="W1066" s="35">
        <f>ROUND(('NEW Reference'!P$16*List!$H1066)+'NEW Reference'!P$17,0)</f>
        <v>930</v>
      </c>
      <c r="X1066" s="35">
        <f>ROUND(('NEW Reference'!Q$16*List!$H1066)+'NEW Reference'!Q$17,0)</f>
        <v>465</v>
      </c>
      <c r="Y1066" s="36"/>
      <c r="Z1066" s="4" t="str">
        <f t="shared" si="50"/>
        <v>GRAYSON, Kentucky</v>
      </c>
      <c r="AA1066" s="40" t="s">
        <v>3320</v>
      </c>
      <c r="AB1066" s="37" t="s">
        <v>49</v>
      </c>
      <c r="AC1066" s="41" t="s">
        <v>3213</v>
      </c>
      <c r="AD1066" s="42"/>
      <c r="AE1066">
        <f t="shared" si="51"/>
        <v>0.78500000000000003</v>
      </c>
    </row>
    <row r="1067" spans="1:31">
      <c r="A1067" s="28" t="s">
        <v>3321</v>
      </c>
      <c r="B1067" s="28" t="s">
        <v>3322</v>
      </c>
      <c r="C1067" s="39">
        <v>99918</v>
      </c>
      <c r="D1067" s="30" t="s">
        <v>117</v>
      </c>
      <c r="E1067" s="40" t="s">
        <v>3323</v>
      </c>
      <c r="F1067" s="50" t="s">
        <v>3213</v>
      </c>
      <c r="G1067" s="33" t="s">
        <v>59</v>
      </c>
      <c r="H1067">
        <f t="shared" si="49"/>
        <v>0.78500000000000003</v>
      </c>
      <c r="I1067" s="34">
        <f>ROUND(('NEW Reference'!B$16*List!$H1067)+'NEW Reference'!B$17,0)</f>
        <v>1016</v>
      </c>
      <c r="J1067" s="34">
        <f>ROUND(('NEW Reference'!C$16*List!$H1067)+'NEW Reference'!C$17,0)</f>
        <v>1516</v>
      </c>
      <c r="K1067" s="34">
        <f>ROUND(('NEW Reference'!D$16*List!$H1067)+'NEW Reference'!D$17,0)</f>
        <v>1816</v>
      </c>
      <c r="L1067" s="34">
        <f>ROUND(('NEW Reference'!E$16*List!$H1067)+'NEW Reference'!E$17,0)</f>
        <v>2245</v>
      </c>
      <c r="M1067" s="34">
        <f>ROUND(('NEW Reference'!F$16*List!$H1067)+'NEW Reference'!F$17,0)</f>
        <v>2339</v>
      </c>
      <c r="N1067" s="34">
        <f>ROUND(('NEW Reference'!G$16*List!$H1067)+'NEW Reference'!G$17,0)</f>
        <v>2648</v>
      </c>
      <c r="O1067" s="34">
        <f>ROUND(('NEW Reference'!H$16*List!$H1067)+'NEW Reference'!H$17,0)</f>
        <v>2749</v>
      </c>
      <c r="P1067" s="34">
        <f>ROUND(('NEW Reference'!I$16*List!$H1067)+'NEW Reference'!I$17,0)</f>
        <v>2857</v>
      </c>
      <c r="Q1067" s="34">
        <f>ROUND(('NEW Reference'!J$16*List!$H1067)+'NEW Reference'!J$17,0)</f>
        <v>3309</v>
      </c>
      <c r="R1067" s="34">
        <f>ROUND(('NEW Reference'!K$16*List!$H1067)+'NEW Reference'!K$17,0)</f>
        <v>3413</v>
      </c>
      <c r="S1067" s="34">
        <f>ROUND(('NEW Reference'!L$16*List!$H1067)+'NEW Reference'!L$17,0)</f>
        <v>3683</v>
      </c>
      <c r="T1067" s="34">
        <f>ROUND(('NEW Reference'!M$16*List!$H1067)+'NEW Reference'!M$17,0)</f>
        <v>4398</v>
      </c>
      <c r="U1067" s="34">
        <f>ROUND(('NEW Reference'!N$16*List!$H1067)+'NEW Reference'!N$17,0)</f>
        <v>17747</v>
      </c>
      <c r="V1067" s="35">
        <f>ROUND(('NEW Reference'!O$16*List!$H1067)+'NEW Reference'!O$17,0)</f>
        <v>660</v>
      </c>
      <c r="W1067" s="35">
        <f>ROUND(('NEW Reference'!P$16*List!$H1067)+'NEW Reference'!P$17,0)</f>
        <v>930</v>
      </c>
      <c r="X1067" s="35">
        <f>ROUND(('NEW Reference'!Q$16*List!$H1067)+'NEW Reference'!Q$17,0)</f>
        <v>465</v>
      </c>
      <c r="Y1067" s="36"/>
      <c r="Z1067" s="4" t="str">
        <f t="shared" si="50"/>
        <v>GREEN, Kentucky</v>
      </c>
      <c r="AA1067" s="40" t="s">
        <v>3323</v>
      </c>
      <c r="AB1067" s="37" t="s">
        <v>49</v>
      </c>
      <c r="AC1067" s="41" t="s">
        <v>3213</v>
      </c>
      <c r="AD1067" s="42"/>
      <c r="AE1067">
        <f t="shared" si="51"/>
        <v>0.78500000000000003</v>
      </c>
    </row>
    <row r="1068" spans="1:31">
      <c r="A1068" s="28" t="s">
        <v>3324</v>
      </c>
      <c r="B1068" s="28" t="s">
        <v>3325</v>
      </c>
      <c r="C1068" s="39">
        <v>26580</v>
      </c>
      <c r="D1068" s="30" t="s">
        <v>915</v>
      </c>
      <c r="E1068" s="40" t="s">
        <v>3326</v>
      </c>
      <c r="F1068" s="49" t="s">
        <v>3213</v>
      </c>
      <c r="G1068" s="33" t="s">
        <v>48</v>
      </c>
      <c r="H1068">
        <f t="shared" si="49"/>
        <v>0.84300000000000008</v>
      </c>
      <c r="I1068" s="34">
        <f>ROUND(('NEW Reference'!B$16*List!$H1068)+'NEW Reference'!B$17,0)</f>
        <v>1070</v>
      </c>
      <c r="J1068" s="34">
        <f>ROUND(('NEW Reference'!C$16*List!$H1068)+'NEW Reference'!C$17,0)</f>
        <v>1596</v>
      </c>
      <c r="K1068" s="34">
        <f>ROUND(('NEW Reference'!D$16*List!$H1068)+'NEW Reference'!D$17,0)</f>
        <v>1912</v>
      </c>
      <c r="L1068" s="34">
        <f>ROUND(('NEW Reference'!E$16*List!$H1068)+'NEW Reference'!E$17,0)</f>
        <v>2364</v>
      </c>
      <c r="M1068" s="34">
        <f>ROUND(('NEW Reference'!F$16*List!$H1068)+'NEW Reference'!F$17,0)</f>
        <v>2463</v>
      </c>
      <c r="N1068" s="34">
        <f>ROUND(('NEW Reference'!G$16*List!$H1068)+'NEW Reference'!G$17,0)</f>
        <v>2788</v>
      </c>
      <c r="O1068" s="34">
        <f>ROUND(('NEW Reference'!H$16*List!$H1068)+'NEW Reference'!H$17,0)</f>
        <v>2894</v>
      </c>
      <c r="P1068" s="34">
        <f>ROUND(('NEW Reference'!I$16*List!$H1068)+'NEW Reference'!I$17,0)</f>
        <v>3008</v>
      </c>
      <c r="Q1068" s="34">
        <f>ROUND(('NEW Reference'!J$16*List!$H1068)+'NEW Reference'!J$17,0)</f>
        <v>3483</v>
      </c>
      <c r="R1068" s="34">
        <f>ROUND(('NEW Reference'!K$16*List!$H1068)+'NEW Reference'!K$17,0)</f>
        <v>3593</v>
      </c>
      <c r="S1068" s="34">
        <f>ROUND(('NEW Reference'!L$16*List!$H1068)+'NEW Reference'!L$17,0)</f>
        <v>3877</v>
      </c>
      <c r="T1068" s="34">
        <f>ROUND(('NEW Reference'!M$16*List!$H1068)+'NEW Reference'!M$17,0)</f>
        <v>4631</v>
      </c>
      <c r="U1068" s="34">
        <f>ROUND(('NEW Reference'!N$16*List!$H1068)+'NEW Reference'!N$17,0)</f>
        <v>18684</v>
      </c>
      <c r="V1068" s="35">
        <f>ROUND(('NEW Reference'!O$16*List!$H1068)+'NEW Reference'!O$17,0)</f>
        <v>695</v>
      </c>
      <c r="W1068" s="35">
        <f>ROUND(('NEW Reference'!P$16*List!$H1068)+'NEW Reference'!P$17,0)</f>
        <v>979</v>
      </c>
      <c r="X1068" s="35">
        <f>ROUND(('NEW Reference'!Q$16*List!$H1068)+'NEW Reference'!Q$17,0)</f>
        <v>489</v>
      </c>
      <c r="Y1068" s="36"/>
      <c r="Z1068" s="4" t="str">
        <f t="shared" si="50"/>
        <v>GREENUP, Kentucky</v>
      </c>
      <c r="AA1068" s="31" t="s">
        <v>3326</v>
      </c>
      <c r="AB1068" s="37" t="s">
        <v>49</v>
      </c>
      <c r="AC1068" s="32" t="s">
        <v>3213</v>
      </c>
      <c r="AD1068" s="38"/>
      <c r="AE1068">
        <f t="shared" si="51"/>
        <v>0.84300000000000008</v>
      </c>
    </row>
    <row r="1069" spans="1:31">
      <c r="A1069" s="28" t="s">
        <v>3327</v>
      </c>
      <c r="B1069" s="28" t="s">
        <v>3328</v>
      </c>
      <c r="C1069" s="29">
        <v>36980</v>
      </c>
      <c r="D1069" s="30" t="s">
        <v>1353</v>
      </c>
      <c r="E1069" s="31" t="s">
        <v>1821</v>
      </c>
      <c r="F1069" s="49" t="s">
        <v>3213</v>
      </c>
      <c r="G1069" s="33" t="s">
        <v>48</v>
      </c>
      <c r="H1069">
        <f t="shared" si="49"/>
        <v>0.85650000000000004</v>
      </c>
      <c r="I1069" s="34">
        <f>ROUND(('NEW Reference'!B$16*List!$H1069)+'NEW Reference'!B$17,0)</f>
        <v>1083</v>
      </c>
      <c r="J1069" s="34">
        <f>ROUND(('NEW Reference'!C$16*List!$H1069)+'NEW Reference'!C$17,0)</f>
        <v>1614</v>
      </c>
      <c r="K1069" s="34">
        <f>ROUND(('NEW Reference'!D$16*List!$H1069)+'NEW Reference'!D$17,0)</f>
        <v>1934</v>
      </c>
      <c r="L1069" s="34">
        <f>ROUND(('NEW Reference'!E$16*List!$H1069)+'NEW Reference'!E$17,0)</f>
        <v>2391</v>
      </c>
      <c r="M1069" s="34">
        <f>ROUND(('NEW Reference'!F$16*List!$H1069)+'NEW Reference'!F$17,0)</f>
        <v>2491</v>
      </c>
      <c r="N1069" s="34">
        <f>ROUND(('NEW Reference'!G$16*List!$H1069)+'NEW Reference'!G$17,0)</f>
        <v>2820</v>
      </c>
      <c r="O1069" s="34">
        <f>ROUND(('NEW Reference'!H$16*List!$H1069)+'NEW Reference'!H$17,0)</f>
        <v>2928</v>
      </c>
      <c r="P1069" s="34">
        <f>ROUND(('NEW Reference'!I$16*List!$H1069)+'NEW Reference'!I$17,0)</f>
        <v>3043</v>
      </c>
      <c r="Q1069" s="34">
        <f>ROUND(('NEW Reference'!J$16*List!$H1069)+'NEW Reference'!J$17,0)</f>
        <v>3524</v>
      </c>
      <c r="R1069" s="34">
        <f>ROUND(('NEW Reference'!K$16*List!$H1069)+'NEW Reference'!K$17,0)</f>
        <v>3635</v>
      </c>
      <c r="S1069" s="34">
        <f>ROUND(('NEW Reference'!L$16*List!$H1069)+'NEW Reference'!L$17,0)</f>
        <v>3922</v>
      </c>
      <c r="T1069" s="34">
        <f>ROUND(('NEW Reference'!M$16*List!$H1069)+'NEW Reference'!M$17,0)</f>
        <v>4685</v>
      </c>
      <c r="U1069" s="34">
        <f>ROUND(('NEW Reference'!N$16*List!$H1069)+'NEW Reference'!N$17,0)</f>
        <v>18902</v>
      </c>
      <c r="V1069" s="35">
        <f>ROUND(('NEW Reference'!O$16*List!$H1069)+'NEW Reference'!O$17,0)</f>
        <v>703</v>
      </c>
      <c r="W1069" s="35">
        <f>ROUND(('NEW Reference'!P$16*List!$H1069)+'NEW Reference'!P$17,0)</f>
        <v>990</v>
      </c>
      <c r="X1069" s="35">
        <f>ROUND(('NEW Reference'!Q$16*List!$H1069)+'NEW Reference'!Q$17,0)</f>
        <v>495</v>
      </c>
      <c r="Y1069" s="36"/>
      <c r="Z1069" s="4" t="str">
        <f t="shared" si="50"/>
        <v>HANCOCK, Kentucky</v>
      </c>
      <c r="AA1069" s="40" t="s">
        <v>1821</v>
      </c>
      <c r="AB1069" s="37" t="s">
        <v>49</v>
      </c>
      <c r="AC1069" s="41" t="s">
        <v>3213</v>
      </c>
      <c r="AD1069" s="42"/>
      <c r="AE1069">
        <f t="shared" si="51"/>
        <v>0.85650000000000004</v>
      </c>
    </row>
    <row r="1070" spans="1:31">
      <c r="A1070" s="28" t="s">
        <v>3329</v>
      </c>
      <c r="B1070" s="28" t="s">
        <v>3330</v>
      </c>
      <c r="C1070" s="39">
        <v>21060</v>
      </c>
      <c r="D1070" s="30" t="s">
        <v>684</v>
      </c>
      <c r="E1070" s="40" t="s">
        <v>2287</v>
      </c>
      <c r="F1070" s="49" t="s">
        <v>3213</v>
      </c>
      <c r="G1070" s="33" t="s">
        <v>48</v>
      </c>
      <c r="H1070">
        <f t="shared" si="49"/>
        <v>0.85099999999999998</v>
      </c>
      <c r="I1070" s="34">
        <f>ROUND(('NEW Reference'!B$16*List!$H1070)+'NEW Reference'!B$17,0)</f>
        <v>1077</v>
      </c>
      <c r="J1070" s="34">
        <f>ROUND(('NEW Reference'!C$16*List!$H1070)+'NEW Reference'!C$17,0)</f>
        <v>1607</v>
      </c>
      <c r="K1070" s="34">
        <f>ROUND(('NEW Reference'!D$16*List!$H1070)+'NEW Reference'!D$17,0)</f>
        <v>1925</v>
      </c>
      <c r="L1070" s="34">
        <f>ROUND(('NEW Reference'!E$16*List!$H1070)+'NEW Reference'!E$17,0)</f>
        <v>2380</v>
      </c>
      <c r="M1070" s="34">
        <f>ROUND(('NEW Reference'!F$16*List!$H1070)+'NEW Reference'!F$17,0)</f>
        <v>2480</v>
      </c>
      <c r="N1070" s="34">
        <f>ROUND(('NEW Reference'!G$16*List!$H1070)+'NEW Reference'!G$17,0)</f>
        <v>2807</v>
      </c>
      <c r="O1070" s="34">
        <f>ROUND(('NEW Reference'!H$16*List!$H1070)+'NEW Reference'!H$17,0)</f>
        <v>2914</v>
      </c>
      <c r="P1070" s="34">
        <f>ROUND(('NEW Reference'!I$16*List!$H1070)+'NEW Reference'!I$17,0)</f>
        <v>3029</v>
      </c>
      <c r="Q1070" s="34">
        <f>ROUND(('NEW Reference'!J$16*List!$H1070)+'NEW Reference'!J$17,0)</f>
        <v>3507</v>
      </c>
      <c r="R1070" s="34">
        <f>ROUND(('NEW Reference'!K$16*List!$H1070)+'NEW Reference'!K$17,0)</f>
        <v>3618</v>
      </c>
      <c r="S1070" s="34">
        <f>ROUND(('NEW Reference'!L$16*List!$H1070)+'NEW Reference'!L$17,0)</f>
        <v>3904</v>
      </c>
      <c r="T1070" s="34">
        <f>ROUND(('NEW Reference'!M$16*List!$H1070)+'NEW Reference'!M$17,0)</f>
        <v>4663</v>
      </c>
      <c r="U1070" s="34">
        <f>ROUND(('NEW Reference'!N$16*List!$H1070)+'NEW Reference'!N$17,0)</f>
        <v>18813</v>
      </c>
      <c r="V1070" s="35">
        <f>ROUND(('NEW Reference'!O$16*List!$H1070)+'NEW Reference'!O$17,0)</f>
        <v>699</v>
      </c>
      <c r="W1070" s="35">
        <f>ROUND(('NEW Reference'!P$16*List!$H1070)+'NEW Reference'!P$17,0)</f>
        <v>986</v>
      </c>
      <c r="X1070" s="35">
        <f>ROUND(('NEW Reference'!Q$16*List!$H1070)+'NEW Reference'!Q$17,0)</f>
        <v>493</v>
      </c>
      <c r="Y1070" s="36"/>
      <c r="Z1070" s="4" t="str">
        <f t="shared" si="50"/>
        <v>HARDIN, Kentucky</v>
      </c>
      <c r="AA1070" s="31" t="s">
        <v>2287</v>
      </c>
      <c r="AB1070" s="37" t="s">
        <v>49</v>
      </c>
      <c r="AC1070" s="32" t="s">
        <v>3213</v>
      </c>
      <c r="AD1070" s="38"/>
      <c r="AE1070">
        <f t="shared" si="51"/>
        <v>0.85099999999999998</v>
      </c>
    </row>
    <row r="1071" spans="1:31">
      <c r="A1071" s="28" t="s">
        <v>3331</v>
      </c>
      <c r="B1071" s="28" t="s">
        <v>3332</v>
      </c>
      <c r="C1071" s="39">
        <v>99918</v>
      </c>
      <c r="D1071" s="30" t="s">
        <v>117</v>
      </c>
      <c r="E1071" s="40" t="s">
        <v>3333</v>
      </c>
      <c r="F1071" s="50" t="s">
        <v>3213</v>
      </c>
      <c r="G1071" s="33" t="s">
        <v>59</v>
      </c>
      <c r="H1071">
        <f t="shared" si="49"/>
        <v>0.78500000000000003</v>
      </c>
      <c r="I1071" s="34">
        <f>ROUND(('NEW Reference'!B$16*List!$H1071)+'NEW Reference'!B$17,0)</f>
        <v>1016</v>
      </c>
      <c r="J1071" s="34">
        <f>ROUND(('NEW Reference'!C$16*List!$H1071)+'NEW Reference'!C$17,0)</f>
        <v>1516</v>
      </c>
      <c r="K1071" s="34">
        <f>ROUND(('NEW Reference'!D$16*List!$H1071)+'NEW Reference'!D$17,0)</f>
        <v>1816</v>
      </c>
      <c r="L1071" s="34">
        <f>ROUND(('NEW Reference'!E$16*List!$H1071)+'NEW Reference'!E$17,0)</f>
        <v>2245</v>
      </c>
      <c r="M1071" s="34">
        <f>ROUND(('NEW Reference'!F$16*List!$H1071)+'NEW Reference'!F$17,0)</f>
        <v>2339</v>
      </c>
      <c r="N1071" s="34">
        <f>ROUND(('NEW Reference'!G$16*List!$H1071)+'NEW Reference'!G$17,0)</f>
        <v>2648</v>
      </c>
      <c r="O1071" s="34">
        <f>ROUND(('NEW Reference'!H$16*List!$H1071)+'NEW Reference'!H$17,0)</f>
        <v>2749</v>
      </c>
      <c r="P1071" s="34">
        <f>ROUND(('NEW Reference'!I$16*List!$H1071)+'NEW Reference'!I$17,0)</f>
        <v>2857</v>
      </c>
      <c r="Q1071" s="34">
        <f>ROUND(('NEW Reference'!J$16*List!$H1071)+'NEW Reference'!J$17,0)</f>
        <v>3309</v>
      </c>
      <c r="R1071" s="34">
        <f>ROUND(('NEW Reference'!K$16*List!$H1071)+'NEW Reference'!K$17,0)</f>
        <v>3413</v>
      </c>
      <c r="S1071" s="34">
        <f>ROUND(('NEW Reference'!L$16*List!$H1071)+'NEW Reference'!L$17,0)</f>
        <v>3683</v>
      </c>
      <c r="T1071" s="34">
        <f>ROUND(('NEW Reference'!M$16*List!$H1071)+'NEW Reference'!M$17,0)</f>
        <v>4398</v>
      </c>
      <c r="U1071" s="34">
        <f>ROUND(('NEW Reference'!N$16*List!$H1071)+'NEW Reference'!N$17,0)</f>
        <v>17747</v>
      </c>
      <c r="V1071" s="35">
        <f>ROUND(('NEW Reference'!O$16*List!$H1071)+'NEW Reference'!O$17,0)</f>
        <v>660</v>
      </c>
      <c r="W1071" s="35">
        <f>ROUND(('NEW Reference'!P$16*List!$H1071)+'NEW Reference'!P$17,0)</f>
        <v>930</v>
      </c>
      <c r="X1071" s="35">
        <f>ROUND(('NEW Reference'!Q$16*List!$H1071)+'NEW Reference'!Q$17,0)</f>
        <v>465</v>
      </c>
      <c r="Y1071" s="36"/>
      <c r="Z1071" s="4" t="str">
        <f t="shared" si="50"/>
        <v>HARLAN, Kentucky</v>
      </c>
      <c r="AA1071" s="40" t="s">
        <v>3333</v>
      </c>
      <c r="AB1071" s="37" t="s">
        <v>49</v>
      </c>
      <c r="AC1071" s="41" t="s">
        <v>3213</v>
      </c>
      <c r="AD1071" s="42"/>
      <c r="AE1071">
        <f t="shared" si="51"/>
        <v>0.78500000000000003</v>
      </c>
    </row>
    <row r="1072" spans="1:31">
      <c r="A1072" s="28" t="s">
        <v>3334</v>
      </c>
      <c r="B1072" s="28" t="s">
        <v>3335</v>
      </c>
      <c r="C1072" s="39">
        <v>99918</v>
      </c>
      <c r="D1072" s="30" t="s">
        <v>117</v>
      </c>
      <c r="E1072" s="40" t="s">
        <v>2532</v>
      </c>
      <c r="F1072" s="50" t="s">
        <v>3213</v>
      </c>
      <c r="G1072" s="33" t="s">
        <v>59</v>
      </c>
      <c r="H1072">
        <f t="shared" si="49"/>
        <v>0.78500000000000003</v>
      </c>
      <c r="I1072" s="34">
        <f>ROUND(('NEW Reference'!B$16*List!$H1072)+'NEW Reference'!B$17,0)</f>
        <v>1016</v>
      </c>
      <c r="J1072" s="34">
        <f>ROUND(('NEW Reference'!C$16*List!$H1072)+'NEW Reference'!C$17,0)</f>
        <v>1516</v>
      </c>
      <c r="K1072" s="34">
        <f>ROUND(('NEW Reference'!D$16*List!$H1072)+'NEW Reference'!D$17,0)</f>
        <v>1816</v>
      </c>
      <c r="L1072" s="34">
        <f>ROUND(('NEW Reference'!E$16*List!$H1072)+'NEW Reference'!E$17,0)</f>
        <v>2245</v>
      </c>
      <c r="M1072" s="34">
        <f>ROUND(('NEW Reference'!F$16*List!$H1072)+'NEW Reference'!F$17,0)</f>
        <v>2339</v>
      </c>
      <c r="N1072" s="34">
        <f>ROUND(('NEW Reference'!G$16*List!$H1072)+'NEW Reference'!G$17,0)</f>
        <v>2648</v>
      </c>
      <c r="O1072" s="34">
        <f>ROUND(('NEW Reference'!H$16*List!$H1072)+'NEW Reference'!H$17,0)</f>
        <v>2749</v>
      </c>
      <c r="P1072" s="34">
        <f>ROUND(('NEW Reference'!I$16*List!$H1072)+'NEW Reference'!I$17,0)</f>
        <v>2857</v>
      </c>
      <c r="Q1072" s="34">
        <f>ROUND(('NEW Reference'!J$16*List!$H1072)+'NEW Reference'!J$17,0)</f>
        <v>3309</v>
      </c>
      <c r="R1072" s="34">
        <f>ROUND(('NEW Reference'!K$16*List!$H1072)+'NEW Reference'!K$17,0)</f>
        <v>3413</v>
      </c>
      <c r="S1072" s="34">
        <f>ROUND(('NEW Reference'!L$16*List!$H1072)+'NEW Reference'!L$17,0)</f>
        <v>3683</v>
      </c>
      <c r="T1072" s="34">
        <f>ROUND(('NEW Reference'!M$16*List!$H1072)+'NEW Reference'!M$17,0)</f>
        <v>4398</v>
      </c>
      <c r="U1072" s="34">
        <f>ROUND(('NEW Reference'!N$16*List!$H1072)+'NEW Reference'!N$17,0)</f>
        <v>17747</v>
      </c>
      <c r="V1072" s="35">
        <f>ROUND(('NEW Reference'!O$16*List!$H1072)+'NEW Reference'!O$17,0)</f>
        <v>660</v>
      </c>
      <c r="W1072" s="35">
        <f>ROUND(('NEW Reference'!P$16*List!$H1072)+'NEW Reference'!P$17,0)</f>
        <v>930</v>
      </c>
      <c r="X1072" s="35">
        <f>ROUND(('NEW Reference'!Q$16*List!$H1072)+'NEW Reference'!Q$17,0)</f>
        <v>465</v>
      </c>
      <c r="Y1072" s="36"/>
      <c r="Z1072" s="4" t="str">
        <f t="shared" si="50"/>
        <v>HARRISON, Kentucky</v>
      </c>
      <c r="AA1072" s="40" t="s">
        <v>2532</v>
      </c>
      <c r="AB1072" s="37" t="s">
        <v>49</v>
      </c>
      <c r="AC1072" s="41" t="s">
        <v>3213</v>
      </c>
      <c r="AD1072" s="42"/>
      <c r="AE1072">
        <f t="shared" si="51"/>
        <v>0.78500000000000003</v>
      </c>
    </row>
    <row r="1073" spans="1:31">
      <c r="A1073" s="28" t="s">
        <v>3336</v>
      </c>
      <c r="B1073" s="28" t="s">
        <v>3337</v>
      </c>
      <c r="C1073" s="39">
        <v>99918</v>
      </c>
      <c r="D1073" s="30" t="s">
        <v>117</v>
      </c>
      <c r="E1073" s="40" t="s">
        <v>1830</v>
      </c>
      <c r="F1073" s="50" t="s">
        <v>3213</v>
      </c>
      <c r="G1073" s="33" t="s">
        <v>59</v>
      </c>
      <c r="H1073">
        <f t="shared" si="49"/>
        <v>0.78500000000000003</v>
      </c>
      <c r="I1073" s="34">
        <f>ROUND(('NEW Reference'!B$16*List!$H1073)+'NEW Reference'!B$17,0)</f>
        <v>1016</v>
      </c>
      <c r="J1073" s="34">
        <f>ROUND(('NEW Reference'!C$16*List!$H1073)+'NEW Reference'!C$17,0)</f>
        <v>1516</v>
      </c>
      <c r="K1073" s="34">
        <f>ROUND(('NEW Reference'!D$16*List!$H1073)+'NEW Reference'!D$17,0)</f>
        <v>1816</v>
      </c>
      <c r="L1073" s="34">
        <f>ROUND(('NEW Reference'!E$16*List!$H1073)+'NEW Reference'!E$17,0)</f>
        <v>2245</v>
      </c>
      <c r="M1073" s="34">
        <f>ROUND(('NEW Reference'!F$16*List!$H1073)+'NEW Reference'!F$17,0)</f>
        <v>2339</v>
      </c>
      <c r="N1073" s="34">
        <f>ROUND(('NEW Reference'!G$16*List!$H1073)+'NEW Reference'!G$17,0)</f>
        <v>2648</v>
      </c>
      <c r="O1073" s="34">
        <f>ROUND(('NEW Reference'!H$16*List!$H1073)+'NEW Reference'!H$17,0)</f>
        <v>2749</v>
      </c>
      <c r="P1073" s="34">
        <f>ROUND(('NEW Reference'!I$16*List!$H1073)+'NEW Reference'!I$17,0)</f>
        <v>2857</v>
      </c>
      <c r="Q1073" s="34">
        <f>ROUND(('NEW Reference'!J$16*List!$H1073)+'NEW Reference'!J$17,0)</f>
        <v>3309</v>
      </c>
      <c r="R1073" s="34">
        <f>ROUND(('NEW Reference'!K$16*List!$H1073)+'NEW Reference'!K$17,0)</f>
        <v>3413</v>
      </c>
      <c r="S1073" s="34">
        <f>ROUND(('NEW Reference'!L$16*List!$H1073)+'NEW Reference'!L$17,0)</f>
        <v>3683</v>
      </c>
      <c r="T1073" s="34">
        <f>ROUND(('NEW Reference'!M$16*List!$H1073)+'NEW Reference'!M$17,0)</f>
        <v>4398</v>
      </c>
      <c r="U1073" s="34">
        <f>ROUND(('NEW Reference'!N$16*List!$H1073)+'NEW Reference'!N$17,0)</f>
        <v>17747</v>
      </c>
      <c r="V1073" s="35">
        <f>ROUND(('NEW Reference'!O$16*List!$H1073)+'NEW Reference'!O$17,0)</f>
        <v>660</v>
      </c>
      <c r="W1073" s="35">
        <f>ROUND(('NEW Reference'!P$16*List!$H1073)+'NEW Reference'!P$17,0)</f>
        <v>930</v>
      </c>
      <c r="X1073" s="35">
        <f>ROUND(('NEW Reference'!Q$16*List!$H1073)+'NEW Reference'!Q$17,0)</f>
        <v>465</v>
      </c>
      <c r="Y1073" s="36"/>
      <c r="Z1073" s="4" t="str">
        <f t="shared" si="50"/>
        <v>HART, Kentucky</v>
      </c>
      <c r="AA1073" s="40" t="s">
        <v>1830</v>
      </c>
      <c r="AB1073" s="37" t="s">
        <v>49</v>
      </c>
      <c r="AC1073" s="41" t="s">
        <v>3213</v>
      </c>
      <c r="AD1073" s="42"/>
      <c r="AE1073">
        <f t="shared" si="51"/>
        <v>0.78500000000000003</v>
      </c>
    </row>
    <row r="1074" spans="1:31">
      <c r="A1074" s="28" t="s">
        <v>3338</v>
      </c>
      <c r="B1074" s="28" t="s">
        <v>3339</v>
      </c>
      <c r="C1074" s="39">
        <v>21780</v>
      </c>
      <c r="D1074" s="30" t="s">
        <v>710</v>
      </c>
      <c r="E1074" s="40" t="s">
        <v>2290</v>
      </c>
      <c r="F1074" s="49" t="s">
        <v>3213</v>
      </c>
      <c r="G1074" s="33" t="s">
        <v>48</v>
      </c>
      <c r="H1074">
        <f t="shared" si="49"/>
        <v>0.9173</v>
      </c>
      <c r="I1074" s="34">
        <f>ROUND(('NEW Reference'!B$16*List!$H1074)+'NEW Reference'!B$17,0)</f>
        <v>1139</v>
      </c>
      <c r="J1074" s="34">
        <f>ROUND(('NEW Reference'!C$16*List!$H1074)+'NEW Reference'!C$17,0)</f>
        <v>1698</v>
      </c>
      <c r="K1074" s="34">
        <f>ROUND(('NEW Reference'!D$16*List!$H1074)+'NEW Reference'!D$17,0)</f>
        <v>2035</v>
      </c>
      <c r="L1074" s="34">
        <f>ROUND(('NEW Reference'!E$16*List!$H1074)+'NEW Reference'!E$17,0)</f>
        <v>2516</v>
      </c>
      <c r="M1074" s="34">
        <f>ROUND(('NEW Reference'!F$16*List!$H1074)+'NEW Reference'!F$17,0)</f>
        <v>2621</v>
      </c>
      <c r="N1074" s="34">
        <f>ROUND(('NEW Reference'!G$16*List!$H1074)+'NEW Reference'!G$17,0)</f>
        <v>2967</v>
      </c>
      <c r="O1074" s="34">
        <f>ROUND(('NEW Reference'!H$16*List!$H1074)+'NEW Reference'!H$17,0)</f>
        <v>3080</v>
      </c>
      <c r="P1074" s="34">
        <f>ROUND(('NEW Reference'!I$16*List!$H1074)+'NEW Reference'!I$17,0)</f>
        <v>3201</v>
      </c>
      <c r="Q1074" s="34">
        <f>ROUND(('NEW Reference'!J$16*List!$H1074)+'NEW Reference'!J$17,0)</f>
        <v>3707</v>
      </c>
      <c r="R1074" s="34">
        <f>ROUND(('NEW Reference'!K$16*List!$H1074)+'NEW Reference'!K$17,0)</f>
        <v>3824</v>
      </c>
      <c r="S1074" s="34">
        <f>ROUND(('NEW Reference'!L$16*List!$H1074)+'NEW Reference'!L$17,0)</f>
        <v>4126</v>
      </c>
      <c r="T1074" s="34">
        <f>ROUND(('NEW Reference'!M$16*List!$H1074)+'NEW Reference'!M$17,0)</f>
        <v>4928</v>
      </c>
      <c r="U1074" s="34">
        <f>ROUND(('NEW Reference'!N$16*List!$H1074)+'NEW Reference'!N$17,0)</f>
        <v>19884</v>
      </c>
      <c r="V1074" s="35">
        <f>ROUND(('NEW Reference'!O$16*List!$H1074)+'NEW Reference'!O$17,0)</f>
        <v>739</v>
      </c>
      <c r="W1074" s="35">
        <f>ROUND(('NEW Reference'!P$16*List!$H1074)+'NEW Reference'!P$17,0)</f>
        <v>1042</v>
      </c>
      <c r="X1074" s="35">
        <f>ROUND(('NEW Reference'!Q$16*List!$H1074)+'NEW Reference'!Q$17,0)</f>
        <v>521</v>
      </c>
      <c r="Y1074" s="36"/>
      <c r="Z1074" s="4" t="str">
        <f t="shared" si="50"/>
        <v>HENDERSON, Kentucky</v>
      </c>
      <c r="AA1074" s="31" t="s">
        <v>2290</v>
      </c>
      <c r="AB1074" s="37" t="s">
        <v>49</v>
      </c>
      <c r="AC1074" s="32" t="s">
        <v>3213</v>
      </c>
      <c r="AD1074" s="38"/>
      <c r="AE1074">
        <f t="shared" si="51"/>
        <v>0.9173</v>
      </c>
    </row>
    <row r="1075" spans="1:31">
      <c r="A1075" s="28" t="s">
        <v>3340</v>
      </c>
      <c r="B1075" s="28" t="s">
        <v>3341</v>
      </c>
      <c r="C1075" s="39">
        <v>31140</v>
      </c>
      <c r="D1075" s="30" t="s">
        <v>1132</v>
      </c>
      <c r="E1075" s="40" t="s">
        <v>186</v>
      </c>
      <c r="F1075" s="49" t="s">
        <v>3213</v>
      </c>
      <c r="G1075" s="33" t="s">
        <v>48</v>
      </c>
      <c r="H1075">
        <f t="shared" si="49"/>
        <v>0.88040000000000007</v>
      </c>
      <c r="I1075" s="34">
        <f>ROUND(('NEW Reference'!B$16*List!$H1075)+'NEW Reference'!B$17,0)</f>
        <v>1105</v>
      </c>
      <c r="J1075" s="34">
        <f>ROUND(('NEW Reference'!C$16*List!$H1075)+'NEW Reference'!C$17,0)</f>
        <v>1647</v>
      </c>
      <c r="K1075" s="34">
        <f>ROUND(('NEW Reference'!D$16*List!$H1075)+'NEW Reference'!D$17,0)</f>
        <v>1974</v>
      </c>
      <c r="L1075" s="34">
        <f>ROUND(('NEW Reference'!E$16*List!$H1075)+'NEW Reference'!E$17,0)</f>
        <v>2440</v>
      </c>
      <c r="M1075" s="34">
        <f>ROUND(('NEW Reference'!F$16*List!$H1075)+'NEW Reference'!F$17,0)</f>
        <v>2542</v>
      </c>
      <c r="N1075" s="34">
        <f>ROUND(('NEW Reference'!G$16*List!$H1075)+'NEW Reference'!G$17,0)</f>
        <v>2878</v>
      </c>
      <c r="O1075" s="34">
        <f>ROUND(('NEW Reference'!H$16*List!$H1075)+'NEW Reference'!H$17,0)</f>
        <v>2988</v>
      </c>
      <c r="P1075" s="34">
        <f>ROUND(('NEW Reference'!I$16*List!$H1075)+'NEW Reference'!I$17,0)</f>
        <v>3105</v>
      </c>
      <c r="Q1075" s="34">
        <f>ROUND(('NEW Reference'!J$16*List!$H1075)+'NEW Reference'!J$17,0)</f>
        <v>3596</v>
      </c>
      <c r="R1075" s="34">
        <f>ROUND(('NEW Reference'!K$16*List!$H1075)+'NEW Reference'!K$17,0)</f>
        <v>3709</v>
      </c>
      <c r="S1075" s="34">
        <f>ROUND(('NEW Reference'!L$16*List!$H1075)+'NEW Reference'!L$17,0)</f>
        <v>4002</v>
      </c>
      <c r="T1075" s="34">
        <f>ROUND(('NEW Reference'!M$16*List!$H1075)+'NEW Reference'!M$17,0)</f>
        <v>4780</v>
      </c>
      <c r="U1075" s="34">
        <f>ROUND(('NEW Reference'!N$16*List!$H1075)+'NEW Reference'!N$17,0)</f>
        <v>19288</v>
      </c>
      <c r="V1075" s="35">
        <f>ROUND(('NEW Reference'!O$16*List!$H1075)+'NEW Reference'!O$17,0)</f>
        <v>717</v>
      </c>
      <c r="W1075" s="35">
        <f>ROUND(('NEW Reference'!P$16*List!$H1075)+'NEW Reference'!P$17,0)</f>
        <v>1010</v>
      </c>
      <c r="X1075" s="35">
        <f>ROUND(('NEW Reference'!Q$16*List!$H1075)+'NEW Reference'!Q$17,0)</f>
        <v>505</v>
      </c>
      <c r="Y1075" s="36"/>
      <c r="Z1075" s="4" t="str">
        <f t="shared" si="50"/>
        <v>HENRY, Kentucky</v>
      </c>
      <c r="AA1075" s="31" t="s">
        <v>186</v>
      </c>
      <c r="AB1075" s="37" t="s">
        <v>49</v>
      </c>
      <c r="AC1075" s="32" t="s">
        <v>3213</v>
      </c>
      <c r="AD1075" s="38"/>
      <c r="AE1075">
        <f t="shared" si="51"/>
        <v>0.88040000000000007</v>
      </c>
    </row>
    <row r="1076" spans="1:31">
      <c r="A1076" s="28" t="s">
        <v>3342</v>
      </c>
      <c r="B1076" s="28" t="s">
        <v>3343</v>
      </c>
      <c r="C1076" s="39">
        <v>99918</v>
      </c>
      <c r="D1076" s="30" t="s">
        <v>117</v>
      </c>
      <c r="E1076" s="40" t="s">
        <v>3344</v>
      </c>
      <c r="F1076" s="50" t="s">
        <v>3213</v>
      </c>
      <c r="G1076" s="33" t="s">
        <v>59</v>
      </c>
      <c r="H1076">
        <f t="shared" si="49"/>
        <v>0.78500000000000003</v>
      </c>
      <c r="I1076" s="34">
        <f>ROUND(('NEW Reference'!B$16*List!$H1076)+'NEW Reference'!B$17,0)</f>
        <v>1016</v>
      </c>
      <c r="J1076" s="34">
        <f>ROUND(('NEW Reference'!C$16*List!$H1076)+'NEW Reference'!C$17,0)</f>
        <v>1516</v>
      </c>
      <c r="K1076" s="34">
        <f>ROUND(('NEW Reference'!D$16*List!$H1076)+'NEW Reference'!D$17,0)</f>
        <v>1816</v>
      </c>
      <c r="L1076" s="34">
        <f>ROUND(('NEW Reference'!E$16*List!$H1076)+'NEW Reference'!E$17,0)</f>
        <v>2245</v>
      </c>
      <c r="M1076" s="34">
        <f>ROUND(('NEW Reference'!F$16*List!$H1076)+'NEW Reference'!F$17,0)</f>
        <v>2339</v>
      </c>
      <c r="N1076" s="34">
        <f>ROUND(('NEW Reference'!G$16*List!$H1076)+'NEW Reference'!G$17,0)</f>
        <v>2648</v>
      </c>
      <c r="O1076" s="34">
        <f>ROUND(('NEW Reference'!H$16*List!$H1076)+'NEW Reference'!H$17,0)</f>
        <v>2749</v>
      </c>
      <c r="P1076" s="34">
        <f>ROUND(('NEW Reference'!I$16*List!$H1076)+'NEW Reference'!I$17,0)</f>
        <v>2857</v>
      </c>
      <c r="Q1076" s="34">
        <f>ROUND(('NEW Reference'!J$16*List!$H1076)+'NEW Reference'!J$17,0)</f>
        <v>3309</v>
      </c>
      <c r="R1076" s="34">
        <f>ROUND(('NEW Reference'!K$16*List!$H1076)+'NEW Reference'!K$17,0)</f>
        <v>3413</v>
      </c>
      <c r="S1076" s="34">
        <f>ROUND(('NEW Reference'!L$16*List!$H1076)+'NEW Reference'!L$17,0)</f>
        <v>3683</v>
      </c>
      <c r="T1076" s="34">
        <f>ROUND(('NEW Reference'!M$16*List!$H1076)+'NEW Reference'!M$17,0)</f>
        <v>4398</v>
      </c>
      <c r="U1076" s="34">
        <f>ROUND(('NEW Reference'!N$16*List!$H1076)+'NEW Reference'!N$17,0)</f>
        <v>17747</v>
      </c>
      <c r="V1076" s="35">
        <f>ROUND(('NEW Reference'!O$16*List!$H1076)+'NEW Reference'!O$17,0)</f>
        <v>660</v>
      </c>
      <c r="W1076" s="35">
        <f>ROUND(('NEW Reference'!P$16*List!$H1076)+'NEW Reference'!P$17,0)</f>
        <v>930</v>
      </c>
      <c r="X1076" s="35">
        <f>ROUND(('NEW Reference'!Q$16*List!$H1076)+'NEW Reference'!Q$17,0)</f>
        <v>465</v>
      </c>
      <c r="Y1076" s="36"/>
      <c r="Z1076" s="4" t="str">
        <f t="shared" si="50"/>
        <v>HICKMAN, Kentucky</v>
      </c>
      <c r="AA1076" s="31" t="s">
        <v>3344</v>
      </c>
      <c r="AB1076" s="37" t="s">
        <v>49</v>
      </c>
      <c r="AC1076" s="32" t="s">
        <v>3213</v>
      </c>
      <c r="AD1076" s="38"/>
      <c r="AE1076">
        <f t="shared" si="51"/>
        <v>0.78500000000000003</v>
      </c>
    </row>
    <row r="1077" spans="1:31">
      <c r="A1077" s="28" t="s">
        <v>3345</v>
      </c>
      <c r="B1077" s="28" t="s">
        <v>3346</v>
      </c>
      <c r="C1077" s="39">
        <v>99918</v>
      </c>
      <c r="D1077" s="30" t="s">
        <v>117</v>
      </c>
      <c r="E1077" s="40" t="s">
        <v>3347</v>
      </c>
      <c r="F1077" s="50" t="s">
        <v>3213</v>
      </c>
      <c r="G1077" s="33" t="s">
        <v>59</v>
      </c>
      <c r="H1077">
        <f t="shared" si="49"/>
        <v>0.78500000000000003</v>
      </c>
      <c r="I1077" s="34">
        <f>ROUND(('NEW Reference'!B$16*List!$H1077)+'NEW Reference'!B$17,0)</f>
        <v>1016</v>
      </c>
      <c r="J1077" s="34">
        <f>ROUND(('NEW Reference'!C$16*List!$H1077)+'NEW Reference'!C$17,0)</f>
        <v>1516</v>
      </c>
      <c r="K1077" s="34">
        <f>ROUND(('NEW Reference'!D$16*List!$H1077)+'NEW Reference'!D$17,0)</f>
        <v>1816</v>
      </c>
      <c r="L1077" s="34">
        <f>ROUND(('NEW Reference'!E$16*List!$H1077)+'NEW Reference'!E$17,0)</f>
        <v>2245</v>
      </c>
      <c r="M1077" s="34">
        <f>ROUND(('NEW Reference'!F$16*List!$H1077)+'NEW Reference'!F$17,0)</f>
        <v>2339</v>
      </c>
      <c r="N1077" s="34">
        <f>ROUND(('NEW Reference'!G$16*List!$H1077)+'NEW Reference'!G$17,0)</f>
        <v>2648</v>
      </c>
      <c r="O1077" s="34">
        <f>ROUND(('NEW Reference'!H$16*List!$H1077)+'NEW Reference'!H$17,0)</f>
        <v>2749</v>
      </c>
      <c r="P1077" s="34">
        <f>ROUND(('NEW Reference'!I$16*List!$H1077)+'NEW Reference'!I$17,0)</f>
        <v>2857</v>
      </c>
      <c r="Q1077" s="34">
        <f>ROUND(('NEW Reference'!J$16*List!$H1077)+'NEW Reference'!J$17,0)</f>
        <v>3309</v>
      </c>
      <c r="R1077" s="34">
        <f>ROUND(('NEW Reference'!K$16*List!$H1077)+'NEW Reference'!K$17,0)</f>
        <v>3413</v>
      </c>
      <c r="S1077" s="34">
        <f>ROUND(('NEW Reference'!L$16*List!$H1077)+'NEW Reference'!L$17,0)</f>
        <v>3683</v>
      </c>
      <c r="T1077" s="34">
        <f>ROUND(('NEW Reference'!M$16*List!$H1077)+'NEW Reference'!M$17,0)</f>
        <v>4398</v>
      </c>
      <c r="U1077" s="34">
        <f>ROUND(('NEW Reference'!N$16*List!$H1077)+'NEW Reference'!N$17,0)</f>
        <v>17747</v>
      </c>
      <c r="V1077" s="35">
        <f>ROUND(('NEW Reference'!O$16*List!$H1077)+'NEW Reference'!O$17,0)</f>
        <v>660</v>
      </c>
      <c r="W1077" s="35">
        <f>ROUND(('NEW Reference'!P$16*List!$H1077)+'NEW Reference'!P$17,0)</f>
        <v>930</v>
      </c>
      <c r="X1077" s="35">
        <f>ROUND(('NEW Reference'!Q$16*List!$H1077)+'NEW Reference'!Q$17,0)</f>
        <v>465</v>
      </c>
      <c r="Y1077" s="36"/>
      <c r="Z1077" s="4" t="str">
        <f t="shared" si="50"/>
        <v>HOPKINS, Kentucky</v>
      </c>
      <c r="AA1077" s="40" t="s">
        <v>3347</v>
      </c>
      <c r="AB1077" s="37" t="s">
        <v>49</v>
      </c>
      <c r="AC1077" s="41" t="s">
        <v>3213</v>
      </c>
      <c r="AD1077" s="42"/>
      <c r="AE1077">
        <f t="shared" si="51"/>
        <v>0.78500000000000003</v>
      </c>
    </row>
    <row r="1078" spans="1:31">
      <c r="A1078" s="28" t="s">
        <v>3348</v>
      </c>
      <c r="B1078" s="28" t="s">
        <v>3349</v>
      </c>
      <c r="C1078" s="39">
        <v>99918</v>
      </c>
      <c r="D1078" s="30" t="s">
        <v>117</v>
      </c>
      <c r="E1078" s="40" t="s">
        <v>194</v>
      </c>
      <c r="F1078" s="50" t="s">
        <v>3213</v>
      </c>
      <c r="G1078" s="33" t="s">
        <v>59</v>
      </c>
      <c r="H1078">
        <f t="shared" si="49"/>
        <v>0.78500000000000003</v>
      </c>
      <c r="I1078" s="34">
        <f>ROUND(('NEW Reference'!B$16*List!$H1078)+'NEW Reference'!B$17,0)</f>
        <v>1016</v>
      </c>
      <c r="J1078" s="34">
        <f>ROUND(('NEW Reference'!C$16*List!$H1078)+'NEW Reference'!C$17,0)</f>
        <v>1516</v>
      </c>
      <c r="K1078" s="34">
        <f>ROUND(('NEW Reference'!D$16*List!$H1078)+'NEW Reference'!D$17,0)</f>
        <v>1816</v>
      </c>
      <c r="L1078" s="34">
        <f>ROUND(('NEW Reference'!E$16*List!$H1078)+'NEW Reference'!E$17,0)</f>
        <v>2245</v>
      </c>
      <c r="M1078" s="34">
        <f>ROUND(('NEW Reference'!F$16*List!$H1078)+'NEW Reference'!F$17,0)</f>
        <v>2339</v>
      </c>
      <c r="N1078" s="34">
        <f>ROUND(('NEW Reference'!G$16*List!$H1078)+'NEW Reference'!G$17,0)</f>
        <v>2648</v>
      </c>
      <c r="O1078" s="34">
        <f>ROUND(('NEW Reference'!H$16*List!$H1078)+'NEW Reference'!H$17,0)</f>
        <v>2749</v>
      </c>
      <c r="P1078" s="34">
        <f>ROUND(('NEW Reference'!I$16*List!$H1078)+'NEW Reference'!I$17,0)</f>
        <v>2857</v>
      </c>
      <c r="Q1078" s="34">
        <f>ROUND(('NEW Reference'!J$16*List!$H1078)+'NEW Reference'!J$17,0)</f>
        <v>3309</v>
      </c>
      <c r="R1078" s="34">
        <f>ROUND(('NEW Reference'!K$16*List!$H1078)+'NEW Reference'!K$17,0)</f>
        <v>3413</v>
      </c>
      <c r="S1078" s="34">
        <f>ROUND(('NEW Reference'!L$16*List!$H1078)+'NEW Reference'!L$17,0)</f>
        <v>3683</v>
      </c>
      <c r="T1078" s="34">
        <f>ROUND(('NEW Reference'!M$16*List!$H1078)+'NEW Reference'!M$17,0)</f>
        <v>4398</v>
      </c>
      <c r="U1078" s="34">
        <f>ROUND(('NEW Reference'!N$16*List!$H1078)+'NEW Reference'!N$17,0)</f>
        <v>17747</v>
      </c>
      <c r="V1078" s="35">
        <f>ROUND(('NEW Reference'!O$16*List!$H1078)+'NEW Reference'!O$17,0)</f>
        <v>660</v>
      </c>
      <c r="W1078" s="35">
        <f>ROUND(('NEW Reference'!P$16*List!$H1078)+'NEW Reference'!P$17,0)</f>
        <v>930</v>
      </c>
      <c r="X1078" s="35">
        <f>ROUND(('NEW Reference'!Q$16*List!$H1078)+'NEW Reference'!Q$17,0)</f>
        <v>465</v>
      </c>
      <c r="Y1078" s="36"/>
      <c r="Z1078" s="4" t="str">
        <f t="shared" si="50"/>
        <v>JACKSON, Kentucky</v>
      </c>
      <c r="AA1078" s="40" t="s">
        <v>194</v>
      </c>
      <c r="AB1078" s="37" t="s">
        <v>49</v>
      </c>
      <c r="AC1078" s="41" t="s">
        <v>3213</v>
      </c>
      <c r="AD1078" s="42"/>
      <c r="AE1078">
        <f t="shared" si="51"/>
        <v>0.78500000000000003</v>
      </c>
    </row>
    <row r="1079" spans="1:31">
      <c r="A1079" s="28" t="s">
        <v>3350</v>
      </c>
      <c r="B1079" s="28" t="s">
        <v>3351</v>
      </c>
      <c r="C1079" s="39">
        <v>31140</v>
      </c>
      <c r="D1079" s="30" t="s">
        <v>1132</v>
      </c>
      <c r="E1079" s="40" t="s">
        <v>198</v>
      </c>
      <c r="F1079" s="49" t="s">
        <v>3213</v>
      </c>
      <c r="G1079" s="33" t="s">
        <v>48</v>
      </c>
      <c r="H1079">
        <f t="shared" si="49"/>
        <v>0.88040000000000007</v>
      </c>
      <c r="I1079" s="34">
        <f>ROUND(('NEW Reference'!B$16*List!$H1079)+'NEW Reference'!B$17,0)</f>
        <v>1105</v>
      </c>
      <c r="J1079" s="34">
        <f>ROUND(('NEW Reference'!C$16*List!$H1079)+'NEW Reference'!C$17,0)</f>
        <v>1647</v>
      </c>
      <c r="K1079" s="34">
        <f>ROUND(('NEW Reference'!D$16*List!$H1079)+'NEW Reference'!D$17,0)</f>
        <v>1974</v>
      </c>
      <c r="L1079" s="34">
        <f>ROUND(('NEW Reference'!E$16*List!$H1079)+'NEW Reference'!E$17,0)</f>
        <v>2440</v>
      </c>
      <c r="M1079" s="34">
        <f>ROUND(('NEW Reference'!F$16*List!$H1079)+'NEW Reference'!F$17,0)</f>
        <v>2542</v>
      </c>
      <c r="N1079" s="34">
        <f>ROUND(('NEW Reference'!G$16*List!$H1079)+'NEW Reference'!G$17,0)</f>
        <v>2878</v>
      </c>
      <c r="O1079" s="34">
        <f>ROUND(('NEW Reference'!H$16*List!$H1079)+'NEW Reference'!H$17,0)</f>
        <v>2988</v>
      </c>
      <c r="P1079" s="34">
        <f>ROUND(('NEW Reference'!I$16*List!$H1079)+'NEW Reference'!I$17,0)</f>
        <v>3105</v>
      </c>
      <c r="Q1079" s="34">
        <f>ROUND(('NEW Reference'!J$16*List!$H1079)+'NEW Reference'!J$17,0)</f>
        <v>3596</v>
      </c>
      <c r="R1079" s="34">
        <f>ROUND(('NEW Reference'!K$16*List!$H1079)+'NEW Reference'!K$17,0)</f>
        <v>3709</v>
      </c>
      <c r="S1079" s="34">
        <f>ROUND(('NEW Reference'!L$16*List!$H1079)+'NEW Reference'!L$17,0)</f>
        <v>4002</v>
      </c>
      <c r="T1079" s="34">
        <f>ROUND(('NEW Reference'!M$16*List!$H1079)+'NEW Reference'!M$17,0)</f>
        <v>4780</v>
      </c>
      <c r="U1079" s="34">
        <f>ROUND(('NEW Reference'!N$16*List!$H1079)+'NEW Reference'!N$17,0)</f>
        <v>19288</v>
      </c>
      <c r="V1079" s="35">
        <f>ROUND(('NEW Reference'!O$16*List!$H1079)+'NEW Reference'!O$17,0)</f>
        <v>717</v>
      </c>
      <c r="W1079" s="35">
        <f>ROUND(('NEW Reference'!P$16*List!$H1079)+'NEW Reference'!P$17,0)</f>
        <v>1010</v>
      </c>
      <c r="X1079" s="35">
        <f>ROUND(('NEW Reference'!Q$16*List!$H1079)+'NEW Reference'!Q$17,0)</f>
        <v>505</v>
      </c>
      <c r="Y1079" s="36"/>
      <c r="Z1079" s="4" t="str">
        <f t="shared" si="50"/>
        <v>JEFFERSON, Kentucky</v>
      </c>
      <c r="AA1079" s="40" t="s">
        <v>198</v>
      </c>
      <c r="AB1079" s="37" t="s">
        <v>49</v>
      </c>
      <c r="AC1079" s="41" t="s">
        <v>3213</v>
      </c>
      <c r="AD1079" s="42"/>
      <c r="AE1079">
        <f t="shared" si="51"/>
        <v>0.88040000000000007</v>
      </c>
    </row>
    <row r="1080" spans="1:31">
      <c r="A1080" s="28" t="s">
        <v>3352</v>
      </c>
      <c r="B1080" s="28" t="s">
        <v>3353</v>
      </c>
      <c r="C1080" s="39">
        <v>30460</v>
      </c>
      <c r="D1080" s="30" t="s">
        <v>1101</v>
      </c>
      <c r="E1080" s="40" t="s">
        <v>3354</v>
      </c>
      <c r="F1080" s="49" t="s">
        <v>3213</v>
      </c>
      <c r="G1080" s="33" t="s">
        <v>48</v>
      </c>
      <c r="H1080">
        <f t="shared" si="49"/>
        <v>0.88340000000000007</v>
      </c>
      <c r="I1080" s="34">
        <f>ROUND(('NEW Reference'!B$16*List!$H1080)+'NEW Reference'!B$17,0)</f>
        <v>1107</v>
      </c>
      <c r="J1080" s="34">
        <f>ROUND(('NEW Reference'!C$16*List!$H1080)+'NEW Reference'!C$17,0)</f>
        <v>1651</v>
      </c>
      <c r="K1080" s="34">
        <f>ROUND(('NEW Reference'!D$16*List!$H1080)+'NEW Reference'!D$17,0)</f>
        <v>1979</v>
      </c>
      <c r="L1080" s="34">
        <f>ROUND(('NEW Reference'!E$16*List!$H1080)+'NEW Reference'!E$17,0)</f>
        <v>2446</v>
      </c>
      <c r="M1080" s="34">
        <f>ROUND(('NEW Reference'!F$16*List!$H1080)+'NEW Reference'!F$17,0)</f>
        <v>2549</v>
      </c>
      <c r="N1080" s="34">
        <f>ROUND(('NEW Reference'!G$16*List!$H1080)+'NEW Reference'!G$17,0)</f>
        <v>2885</v>
      </c>
      <c r="O1080" s="34">
        <f>ROUND(('NEW Reference'!H$16*List!$H1080)+'NEW Reference'!H$17,0)</f>
        <v>2995</v>
      </c>
      <c r="P1080" s="34">
        <f>ROUND(('NEW Reference'!I$16*List!$H1080)+'NEW Reference'!I$17,0)</f>
        <v>3113</v>
      </c>
      <c r="Q1080" s="34">
        <f>ROUND(('NEW Reference'!J$16*List!$H1080)+'NEW Reference'!J$17,0)</f>
        <v>3605</v>
      </c>
      <c r="R1080" s="34">
        <f>ROUND(('NEW Reference'!K$16*List!$H1080)+'NEW Reference'!K$17,0)</f>
        <v>3718</v>
      </c>
      <c r="S1080" s="34">
        <f>ROUND(('NEW Reference'!L$16*List!$H1080)+'NEW Reference'!L$17,0)</f>
        <v>4013</v>
      </c>
      <c r="T1080" s="34">
        <f>ROUND(('NEW Reference'!M$16*List!$H1080)+'NEW Reference'!M$17,0)</f>
        <v>4792</v>
      </c>
      <c r="U1080" s="34">
        <f>ROUND(('NEW Reference'!N$16*List!$H1080)+'NEW Reference'!N$17,0)</f>
        <v>19336</v>
      </c>
      <c r="V1080" s="35">
        <f>ROUND(('NEW Reference'!O$16*List!$H1080)+'NEW Reference'!O$17,0)</f>
        <v>719</v>
      </c>
      <c r="W1080" s="35">
        <f>ROUND(('NEW Reference'!P$16*List!$H1080)+'NEW Reference'!P$17,0)</f>
        <v>1013</v>
      </c>
      <c r="X1080" s="35">
        <f>ROUND(('NEW Reference'!Q$16*List!$H1080)+'NEW Reference'!Q$17,0)</f>
        <v>506</v>
      </c>
      <c r="Y1080" s="36"/>
      <c r="Z1080" s="4" t="str">
        <f t="shared" si="50"/>
        <v>JESSAMINE, Kentucky</v>
      </c>
      <c r="AA1080" s="31" t="s">
        <v>3354</v>
      </c>
      <c r="AB1080" s="37" t="s">
        <v>49</v>
      </c>
      <c r="AC1080" s="32" t="s">
        <v>3213</v>
      </c>
      <c r="AD1080" s="38"/>
      <c r="AE1080">
        <f t="shared" si="51"/>
        <v>0.88340000000000007</v>
      </c>
    </row>
    <row r="1081" spans="1:31">
      <c r="A1081" s="28" t="s">
        <v>3355</v>
      </c>
      <c r="B1081" s="28" t="s">
        <v>3356</v>
      </c>
      <c r="C1081" s="39">
        <v>99918</v>
      </c>
      <c r="D1081" s="30" t="s">
        <v>117</v>
      </c>
      <c r="E1081" s="40" t="s">
        <v>628</v>
      </c>
      <c r="F1081" s="50" t="s">
        <v>3213</v>
      </c>
      <c r="G1081" s="33" t="s">
        <v>59</v>
      </c>
      <c r="H1081">
        <f t="shared" si="49"/>
        <v>0.78500000000000003</v>
      </c>
      <c r="I1081" s="34">
        <f>ROUND(('NEW Reference'!B$16*List!$H1081)+'NEW Reference'!B$17,0)</f>
        <v>1016</v>
      </c>
      <c r="J1081" s="34">
        <f>ROUND(('NEW Reference'!C$16*List!$H1081)+'NEW Reference'!C$17,0)</f>
        <v>1516</v>
      </c>
      <c r="K1081" s="34">
        <f>ROUND(('NEW Reference'!D$16*List!$H1081)+'NEW Reference'!D$17,0)</f>
        <v>1816</v>
      </c>
      <c r="L1081" s="34">
        <f>ROUND(('NEW Reference'!E$16*List!$H1081)+'NEW Reference'!E$17,0)</f>
        <v>2245</v>
      </c>
      <c r="M1081" s="34">
        <f>ROUND(('NEW Reference'!F$16*List!$H1081)+'NEW Reference'!F$17,0)</f>
        <v>2339</v>
      </c>
      <c r="N1081" s="34">
        <f>ROUND(('NEW Reference'!G$16*List!$H1081)+'NEW Reference'!G$17,0)</f>
        <v>2648</v>
      </c>
      <c r="O1081" s="34">
        <f>ROUND(('NEW Reference'!H$16*List!$H1081)+'NEW Reference'!H$17,0)</f>
        <v>2749</v>
      </c>
      <c r="P1081" s="34">
        <f>ROUND(('NEW Reference'!I$16*List!$H1081)+'NEW Reference'!I$17,0)</f>
        <v>2857</v>
      </c>
      <c r="Q1081" s="34">
        <f>ROUND(('NEW Reference'!J$16*List!$H1081)+'NEW Reference'!J$17,0)</f>
        <v>3309</v>
      </c>
      <c r="R1081" s="34">
        <f>ROUND(('NEW Reference'!K$16*List!$H1081)+'NEW Reference'!K$17,0)</f>
        <v>3413</v>
      </c>
      <c r="S1081" s="34">
        <f>ROUND(('NEW Reference'!L$16*List!$H1081)+'NEW Reference'!L$17,0)</f>
        <v>3683</v>
      </c>
      <c r="T1081" s="34">
        <f>ROUND(('NEW Reference'!M$16*List!$H1081)+'NEW Reference'!M$17,0)</f>
        <v>4398</v>
      </c>
      <c r="U1081" s="34">
        <f>ROUND(('NEW Reference'!N$16*List!$H1081)+'NEW Reference'!N$17,0)</f>
        <v>17747</v>
      </c>
      <c r="V1081" s="35">
        <f>ROUND(('NEW Reference'!O$16*List!$H1081)+'NEW Reference'!O$17,0)</f>
        <v>660</v>
      </c>
      <c r="W1081" s="35">
        <f>ROUND(('NEW Reference'!P$16*List!$H1081)+'NEW Reference'!P$17,0)</f>
        <v>930</v>
      </c>
      <c r="X1081" s="35">
        <f>ROUND(('NEW Reference'!Q$16*List!$H1081)+'NEW Reference'!Q$17,0)</f>
        <v>465</v>
      </c>
      <c r="Y1081" s="36"/>
      <c r="Z1081" s="4" t="str">
        <f t="shared" si="50"/>
        <v>JOHNSON, Kentucky</v>
      </c>
      <c r="AA1081" s="31" t="s">
        <v>628</v>
      </c>
      <c r="AB1081" s="37" t="s">
        <v>49</v>
      </c>
      <c r="AC1081" s="32" t="s">
        <v>3213</v>
      </c>
      <c r="AD1081" s="38"/>
      <c r="AE1081">
        <f t="shared" si="51"/>
        <v>0.78500000000000003</v>
      </c>
    </row>
    <row r="1082" spans="1:31">
      <c r="A1082" s="28" t="s">
        <v>3357</v>
      </c>
      <c r="B1082" s="28" t="s">
        <v>3358</v>
      </c>
      <c r="C1082" s="29">
        <v>17140</v>
      </c>
      <c r="D1082" s="30" t="s">
        <v>546</v>
      </c>
      <c r="E1082" s="31" t="s">
        <v>3359</v>
      </c>
      <c r="F1082" s="49" t="s">
        <v>3213</v>
      </c>
      <c r="G1082" s="33" t="s">
        <v>48</v>
      </c>
      <c r="H1082">
        <f t="shared" si="49"/>
        <v>0.90900000000000003</v>
      </c>
      <c r="I1082" s="34">
        <f>ROUND(('NEW Reference'!B$16*List!$H1082)+'NEW Reference'!B$17,0)</f>
        <v>1131</v>
      </c>
      <c r="J1082" s="34">
        <f>ROUND(('NEW Reference'!C$16*List!$H1082)+'NEW Reference'!C$17,0)</f>
        <v>1687</v>
      </c>
      <c r="K1082" s="34">
        <f>ROUND(('NEW Reference'!D$16*List!$H1082)+'NEW Reference'!D$17,0)</f>
        <v>2021</v>
      </c>
      <c r="L1082" s="34">
        <f>ROUND(('NEW Reference'!E$16*List!$H1082)+'NEW Reference'!E$17,0)</f>
        <v>2499</v>
      </c>
      <c r="M1082" s="34">
        <f>ROUND(('NEW Reference'!F$16*List!$H1082)+'NEW Reference'!F$17,0)</f>
        <v>2603</v>
      </c>
      <c r="N1082" s="34">
        <f>ROUND(('NEW Reference'!G$16*List!$H1082)+'NEW Reference'!G$17,0)</f>
        <v>2947</v>
      </c>
      <c r="O1082" s="34">
        <f>ROUND(('NEW Reference'!H$16*List!$H1082)+'NEW Reference'!H$17,0)</f>
        <v>3059</v>
      </c>
      <c r="P1082" s="34">
        <f>ROUND(('NEW Reference'!I$16*List!$H1082)+'NEW Reference'!I$17,0)</f>
        <v>3179</v>
      </c>
      <c r="Q1082" s="34">
        <f>ROUND(('NEW Reference'!J$16*List!$H1082)+'NEW Reference'!J$17,0)</f>
        <v>3682</v>
      </c>
      <c r="R1082" s="34">
        <f>ROUND(('NEW Reference'!K$16*List!$H1082)+'NEW Reference'!K$17,0)</f>
        <v>3798</v>
      </c>
      <c r="S1082" s="34">
        <f>ROUND(('NEW Reference'!L$16*List!$H1082)+'NEW Reference'!L$17,0)</f>
        <v>4098</v>
      </c>
      <c r="T1082" s="34">
        <f>ROUND(('NEW Reference'!M$16*List!$H1082)+'NEW Reference'!M$17,0)</f>
        <v>4895</v>
      </c>
      <c r="U1082" s="34">
        <f>ROUND(('NEW Reference'!N$16*List!$H1082)+'NEW Reference'!N$17,0)</f>
        <v>19750</v>
      </c>
      <c r="V1082" s="35">
        <f>ROUND(('NEW Reference'!O$16*List!$H1082)+'NEW Reference'!O$17,0)</f>
        <v>734</v>
      </c>
      <c r="W1082" s="35">
        <f>ROUND(('NEW Reference'!P$16*List!$H1082)+'NEW Reference'!P$17,0)</f>
        <v>1035</v>
      </c>
      <c r="X1082" s="35">
        <f>ROUND(('NEW Reference'!Q$16*List!$H1082)+'NEW Reference'!Q$17,0)</f>
        <v>517</v>
      </c>
      <c r="Y1082" s="36"/>
      <c r="Z1082" s="4" t="str">
        <f t="shared" si="50"/>
        <v>KENTON, Kentucky</v>
      </c>
      <c r="AA1082" s="40" t="s">
        <v>3359</v>
      </c>
      <c r="AB1082" s="37" t="s">
        <v>49</v>
      </c>
      <c r="AC1082" s="41" t="s">
        <v>3213</v>
      </c>
      <c r="AD1082" s="42"/>
      <c r="AE1082">
        <f t="shared" si="51"/>
        <v>0.90900000000000003</v>
      </c>
    </row>
    <row r="1083" spans="1:31">
      <c r="A1083" s="28" t="s">
        <v>3360</v>
      </c>
      <c r="B1083" s="28" t="s">
        <v>3361</v>
      </c>
      <c r="C1083" s="39">
        <v>99918</v>
      </c>
      <c r="D1083" s="30" t="s">
        <v>117</v>
      </c>
      <c r="E1083" s="40" t="s">
        <v>3362</v>
      </c>
      <c r="F1083" s="50" t="s">
        <v>3213</v>
      </c>
      <c r="G1083" s="33" t="s">
        <v>59</v>
      </c>
      <c r="H1083">
        <f t="shared" si="49"/>
        <v>0.78500000000000003</v>
      </c>
      <c r="I1083" s="34">
        <f>ROUND(('NEW Reference'!B$16*List!$H1083)+'NEW Reference'!B$17,0)</f>
        <v>1016</v>
      </c>
      <c r="J1083" s="34">
        <f>ROUND(('NEW Reference'!C$16*List!$H1083)+'NEW Reference'!C$17,0)</f>
        <v>1516</v>
      </c>
      <c r="K1083" s="34">
        <f>ROUND(('NEW Reference'!D$16*List!$H1083)+'NEW Reference'!D$17,0)</f>
        <v>1816</v>
      </c>
      <c r="L1083" s="34">
        <f>ROUND(('NEW Reference'!E$16*List!$H1083)+'NEW Reference'!E$17,0)</f>
        <v>2245</v>
      </c>
      <c r="M1083" s="34">
        <f>ROUND(('NEW Reference'!F$16*List!$H1083)+'NEW Reference'!F$17,0)</f>
        <v>2339</v>
      </c>
      <c r="N1083" s="34">
        <f>ROUND(('NEW Reference'!G$16*List!$H1083)+'NEW Reference'!G$17,0)</f>
        <v>2648</v>
      </c>
      <c r="O1083" s="34">
        <f>ROUND(('NEW Reference'!H$16*List!$H1083)+'NEW Reference'!H$17,0)</f>
        <v>2749</v>
      </c>
      <c r="P1083" s="34">
        <f>ROUND(('NEW Reference'!I$16*List!$H1083)+'NEW Reference'!I$17,0)</f>
        <v>2857</v>
      </c>
      <c r="Q1083" s="34">
        <f>ROUND(('NEW Reference'!J$16*List!$H1083)+'NEW Reference'!J$17,0)</f>
        <v>3309</v>
      </c>
      <c r="R1083" s="34">
        <f>ROUND(('NEW Reference'!K$16*List!$H1083)+'NEW Reference'!K$17,0)</f>
        <v>3413</v>
      </c>
      <c r="S1083" s="34">
        <f>ROUND(('NEW Reference'!L$16*List!$H1083)+'NEW Reference'!L$17,0)</f>
        <v>3683</v>
      </c>
      <c r="T1083" s="34">
        <f>ROUND(('NEW Reference'!M$16*List!$H1083)+'NEW Reference'!M$17,0)</f>
        <v>4398</v>
      </c>
      <c r="U1083" s="34">
        <f>ROUND(('NEW Reference'!N$16*List!$H1083)+'NEW Reference'!N$17,0)</f>
        <v>17747</v>
      </c>
      <c r="V1083" s="35">
        <f>ROUND(('NEW Reference'!O$16*List!$H1083)+'NEW Reference'!O$17,0)</f>
        <v>660</v>
      </c>
      <c r="W1083" s="35">
        <f>ROUND(('NEW Reference'!P$16*List!$H1083)+'NEW Reference'!P$17,0)</f>
        <v>930</v>
      </c>
      <c r="X1083" s="35">
        <f>ROUND(('NEW Reference'!Q$16*List!$H1083)+'NEW Reference'!Q$17,0)</f>
        <v>465</v>
      </c>
      <c r="Y1083" s="36"/>
      <c r="Z1083" s="4" t="str">
        <f t="shared" si="50"/>
        <v>KNOTT, Kentucky</v>
      </c>
      <c r="AA1083" s="40" t="s">
        <v>3362</v>
      </c>
      <c r="AB1083" s="37" t="s">
        <v>49</v>
      </c>
      <c r="AC1083" s="41" t="s">
        <v>3213</v>
      </c>
      <c r="AD1083" s="42"/>
      <c r="AE1083">
        <f t="shared" si="51"/>
        <v>0.78500000000000003</v>
      </c>
    </row>
    <row r="1084" spans="1:31">
      <c r="A1084" s="28" t="s">
        <v>3363</v>
      </c>
      <c r="B1084" s="28" t="s">
        <v>3364</v>
      </c>
      <c r="C1084" s="39">
        <v>99918</v>
      </c>
      <c r="D1084" s="30" t="s">
        <v>117</v>
      </c>
      <c r="E1084" s="40" t="s">
        <v>2321</v>
      </c>
      <c r="F1084" s="50" t="s">
        <v>3213</v>
      </c>
      <c r="G1084" s="33" t="s">
        <v>59</v>
      </c>
      <c r="H1084">
        <f t="shared" si="49"/>
        <v>0.78500000000000003</v>
      </c>
      <c r="I1084" s="34">
        <f>ROUND(('NEW Reference'!B$16*List!$H1084)+'NEW Reference'!B$17,0)</f>
        <v>1016</v>
      </c>
      <c r="J1084" s="34">
        <f>ROUND(('NEW Reference'!C$16*List!$H1084)+'NEW Reference'!C$17,0)</f>
        <v>1516</v>
      </c>
      <c r="K1084" s="34">
        <f>ROUND(('NEW Reference'!D$16*List!$H1084)+'NEW Reference'!D$17,0)</f>
        <v>1816</v>
      </c>
      <c r="L1084" s="34">
        <f>ROUND(('NEW Reference'!E$16*List!$H1084)+'NEW Reference'!E$17,0)</f>
        <v>2245</v>
      </c>
      <c r="M1084" s="34">
        <f>ROUND(('NEW Reference'!F$16*List!$H1084)+'NEW Reference'!F$17,0)</f>
        <v>2339</v>
      </c>
      <c r="N1084" s="34">
        <f>ROUND(('NEW Reference'!G$16*List!$H1084)+'NEW Reference'!G$17,0)</f>
        <v>2648</v>
      </c>
      <c r="O1084" s="34">
        <f>ROUND(('NEW Reference'!H$16*List!$H1084)+'NEW Reference'!H$17,0)</f>
        <v>2749</v>
      </c>
      <c r="P1084" s="34">
        <f>ROUND(('NEW Reference'!I$16*List!$H1084)+'NEW Reference'!I$17,0)</f>
        <v>2857</v>
      </c>
      <c r="Q1084" s="34">
        <f>ROUND(('NEW Reference'!J$16*List!$H1084)+'NEW Reference'!J$17,0)</f>
        <v>3309</v>
      </c>
      <c r="R1084" s="34">
        <f>ROUND(('NEW Reference'!K$16*List!$H1084)+'NEW Reference'!K$17,0)</f>
        <v>3413</v>
      </c>
      <c r="S1084" s="34">
        <f>ROUND(('NEW Reference'!L$16*List!$H1084)+'NEW Reference'!L$17,0)</f>
        <v>3683</v>
      </c>
      <c r="T1084" s="34">
        <f>ROUND(('NEW Reference'!M$16*List!$H1084)+'NEW Reference'!M$17,0)</f>
        <v>4398</v>
      </c>
      <c r="U1084" s="34">
        <f>ROUND(('NEW Reference'!N$16*List!$H1084)+'NEW Reference'!N$17,0)</f>
        <v>17747</v>
      </c>
      <c r="V1084" s="35">
        <f>ROUND(('NEW Reference'!O$16*List!$H1084)+'NEW Reference'!O$17,0)</f>
        <v>660</v>
      </c>
      <c r="W1084" s="35">
        <f>ROUND(('NEW Reference'!P$16*List!$H1084)+'NEW Reference'!P$17,0)</f>
        <v>930</v>
      </c>
      <c r="X1084" s="35">
        <f>ROUND(('NEW Reference'!Q$16*List!$H1084)+'NEW Reference'!Q$17,0)</f>
        <v>465</v>
      </c>
      <c r="Y1084" s="36"/>
      <c r="Z1084" s="4" t="str">
        <f t="shared" si="50"/>
        <v>KNOX, Kentucky</v>
      </c>
      <c r="AA1084" s="40" t="s">
        <v>2321</v>
      </c>
      <c r="AB1084" s="37" t="s">
        <v>49</v>
      </c>
      <c r="AC1084" s="41" t="s">
        <v>3213</v>
      </c>
      <c r="AD1084" s="42"/>
      <c r="AE1084">
        <f t="shared" si="51"/>
        <v>0.78500000000000003</v>
      </c>
    </row>
    <row r="1085" spans="1:31">
      <c r="A1085" s="28" t="s">
        <v>3365</v>
      </c>
      <c r="B1085" s="28" t="s">
        <v>3366</v>
      </c>
      <c r="C1085" s="39">
        <v>21060</v>
      </c>
      <c r="D1085" s="30" t="s">
        <v>684</v>
      </c>
      <c r="E1085" s="40" t="s">
        <v>3367</v>
      </c>
      <c r="F1085" s="49" t="s">
        <v>3213</v>
      </c>
      <c r="G1085" s="33" t="s">
        <v>48</v>
      </c>
      <c r="H1085">
        <f t="shared" si="49"/>
        <v>0.85099999999999998</v>
      </c>
      <c r="I1085" s="34">
        <f>ROUND(('NEW Reference'!B$16*List!$H1085)+'NEW Reference'!B$17,0)</f>
        <v>1077</v>
      </c>
      <c r="J1085" s="34">
        <f>ROUND(('NEW Reference'!C$16*List!$H1085)+'NEW Reference'!C$17,0)</f>
        <v>1607</v>
      </c>
      <c r="K1085" s="34">
        <f>ROUND(('NEW Reference'!D$16*List!$H1085)+'NEW Reference'!D$17,0)</f>
        <v>1925</v>
      </c>
      <c r="L1085" s="34">
        <f>ROUND(('NEW Reference'!E$16*List!$H1085)+'NEW Reference'!E$17,0)</f>
        <v>2380</v>
      </c>
      <c r="M1085" s="34">
        <f>ROUND(('NEW Reference'!F$16*List!$H1085)+'NEW Reference'!F$17,0)</f>
        <v>2480</v>
      </c>
      <c r="N1085" s="34">
        <f>ROUND(('NEW Reference'!G$16*List!$H1085)+'NEW Reference'!G$17,0)</f>
        <v>2807</v>
      </c>
      <c r="O1085" s="34">
        <f>ROUND(('NEW Reference'!H$16*List!$H1085)+'NEW Reference'!H$17,0)</f>
        <v>2914</v>
      </c>
      <c r="P1085" s="34">
        <f>ROUND(('NEW Reference'!I$16*List!$H1085)+'NEW Reference'!I$17,0)</f>
        <v>3029</v>
      </c>
      <c r="Q1085" s="34">
        <f>ROUND(('NEW Reference'!J$16*List!$H1085)+'NEW Reference'!J$17,0)</f>
        <v>3507</v>
      </c>
      <c r="R1085" s="34">
        <f>ROUND(('NEW Reference'!K$16*List!$H1085)+'NEW Reference'!K$17,0)</f>
        <v>3618</v>
      </c>
      <c r="S1085" s="34">
        <f>ROUND(('NEW Reference'!L$16*List!$H1085)+'NEW Reference'!L$17,0)</f>
        <v>3904</v>
      </c>
      <c r="T1085" s="34">
        <f>ROUND(('NEW Reference'!M$16*List!$H1085)+'NEW Reference'!M$17,0)</f>
        <v>4663</v>
      </c>
      <c r="U1085" s="34">
        <f>ROUND(('NEW Reference'!N$16*List!$H1085)+'NEW Reference'!N$17,0)</f>
        <v>18813</v>
      </c>
      <c r="V1085" s="35">
        <f>ROUND(('NEW Reference'!O$16*List!$H1085)+'NEW Reference'!O$17,0)</f>
        <v>699</v>
      </c>
      <c r="W1085" s="35">
        <f>ROUND(('NEW Reference'!P$16*List!$H1085)+'NEW Reference'!P$17,0)</f>
        <v>986</v>
      </c>
      <c r="X1085" s="35">
        <f>ROUND(('NEW Reference'!Q$16*List!$H1085)+'NEW Reference'!Q$17,0)</f>
        <v>493</v>
      </c>
      <c r="Y1085" s="36"/>
      <c r="Z1085" s="4" t="str">
        <f t="shared" si="50"/>
        <v>LARUE, Kentucky</v>
      </c>
      <c r="AA1085" s="31" t="s">
        <v>3367</v>
      </c>
      <c r="AB1085" s="37" t="s">
        <v>49</v>
      </c>
      <c r="AC1085" s="32" t="s">
        <v>3213</v>
      </c>
      <c r="AD1085" s="38"/>
      <c r="AE1085">
        <f t="shared" si="51"/>
        <v>0.85099999999999998</v>
      </c>
    </row>
    <row r="1086" spans="1:31">
      <c r="A1086" s="28" t="s">
        <v>3368</v>
      </c>
      <c r="B1086" s="28" t="s">
        <v>3369</v>
      </c>
      <c r="C1086" s="39">
        <v>99918</v>
      </c>
      <c r="D1086" s="30" t="s">
        <v>117</v>
      </c>
      <c r="E1086" s="40" t="s">
        <v>3370</v>
      </c>
      <c r="F1086" s="50" t="s">
        <v>3213</v>
      </c>
      <c r="G1086" s="33" t="s">
        <v>59</v>
      </c>
      <c r="H1086">
        <f t="shared" si="49"/>
        <v>0.78500000000000003</v>
      </c>
      <c r="I1086" s="34">
        <f>ROUND(('NEW Reference'!B$16*List!$H1086)+'NEW Reference'!B$17,0)</f>
        <v>1016</v>
      </c>
      <c r="J1086" s="34">
        <f>ROUND(('NEW Reference'!C$16*List!$H1086)+'NEW Reference'!C$17,0)</f>
        <v>1516</v>
      </c>
      <c r="K1086" s="34">
        <f>ROUND(('NEW Reference'!D$16*List!$H1086)+'NEW Reference'!D$17,0)</f>
        <v>1816</v>
      </c>
      <c r="L1086" s="34">
        <f>ROUND(('NEW Reference'!E$16*List!$H1086)+'NEW Reference'!E$17,0)</f>
        <v>2245</v>
      </c>
      <c r="M1086" s="34">
        <f>ROUND(('NEW Reference'!F$16*List!$H1086)+'NEW Reference'!F$17,0)</f>
        <v>2339</v>
      </c>
      <c r="N1086" s="34">
        <f>ROUND(('NEW Reference'!G$16*List!$H1086)+'NEW Reference'!G$17,0)</f>
        <v>2648</v>
      </c>
      <c r="O1086" s="34">
        <f>ROUND(('NEW Reference'!H$16*List!$H1086)+'NEW Reference'!H$17,0)</f>
        <v>2749</v>
      </c>
      <c r="P1086" s="34">
        <f>ROUND(('NEW Reference'!I$16*List!$H1086)+'NEW Reference'!I$17,0)</f>
        <v>2857</v>
      </c>
      <c r="Q1086" s="34">
        <f>ROUND(('NEW Reference'!J$16*List!$H1086)+'NEW Reference'!J$17,0)</f>
        <v>3309</v>
      </c>
      <c r="R1086" s="34">
        <f>ROUND(('NEW Reference'!K$16*List!$H1086)+'NEW Reference'!K$17,0)</f>
        <v>3413</v>
      </c>
      <c r="S1086" s="34">
        <f>ROUND(('NEW Reference'!L$16*List!$H1086)+'NEW Reference'!L$17,0)</f>
        <v>3683</v>
      </c>
      <c r="T1086" s="34">
        <f>ROUND(('NEW Reference'!M$16*List!$H1086)+'NEW Reference'!M$17,0)</f>
        <v>4398</v>
      </c>
      <c r="U1086" s="34">
        <f>ROUND(('NEW Reference'!N$16*List!$H1086)+'NEW Reference'!N$17,0)</f>
        <v>17747</v>
      </c>
      <c r="V1086" s="35">
        <f>ROUND(('NEW Reference'!O$16*List!$H1086)+'NEW Reference'!O$17,0)</f>
        <v>660</v>
      </c>
      <c r="W1086" s="35">
        <f>ROUND(('NEW Reference'!P$16*List!$H1086)+'NEW Reference'!P$17,0)</f>
        <v>930</v>
      </c>
      <c r="X1086" s="35">
        <f>ROUND(('NEW Reference'!Q$16*List!$H1086)+'NEW Reference'!Q$17,0)</f>
        <v>465</v>
      </c>
      <c r="Y1086" s="36"/>
      <c r="Z1086" s="4" t="str">
        <f t="shared" si="50"/>
        <v>LAUREL, Kentucky</v>
      </c>
      <c r="AA1086" s="31" t="s">
        <v>3370</v>
      </c>
      <c r="AB1086" s="37" t="s">
        <v>49</v>
      </c>
      <c r="AC1086" s="32" t="s">
        <v>3213</v>
      </c>
      <c r="AD1086" s="38"/>
      <c r="AE1086">
        <f t="shared" si="51"/>
        <v>0.78500000000000003</v>
      </c>
    </row>
    <row r="1087" spans="1:31">
      <c r="A1087" s="28" t="s">
        <v>3371</v>
      </c>
      <c r="B1087" s="28" t="s">
        <v>3372</v>
      </c>
      <c r="C1087" s="39">
        <v>99918</v>
      </c>
      <c r="D1087" s="30" t="s">
        <v>117</v>
      </c>
      <c r="E1087" s="40" t="s">
        <v>211</v>
      </c>
      <c r="F1087" s="50" t="s">
        <v>3213</v>
      </c>
      <c r="G1087" s="33" t="s">
        <v>59</v>
      </c>
      <c r="H1087">
        <f t="shared" si="49"/>
        <v>0.78500000000000003</v>
      </c>
      <c r="I1087" s="34">
        <f>ROUND(('NEW Reference'!B$16*List!$H1087)+'NEW Reference'!B$17,0)</f>
        <v>1016</v>
      </c>
      <c r="J1087" s="34">
        <f>ROUND(('NEW Reference'!C$16*List!$H1087)+'NEW Reference'!C$17,0)</f>
        <v>1516</v>
      </c>
      <c r="K1087" s="34">
        <f>ROUND(('NEW Reference'!D$16*List!$H1087)+'NEW Reference'!D$17,0)</f>
        <v>1816</v>
      </c>
      <c r="L1087" s="34">
        <f>ROUND(('NEW Reference'!E$16*List!$H1087)+'NEW Reference'!E$17,0)</f>
        <v>2245</v>
      </c>
      <c r="M1087" s="34">
        <f>ROUND(('NEW Reference'!F$16*List!$H1087)+'NEW Reference'!F$17,0)</f>
        <v>2339</v>
      </c>
      <c r="N1087" s="34">
        <f>ROUND(('NEW Reference'!G$16*List!$H1087)+'NEW Reference'!G$17,0)</f>
        <v>2648</v>
      </c>
      <c r="O1087" s="34">
        <f>ROUND(('NEW Reference'!H$16*List!$H1087)+'NEW Reference'!H$17,0)</f>
        <v>2749</v>
      </c>
      <c r="P1087" s="34">
        <f>ROUND(('NEW Reference'!I$16*List!$H1087)+'NEW Reference'!I$17,0)</f>
        <v>2857</v>
      </c>
      <c r="Q1087" s="34">
        <f>ROUND(('NEW Reference'!J$16*List!$H1087)+'NEW Reference'!J$17,0)</f>
        <v>3309</v>
      </c>
      <c r="R1087" s="34">
        <f>ROUND(('NEW Reference'!K$16*List!$H1087)+'NEW Reference'!K$17,0)</f>
        <v>3413</v>
      </c>
      <c r="S1087" s="34">
        <f>ROUND(('NEW Reference'!L$16*List!$H1087)+'NEW Reference'!L$17,0)</f>
        <v>3683</v>
      </c>
      <c r="T1087" s="34">
        <f>ROUND(('NEW Reference'!M$16*List!$H1087)+'NEW Reference'!M$17,0)</f>
        <v>4398</v>
      </c>
      <c r="U1087" s="34">
        <f>ROUND(('NEW Reference'!N$16*List!$H1087)+'NEW Reference'!N$17,0)</f>
        <v>17747</v>
      </c>
      <c r="V1087" s="35">
        <f>ROUND(('NEW Reference'!O$16*List!$H1087)+'NEW Reference'!O$17,0)</f>
        <v>660</v>
      </c>
      <c r="W1087" s="35">
        <f>ROUND(('NEW Reference'!P$16*List!$H1087)+'NEW Reference'!P$17,0)</f>
        <v>930</v>
      </c>
      <c r="X1087" s="35">
        <f>ROUND(('NEW Reference'!Q$16*List!$H1087)+'NEW Reference'!Q$17,0)</f>
        <v>465</v>
      </c>
      <c r="Y1087" s="36"/>
      <c r="Z1087" s="4" t="str">
        <f t="shared" si="50"/>
        <v>LAWRENCE, Kentucky</v>
      </c>
      <c r="AA1087" s="40" t="s">
        <v>211</v>
      </c>
      <c r="AB1087" s="37" t="s">
        <v>49</v>
      </c>
      <c r="AC1087" s="41" t="s">
        <v>3213</v>
      </c>
      <c r="AD1087" s="42"/>
      <c r="AE1087">
        <f t="shared" si="51"/>
        <v>0.78500000000000003</v>
      </c>
    </row>
    <row r="1088" spans="1:31">
      <c r="A1088" s="28" t="s">
        <v>3373</v>
      </c>
      <c r="B1088" s="28" t="s">
        <v>3374</v>
      </c>
      <c r="C1088" s="39">
        <v>99918</v>
      </c>
      <c r="D1088" s="30" t="s">
        <v>117</v>
      </c>
      <c r="E1088" s="40" t="s">
        <v>215</v>
      </c>
      <c r="F1088" s="50" t="s">
        <v>3213</v>
      </c>
      <c r="G1088" s="33" t="s">
        <v>59</v>
      </c>
      <c r="H1088">
        <f t="shared" si="49"/>
        <v>0.78500000000000003</v>
      </c>
      <c r="I1088" s="34">
        <f>ROUND(('NEW Reference'!B$16*List!$H1088)+'NEW Reference'!B$17,0)</f>
        <v>1016</v>
      </c>
      <c r="J1088" s="34">
        <f>ROUND(('NEW Reference'!C$16*List!$H1088)+'NEW Reference'!C$17,0)</f>
        <v>1516</v>
      </c>
      <c r="K1088" s="34">
        <f>ROUND(('NEW Reference'!D$16*List!$H1088)+'NEW Reference'!D$17,0)</f>
        <v>1816</v>
      </c>
      <c r="L1088" s="34">
        <f>ROUND(('NEW Reference'!E$16*List!$H1088)+'NEW Reference'!E$17,0)</f>
        <v>2245</v>
      </c>
      <c r="M1088" s="34">
        <f>ROUND(('NEW Reference'!F$16*List!$H1088)+'NEW Reference'!F$17,0)</f>
        <v>2339</v>
      </c>
      <c r="N1088" s="34">
        <f>ROUND(('NEW Reference'!G$16*List!$H1088)+'NEW Reference'!G$17,0)</f>
        <v>2648</v>
      </c>
      <c r="O1088" s="34">
        <f>ROUND(('NEW Reference'!H$16*List!$H1088)+'NEW Reference'!H$17,0)</f>
        <v>2749</v>
      </c>
      <c r="P1088" s="34">
        <f>ROUND(('NEW Reference'!I$16*List!$H1088)+'NEW Reference'!I$17,0)</f>
        <v>2857</v>
      </c>
      <c r="Q1088" s="34">
        <f>ROUND(('NEW Reference'!J$16*List!$H1088)+'NEW Reference'!J$17,0)</f>
        <v>3309</v>
      </c>
      <c r="R1088" s="34">
        <f>ROUND(('NEW Reference'!K$16*List!$H1088)+'NEW Reference'!K$17,0)</f>
        <v>3413</v>
      </c>
      <c r="S1088" s="34">
        <f>ROUND(('NEW Reference'!L$16*List!$H1088)+'NEW Reference'!L$17,0)</f>
        <v>3683</v>
      </c>
      <c r="T1088" s="34">
        <f>ROUND(('NEW Reference'!M$16*List!$H1088)+'NEW Reference'!M$17,0)</f>
        <v>4398</v>
      </c>
      <c r="U1088" s="34">
        <f>ROUND(('NEW Reference'!N$16*List!$H1088)+'NEW Reference'!N$17,0)</f>
        <v>17747</v>
      </c>
      <c r="V1088" s="35">
        <f>ROUND(('NEW Reference'!O$16*List!$H1088)+'NEW Reference'!O$17,0)</f>
        <v>660</v>
      </c>
      <c r="W1088" s="35">
        <f>ROUND(('NEW Reference'!P$16*List!$H1088)+'NEW Reference'!P$17,0)</f>
        <v>930</v>
      </c>
      <c r="X1088" s="35">
        <f>ROUND(('NEW Reference'!Q$16*List!$H1088)+'NEW Reference'!Q$17,0)</f>
        <v>465</v>
      </c>
      <c r="Y1088" s="36"/>
      <c r="Z1088" s="4" t="str">
        <f t="shared" si="50"/>
        <v>LEE, Kentucky</v>
      </c>
      <c r="AA1088" s="31" t="s">
        <v>215</v>
      </c>
      <c r="AB1088" s="37" t="s">
        <v>49</v>
      </c>
      <c r="AC1088" s="32" t="s">
        <v>3213</v>
      </c>
      <c r="AD1088" s="38"/>
      <c r="AE1088">
        <f t="shared" si="51"/>
        <v>0.78500000000000003</v>
      </c>
    </row>
    <row r="1089" spans="1:31">
      <c r="A1089" s="28" t="s">
        <v>3375</v>
      </c>
      <c r="B1089" s="28" t="s">
        <v>3376</v>
      </c>
      <c r="C1089" s="29">
        <v>99918</v>
      </c>
      <c r="D1089" s="30" t="s">
        <v>117</v>
      </c>
      <c r="E1089" s="31" t="s">
        <v>3377</v>
      </c>
      <c r="F1089" s="50" t="s">
        <v>3213</v>
      </c>
      <c r="G1089" s="33" t="s">
        <v>59</v>
      </c>
      <c r="H1089">
        <f t="shared" si="49"/>
        <v>0.78500000000000003</v>
      </c>
      <c r="I1089" s="34">
        <f>ROUND(('NEW Reference'!B$16*List!$H1089)+'NEW Reference'!B$17,0)</f>
        <v>1016</v>
      </c>
      <c r="J1089" s="34">
        <f>ROUND(('NEW Reference'!C$16*List!$H1089)+'NEW Reference'!C$17,0)</f>
        <v>1516</v>
      </c>
      <c r="K1089" s="34">
        <f>ROUND(('NEW Reference'!D$16*List!$H1089)+'NEW Reference'!D$17,0)</f>
        <v>1816</v>
      </c>
      <c r="L1089" s="34">
        <f>ROUND(('NEW Reference'!E$16*List!$H1089)+'NEW Reference'!E$17,0)</f>
        <v>2245</v>
      </c>
      <c r="M1089" s="34">
        <f>ROUND(('NEW Reference'!F$16*List!$H1089)+'NEW Reference'!F$17,0)</f>
        <v>2339</v>
      </c>
      <c r="N1089" s="34">
        <f>ROUND(('NEW Reference'!G$16*List!$H1089)+'NEW Reference'!G$17,0)</f>
        <v>2648</v>
      </c>
      <c r="O1089" s="34">
        <f>ROUND(('NEW Reference'!H$16*List!$H1089)+'NEW Reference'!H$17,0)</f>
        <v>2749</v>
      </c>
      <c r="P1089" s="34">
        <f>ROUND(('NEW Reference'!I$16*List!$H1089)+'NEW Reference'!I$17,0)</f>
        <v>2857</v>
      </c>
      <c r="Q1089" s="34">
        <f>ROUND(('NEW Reference'!J$16*List!$H1089)+'NEW Reference'!J$17,0)</f>
        <v>3309</v>
      </c>
      <c r="R1089" s="34">
        <f>ROUND(('NEW Reference'!K$16*List!$H1089)+'NEW Reference'!K$17,0)</f>
        <v>3413</v>
      </c>
      <c r="S1089" s="34">
        <f>ROUND(('NEW Reference'!L$16*List!$H1089)+'NEW Reference'!L$17,0)</f>
        <v>3683</v>
      </c>
      <c r="T1089" s="34">
        <f>ROUND(('NEW Reference'!M$16*List!$H1089)+'NEW Reference'!M$17,0)</f>
        <v>4398</v>
      </c>
      <c r="U1089" s="34">
        <f>ROUND(('NEW Reference'!N$16*List!$H1089)+'NEW Reference'!N$17,0)</f>
        <v>17747</v>
      </c>
      <c r="V1089" s="35">
        <f>ROUND(('NEW Reference'!O$16*List!$H1089)+'NEW Reference'!O$17,0)</f>
        <v>660</v>
      </c>
      <c r="W1089" s="35">
        <f>ROUND(('NEW Reference'!P$16*List!$H1089)+'NEW Reference'!P$17,0)</f>
        <v>930</v>
      </c>
      <c r="X1089" s="35">
        <f>ROUND(('NEW Reference'!Q$16*List!$H1089)+'NEW Reference'!Q$17,0)</f>
        <v>465</v>
      </c>
      <c r="Y1089" s="36"/>
      <c r="Z1089" s="4" t="str">
        <f t="shared" si="50"/>
        <v>LESLIE, Kentucky</v>
      </c>
      <c r="AA1089" s="40" t="s">
        <v>3377</v>
      </c>
      <c r="AB1089" s="37" t="s">
        <v>49</v>
      </c>
      <c r="AC1089" s="41" t="s">
        <v>3213</v>
      </c>
      <c r="AD1089" s="42"/>
      <c r="AE1089">
        <f t="shared" si="51"/>
        <v>0.78500000000000003</v>
      </c>
    </row>
    <row r="1090" spans="1:31">
      <c r="A1090" s="28" t="s">
        <v>3378</v>
      </c>
      <c r="B1090" s="28" t="s">
        <v>3379</v>
      </c>
      <c r="C1090" s="39">
        <v>99918</v>
      </c>
      <c r="D1090" s="30" t="s">
        <v>117</v>
      </c>
      <c r="E1090" s="40" t="s">
        <v>3380</v>
      </c>
      <c r="F1090" s="50" t="s">
        <v>3213</v>
      </c>
      <c r="G1090" s="33" t="s">
        <v>59</v>
      </c>
      <c r="H1090">
        <f t="shared" si="49"/>
        <v>0.78500000000000003</v>
      </c>
      <c r="I1090" s="34">
        <f>ROUND(('NEW Reference'!B$16*List!$H1090)+'NEW Reference'!B$17,0)</f>
        <v>1016</v>
      </c>
      <c r="J1090" s="34">
        <f>ROUND(('NEW Reference'!C$16*List!$H1090)+'NEW Reference'!C$17,0)</f>
        <v>1516</v>
      </c>
      <c r="K1090" s="34">
        <f>ROUND(('NEW Reference'!D$16*List!$H1090)+'NEW Reference'!D$17,0)</f>
        <v>1816</v>
      </c>
      <c r="L1090" s="34">
        <f>ROUND(('NEW Reference'!E$16*List!$H1090)+'NEW Reference'!E$17,0)</f>
        <v>2245</v>
      </c>
      <c r="M1090" s="34">
        <f>ROUND(('NEW Reference'!F$16*List!$H1090)+'NEW Reference'!F$17,0)</f>
        <v>2339</v>
      </c>
      <c r="N1090" s="34">
        <f>ROUND(('NEW Reference'!G$16*List!$H1090)+'NEW Reference'!G$17,0)</f>
        <v>2648</v>
      </c>
      <c r="O1090" s="34">
        <f>ROUND(('NEW Reference'!H$16*List!$H1090)+'NEW Reference'!H$17,0)</f>
        <v>2749</v>
      </c>
      <c r="P1090" s="34">
        <f>ROUND(('NEW Reference'!I$16*List!$H1090)+'NEW Reference'!I$17,0)</f>
        <v>2857</v>
      </c>
      <c r="Q1090" s="34">
        <f>ROUND(('NEW Reference'!J$16*List!$H1090)+'NEW Reference'!J$17,0)</f>
        <v>3309</v>
      </c>
      <c r="R1090" s="34">
        <f>ROUND(('NEW Reference'!K$16*List!$H1090)+'NEW Reference'!K$17,0)</f>
        <v>3413</v>
      </c>
      <c r="S1090" s="34">
        <f>ROUND(('NEW Reference'!L$16*List!$H1090)+'NEW Reference'!L$17,0)</f>
        <v>3683</v>
      </c>
      <c r="T1090" s="34">
        <f>ROUND(('NEW Reference'!M$16*List!$H1090)+'NEW Reference'!M$17,0)</f>
        <v>4398</v>
      </c>
      <c r="U1090" s="34">
        <f>ROUND(('NEW Reference'!N$16*List!$H1090)+'NEW Reference'!N$17,0)</f>
        <v>17747</v>
      </c>
      <c r="V1090" s="35">
        <f>ROUND(('NEW Reference'!O$16*List!$H1090)+'NEW Reference'!O$17,0)</f>
        <v>660</v>
      </c>
      <c r="W1090" s="35">
        <f>ROUND(('NEW Reference'!P$16*List!$H1090)+'NEW Reference'!P$17,0)</f>
        <v>930</v>
      </c>
      <c r="X1090" s="35">
        <f>ROUND(('NEW Reference'!Q$16*List!$H1090)+'NEW Reference'!Q$17,0)</f>
        <v>465</v>
      </c>
      <c r="Y1090" s="36"/>
      <c r="Z1090" s="4" t="str">
        <f t="shared" si="50"/>
        <v>LETCHER, Kentucky</v>
      </c>
      <c r="AA1090" s="40" t="s">
        <v>3380</v>
      </c>
      <c r="AB1090" s="37" t="s">
        <v>49</v>
      </c>
      <c r="AC1090" s="41" t="s">
        <v>3213</v>
      </c>
      <c r="AD1090" s="42"/>
      <c r="AE1090">
        <f t="shared" si="51"/>
        <v>0.78500000000000003</v>
      </c>
    </row>
    <row r="1091" spans="1:31">
      <c r="A1091" s="28" t="s">
        <v>3381</v>
      </c>
      <c r="B1091" s="28" t="s">
        <v>3382</v>
      </c>
      <c r="C1091" s="39">
        <v>99918</v>
      </c>
      <c r="D1091" s="30" t="s">
        <v>117</v>
      </c>
      <c r="E1091" s="40" t="s">
        <v>2160</v>
      </c>
      <c r="F1091" s="50" t="s">
        <v>3213</v>
      </c>
      <c r="G1091" s="33" t="s">
        <v>59</v>
      </c>
      <c r="H1091">
        <f t="shared" si="49"/>
        <v>0.78500000000000003</v>
      </c>
      <c r="I1091" s="34">
        <f>ROUND(('NEW Reference'!B$16*List!$H1091)+'NEW Reference'!B$17,0)</f>
        <v>1016</v>
      </c>
      <c r="J1091" s="34">
        <f>ROUND(('NEW Reference'!C$16*List!$H1091)+'NEW Reference'!C$17,0)</f>
        <v>1516</v>
      </c>
      <c r="K1091" s="34">
        <f>ROUND(('NEW Reference'!D$16*List!$H1091)+'NEW Reference'!D$17,0)</f>
        <v>1816</v>
      </c>
      <c r="L1091" s="34">
        <f>ROUND(('NEW Reference'!E$16*List!$H1091)+'NEW Reference'!E$17,0)</f>
        <v>2245</v>
      </c>
      <c r="M1091" s="34">
        <f>ROUND(('NEW Reference'!F$16*List!$H1091)+'NEW Reference'!F$17,0)</f>
        <v>2339</v>
      </c>
      <c r="N1091" s="34">
        <f>ROUND(('NEW Reference'!G$16*List!$H1091)+'NEW Reference'!G$17,0)</f>
        <v>2648</v>
      </c>
      <c r="O1091" s="34">
        <f>ROUND(('NEW Reference'!H$16*List!$H1091)+'NEW Reference'!H$17,0)</f>
        <v>2749</v>
      </c>
      <c r="P1091" s="34">
        <f>ROUND(('NEW Reference'!I$16*List!$H1091)+'NEW Reference'!I$17,0)</f>
        <v>2857</v>
      </c>
      <c r="Q1091" s="34">
        <f>ROUND(('NEW Reference'!J$16*List!$H1091)+'NEW Reference'!J$17,0)</f>
        <v>3309</v>
      </c>
      <c r="R1091" s="34">
        <f>ROUND(('NEW Reference'!K$16*List!$H1091)+'NEW Reference'!K$17,0)</f>
        <v>3413</v>
      </c>
      <c r="S1091" s="34">
        <f>ROUND(('NEW Reference'!L$16*List!$H1091)+'NEW Reference'!L$17,0)</f>
        <v>3683</v>
      </c>
      <c r="T1091" s="34">
        <f>ROUND(('NEW Reference'!M$16*List!$H1091)+'NEW Reference'!M$17,0)</f>
        <v>4398</v>
      </c>
      <c r="U1091" s="34">
        <f>ROUND(('NEW Reference'!N$16*List!$H1091)+'NEW Reference'!N$17,0)</f>
        <v>17747</v>
      </c>
      <c r="V1091" s="35">
        <f>ROUND(('NEW Reference'!O$16*List!$H1091)+'NEW Reference'!O$17,0)</f>
        <v>660</v>
      </c>
      <c r="W1091" s="35">
        <f>ROUND(('NEW Reference'!P$16*List!$H1091)+'NEW Reference'!P$17,0)</f>
        <v>930</v>
      </c>
      <c r="X1091" s="35">
        <f>ROUND(('NEW Reference'!Q$16*List!$H1091)+'NEW Reference'!Q$17,0)</f>
        <v>465</v>
      </c>
      <c r="Y1091" s="36"/>
      <c r="Z1091" s="4" t="str">
        <f t="shared" si="50"/>
        <v>LEWIS, Kentucky</v>
      </c>
      <c r="AA1091" s="31" t="s">
        <v>2160</v>
      </c>
      <c r="AB1091" s="37" t="s">
        <v>49</v>
      </c>
      <c r="AC1091" s="32" t="s">
        <v>3213</v>
      </c>
      <c r="AD1091" s="38"/>
      <c r="AE1091">
        <f t="shared" si="51"/>
        <v>0.78500000000000003</v>
      </c>
    </row>
    <row r="1092" spans="1:31">
      <c r="A1092" s="28" t="s">
        <v>3383</v>
      </c>
      <c r="B1092" s="28" t="s">
        <v>3384</v>
      </c>
      <c r="C1092" s="39">
        <v>99918</v>
      </c>
      <c r="D1092" s="30" t="s">
        <v>117</v>
      </c>
      <c r="E1092" s="40" t="s">
        <v>641</v>
      </c>
      <c r="F1092" s="50" t="s">
        <v>3213</v>
      </c>
      <c r="G1092" s="33" t="s">
        <v>59</v>
      </c>
      <c r="H1092">
        <f t="shared" si="49"/>
        <v>0.78500000000000003</v>
      </c>
      <c r="I1092" s="34">
        <f>ROUND(('NEW Reference'!B$16*List!$H1092)+'NEW Reference'!B$17,0)</f>
        <v>1016</v>
      </c>
      <c r="J1092" s="34">
        <f>ROUND(('NEW Reference'!C$16*List!$H1092)+'NEW Reference'!C$17,0)</f>
        <v>1516</v>
      </c>
      <c r="K1092" s="34">
        <f>ROUND(('NEW Reference'!D$16*List!$H1092)+'NEW Reference'!D$17,0)</f>
        <v>1816</v>
      </c>
      <c r="L1092" s="34">
        <f>ROUND(('NEW Reference'!E$16*List!$H1092)+'NEW Reference'!E$17,0)</f>
        <v>2245</v>
      </c>
      <c r="M1092" s="34">
        <f>ROUND(('NEW Reference'!F$16*List!$H1092)+'NEW Reference'!F$17,0)</f>
        <v>2339</v>
      </c>
      <c r="N1092" s="34">
        <f>ROUND(('NEW Reference'!G$16*List!$H1092)+'NEW Reference'!G$17,0)</f>
        <v>2648</v>
      </c>
      <c r="O1092" s="34">
        <f>ROUND(('NEW Reference'!H$16*List!$H1092)+'NEW Reference'!H$17,0)</f>
        <v>2749</v>
      </c>
      <c r="P1092" s="34">
        <f>ROUND(('NEW Reference'!I$16*List!$H1092)+'NEW Reference'!I$17,0)</f>
        <v>2857</v>
      </c>
      <c r="Q1092" s="34">
        <f>ROUND(('NEW Reference'!J$16*List!$H1092)+'NEW Reference'!J$17,0)</f>
        <v>3309</v>
      </c>
      <c r="R1092" s="34">
        <f>ROUND(('NEW Reference'!K$16*List!$H1092)+'NEW Reference'!K$17,0)</f>
        <v>3413</v>
      </c>
      <c r="S1092" s="34">
        <f>ROUND(('NEW Reference'!L$16*List!$H1092)+'NEW Reference'!L$17,0)</f>
        <v>3683</v>
      </c>
      <c r="T1092" s="34">
        <f>ROUND(('NEW Reference'!M$16*List!$H1092)+'NEW Reference'!M$17,0)</f>
        <v>4398</v>
      </c>
      <c r="U1092" s="34">
        <f>ROUND(('NEW Reference'!N$16*List!$H1092)+'NEW Reference'!N$17,0)</f>
        <v>17747</v>
      </c>
      <c r="V1092" s="35">
        <f>ROUND(('NEW Reference'!O$16*List!$H1092)+'NEW Reference'!O$17,0)</f>
        <v>660</v>
      </c>
      <c r="W1092" s="35">
        <f>ROUND(('NEW Reference'!P$16*List!$H1092)+'NEW Reference'!P$17,0)</f>
        <v>930</v>
      </c>
      <c r="X1092" s="35">
        <f>ROUND(('NEW Reference'!Q$16*List!$H1092)+'NEW Reference'!Q$17,0)</f>
        <v>465</v>
      </c>
      <c r="Y1092" s="36"/>
      <c r="Z1092" s="4" t="str">
        <f t="shared" si="50"/>
        <v>LINCOLN, Kentucky</v>
      </c>
      <c r="AA1092" s="40" t="s">
        <v>641</v>
      </c>
      <c r="AB1092" s="37" t="s">
        <v>49</v>
      </c>
      <c r="AC1092" s="41" t="s">
        <v>3213</v>
      </c>
      <c r="AD1092" s="42"/>
      <c r="AE1092">
        <f t="shared" si="51"/>
        <v>0.78500000000000003</v>
      </c>
    </row>
    <row r="1093" spans="1:31">
      <c r="A1093" s="28" t="s">
        <v>3385</v>
      </c>
      <c r="B1093" s="28" t="s">
        <v>3386</v>
      </c>
      <c r="C1093" s="39">
        <v>99918</v>
      </c>
      <c r="D1093" s="30" t="s">
        <v>117</v>
      </c>
      <c r="E1093" s="40" t="s">
        <v>2333</v>
      </c>
      <c r="F1093" s="50" t="s">
        <v>3213</v>
      </c>
      <c r="G1093" s="33" t="s">
        <v>59</v>
      </c>
      <c r="H1093">
        <f t="shared" si="49"/>
        <v>0.78500000000000003</v>
      </c>
      <c r="I1093" s="34">
        <f>ROUND(('NEW Reference'!B$16*List!$H1093)+'NEW Reference'!B$17,0)</f>
        <v>1016</v>
      </c>
      <c r="J1093" s="34">
        <f>ROUND(('NEW Reference'!C$16*List!$H1093)+'NEW Reference'!C$17,0)</f>
        <v>1516</v>
      </c>
      <c r="K1093" s="34">
        <f>ROUND(('NEW Reference'!D$16*List!$H1093)+'NEW Reference'!D$17,0)</f>
        <v>1816</v>
      </c>
      <c r="L1093" s="34">
        <f>ROUND(('NEW Reference'!E$16*List!$H1093)+'NEW Reference'!E$17,0)</f>
        <v>2245</v>
      </c>
      <c r="M1093" s="34">
        <f>ROUND(('NEW Reference'!F$16*List!$H1093)+'NEW Reference'!F$17,0)</f>
        <v>2339</v>
      </c>
      <c r="N1093" s="34">
        <f>ROUND(('NEW Reference'!G$16*List!$H1093)+'NEW Reference'!G$17,0)</f>
        <v>2648</v>
      </c>
      <c r="O1093" s="34">
        <f>ROUND(('NEW Reference'!H$16*List!$H1093)+'NEW Reference'!H$17,0)</f>
        <v>2749</v>
      </c>
      <c r="P1093" s="34">
        <f>ROUND(('NEW Reference'!I$16*List!$H1093)+'NEW Reference'!I$17,0)</f>
        <v>2857</v>
      </c>
      <c r="Q1093" s="34">
        <f>ROUND(('NEW Reference'!J$16*List!$H1093)+'NEW Reference'!J$17,0)</f>
        <v>3309</v>
      </c>
      <c r="R1093" s="34">
        <f>ROUND(('NEW Reference'!K$16*List!$H1093)+'NEW Reference'!K$17,0)</f>
        <v>3413</v>
      </c>
      <c r="S1093" s="34">
        <f>ROUND(('NEW Reference'!L$16*List!$H1093)+'NEW Reference'!L$17,0)</f>
        <v>3683</v>
      </c>
      <c r="T1093" s="34">
        <f>ROUND(('NEW Reference'!M$16*List!$H1093)+'NEW Reference'!M$17,0)</f>
        <v>4398</v>
      </c>
      <c r="U1093" s="34">
        <f>ROUND(('NEW Reference'!N$16*List!$H1093)+'NEW Reference'!N$17,0)</f>
        <v>17747</v>
      </c>
      <c r="V1093" s="35">
        <f>ROUND(('NEW Reference'!O$16*List!$H1093)+'NEW Reference'!O$17,0)</f>
        <v>660</v>
      </c>
      <c r="W1093" s="35">
        <f>ROUND(('NEW Reference'!P$16*List!$H1093)+'NEW Reference'!P$17,0)</f>
        <v>930</v>
      </c>
      <c r="X1093" s="35">
        <f>ROUND(('NEW Reference'!Q$16*List!$H1093)+'NEW Reference'!Q$17,0)</f>
        <v>465</v>
      </c>
      <c r="Y1093" s="36"/>
      <c r="Z1093" s="4" t="str">
        <f t="shared" si="50"/>
        <v>LIVINGSTON, Kentucky</v>
      </c>
      <c r="AA1093" s="40" t="s">
        <v>2333</v>
      </c>
      <c r="AB1093" s="37" t="s">
        <v>49</v>
      </c>
      <c r="AC1093" s="41" t="s">
        <v>3213</v>
      </c>
      <c r="AD1093" s="42"/>
      <c r="AE1093">
        <f t="shared" si="51"/>
        <v>0.78500000000000003</v>
      </c>
    </row>
    <row r="1094" spans="1:31">
      <c r="A1094" s="28" t="s">
        <v>3387</v>
      </c>
      <c r="B1094" s="28" t="s">
        <v>3388</v>
      </c>
      <c r="C1094" s="39">
        <v>99918</v>
      </c>
      <c r="D1094" s="30" t="s">
        <v>117</v>
      </c>
      <c r="E1094" s="40" t="s">
        <v>650</v>
      </c>
      <c r="F1094" s="50" t="s">
        <v>3213</v>
      </c>
      <c r="G1094" s="33" t="s">
        <v>59</v>
      </c>
      <c r="H1094">
        <f t="shared" si="49"/>
        <v>0.78500000000000003</v>
      </c>
      <c r="I1094" s="34">
        <f>ROUND(('NEW Reference'!B$16*List!$H1094)+'NEW Reference'!B$17,0)</f>
        <v>1016</v>
      </c>
      <c r="J1094" s="34">
        <f>ROUND(('NEW Reference'!C$16*List!$H1094)+'NEW Reference'!C$17,0)</f>
        <v>1516</v>
      </c>
      <c r="K1094" s="34">
        <f>ROUND(('NEW Reference'!D$16*List!$H1094)+'NEW Reference'!D$17,0)</f>
        <v>1816</v>
      </c>
      <c r="L1094" s="34">
        <f>ROUND(('NEW Reference'!E$16*List!$H1094)+'NEW Reference'!E$17,0)</f>
        <v>2245</v>
      </c>
      <c r="M1094" s="34">
        <f>ROUND(('NEW Reference'!F$16*List!$H1094)+'NEW Reference'!F$17,0)</f>
        <v>2339</v>
      </c>
      <c r="N1094" s="34">
        <f>ROUND(('NEW Reference'!G$16*List!$H1094)+'NEW Reference'!G$17,0)</f>
        <v>2648</v>
      </c>
      <c r="O1094" s="34">
        <f>ROUND(('NEW Reference'!H$16*List!$H1094)+'NEW Reference'!H$17,0)</f>
        <v>2749</v>
      </c>
      <c r="P1094" s="34">
        <f>ROUND(('NEW Reference'!I$16*List!$H1094)+'NEW Reference'!I$17,0)</f>
        <v>2857</v>
      </c>
      <c r="Q1094" s="34">
        <f>ROUND(('NEW Reference'!J$16*List!$H1094)+'NEW Reference'!J$17,0)</f>
        <v>3309</v>
      </c>
      <c r="R1094" s="34">
        <f>ROUND(('NEW Reference'!K$16*List!$H1094)+'NEW Reference'!K$17,0)</f>
        <v>3413</v>
      </c>
      <c r="S1094" s="34">
        <f>ROUND(('NEW Reference'!L$16*List!$H1094)+'NEW Reference'!L$17,0)</f>
        <v>3683</v>
      </c>
      <c r="T1094" s="34">
        <f>ROUND(('NEW Reference'!M$16*List!$H1094)+'NEW Reference'!M$17,0)</f>
        <v>4398</v>
      </c>
      <c r="U1094" s="34">
        <f>ROUND(('NEW Reference'!N$16*List!$H1094)+'NEW Reference'!N$17,0)</f>
        <v>17747</v>
      </c>
      <c r="V1094" s="35">
        <f>ROUND(('NEW Reference'!O$16*List!$H1094)+'NEW Reference'!O$17,0)</f>
        <v>660</v>
      </c>
      <c r="W1094" s="35">
        <f>ROUND(('NEW Reference'!P$16*List!$H1094)+'NEW Reference'!P$17,0)</f>
        <v>930</v>
      </c>
      <c r="X1094" s="35">
        <f>ROUND(('NEW Reference'!Q$16*List!$H1094)+'NEW Reference'!Q$17,0)</f>
        <v>465</v>
      </c>
      <c r="Y1094" s="36"/>
      <c r="Z1094" s="4" t="str">
        <f t="shared" si="50"/>
        <v>LOGAN, Kentucky</v>
      </c>
      <c r="AA1094" s="40" t="s">
        <v>650</v>
      </c>
      <c r="AB1094" s="37" t="s">
        <v>49</v>
      </c>
      <c r="AC1094" s="41" t="s">
        <v>3213</v>
      </c>
      <c r="AD1094" s="42"/>
      <c r="AE1094">
        <f t="shared" si="51"/>
        <v>0.78500000000000003</v>
      </c>
    </row>
    <row r="1095" spans="1:31">
      <c r="A1095" s="28" t="s">
        <v>3389</v>
      </c>
      <c r="B1095" s="28" t="s">
        <v>3390</v>
      </c>
      <c r="C1095" s="39">
        <v>99918</v>
      </c>
      <c r="D1095" s="30" t="s">
        <v>117</v>
      </c>
      <c r="E1095" s="40" t="s">
        <v>2830</v>
      </c>
      <c r="F1095" s="50" t="s">
        <v>3213</v>
      </c>
      <c r="G1095" s="33" t="s">
        <v>59</v>
      </c>
      <c r="H1095">
        <f t="shared" si="49"/>
        <v>0.78500000000000003</v>
      </c>
      <c r="I1095" s="34">
        <f>ROUND(('NEW Reference'!B$16*List!$H1095)+'NEW Reference'!B$17,0)</f>
        <v>1016</v>
      </c>
      <c r="J1095" s="34">
        <f>ROUND(('NEW Reference'!C$16*List!$H1095)+'NEW Reference'!C$17,0)</f>
        <v>1516</v>
      </c>
      <c r="K1095" s="34">
        <f>ROUND(('NEW Reference'!D$16*List!$H1095)+'NEW Reference'!D$17,0)</f>
        <v>1816</v>
      </c>
      <c r="L1095" s="34">
        <f>ROUND(('NEW Reference'!E$16*List!$H1095)+'NEW Reference'!E$17,0)</f>
        <v>2245</v>
      </c>
      <c r="M1095" s="34">
        <f>ROUND(('NEW Reference'!F$16*List!$H1095)+'NEW Reference'!F$17,0)</f>
        <v>2339</v>
      </c>
      <c r="N1095" s="34">
        <f>ROUND(('NEW Reference'!G$16*List!$H1095)+'NEW Reference'!G$17,0)</f>
        <v>2648</v>
      </c>
      <c r="O1095" s="34">
        <f>ROUND(('NEW Reference'!H$16*List!$H1095)+'NEW Reference'!H$17,0)</f>
        <v>2749</v>
      </c>
      <c r="P1095" s="34">
        <f>ROUND(('NEW Reference'!I$16*List!$H1095)+'NEW Reference'!I$17,0)</f>
        <v>2857</v>
      </c>
      <c r="Q1095" s="34">
        <f>ROUND(('NEW Reference'!J$16*List!$H1095)+'NEW Reference'!J$17,0)</f>
        <v>3309</v>
      </c>
      <c r="R1095" s="34">
        <f>ROUND(('NEW Reference'!K$16*List!$H1095)+'NEW Reference'!K$17,0)</f>
        <v>3413</v>
      </c>
      <c r="S1095" s="34">
        <f>ROUND(('NEW Reference'!L$16*List!$H1095)+'NEW Reference'!L$17,0)</f>
        <v>3683</v>
      </c>
      <c r="T1095" s="34">
        <f>ROUND(('NEW Reference'!M$16*List!$H1095)+'NEW Reference'!M$17,0)</f>
        <v>4398</v>
      </c>
      <c r="U1095" s="34">
        <f>ROUND(('NEW Reference'!N$16*List!$H1095)+'NEW Reference'!N$17,0)</f>
        <v>17747</v>
      </c>
      <c r="V1095" s="35">
        <f>ROUND(('NEW Reference'!O$16*List!$H1095)+'NEW Reference'!O$17,0)</f>
        <v>660</v>
      </c>
      <c r="W1095" s="35">
        <f>ROUND(('NEW Reference'!P$16*List!$H1095)+'NEW Reference'!P$17,0)</f>
        <v>930</v>
      </c>
      <c r="X1095" s="35">
        <f>ROUND(('NEW Reference'!Q$16*List!$H1095)+'NEW Reference'!Q$17,0)</f>
        <v>465</v>
      </c>
      <c r="Y1095" s="36"/>
      <c r="Z1095" s="4" t="str">
        <f t="shared" si="50"/>
        <v>LYON, Kentucky</v>
      </c>
      <c r="AA1095" s="40" t="s">
        <v>2830</v>
      </c>
      <c r="AB1095" s="37" t="s">
        <v>49</v>
      </c>
      <c r="AC1095" s="41" t="s">
        <v>3213</v>
      </c>
      <c r="AD1095" s="42"/>
      <c r="AE1095">
        <f t="shared" si="51"/>
        <v>0.78500000000000003</v>
      </c>
    </row>
    <row r="1096" spans="1:31">
      <c r="A1096" s="28" t="s">
        <v>3391</v>
      </c>
      <c r="B1096" s="28" t="s">
        <v>3392</v>
      </c>
      <c r="C1096" s="39">
        <v>99918</v>
      </c>
      <c r="D1096" s="30" t="s">
        <v>117</v>
      </c>
      <c r="E1096" s="40" t="s">
        <v>3393</v>
      </c>
      <c r="F1096" s="50" t="s">
        <v>3213</v>
      </c>
      <c r="G1096" s="33" t="s">
        <v>59</v>
      </c>
      <c r="H1096">
        <f t="shared" si="49"/>
        <v>0.78500000000000003</v>
      </c>
      <c r="I1096" s="34">
        <f>ROUND(('NEW Reference'!B$16*List!$H1096)+'NEW Reference'!B$17,0)</f>
        <v>1016</v>
      </c>
      <c r="J1096" s="34">
        <f>ROUND(('NEW Reference'!C$16*List!$H1096)+'NEW Reference'!C$17,0)</f>
        <v>1516</v>
      </c>
      <c r="K1096" s="34">
        <f>ROUND(('NEW Reference'!D$16*List!$H1096)+'NEW Reference'!D$17,0)</f>
        <v>1816</v>
      </c>
      <c r="L1096" s="34">
        <f>ROUND(('NEW Reference'!E$16*List!$H1096)+'NEW Reference'!E$17,0)</f>
        <v>2245</v>
      </c>
      <c r="M1096" s="34">
        <f>ROUND(('NEW Reference'!F$16*List!$H1096)+'NEW Reference'!F$17,0)</f>
        <v>2339</v>
      </c>
      <c r="N1096" s="34">
        <f>ROUND(('NEW Reference'!G$16*List!$H1096)+'NEW Reference'!G$17,0)</f>
        <v>2648</v>
      </c>
      <c r="O1096" s="34">
        <f>ROUND(('NEW Reference'!H$16*List!$H1096)+'NEW Reference'!H$17,0)</f>
        <v>2749</v>
      </c>
      <c r="P1096" s="34">
        <f>ROUND(('NEW Reference'!I$16*List!$H1096)+'NEW Reference'!I$17,0)</f>
        <v>2857</v>
      </c>
      <c r="Q1096" s="34">
        <f>ROUND(('NEW Reference'!J$16*List!$H1096)+'NEW Reference'!J$17,0)</f>
        <v>3309</v>
      </c>
      <c r="R1096" s="34">
        <f>ROUND(('NEW Reference'!K$16*List!$H1096)+'NEW Reference'!K$17,0)</f>
        <v>3413</v>
      </c>
      <c r="S1096" s="34">
        <f>ROUND(('NEW Reference'!L$16*List!$H1096)+'NEW Reference'!L$17,0)</f>
        <v>3683</v>
      </c>
      <c r="T1096" s="34">
        <f>ROUND(('NEW Reference'!M$16*List!$H1096)+'NEW Reference'!M$17,0)</f>
        <v>4398</v>
      </c>
      <c r="U1096" s="34">
        <f>ROUND(('NEW Reference'!N$16*List!$H1096)+'NEW Reference'!N$17,0)</f>
        <v>17747</v>
      </c>
      <c r="V1096" s="35">
        <f>ROUND(('NEW Reference'!O$16*List!$H1096)+'NEW Reference'!O$17,0)</f>
        <v>660</v>
      </c>
      <c r="W1096" s="35">
        <f>ROUND(('NEW Reference'!P$16*List!$H1096)+'NEW Reference'!P$17,0)</f>
        <v>930</v>
      </c>
      <c r="X1096" s="35">
        <f>ROUND(('NEW Reference'!Q$16*List!$H1096)+'NEW Reference'!Q$17,0)</f>
        <v>465</v>
      </c>
      <c r="Y1096" s="36"/>
      <c r="Z1096" s="4" t="str">
        <f t="shared" si="50"/>
        <v>MC CRACKEN, Kentucky</v>
      </c>
      <c r="AA1096" s="40" t="s">
        <v>3393</v>
      </c>
      <c r="AB1096" s="37" t="s">
        <v>49</v>
      </c>
      <c r="AC1096" s="41" t="s">
        <v>3213</v>
      </c>
      <c r="AD1096" s="42"/>
      <c r="AE1096">
        <f t="shared" si="51"/>
        <v>0.78500000000000003</v>
      </c>
    </row>
    <row r="1097" spans="1:31">
      <c r="A1097" s="28" t="s">
        <v>3394</v>
      </c>
      <c r="B1097" s="28" t="s">
        <v>3395</v>
      </c>
      <c r="C1097" s="39">
        <v>99918</v>
      </c>
      <c r="D1097" s="30" t="s">
        <v>117</v>
      </c>
      <c r="E1097" s="40" t="s">
        <v>3396</v>
      </c>
      <c r="F1097" s="50" t="s">
        <v>3213</v>
      </c>
      <c r="G1097" s="33" t="s">
        <v>59</v>
      </c>
      <c r="H1097">
        <f t="shared" si="49"/>
        <v>0.78500000000000003</v>
      </c>
      <c r="I1097" s="34">
        <f>ROUND(('NEW Reference'!B$16*List!$H1097)+'NEW Reference'!B$17,0)</f>
        <v>1016</v>
      </c>
      <c r="J1097" s="34">
        <f>ROUND(('NEW Reference'!C$16*List!$H1097)+'NEW Reference'!C$17,0)</f>
        <v>1516</v>
      </c>
      <c r="K1097" s="34">
        <f>ROUND(('NEW Reference'!D$16*List!$H1097)+'NEW Reference'!D$17,0)</f>
        <v>1816</v>
      </c>
      <c r="L1097" s="34">
        <f>ROUND(('NEW Reference'!E$16*List!$H1097)+'NEW Reference'!E$17,0)</f>
        <v>2245</v>
      </c>
      <c r="M1097" s="34">
        <f>ROUND(('NEW Reference'!F$16*List!$H1097)+'NEW Reference'!F$17,0)</f>
        <v>2339</v>
      </c>
      <c r="N1097" s="34">
        <f>ROUND(('NEW Reference'!G$16*List!$H1097)+'NEW Reference'!G$17,0)</f>
        <v>2648</v>
      </c>
      <c r="O1097" s="34">
        <f>ROUND(('NEW Reference'!H$16*List!$H1097)+'NEW Reference'!H$17,0)</f>
        <v>2749</v>
      </c>
      <c r="P1097" s="34">
        <f>ROUND(('NEW Reference'!I$16*List!$H1097)+'NEW Reference'!I$17,0)</f>
        <v>2857</v>
      </c>
      <c r="Q1097" s="34">
        <f>ROUND(('NEW Reference'!J$16*List!$H1097)+'NEW Reference'!J$17,0)</f>
        <v>3309</v>
      </c>
      <c r="R1097" s="34">
        <f>ROUND(('NEW Reference'!K$16*List!$H1097)+'NEW Reference'!K$17,0)</f>
        <v>3413</v>
      </c>
      <c r="S1097" s="34">
        <f>ROUND(('NEW Reference'!L$16*List!$H1097)+'NEW Reference'!L$17,0)</f>
        <v>3683</v>
      </c>
      <c r="T1097" s="34">
        <f>ROUND(('NEW Reference'!M$16*List!$H1097)+'NEW Reference'!M$17,0)</f>
        <v>4398</v>
      </c>
      <c r="U1097" s="34">
        <f>ROUND(('NEW Reference'!N$16*List!$H1097)+'NEW Reference'!N$17,0)</f>
        <v>17747</v>
      </c>
      <c r="V1097" s="35">
        <f>ROUND(('NEW Reference'!O$16*List!$H1097)+'NEW Reference'!O$17,0)</f>
        <v>660</v>
      </c>
      <c r="W1097" s="35">
        <f>ROUND(('NEW Reference'!P$16*List!$H1097)+'NEW Reference'!P$17,0)</f>
        <v>930</v>
      </c>
      <c r="X1097" s="35">
        <f>ROUND(('NEW Reference'!Q$16*List!$H1097)+'NEW Reference'!Q$17,0)</f>
        <v>465</v>
      </c>
      <c r="Y1097" s="36"/>
      <c r="Z1097" s="4" t="str">
        <f t="shared" si="50"/>
        <v>MC CREARY, Kentucky</v>
      </c>
      <c r="AA1097" s="40" t="s">
        <v>3396</v>
      </c>
      <c r="AB1097" s="37" t="s">
        <v>49</v>
      </c>
      <c r="AC1097" s="41" t="s">
        <v>3213</v>
      </c>
      <c r="AD1097" s="42"/>
      <c r="AE1097">
        <f t="shared" si="51"/>
        <v>0.78500000000000003</v>
      </c>
    </row>
    <row r="1098" spans="1:31">
      <c r="A1098" s="28" t="s">
        <v>3397</v>
      </c>
      <c r="B1098" s="28" t="s">
        <v>3398</v>
      </c>
      <c r="C1098" s="39">
        <v>36980</v>
      </c>
      <c r="D1098" s="30" t="s">
        <v>1353</v>
      </c>
      <c r="E1098" s="40" t="s">
        <v>2344</v>
      </c>
      <c r="F1098" s="49" t="s">
        <v>3213</v>
      </c>
      <c r="G1098" s="33" t="s">
        <v>48</v>
      </c>
      <c r="H1098">
        <f t="shared" si="49"/>
        <v>0.85650000000000004</v>
      </c>
      <c r="I1098" s="34">
        <f>ROUND(('NEW Reference'!B$16*List!$H1098)+'NEW Reference'!B$17,0)</f>
        <v>1083</v>
      </c>
      <c r="J1098" s="34">
        <f>ROUND(('NEW Reference'!C$16*List!$H1098)+'NEW Reference'!C$17,0)</f>
        <v>1614</v>
      </c>
      <c r="K1098" s="34">
        <f>ROUND(('NEW Reference'!D$16*List!$H1098)+'NEW Reference'!D$17,0)</f>
        <v>1934</v>
      </c>
      <c r="L1098" s="34">
        <f>ROUND(('NEW Reference'!E$16*List!$H1098)+'NEW Reference'!E$17,0)</f>
        <v>2391</v>
      </c>
      <c r="M1098" s="34">
        <f>ROUND(('NEW Reference'!F$16*List!$H1098)+'NEW Reference'!F$17,0)</f>
        <v>2491</v>
      </c>
      <c r="N1098" s="34">
        <f>ROUND(('NEW Reference'!G$16*List!$H1098)+'NEW Reference'!G$17,0)</f>
        <v>2820</v>
      </c>
      <c r="O1098" s="34">
        <f>ROUND(('NEW Reference'!H$16*List!$H1098)+'NEW Reference'!H$17,0)</f>
        <v>2928</v>
      </c>
      <c r="P1098" s="34">
        <f>ROUND(('NEW Reference'!I$16*List!$H1098)+'NEW Reference'!I$17,0)</f>
        <v>3043</v>
      </c>
      <c r="Q1098" s="34">
        <f>ROUND(('NEW Reference'!J$16*List!$H1098)+'NEW Reference'!J$17,0)</f>
        <v>3524</v>
      </c>
      <c r="R1098" s="34">
        <f>ROUND(('NEW Reference'!K$16*List!$H1098)+'NEW Reference'!K$17,0)</f>
        <v>3635</v>
      </c>
      <c r="S1098" s="34">
        <f>ROUND(('NEW Reference'!L$16*List!$H1098)+'NEW Reference'!L$17,0)</f>
        <v>3922</v>
      </c>
      <c r="T1098" s="34">
        <f>ROUND(('NEW Reference'!M$16*List!$H1098)+'NEW Reference'!M$17,0)</f>
        <v>4685</v>
      </c>
      <c r="U1098" s="34">
        <f>ROUND(('NEW Reference'!N$16*List!$H1098)+'NEW Reference'!N$17,0)</f>
        <v>18902</v>
      </c>
      <c r="V1098" s="35">
        <f>ROUND(('NEW Reference'!O$16*List!$H1098)+'NEW Reference'!O$17,0)</f>
        <v>703</v>
      </c>
      <c r="W1098" s="35">
        <f>ROUND(('NEW Reference'!P$16*List!$H1098)+'NEW Reference'!P$17,0)</f>
        <v>990</v>
      </c>
      <c r="X1098" s="35">
        <f>ROUND(('NEW Reference'!Q$16*List!$H1098)+'NEW Reference'!Q$17,0)</f>
        <v>495</v>
      </c>
      <c r="Y1098" s="36"/>
      <c r="Z1098" s="4" t="str">
        <f t="shared" si="50"/>
        <v>MC LEAN, Kentucky</v>
      </c>
      <c r="AA1098" s="40" t="s">
        <v>2344</v>
      </c>
      <c r="AB1098" s="37" t="s">
        <v>49</v>
      </c>
      <c r="AC1098" s="41" t="s">
        <v>3213</v>
      </c>
      <c r="AD1098" s="42"/>
      <c r="AE1098">
        <f t="shared" si="51"/>
        <v>0.85650000000000004</v>
      </c>
    </row>
    <row r="1099" spans="1:31">
      <c r="A1099" s="28" t="s">
        <v>3399</v>
      </c>
      <c r="B1099" s="28" t="s">
        <v>3400</v>
      </c>
      <c r="C1099" s="39">
        <v>99918</v>
      </c>
      <c r="D1099" s="30" t="s">
        <v>117</v>
      </c>
      <c r="E1099" s="40" t="s">
        <v>232</v>
      </c>
      <c r="F1099" s="50" t="s">
        <v>3213</v>
      </c>
      <c r="G1099" s="33" t="s">
        <v>59</v>
      </c>
      <c r="H1099">
        <f t="shared" si="49"/>
        <v>0.78500000000000003</v>
      </c>
      <c r="I1099" s="34">
        <f>ROUND(('NEW Reference'!B$16*List!$H1099)+'NEW Reference'!B$17,0)</f>
        <v>1016</v>
      </c>
      <c r="J1099" s="34">
        <f>ROUND(('NEW Reference'!C$16*List!$H1099)+'NEW Reference'!C$17,0)</f>
        <v>1516</v>
      </c>
      <c r="K1099" s="34">
        <f>ROUND(('NEW Reference'!D$16*List!$H1099)+'NEW Reference'!D$17,0)</f>
        <v>1816</v>
      </c>
      <c r="L1099" s="34">
        <f>ROUND(('NEW Reference'!E$16*List!$H1099)+'NEW Reference'!E$17,0)</f>
        <v>2245</v>
      </c>
      <c r="M1099" s="34">
        <f>ROUND(('NEW Reference'!F$16*List!$H1099)+'NEW Reference'!F$17,0)</f>
        <v>2339</v>
      </c>
      <c r="N1099" s="34">
        <f>ROUND(('NEW Reference'!G$16*List!$H1099)+'NEW Reference'!G$17,0)</f>
        <v>2648</v>
      </c>
      <c r="O1099" s="34">
        <f>ROUND(('NEW Reference'!H$16*List!$H1099)+'NEW Reference'!H$17,0)</f>
        <v>2749</v>
      </c>
      <c r="P1099" s="34">
        <f>ROUND(('NEW Reference'!I$16*List!$H1099)+'NEW Reference'!I$17,0)</f>
        <v>2857</v>
      </c>
      <c r="Q1099" s="34">
        <f>ROUND(('NEW Reference'!J$16*List!$H1099)+'NEW Reference'!J$17,0)</f>
        <v>3309</v>
      </c>
      <c r="R1099" s="34">
        <f>ROUND(('NEW Reference'!K$16*List!$H1099)+'NEW Reference'!K$17,0)</f>
        <v>3413</v>
      </c>
      <c r="S1099" s="34">
        <f>ROUND(('NEW Reference'!L$16*List!$H1099)+'NEW Reference'!L$17,0)</f>
        <v>3683</v>
      </c>
      <c r="T1099" s="34">
        <f>ROUND(('NEW Reference'!M$16*List!$H1099)+'NEW Reference'!M$17,0)</f>
        <v>4398</v>
      </c>
      <c r="U1099" s="34">
        <f>ROUND(('NEW Reference'!N$16*List!$H1099)+'NEW Reference'!N$17,0)</f>
        <v>17747</v>
      </c>
      <c r="V1099" s="35">
        <f>ROUND(('NEW Reference'!O$16*List!$H1099)+'NEW Reference'!O$17,0)</f>
        <v>660</v>
      </c>
      <c r="W1099" s="35">
        <f>ROUND(('NEW Reference'!P$16*List!$H1099)+'NEW Reference'!P$17,0)</f>
        <v>930</v>
      </c>
      <c r="X1099" s="35">
        <f>ROUND(('NEW Reference'!Q$16*List!$H1099)+'NEW Reference'!Q$17,0)</f>
        <v>465</v>
      </c>
      <c r="Y1099" s="36"/>
      <c r="Z1099" s="4" t="str">
        <f t="shared" si="50"/>
        <v>MADISON, Kentucky</v>
      </c>
      <c r="AA1099" s="40" t="s">
        <v>232</v>
      </c>
      <c r="AB1099" s="37" t="s">
        <v>49</v>
      </c>
      <c r="AC1099" s="41" t="s">
        <v>3213</v>
      </c>
      <c r="AD1099" s="42"/>
      <c r="AE1099">
        <f t="shared" si="51"/>
        <v>0.78500000000000003</v>
      </c>
    </row>
    <row r="1100" spans="1:31">
      <c r="A1100" s="28" t="s">
        <v>3401</v>
      </c>
      <c r="B1100" s="28" t="s">
        <v>3402</v>
      </c>
      <c r="C1100" s="29">
        <v>99918</v>
      </c>
      <c r="D1100" s="30" t="s">
        <v>117</v>
      </c>
      <c r="E1100" s="31" t="s">
        <v>3403</v>
      </c>
      <c r="F1100" s="50" t="s">
        <v>3213</v>
      </c>
      <c r="G1100" s="33" t="s">
        <v>59</v>
      </c>
      <c r="H1100">
        <f t="shared" si="49"/>
        <v>0.78500000000000003</v>
      </c>
      <c r="I1100" s="34">
        <f>ROUND(('NEW Reference'!B$16*List!$H1100)+'NEW Reference'!B$17,0)</f>
        <v>1016</v>
      </c>
      <c r="J1100" s="34">
        <f>ROUND(('NEW Reference'!C$16*List!$H1100)+'NEW Reference'!C$17,0)</f>
        <v>1516</v>
      </c>
      <c r="K1100" s="34">
        <f>ROUND(('NEW Reference'!D$16*List!$H1100)+'NEW Reference'!D$17,0)</f>
        <v>1816</v>
      </c>
      <c r="L1100" s="34">
        <f>ROUND(('NEW Reference'!E$16*List!$H1100)+'NEW Reference'!E$17,0)</f>
        <v>2245</v>
      </c>
      <c r="M1100" s="34">
        <f>ROUND(('NEW Reference'!F$16*List!$H1100)+'NEW Reference'!F$17,0)</f>
        <v>2339</v>
      </c>
      <c r="N1100" s="34">
        <f>ROUND(('NEW Reference'!G$16*List!$H1100)+'NEW Reference'!G$17,0)</f>
        <v>2648</v>
      </c>
      <c r="O1100" s="34">
        <f>ROUND(('NEW Reference'!H$16*List!$H1100)+'NEW Reference'!H$17,0)</f>
        <v>2749</v>
      </c>
      <c r="P1100" s="34">
        <f>ROUND(('NEW Reference'!I$16*List!$H1100)+'NEW Reference'!I$17,0)</f>
        <v>2857</v>
      </c>
      <c r="Q1100" s="34">
        <f>ROUND(('NEW Reference'!J$16*List!$H1100)+'NEW Reference'!J$17,0)</f>
        <v>3309</v>
      </c>
      <c r="R1100" s="34">
        <f>ROUND(('NEW Reference'!K$16*List!$H1100)+'NEW Reference'!K$17,0)</f>
        <v>3413</v>
      </c>
      <c r="S1100" s="34">
        <f>ROUND(('NEW Reference'!L$16*List!$H1100)+'NEW Reference'!L$17,0)</f>
        <v>3683</v>
      </c>
      <c r="T1100" s="34">
        <f>ROUND(('NEW Reference'!M$16*List!$H1100)+'NEW Reference'!M$17,0)</f>
        <v>4398</v>
      </c>
      <c r="U1100" s="34">
        <f>ROUND(('NEW Reference'!N$16*List!$H1100)+'NEW Reference'!N$17,0)</f>
        <v>17747</v>
      </c>
      <c r="V1100" s="35">
        <f>ROUND(('NEW Reference'!O$16*List!$H1100)+'NEW Reference'!O$17,0)</f>
        <v>660</v>
      </c>
      <c r="W1100" s="35">
        <f>ROUND(('NEW Reference'!P$16*List!$H1100)+'NEW Reference'!P$17,0)</f>
        <v>930</v>
      </c>
      <c r="X1100" s="35">
        <f>ROUND(('NEW Reference'!Q$16*List!$H1100)+'NEW Reference'!Q$17,0)</f>
        <v>465</v>
      </c>
      <c r="Y1100" s="36"/>
      <c r="Z1100" s="4" t="str">
        <f t="shared" si="50"/>
        <v>MAGOFFIN, Kentucky</v>
      </c>
      <c r="AA1100" s="40" t="s">
        <v>3403</v>
      </c>
      <c r="AB1100" s="37" t="s">
        <v>49</v>
      </c>
      <c r="AC1100" s="41" t="s">
        <v>3213</v>
      </c>
      <c r="AD1100" s="42"/>
      <c r="AE1100">
        <f t="shared" si="51"/>
        <v>0.78500000000000003</v>
      </c>
    </row>
    <row r="1101" spans="1:31">
      <c r="A1101" s="28" t="s">
        <v>3404</v>
      </c>
      <c r="B1101" s="28" t="s">
        <v>3405</v>
      </c>
      <c r="C1101" s="39">
        <v>99918</v>
      </c>
      <c r="D1101" s="30" t="s">
        <v>117</v>
      </c>
      <c r="E1101" s="40" t="s">
        <v>240</v>
      </c>
      <c r="F1101" s="50" t="s">
        <v>3213</v>
      </c>
      <c r="G1101" s="33" t="s">
        <v>59</v>
      </c>
      <c r="H1101">
        <f t="shared" si="49"/>
        <v>0.78500000000000003</v>
      </c>
      <c r="I1101" s="34">
        <f>ROUND(('NEW Reference'!B$16*List!$H1101)+'NEW Reference'!B$17,0)</f>
        <v>1016</v>
      </c>
      <c r="J1101" s="34">
        <f>ROUND(('NEW Reference'!C$16*List!$H1101)+'NEW Reference'!C$17,0)</f>
        <v>1516</v>
      </c>
      <c r="K1101" s="34">
        <f>ROUND(('NEW Reference'!D$16*List!$H1101)+'NEW Reference'!D$17,0)</f>
        <v>1816</v>
      </c>
      <c r="L1101" s="34">
        <f>ROUND(('NEW Reference'!E$16*List!$H1101)+'NEW Reference'!E$17,0)</f>
        <v>2245</v>
      </c>
      <c r="M1101" s="34">
        <f>ROUND(('NEW Reference'!F$16*List!$H1101)+'NEW Reference'!F$17,0)</f>
        <v>2339</v>
      </c>
      <c r="N1101" s="34">
        <f>ROUND(('NEW Reference'!G$16*List!$H1101)+'NEW Reference'!G$17,0)</f>
        <v>2648</v>
      </c>
      <c r="O1101" s="34">
        <f>ROUND(('NEW Reference'!H$16*List!$H1101)+'NEW Reference'!H$17,0)</f>
        <v>2749</v>
      </c>
      <c r="P1101" s="34">
        <f>ROUND(('NEW Reference'!I$16*List!$H1101)+'NEW Reference'!I$17,0)</f>
        <v>2857</v>
      </c>
      <c r="Q1101" s="34">
        <f>ROUND(('NEW Reference'!J$16*List!$H1101)+'NEW Reference'!J$17,0)</f>
        <v>3309</v>
      </c>
      <c r="R1101" s="34">
        <f>ROUND(('NEW Reference'!K$16*List!$H1101)+'NEW Reference'!K$17,0)</f>
        <v>3413</v>
      </c>
      <c r="S1101" s="34">
        <f>ROUND(('NEW Reference'!L$16*List!$H1101)+'NEW Reference'!L$17,0)</f>
        <v>3683</v>
      </c>
      <c r="T1101" s="34">
        <f>ROUND(('NEW Reference'!M$16*List!$H1101)+'NEW Reference'!M$17,0)</f>
        <v>4398</v>
      </c>
      <c r="U1101" s="34">
        <f>ROUND(('NEW Reference'!N$16*List!$H1101)+'NEW Reference'!N$17,0)</f>
        <v>17747</v>
      </c>
      <c r="V1101" s="35">
        <f>ROUND(('NEW Reference'!O$16*List!$H1101)+'NEW Reference'!O$17,0)</f>
        <v>660</v>
      </c>
      <c r="W1101" s="35">
        <f>ROUND(('NEW Reference'!P$16*List!$H1101)+'NEW Reference'!P$17,0)</f>
        <v>930</v>
      </c>
      <c r="X1101" s="35">
        <f>ROUND(('NEW Reference'!Q$16*List!$H1101)+'NEW Reference'!Q$17,0)</f>
        <v>465</v>
      </c>
      <c r="Y1101" s="36"/>
      <c r="Z1101" s="4" t="str">
        <f t="shared" si="50"/>
        <v>MARION, Kentucky</v>
      </c>
      <c r="AA1101" s="40" t="s">
        <v>240</v>
      </c>
      <c r="AB1101" s="37" t="s">
        <v>49</v>
      </c>
      <c r="AC1101" s="41" t="s">
        <v>3213</v>
      </c>
      <c r="AD1101" s="42"/>
      <c r="AE1101">
        <f t="shared" si="51"/>
        <v>0.78500000000000003</v>
      </c>
    </row>
    <row r="1102" spans="1:31">
      <c r="A1102" s="28" t="s">
        <v>3406</v>
      </c>
      <c r="B1102" s="28" t="s">
        <v>3407</v>
      </c>
      <c r="C1102" s="39">
        <v>99918</v>
      </c>
      <c r="D1102" s="30" t="s">
        <v>117</v>
      </c>
      <c r="E1102" s="40" t="s">
        <v>244</v>
      </c>
      <c r="F1102" s="50" t="s">
        <v>3213</v>
      </c>
      <c r="G1102" s="33" t="s">
        <v>59</v>
      </c>
      <c r="H1102">
        <f t="shared" si="49"/>
        <v>0.78500000000000003</v>
      </c>
      <c r="I1102" s="34">
        <f>ROUND(('NEW Reference'!B$16*List!$H1102)+'NEW Reference'!B$17,0)</f>
        <v>1016</v>
      </c>
      <c r="J1102" s="34">
        <f>ROUND(('NEW Reference'!C$16*List!$H1102)+'NEW Reference'!C$17,0)</f>
        <v>1516</v>
      </c>
      <c r="K1102" s="34">
        <f>ROUND(('NEW Reference'!D$16*List!$H1102)+'NEW Reference'!D$17,0)</f>
        <v>1816</v>
      </c>
      <c r="L1102" s="34">
        <f>ROUND(('NEW Reference'!E$16*List!$H1102)+'NEW Reference'!E$17,0)</f>
        <v>2245</v>
      </c>
      <c r="M1102" s="34">
        <f>ROUND(('NEW Reference'!F$16*List!$H1102)+'NEW Reference'!F$17,0)</f>
        <v>2339</v>
      </c>
      <c r="N1102" s="34">
        <f>ROUND(('NEW Reference'!G$16*List!$H1102)+'NEW Reference'!G$17,0)</f>
        <v>2648</v>
      </c>
      <c r="O1102" s="34">
        <f>ROUND(('NEW Reference'!H$16*List!$H1102)+'NEW Reference'!H$17,0)</f>
        <v>2749</v>
      </c>
      <c r="P1102" s="34">
        <f>ROUND(('NEW Reference'!I$16*List!$H1102)+'NEW Reference'!I$17,0)</f>
        <v>2857</v>
      </c>
      <c r="Q1102" s="34">
        <f>ROUND(('NEW Reference'!J$16*List!$H1102)+'NEW Reference'!J$17,0)</f>
        <v>3309</v>
      </c>
      <c r="R1102" s="34">
        <f>ROUND(('NEW Reference'!K$16*List!$H1102)+'NEW Reference'!K$17,0)</f>
        <v>3413</v>
      </c>
      <c r="S1102" s="34">
        <f>ROUND(('NEW Reference'!L$16*List!$H1102)+'NEW Reference'!L$17,0)</f>
        <v>3683</v>
      </c>
      <c r="T1102" s="34">
        <f>ROUND(('NEW Reference'!M$16*List!$H1102)+'NEW Reference'!M$17,0)</f>
        <v>4398</v>
      </c>
      <c r="U1102" s="34">
        <f>ROUND(('NEW Reference'!N$16*List!$H1102)+'NEW Reference'!N$17,0)</f>
        <v>17747</v>
      </c>
      <c r="V1102" s="35">
        <f>ROUND(('NEW Reference'!O$16*List!$H1102)+'NEW Reference'!O$17,0)</f>
        <v>660</v>
      </c>
      <c r="W1102" s="35">
        <f>ROUND(('NEW Reference'!P$16*List!$H1102)+'NEW Reference'!P$17,0)</f>
        <v>930</v>
      </c>
      <c r="X1102" s="35">
        <f>ROUND(('NEW Reference'!Q$16*List!$H1102)+'NEW Reference'!Q$17,0)</f>
        <v>465</v>
      </c>
      <c r="Y1102" s="36"/>
      <c r="Z1102" s="4" t="str">
        <f t="shared" si="50"/>
        <v>MARSHALL, Kentucky</v>
      </c>
      <c r="AA1102" s="40" t="s">
        <v>244</v>
      </c>
      <c r="AB1102" s="37" t="s">
        <v>49</v>
      </c>
      <c r="AC1102" s="41" t="s">
        <v>3213</v>
      </c>
      <c r="AD1102" s="42"/>
      <c r="AE1102">
        <f t="shared" si="51"/>
        <v>0.78500000000000003</v>
      </c>
    </row>
    <row r="1103" spans="1:31">
      <c r="A1103" s="28" t="s">
        <v>3408</v>
      </c>
      <c r="B1103" s="28" t="s">
        <v>3409</v>
      </c>
      <c r="C1103" s="29">
        <v>99918</v>
      </c>
      <c r="D1103" s="30" t="s">
        <v>117</v>
      </c>
      <c r="E1103" s="31" t="s">
        <v>1484</v>
      </c>
      <c r="F1103" s="50" t="s">
        <v>3213</v>
      </c>
      <c r="G1103" s="33" t="s">
        <v>59</v>
      </c>
      <c r="H1103">
        <f t="shared" ref="H1103:H1166" si="52">IFERROR(INDEX($AH:$AH,MATCH($C1103,$AF:$AF,0)),"")</f>
        <v>0.78500000000000003</v>
      </c>
      <c r="I1103" s="34">
        <f>ROUND(('NEW Reference'!B$16*List!$H1103)+'NEW Reference'!B$17,0)</f>
        <v>1016</v>
      </c>
      <c r="J1103" s="34">
        <f>ROUND(('NEW Reference'!C$16*List!$H1103)+'NEW Reference'!C$17,0)</f>
        <v>1516</v>
      </c>
      <c r="K1103" s="34">
        <f>ROUND(('NEW Reference'!D$16*List!$H1103)+'NEW Reference'!D$17,0)</f>
        <v>1816</v>
      </c>
      <c r="L1103" s="34">
        <f>ROUND(('NEW Reference'!E$16*List!$H1103)+'NEW Reference'!E$17,0)</f>
        <v>2245</v>
      </c>
      <c r="M1103" s="34">
        <f>ROUND(('NEW Reference'!F$16*List!$H1103)+'NEW Reference'!F$17,0)</f>
        <v>2339</v>
      </c>
      <c r="N1103" s="34">
        <f>ROUND(('NEW Reference'!G$16*List!$H1103)+'NEW Reference'!G$17,0)</f>
        <v>2648</v>
      </c>
      <c r="O1103" s="34">
        <f>ROUND(('NEW Reference'!H$16*List!$H1103)+'NEW Reference'!H$17,0)</f>
        <v>2749</v>
      </c>
      <c r="P1103" s="34">
        <f>ROUND(('NEW Reference'!I$16*List!$H1103)+'NEW Reference'!I$17,0)</f>
        <v>2857</v>
      </c>
      <c r="Q1103" s="34">
        <f>ROUND(('NEW Reference'!J$16*List!$H1103)+'NEW Reference'!J$17,0)</f>
        <v>3309</v>
      </c>
      <c r="R1103" s="34">
        <f>ROUND(('NEW Reference'!K$16*List!$H1103)+'NEW Reference'!K$17,0)</f>
        <v>3413</v>
      </c>
      <c r="S1103" s="34">
        <f>ROUND(('NEW Reference'!L$16*List!$H1103)+'NEW Reference'!L$17,0)</f>
        <v>3683</v>
      </c>
      <c r="T1103" s="34">
        <f>ROUND(('NEW Reference'!M$16*List!$H1103)+'NEW Reference'!M$17,0)</f>
        <v>4398</v>
      </c>
      <c r="U1103" s="34">
        <f>ROUND(('NEW Reference'!N$16*List!$H1103)+'NEW Reference'!N$17,0)</f>
        <v>17747</v>
      </c>
      <c r="V1103" s="35">
        <f>ROUND(('NEW Reference'!O$16*List!$H1103)+'NEW Reference'!O$17,0)</f>
        <v>660</v>
      </c>
      <c r="W1103" s="35">
        <f>ROUND(('NEW Reference'!P$16*List!$H1103)+'NEW Reference'!P$17,0)</f>
        <v>930</v>
      </c>
      <c r="X1103" s="35">
        <f>ROUND(('NEW Reference'!Q$16*List!$H1103)+'NEW Reference'!Q$17,0)</f>
        <v>465</v>
      </c>
      <c r="Y1103" s="36"/>
      <c r="Z1103" s="4" t="str">
        <f t="shared" ref="Z1103:Z1166" si="53">CONCATENATE(AA1103, AB1103, AC1103)</f>
        <v>MARTIN, Kentucky</v>
      </c>
      <c r="AA1103" s="40" t="s">
        <v>1484</v>
      </c>
      <c r="AB1103" s="37" t="s">
        <v>49</v>
      </c>
      <c r="AC1103" s="41" t="s">
        <v>3213</v>
      </c>
      <c r="AD1103" s="42"/>
      <c r="AE1103">
        <f t="shared" ref="AE1103:AE1166" si="54">IFERROR(INDEX($AH:$AH,MATCH($C1103,$AF:$AF,0)),"")</f>
        <v>0.78500000000000003</v>
      </c>
    </row>
    <row r="1104" spans="1:31">
      <c r="A1104" s="28" t="s">
        <v>3410</v>
      </c>
      <c r="B1104" s="28" t="s">
        <v>3411</v>
      </c>
      <c r="C1104" s="39">
        <v>99918</v>
      </c>
      <c r="D1104" s="30" t="s">
        <v>117</v>
      </c>
      <c r="E1104" s="40" t="s">
        <v>2358</v>
      </c>
      <c r="F1104" s="50" t="s">
        <v>3213</v>
      </c>
      <c r="G1104" s="33" t="s">
        <v>59</v>
      </c>
      <c r="H1104">
        <f t="shared" si="52"/>
        <v>0.78500000000000003</v>
      </c>
      <c r="I1104" s="34">
        <f>ROUND(('NEW Reference'!B$16*List!$H1104)+'NEW Reference'!B$17,0)</f>
        <v>1016</v>
      </c>
      <c r="J1104" s="34">
        <f>ROUND(('NEW Reference'!C$16*List!$H1104)+'NEW Reference'!C$17,0)</f>
        <v>1516</v>
      </c>
      <c r="K1104" s="34">
        <f>ROUND(('NEW Reference'!D$16*List!$H1104)+'NEW Reference'!D$17,0)</f>
        <v>1816</v>
      </c>
      <c r="L1104" s="34">
        <f>ROUND(('NEW Reference'!E$16*List!$H1104)+'NEW Reference'!E$17,0)</f>
        <v>2245</v>
      </c>
      <c r="M1104" s="34">
        <f>ROUND(('NEW Reference'!F$16*List!$H1104)+'NEW Reference'!F$17,0)</f>
        <v>2339</v>
      </c>
      <c r="N1104" s="34">
        <f>ROUND(('NEW Reference'!G$16*List!$H1104)+'NEW Reference'!G$17,0)</f>
        <v>2648</v>
      </c>
      <c r="O1104" s="34">
        <f>ROUND(('NEW Reference'!H$16*List!$H1104)+'NEW Reference'!H$17,0)</f>
        <v>2749</v>
      </c>
      <c r="P1104" s="34">
        <f>ROUND(('NEW Reference'!I$16*List!$H1104)+'NEW Reference'!I$17,0)</f>
        <v>2857</v>
      </c>
      <c r="Q1104" s="34">
        <f>ROUND(('NEW Reference'!J$16*List!$H1104)+'NEW Reference'!J$17,0)</f>
        <v>3309</v>
      </c>
      <c r="R1104" s="34">
        <f>ROUND(('NEW Reference'!K$16*List!$H1104)+'NEW Reference'!K$17,0)</f>
        <v>3413</v>
      </c>
      <c r="S1104" s="34">
        <f>ROUND(('NEW Reference'!L$16*List!$H1104)+'NEW Reference'!L$17,0)</f>
        <v>3683</v>
      </c>
      <c r="T1104" s="34">
        <f>ROUND(('NEW Reference'!M$16*List!$H1104)+'NEW Reference'!M$17,0)</f>
        <v>4398</v>
      </c>
      <c r="U1104" s="34">
        <f>ROUND(('NEW Reference'!N$16*List!$H1104)+'NEW Reference'!N$17,0)</f>
        <v>17747</v>
      </c>
      <c r="V1104" s="35">
        <f>ROUND(('NEW Reference'!O$16*List!$H1104)+'NEW Reference'!O$17,0)</f>
        <v>660</v>
      </c>
      <c r="W1104" s="35">
        <f>ROUND(('NEW Reference'!P$16*List!$H1104)+'NEW Reference'!P$17,0)</f>
        <v>930</v>
      </c>
      <c r="X1104" s="35">
        <f>ROUND(('NEW Reference'!Q$16*List!$H1104)+'NEW Reference'!Q$17,0)</f>
        <v>465</v>
      </c>
      <c r="Y1104" s="36"/>
      <c r="Z1104" s="4" t="str">
        <f t="shared" si="53"/>
        <v>MASON, Kentucky</v>
      </c>
      <c r="AA1104" s="40" t="s">
        <v>2358</v>
      </c>
      <c r="AB1104" s="37" t="s">
        <v>49</v>
      </c>
      <c r="AC1104" s="41" t="s">
        <v>3213</v>
      </c>
      <c r="AD1104" s="42"/>
      <c r="AE1104">
        <f t="shared" si="54"/>
        <v>0.78500000000000003</v>
      </c>
    </row>
    <row r="1105" spans="1:31">
      <c r="A1105" s="28" t="s">
        <v>3412</v>
      </c>
      <c r="B1105" s="28" t="s">
        <v>3413</v>
      </c>
      <c r="C1105" s="39">
        <v>21060</v>
      </c>
      <c r="D1105" s="30" t="s">
        <v>684</v>
      </c>
      <c r="E1105" s="40" t="s">
        <v>3084</v>
      </c>
      <c r="F1105" s="49" t="s">
        <v>3213</v>
      </c>
      <c r="G1105" s="33" t="s">
        <v>48</v>
      </c>
      <c r="H1105">
        <f t="shared" si="52"/>
        <v>0.85099999999999998</v>
      </c>
      <c r="I1105" s="34">
        <f>ROUND(('NEW Reference'!B$16*List!$H1105)+'NEW Reference'!B$17,0)</f>
        <v>1077</v>
      </c>
      <c r="J1105" s="34">
        <f>ROUND(('NEW Reference'!C$16*List!$H1105)+'NEW Reference'!C$17,0)</f>
        <v>1607</v>
      </c>
      <c r="K1105" s="34">
        <f>ROUND(('NEW Reference'!D$16*List!$H1105)+'NEW Reference'!D$17,0)</f>
        <v>1925</v>
      </c>
      <c r="L1105" s="34">
        <f>ROUND(('NEW Reference'!E$16*List!$H1105)+'NEW Reference'!E$17,0)</f>
        <v>2380</v>
      </c>
      <c r="M1105" s="34">
        <f>ROUND(('NEW Reference'!F$16*List!$H1105)+'NEW Reference'!F$17,0)</f>
        <v>2480</v>
      </c>
      <c r="N1105" s="34">
        <f>ROUND(('NEW Reference'!G$16*List!$H1105)+'NEW Reference'!G$17,0)</f>
        <v>2807</v>
      </c>
      <c r="O1105" s="34">
        <f>ROUND(('NEW Reference'!H$16*List!$H1105)+'NEW Reference'!H$17,0)</f>
        <v>2914</v>
      </c>
      <c r="P1105" s="34">
        <f>ROUND(('NEW Reference'!I$16*List!$H1105)+'NEW Reference'!I$17,0)</f>
        <v>3029</v>
      </c>
      <c r="Q1105" s="34">
        <f>ROUND(('NEW Reference'!J$16*List!$H1105)+'NEW Reference'!J$17,0)</f>
        <v>3507</v>
      </c>
      <c r="R1105" s="34">
        <f>ROUND(('NEW Reference'!K$16*List!$H1105)+'NEW Reference'!K$17,0)</f>
        <v>3618</v>
      </c>
      <c r="S1105" s="34">
        <f>ROUND(('NEW Reference'!L$16*List!$H1105)+'NEW Reference'!L$17,0)</f>
        <v>3904</v>
      </c>
      <c r="T1105" s="34">
        <f>ROUND(('NEW Reference'!M$16*List!$H1105)+'NEW Reference'!M$17,0)</f>
        <v>4663</v>
      </c>
      <c r="U1105" s="34">
        <f>ROUND(('NEW Reference'!N$16*List!$H1105)+'NEW Reference'!N$17,0)</f>
        <v>18813</v>
      </c>
      <c r="V1105" s="35">
        <f>ROUND(('NEW Reference'!O$16*List!$H1105)+'NEW Reference'!O$17,0)</f>
        <v>699</v>
      </c>
      <c r="W1105" s="35">
        <f>ROUND(('NEW Reference'!P$16*List!$H1105)+'NEW Reference'!P$17,0)</f>
        <v>986</v>
      </c>
      <c r="X1105" s="35">
        <f>ROUND(('NEW Reference'!Q$16*List!$H1105)+'NEW Reference'!Q$17,0)</f>
        <v>493</v>
      </c>
      <c r="Y1105" s="36"/>
      <c r="Z1105" s="4" t="str">
        <f t="shared" si="53"/>
        <v>MEADE, Kentucky</v>
      </c>
      <c r="AA1105" s="40" t="s">
        <v>3084</v>
      </c>
      <c r="AB1105" s="37" t="s">
        <v>49</v>
      </c>
      <c r="AC1105" s="41" t="s">
        <v>3213</v>
      </c>
      <c r="AD1105" s="42"/>
      <c r="AE1105">
        <f t="shared" si="54"/>
        <v>0.85099999999999998</v>
      </c>
    </row>
    <row r="1106" spans="1:31">
      <c r="A1106" s="28" t="s">
        <v>3414</v>
      </c>
      <c r="B1106" s="28" t="s">
        <v>3415</v>
      </c>
      <c r="C1106" s="39">
        <v>99918</v>
      </c>
      <c r="D1106" s="30" t="s">
        <v>117</v>
      </c>
      <c r="E1106" s="40" t="s">
        <v>3416</v>
      </c>
      <c r="F1106" s="50" t="s">
        <v>3213</v>
      </c>
      <c r="G1106" s="33" t="s">
        <v>59</v>
      </c>
      <c r="H1106">
        <f t="shared" si="52"/>
        <v>0.78500000000000003</v>
      </c>
      <c r="I1106" s="34">
        <f>ROUND(('NEW Reference'!B$16*List!$H1106)+'NEW Reference'!B$17,0)</f>
        <v>1016</v>
      </c>
      <c r="J1106" s="34">
        <f>ROUND(('NEW Reference'!C$16*List!$H1106)+'NEW Reference'!C$17,0)</f>
        <v>1516</v>
      </c>
      <c r="K1106" s="34">
        <f>ROUND(('NEW Reference'!D$16*List!$H1106)+'NEW Reference'!D$17,0)</f>
        <v>1816</v>
      </c>
      <c r="L1106" s="34">
        <f>ROUND(('NEW Reference'!E$16*List!$H1106)+'NEW Reference'!E$17,0)</f>
        <v>2245</v>
      </c>
      <c r="M1106" s="34">
        <f>ROUND(('NEW Reference'!F$16*List!$H1106)+'NEW Reference'!F$17,0)</f>
        <v>2339</v>
      </c>
      <c r="N1106" s="34">
        <f>ROUND(('NEW Reference'!G$16*List!$H1106)+'NEW Reference'!G$17,0)</f>
        <v>2648</v>
      </c>
      <c r="O1106" s="34">
        <f>ROUND(('NEW Reference'!H$16*List!$H1106)+'NEW Reference'!H$17,0)</f>
        <v>2749</v>
      </c>
      <c r="P1106" s="34">
        <f>ROUND(('NEW Reference'!I$16*List!$H1106)+'NEW Reference'!I$17,0)</f>
        <v>2857</v>
      </c>
      <c r="Q1106" s="34">
        <f>ROUND(('NEW Reference'!J$16*List!$H1106)+'NEW Reference'!J$17,0)</f>
        <v>3309</v>
      </c>
      <c r="R1106" s="34">
        <f>ROUND(('NEW Reference'!K$16*List!$H1106)+'NEW Reference'!K$17,0)</f>
        <v>3413</v>
      </c>
      <c r="S1106" s="34">
        <f>ROUND(('NEW Reference'!L$16*List!$H1106)+'NEW Reference'!L$17,0)</f>
        <v>3683</v>
      </c>
      <c r="T1106" s="34">
        <f>ROUND(('NEW Reference'!M$16*List!$H1106)+'NEW Reference'!M$17,0)</f>
        <v>4398</v>
      </c>
      <c r="U1106" s="34">
        <f>ROUND(('NEW Reference'!N$16*List!$H1106)+'NEW Reference'!N$17,0)</f>
        <v>17747</v>
      </c>
      <c r="V1106" s="35">
        <f>ROUND(('NEW Reference'!O$16*List!$H1106)+'NEW Reference'!O$17,0)</f>
        <v>660</v>
      </c>
      <c r="W1106" s="35">
        <f>ROUND(('NEW Reference'!P$16*List!$H1106)+'NEW Reference'!P$17,0)</f>
        <v>930</v>
      </c>
      <c r="X1106" s="35">
        <f>ROUND(('NEW Reference'!Q$16*List!$H1106)+'NEW Reference'!Q$17,0)</f>
        <v>465</v>
      </c>
      <c r="Y1106" s="36"/>
      <c r="Z1106" s="4" t="str">
        <f t="shared" si="53"/>
        <v>MENIFEE, Kentucky</v>
      </c>
      <c r="AA1106" s="40" t="s">
        <v>3416</v>
      </c>
      <c r="AB1106" s="37" t="s">
        <v>49</v>
      </c>
      <c r="AC1106" s="41" t="s">
        <v>3213</v>
      </c>
      <c r="AD1106" s="42"/>
      <c r="AE1106">
        <f t="shared" si="54"/>
        <v>0.78500000000000003</v>
      </c>
    </row>
    <row r="1107" spans="1:31">
      <c r="A1107" s="28" t="s">
        <v>3417</v>
      </c>
      <c r="B1107" s="28" t="s">
        <v>3418</v>
      </c>
      <c r="C1107" s="39">
        <v>99918</v>
      </c>
      <c r="D1107" s="30" t="s">
        <v>117</v>
      </c>
      <c r="E1107" s="40" t="s">
        <v>2367</v>
      </c>
      <c r="F1107" s="50" t="s">
        <v>3213</v>
      </c>
      <c r="G1107" s="33" t="s">
        <v>59</v>
      </c>
      <c r="H1107">
        <f t="shared" si="52"/>
        <v>0.78500000000000003</v>
      </c>
      <c r="I1107" s="34">
        <f>ROUND(('NEW Reference'!B$16*List!$H1107)+'NEW Reference'!B$17,0)</f>
        <v>1016</v>
      </c>
      <c r="J1107" s="34">
        <f>ROUND(('NEW Reference'!C$16*List!$H1107)+'NEW Reference'!C$17,0)</f>
        <v>1516</v>
      </c>
      <c r="K1107" s="34">
        <f>ROUND(('NEW Reference'!D$16*List!$H1107)+'NEW Reference'!D$17,0)</f>
        <v>1816</v>
      </c>
      <c r="L1107" s="34">
        <f>ROUND(('NEW Reference'!E$16*List!$H1107)+'NEW Reference'!E$17,0)</f>
        <v>2245</v>
      </c>
      <c r="M1107" s="34">
        <f>ROUND(('NEW Reference'!F$16*List!$H1107)+'NEW Reference'!F$17,0)</f>
        <v>2339</v>
      </c>
      <c r="N1107" s="34">
        <f>ROUND(('NEW Reference'!G$16*List!$H1107)+'NEW Reference'!G$17,0)</f>
        <v>2648</v>
      </c>
      <c r="O1107" s="34">
        <f>ROUND(('NEW Reference'!H$16*List!$H1107)+'NEW Reference'!H$17,0)</f>
        <v>2749</v>
      </c>
      <c r="P1107" s="34">
        <f>ROUND(('NEW Reference'!I$16*List!$H1107)+'NEW Reference'!I$17,0)</f>
        <v>2857</v>
      </c>
      <c r="Q1107" s="34">
        <f>ROUND(('NEW Reference'!J$16*List!$H1107)+'NEW Reference'!J$17,0)</f>
        <v>3309</v>
      </c>
      <c r="R1107" s="34">
        <f>ROUND(('NEW Reference'!K$16*List!$H1107)+'NEW Reference'!K$17,0)</f>
        <v>3413</v>
      </c>
      <c r="S1107" s="34">
        <f>ROUND(('NEW Reference'!L$16*List!$H1107)+'NEW Reference'!L$17,0)</f>
        <v>3683</v>
      </c>
      <c r="T1107" s="34">
        <f>ROUND(('NEW Reference'!M$16*List!$H1107)+'NEW Reference'!M$17,0)</f>
        <v>4398</v>
      </c>
      <c r="U1107" s="34">
        <f>ROUND(('NEW Reference'!N$16*List!$H1107)+'NEW Reference'!N$17,0)</f>
        <v>17747</v>
      </c>
      <c r="V1107" s="35">
        <f>ROUND(('NEW Reference'!O$16*List!$H1107)+'NEW Reference'!O$17,0)</f>
        <v>660</v>
      </c>
      <c r="W1107" s="35">
        <f>ROUND(('NEW Reference'!P$16*List!$H1107)+'NEW Reference'!P$17,0)</f>
        <v>930</v>
      </c>
      <c r="X1107" s="35">
        <f>ROUND(('NEW Reference'!Q$16*List!$H1107)+'NEW Reference'!Q$17,0)</f>
        <v>465</v>
      </c>
      <c r="Y1107" s="36"/>
      <c r="Z1107" s="4" t="str">
        <f t="shared" si="53"/>
        <v>MERCER, Kentucky</v>
      </c>
      <c r="AA1107" s="40" t="s">
        <v>2367</v>
      </c>
      <c r="AB1107" s="37" t="s">
        <v>49</v>
      </c>
      <c r="AC1107" s="41" t="s">
        <v>3213</v>
      </c>
      <c r="AD1107" s="42"/>
      <c r="AE1107">
        <f t="shared" si="54"/>
        <v>0.78500000000000003</v>
      </c>
    </row>
    <row r="1108" spans="1:31">
      <c r="A1108" s="28" t="s">
        <v>3419</v>
      </c>
      <c r="B1108" s="28" t="s">
        <v>3420</v>
      </c>
      <c r="C1108" s="39">
        <v>99918</v>
      </c>
      <c r="D1108" s="30" t="s">
        <v>117</v>
      </c>
      <c r="E1108" s="40" t="s">
        <v>3421</v>
      </c>
      <c r="F1108" s="50" t="s">
        <v>3213</v>
      </c>
      <c r="G1108" s="33" t="s">
        <v>59</v>
      </c>
      <c r="H1108">
        <f t="shared" si="52"/>
        <v>0.78500000000000003</v>
      </c>
      <c r="I1108" s="34">
        <f>ROUND(('NEW Reference'!B$16*List!$H1108)+'NEW Reference'!B$17,0)</f>
        <v>1016</v>
      </c>
      <c r="J1108" s="34">
        <f>ROUND(('NEW Reference'!C$16*List!$H1108)+'NEW Reference'!C$17,0)</f>
        <v>1516</v>
      </c>
      <c r="K1108" s="34">
        <f>ROUND(('NEW Reference'!D$16*List!$H1108)+'NEW Reference'!D$17,0)</f>
        <v>1816</v>
      </c>
      <c r="L1108" s="34">
        <f>ROUND(('NEW Reference'!E$16*List!$H1108)+'NEW Reference'!E$17,0)</f>
        <v>2245</v>
      </c>
      <c r="M1108" s="34">
        <f>ROUND(('NEW Reference'!F$16*List!$H1108)+'NEW Reference'!F$17,0)</f>
        <v>2339</v>
      </c>
      <c r="N1108" s="34">
        <f>ROUND(('NEW Reference'!G$16*List!$H1108)+'NEW Reference'!G$17,0)</f>
        <v>2648</v>
      </c>
      <c r="O1108" s="34">
        <f>ROUND(('NEW Reference'!H$16*List!$H1108)+'NEW Reference'!H$17,0)</f>
        <v>2749</v>
      </c>
      <c r="P1108" s="34">
        <f>ROUND(('NEW Reference'!I$16*List!$H1108)+'NEW Reference'!I$17,0)</f>
        <v>2857</v>
      </c>
      <c r="Q1108" s="34">
        <f>ROUND(('NEW Reference'!J$16*List!$H1108)+'NEW Reference'!J$17,0)</f>
        <v>3309</v>
      </c>
      <c r="R1108" s="34">
        <f>ROUND(('NEW Reference'!K$16*List!$H1108)+'NEW Reference'!K$17,0)</f>
        <v>3413</v>
      </c>
      <c r="S1108" s="34">
        <f>ROUND(('NEW Reference'!L$16*List!$H1108)+'NEW Reference'!L$17,0)</f>
        <v>3683</v>
      </c>
      <c r="T1108" s="34">
        <f>ROUND(('NEW Reference'!M$16*List!$H1108)+'NEW Reference'!M$17,0)</f>
        <v>4398</v>
      </c>
      <c r="U1108" s="34">
        <f>ROUND(('NEW Reference'!N$16*List!$H1108)+'NEW Reference'!N$17,0)</f>
        <v>17747</v>
      </c>
      <c r="V1108" s="35">
        <f>ROUND(('NEW Reference'!O$16*List!$H1108)+'NEW Reference'!O$17,0)</f>
        <v>660</v>
      </c>
      <c r="W1108" s="35">
        <f>ROUND(('NEW Reference'!P$16*List!$H1108)+'NEW Reference'!P$17,0)</f>
        <v>930</v>
      </c>
      <c r="X1108" s="35">
        <f>ROUND(('NEW Reference'!Q$16*List!$H1108)+'NEW Reference'!Q$17,0)</f>
        <v>465</v>
      </c>
      <c r="Y1108" s="36"/>
      <c r="Z1108" s="4" t="str">
        <f t="shared" si="53"/>
        <v>METCALFE, Kentucky</v>
      </c>
      <c r="AA1108" s="40" t="s">
        <v>3421</v>
      </c>
      <c r="AB1108" s="37" t="s">
        <v>49</v>
      </c>
      <c r="AC1108" s="41" t="s">
        <v>3213</v>
      </c>
      <c r="AD1108" s="42"/>
      <c r="AE1108">
        <f t="shared" si="54"/>
        <v>0.78500000000000003</v>
      </c>
    </row>
    <row r="1109" spans="1:31">
      <c r="A1109" s="28" t="s">
        <v>3422</v>
      </c>
      <c r="B1109" s="28" t="s">
        <v>3423</v>
      </c>
      <c r="C1109" s="39">
        <v>99918</v>
      </c>
      <c r="D1109" s="30" t="s">
        <v>117</v>
      </c>
      <c r="E1109" s="40" t="s">
        <v>253</v>
      </c>
      <c r="F1109" s="50" t="s">
        <v>3213</v>
      </c>
      <c r="G1109" s="33" t="s">
        <v>59</v>
      </c>
      <c r="H1109">
        <f t="shared" si="52"/>
        <v>0.78500000000000003</v>
      </c>
      <c r="I1109" s="34">
        <f>ROUND(('NEW Reference'!B$16*List!$H1109)+'NEW Reference'!B$17,0)</f>
        <v>1016</v>
      </c>
      <c r="J1109" s="34">
        <f>ROUND(('NEW Reference'!C$16*List!$H1109)+'NEW Reference'!C$17,0)</f>
        <v>1516</v>
      </c>
      <c r="K1109" s="34">
        <f>ROUND(('NEW Reference'!D$16*List!$H1109)+'NEW Reference'!D$17,0)</f>
        <v>1816</v>
      </c>
      <c r="L1109" s="34">
        <f>ROUND(('NEW Reference'!E$16*List!$H1109)+'NEW Reference'!E$17,0)</f>
        <v>2245</v>
      </c>
      <c r="M1109" s="34">
        <f>ROUND(('NEW Reference'!F$16*List!$H1109)+'NEW Reference'!F$17,0)</f>
        <v>2339</v>
      </c>
      <c r="N1109" s="34">
        <f>ROUND(('NEW Reference'!G$16*List!$H1109)+'NEW Reference'!G$17,0)</f>
        <v>2648</v>
      </c>
      <c r="O1109" s="34">
        <f>ROUND(('NEW Reference'!H$16*List!$H1109)+'NEW Reference'!H$17,0)</f>
        <v>2749</v>
      </c>
      <c r="P1109" s="34">
        <f>ROUND(('NEW Reference'!I$16*List!$H1109)+'NEW Reference'!I$17,0)</f>
        <v>2857</v>
      </c>
      <c r="Q1109" s="34">
        <f>ROUND(('NEW Reference'!J$16*List!$H1109)+'NEW Reference'!J$17,0)</f>
        <v>3309</v>
      </c>
      <c r="R1109" s="34">
        <f>ROUND(('NEW Reference'!K$16*List!$H1109)+'NEW Reference'!K$17,0)</f>
        <v>3413</v>
      </c>
      <c r="S1109" s="34">
        <f>ROUND(('NEW Reference'!L$16*List!$H1109)+'NEW Reference'!L$17,0)</f>
        <v>3683</v>
      </c>
      <c r="T1109" s="34">
        <f>ROUND(('NEW Reference'!M$16*List!$H1109)+'NEW Reference'!M$17,0)</f>
        <v>4398</v>
      </c>
      <c r="U1109" s="34">
        <f>ROUND(('NEW Reference'!N$16*List!$H1109)+'NEW Reference'!N$17,0)</f>
        <v>17747</v>
      </c>
      <c r="V1109" s="35">
        <f>ROUND(('NEW Reference'!O$16*List!$H1109)+'NEW Reference'!O$17,0)</f>
        <v>660</v>
      </c>
      <c r="W1109" s="35">
        <f>ROUND(('NEW Reference'!P$16*List!$H1109)+'NEW Reference'!P$17,0)</f>
        <v>930</v>
      </c>
      <c r="X1109" s="35">
        <f>ROUND(('NEW Reference'!Q$16*List!$H1109)+'NEW Reference'!Q$17,0)</f>
        <v>465</v>
      </c>
      <c r="Y1109" s="36"/>
      <c r="Z1109" s="4" t="str">
        <f t="shared" si="53"/>
        <v>MONROE, Kentucky</v>
      </c>
      <c r="AA1109" s="40" t="s">
        <v>253</v>
      </c>
      <c r="AB1109" s="37" t="s">
        <v>49</v>
      </c>
      <c r="AC1109" s="41" t="s">
        <v>3213</v>
      </c>
      <c r="AD1109" s="42"/>
      <c r="AE1109">
        <f t="shared" si="54"/>
        <v>0.78500000000000003</v>
      </c>
    </row>
    <row r="1110" spans="1:31">
      <c r="A1110" s="28" t="s">
        <v>3424</v>
      </c>
      <c r="B1110" s="28" t="s">
        <v>3425</v>
      </c>
      <c r="C1110" s="39">
        <v>99918</v>
      </c>
      <c r="D1110" s="30" t="s">
        <v>117</v>
      </c>
      <c r="E1110" s="40" t="s">
        <v>257</v>
      </c>
      <c r="F1110" s="50" t="s">
        <v>3213</v>
      </c>
      <c r="G1110" s="33" t="s">
        <v>59</v>
      </c>
      <c r="H1110">
        <f t="shared" si="52"/>
        <v>0.78500000000000003</v>
      </c>
      <c r="I1110" s="34">
        <f>ROUND(('NEW Reference'!B$16*List!$H1110)+'NEW Reference'!B$17,0)</f>
        <v>1016</v>
      </c>
      <c r="J1110" s="34">
        <f>ROUND(('NEW Reference'!C$16*List!$H1110)+'NEW Reference'!C$17,0)</f>
        <v>1516</v>
      </c>
      <c r="K1110" s="34">
        <f>ROUND(('NEW Reference'!D$16*List!$H1110)+'NEW Reference'!D$17,0)</f>
        <v>1816</v>
      </c>
      <c r="L1110" s="34">
        <f>ROUND(('NEW Reference'!E$16*List!$H1110)+'NEW Reference'!E$17,0)</f>
        <v>2245</v>
      </c>
      <c r="M1110" s="34">
        <f>ROUND(('NEW Reference'!F$16*List!$H1110)+'NEW Reference'!F$17,0)</f>
        <v>2339</v>
      </c>
      <c r="N1110" s="34">
        <f>ROUND(('NEW Reference'!G$16*List!$H1110)+'NEW Reference'!G$17,0)</f>
        <v>2648</v>
      </c>
      <c r="O1110" s="34">
        <f>ROUND(('NEW Reference'!H$16*List!$H1110)+'NEW Reference'!H$17,0)</f>
        <v>2749</v>
      </c>
      <c r="P1110" s="34">
        <f>ROUND(('NEW Reference'!I$16*List!$H1110)+'NEW Reference'!I$17,0)</f>
        <v>2857</v>
      </c>
      <c r="Q1110" s="34">
        <f>ROUND(('NEW Reference'!J$16*List!$H1110)+'NEW Reference'!J$17,0)</f>
        <v>3309</v>
      </c>
      <c r="R1110" s="34">
        <f>ROUND(('NEW Reference'!K$16*List!$H1110)+'NEW Reference'!K$17,0)</f>
        <v>3413</v>
      </c>
      <c r="S1110" s="34">
        <f>ROUND(('NEW Reference'!L$16*List!$H1110)+'NEW Reference'!L$17,0)</f>
        <v>3683</v>
      </c>
      <c r="T1110" s="34">
        <f>ROUND(('NEW Reference'!M$16*List!$H1110)+'NEW Reference'!M$17,0)</f>
        <v>4398</v>
      </c>
      <c r="U1110" s="34">
        <f>ROUND(('NEW Reference'!N$16*List!$H1110)+'NEW Reference'!N$17,0)</f>
        <v>17747</v>
      </c>
      <c r="V1110" s="35">
        <f>ROUND(('NEW Reference'!O$16*List!$H1110)+'NEW Reference'!O$17,0)</f>
        <v>660</v>
      </c>
      <c r="W1110" s="35">
        <f>ROUND(('NEW Reference'!P$16*List!$H1110)+'NEW Reference'!P$17,0)</f>
        <v>930</v>
      </c>
      <c r="X1110" s="35">
        <f>ROUND(('NEW Reference'!Q$16*List!$H1110)+'NEW Reference'!Q$17,0)</f>
        <v>465</v>
      </c>
      <c r="Y1110" s="36"/>
      <c r="Z1110" s="4" t="str">
        <f t="shared" si="53"/>
        <v>MONTGOMERY, Kentucky</v>
      </c>
      <c r="AA1110" s="31" t="s">
        <v>257</v>
      </c>
      <c r="AB1110" s="37" t="s">
        <v>49</v>
      </c>
      <c r="AC1110" s="32" t="s">
        <v>3213</v>
      </c>
      <c r="AD1110" s="38"/>
      <c r="AE1110">
        <f t="shared" si="54"/>
        <v>0.78500000000000003</v>
      </c>
    </row>
    <row r="1111" spans="1:31">
      <c r="A1111" s="28" t="s">
        <v>3426</v>
      </c>
      <c r="B1111" s="28" t="s">
        <v>3427</v>
      </c>
      <c r="C1111" s="39">
        <v>99918</v>
      </c>
      <c r="D1111" s="30" t="s">
        <v>117</v>
      </c>
      <c r="E1111" s="40" t="s">
        <v>261</v>
      </c>
      <c r="F1111" s="50" t="s">
        <v>3213</v>
      </c>
      <c r="G1111" s="33" t="s">
        <v>59</v>
      </c>
      <c r="H1111">
        <f t="shared" si="52"/>
        <v>0.78500000000000003</v>
      </c>
      <c r="I1111" s="34">
        <f>ROUND(('NEW Reference'!B$16*List!$H1111)+'NEW Reference'!B$17,0)</f>
        <v>1016</v>
      </c>
      <c r="J1111" s="34">
        <f>ROUND(('NEW Reference'!C$16*List!$H1111)+'NEW Reference'!C$17,0)</f>
        <v>1516</v>
      </c>
      <c r="K1111" s="34">
        <f>ROUND(('NEW Reference'!D$16*List!$H1111)+'NEW Reference'!D$17,0)</f>
        <v>1816</v>
      </c>
      <c r="L1111" s="34">
        <f>ROUND(('NEW Reference'!E$16*List!$H1111)+'NEW Reference'!E$17,0)</f>
        <v>2245</v>
      </c>
      <c r="M1111" s="34">
        <f>ROUND(('NEW Reference'!F$16*List!$H1111)+'NEW Reference'!F$17,0)</f>
        <v>2339</v>
      </c>
      <c r="N1111" s="34">
        <f>ROUND(('NEW Reference'!G$16*List!$H1111)+'NEW Reference'!G$17,0)</f>
        <v>2648</v>
      </c>
      <c r="O1111" s="34">
        <f>ROUND(('NEW Reference'!H$16*List!$H1111)+'NEW Reference'!H$17,0)</f>
        <v>2749</v>
      </c>
      <c r="P1111" s="34">
        <f>ROUND(('NEW Reference'!I$16*List!$H1111)+'NEW Reference'!I$17,0)</f>
        <v>2857</v>
      </c>
      <c r="Q1111" s="34">
        <f>ROUND(('NEW Reference'!J$16*List!$H1111)+'NEW Reference'!J$17,0)</f>
        <v>3309</v>
      </c>
      <c r="R1111" s="34">
        <f>ROUND(('NEW Reference'!K$16*List!$H1111)+'NEW Reference'!K$17,0)</f>
        <v>3413</v>
      </c>
      <c r="S1111" s="34">
        <f>ROUND(('NEW Reference'!L$16*List!$H1111)+'NEW Reference'!L$17,0)</f>
        <v>3683</v>
      </c>
      <c r="T1111" s="34">
        <f>ROUND(('NEW Reference'!M$16*List!$H1111)+'NEW Reference'!M$17,0)</f>
        <v>4398</v>
      </c>
      <c r="U1111" s="34">
        <f>ROUND(('NEW Reference'!N$16*List!$H1111)+'NEW Reference'!N$17,0)</f>
        <v>17747</v>
      </c>
      <c r="V1111" s="35">
        <f>ROUND(('NEW Reference'!O$16*List!$H1111)+'NEW Reference'!O$17,0)</f>
        <v>660</v>
      </c>
      <c r="W1111" s="35">
        <f>ROUND(('NEW Reference'!P$16*List!$H1111)+'NEW Reference'!P$17,0)</f>
        <v>930</v>
      </c>
      <c r="X1111" s="35">
        <f>ROUND(('NEW Reference'!Q$16*List!$H1111)+'NEW Reference'!Q$17,0)</f>
        <v>465</v>
      </c>
      <c r="Y1111" s="36"/>
      <c r="Z1111" s="4" t="str">
        <f t="shared" si="53"/>
        <v>MORGAN, Kentucky</v>
      </c>
      <c r="AA1111" s="31" t="s">
        <v>261</v>
      </c>
      <c r="AB1111" s="37" t="s">
        <v>49</v>
      </c>
      <c r="AC1111" s="32" t="s">
        <v>3213</v>
      </c>
      <c r="AD1111" s="38"/>
      <c r="AE1111">
        <f t="shared" si="54"/>
        <v>0.78500000000000003</v>
      </c>
    </row>
    <row r="1112" spans="1:31">
      <c r="A1112" s="28" t="s">
        <v>3428</v>
      </c>
      <c r="B1112" s="28" t="s">
        <v>3429</v>
      </c>
      <c r="C1112" s="29">
        <v>99918</v>
      </c>
      <c r="D1112" s="30" t="s">
        <v>117</v>
      </c>
      <c r="E1112" s="31" t="s">
        <v>3430</v>
      </c>
      <c r="F1112" s="50" t="s">
        <v>3213</v>
      </c>
      <c r="G1112" s="33" t="s">
        <v>59</v>
      </c>
      <c r="H1112">
        <f t="shared" si="52"/>
        <v>0.78500000000000003</v>
      </c>
      <c r="I1112" s="34">
        <f>ROUND(('NEW Reference'!B$16*List!$H1112)+'NEW Reference'!B$17,0)</f>
        <v>1016</v>
      </c>
      <c r="J1112" s="34">
        <f>ROUND(('NEW Reference'!C$16*List!$H1112)+'NEW Reference'!C$17,0)</f>
        <v>1516</v>
      </c>
      <c r="K1112" s="34">
        <f>ROUND(('NEW Reference'!D$16*List!$H1112)+'NEW Reference'!D$17,0)</f>
        <v>1816</v>
      </c>
      <c r="L1112" s="34">
        <f>ROUND(('NEW Reference'!E$16*List!$H1112)+'NEW Reference'!E$17,0)</f>
        <v>2245</v>
      </c>
      <c r="M1112" s="34">
        <f>ROUND(('NEW Reference'!F$16*List!$H1112)+'NEW Reference'!F$17,0)</f>
        <v>2339</v>
      </c>
      <c r="N1112" s="34">
        <f>ROUND(('NEW Reference'!G$16*List!$H1112)+'NEW Reference'!G$17,0)</f>
        <v>2648</v>
      </c>
      <c r="O1112" s="34">
        <f>ROUND(('NEW Reference'!H$16*List!$H1112)+'NEW Reference'!H$17,0)</f>
        <v>2749</v>
      </c>
      <c r="P1112" s="34">
        <f>ROUND(('NEW Reference'!I$16*List!$H1112)+'NEW Reference'!I$17,0)</f>
        <v>2857</v>
      </c>
      <c r="Q1112" s="34">
        <f>ROUND(('NEW Reference'!J$16*List!$H1112)+'NEW Reference'!J$17,0)</f>
        <v>3309</v>
      </c>
      <c r="R1112" s="34">
        <f>ROUND(('NEW Reference'!K$16*List!$H1112)+'NEW Reference'!K$17,0)</f>
        <v>3413</v>
      </c>
      <c r="S1112" s="34">
        <f>ROUND(('NEW Reference'!L$16*List!$H1112)+'NEW Reference'!L$17,0)</f>
        <v>3683</v>
      </c>
      <c r="T1112" s="34">
        <f>ROUND(('NEW Reference'!M$16*List!$H1112)+'NEW Reference'!M$17,0)</f>
        <v>4398</v>
      </c>
      <c r="U1112" s="34">
        <f>ROUND(('NEW Reference'!N$16*List!$H1112)+'NEW Reference'!N$17,0)</f>
        <v>17747</v>
      </c>
      <c r="V1112" s="35">
        <f>ROUND(('NEW Reference'!O$16*List!$H1112)+'NEW Reference'!O$17,0)</f>
        <v>660</v>
      </c>
      <c r="W1112" s="35">
        <f>ROUND(('NEW Reference'!P$16*List!$H1112)+'NEW Reference'!P$17,0)</f>
        <v>930</v>
      </c>
      <c r="X1112" s="35">
        <f>ROUND(('NEW Reference'!Q$16*List!$H1112)+'NEW Reference'!Q$17,0)</f>
        <v>465</v>
      </c>
      <c r="Y1112" s="36"/>
      <c r="Z1112" s="4" t="str">
        <f t="shared" si="53"/>
        <v>MUHLENBERG, Kentucky</v>
      </c>
      <c r="AA1112" s="40" t="s">
        <v>3430</v>
      </c>
      <c r="AB1112" s="37" t="s">
        <v>49</v>
      </c>
      <c r="AC1112" s="41" t="s">
        <v>3213</v>
      </c>
      <c r="AD1112" s="42"/>
      <c r="AE1112">
        <f t="shared" si="54"/>
        <v>0.78500000000000003</v>
      </c>
    </row>
    <row r="1113" spans="1:31">
      <c r="A1113" s="28" t="s">
        <v>3431</v>
      </c>
      <c r="B1113" s="28" t="s">
        <v>3432</v>
      </c>
      <c r="C1113" s="29">
        <v>99918</v>
      </c>
      <c r="D1113" s="30" t="s">
        <v>117</v>
      </c>
      <c r="E1113" s="31" t="s">
        <v>3433</v>
      </c>
      <c r="F1113" s="50" t="s">
        <v>3213</v>
      </c>
      <c r="G1113" s="33" t="s">
        <v>59</v>
      </c>
      <c r="H1113">
        <f t="shared" si="52"/>
        <v>0.78500000000000003</v>
      </c>
      <c r="I1113" s="34">
        <f>ROUND(('NEW Reference'!B$16*List!$H1113)+'NEW Reference'!B$17,0)</f>
        <v>1016</v>
      </c>
      <c r="J1113" s="34">
        <f>ROUND(('NEW Reference'!C$16*List!$H1113)+'NEW Reference'!C$17,0)</f>
        <v>1516</v>
      </c>
      <c r="K1113" s="34">
        <f>ROUND(('NEW Reference'!D$16*List!$H1113)+'NEW Reference'!D$17,0)</f>
        <v>1816</v>
      </c>
      <c r="L1113" s="34">
        <f>ROUND(('NEW Reference'!E$16*List!$H1113)+'NEW Reference'!E$17,0)</f>
        <v>2245</v>
      </c>
      <c r="M1113" s="34">
        <f>ROUND(('NEW Reference'!F$16*List!$H1113)+'NEW Reference'!F$17,0)</f>
        <v>2339</v>
      </c>
      <c r="N1113" s="34">
        <f>ROUND(('NEW Reference'!G$16*List!$H1113)+'NEW Reference'!G$17,0)</f>
        <v>2648</v>
      </c>
      <c r="O1113" s="34">
        <f>ROUND(('NEW Reference'!H$16*List!$H1113)+'NEW Reference'!H$17,0)</f>
        <v>2749</v>
      </c>
      <c r="P1113" s="34">
        <f>ROUND(('NEW Reference'!I$16*List!$H1113)+'NEW Reference'!I$17,0)</f>
        <v>2857</v>
      </c>
      <c r="Q1113" s="34">
        <f>ROUND(('NEW Reference'!J$16*List!$H1113)+'NEW Reference'!J$17,0)</f>
        <v>3309</v>
      </c>
      <c r="R1113" s="34">
        <f>ROUND(('NEW Reference'!K$16*List!$H1113)+'NEW Reference'!K$17,0)</f>
        <v>3413</v>
      </c>
      <c r="S1113" s="34">
        <f>ROUND(('NEW Reference'!L$16*List!$H1113)+'NEW Reference'!L$17,0)</f>
        <v>3683</v>
      </c>
      <c r="T1113" s="34">
        <f>ROUND(('NEW Reference'!M$16*List!$H1113)+'NEW Reference'!M$17,0)</f>
        <v>4398</v>
      </c>
      <c r="U1113" s="34">
        <f>ROUND(('NEW Reference'!N$16*List!$H1113)+'NEW Reference'!N$17,0)</f>
        <v>17747</v>
      </c>
      <c r="V1113" s="35">
        <f>ROUND(('NEW Reference'!O$16*List!$H1113)+'NEW Reference'!O$17,0)</f>
        <v>660</v>
      </c>
      <c r="W1113" s="35">
        <f>ROUND(('NEW Reference'!P$16*List!$H1113)+'NEW Reference'!P$17,0)</f>
        <v>930</v>
      </c>
      <c r="X1113" s="35">
        <f>ROUND(('NEW Reference'!Q$16*List!$H1113)+'NEW Reference'!Q$17,0)</f>
        <v>465</v>
      </c>
      <c r="Y1113" s="36"/>
      <c r="Z1113" s="4" t="str">
        <f t="shared" si="53"/>
        <v>NELSON, Kentucky</v>
      </c>
      <c r="AA1113" s="40" t="s">
        <v>3433</v>
      </c>
      <c r="AB1113" s="37" t="s">
        <v>49</v>
      </c>
      <c r="AC1113" s="41" t="s">
        <v>3213</v>
      </c>
      <c r="AD1113" s="42"/>
      <c r="AE1113">
        <f t="shared" si="54"/>
        <v>0.78500000000000003</v>
      </c>
    </row>
    <row r="1114" spans="1:31">
      <c r="A1114" s="28" t="s">
        <v>3434</v>
      </c>
      <c r="B1114" s="28" t="s">
        <v>3435</v>
      </c>
      <c r="C1114" s="39">
        <v>99918</v>
      </c>
      <c r="D1114" s="30" t="s">
        <v>117</v>
      </c>
      <c r="E1114" s="40" t="s">
        <v>3436</v>
      </c>
      <c r="F1114" s="50" t="s">
        <v>3213</v>
      </c>
      <c r="G1114" s="33" t="s">
        <v>59</v>
      </c>
      <c r="H1114">
        <f t="shared" si="52"/>
        <v>0.78500000000000003</v>
      </c>
      <c r="I1114" s="34">
        <f>ROUND(('NEW Reference'!B$16*List!$H1114)+'NEW Reference'!B$17,0)</f>
        <v>1016</v>
      </c>
      <c r="J1114" s="34">
        <f>ROUND(('NEW Reference'!C$16*List!$H1114)+'NEW Reference'!C$17,0)</f>
        <v>1516</v>
      </c>
      <c r="K1114" s="34">
        <f>ROUND(('NEW Reference'!D$16*List!$H1114)+'NEW Reference'!D$17,0)</f>
        <v>1816</v>
      </c>
      <c r="L1114" s="34">
        <f>ROUND(('NEW Reference'!E$16*List!$H1114)+'NEW Reference'!E$17,0)</f>
        <v>2245</v>
      </c>
      <c r="M1114" s="34">
        <f>ROUND(('NEW Reference'!F$16*List!$H1114)+'NEW Reference'!F$17,0)</f>
        <v>2339</v>
      </c>
      <c r="N1114" s="34">
        <f>ROUND(('NEW Reference'!G$16*List!$H1114)+'NEW Reference'!G$17,0)</f>
        <v>2648</v>
      </c>
      <c r="O1114" s="34">
        <f>ROUND(('NEW Reference'!H$16*List!$H1114)+'NEW Reference'!H$17,0)</f>
        <v>2749</v>
      </c>
      <c r="P1114" s="34">
        <f>ROUND(('NEW Reference'!I$16*List!$H1114)+'NEW Reference'!I$17,0)</f>
        <v>2857</v>
      </c>
      <c r="Q1114" s="34">
        <f>ROUND(('NEW Reference'!J$16*List!$H1114)+'NEW Reference'!J$17,0)</f>
        <v>3309</v>
      </c>
      <c r="R1114" s="34">
        <f>ROUND(('NEW Reference'!K$16*List!$H1114)+'NEW Reference'!K$17,0)</f>
        <v>3413</v>
      </c>
      <c r="S1114" s="34">
        <f>ROUND(('NEW Reference'!L$16*List!$H1114)+'NEW Reference'!L$17,0)</f>
        <v>3683</v>
      </c>
      <c r="T1114" s="34">
        <f>ROUND(('NEW Reference'!M$16*List!$H1114)+'NEW Reference'!M$17,0)</f>
        <v>4398</v>
      </c>
      <c r="U1114" s="34">
        <f>ROUND(('NEW Reference'!N$16*List!$H1114)+'NEW Reference'!N$17,0)</f>
        <v>17747</v>
      </c>
      <c r="V1114" s="35">
        <f>ROUND(('NEW Reference'!O$16*List!$H1114)+'NEW Reference'!O$17,0)</f>
        <v>660</v>
      </c>
      <c r="W1114" s="35">
        <f>ROUND(('NEW Reference'!P$16*List!$H1114)+'NEW Reference'!P$17,0)</f>
        <v>930</v>
      </c>
      <c r="X1114" s="35">
        <f>ROUND(('NEW Reference'!Q$16*List!$H1114)+'NEW Reference'!Q$17,0)</f>
        <v>465</v>
      </c>
      <c r="Y1114" s="36"/>
      <c r="Z1114" s="4" t="str">
        <f t="shared" si="53"/>
        <v>NICHOLAS, Kentucky</v>
      </c>
      <c r="AA1114" s="40" t="s">
        <v>3436</v>
      </c>
      <c r="AB1114" s="37" t="s">
        <v>49</v>
      </c>
      <c r="AC1114" s="41" t="s">
        <v>3213</v>
      </c>
      <c r="AD1114" s="42"/>
      <c r="AE1114">
        <f t="shared" si="54"/>
        <v>0.78500000000000003</v>
      </c>
    </row>
    <row r="1115" spans="1:31">
      <c r="A1115" s="28" t="s">
        <v>3437</v>
      </c>
      <c r="B1115" s="28" t="s">
        <v>3438</v>
      </c>
      <c r="C1115" s="29">
        <v>99918</v>
      </c>
      <c r="D1115" s="30" t="s">
        <v>117</v>
      </c>
      <c r="E1115" s="31" t="s">
        <v>191</v>
      </c>
      <c r="F1115" s="50" t="s">
        <v>3213</v>
      </c>
      <c r="G1115" s="33" t="s">
        <v>59</v>
      </c>
      <c r="H1115">
        <f t="shared" si="52"/>
        <v>0.78500000000000003</v>
      </c>
      <c r="I1115" s="34">
        <f>ROUND(('NEW Reference'!B$16*List!$H1115)+'NEW Reference'!B$17,0)</f>
        <v>1016</v>
      </c>
      <c r="J1115" s="34">
        <f>ROUND(('NEW Reference'!C$16*List!$H1115)+'NEW Reference'!C$17,0)</f>
        <v>1516</v>
      </c>
      <c r="K1115" s="34">
        <f>ROUND(('NEW Reference'!D$16*List!$H1115)+'NEW Reference'!D$17,0)</f>
        <v>1816</v>
      </c>
      <c r="L1115" s="34">
        <f>ROUND(('NEW Reference'!E$16*List!$H1115)+'NEW Reference'!E$17,0)</f>
        <v>2245</v>
      </c>
      <c r="M1115" s="34">
        <f>ROUND(('NEW Reference'!F$16*List!$H1115)+'NEW Reference'!F$17,0)</f>
        <v>2339</v>
      </c>
      <c r="N1115" s="34">
        <f>ROUND(('NEW Reference'!G$16*List!$H1115)+'NEW Reference'!G$17,0)</f>
        <v>2648</v>
      </c>
      <c r="O1115" s="34">
        <f>ROUND(('NEW Reference'!H$16*List!$H1115)+'NEW Reference'!H$17,0)</f>
        <v>2749</v>
      </c>
      <c r="P1115" s="34">
        <f>ROUND(('NEW Reference'!I$16*List!$H1115)+'NEW Reference'!I$17,0)</f>
        <v>2857</v>
      </c>
      <c r="Q1115" s="34">
        <f>ROUND(('NEW Reference'!J$16*List!$H1115)+'NEW Reference'!J$17,0)</f>
        <v>3309</v>
      </c>
      <c r="R1115" s="34">
        <f>ROUND(('NEW Reference'!K$16*List!$H1115)+'NEW Reference'!K$17,0)</f>
        <v>3413</v>
      </c>
      <c r="S1115" s="34">
        <f>ROUND(('NEW Reference'!L$16*List!$H1115)+'NEW Reference'!L$17,0)</f>
        <v>3683</v>
      </c>
      <c r="T1115" s="34">
        <f>ROUND(('NEW Reference'!M$16*List!$H1115)+'NEW Reference'!M$17,0)</f>
        <v>4398</v>
      </c>
      <c r="U1115" s="34">
        <f>ROUND(('NEW Reference'!N$16*List!$H1115)+'NEW Reference'!N$17,0)</f>
        <v>17747</v>
      </c>
      <c r="V1115" s="35">
        <f>ROUND(('NEW Reference'!O$16*List!$H1115)+'NEW Reference'!O$17,0)</f>
        <v>660</v>
      </c>
      <c r="W1115" s="35">
        <f>ROUND(('NEW Reference'!P$16*List!$H1115)+'NEW Reference'!P$17,0)</f>
        <v>930</v>
      </c>
      <c r="X1115" s="35">
        <f>ROUND(('NEW Reference'!Q$16*List!$H1115)+'NEW Reference'!Q$17,0)</f>
        <v>465</v>
      </c>
      <c r="Y1115" s="36"/>
      <c r="Z1115" s="4" t="str">
        <f t="shared" si="53"/>
        <v>OHIO, Kentucky</v>
      </c>
      <c r="AA1115" s="40" t="s">
        <v>191</v>
      </c>
      <c r="AB1115" s="37" t="s">
        <v>49</v>
      </c>
      <c r="AC1115" s="41" t="s">
        <v>3213</v>
      </c>
      <c r="AD1115" s="42"/>
      <c r="AE1115">
        <f t="shared" si="54"/>
        <v>0.78500000000000003</v>
      </c>
    </row>
    <row r="1116" spans="1:31">
      <c r="A1116" s="28" t="s">
        <v>3439</v>
      </c>
      <c r="B1116" s="28" t="s">
        <v>3440</v>
      </c>
      <c r="C1116" s="39">
        <v>31140</v>
      </c>
      <c r="D1116" s="30" t="s">
        <v>1132</v>
      </c>
      <c r="E1116" s="40" t="s">
        <v>3441</v>
      </c>
      <c r="F1116" s="49" t="s">
        <v>3213</v>
      </c>
      <c r="G1116" s="33" t="s">
        <v>48</v>
      </c>
      <c r="H1116">
        <f t="shared" si="52"/>
        <v>0.88040000000000007</v>
      </c>
      <c r="I1116" s="34">
        <f>ROUND(('NEW Reference'!B$16*List!$H1116)+'NEW Reference'!B$17,0)</f>
        <v>1105</v>
      </c>
      <c r="J1116" s="34">
        <f>ROUND(('NEW Reference'!C$16*List!$H1116)+'NEW Reference'!C$17,0)</f>
        <v>1647</v>
      </c>
      <c r="K1116" s="34">
        <f>ROUND(('NEW Reference'!D$16*List!$H1116)+'NEW Reference'!D$17,0)</f>
        <v>1974</v>
      </c>
      <c r="L1116" s="34">
        <f>ROUND(('NEW Reference'!E$16*List!$H1116)+'NEW Reference'!E$17,0)</f>
        <v>2440</v>
      </c>
      <c r="M1116" s="34">
        <f>ROUND(('NEW Reference'!F$16*List!$H1116)+'NEW Reference'!F$17,0)</f>
        <v>2542</v>
      </c>
      <c r="N1116" s="34">
        <f>ROUND(('NEW Reference'!G$16*List!$H1116)+'NEW Reference'!G$17,0)</f>
        <v>2878</v>
      </c>
      <c r="O1116" s="34">
        <f>ROUND(('NEW Reference'!H$16*List!$H1116)+'NEW Reference'!H$17,0)</f>
        <v>2988</v>
      </c>
      <c r="P1116" s="34">
        <f>ROUND(('NEW Reference'!I$16*List!$H1116)+'NEW Reference'!I$17,0)</f>
        <v>3105</v>
      </c>
      <c r="Q1116" s="34">
        <f>ROUND(('NEW Reference'!J$16*List!$H1116)+'NEW Reference'!J$17,0)</f>
        <v>3596</v>
      </c>
      <c r="R1116" s="34">
        <f>ROUND(('NEW Reference'!K$16*List!$H1116)+'NEW Reference'!K$17,0)</f>
        <v>3709</v>
      </c>
      <c r="S1116" s="34">
        <f>ROUND(('NEW Reference'!L$16*List!$H1116)+'NEW Reference'!L$17,0)</f>
        <v>4002</v>
      </c>
      <c r="T1116" s="34">
        <f>ROUND(('NEW Reference'!M$16*List!$H1116)+'NEW Reference'!M$17,0)</f>
        <v>4780</v>
      </c>
      <c r="U1116" s="34">
        <f>ROUND(('NEW Reference'!N$16*List!$H1116)+'NEW Reference'!N$17,0)</f>
        <v>19288</v>
      </c>
      <c r="V1116" s="35">
        <f>ROUND(('NEW Reference'!O$16*List!$H1116)+'NEW Reference'!O$17,0)</f>
        <v>717</v>
      </c>
      <c r="W1116" s="35">
        <f>ROUND(('NEW Reference'!P$16*List!$H1116)+'NEW Reference'!P$17,0)</f>
        <v>1010</v>
      </c>
      <c r="X1116" s="35">
        <f>ROUND(('NEW Reference'!Q$16*List!$H1116)+'NEW Reference'!Q$17,0)</f>
        <v>505</v>
      </c>
      <c r="Y1116" s="36"/>
      <c r="Z1116" s="4" t="str">
        <f t="shared" si="53"/>
        <v>OLDHAM, Kentucky</v>
      </c>
      <c r="AA1116" s="40" t="s">
        <v>3441</v>
      </c>
      <c r="AB1116" s="37" t="s">
        <v>49</v>
      </c>
      <c r="AC1116" s="41" t="s">
        <v>3213</v>
      </c>
      <c r="AD1116" s="42"/>
      <c r="AE1116">
        <f t="shared" si="54"/>
        <v>0.88040000000000007</v>
      </c>
    </row>
    <row r="1117" spans="1:31">
      <c r="A1117" s="28" t="s">
        <v>3442</v>
      </c>
      <c r="B1117" s="28" t="s">
        <v>3443</v>
      </c>
      <c r="C1117" s="39">
        <v>99918</v>
      </c>
      <c r="D1117" s="30" t="s">
        <v>117</v>
      </c>
      <c r="E1117" s="40" t="s">
        <v>2600</v>
      </c>
      <c r="F1117" s="50" t="s">
        <v>3213</v>
      </c>
      <c r="G1117" s="33" t="s">
        <v>59</v>
      </c>
      <c r="H1117">
        <f t="shared" si="52"/>
        <v>0.78500000000000003</v>
      </c>
      <c r="I1117" s="34">
        <f>ROUND(('NEW Reference'!B$16*List!$H1117)+'NEW Reference'!B$17,0)</f>
        <v>1016</v>
      </c>
      <c r="J1117" s="34">
        <f>ROUND(('NEW Reference'!C$16*List!$H1117)+'NEW Reference'!C$17,0)</f>
        <v>1516</v>
      </c>
      <c r="K1117" s="34">
        <f>ROUND(('NEW Reference'!D$16*List!$H1117)+'NEW Reference'!D$17,0)</f>
        <v>1816</v>
      </c>
      <c r="L1117" s="34">
        <f>ROUND(('NEW Reference'!E$16*List!$H1117)+'NEW Reference'!E$17,0)</f>
        <v>2245</v>
      </c>
      <c r="M1117" s="34">
        <f>ROUND(('NEW Reference'!F$16*List!$H1117)+'NEW Reference'!F$17,0)</f>
        <v>2339</v>
      </c>
      <c r="N1117" s="34">
        <f>ROUND(('NEW Reference'!G$16*List!$H1117)+'NEW Reference'!G$17,0)</f>
        <v>2648</v>
      </c>
      <c r="O1117" s="34">
        <f>ROUND(('NEW Reference'!H$16*List!$H1117)+'NEW Reference'!H$17,0)</f>
        <v>2749</v>
      </c>
      <c r="P1117" s="34">
        <f>ROUND(('NEW Reference'!I$16*List!$H1117)+'NEW Reference'!I$17,0)</f>
        <v>2857</v>
      </c>
      <c r="Q1117" s="34">
        <f>ROUND(('NEW Reference'!J$16*List!$H1117)+'NEW Reference'!J$17,0)</f>
        <v>3309</v>
      </c>
      <c r="R1117" s="34">
        <f>ROUND(('NEW Reference'!K$16*List!$H1117)+'NEW Reference'!K$17,0)</f>
        <v>3413</v>
      </c>
      <c r="S1117" s="34">
        <f>ROUND(('NEW Reference'!L$16*List!$H1117)+'NEW Reference'!L$17,0)</f>
        <v>3683</v>
      </c>
      <c r="T1117" s="34">
        <f>ROUND(('NEW Reference'!M$16*List!$H1117)+'NEW Reference'!M$17,0)</f>
        <v>4398</v>
      </c>
      <c r="U1117" s="34">
        <f>ROUND(('NEW Reference'!N$16*List!$H1117)+'NEW Reference'!N$17,0)</f>
        <v>17747</v>
      </c>
      <c r="V1117" s="35">
        <f>ROUND(('NEW Reference'!O$16*List!$H1117)+'NEW Reference'!O$17,0)</f>
        <v>660</v>
      </c>
      <c r="W1117" s="35">
        <f>ROUND(('NEW Reference'!P$16*List!$H1117)+'NEW Reference'!P$17,0)</f>
        <v>930</v>
      </c>
      <c r="X1117" s="35">
        <f>ROUND(('NEW Reference'!Q$16*List!$H1117)+'NEW Reference'!Q$17,0)</f>
        <v>465</v>
      </c>
      <c r="Y1117" s="36"/>
      <c r="Z1117" s="4" t="str">
        <f t="shared" si="53"/>
        <v>OWEN, Kentucky</v>
      </c>
      <c r="AA1117" s="40" t="s">
        <v>2600</v>
      </c>
      <c r="AB1117" s="37" t="s">
        <v>49</v>
      </c>
      <c r="AC1117" s="41" t="s">
        <v>3213</v>
      </c>
      <c r="AD1117" s="42"/>
      <c r="AE1117">
        <f t="shared" si="54"/>
        <v>0.78500000000000003</v>
      </c>
    </row>
    <row r="1118" spans="1:31">
      <c r="A1118" s="28" t="s">
        <v>3444</v>
      </c>
      <c r="B1118" s="28" t="s">
        <v>3445</v>
      </c>
      <c r="C1118" s="29">
        <v>99918</v>
      </c>
      <c r="D1118" s="30" t="s">
        <v>117</v>
      </c>
      <c r="E1118" s="31" t="s">
        <v>3446</v>
      </c>
      <c r="F1118" s="50" t="s">
        <v>3213</v>
      </c>
      <c r="G1118" s="33" t="s">
        <v>59</v>
      </c>
      <c r="H1118">
        <f t="shared" si="52"/>
        <v>0.78500000000000003</v>
      </c>
      <c r="I1118" s="34">
        <f>ROUND(('NEW Reference'!B$16*List!$H1118)+'NEW Reference'!B$17,0)</f>
        <v>1016</v>
      </c>
      <c r="J1118" s="34">
        <f>ROUND(('NEW Reference'!C$16*List!$H1118)+'NEW Reference'!C$17,0)</f>
        <v>1516</v>
      </c>
      <c r="K1118" s="34">
        <f>ROUND(('NEW Reference'!D$16*List!$H1118)+'NEW Reference'!D$17,0)</f>
        <v>1816</v>
      </c>
      <c r="L1118" s="34">
        <f>ROUND(('NEW Reference'!E$16*List!$H1118)+'NEW Reference'!E$17,0)</f>
        <v>2245</v>
      </c>
      <c r="M1118" s="34">
        <f>ROUND(('NEW Reference'!F$16*List!$H1118)+'NEW Reference'!F$17,0)</f>
        <v>2339</v>
      </c>
      <c r="N1118" s="34">
        <f>ROUND(('NEW Reference'!G$16*List!$H1118)+'NEW Reference'!G$17,0)</f>
        <v>2648</v>
      </c>
      <c r="O1118" s="34">
        <f>ROUND(('NEW Reference'!H$16*List!$H1118)+'NEW Reference'!H$17,0)</f>
        <v>2749</v>
      </c>
      <c r="P1118" s="34">
        <f>ROUND(('NEW Reference'!I$16*List!$H1118)+'NEW Reference'!I$17,0)</f>
        <v>2857</v>
      </c>
      <c r="Q1118" s="34">
        <f>ROUND(('NEW Reference'!J$16*List!$H1118)+'NEW Reference'!J$17,0)</f>
        <v>3309</v>
      </c>
      <c r="R1118" s="34">
        <f>ROUND(('NEW Reference'!K$16*List!$H1118)+'NEW Reference'!K$17,0)</f>
        <v>3413</v>
      </c>
      <c r="S1118" s="34">
        <f>ROUND(('NEW Reference'!L$16*List!$H1118)+'NEW Reference'!L$17,0)</f>
        <v>3683</v>
      </c>
      <c r="T1118" s="34">
        <f>ROUND(('NEW Reference'!M$16*List!$H1118)+'NEW Reference'!M$17,0)</f>
        <v>4398</v>
      </c>
      <c r="U1118" s="34">
        <f>ROUND(('NEW Reference'!N$16*List!$H1118)+'NEW Reference'!N$17,0)</f>
        <v>17747</v>
      </c>
      <c r="V1118" s="35">
        <f>ROUND(('NEW Reference'!O$16*List!$H1118)+'NEW Reference'!O$17,0)</f>
        <v>660</v>
      </c>
      <c r="W1118" s="35">
        <f>ROUND(('NEW Reference'!P$16*List!$H1118)+'NEW Reference'!P$17,0)</f>
        <v>930</v>
      </c>
      <c r="X1118" s="35">
        <f>ROUND(('NEW Reference'!Q$16*List!$H1118)+'NEW Reference'!Q$17,0)</f>
        <v>465</v>
      </c>
      <c r="Y1118" s="36"/>
      <c r="Z1118" s="4" t="str">
        <f t="shared" si="53"/>
        <v>OWSLEY, Kentucky</v>
      </c>
      <c r="AA1118" s="40" t="s">
        <v>3446</v>
      </c>
      <c r="AB1118" s="37" t="s">
        <v>49</v>
      </c>
      <c r="AC1118" s="41" t="s">
        <v>3213</v>
      </c>
      <c r="AD1118" s="42"/>
      <c r="AE1118">
        <f t="shared" si="54"/>
        <v>0.78500000000000003</v>
      </c>
    </row>
    <row r="1119" spans="1:31">
      <c r="A1119" s="28" t="s">
        <v>3447</v>
      </c>
      <c r="B1119" s="28" t="s">
        <v>3448</v>
      </c>
      <c r="C1119" s="29">
        <v>17140</v>
      </c>
      <c r="D1119" s="30" t="s">
        <v>546</v>
      </c>
      <c r="E1119" s="31" t="s">
        <v>3449</v>
      </c>
      <c r="F1119" s="49" t="s">
        <v>3213</v>
      </c>
      <c r="G1119" s="33" t="s">
        <v>48</v>
      </c>
      <c r="H1119">
        <f t="shared" si="52"/>
        <v>0.90900000000000003</v>
      </c>
      <c r="I1119" s="34">
        <f>ROUND(('NEW Reference'!B$16*List!$H1119)+'NEW Reference'!B$17,0)</f>
        <v>1131</v>
      </c>
      <c r="J1119" s="34">
        <f>ROUND(('NEW Reference'!C$16*List!$H1119)+'NEW Reference'!C$17,0)</f>
        <v>1687</v>
      </c>
      <c r="K1119" s="34">
        <f>ROUND(('NEW Reference'!D$16*List!$H1119)+'NEW Reference'!D$17,0)</f>
        <v>2021</v>
      </c>
      <c r="L1119" s="34">
        <f>ROUND(('NEW Reference'!E$16*List!$H1119)+'NEW Reference'!E$17,0)</f>
        <v>2499</v>
      </c>
      <c r="M1119" s="34">
        <f>ROUND(('NEW Reference'!F$16*List!$H1119)+'NEW Reference'!F$17,0)</f>
        <v>2603</v>
      </c>
      <c r="N1119" s="34">
        <f>ROUND(('NEW Reference'!G$16*List!$H1119)+'NEW Reference'!G$17,0)</f>
        <v>2947</v>
      </c>
      <c r="O1119" s="34">
        <f>ROUND(('NEW Reference'!H$16*List!$H1119)+'NEW Reference'!H$17,0)</f>
        <v>3059</v>
      </c>
      <c r="P1119" s="34">
        <f>ROUND(('NEW Reference'!I$16*List!$H1119)+'NEW Reference'!I$17,0)</f>
        <v>3179</v>
      </c>
      <c r="Q1119" s="34">
        <f>ROUND(('NEW Reference'!J$16*List!$H1119)+'NEW Reference'!J$17,0)</f>
        <v>3682</v>
      </c>
      <c r="R1119" s="34">
        <f>ROUND(('NEW Reference'!K$16*List!$H1119)+'NEW Reference'!K$17,0)</f>
        <v>3798</v>
      </c>
      <c r="S1119" s="34">
        <f>ROUND(('NEW Reference'!L$16*List!$H1119)+'NEW Reference'!L$17,0)</f>
        <v>4098</v>
      </c>
      <c r="T1119" s="34">
        <f>ROUND(('NEW Reference'!M$16*List!$H1119)+'NEW Reference'!M$17,0)</f>
        <v>4895</v>
      </c>
      <c r="U1119" s="34">
        <f>ROUND(('NEW Reference'!N$16*List!$H1119)+'NEW Reference'!N$17,0)</f>
        <v>19750</v>
      </c>
      <c r="V1119" s="35">
        <f>ROUND(('NEW Reference'!O$16*List!$H1119)+'NEW Reference'!O$17,0)</f>
        <v>734</v>
      </c>
      <c r="W1119" s="35">
        <f>ROUND(('NEW Reference'!P$16*List!$H1119)+'NEW Reference'!P$17,0)</f>
        <v>1035</v>
      </c>
      <c r="X1119" s="35">
        <f>ROUND(('NEW Reference'!Q$16*List!$H1119)+'NEW Reference'!Q$17,0)</f>
        <v>517</v>
      </c>
      <c r="Y1119" s="36"/>
      <c r="Z1119" s="4" t="str">
        <f t="shared" si="53"/>
        <v>PENDLETON, Kentucky</v>
      </c>
      <c r="AA1119" s="40" t="s">
        <v>3449</v>
      </c>
      <c r="AB1119" s="37" t="s">
        <v>49</v>
      </c>
      <c r="AC1119" s="41" t="s">
        <v>3213</v>
      </c>
      <c r="AD1119" s="42"/>
      <c r="AE1119">
        <f t="shared" si="54"/>
        <v>0.90900000000000003</v>
      </c>
    </row>
    <row r="1120" spans="1:31">
      <c r="A1120" s="28" t="s">
        <v>3450</v>
      </c>
      <c r="B1120" s="28" t="s">
        <v>3451</v>
      </c>
      <c r="C1120" s="39">
        <v>99918</v>
      </c>
      <c r="D1120" s="30" t="s">
        <v>117</v>
      </c>
      <c r="E1120" s="40" t="s">
        <v>265</v>
      </c>
      <c r="F1120" s="50" t="s">
        <v>3213</v>
      </c>
      <c r="G1120" s="33" t="s">
        <v>59</v>
      </c>
      <c r="H1120">
        <f t="shared" si="52"/>
        <v>0.78500000000000003</v>
      </c>
      <c r="I1120" s="34">
        <f>ROUND(('NEW Reference'!B$16*List!$H1120)+'NEW Reference'!B$17,0)</f>
        <v>1016</v>
      </c>
      <c r="J1120" s="34">
        <f>ROUND(('NEW Reference'!C$16*List!$H1120)+'NEW Reference'!C$17,0)</f>
        <v>1516</v>
      </c>
      <c r="K1120" s="34">
        <f>ROUND(('NEW Reference'!D$16*List!$H1120)+'NEW Reference'!D$17,0)</f>
        <v>1816</v>
      </c>
      <c r="L1120" s="34">
        <f>ROUND(('NEW Reference'!E$16*List!$H1120)+'NEW Reference'!E$17,0)</f>
        <v>2245</v>
      </c>
      <c r="M1120" s="34">
        <f>ROUND(('NEW Reference'!F$16*List!$H1120)+'NEW Reference'!F$17,0)</f>
        <v>2339</v>
      </c>
      <c r="N1120" s="34">
        <f>ROUND(('NEW Reference'!G$16*List!$H1120)+'NEW Reference'!G$17,0)</f>
        <v>2648</v>
      </c>
      <c r="O1120" s="34">
        <f>ROUND(('NEW Reference'!H$16*List!$H1120)+'NEW Reference'!H$17,0)</f>
        <v>2749</v>
      </c>
      <c r="P1120" s="34">
        <f>ROUND(('NEW Reference'!I$16*List!$H1120)+'NEW Reference'!I$17,0)</f>
        <v>2857</v>
      </c>
      <c r="Q1120" s="34">
        <f>ROUND(('NEW Reference'!J$16*List!$H1120)+'NEW Reference'!J$17,0)</f>
        <v>3309</v>
      </c>
      <c r="R1120" s="34">
        <f>ROUND(('NEW Reference'!K$16*List!$H1120)+'NEW Reference'!K$17,0)</f>
        <v>3413</v>
      </c>
      <c r="S1120" s="34">
        <f>ROUND(('NEW Reference'!L$16*List!$H1120)+'NEW Reference'!L$17,0)</f>
        <v>3683</v>
      </c>
      <c r="T1120" s="34">
        <f>ROUND(('NEW Reference'!M$16*List!$H1120)+'NEW Reference'!M$17,0)</f>
        <v>4398</v>
      </c>
      <c r="U1120" s="34">
        <f>ROUND(('NEW Reference'!N$16*List!$H1120)+'NEW Reference'!N$17,0)</f>
        <v>17747</v>
      </c>
      <c r="V1120" s="35">
        <f>ROUND(('NEW Reference'!O$16*List!$H1120)+'NEW Reference'!O$17,0)</f>
        <v>660</v>
      </c>
      <c r="W1120" s="35">
        <f>ROUND(('NEW Reference'!P$16*List!$H1120)+'NEW Reference'!P$17,0)</f>
        <v>930</v>
      </c>
      <c r="X1120" s="35">
        <f>ROUND(('NEW Reference'!Q$16*List!$H1120)+'NEW Reference'!Q$17,0)</f>
        <v>465</v>
      </c>
      <c r="Y1120" s="36"/>
      <c r="Z1120" s="4" t="str">
        <f t="shared" si="53"/>
        <v>PERRY, Kentucky</v>
      </c>
      <c r="AA1120" s="40" t="s">
        <v>265</v>
      </c>
      <c r="AB1120" s="37" t="s">
        <v>49</v>
      </c>
      <c r="AC1120" s="41" t="s">
        <v>3213</v>
      </c>
      <c r="AD1120" s="42"/>
      <c r="AE1120">
        <f t="shared" si="54"/>
        <v>0.78500000000000003</v>
      </c>
    </row>
    <row r="1121" spans="1:31">
      <c r="A1121" s="28" t="s">
        <v>3452</v>
      </c>
      <c r="B1121" s="28" t="s">
        <v>3453</v>
      </c>
      <c r="C1121" s="29">
        <v>99918</v>
      </c>
      <c r="D1121" s="30" t="s">
        <v>117</v>
      </c>
      <c r="E1121" s="31" t="s">
        <v>273</v>
      </c>
      <c r="F1121" s="50" t="s">
        <v>3213</v>
      </c>
      <c r="G1121" s="33" t="s">
        <v>59</v>
      </c>
      <c r="H1121">
        <f t="shared" si="52"/>
        <v>0.78500000000000003</v>
      </c>
      <c r="I1121" s="34">
        <f>ROUND(('NEW Reference'!B$16*List!$H1121)+'NEW Reference'!B$17,0)</f>
        <v>1016</v>
      </c>
      <c r="J1121" s="34">
        <f>ROUND(('NEW Reference'!C$16*List!$H1121)+'NEW Reference'!C$17,0)</f>
        <v>1516</v>
      </c>
      <c r="K1121" s="34">
        <f>ROUND(('NEW Reference'!D$16*List!$H1121)+'NEW Reference'!D$17,0)</f>
        <v>1816</v>
      </c>
      <c r="L1121" s="34">
        <f>ROUND(('NEW Reference'!E$16*List!$H1121)+'NEW Reference'!E$17,0)</f>
        <v>2245</v>
      </c>
      <c r="M1121" s="34">
        <f>ROUND(('NEW Reference'!F$16*List!$H1121)+'NEW Reference'!F$17,0)</f>
        <v>2339</v>
      </c>
      <c r="N1121" s="34">
        <f>ROUND(('NEW Reference'!G$16*List!$H1121)+'NEW Reference'!G$17,0)</f>
        <v>2648</v>
      </c>
      <c r="O1121" s="34">
        <f>ROUND(('NEW Reference'!H$16*List!$H1121)+'NEW Reference'!H$17,0)</f>
        <v>2749</v>
      </c>
      <c r="P1121" s="34">
        <f>ROUND(('NEW Reference'!I$16*List!$H1121)+'NEW Reference'!I$17,0)</f>
        <v>2857</v>
      </c>
      <c r="Q1121" s="34">
        <f>ROUND(('NEW Reference'!J$16*List!$H1121)+'NEW Reference'!J$17,0)</f>
        <v>3309</v>
      </c>
      <c r="R1121" s="34">
        <f>ROUND(('NEW Reference'!K$16*List!$H1121)+'NEW Reference'!K$17,0)</f>
        <v>3413</v>
      </c>
      <c r="S1121" s="34">
        <f>ROUND(('NEW Reference'!L$16*List!$H1121)+'NEW Reference'!L$17,0)</f>
        <v>3683</v>
      </c>
      <c r="T1121" s="34">
        <f>ROUND(('NEW Reference'!M$16*List!$H1121)+'NEW Reference'!M$17,0)</f>
        <v>4398</v>
      </c>
      <c r="U1121" s="34">
        <f>ROUND(('NEW Reference'!N$16*List!$H1121)+'NEW Reference'!N$17,0)</f>
        <v>17747</v>
      </c>
      <c r="V1121" s="35">
        <f>ROUND(('NEW Reference'!O$16*List!$H1121)+'NEW Reference'!O$17,0)</f>
        <v>660</v>
      </c>
      <c r="W1121" s="35">
        <f>ROUND(('NEW Reference'!P$16*List!$H1121)+'NEW Reference'!P$17,0)</f>
        <v>930</v>
      </c>
      <c r="X1121" s="35">
        <f>ROUND(('NEW Reference'!Q$16*List!$H1121)+'NEW Reference'!Q$17,0)</f>
        <v>465</v>
      </c>
      <c r="Y1121" s="36"/>
      <c r="Z1121" s="4" t="str">
        <f t="shared" si="53"/>
        <v>PIKE, Kentucky</v>
      </c>
      <c r="AA1121" s="40" t="s">
        <v>273</v>
      </c>
      <c r="AB1121" s="37" t="s">
        <v>49</v>
      </c>
      <c r="AC1121" s="41" t="s">
        <v>3213</v>
      </c>
      <c r="AD1121" s="42"/>
      <c r="AE1121">
        <f t="shared" si="54"/>
        <v>0.78500000000000003</v>
      </c>
    </row>
    <row r="1122" spans="1:31">
      <c r="A1122" s="28" t="s">
        <v>3454</v>
      </c>
      <c r="B1122" s="28" t="s">
        <v>3455</v>
      </c>
      <c r="C1122" s="39">
        <v>99918</v>
      </c>
      <c r="D1122" s="30" t="s">
        <v>117</v>
      </c>
      <c r="E1122" s="40" t="s">
        <v>3456</v>
      </c>
      <c r="F1122" s="50" t="s">
        <v>3213</v>
      </c>
      <c r="G1122" s="33" t="s">
        <v>59</v>
      </c>
      <c r="H1122">
        <f t="shared" si="52"/>
        <v>0.78500000000000003</v>
      </c>
      <c r="I1122" s="34">
        <f>ROUND(('NEW Reference'!B$16*List!$H1122)+'NEW Reference'!B$17,0)</f>
        <v>1016</v>
      </c>
      <c r="J1122" s="34">
        <f>ROUND(('NEW Reference'!C$16*List!$H1122)+'NEW Reference'!C$17,0)</f>
        <v>1516</v>
      </c>
      <c r="K1122" s="34">
        <f>ROUND(('NEW Reference'!D$16*List!$H1122)+'NEW Reference'!D$17,0)</f>
        <v>1816</v>
      </c>
      <c r="L1122" s="34">
        <f>ROUND(('NEW Reference'!E$16*List!$H1122)+'NEW Reference'!E$17,0)</f>
        <v>2245</v>
      </c>
      <c r="M1122" s="34">
        <f>ROUND(('NEW Reference'!F$16*List!$H1122)+'NEW Reference'!F$17,0)</f>
        <v>2339</v>
      </c>
      <c r="N1122" s="34">
        <f>ROUND(('NEW Reference'!G$16*List!$H1122)+'NEW Reference'!G$17,0)</f>
        <v>2648</v>
      </c>
      <c r="O1122" s="34">
        <f>ROUND(('NEW Reference'!H$16*List!$H1122)+'NEW Reference'!H$17,0)</f>
        <v>2749</v>
      </c>
      <c r="P1122" s="34">
        <f>ROUND(('NEW Reference'!I$16*List!$H1122)+'NEW Reference'!I$17,0)</f>
        <v>2857</v>
      </c>
      <c r="Q1122" s="34">
        <f>ROUND(('NEW Reference'!J$16*List!$H1122)+'NEW Reference'!J$17,0)</f>
        <v>3309</v>
      </c>
      <c r="R1122" s="34">
        <f>ROUND(('NEW Reference'!K$16*List!$H1122)+'NEW Reference'!K$17,0)</f>
        <v>3413</v>
      </c>
      <c r="S1122" s="34">
        <f>ROUND(('NEW Reference'!L$16*List!$H1122)+'NEW Reference'!L$17,0)</f>
        <v>3683</v>
      </c>
      <c r="T1122" s="34">
        <f>ROUND(('NEW Reference'!M$16*List!$H1122)+'NEW Reference'!M$17,0)</f>
        <v>4398</v>
      </c>
      <c r="U1122" s="34">
        <f>ROUND(('NEW Reference'!N$16*List!$H1122)+'NEW Reference'!N$17,0)</f>
        <v>17747</v>
      </c>
      <c r="V1122" s="35">
        <f>ROUND(('NEW Reference'!O$16*List!$H1122)+'NEW Reference'!O$17,0)</f>
        <v>660</v>
      </c>
      <c r="W1122" s="35">
        <f>ROUND(('NEW Reference'!P$16*List!$H1122)+'NEW Reference'!P$17,0)</f>
        <v>930</v>
      </c>
      <c r="X1122" s="35">
        <f>ROUND(('NEW Reference'!Q$16*List!$H1122)+'NEW Reference'!Q$17,0)</f>
        <v>465</v>
      </c>
      <c r="Y1122" s="36"/>
      <c r="Z1122" s="4" t="str">
        <f t="shared" si="53"/>
        <v>POWELL, Kentucky</v>
      </c>
      <c r="AA1122" s="31" t="s">
        <v>3456</v>
      </c>
      <c r="AB1122" s="37" t="s">
        <v>49</v>
      </c>
      <c r="AC1122" s="32" t="s">
        <v>3213</v>
      </c>
      <c r="AD1122" s="38"/>
      <c r="AE1122">
        <f t="shared" si="54"/>
        <v>0.78500000000000003</v>
      </c>
    </row>
    <row r="1123" spans="1:31">
      <c r="A1123" s="28" t="s">
        <v>3457</v>
      </c>
      <c r="B1123" s="28" t="s">
        <v>3458</v>
      </c>
      <c r="C1123" s="39">
        <v>99918</v>
      </c>
      <c r="D1123" s="30" t="s">
        <v>117</v>
      </c>
      <c r="E1123" s="40" t="s">
        <v>713</v>
      </c>
      <c r="F1123" s="50" t="s">
        <v>3213</v>
      </c>
      <c r="G1123" s="33" t="s">
        <v>59</v>
      </c>
      <c r="H1123">
        <f t="shared" si="52"/>
        <v>0.78500000000000003</v>
      </c>
      <c r="I1123" s="34">
        <f>ROUND(('NEW Reference'!B$16*List!$H1123)+'NEW Reference'!B$17,0)</f>
        <v>1016</v>
      </c>
      <c r="J1123" s="34">
        <f>ROUND(('NEW Reference'!C$16*List!$H1123)+'NEW Reference'!C$17,0)</f>
        <v>1516</v>
      </c>
      <c r="K1123" s="34">
        <f>ROUND(('NEW Reference'!D$16*List!$H1123)+'NEW Reference'!D$17,0)</f>
        <v>1816</v>
      </c>
      <c r="L1123" s="34">
        <f>ROUND(('NEW Reference'!E$16*List!$H1123)+'NEW Reference'!E$17,0)</f>
        <v>2245</v>
      </c>
      <c r="M1123" s="34">
        <f>ROUND(('NEW Reference'!F$16*List!$H1123)+'NEW Reference'!F$17,0)</f>
        <v>2339</v>
      </c>
      <c r="N1123" s="34">
        <f>ROUND(('NEW Reference'!G$16*List!$H1123)+'NEW Reference'!G$17,0)</f>
        <v>2648</v>
      </c>
      <c r="O1123" s="34">
        <f>ROUND(('NEW Reference'!H$16*List!$H1123)+'NEW Reference'!H$17,0)</f>
        <v>2749</v>
      </c>
      <c r="P1123" s="34">
        <f>ROUND(('NEW Reference'!I$16*List!$H1123)+'NEW Reference'!I$17,0)</f>
        <v>2857</v>
      </c>
      <c r="Q1123" s="34">
        <f>ROUND(('NEW Reference'!J$16*List!$H1123)+'NEW Reference'!J$17,0)</f>
        <v>3309</v>
      </c>
      <c r="R1123" s="34">
        <f>ROUND(('NEW Reference'!K$16*List!$H1123)+'NEW Reference'!K$17,0)</f>
        <v>3413</v>
      </c>
      <c r="S1123" s="34">
        <f>ROUND(('NEW Reference'!L$16*List!$H1123)+'NEW Reference'!L$17,0)</f>
        <v>3683</v>
      </c>
      <c r="T1123" s="34">
        <f>ROUND(('NEW Reference'!M$16*List!$H1123)+'NEW Reference'!M$17,0)</f>
        <v>4398</v>
      </c>
      <c r="U1123" s="34">
        <f>ROUND(('NEW Reference'!N$16*List!$H1123)+'NEW Reference'!N$17,0)</f>
        <v>17747</v>
      </c>
      <c r="V1123" s="35">
        <f>ROUND(('NEW Reference'!O$16*List!$H1123)+'NEW Reference'!O$17,0)</f>
        <v>660</v>
      </c>
      <c r="W1123" s="35">
        <f>ROUND(('NEW Reference'!P$16*List!$H1123)+'NEW Reference'!P$17,0)</f>
        <v>930</v>
      </c>
      <c r="X1123" s="35">
        <f>ROUND(('NEW Reference'!Q$16*List!$H1123)+'NEW Reference'!Q$17,0)</f>
        <v>465</v>
      </c>
      <c r="Y1123" s="36"/>
      <c r="Z1123" s="4" t="str">
        <f t="shared" si="53"/>
        <v>PULASKI, Kentucky</v>
      </c>
      <c r="AA1123" s="40" t="s">
        <v>713</v>
      </c>
      <c r="AB1123" s="37" t="s">
        <v>49</v>
      </c>
      <c r="AC1123" s="41" t="s">
        <v>3213</v>
      </c>
      <c r="AD1123" s="42"/>
      <c r="AE1123">
        <f t="shared" si="54"/>
        <v>0.78500000000000003</v>
      </c>
    </row>
    <row r="1124" spans="1:31">
      <c r="A1124" s="28" t="s">
        <v>3459</v>
      </c>
      <c r="B1124" s="28" t="s">
        <v>3460</v>
      </c>
      <c r="C1124" s="39">
        <v>99918</v>
      </c>
      <c r="D1124" s="30" t="s">
        <v>117</v>
      </c>
      <c r="E1124" s="40" t="s">
        <v>3461</v>
      </c>
      <c r="F1124" s="50" t="s">
        <v>3213</v>
      </c>
      <c r="G1124" s="33" t="s">
        <v>59</v>
      </c>
      <c r="H1124">
        <f t="shared" si="52"/>
        <v>0.78500000000000003</v>
      </c>
      <c r="I1124" s="34">
        <f>ROUND(('NEW Reference'!B$16*List!$H1124)+'NEW Reference'!B$17,0)</f>
        <v>1016</v>
      </c>
      <c r="J1124" s="34">
        <f>ROUND(('NEW Reference'!C$16*List!$H1124)+'NEW Reference'!C$17,0)</f>
        <v>1516</v>
      </c>
      <c r="K1124" s="34">
        <f>ROUND(('NEW Reference'!D$16*List!$H1124)+'NEW Reference'!D$17,0)</f>
        <v>1816</v>
      </c>
      <c r="L1124" s="34">
        <f>ROUND(('NEW Reference'!E$16*List!$H1124)+'NEW Reference'!E$17,0)</f>
        <v>2245</v>
      </c>
      <c r="M1124" s="34">
        <f>ROUND(('NEW Reference'!F$16*List!$H1124)+'NEW Reference'!F$17,0)</f>
        <v>2339</v>
      </c>
      <c r="N1124" s="34">
        <f>ROUND(('NEW Reference'!G$16*List!$H1124)+'NEW Reference'!G$17,0)</f>
        <v>2648</v>
      </c>
      <c r="O1124" s="34">
        <f>ROUND(('NEW Reference'!H$16*List!$H1124)+'NEW Reference'!H$17,0)</f>
        <v>2749</v>
      </c>
      <c r="P1124" s="34">
        <f>ROUND(('NEW Reference'!I$16*List!$H1124)+'NEW Reference'!I$17,0)</f>
        <v>2857</v>
      </c>
      <c r="Q1124" s="34">
        <f>ROUND(('NEW Reference'!J$16*List!$H1124)+'NEW Reference'!J$17,0)</f>
        <v>3309</v>
      </c>
      <c r="R1124" s="34">
        <f>ROUND(('NEW Reference'!K$16*List!$H1124)+'NEW Reference'!K$17,0)</f>
        <v>3413</v>
      </c>
      <c r="S1124" s="34">
        <f>ROUND(('NEW Reference'!L$16*List!$H1124)+'NEW Reference'!L$17,0)</f>
        <v>3683</v>
      </c>
      <c r="T1124" s="34">
        <f>ROUND(('NEW Reference'!M$16*List!$H1124)+'NEW Reference'!M$17,0)</f>
        <v>4398</v>
      </c>
      <c r="U1124" s="34">
        <f>ROUND(('NEW Reference'!N$16*List!$H1124)+'NEW Reference'!N$17,0)</f>
        <v>17747</v>
      </c>
      <c r="V1124" s="35">
        <f>ROUND(('NEW Reference'!O$16*List!$H1124)+'NEW Reference'!O$17,0)</f>
        <v>660</v>
      </c>
      <c r="W1124" s="35">
        <f>ROUND(('NEW Reference'!P$16*List!$H1124)+'NEW Reference'!P$17,0)</f>
        <v>930</v>
      </c>
      <c r="X1124" s="35">
        <f>ROUND(('NEW Reference'!Q$16*List!$H1124)+'NEW Reference'!Q$17,0)</f>
        <v>465</v>
      </c>
      <c r="Y1124" s="36"/>
      <c r="Z1124" s="4" t="str">
        <f t="shared" si="53"/>
        <v>ROBERTSON, Kentucky</v>
      </c>
      <c r="AA1124" s="40" t="s">
        <v>3461</v>
      </c>
      <c r="AB1124" s="37" t="s">
        <v>49</v>
      </c>
      <c r="AC1124" s="41" t="s">
        <v>3213</v>
      </c>
      <c r="AD1124" s="42"/>
      <c r="AE1124">
        <f t="shared" si="54"/>
        <v>0.78500000000000003</v>
      </c>
    </row>
    <row r="1125" spans="1:31">
      <c r="A1125" s="28" t="s">
        <v>3462</v>
      </c>
      <c r="B1125" s="28" t="s">
        <v>3463</v>
      </c>
      <c r="C1125" s="39">
        <v>99918</v>
      </c>
      <c r="D1125" s="30" t="s">
        <v>117</v>
      </c>
      <c r="E1125" s="40" t="s">
        <v>3464</v>
      </c>
      <c r="F1125" s="50" t="s">
        <v>3213</v>
      </c>
      <c r="G1125" s="33" t="s">
        <v>59</v>
      </c>
      <c r="H1125">
        <f t="shared" si="52"/>
        <v>0.78500000000000003</v>
      </c>
      <c r="I1125" s="34">
        <f>ROUND(('NEW Reference'!B$16*List!$H1125)+'NEW Reference'!B$17,0)</f>
        <v>1016</v>
      </c>
      <c r="J1125" s="34">
        <f>ROUND(('NEW Reference'!C$16*List!$H1125)+'NEW Reference'!C$17,0)</f>
        <v>1516</v>
      </c>
      <c r="K1125" s="34">
        <f>ROUND(('NEW Reference'!D$16*List!$H1125)+'NEW Reference'!D$17,0)</f>
        <v>1816</v>
      </c>
      <c r="L1125" s="34">
        <f>ROUND(('NEW Reference'!E$16*List!$H1125)+'NEW Reference'!E$17,0)</f>
        <v>2245</v>
      </c>
      <c r="M1125" s="34">
        <f>ROUND(('NEW Reference'!F$16*List!$H1125)+'NEW Reference'!F$17,0)</f>
        <v>2339</v>
      </c>
      <c r="N1125" s="34">
        <f>ROUND(('NEW Reference'!G$16*List!$H1125)+'NEW Reference'!G$17,0)</f>
        <v>2648</v>
      </c>
      <c r="O1125" s="34">
        <f>ROUND(('NEW Reference'!H$16*List!$H1125)+'NEW Reference'!H$17,0)</f>
        <v>2749</v>
      </c>
      <c r="P1125" s="34">
        <f>ROUND(('NEW Reference'!I$16*List!$H1125)+'NEW Reference'!I$17,0)</f>
        <v>2857</v>
      </c>
      <c r="Q1125" s="34">
        <f>ROUND(('NEW Reference'!J$16*List!$H1125)+'NEW Reference'!J$17,0)</f>
        <v>3309</v>
      </c>
      <c r="R1125" s="34">
        <f>ROUND(('NEW Reference'!K$16*List!$H1125)+'NEW Reference'!K$17,0)</f>
        <v>3413</v>
      </c>
      <c r="S1125" s="34">
        <f>ROUND(('NEW Reference'!L$16*List!$H1125)+'NEW Reference'!L$17,0)</f>
        <v>3683</v>
      </c>
      <c r="T1125" s="34">
        <f>ROUND(('NEW Reference'!M$16*List!$H1125)+'NEW Reference'!M$17,0)</f>
        <v>4398</v>
      </c>
      <c r="U1125" s="34">
        <f>ROUND(('NEW Reference'!N$16*List!$H1125)+'NEW Reference'!N$17,0)</f>
        <v>17747</v>
      </c>
      <c r="V1125" s="35">
        <f>ROUND(('NEW Reference'!O$16*List!$H1125)+'NEW Reference'!O$17,0)</f>
        <v>660</v>
      </c>
      <c r="W1125" s="35">
        <f>ROUND(('NEW Reference'!P$16*List!$H1125)+'NEW Reference'!P$17,0)</f>
        <v>930</v>
      </c>
      <c r="X1125" s="35">
        <f>ROUND(('NEW Reference'!Q$16*List!$H1125)+'NEW Reference'!Q$17,0)</f>
        <v>465</v>
      </c>
      <c r="Y1125" s="36"/>
      <c r="Z1125" s="4" t="str">
        <f t="shared" si="53"/>
        <v>ROCKCASTLE, Kentucky</v>
      </c>
      <c r="AA1125" s="31" t="s">
        <v>3464</v>
      </c>
      <c r="AB1125" s="37" t="s">
        <v>49</v>
      </c>
      <c r="AC1125" s="32" t="s">
        <v>3213</v>
      </c>
      <c r="AD1125" s="38"/>
      <c r="AE1125">
        <f t="shared" si="54"/>
        <v>0.78500000000000003</v>
      </c>
    </row>
    <row r="1126" spans="1:31">
      <c r="A1126" s="28" t="s">
        <v>3465</v>
      </c>
      <c r="B1126" s="28" t="s">
        <v>3466</v>
      </c>
      <c r="C1126" s="39">
        <v>99918</v>
      </c>
      <c r="D1126" s="30" t="s">
        <v>117</v>
      </c>
      <c r="E1126" s="40" t="s">
        <v>3467</v>
      </c>
      <c r="F1126" s="50" t="s">
        <v>3213</v>
      </c>
      <c r="G1126" s="33" t="s">
        <v>59</v>
      </c>
      <c r="H1126">
        <f t="shared" si="52"/>
        <v>0.78500000000000003</v>
      </c>
      <c r="I1126" s="34">
        <f>ROUND(('NEW Reference'!B$16*List!$H1126)+'NEW Reference'!B$17,0)</f>
        <v>1016</v>
      </c>
      <c r="J1126" s="34">
        <f>ROUND(('NEW Reference'!C$16*List!$H1126)+'NEW Reference'!C$17,0)</f>
        <v>1516</v>
      </c>
      <c r="K1126" s="34">
        <f>ROUND(('NEW Reference'!D$16*List!$H1126)+'NEW Reference'!D$17,0)</f>
        <v>1816</v>
      </c>
      <c r="L1126" s="34">
        <f>ROUND(('NEW Reference'!E$16*List!$H1126)+'NEW Reference'!E$17,0)</f>
        <v>2245</v>
      </c>
      <c r="M1126" s="34">
        <f>ROUND(('NEW Reference'!F$16*List!$H1126)+'NEW Reference'!F$17,0)</f>
        <v>2339</v>
      </c>
      <c r="N1126" s="34">
        <f>ROUND(('NEW Reference'!G$16*List!$H1126)+'NEW Reference'!G$17,0)</f>
        <v>2648</v>
      </c>
      <c r="O1126" s="34">
        <f>ROUND(('NEW Reference'!H$16*List!$H1126)+'NEW Reference'!H$17,0)</f>
        <v>2749</v>
      </c>
      <c r="P1126" s="34">
        <f>ROUND(('NEW Reference'!I$16*List!$H1126)+'NEW Reference'!I$17,0)</f>
        <v>2857</v>
      </c>
      <c r="Q1126" s="34">
        <f>ROUND(('NEW Reference'!J$16*List!$H1126)+'NEW Reference'!J$17,0)</f>
        <v>3309</v>
      </c>
      <c r="R1126" s="34">
        <f>ROUND(('NEW Reference'!K$16*List!$H1126)+'NEW Reference'!K$17,0)</f>
        <v>3413</v>
      </c>
      <c r="S1126" s="34">
        <f>ROUND(('NEW Reference'!L$16*List!$H1126)+'NEW Reference'!L$17,0)</f>
        <v>3683</v>
      </c>
      <c r="T1126" s="34">
        <f>ROUND(('NEW Reference'!M$16*List!$H1126)+'NEW Reference'!M$17,0)</f>
        <v>4398</v>
      </c>
      <c r="U1126" s="34">
        <f>ROUND(('NEW Reference'!N$16*List!$H1126)+'NEW Reference'!N$17,0)</f>
        <v>17747</v>
      </c>
      <c r="V1126" s="35">
        <f>ROUND(('NEW Reference'!O$16*List!$H1126)+'NEW Reference'!O$17,0)</f>
        <v>660</v>
      </c>
      <c r="W1126" s="35">
        <f>ROUND(('NEW Reference'!P$16*List!$H1126)+'NEW Reference'!P$17,0)</f>
        <v>930</v>
      </c>
      <c r="X1126" s="35">
        <f>ROUND(('NEW Reference'!Q$16*List!$H1126)+'NEW Reference'!Q$17,0)</f>
        <v>465</v>
      </c>
      <c r="Y1126" s="36"/>
      <c r="Z1126" s="4" t="str">
        <f t="shared" si="53"/>
        <v>ROWAN, Kentucky</v>
      </c>
      <c r="AA1126" s="40" t="s">
        <v>3467</v>
      </c>
      <c r="AB1126" s="37" t="s">
        <v>49</v>
      </c>
      <c r="AC1126" s="41" t="s">
        <v>3213</v>
      </c>
      <c r="AD1126" s="42"/>
      <c r="AE1126">
        <f t="shared" si="54"/>
        <v>0.78500000000000003</v>
      </c>
    </row>
    <row r="1127" spans="1:31">
      <c r="A1127" s="28" t="s">
        <v>3468</v>
      </c>
      <c r="B1127" s="28" t="s">
        <v>3469</v>
      </c>
      <c r="C1127" s="29">
        <v>99918</v>
      </c>
      <c r="D1127" s="30" t="s">
        <v>117</v>
      </c>
      <c r="E1127" s="31" t="s">
        <v>282</v>
      </c>
      <c r="F1127" s="50" t="s">
        <v>3213</v>
      </c>
      <c r="G1127" s="33" t="s">
        <v>59</v>
      </c>
      <c r="H1127">
        <f t="shared" si="52"/>
        <v>0.78500000000000003</v>
      </c>
      <c r="I1127" s="34">
        <f>ROUND(('NEW Reference'!B$16*List!$H1127)+'NEW Reference'!B$17,0)</f>
        <v>1016</v>
      </c>
      <c r="J1127" s="34">
        <f>ROUND(('NEW Reference'!C$16*List!$H1127)+'NEW Reference'!C$17,0)</f>
        <v>1516</v>
      </c>
      <c r="K1127" s="34">
        <f>ROUND(('NEW Reference'!D$16*List!$H1127)+'NEW Reference'!D$17,0)</f>
        <v>1816</v>
      </c>
      <c r="L1127" s="34">
        <f>ROUND(('NEW Reference'!E$16*List!$H1127)+'NEW Reference'!E$17,0)</f>
        <v>2245</v>
      </c>
      <c r="M1127" s="34">
        <f>ROUND(('NEW Reference'!F$16*List!$H1127)+'NEW Reference'!F$17,0)</f>
        <v>2339</v>
      </c>
      <c r="N1127" s="34">
        <f>ROUND(('NEW Reference'!G$16*List!$H1127)+'NEW Reference'!G$17,0)</f>
        <v>2648</v>
      </c>
      <c r="O1127" s="34">
        <f>ROUND(('NEW Reference'!H$16*List!$H1127)+'NEW Reference'!H$17,0)</f>
        <v>2749</v>
      </c>
      <c r="P1127" s="34">
        <f>ROUND(('NEW Reference'!I$16*List!$H1127)+'NEW Reference'!I$17,0)</f>
        <v>2857</v>
      </c>
      <c r="Q1127" s="34">
        <f>ROUND(('NEW Reference'!J$16*List!$H1127)+'NEW Reference'!J$17,0)</f>
        <v>3309</v>
      </c>
      <c r="R1127" s="34">
        <f>ROUND(('NEW Reference'!K$16*List!$H1127)+'NEW Reference'!K$17,0)</f>
        <v>3413</v>
      </c>
      <c r="S1127" s="34">
        <f>ROUND(('NEW Reference'!L$16*List!$H1127)+'NEW Reference'!L$17,0)</f>
        <v>3683</v>
      </c>
      <c r="T1127" s="34">
        <f>ROUND(('NEW Reference'!M$16*List!$H1127)+'NEW Reference'!M$17,0)</f>
        <v>4398</v>
      </c>
      <c r="U1127" s="34">
        <f>ROUND(('NEW Reference'!N$16*List!$H1127)+'NEW Reference'!N$17,0)</f>
        <v>17747</v>
      </c>
      <c r="V1127" s="35">
        <f>ROUND(('NEW Reference'!O$16*List!$H1127)+'NEW Reference'!O$17,0)</f>
        <v>660</v>
      </c>
      <c r="W1127" s="35">
        <f>ROUND(('NEW Reference'!P$16*List!$H1127)+'NEW Reference'!P$17,0)</f>
        <v>930</v>
      </c>
      <c r="X1127" s="35">
        <f>ROUND(('NEW Reference'!Q$16*List!$H1127)+'NEW Reference'!Q$17,0)</f>
        <v>465</v>
      </c>
      <c r="Y1127" s="36"/>
      <c r="Z1127" s="4" t="str">
        <f t="shared" si="53"/>
        <v>RUSSELL, Kentucky</v>
      </c>
      <c r="AA1127" s="40" t="s">
        <v>282</v>
      </c>
      <c r="AB1127" s="37" t="s">
        <v>49</v>
      </c>
      <c r="AC1127" s="41" t="s">
        <v>3213</v>
      </c>
      <c r="AD1127" s="42"/>
      <c r="AE1127">
        <f t="shared" si="54"/>
        <v>0.78500000000000003</v>
      </c>
    </row>
    <row r="1128" spans="1:31">
      <c r="A1128" s="28" t="s">
        <v>3470</v>
      </c>
      <c r="B1128" s="28" t="s">
        <v>3471</v>
      </c>
      <c r="C1128" s="29">
        <v>30460</v>
      </c>
      <c r="D1128" s="30" t="s">
        <v>1101</v>
      </c>
      <c r="E1128" s="31" t="s">
        <v>727</v>
      </c>
      <c r="F1128" s="49" t="s">
        <v>3213</v>
      </c>
      <c r="G1128" s="33" t="s">
        <v>48</v>
      </c>
      <c r="H1128">
        <f t="shared" si="52"/>
        <v>0.88340000000000007</v>
      </c>
      <c r="I1128" s="34">
        <f>ROUND(('NEW Reference'!B$16*List!$H1128)+'NEW Reference'!B$17,0)</f>
        <v>1107</v>
      </c>
      <c r="J1128" s="34">
        <f>ROUND(('NEW Reference'!C$16*List!$H1128)+'NEW Reference'!C$17,0)</f>
        <v>1651</v>
      </c>
      <c r="K1128" s="34">
        <f>ROUND(('NEW Reference'!D$16*List!$H1128)+'NEW Reference'!D$17,0)</f>
        <v>1979</v>
      </c>
      <c r="L1128" s="34">
        <f>ROUND(('NEW Reference'!E$16*List!$H1128)+'NEW Reference'!E$17,0)</f>
        <v>2446</v>
      </c>
      <c r="M1128" s="34">
        <f>ROUND(('NEW Reference'!F$16*List!$H1128)+'NEW Reference'!F$17,0)</f>
        <v>2549</v>
      </c>
      <c r="N1128" s="34">
        <f>ROUND(('NEW Reference'!G$16*List!$H1128)+'NEW Reference'!G$17,0)</f>
        <v>2885</v>
      </c>
      <c r="O1128" s="34">
        <f>ROUND(('NEW Reference'!H$16*List!$H1128)+'NEW Reference'!H$17,0)</f>
        <v>2995</v>
      </c>
      <c r="P1128" s="34">
        <f>ROUND(('NEW Reference'!I$16*List!$H1128)+'NEW Reference'!I$17,0)</f>
        <v>3113</v>
      </c>
      <c r="Q1128" s="34">
        <f>ROUND(('NEW Reference'!J$16*List!$H1128)+'NEW Reference'!J$17,0)</f>
        <v>3605</v>
      </c>
      <c r="R1128" s="34">
        <f>ROUND(('NEW Reference'!K$16*List!$H1128)+'NEW Reference'!K$17,0)</f>
        <v>3718</v>
      </c>
      <c r="S1128" s="34">
        <f>ROUND(('NEW Reference'!L$16*List!$H1128)+'NEW Reference'!L$17,0)</f>
        <v>4013</v>
      </c>
      <c r="T1128" s="34">
        <f>ROUND(('NEW Reference'!M$16*List!$H1128)+'NEW Reference'!M$17,0)</f>
        <v>4792</v>
      </c>
      <c r="U1128" s="34">
        <f>ROUND(('NEW Reference'!N$16*List!$H1128)+'NEW Reference'!N$17,0)</f>
        <v>19336</v>
      </c>
      <c r="V1128" s="35">
        <f>ROUND(('NEW Reference'!O$16*List!$H1128)+'NEW Reference'!O$17,0)</f>
        <v>719</v>
      </c>
      <c r="W1128" s="35">
        <f>ROUND(('NEW Reference'!P$16*List!$H1128)+'NEW Reference'!P$17,0)</f>
        <v>1013</v>
      </c>
      <c r="X1128" s="35">
        <f>ROUND(('NEW Reference'!Q$16*List!$H1128)+'NEW Reference'!Q$17,0)</f>
        <v>506</v>
      </c>
      <c r="Y1128" s="36"/>
      <c r="Z1128" s="4" t="str">
        <f t="shared" si="53"/>
        <v>SCOTT, Kentucky</v>
      </c>
      <c r="AA1128" s="40" t="s">
        <v>727</v>
      </c>
      <c r="AB1128" s="37" t="s">
        <v>49</v>
      </c>
      <c r="AC1128" s="41" t="s">
        <v>3213</v>
      </c>
      <c r="AD1128" s="42"/>
      <c r="AE1128">
        <f t="shared" si="54"/>
        <v>0.88340000000000007</v>
      </c>
    </row>
    <row r="1129" spans="1:31">
      <c r="A1129" s="28" t="s">
        <v>3472</v>
      </c>
      <c r="B1129" s="28" t="s">
        <v>3473</v>
      </c>
      <c r="C1129" s="39">
        <v>31140</v>
      </c>
      <c r="D1129" s="30" t="s">
        <v>1132</v>
      </c>
      <c r="E1129" s="40" t="s">
        <v>290</v>
      </c>
      <c r="F1129" s="49" t="s">
        <v>3213</v>
      </c>
      <c r="G1129" s="33" t="s">
        <v>48</v>
      </c>
      <c r="H1129">
        <f t="shared" si="52"/>
        <v>0.88040000000000007</v>
      </c>
      <c r="I1129" s="34">
        <f>ROUND(('NEW Reference'!B$16*List!$H1129)+'NEW Reference'!B$17,0)</f>
        <v>1105</v>
      </c>
      <c r="J1129" s="34">
        <f>ROUND(('NEW Reference'!C$16*List!$H1129)+'NEW Reference'!C$17,0)</f>
        <v>1647</v>
      </c>
      <c r="K1129" s="34">
        <f>ROUND(('NEW Reference'!D$16*List!$H1129)+'NEW Reference'!D$17,0)</f>
        <v>1974</v>
      </c>
      <c r="L1129" s="34">
        <f>ROUND(('NEW Reference'!E$16*List!$H1129)+'NEW Reference'!E$17,0)</f>
        <v>2440</v>
      </c>
      <c r="M1129" s="34">
        <f>ROUND(('NEW Reference'!F$16*List!$H1129)+'NEW Reference'!F$17,0)</f>
        <v>2542</v>
      </c>
      <c r="N1129" s="34">
        <f>ROUND(('NEW Reference'!G$16*List!$H1129)+'NEW Reference'!G$17,0)</f>
        <v>2878</v>
      </c>
      <c r="O1129" s="34">
        <f>ROUND(('NEW Reference'!H$16*List!$H1129)+'NEW Reference'!H$17,0)</f>
        <v>2988</v>
      </c>
      <c r="P1129" s="34">
        <f>ROUND(('NEW Reference'!I$16*List!$H1129)+'NEW Reference'!I$17,0)</f>
        <v>3105</v>
      </c>
      <c r="Q1129" s="34">
        <f>ROUND(('NEW Reference'!J$16*List!$H1129)+'NEW Reference'!J$17,0)</f>
        <v>3596</v>
      </c>
      <c r="R1129" s="34">
        <f>ROUND(('NEW Reference'!K$16*List!$H1129)+'NEW Reference'!K$17,0)</f>
        <v>3709</v>
      </c>
      <c r="S1129" s="34">
        <f>ROUND(('NEW Reference'!L$16*List!$H1129)+'NEW Reference'!L$17,0)</f>
        <v>4002</v>
      </c>
      <c r="T1129" s="34">
        <f>ROUND(('NEW Reference'!M$16*List!$H1129)+'NEW Reference'!M$17,0)</f>
        <v>4780</v>
      </c>
      <c r="U1129" s="34">
        <f>ROUND(('NEW Reference'!N$16*List!$H1129)+'NEW Reference'!N$17,0)</f>
        <v>19288</v>
      </c>
      <c r="V1129" s="35">
        <f>ROUND(('NEW Reference'!O$16*List!$H1129)+'NEW Reference'!O$17,0)</f>
        <v>717</v>
      </c>
      <c r="W1129" s="35">
        <f>ROUND(('NEW Reference'!P$16*List!$H1129)+'NEW Reference'!P$17,0)</f>
        <v>1010</v>
      </c>
      <c r="X1129" s="35">
        <f>ROUND(('NEW Reference'!Q$16*List!$H1129)+'NEW Reference'!Q$17,0)</f>
        <v>505</v>
      </c>
      <c r="Y1129" s="36"/>
      <c r="Z1129" s="4" t="str">
        <f t="shared" si="53"/>
        <v>SHELBY, Kentucky</v>
      </c>
      <c r="AA1129" s="40" t="s">
        <v>290</v>
      </c>
      <c r="AB1129" s="37" t="s">
        <v>49</v>
      </c>
      <c r="AC1129" s="41" t="s">
        <v>3213</v>
      </c>
      <c r="AD1129" s="42"/>
      <c r="AE1129">
        <f t="shared" si="54"/>
        <v>0.88040000000000007</v>
      </c>
    </row>
    <row r="1130" spans="1:31">
      <c r="A1130" s="28" t="s">
        <v>3474</v>
      </c>
      <c r="B1130" s="28" t="s">
        <v>3475</v>
      </c>
      <c r="C1130" s="29">
        <v>99918</v>
      </c>
      <c r="D1130" s="30" t="s">
        <v>117</v>
      </c>
      <c r="E1130" s="31" t="s">
        <v>3476</v>
      </c>
      <c r="F1130" s="50" t="s">
        <v>3213</v>
      </c>
      <c r="G1130" s="33" t="s">
        <v>59</v>
      </c>
      <c r="H1130">
        <f t="shared" si="52"/>
        <v>0.78500000000000003</v>
      </c>
      <c r="I1130" s="34">
        <f>ROUND(('NEW Reference'!B$16*List!$H1130)+'NEW Reference'!B$17,0)</f>
        <v>1016</v>
      </c>
      <c r="J1130" s="34">
        <f>ROUND(('NEW Reference'!C$16*List!$H1130)+'NEW Reference'!C$17,0)</f>
        <v>1516</v>
      </c>
      <c r="K1130" s="34">
        <f>ROUND(('NEW Reference'!D$16*List!$H1130)+'NEW Reference'!D$17,0)</f>
        <v>1816</v>
      </c>
      <c r="L1130" s="34">
        <f>ROUND(('NEW Reference'!E$16*List!$H1130)+'NEW Reference'!E$17,0)</f>
        <v>2245</v>
      </c>
      <c r="M1130" s="34">
        <f>ROUND(('NEW Reference'!F$16*List!$H1130)+'NEW Reference'!F$17,0)</f>
        <v>2339</v>
      </c>
      <c r="N1130" s="34">
        <f>ROUND(('NEW Reference'!G$16*List!$H1130)+'NEW Reference'!G$17,0)</f>
        <v>2648</v>
      </c>
      <c r="O1130" s="34">
        <f>ROUND(('NEW Reference'!H$16*List!$H1130)+'NEW Reference'!H$17,0)</f>
        <v>2749</v>
      </c>
      <c r="P1130" s="34">
        <f>ROUND(('NEW Reference'!I$16*List!$H1130)+'NEW Reference'!I$17,0)</f>
        <v>2857</v>
      </c>
      <c r="Q1130" s="34">
        <f>ROUND(('NEW Reference'!J$16*List!$H1130)+'NEW Reference'!J$17,0)</f>
        <v>3309</v>
      </c>
      <c r="R1130" s="34">
        <f>ROUND(('NEW Reference'!K$16*List!$H1130)+'NEW Reference'!K$17,0)</f>
        <v>3413</v>
      </c>
      <c r="S1130" s="34">
        <f>ROUND(('NEW Reference'!L$16*List!$H1130)+'NEW Reference'!L$17,0)</f>
        <v>3683</v>
      </c>
      <c r="T1130" s="34">
        <f>ROUND(('NEW Reference'!M$16*List!$H1130)+'NEW Reference'!M$17,0)</f>
        <v>4398</v>
      </c>
      <c r="U1130" s="34">
        <f>ROUND(('NEW Reference'!N$16*List!$H1130)+'NEW Reference'!N$17,0)</f>
        <v>17747</v>
      </c>
      <c r="V1130" s="35">
        <f>ROUND(('NEW Reference'!O$16*List!$H1130)+'NEW Reference'!O$17,0)</f>
        <v>660</v>
      </c>
      <c r="W1130" s="35">
        <f>ROUND(('NEW Reference'!P$16*List!$H1130)+'NEW Reference'!P$17,0)</f>
        <v>930</v>
      </c>
      <c r="X1130" s="35">
        <f>ROUND(('NEW Reference'!Q$16*List!$H1130)+'NEW Reference'!Q$17,0)</f>
        <v>465</v>
      </c>
      <c r="Y1130" s="36"/>
      <c r="Z1130" s="4" t="str">
        <f t="shared" si="53"/>
        <v>SIMPSON, Kentucky</v>
      </c>
      <c r="AA1130" s="40" t="s">
        <v>3476</v>
      </c>
      <c r="AB1130" s="37" t="s">
        <v>49</v>
      </c>
      <c r="AC1130" s="41" t="s">
        <v>3213</v>
      </c>
      <c r="AD1130" s="42"/>
      <c r="AE1130">
        <f t="shared" si="54"/>
        <v>0.78500000000000003</v>
      </c>
    </row>
    <row r="1131" spans="1:31">
      <c r="A1131" s="28" t="s">
        <v>3477</v>
      </c>
      <c r="B1131" s="28" t="s">
        <v>3478</v>
      </c>
      <c r="C1131" s="39">
        <v>31140</v>
      </c>
      <c r="D1131" s="30" t="s">
        <v>1132</v>
      </c>
      <c r="E1131" s="40" t="s">
        <v>2635</v>
      </c>
      <c r="F1131" s="49" t="s">
        <v>3213</v>
      </c>
      <c r="G1131" s="33" t="s">
        <v>48</v>
      </c>
      <c r="H1131">
        <f t="shared" si="52"/>
        <v>0.88040000000000007</v>
      </c>
      <c r="I1131" s="34">
        <f>ROUND(('NEW Reference'!B$16*List!$H1131)+'NEW Reference'!B$17,0)</f>
        <v>1105</v>
      </c>
      <c r="J1131" s="34">
        <f>ROUND(('NEW Reference'!C$16*List!$H1131)+'NEW Reference'!C$17,0)</f>
        <v>1647</v>
      </c>
      <c r="K1131" s="34">
        <f>ROUND(('NEW Reference'!D$16*List!$H1131)+'NEW Reference'!D$17,0)</f>
        <v>1974</v>
      </c>
      <c r="L1131" s="34">
        <f>ROUND(('NEW Reference'!E$16*List!$H1131)+'NEW Reference'!E$17,0)</f>
        <v>2440</v>
      </c>
      <c r="M1131" s="34">
        <f>ROUND(('NEW Reference'!F$16*List!$H1131)+'NEW Reference'!F$17,0)</f>
        <v>2542</v>
      </c>
      <c r="N1131" s="34">
        <f>ROUND(('NEW Reference'!G$16*List!$H1131)+'NEW Reference'!G$17,0)</f>
        <v>2878</v>
      </c>
      <c r="O1131" s="34">
        <f>ROUND(('NEW Reference'!H$16*List!$H1131)+'NEW Reference'!H$17,0)</f>
        <v>2988</v>
      </c>
      <c r="P1131" s="34">
        <f>ROUND(('NEW Reference'!I$16*List!$H1131)+'NEW Reference'!I$17,0)</f>
        <v>3105</v>
      </c>
      <c r="Q1131" s="34">
        <f>ROUND(('NEW Reference'!J$16*List!$H1131)+'NEW Reference'!J$17,0)</f>
        <v>3596</v>
      </c>
      <c r="R1131" s="34">
        <f>ROUND(('NEW Reference'!K$16*List!$H1131)+'NEW Reference'!K$17,0)</f>
        <v>3709</v>
      </c>
      <c r="S1131" s="34">
        <f>ROUND(('NEW Reference'!L$16*List!$H1131)+'NEW Reference'!L$17,0)</f>
        <v>4002</v>
      </c>
      <c r="T1131" s="34">
        <f>ROUND(('NEW Reference'!M$16*List!$H1131)+'NEW Reference'!M$17,0)</f>
        <v>4780</v>
      </c>
      <c r="U1131" s="34">
        <f>ROUND(('NEW Reference'!N$16*List!$H1131)+'NEW Reference'!N$17,0)</f>
        <v>19288</v>
      </c>
      <c r="V1131" s="35">
        <f>ROUND(('NEW Reference'!O$16*List!$H1131)+'NEW Reference'!O$17,0)</f>
        <v>717</v>
      </c>
      <c r="W1131" s="35">
        <f>ROUND(('NEW Reference'!P$16*List!$H1131)+'NEW Reference'!P$17,0)</f>
        <v>1010</v>
      </c>
      <c r="X1131" s="35">
        <f>ROUND(('NEW Reference'!Q$16*List!$H1131)+'NEW Reference'!Q$17,0)</f>
        <v>505</v>
      </c>
      <c r="Y1131" s="36"/>
      <c r="Z1131" s="4" t="str">
        <f t="shared" si="53"/>
        <v>SPENCER, Kentucky</v>
      </c>
      <c r="AA1131" s="40" t="s">
        <v>2635</v>
      </c>
      <c r="AB1131" s="37" t="s">
        <v>49</v>
      </c>
      <c r="AC1131" s="41" t="s">
        <v>3213</v>
      </c>
      <c r="AD1131" s="42"/>
      <c r="AE1131">
        <f t="shared" si="54"/>
        <v>0.88040000000000007</v>
      </c>
    </row>
    <row r="1132" spans="1:31">
      <c r="A1132" s="28" t="s">
        <v>3479</v>
      </c>
      <c r="B1132" s="28" t="s">
        <v>3480</v>
      </c>
      <c r="C1132" s="39">
        <v>99918</v>
      </c>
      <c r="D1132" s="30" t="s">
        <v>117</v>
      </c>
      <c r="E1132" s="40" t="s">
        <v>1557</v>
      </c>
      <c r="F1132" s="50" t="s">
        <v>3213</v>
      </c>
      <c r="G1132" s="33" t="s">
        <v>59</v>
      </c>
      <c r="H1132">
        <f t="shared" si="52"/>
        <v>0.78500000000000003</v>
      </c>
      <c r="I1132" s="34">
        <f>ROUND(('NEW Reference'!B$16*List!$H1132)+'NEW Reference'!B$17,0)</f>
        <v>1016</v>
      </c>
      <c r="J1132" s="34">
        <f>ROUND(('NEW Reference'!C$16*List!$H1132)+'NEW Reference'!C$17,0)</f>
        <v>1516</v>
      </c>
      <c r="K1132" s="34">
        <f>ROUND(('NEW Reference'!D$16*List!$H1132)+'NEW Reference'!D$17,0)</f>
        <v>1816</v>
      </c>
      <c r="L1132" s="34">
        <f>ROUND(('NEW Reference'!E$16*List!$H1132)+'NEW Reference'!E$17,0)</f>
        <v>2245</v>
      </c>
      <c r="M1132" s="34">
        <f>ROUND(('NEW Reference'!F$16*List!$H1132)+'NEW Reference'!F$17,0)</f>
        <v>2339</v>
      </c>
      <c r="N1132" s="34">
        <f>ROUND(('NEW Reference'!G$16*List!$H1132)+'NEW Reference'!G$17,0)</f>
        <v>2648</v>
      </c>
      <c r="O1132" s="34">
        <f>ROUND(('NEW Reference'!H$16*List!$H1132)+'NEW Reference'!H$17,0)</f>
        <v>2749</v>
      </c>
      <c r="P1132" s="34">
        <f>ROUND(('NEW Reference'!I$16*List!$H1132)+'NEW Reference'!I$17,0)</f>
        <v>2857</v>
      </c>
      <c r="Q1132" s="34">
        <f>ROUND(('NEW Reference'!J$16*List!$H1132)+'NEW Reference'!J$17,0)</f>
        <v>3309</v>
      </c>
      <c r="R1132" s="34">
        <f>ROUND(('NEW Reference'!K$16*List!$H1132)+'NEW Reference'!K$17,0)</f>
        <v>3413</v>
      </c>
      <c r="S1132" s="34">
        <f>ROUND(('NEW Reference'!L$16*List!$H1132)+'NEW Reference'!L$17,0)</f>
        <v>3683</v>
      </c>
      <c r="T1132" s="34">
        <f>ROUND(('NEW Reference'!M$16*List!$H1132)+'NEW Reference'!M$17,0)</f>
        <v>4398</v>
      </c>
      <c r="U1132" s="34">
        <f>ROUND(('NEW Reference'!N$16*List!$H1132)+'NEW Reference'!N$17,0)</f>
        <v>17747</v>
      </c>
      <c r="V1132" s="35">
        <f>ROUND(('NEW Reference'!O$16*List!$H1132)+'NEW Reference'!O$17,0)</f>
        <v>660</v>
      </c>
      <c r="W1132" s="35">
        <f>ROUND(('NEW Reference'!P$16*List!$H1132)+'NEW Reference'!P$17,0)</f>
        <v>930</v>
      </c>
      <c r="X1132" s="35">
        <f>ROUND(('NEW Reference'!Q$16*List!$H1132)+'NEW Reference'!Q$17,0)</f>
        <v>465</v>
      </c>
      <c r="Y1132" s="36"/>
      <c r="Z1132" s="4" t="str">
        <f t="shared" si="53"/>
        <v>TAYLOR, Kentucky</v>
      </c>
      <c r="AA1132" s="40" t="s">
        <v>1557</v>
      </c>
      <c r="AB1132" s="37" t="s">
        <v>49</v>
      </c>
      <c r="AC1132" s="41" t="s">
        <v>3213</v>
      </c>
      <c r="AD1132" s="42"/>
      <c r="AE1132">
        <f t="shared" si="54"/>
        <v>0.78500000000000003</v>
      </c>
    </row>
    <row r="1133" spans="1:31">
      <c r="A1133" s="28" t="s">
        <v>3481</v>
      </c>
      <c r="B1133" s="28" t="s">
        <v>3482</v>
      </c>
      <c r="C1133" s="39">
        <v>99918</v>
      </c>
      <c r="D1133" s="30" t="s">
        <v>117</v>
      </c>
      <c r="E1133" s="40" t="s">
        <v>3483</v>
      </c>
      <c r="F1133" s="50" t="s">
        <v>3213</v>
      </c>
      <c r="G1133" s="33" t="s">
        <v>59</v>
      </c>
      <c r="H1133">
        <f t="shared" si="52"/>
        <v>0.78500000000000003</v>
      </c>
      <c r="I1133" s="34">
        <f>ROUND(('NEW Reference'!B$16*List!$H1133)+'NEW Reference'!B$17,0)</f>
        <v>1016</v>
      </c>
      <c r="J1133" s="34">
        <f>ROUND(('NEW Reference'!C$16*List!$H1133)+'NEW Reference'!C$17,0)</f>
        <v>1516</v>
      </c>
      <c r="K1133" s="34">
        <f>ROUND(('NEW Reference'!D$16*List!$H1133)+'NEW Reference'!D$17,0)</f>
        <v>1816</v>
      </c>
      <c r="L1133" s="34">
        <f>ROUND(('NEW Reference'!E$16*List!$H1133)+'NEW Reference'!E$17,0)</f>
        <v>2245</v>
      </c>
      <c r="M1133" s="34">
        <f>ROUND(('NEW Reference'!F$16*List!$H1133)+'NEW Reference'!F$17,0)</f>
        <v>2339</v>
      </c>
      <c r="N1133" s="34">
        <f>ROUND(('NEW Reference'!G$16*List!$H1133)+'NEW Reference'!G$17,0)</f>
        <v>2648</v>
      </c>
      <c r="O1133" s="34">
        <f>ROUND(('NEW Reference'!H$16*List!$H1133)+'NEW Reference'!H$17,0)</f>
        <v>2749</v>
      </c>
      <c r="P1133" s="34">
        <f>ROUND(('NEW Reference'!I$16*List!$H1133)+'NEW Reference'!I$17,0)</f>
        <v>2857</v>
      </c>
      <c r="Q1133" s="34">
        <f>ROUND(('NEW Reference'!J$16*List!$H1133)+'NEW Reference'!J$17,0)</f>
        <v>3309</v>
      </c>
      <c r="R1133" s="34">
        <f>ROUND(('NEW Reference'!K$16*List!$H1133)+'NEW Reference'!K$17,0)</f>
        <v>3413</v>
      </c>
      <c r="S1133" s="34">
        <f>ROUND(('NEW Reference'!L$16*List!$H1133)+'NEW Reference'!L$17,0)</f>
        <v>3683</v>
      </c>
      <c r="T1133" s="34">
        <f>ROUND(('NEW Reference'!M$16*List!$H1133)+'NEW Reference'!M$17,0)</f>
        <v>4398</v>
      </c>
      <c r="U1133" s="34">
        <f>ROUND(('NEW Reference'!N$16*List!$H1133)+'NEW Reference'!N$17,0)</f>
        <v>17747</v>
      </c>
      <c r="V1133" s="35">
        <f>ROUND(('NEW Reference'!O$16*List!$H1133)+'NEW Reference'!O$17,0)</f>
        <v>660</v>
      </c>
      <c r="W1133" s="35">
        <f>ROUND(('NEW Reference'!P$16*List!$H1133)+'NEW Reference'!P$17,0)</f>
        <v>930</v>
      </c>
      <c r="X1133" s="35">
        <f>ROUND(('NEW Reference'!Q$16*List!$H1133)+'NEW Reference'!Q$17,0)</f>
        <v>465</v>
      </c>
      <c r="Y1133" s="36"/>
      <c r="Z1133" s="4" t="str">
        <f t="shared" si="53"/>
        <v>TODD, Kentucky</v>
      </c>
      <c r="AA1133" s="40" t="s">
        <v>3483</v>
      </c>
      <c r="AB1133" s="37" t="s">
        <v>49</v>
      </c>
      <c r="AC1133" s="41" t="s">
        <v>3213</v>
      </c>
      <c r="AD1133" s="42"/>
      <c r="AE1133">
        <f t="shared" si="54"/>
        <v>0.78500000000000003</v>
      </c>
    </row>
    <row r="1134" spans="1:31">
      <c r="A1134" s="28" t="s">
        <v>3484</v>
      </c>
      <c r="B1134" s="28" t="s">
        <v>3485</v>
      </c>
      <c r="C1134" s="39">
        <v>17300</v>
      </c>
      <c r="D1134" s="30" t="s">
        <v>551</v>
      </c>
      <c r="E1134" s="40" t="s">
        <v>3486</v>
      </c>
      <c r="F1134" s="49" t="s">
        <v>3213</v>
      </c>
      <c r="G1134" s="33" t="s">
        <v>48</v>
      </c>
      <c r="H1134">
        <f t="shared" si="52"/>
        <v>0.71750000000000003</v>
      </c>
      <c r="I1134" s="34">
        <f>ROUND(('NEW Reference'!B$16*List!$H1134)+'NEW Reference'!B$17,0)</f>
        <v>954</v>
      </c>
      <c r="J1134" s="34">
        <f>ROUND(('NEW Reference'!C$16*List!$H1134)+'NEW Reference'!C$17,0)</f>
        <v>1423</v>
      </c>
      <c r="K1134" s="34">
        <f>ROUND(('NEW Reference'!D$16*List!$H1134)+'NEW Reference'!D$17,0)</f>
        <v>1705</v>
      </c>
      <c r="L1134" s="34">
        <f>ROUND(('NEW Reference'!E$16*List!$H1134)+'NEW Reference'!E$17,0)</f>
        <v>2107</v>
      </c>
      <c r="M1134" s="34">
        <f>ROUND(('NEW Reference'!F$16*List!$H1134)+'NEW Reference'!F$17,0)</f>
        <v>2196</v>
      </c>
      <c r="N1134" s="34">
        <f>ROUND(('NEW Reference'!G$16*List!$H1134)+'NEW Reference'!G$17,0)</f>
        <v>2485</v>
      </c>
      <c r="O1134" s="34">
        <f>ROUND(('NEW Reference'!H$16*List!$H1134)+'NEW Reference'!H$17,0)</f>
        <v>2580</v>
      </c>
      <c r="P1134" s="34">
        <f>ROUND(('NEW Reference'!I$16*List!$H1134)+'NEW Reference'!I$17,0)</f>
        <v>2682</v>
      </c>
      <c r="Q1134" s="34">
        <f>ROUND(('NEW Reference'!J$16*List!$H1134)+'NEW Reference'!J$17,0)</f>
        <v>3105</v>
      </c>
      <c r="R1134" s="34">
        <f>ROUND(('NEW Reference'!K$16*List!$H1134)+'NEW Reference'!K$17,0)</f>
        <v>3203</v>
      </c>
      <c r="S1134" s="34">
        <f>ROUND(('NEW Reference'!L$16*List!$H1134)+'NEW Reference'!L$17,0)</f>
        <v>3457</v>
      </c>
      <c r="T1134" s="34">
        <f>ROUND(('NEW Reference'!M$16*List!$H1134)+'NEW Reference'!M$17,0)</f>
        <v>4128</v>
      </c>
      <c r="U1134" s="34">
        <f>ROUND(('NEW Reference'!N$16*List!$H1134)+'NEW Reference'!N$17,0)</f>
        <v>16657</v>
      </c>
      <c r="V1134" s="35">
        <f>ROUND(('NEW Reference'!O$16*List!$H1134)+'NEW Reference'!O$17,0)</f>
        <v>619</v>
      </c>
      <c r="W1134" s="35">
        <f>ROUND(('NEW Reference'!P$16*List!$H1134)+'NEW Reference'!P$17,0)</f>
        <v>873</v>
      </c>
      <c r="X1134" s="35">
        <f>ROUND(('NEW Reference'!Q$16*List!$H1134)+'NEW Reference'!Q$17,0)</f>
        <v>436</v>
      </c>
      <c r="Y1134" s="36"/>
      <c r="Z1134" s="4" t="str">
        <f t="shared" si="53"/>
        <v>TRIGG, Kentucky</v>
      </c>
      <c r="AA1134" s="31" t="s">
        <v>3486</v>
      </c>
      <c r="AB1134" s="37" t="s">
        <v>49</v>
      </c>
      <c r="AC1134" s="32" t="s">
        <v>3213</v>
      </c>
      <c r="AD1134" s="38"/>
      <c r="AE1134">
        <f t="shared" si="54"/>
        <v>0.71750000000000003</v>
      </c>
    </row>
    <row r="1135" spans="1:31">
      <c r="A1135" s="28" t="s">
        <v>3487</v>
      </c>
      <c r="B1135" s="28" t="s">
        <v>3488</v>
      </c>
      <c r="C1135" s="29">
        <v>99918</v>
      </c>
      <c r="D1135" s="30" t="s">
        <v>117</v>
      </c>
      <c r="E1135" s="31" t="s">
        <v>3489</v>
      </c>
      <c r="F1135" s="49" t="s">
        <v>3213</v>
      </c>
      <c r="G1135" s="33" t="s">
        <v>59</v>
      </c>
      <c r="H1135">
        <f t="shared" si="52"/>
        <v>0.78500000000000003</v>
      </c>
      <c r="I1135" s="34">
        <f>ROUND(('NEW Reference'!B$16*List!$H1135)+'NEW Reference'!B$17,0)</f>
        <v>1016</v>
      </c>
      <c r="J1135" s="34">
        <f>ROUND(('NEW Reference'!C$16*List!$H1135)+'NEW Reference'!C$17,0)</f>
        <v>1516</v>
      </c>
      <c r="K1135" s="34">
        <f>ROUND(('NEW Reference'!D$16*List!$H1135)+'NEW Reference'!D$17,0)</f>
        <v>1816</v>
      </c>
      <c r="L1135" s="34">
        <f>ROUND(('NEW Reference'!E$16*List!$H1135)+'NEW Reference'!E$17,0)</f>
        <v>2245</v>
      </c>
      <c r="M1135" s="34">
        <f>ROUND(('NEW Reference'!F$16*List!$H1135)+'NEW Reference'!F$17,0)</f>
        <v>2339</v>
      </c>
      <c r="N1135" s="34">
        <f>ROUND(('NEW Reference'!G$16*List!$H1135)+'NEW Reference'!G$17,0)</f>
        <v>2648</v>
      </c>
      <c r="O1135" s="34">
        <f>ROUND(('NEW Reference'!H$16*List!$H1135)+'NEW Reference'!H$17,0)</f>
        <v>2749</v>
      </c>
      <c r="P1135" s="34">
        <f>ROUND(('NEW Reference'!I$16*List!$H1135)+'NEW Reference'!I$17,0)</f>
        <v>2857</v>
      </c>
      <c r="Q1135" s="34">
        <f>ROUND(('NEW Reference'!J$16*List!$H1135)+'NEW Reference'!J$17,0)</f>
        <v>3309</v>
      </c>
      <c r="R1135" s="34">
        <f>ROUND(('NEW Reference'!K$16*List!$H1135)+'NEW Reference'!K$17,0)</f>
        <v>3413</v>
      </c>
      <c r="S1135" s="34">
        <f>ROUND(('NEW Reference'!L$16*List!$H1135)+'NEW Reference'!L$17,0)</f>
        <v>3683</v>
      </c>
      <c r="T1135" s="34">
        <f>ROUND(('NEW Reference'!M$16*List!$H1135)+'NEW Reference'!M$17,0)</f>
        <v>4398</v>
      </c>
      <c r="U1135" s="34">
        <f>ROUND(('NEW Reference'!N$16*List!$H1135)+'NEW Reference'!N$17,0)</f>
        <v>17747</v>
      </c>
      <c r="V1135" s="35">
        <f>ROUND(('NEW Reference'!O$16*List!$H1135)+'NEW Reference'!O$17,0)</f>
        <v>660</v>
      </c>
      <c r="W1135" s="35">
        <f>ROUND(('NEW Reference'!P$16*List!$H1135)+'NEW Reference'!P$17,0)</f>
        <v>930</v>
      </c>
      <c r="X1135" s="35">
        <f>ROUND(('NEW Reference'!Q$16*List!$H1135)+'NEW Reference'!Q$17,0)</f>
        <v>465</v>
      </c>
      <c r="Y1135" s="36"/>
      <c r="Z1135" s="4" t="str">
        <f t="shared" si="53"/>
        <v>TRIMBLE, Kentucky</v>
      </c>
      <c r="AA1135" s="31" t="s">
        <v>3489</v>
      </c>
      <c r="AB1135" s="37" t="s">
        <v>49</v>
      </c>
      <c r="AC1135" s="32" t="s">
        <v>3213</v>
      </c>
      <c r="AD1135" s="38"/>
      <c r="AE1135">
        <f t="shared" si="54"/>
        <v>0.78500000000000003</v>
      </c>
    </row>
    <row r="1136" spans="1:31">
      <c r="A1136" s="28" t="s">
        <v>3490</v>
      </c>
      <c r="B1136" s="28" t="s">
        <v>3491</v>
      </c>
      <c r="C1136" s="29">
        <v>99918</v>
      </c>
      <c r="D1136" s="30" t="s">
        <v>117</v>
      </c>
      <c r="E1136" s="31" t="s">
        <v>748</v>
      </c>
      <c r="F1136" s="50" t="s">
        <v>3213</v>
      </c>
      <c r="G1136" s="33" t="s">
        <v>59</v>
      </c>
      <c r="H1136">
        <f t="shared" si="52"/>
        <v>0.78500000000000003</v>
      </c>
      <c r="I1136" s="34">
        <f>ROUND(('NEW Reference'!B$16*List!$H1136)+'NEW Reference'!B$17,0)</f>
        <v>1016</v>
      </c>
      <c r="J1136" s="34">
        <f>ROUND(('NEW Reference'!C$16*List!$H1136)+'NEW Reference'!C$17,0)</f>
        <v>1516</v>
      </c>
      <c r="K1136" s="34">
        <f>ROUND(('NEW Reference'!D$16*List!$H1136)+'NEW Reference'!D$17,0)</f>
        <v>1816</v>
      </c>
      <c r="L1136" s="34">
        <f>ROUND(('NEW Reference'!E$16*List!$H1136)+'NEW Reference'!E$17,0)</f>
        <v>2245</v>
      </c>
      <c r="M1136" s="34">
        <f>ROUND(('NEW Reference'!F$16*List!$H1136)+'NEW Reference'!F$17,0)</f>
        <v>2339</v>
      </c>
      <c r="N1136" s="34">
        <f>ROUND(('NEW Reference'!G$16*List!$H1136)+'NEW Reference'!G$17,0)</f>
        <v>2648</v>
      </c>
      <c r="O1136" s="34">
        <f>ROUND(('NEW Reference'!H$16*List!$H1136)+'NEW Reference'!H$17,0)</f>
        <v>2749</v>
      </c>
      <c r="P1136" s="34">
        <f>ROUND(('NEW Reference'!I$16*List!$H1136)+'NEW Reference'!I$17,0)</f>
        <v>2857</v>
      </c>
      <c r="Q1136" s="34">
        <f>ROUND(('NEW Reference'!J$16*List!$H1136)+'NEW Reference'!J$17,0)</f>
        <v>3309</v>
      </c>
      <c r="R1136" s="34">
        <f>ROUND(('NEW Reference'!K$16*List!$H1136)+'NEW Reference'!K$17,0)</f>
        <v>3413</v>
      </c>
      <c r="S1136" s="34">
        <f>ROUND(('NEW Reference'!L$16*List!$H1136)+'NEW Reference'!L$17,0)</f>
        <v>3683</v>
      </c>
      <c r="T1136" s="34">
        <f>ROUND(('NEW Reference'!M$16*List!$H1136)+'NEW Reference'!M$17,0)</f>
        <v>4398</v>
      </c>
      <c r="U1136" s="34">
        <f>ROUND(('NEW Reference'!N$16*List!$H1136)+'NEW Reference'!N$17,0)</f>
        <v>17747</v>
      </c>
      <c r="V1136" s="35">
        <f>ROUND(('NEW Reference'!O$16*List!$H1136)+'NEW Reference'!O$17,0)</f>
        <v>660</v>
      </c>
      <c r="W1136" s="35">
        <f>ROUND(('NEW Reference'!P$16*List!$H1136)+'NEW Reference'!P$17,0)</f>
        <v>930</v>
      </c>
      <c r="X1136" s="35">
        <f>ROUND(('NEW Reference'!Q$16*List!$H1136)+'NEW Reference'!Q$17,0)</f>
        <v>465</v>
      </c>
      <c r="Y1136" s="36"/>
      <c r="Z1136" s="4" t="str">
        <f t="shared" si="53"/>
        <v>UNION, Kentucky</v>
      </c>
      <c r="AA1136" s="40" t="s">
        <v>748</v>
      </c>
      <c r="AB1136" s="37" t="s">
        <v>49</v>
      </c>
      <c r="AC1136" s="41" t="s">
        <v>3213</v>
      </c>
      <c r="AD1136" s="42"/>
      <c r="AE1136">
        <f t="shared" si="54"/>
        <v>0.78500000000000003</v>
      </c>
    </row>
    <row r="1137" spans="1:31">
      <c r="A1137" s="28" t="s">
        <v>3492</v>
      </c>
      <c r="B1137" s="28" t="s">
        <v>3493</v>
      </c>
      <c r="C1137" s="29">
        <v>14540</v>
      </c>
      <c r="D1137" s="30" t="s">
        <v>431</v>
      </c>
      <c r="E1137" s="31" t="s">
        <v>2030</v>
      </c>
      <c r="F1137" s="49" t="s">
        <v>3213</v>
      </c>
      <c r="G1137" s="33" t="s">
        <v>48</v>
      </c>
      <c r="H1137">
        <f t="shared" si="52"/>
        <v>0.88260000000000005</v>
      </c>
      <c r="I1137" s="34">
        <f>ROUND(('NEW Reference'!B$16*List!$H1137)+'NEW Reference'!B$17,0)</f>
        <v>1107</v>
      </c>
      <c r="J1137" s="34">
        <f>ROUND(('NEW Reference'!C$16*List!$H1137)+'NEW Reference'!C$17,0)</f>
        <v>1650</v>
      </c>
      <c r="K1137" s="34">
        <f>ROUND(('NEW Reference'!D$16*List!$H1137)+'NEW Reference'!D$17,0)</f>
        <v>1977</v>
      </c>
      <c r="L1137" s="34">
        <f>ROUND(('NEW Reference'!E$16*List!$H1137)+'NEW Reference'!E$17,0)</f>
        <v>2445</v>
      </c>
      <c r="M1137" s="34">
        <f>ROUND(('NEW Reference'!F$16*List!$H1137)+'NEW Reference'!F$17,0)</f>
        <v>2547</v>
      </c>
      <c r="N1137" s="34">
        <f>ROUND(('NEW Reference'!G$16*List!$H1137)+'NEW Reference'!G$17,0)</f>
        <v>2883</v>
      </c>
      <c r="O1137" s="34">
        <f>ROUND(('NEW Reference'!H$16*List!$H1137)+'NEW Reference'!H$17,0)</f>
        <v>2993</v>
      </c>
      <c r="P1137" s="34">
        <f>ROUND(('NEW Reference'!I$16*List!$H1137)+'NEW Reference'!I$17,0)</f>
        <v>3111</v>
      </c>
      <c r="Q1137" s="34">
        <f>ROUND(('NEW Reference'!J$16*List!$H1137)+'NEW Reference'!J$17,0)</f>
        <v>3602</v>
      </c>
      <c r="R1137" s="34">
        <f>ROUND(('NEW Reference'!K$16*List!$H1137)+'NEW Reference'!K$17,0)</f>
        <v>3716</v>
      </c>
      <c r="S1137" s="34">
        <f>ROUND(('NEW Reference'!L$16*List!$H1137)+'NEW Reference'!L$17,0)</f>
        <v>4010</v>
      </c>
      <c r="T1137" s="34">
        <f>ROUND(('NEW Reference'!M$16*List!$H1137)+'NEW Reference'!M$17,0)</f>
        <v>4789</v>
      </c>
      <c r="U1137" s="34">
        <f>ROUND(('NEW Reference'!N$16*List!$H1137)+'NEW Reference'!N$17,0)</f>
        <v>19323</v>
      </c>
      <c r="V1137" s="35">
        <f>ROUND(('NEW Reference'!O$16*List!$H1137)+'NEW Reference'!O$17,0)</f>
        <v>718</v>
      </c>
      <c r="W1137" s="35">
        <f>ROUND(('NEW Reference'!P$16*List!$H1137)+'NEW Reference'!P$17,0)</f>
        <v>1012</v>
      </c>
      <c r="X1137" s="35">
        <f>ROUND(('NEW Reference'!Q$16*List!$H1137)+'NEW Reference'!Q$17,0)</f>
        <v>506</v>
      </c>
      <c r="Y1137" s="36"/>
      <c r="Z1137" s="4" t="str">
        <f t="shared" si="53"/>
        <v>WARREN, Kentucky</v>
      </c>
      <c r="AA1137" s="31" t="s">
        <v>2030</v>
      </c>
      <c r="AB1137" s="37" t="s">
        <v>49</v>
      </c>
      <c r="AC1137" s="32" t="s">
        <v>3213</v>
      </c>
      <c r="AD1137" s="38"/>
      <c r="AE1137">
        <f t="shared" si="54"/>
        <v>0.88260000000000005</v>
      </c>
    </row>
    <row r="1138" spans="1:31">
      <c r="A1138" s="28" t="s">
        <v>3494</v>
      </c>
      <c r="B1138" s="28" t="s">
        <v>3495</v>
      </c>
      <c r="C1138" s="39">
        <v>99918</v>
      </c>
      <c r="D1138" s="30" t="s">
        <v>117</v>
      </c>
      <c r="E1138" s="40" t="s">
        <v>250</v>
      </c>
      <c r="F1138" s="50" t="s">
        <v>3213</v>
      </c>
      <c r="G1138" s="33" t="s">
        <v>59</v>
      </c>
      <c r="H1138">
        <f t="shared" si="52"/>
        <v>0.78500000000000003</v>
      </c>
      <c r="I1138" s="34">
        <f>ROUND(('NEW Reference'!B$16*List!$H1138)+'NEW Reference'!B$17,0)</f>
        <v>1016</v>
      </c>
      <c r="J1138" s="34">
        <f>ROUND(('NEW Reference'!C$16*List!$H1138)+'NEW Reference'!C$17,0)</f>
        <v>1516</v>
      </c>
      <c r="K1138" s="34">
        <f>ROUND(('NEW Reference'!D$16*List!$H1138)+'NEW Reference'!D$17,0)</f>
        <v>1816</v>
      </c>
      <c r="L1138" s="34">
        <f>ROUND(('NEW Reference'!E$16*List!$H1138)+'NEW Reference'!E$17,0)</f>
        <v>2245</v>
      </c>
      <c r="M1138" s="34">
        <f>ROUND(('NEW Reference'!F$16*List!$H1138)+'NEW Reference'!F$17,0)</f>
        <v>2339</v>
      </c>
      <c r="N1138" s="34">
        <f>ROUND(('NEW Reference'!G$16*List!$H1138)+'NEW Reference'!G$17,0)</f>
        <v>2648</v>
      </c>
      <c r="O1138" s="34">
        <f>ROUND(('NEW Reference'!H$16*List!$H1138)+'NEW Reference'!H$17,0)</f>
        <v>2749</v>
      </c>
      <c r="P1138" s="34">
        <f>ROUND(('NEW Reference'!I$16*List!$H1138)+'NEW Reference'!I$17,0)</f>
        <v>2857</v>
      </c>
      <c r="Q1138" s="34">
        <f>ROUND(('NEW Reference'!J$16*List!$H1138)+'NEW Reference'!J$17,0)</f>
        <v>3309</v>
      </c>
      <c r="R1138" s="34">
        <f>ROUND(('NEW Reference'!K$16*List!$H1138)+'NEW Reference'!K$17,0)</f>
        <v>3413</v>
      </c>
      <c r="S1138" s="34">
        <f>ROUND(('NEW Reference'!L$16*List!$H1138)+'NEW Reference'!L$17,0)</f>
        <v>3683</v>
      </c>
      <c r="T1138" s="34">
        <f>ROUND(('NEW Reference'!M$16*List!$H1138)+'NEW Reference'!M$17,0)</f>
        <v>4398</v>
      </c>
      <c r="U1138" s="34">
        <f>ROUND(('NEW Reference'!N$16*List!$H1138)+'NEW Reference'!N$17,0)</f>
        <v>17747</v>
      </c>
      <c r="V1138" s="35">
        <f>ROUND(('NEW Reference'!O$16*List!$H1138)+'NEW Reference'!O$17,0)</f>
        <v>660</v>
      </c>
      <c r="W1138" s="35">
        <f>ROUND(('NEW Reference'!P$16*List!$H1138)+'NEW Reference'!P$17,0)</f>
        <v>930</v>
      </c>
      <c r="X1138" s="35">
        <f>ROUND(('NEW Reference'!Q$16*List!$H1138)+'NEW Reference'!Q$17,0)</f>
        <v>465</v>
      </c>
      <c r="Y1138" s="36"/>
      <c r="Z1138" s="4" t="str">
        <f t="shared" si="53"/>
        <v>WASHINGTON, Kentucky</v>
      </c>
      <c r="AA1138" s="40" t="s">
        <v>250</v>
      </c>
      <c r="AB1138" s="37" t="s">
        <v>49</v>
      </c>
      <c r="AC1138" s="41" t="s">
        <v>3213</v>
      </c>
      <c r="AD1138" s="42"/>
      <c r="AE1138">
        <f t="shared" si="54"/>
        <v>0.78500000000000003</v>
      </c>
    </row>
    <row r="1139" spans="1:31">
      <c r="A1139" s="28" t="s">
        <v>3496</v>
      </c>
      <c r="B1139" s="28" t="s">
        <v>3497</v>
      </c>
      <c r="C1139" s="29">
        <v>99918</v>
      </c>
      <c r="D1139" s="30" t="s">
        <v>117</v>
      </c>
      <c r="E1139" s="31" t="s">
        <v>2035</v>
      </c>
      <c r="F1139" s="50" t="s">
        <v>3213</v>
      </c>
      <c r="G1139" s="33" t="s">
        <v>59</v>
      </c>
      <c r="H1139">
        <f t="shared" si="52"/>
        <v>0.78500000000000003</v>
      </c>
      <c r="I1139" s="34">
        <f>ROUND(('NEW Reference'!B$16*List!$H1139)+'NEW Reference'!B$17,0)</f>
        <v>1016</v>
      </c>
      <c r="J1139" s="34">
        <f>ROUND(('NEW Reference'!C$16*List!$H1139)+'NEW Reference'!C$17,0)</f>
        <v>1516</v>
      </c>
      <c r="K1139" s="34">
        <f>ROUND(('NEW Reference'!D$16*List!$H1139)+'NEW Reference'!D$17,0)</f>
        <v>1816</v>
      </c>
      <c r="L1139" s="34">
        <f>ROUND(('NEW Reference'!E$16*List!$H1139)+'NEW Reference'!E$17,0)</f>
        <v>2245</v>
      </c>
      <c r="M1139" s="34">
        <f>ROUND(('NEW Reference'!F$16*List!$H1139)+'NEW Reference'!F$17,0)</f>
        <v>2339</v>
      </c>
      <c r="N1139" s="34">
        <f>ROUND(('NEW Reference'!G$16*List!$H1139)+'NEW Reference'!G$17,0)</f>
        <v>2648</v>
      </c>
      <c r="O1139" s="34">
        <f>ROUND(('NEW Reference'!H$16*List!$H1139)+'NEW Reference'!H$17,0)</f>
        <v>2749</v>
      </c>
      <c r="P1139" s="34">
        <f>ROUND(('NEW Reference'!I$16*List!$H1139)+'NEW Reference'!I$17,0)</f>
        <v>2857</v>
      </c>
      <c r="Q1139" s="34">
        <f>ROUND(('NEW Reference'!J$16*List!$H1139)+'NEW Reference'!J$17,0)</f>
        <v>3309</v>
      </c>
      <c r="R1139" s="34">
        <f>ROUND(('NEW Reference'!K$16*List!$H1139)+'NEW Reference'!K$17,0)</f>
        <v>3413</v>
      </c>
      <c r="S1139" s="34">
        <f>ROUND(('NEW Reference'!L$16*List!$H1139)+'NEW Reference'!L$17,0)</f>
        <v>3683</v>
      </c>
      <c r="T1139" s="34">
        <f>ROUND(('NEW Reference'!M$16*List!$H1139)+'NEW Reference'!M$17,0)</f>
        <v>4398</v>
      </c>
      <c r="U1139" s="34">
        <f>ROUND(('NEW Reference'!N$16*List!$H1139)+'NEW Reference'!N$17,0)</f>
        <v>17747</v>
      </c>
      <c r="V1139" s="35">
        <f>ROUND(('NEW Reference'!O$16*List!$H1139)+'NEW Reference'!O$17,0)</f>
        <v>660</v>
      </c>
      <c r="W1139" s="35">
        <f>ROUND(('NEW Reference'!P$16*List!$H1139)+'NEW Reference'!P$17,0)</f>
        <v>930</v>
      </c>
      <c r="X1139" s="35">
        <f>ROUND(('NEW Reference'!Q$16*List!$H1139)+'NEW Reference'!Q$17,0)</f>
        <v>465</v>
      </c>
      <c r="Y1139" s="36"/>
      <c r="Z1139" s="4" t="str">
        <f t="shared" si="53"/>
        <v>WAYNE, Kentucky</v>
      </c>
      <c r="AA1139" s="40" t="s">
        <v>2035</v>
      </c>
      <c r="AB1139" s="37" t="s">
        <v>49</v>
      </c>
      <c r="AC1139" s="41" t="s">
        <v>3213</v>
      </c>
      <c r="AD1139" s="42"/>
      <c r="AE1139">
        <f t="shared" si="54"/>
        <v>0.78500000000000003</v>
      </c>
    </row>
    <row r="1140" spans="1:31">
      <c r="A1140" s="28" t="s">
        <v>3498</v>
      </c>
      <c r="B1140" s="28" t="s">
        <v>3499</v>
      </c>
      <c r="C1140" s="39">
        <v>99918</v>
      </c>
      <c r="D1140" s="30" t="s">
        <v>117</v>
      </c>
      <c r="E1140" s="40" t="s">
        <v>2038</v>
      </c>
      <c r="F1140" s="50" t="s">
        <v>3213</v>
      </c>
      <c r="G1140" s="33" t="s">
        <v>59</v>
      </c>
      <c r="H1140">
        <f t="shared" si="52"/>
        <v>0.78500000000000003</v>
      </c>
      <c r="I1140" s="34">
        <f>ROUND(('NEW Reference'!B$16*List!$H1140)+'NEW Reference'!B$17,0)</f>
        <v>1016</v>
      </c>
      <c r="J1140" s="34">
        <f>ROUND(('NEW Reference'!C$16*List!$H1140)+'NEW Reference'!C$17,0)</f>
        <v>1516</v>
      </c>
      <c r="K1140" s="34">
        <f>ROUND(('NEW Reference'!D$16*List!$H1140)+'NEW Reference'!D$17,0)</f>
        <v>1816</v>
      </c>
      <c r="L1140" s="34">
        <f>ROUND(('NEW Reference'!E$16*List!$H1140)+'NEW Reference'!E$17,0)</f>
        <v>2245</v>
      </c>
      <c r="M1140" s="34">
        <f>ROUND(('NEW Reference'!F$16*List!$H1140)+'NEW Reference'!F$17,0)</f>
        <v>2339</v>
      </c>
      <c r="N1140" s="34">
        <f>ROUND(('NEW Reference'!G$16*List!$H1140)+'NEW Reference'!G$17,0)</f>
        <v>2648</v>
      </c>
      <c r="O1140" s="34">
        <f>ROUND(('NEW Reference'!H$16*List!$H1140)+'NEW Reference'!H$17,0)</f>
        <v>2749</v>
      </c>
      <c r="P1140" s="34">
        <f>ROUND(('NEW Reference'!I$16*List!$H1140)+'NEW Reference'!I$17,0)</f>
        <v>2857</v>
      </c>
      <c r="Q1140" s="34">
        <f>ROUND(('NEW Reference'!J$16*List!$H1140)+'NEW Reference'!J$17,0)</f>
        <v>3309</v>
      </c>
      <c r="R1140" s="34">
        <f>ROUND(('NEW Reference'!K$16*List!$H1140)+'NEW Reference'!K$17,0)</f>
        <v>3413</v>
      </c>
      <c r="S1140" s="34">
        <f>ROUND(('NEW Reference'!L$16*List!$H1140)+'NEW Reference'!L$17,0)</f>
        <v>3683</v>
      </c>
      <c r="T1140" s="34">
        <f>ROUND(('NEW Reference'!M$16*List!$H1140)+'NEW Reference'!M$17,0)</f>
        <v>4398</v>
      </c>
      <c r="U1140" s="34">
        <f>ROUND(('NEW Reference'!N$16*List!$H1140)+'NEW Reference'!N$17,0)</f>
        <v>17747</v>
      </c>
      <c r="V1140" s="35">
        <f>ROUND(('NEW Reference'!O$16*List!$H1140)+'NEW Reference'!O$17,0)</f>
        <v>660</v>
      </c>
      <c r="W1140" s="35">
        <f>ROUND(('NEW Reference'!P$16*List!$H1140)+'NEW Reference'!P$17,0)</f>
        <v>930</v>
      </c>
      <c r="X1140" s="35">
        <f>ROUND(('NEW Reference'!Q$16*List!$H1140)+'NEW Reference'!Q$17,0)</f>
        <v>465</v>
      </c>
      <c r="Y1140" s="36"/>
      <c r="Z1140" s="4" t="str">
        <f t="shared" si="53"/>
        <v>WEBSTER, Kentucky</v>
      </c>
      <c r="AA1140" s="31" t="s">
        <v>2038</v>
      </c>
      <c r="AB1140" s="37" t="s">
        <v>49</v>
      </c>
      <c r="AC1140" s="32" t="s">
        <v>3213</v>
      </c>
      <c r="AD1140" s="38"/>
      <c r="AE1140">
        <f t="shared" si="54"/>
        <v>0.78500000000000003</v>
      </c>
    </row>
    <row r="1141" spans="1:31">
      <c r="A1141" s="28" t="s">
        <v>2685</v>
      </c>
      <c r="B1141" s="28" t="s">
        <v>3500</v>
      </c>
      <c r="C1141" s="39">
        <v>99918</v>
      </c>
      <c r="D1141" s="30" t="s">
        <v>117</v>
      </c>
      <c r="E1141" s="40" t="s">
        <v>2683</v>
      </c>
      <c r="F1141" s="50" t="s">
        <v>3213</v>
      </c>
      <c r="G1141" s="33" t="s">
        <v>59</v>
      </c>
      <c r="H1141">
        <f t="shared" si="52"/>
        <v>0.78500000000000003</v>
      </c>
      <c r="I1141" s="34">
        <f>ROUND(('NEW Reference'!B$16*List!$H1141)+'NEW Reference'!B$17,0)</f>
        <v>1016</v>
      </c>
      <c r="J1141" s="34">
        <f>ROUND(('NEW Reference'!C$16*List!$H1141)+'NEW Reference'!C$17,0)</f>
        <v>1516</v>
      </c>
      <c r="K1141" s="34">
        <f>ROUND(('NEW Reference'!D$16*List!$H1141)+'NEW Reference'!D$17,0)</f>
        <v>1816</v>
      </c>
      <c r="L1141" s="34">
        <f>ROUND(('NEW Reference'!E$16*List!$H1141)+'NEW Reference'!E$17,0)</f>
        <v>2245</v>
      </c>
      <c r="M1141" s="34">
        <f>ROUND(('NEW Reference'!F$16*List!$H1141)+'NEW Reference'!F$17,0)</f>
        <v>2339</v>
      </c>
      <c r="N1141" s="34">
        <f>ROUND(('NEW Reference'!G$16*List!$H1141)+'NEW Reference'!G$17,0)</f>
        <v>2648</v>
      </c>
      <c r="O1141" s="34">
        <f>ROUND(('NEW Reference'!H$16*List!$H1141)+'NEW Reference'!H$17,0)</f>
        <v>2749</v>
      </c>
      <c r="P1141" s="34">
        <f>ROUND(('NEW Reference'!I$16*List!$H1141)+'NEW Reference'!I$17,0)</f>
        <v>2857</v>
      </c>
      <c r="Q1141" s="34">
        <f>ROUND(('NEW Reference'!J$16*List!$H1141)+'NEW Reference'!J$17,0)</f>
        <v>3309</v>
      </c>
      <c r="R1141" s="34">
        <f>ROUND(('NEW Reference'!K$16*List!$H1141)+'NEW Reference'!K$17,0)</f>
        <v>3413</v>
      </c>
      <c r="S1141" s="34">
        <f>ROUND(('NEW Reference'!L$16*List!$H1141)+'NEW Reference'!L$17,0)</f>
        <v>3683</v>
      </c>
      <c r="T1141" s="34">
        <f>ROUND(('NEW Reference'!M$16*List!$H1141)+'NEW Reference'!M$17,0)</f>
        <v>4398</v>
      </c>
      <c r="U1141" s="34">
        <f>ROUND(('NEW Reference'!N$16*List!$H1141)+'NEW Reference'!N$17,0)</f>
        <v>17747</v>
      </c>
      <c r="V1141" s="35">
        <f>ROUND(('NEW Reference'!O$16*List!$H1141)+'NEW Reference'!O$17,0)</f>
        <v>660</v>
      </c>
      <c r="W1141" s="35">
        <f>ROUND(('NEW Reference'!P$16*List!$H1141)+'NEW Reference'!P$17,0)</f>
        <v>930</v>
      </c>
      <c r="X1141" s="35">
        <f>ROUND(('NEW Reference'!Q$16*List!$H1141)+'NEW Reference'!Q$17,0)</f>
        <v>465</v>
      </c>
      <c r="Y1141" s="36"/>
      <c r="Z1141" s="4" t="str">
        <f t="shared" si="53"/>
        <v>WHITLEY, Kentucky</v>
      </c>
      <c r="AA1141" s="31" t="s">
        <v>2683</v>
      </c>
      <c r="AB1141" s="37" t="s">
        <v>49</v>
      </c>
      <c r="AC1141" s="32" t="s">
        <v>3213</v>
      </c>
      <c r="AD1141" s="38"/>
      <c r="AE1141">
        <f t="shared" si="54"/>
        <v>0.78500000000000003</v>
      </c>
    </row>
    <row r="1142" spans="1:31">
      <c r="A1142" s="28" t="s">
        <v>3501</v>
      </c>
      <c r="B1142" s="28" t="s">
        <v>3502</v>
      </c>
      <c r="C1142" s="39">
        <v>99918</v>
      </c>
      <c r="D1142" s="30" t="s">
        <v>117</v>
      </c>
      <c r="E1142" s="40" t="s">
        <v>3503</v>
      </c>
      <c r="F1142" s="50" t="s">
        <v>3213</v>
      </c>
      <c r="G1142" s="33" t="s">
        <v>59</v>
      </c>
      <c r="H1142">
        <f t="shared" si="52"/>
        <v>0.78500000000000003</v>
      </c>
      <c r="I1142" s="34">
        <f>ROUND(('NEW Reference'!B$16*List!$H1142)+'NEW Reference'!B$17,0)</f>
        <v>1016</v>
      </c>
      <c r="J1142" s="34">
        <f>ROUND(('NEW Reference'!C$16*List!$H1142)+'NEW Reference'!C$17,0)</f>
        <v>1516</v>
      </c>
      <c r="K1142" s="34">
        <f>ROUND(('NEW Reference'!D$16*List!$H1142)+'NEW Reference'!D$17,0)</f>
        <v>1816</v>
      </c>
      <c r="L1142" s="34">
        <f>ROUND(('NEW Reference'!E$16*List!$H1142)+'NEW Reference'!E$17,0)</f>
        <v>2245</v>
      </c>
      <c r="M1142" s="34">
        <f>ROUND(('NEW Reference'!F$16*List!$H1142)+'NEW Reference'!F$17,0)</f>
        <v>2339</v>
      </c>
      <c r="N1142" s="34">
        <f>ROUND(('NEW Reference'!G$16*List!$H1142)+'NEW Reference'!G$17,0)</f>
        <v>2648</v>
      </c>
      <c r="O1142" s="34">
        <f>ROUND(('NEW Reference'!H$16*List!$H1142)+'NEW Reference'!H$17,0)</f>
        <v>2749</v>
      </c>
      <c r="P1142" s="34">
        <f>ROUND(('NEW Reference'!I$16*List!$H1142)+'NEW Reference'!I$17,0)</f>
        <v>2857</v>
      </c>
      <c r="Q1142" s="34">
        <f>ROUND(('NEW Reference'!J$16*List!$H1142)+'NEW Reference'!J$17,0)</f>
        <v>3309</v>
      </c>
      <c r="R1142" s="34">
        <f>ROUND(('NEW Reference'!K$16*List!$H1142)+'NEW Reference'!K$17,0)</f>
        <v>3413</v>
      </c>
      <c r="S1142" s="34">
        <f>ROUND(('NEW Reference'!L$16*List!$H1142)+'NEW Reference'!L$17,0)</f>
        <v>3683</v>
      </c>
      <c r="T1142" s="34">
        <f>ROUND(('NEW Reference'!M$16*List!$H1142)+'NEW Reference'!M$17,0)</f>
        <v>4398</v>
      </c>
      <c r="U1142" s="34">
        <f>ROUND(('NEW Reference'!N$16*List!$H1142)+'NEW Reference'!N$17,0)</f>
        <v>17747</v>
      </c>
      <c r="V1142" s="35">
        <f>ROUND(('NEW Reference'!O$16*List!$H1142)+'NEW Reference'!O$17,0)</f>
        <v>660</v>
      </c>
      <c r="W1142" s="35">
        <f>ROUND(('NEW Reference'!P$16*List!$H1142)+'NEW Reference'!P$17,0)</f>
        <v>930</v>
      </c>
      <c r="X1142" s="35">
        <f>ROUND(('NEW Reference'!Q$16*List!$H1142)+'NEW Reference'!Q$17,0)</f>
        <v>465</v>
      </c>
      <c r="Y1142" s="36"/>
      <c r="Z1142" s="4" t="str">
        <f t="shared" si="53"/>
        <v>WOLFE, Kentucky</v>
      </c>
      <c r="AA1142" s="40" t="s">
        <v>3503</v>
      </c>
      <c r="AB1142" s="37" t="s">
        <v>49</v>
      </c>
      <c r="AC1142" s="41" t="s">
        <v>3213</v>
      </c>
      <c r="AD1142" s="42"/>
      <c r="AE1142">
        <f t="shared" si="54"/>
        <v>0.78500000000000003</v>
      </c>
    </row>
    <row r="1143" spans="1:31">
      <c r="A1143" s="28" t="s">
        <v>3504</v>
      </c>
      <c r="B1143" s="28" t="s">
        <v>3505</v>
      </c>
      <c r="C1143" s="29">
        <v>30460</v>
      </c>
      <c r="D1143" s="30" t="s">
        <v>1101</v>
      </c>
      <c r="E1143" s="31" t="s">
        <v>2457</v>
      </c>
      <c r="F1143" s="49" t="s">
        <v>3213</v>
      </c>
      <c r="G1143" s="33" t="s">
        <v>48</v>
      </c>
      <c r="H1143">
        <f t="shared" si="52"/>
        <v>0.88340000000000007</v>
      </c>
      <c r="I1143" s="34">
        <f>ROUND(('NEW Reference'!B$16*List!$H1143)+'NEW Reference'!B$17,0)</f>
        <v>1107</v>
      </c>
      <c r="J1143" s="34">
        <f>ROUND(('NEW Reference'!C$16*List!$H1143)+'NEW Reference'!C$17,0)</f>
        <v>1651</v>
      </c>
      <c r="K1143" s="34">
        <f>ROUND(('NEW Reference'!D$16*List!$H1143)+'NEW Reference'!D$17,0)</f>
        <v>1979</v>
      </c>
      <c r="L1143" s="34">
        <f>ROUND(('NEW Reference'!E$16*List!$H1143)+'NEW Reference'!E$17,0)</f>
        <v>2446</v>
      </c>
      <c r="M1143" s="34">
        <f>ROUND(('NEW Reference'!F$16*List!$H1143)+'NEW Reference'!F$17,0)</f>
        <v>2549</v>
      </c>
      <c r="N1143" s="34">
        <f>ROUND(('NEW Reference'!G$16*List!$H1143)+'NEW Reference'!G$17,0)</f>
        <v>2885</v>
      </c>
      <c r="O1143" s="34">
        <f>ROUND(('NEW Reference'!H$16*List!$H1143)+'NEW Reference'!H$17,0)</f>
        <v>2995</v>
      </c>
      <c r="P1143" s="34">
        <f>ROUND(('NEW Reference'!I$16*List!$H1143)+'NEW Reference'!I$17,0)</f>
        <v>3113</v>
      </c>
      <c r="Q1143" s="34">
        <f>ROUND(('NEW Reference'!J$16*List!$H1143)+'NEW Reference'!J$17,0)</f>
        <v>3605</v>
      </c>
      <c r="R1143" s="34">
        <f>ROUND(('NEW Reference'!K$16*List!$H1143)+'NEW Reference'!K$17,0)</f>
        <v>3718</v>
      </c>
      <c r="S1143" s="34">
        <f>ROUND(('NEW Reference'!L$16*List!$H1143)+'NEW Reference'!L$17,0)</f>
        <v>4013</v>
      </c>
      <c r="T1143" s="34">
        <f>ROUND(('NEW Reference'!M$16*List!$H1143)+'NEW Reference'!M$17,0)</f>
        <v>4792</v>
      </c>
      <c r="U1143" s="34">
        <f>ROUND(('NEW Reference'!N$16*List!$H1143)+'NEW Reference'!N$17,0)</f>
        <v>19336</v>
      </c>
      <c r="V1143" s="35">
        <f>ROUND(('NEW Reference'!O$16*List!$H1143)+'NEW Reference'!O$17,0)</f>
        <v>719</v>
      </c>
      <c r="W1143" s="35">
        <f>ROUND(('NEW Reference'!P$16*List!$H1143)+'NEW Reference'!P$17,0)</f>
        <v>1013</v>
      </c>
      <c r="X1143" s="35">
        <f>ROUND(('NEW Reference'!Q$16*List!$H1143)+'NEW Reference'!Q$17,0)</f>
        <v>506</v>
      </c>
      <c r="Y1143" s="36"/>
      <c r="Z1143" s="4" t="str">
        <f t="shared" si="53"/>
        <v>WOODFORD, Kentucky</v>
      </c>
      <c r="AA1143" s="31" t="s">
        <v>2457</v>
      </c>
      <c r="AB1143" s="37" t="s">
        <v>49</v>
      </c>
      <c r="AC1143" s="32" t="s">
        <v>3213</v>
      </c>
      <c r="AD1143" s="38"/>
      <c r="AE1143">
        <f t="shared" si="54"/>
        <v>0.88340000000000007</v>
      </c>
    </row>
    <row r="1144" spans="1:31">
      <c r="A1144" s="28" t="s">
        <v>3506</v>
      </c>
      <c r="B1144" s="28" t="s">
        <v>3507</v>
      </c>
      <c r="C1144" s="29">
        <v>99918</v>
      </c>
      <c r="D1144" s="30" t="s">
        <v>117</v>
      </c>
      <c r="E1144" s="31" t="s">
        <v>325</v>
      </c>
      <c r="F1144" s="49" t="s">
        <v>3213</v>
      </c>
      <c r="G1144" s="33" t="s">
        <v>59</v>
      </c>
      <c r="H1144">
        <f t="shared" si="52"/>
        <v>0.78500000000000003</v>
      </c>
      <c r="I1144" s="34">
        <f>ROUND(('NEW Reference'!B$16*List!$H1144)+'NEW Reference'!B$17,0)</f>
        <v>1016</v>
      </c>
      <c r="J1144" s="34">
        <f>ROUND(('NEW Reference'!C$16*List!$H1144)+'NEW Reference'!C$17,0)</f>
        <v>1516</v>
      </c>
      <c r="K1144" s="34">
        <f>ROUND(('NEW Reference'!D$16*List!$H1144)+'NEW Reference'!D$17,0)</f>
        <v>1816</v>
      </c>
      <c r="L1144" s="34">
        <f>ROUND(('NEW Reference'!E$16*List!$H1144)+'NEW Reference'!E$17,0)</f>
        <v>2245</v>
      </c>
      <c r="M1144" s="34">
        <f>ROUND(('NEW Reference'!F$16*List!$H1144)+'NEW Reference'!F$17,0)</f>
        <v>2339</v>
      </c>
      <c r="N1144" s="34">
        <f>ROUND(('NEW Reference'!G$16*List!$H1144)+'NEW Reference'!G$17,0)</f>
        <v>2648</v>
      </c>
      <c r="O1144" s="34">
        <f>ROUND(('NEW Reference'!H$16*List!$H1144)+'NEW Reference'!H$17,0)</f>
        <v>2749</v>
      </c>
      <c r="P1144" s="34">
        <f>ROUND(('NEW Reference'!I$16*List!$H1144)+'NEW Reference'!I$17,0)</f>
        <v>2857</v>
      </c>
      <c r="Q1144" s="34">
        <f>ROUND(('NEW Reference'!J$16*List!$H1144)+'NEW Reference'!J$17,0)</f>
        <v>3309</v>
      </c>
      <c r="R1144" s="34">
        <f>ROUND(('NEW Reference'!K$16*List!$H1144)+'NEW Reference'!K$17,0)</f>
        <v>3413</v>
      </c>
      <c r="S1144" s="34">
        <f>ROUND(('NEW Reference'!L$16*List!$H1144)+'NEW Reference'!L$17,0)</f>
        <v>3683</v>
      </c>
      <c r="T1144" s="34">
        <f>ROUND(('NEW Reference'!M$16*List!$H1144)+'NEW Reference'!M$17,0)</f>
        <v>4398</v>
      </c>
      <c r="U1144" s="34">
        <f>ROUND(('NEW Reference'!N$16*List!$H1144)+'NEW Reference'!N$17,0)</f>
        <v>17747</v>
      </c>
      <c r="V1144" s="35">
        <f>ROUND(('NEW Reference'!O$16*List!$H1144)+'NEW Reference'!O$17,0)</f>
        <v>660</v>
      </c>
      <c r="W1144" s="35">
        <f>ROUND(('NEW Reference'!P$16*List!$H1144)+'NEW Reference'!P$17,0)</f>
        <v>930</v>
      </c>
      <c r="X1144" s="35">
        <f>ROUND(('NEW Reference'!Q$16*List!$H1144)+'NEW Reference'!Q$17,0)</f>
        <v>465</v>
      </c>
      <c r="Y1144" s="36"/>
      <c r="Z1144" s="4" t="str">
        <f t="shared" si="53"/>
        <v>STATEWIDE, Kentucky</v>
      </c>
      <c r="AA1144" s="40" t="s">
        <v>325</v>
      </c>
      <c r="AB1144" s="37" t="s">
        <v>49</v>
      </c>
      <c r="AC1144" s="41" t="s">
        <v>3213</v>
      </c>
      <c r="AD1144" s="42"/>
      <c r="AE1144">
        <f t="shared" si="54"/>
        <v>0.78500000000000003</v>
      </c>
    </row>
    <row r="1145" spans="1:31">
      <c r="A1145" s="28" t="s">
        <v>3508</v>
      </c>
      <c r="B1145" s="28" t="s">
        <v>3509</v>
      </c>
      <c r="C1145" s="39">
        <v>29180</v>
      </c>
      <c r="D1145" s="30" t="s">
        <v>1038</v>
      </c>
      <c r="E1145" s="40" t="s">
        <v>3510</v>
      </c>
      <c r="F1145" s="49" t="s">
        <v>3511</v>
      </c>
      <c r="G1145" s="33" t="s">
        <v>48</v>
      </c>
      <c r="H1145">
        <f t="shared" si="52"/>
        <v>0.76750000000000007</v>
      </c>
      <c r="I1145" s="34">
        <f>ROUND(('NEW Reference'!B$16*List!$H1145)+'NEW Reference'!B$17,0)</f>
        <v>1000</v>
      </c>
      <c r="J1145" s="34">
        <f>ROUND(('NEW Reference'!C$16*List!$H1145)+'NEW Reference'!C$17,0)</f>
        <v>1492</v>
      </c>
      <c r="K1145" s="34">
        <f>ROUND(('NEW Reference'!D$16*List!$H1145)+'NEW Reference'!D$17,0)</f>
        <v>1787</v>
      </c>
      <c r="L1145" s="34">
        <f>ROUND(('NEW Reference'!E$16*List!$H1145)+'NEW Reference'!E$17,0)</f>
        <v>2210</v>
      </c>
      <c r="M1145" s="34">
        <f>ROUND(('NEW Reference'!F$16*List!$H1145)+'NEW Reference'!F$17,0)</f>
        <v>2302</v>
      </c>
      <c r="N1145" s="34">
        <f>ROUND(('NEW Reference'!G$16*List!$H1145)+'NEW Reference'!G$17,0)</f>
        <v>2606</v>
      </c>
      <c r="O1145" s="34">
        <f>ROUND(('NEW Reference'!H$16*List!$H1145)+'NEW Reference'!H$17,0)</f>
        <v>2705</v>
      </c>
      <c r="P1145" s="34">
        <f>ROUND(('NEW Reference'!I$16*List!$H1145)+'NEW Reference'!I$17,0)</f>
        <v>2812</v>
      </c>
      <c r="Q1145" s="34">
        <f>ROUND(('NEW Reference'!J$16*List!$H1145)+'NEW Reference'!J$17,0)</f>
        <v>3256</v>
      </c>
      <c r="R1145" s="34">
        <f>ROUND(('NEW Reference'!K$16*List!$H1145)+'NEW Reference'!K$17,0)</f>
        <v>3359</v>
      </c>
      <c r="S1145" s="34">
        <f>ROUND(('NEW Reference'!L$16*List!$H1145)+'NEW Reference'!L$17,0)</f>
        <v>3624</v>
      </c>
      <c r="T1145" s="34">
        <f>ROUND(('NEW Reference'!M$16*List!$H1145)+'NEW Reference'!M$17,0)</f>
        <v>4328</v>
      </c>
      <c r="U1145" s="34">
        <f>ROUND(('NEW Reference'!N$16*List!$H1145)+'NEW Reference'!N$17,0)</f>
        <v>17465</v>
      </c>
      <c r="V1145" s="35">
        <f>ROUND(('NEW Reference'!O$16*List!$H1145)+'NEW Reference'!O$17,0)</f>
        <v>649</v>
      </c>
      <c r="W1145" s="35">
        <f>ROUND(('NEW Reference'!P$16*List!$H1145)+'NEW Reference'!P$17,0)</f>
        <v>915</v>
      </c>
      <c r="X1145" s="35">
        <f>ROUND(('NEW Reference'!Q$16*List!$H1145)+'NEW Reference'!Q$17,0)</f>
        <v>457</v>
      </c>
      <c r="Y1145" s="36"/>
      <c r="Z1145" s="4" t="str">
        <f t="shared" si="53"/>
        <v>ACADIA, Louisiana</v>
      </c>
      <c r="AA1145" s="40" t="s">
        <v>3510</v>
      </c>
      <c r="AB1145" s="37" t="s">
        <v>49</v>
      </c>
      <c r="AC1145" s="41" t="s">
        <v>3511</v>
      </c>
      <c r="AD1145" s="42"/>
      <c r="AE1145">
        <f t="shared" si="54"/>
        <v>0.76750000000000007</v>
      </c>
    </row>
    <row r="1146" spans="1:31">
      <c r="A1146" s="28" t="s">
        <v>3512</v>
      </c>
      <c r="B1146" s="28" t="s">
        <v>3513</v>
      </c>
      <c r="C1146" s="29">
        <v>99919</v>
      </c>
      <c r="D1146" s="30" t="s">
        <v>121</v>
      </c>
      <c r="E1146" s="31" t="s">
        <v>2465</v>
      </c>
      <c r="F1146" s="50" t="s">
        <v>3511</v>
      </c>
      <c r="G1146" s="33" t="s">
        <v>59</v>
      </c>
      <c r="H1146">
        <f t="shared" si="52"/>
        <v>0.67380000000000007</v>
      </c>
      <c r="I1146" s="34">
        <f>ROUND(('NEW Reference'!B$16*List!$H1146)+'NEW Reference'!B$17,0)</f>
        <v>914</v>
      </c>
      <c r="J1146" s="34">
        <f>ROUND(('NEW Reference'!C$16*List!$H1146)+'NEW Reference'!C$17,0)</f>
        <v>1362</v>
      </c>
      <c r="K1146" s="34">
        <f>ROUND(('NEW Reference'!D$16*List!$H1146)+'NEW Reference'!D$17,0)</f>
        <v>1632</v>
      </c>
      <c r="L1146" s="34">
        <f>ROUND(('NEW Reference'!E$16*List!$H1146)+'NEW Reference'!E$17,0)</f>
        <v>2018</v>
      </c>
      <c r="M1146" s="34">
        <f>ROUND(('NEW Reference'!F$16*List!$H1146)+'NEW Reference'!F$17,0)</f>
        <v>2103</v>
      </c>
      <c r="N1146" s="34">
        <f>ROUND(('NEW Reference'!G$16*List!$H1146)+'NEW Reference'!G$17,0)</f>
        <v>2380</v>
      </c>
      <c r="O1146" s="34">
        <f>ROUND(('NEW Reference'!H$16*List!$H1146)+'NEW Reference'!H$17,0)</f>
        <v>2471</v>
      </c>
      <c r="P1146" s="34">
        <f>ROUND(('NEW Reference'!I$16*List!$H1146)+'NEW Reference'!I$17,0)</f>
        <v>2568</v>
      </c>
      <c r="Q1146" s="34">
        <f>ROUND(('NEW Reference'!J$16*List!$H1146)+'NEW Reference'!J$17,0)</f>
        <v>2974</v>
      </c>
      <c r="R1146" s="34">
        <f>ROUND(('NEW Reference'!K$16*List!$H1146)+'NEW Reference'!K$17,0)</f>
        <v>3068</v>
      </c>
      <c r="S1146" s="34">
        <f>ROUND(('NEW Reference'!L$16*List!$H1146)+'NEW Reference'!L$17,0)</f>
        <v>3310</v>
      </c>
      <c r="T1146" s="34">
        <f>ROUND(('NEW Reference'!M$16*List!$H1146)+'NEW Reference'!M$17,0)</f>
        <v>3953</v>
      </c>
      <c r="U1146" s="34">
        <f>ROUND(('NEW Reference'!N$16*List!$H1146)+'NEW Reference'!N$17,0)</f>
        <v>15952</v>
      </c>
      <c r="V1146" s="35">
        <f>ROUND(('NEW Reference'!O$16*List!$H1146)+'NEW Reference'!O$17,0)</f>
        <v>593</v>
      </c>
      <c r="W1146" s="35">
        <f>ROUND(('NEW Reference'!P$16*List!$H1146)+'NEW Reference'!P$17,0)</f>
        <v>836</v>
      </c>
      <c r="X1146" s="35">
        <f>ROUND(('NEW Reference'!Q$16*List!$H1146)+'NEW Reference'!Q$17,0)</f>
        <v>418</v>
      </c>
      <c r="Y1146" s="36"/>
      <c r="Z1146" s="4" t="str">
        <f t="shared" si="53"/>
        <v>ALLEN, Louisiana</v>
      </c>
      <c r="AA1146" s="40" t="s">
        <v>2465</v>
      </c>
      <c r="AB1146" s="37" t="s">
        <v>49</v>
      </c>
      <c r="AC1146" s="41" t="s">
        <v>3511</v>
      </c>
      <c r="AD1146" s="42"/>
      <c r="AE1146">
        <f t="shared" si="54"/>
        <v>0.67380000000000007</v>
      </c>
    </row>
    <row r="1147" spans="1:31">
      <c r="A1147" s="28" t="s">
        <v>3514</v>
      </c>
      <c r="B1147" s="28" t="s">
        <v>3515</v>
      </c>
      <c r="C1147" s="39">
        <v>12940</v>
      </c>
      <c r="D1147" s="30" t="s">
        <v>372</v>
      </c>
      <c r="E1147" s="40" t="s">
        <v>3516</v>
      </c>
      <c r="F1147" s="49" t="s">
        <v>3511</v>
      </c>
      <c r="G1147" s="33" t="s">
        <v>48</v>
      </c>
      <c r="H1147">
        <f t="shared" si="52"/>
        <v>0.82990000000000008</v>
      </c>
      <c r="I1147" s="34">
        <f>ROUND(('NEW Reference'!B$16*List!$H1147)+'NEW Reference'!B$17,0)</f>
        <v>1058</v>
      </c>
      <c r="J1147" s="34">
        <f>ROUND(('NEW Reference'!C$16*List!$H1147)+'NEW Reference'!C$17,0)</f>
        <v>1578</v>
      </c>
      <c r="K1147" s="34">
        <f>ROUND(('NEW Reference'!D$16*List!$H1147)+'NEW Reference'!D$17,0)</f>
        <v>1890</v>
      </c>
      <c r="L1147" s="34">
        <f>ROUND(('NEW Reference'!E$16*List!$H1147)+'NEW Reference'!E$17,0)</f>
        <v>2337</v>
      </c>
      <c r="M1147" s="34">
        <f>ROUND(('NEW Reference'!F$16*List!$H1147)+'NEW Reference'!F$17,0)</f>
        <v>2435</v>
      </c>
      <c r="N1147" s="34">
        <f>ROUND(('NEW Reference'!G$16*List!$H1147)+'NEW Reference'!G$17,0)</f>
        <v>2756</v>
      </c>
      <c r="O1147" s="34">
        <f>ROUND(('NEW Reference'!H$16*List!$H1147)+'NEW Reference'!H$17,0)</f>
        <v>2862</v>
      </c>
      <c r="P1147" s="34">
        <f>ROUND(('NEW Reference'!I$16*List!$H1147)+'NEW Reference'!I$17,0)</f>
        <v>2974</v>
      </c>
      <c r="Q1147" s="34">
        <f>ROUND(('NEW Reference'!J$16*List!$H1147)+'NEW Reference'!J$17,0)</f>
        <v>3444</v>
      </c>
      <c r="R1147" s="34">
        <f>ROUND(('NEW Reference'!K$16*List!$H1147)+'NEW Reference'!K$17,0)</f>
        <v>3552</v>
      </c>
      <c r="S1147" s="34">
        <f>ROUND(('NEW Reference'!L$16*List!$H1147)+'NEW Reference'!L$17,0)</f>
        <v>3833</v>
      </c>
      <c r="T1147" s="34">
        <f>ROUND(('NEW Reference'!M$16*List!$H1147)+'NEW Reference'!M$17,0)</f>
        <v>4578</v>
      </c>
      <c r="U1147" s="34">
        <f>ROUND(('NEW Reference'!N$16*List!$H1147)+'NEW Reference'!N$17,0)</f>
        <v>18472</v>
      </c>
      <c r="V1147" s="35">
        <f>ROUND(('NEW Reference'!O$16*List!$H1147)+'NEW Reference'!O$17,0)</f>
        <v>687</v>
      </c>
      <c r="W1147" s="35">
        <f>ROUND(('NEW Reference'!P$16*List!$H1147)+'NEW Reference'!P$17,0)</f>
        <v>968</v>
      </c>
      <c r="X1147" s="35">
        <f>ROUND(('NEW Reference'!Q$16*List!$H1147)+'NEW Reference'!Q$17,0)</f>
        <v>484</v>
      </c>
      <c r="Y1147" s="36"/>
      <c r="Z1147" s="4" t="str">
        <f t="shared" si="53"/>
        <v>ASCENSION, Louisiana</v>
      </c>
      <c r="AA1147" s="40" t="s">
        <v>3516</v>
      </c>
      <c r="AB1147" s="37" t="s">
        <v>49</v>
      </c>
      <c r="AC1147" s="41" t="s">
        <v>3511</v>
      </c>
      <c r="AD1147" s="42"/>
      <c r="AE1147">
        <f t="shared" si="54"/>
        <v>0.82990000000000008</v>
      </c>
    </row>
    <row r="1148" spans="1:31">
      <c r="A1148" s="28" t="s">
        <v>3517</v>
      </c>
      <c r="B1148" s="28" t="s">
        <v>3518</v>
      </c>
      <c r="C1148" s="39">
        <v>12940</v>
      </c>
      <c r="D1148" s="30" t="s">
        <v>372</v>
      </c>
      <c r="E1148" s="40" t="s">
        <v>3519</v>
      </c>
      <c r="F1148" s="50" t="s">
        <v>3511</v>
      </c>
      <c r="G1148" s="33" t="s">
        <v>48</v>
      </c>
      <c r="H1148">
        <f t="shared" si="52"/>
        <v>0.82990000000000008</v>
      </c>
      <c r="I1148" s="34">
        <f>ROUND(('NEW Reference'!B$16*List!$H1148)+'NEW Reference'!B$17,0)</f>
        <v>1058</v>
      </c>
      <c r="J1148" s="34">
        <f>ROUND(('NEW Reference'!C$16*List!$H1148)+'NEW Reference'!C$17,0)</f>
        <v>1578</v>
      </c>
      <c r="K1148" s="34">
        <f>ROUND(('NEW Reference'!D$16*List!$H1148)+'NEW Reference'!D$17,0)</f>
        <v>1890</v>
      </c>
      <c r="L1148" s="34">
        <f>ROUND(('NEW Reference'!E$16*List!$H1148)+'NEW Reference'!E$17,0)</f>
        <v>2337</v>
      </c>
      <c r="M1148" s="34">
        <f>ROUND(('NEW Reference'!F$16*List!$H1148)+'NEW Reference'!F$17,0)</f>
        <v>2435</v>
      </c>
      <c r="N1148" s="34">
        <f>ROUND(('NEW Reference'!G$16*List!$H1148)+'NEW Reference'!G$17,0)</f>
        <v>2756</v>
      </c>
      <c r="O1148" s="34">
        <f>ROUND(('NEW Reference'!H$16*List!$H1148)+'NEW Reference'!H$17,0)</f>
        <v>2862</v>
      </c>
      <c r="P1148" s="34">
        <f>ROUND(('NEW Reference'!I$16*List!$H1148)+'NEW Reference'!I$17,0)</f>
        <v>2974</v>
      </c>
      <c r="Q1148" s="34">
        <f>ROUND(('NEW Reference'!J$16*List!$H1148)+'NEW Reference'!J$17,0)</f>
        <v>3444</v>
      </c>
      <c r="R1148" s="34">
        <f>ROUND(('NEW Reference'!K$16*List!$H1148)+'NEW Reference'!K$17,0)</f>
        <v>3552</v>
      </c>
      <c r="S1148" s="34">
        <f>ROUND(('NEW Reference'!L$16*List!$H1148)+'NEW Reference'!L$17,0)</f>
        <v>3833</v>
      </c>
      <c r="T1148" s="34">
        <f>ROUND(('NEW Reference'!M$16*List!$H1148)+'NEW Reference'!M$17,0)</f>
        <v>4578</v>
      </c>
      <c r="U1148" s="34">
        <f>ROUND(('NEW Reference'!N$16*List!$H1148)+'NEW Reference'!N$17,0)</f>
        <v>18472</v>
      </c>
      <c r="V1148" s="35">
        <f>ROUND(('NEW Reference'!O$16*List!$H1148)+'NEW Reference'!O$17,0)</f>
        <v>687</v>
      </c>
      <c r="W1148" s="35">
        <f>ROUND(('NEW Reference'!P$16*List!$H1148)+'NEW Reference'!P$17,0)</f>
        <v>968</v>
      </c>
      <c r="X1148" s="35">
        <f>ROUND(('NEW Reference'!Q$16*List!$H1148)+'NEW Reference'!Q$17,0)</f>
        <v>484</v>
      </c>
      <c r="Y1148" s="36"/>
      <c r="Z1148" s="4" t="str">
        <f t="shared" si="53"/>
        <v>ASSUMPTION, Louisiana</v>
      </c>
      <c r="AA1148" s="40" t="s">
        <v>3519</v>
      </c>
      <c r="AB1148" s="37" t="s">
        <v>49</v>
      </c>
      <c r="AC1148" s="41" t="s">
        <v>3511</v>
      </c>
      <c r="AD1148" s="42"/>
      <c r="AE1148">
        <f t="shared" si="54"/>
        <v>0.82990000000000008</v>
      </c>
    </row>
    <row r="1149" spans="1:31">
      <c r="A1149" s="28" t="s">
        <v>3520</v>
      </c>
      <c r="B1149" s="28" t="s">
        <v>3521</v>
      </c>
      <c r="C1149" s="29">
        <v>99919</v>
      </c>
      <c r="D1149" s="30" t="s">
        <v>121</v>
      </c>
      <c r="E1149" s="31" t="s">
        <v>3522</v>
      </c>
      <c r="F1149" s="50" t="s">
        <v>3511</v>
      </c>
      <c r="G1149" s="33" t="s">
        <v>59</v>
      </c>
      <c r="H1149">
        <f t="shared" si="52"/>
        <v>0.67380000000000007</v>
      </c>
      <c r="I1149" s="34">
        <f>ROUND(('NEW Reference'!B$16*List!$H1149)+'NEW Reference'!B$17,0)</f>
        <v>914</v>
      </c>
      <c r="J1149" s="34">
        <f>ROUND(('NEW Reference'!C$16*List!$H1149)+'NEW Reference'!C$17,0)</f>
        <v>1362</v>
      </c>
      <c r="K1149" s="34">
        <f>ROUND(('NEW Reference'!D$16*List!$H1149)+'NEW Reference'!D$17,0)</f>
        <v>1632</v>
      </c>
      <c r="L1149" s="34">
        <f>ROUND(('NEW Reference'!E$16*List!$H1149)+'NEW Reference'!E$17,0)</f>
        <v>2018</v>
      </c>
      <c r="M1149" s="34">
        <f>ROUND(('NEW Reference'!F$16*List!$H1149)+'NEW Reference'!F$17,0)</f>
        <v>2103</v>
      </c>
      <c r="N1149" s="34">
        <f>ROUND(('NEW Reference'!G$16*List!$H1149)+'NEW Reference'!G$17,0)</f>
        <v>2380</v>
      </c>
      <c r="O1149" s="34">
        <f>ROUND(('NEW Reference'!H$16*List!$H1149)+'NEW Reference'!H$17,0)</f>
        <v>2471</v>
      </c>
      <c r="P1149" s="34">
        <f>ROUND(('NEW Reference'!I$16*List!$H1149)+'NEW Reference'!I$17,0)</f>
        <v>2568</v>
      </c>
      <c r="Q1149" s="34">
        <f>ROUND(('NEW Reference'!J$16*List!$H1149)+'NEW Reference'!J$17,0)</f>
        <v>2974</v>
      </c>
      <c r="R1149" s="34">
        <f>ROUND(('NEW Reference'!K$16*List!$H1149)+'NEW Reference'!K$17,0)</f>
        <v>3068</v>
      </c>
      <c r="S1149" s="34">
        <f>ROUND(('NEW Reference'!L$16*List!$H1149)+'NEW Reference'!L$17,0)</f>
        <v>3310</v>
      </c>
      <c r="T1149" s="34">
        <f>ROUND(('NEW Reference'!M$16*List!$H1149)+'NEW Reference'!M$17,0)</f>
        <v>3953</v>
      </c>
      <c r="U1149" s="34">
        <f>ROUND(('NEW Reference'!N$16*List!$H1149)+'NEW Reference'!N$17,0)</f>
        <v>15952</v>
      </c>
      <c r="V1149" s="35">
        <f>ROUND(('NEW Reference'!O$16*List!$H1149)+'NEW Reference'!O$17,0)</f>
        <v>593</v>
      </c>
      <c r="W1149" s="35">
        <f>ROUND(('NEW Reference'!P$16*List!$H1149)+'NEW Reference'!P$17,0)</f>
        <v>836</v>
      </c>
      <c r="X1149" s="35">
        <f>ROUND(('NEW Reference'!Q$16*List!$H1149)+'NEW Reference'!Q$17,0)</f>
        <v>418</v>
      </c>
      <c r="Y1149" s="36"/>
      <c r="Z1149" s="4" t="str">
        <f t="shared" si="53"/>
        <v>AVOYELLES, Louisiana</v>
      </c>
      <c r="AA1149" s="31" t="s">
        <v>3522</v>
      </c>
      <c r="AB1149" s="37" t="s">
        <v>49</v>
      </c>
      <c r="AC1149" s="32" t="s">
        <v>3511</v>
      </c>
      <c r="AD1149" s="38"/>
      <c r="AE1149">
        <f t="shared" si="54"/>
        <v>0.67380000000000007</v>
      </c>
    </row>
    <row r="1150" spans="1:31">
      <c r="A1150" s="28" t="s">
        <v>3523</v>
      </c>
      <c r="B1150" s="28" t="s">
        <v>3524</v>
      </c>
      <c r="C1150" s="29">
        <v>99919</v>
      </c>
      <c r="D1150" s="30" t="s">
        <v>121</v>
      </c>
      <c r="E1150" s="31" t="s">
        <v>3525</v>
      </c>
      <c r="F1150" s="50" t="s">
        <v>3511</v>
      </c>
      <c r="G1150" s="33" t="s">
        <v>59</v>
      </c>
      <c r="H1150">
        <f t="shared" si="52"/>
        <v>0.67380000000000007</v>
      </c>
      <c r="I1150" s="34">
        <f>ROUND(('NEW Reference'!B$16*List!$H1150)+'NEW Reference'!B$17,0)</f>
        <v>914</v>
      </c>
      <c r="J1150" s="34">
        <f>ROUND(('NEW Reference'!C$16*List!$H1150)+'NEW Reference'!C$17,0)</f>
        <v>1362</v>
      </c>
      <c r="K1150" s="34">
        <f>ROUND(('NEW Reference'!D$16*List!$H1150)+'NEW Reference'!D$17,0)</f>
        <v>1632</v>
      </c>
      <c r="L1150" s="34">
        <f>ROUND(('NEW Reference'!E$16*List!$H1150)+'NEW Reference'!E$17,0)</f>
        <v>2018</v>
      </c>
      <c r="M1150" s="34">
        <f>ROUND(('NEW Reference'!F$16*List!$H1150)+'NEW Reference'!F$17,0)</f>
        <v>2103</v>
      </c>
      <c r="N1150" s="34">
        <f>ROUND(('NEW Reference'!G$16*List!$H1150)+'NEW Reference'!G$17,0)</f>
        <v>2380</v>
      </c>
      <c r="O1150" s="34">
        <f>ROUND(('NEW Reference'!H$16*List!$H1150)+'NEW Reference'!H$17,0)</f>
        <v>2471</v>
      </c>
      <c r="P1150" s="34">
        <f>ROUND(('NEW Reference'!I$16*List!$H1150)+'NEW Reference'!I$17,0)</f>
        <v>2568</v>
      </c>
      <c r="Q1150" s="34">
        <f>ROUND(('NEW Reference'!J$16*List!$H1150)+'NEW Reference'!J$17,0)</f>
        <v>2974</v>
      </c>
      <c r="R1150" s="34">
        <f>ROUND(('NEW Reference'!K$16*List!$H1150)+'NEW Reference'!K$17,0)</f>
        <v>3068</v>
      </c>
      <c r="S1150" s="34">
        <f>ROUND(('NEW Reference'!L$16*List!$H1150)+'NEW Reference'!L$17,0)</f>
        <v>3310</v>
      </c>
      <c r="T1150" s="34">
        <f>ROUND(('NEW Reference'!M$16*List!$H1150)+'NEW Reference'!M$17,0)</f>
        <v>3953</v>
      </c>
      <c r="U1150" s="34">
        <f>ROUND(('NEW Reference'!N$16*List!$H1150)+'NEW Reference'!N$17,0)</f>
        <v>15952</v>
      </c>
      <c r="V1150" s="35">
        <f>ROUND(('NEW Reference'!O$16*List!$H1150)+'NEW Reference'!O$17,0)</f>
        <v>593</v>
      </c>
      <c r="W1150" s="35">
        <f>ROUND(('NEW Reference'!P$16*List!$H1150)+'NEW Reference'!P$17,0)</f>
        <v>836</v>
      </c>
      <c r="X1150" s="35">
        <f>ROUND(('NEW Reference'!Q$16*List!$H1150)+'NEW Reference'!Q$17,0)</f>
        <v>418</v>
      </c>
      <c r="Y1150" s="36"/>
      <c r="Z1150" s="4" t="str">
        <f t="shared" si="53"/>
        <v>BEAUREGARD, Louisiana</v>
      </c>
      <c r="AA1150" s="31" t="s">
        <v>3525</v>
      </c>
      <c r="AB1150" s="37" t="s">
        <v>49</v>
      </c>
      <c r="AC1150" s="32" t="s">
        <v>3511</v>
      </c>
      <c r="AD1150" s="38"/>
      <c r="AE1150">
        <f t="shared" si="54"/>
        <v>0.67380000000000007</v>
      </c>
    </row>
    <row r="1151" spans="1:31">
      <c r="A1151" s="28" t="s">
        <v>3526</v>
      </c>
      <c r="B1151" s="28" t="s">
        <v>3527</v>
      </c>
      <c r="C1151" s="29">
        <v>99919</v>
      </c>
      <c r="D1151" s="30" t="s">
        <v>121</v>
      </c>
      <c r="E1151" s="31" t="s">
        <v>3528</v>
      </c>
      <c r="F1151" s="50" t="s">
        <v>3511</v>
      </c>
      <c r="G1151" s="33" t="s">
        <v>59</v>
      </c>
      <c r="H1151">
        <f t="shared" si="52"/>
        <v>0.67380000000000007</v>
      </c>
      <c r="I1151" s="34">
        <f>ROUND(('NEW Reference'!B$16*List!$H1151)+'NEW Reference'!B$17,0)</f>
        <v>914</v>
      </c>
      <c r="J1151" s="34">
        <f>ROUND(('NEW Reference'!C$16*List!$H1151)+'NEW Reference'!C$17,0)</f>
        <v>1362</v>
      </c>
      <c r="K1151" s="34">
        <f>ROUND(('NEW Reference'!D$16*List!$H1151)+'NEW Reference'!D$17,0)</f>
        <v>1632</v>
      </c>
      <c r="L1151" s="34">
        <f>ROUND(('NEW Reference'!E$16*List!$H1151)+'NEW Reference'!E$17,0)</f>
        <v>2018</v>
      </c>
      <c r="M1151" s="34">
        <f>ROUND(('NEW Reference'!F$16*List!$H1151)+'NEW Reference'!F$17,0)</f>
        <v>2103</v>
      </c>
      <c r="N1151" s="34">
        <f>ROUND(('NEW Reference'!G$16*List!$H1151)+'NEW Reference'!G$17,0)</f>
        <v>2380</v>
      </c>
      <c r="O1151" s="34">
        <f>ROUND(('NEW Reference'!H$16*List!$H1151)+'NEW Reference'!H$17,0)</f>
        <v>2471</v>
      </c>
      <c r="P1151" s="34">
        <f>ROUND(('NEW Reference'!I$16*List!$H1151)+'NEW Reference'!I$17,0)</f>
        <v>2568</v>
      </c>
      <c r="Q1151" s="34">
        <f>ROUND(('NEW Reference'!J$16*List!$H1151)+'NEW Reference'!J$17,0)</f>
        <v>2974</v>
      </c>
      <c r="R1151" s="34">
        <f>ROUND(('NEW Reference'!K$16*List!$H1151)+'NEW Reference'!K$17,0)</f>
        <v>3068</v>
      </c>
      <c r="S1151" s="34">
        <f>ROUND(('NEW Reference'!L$16*List!$H1151)+'NEW Reference'!L$17,0)</f>
        <v>3310</v>
      </c>
      <c r="T1151" s="34">
        <f>ROUND(('NEW Reference'!M$16*List!$H1151)+'NEW Reference'!M$17,0)</f>
        <v>3953</v>
      </c>
      <c r="U1151" s="34">
        <f>ROUND(('NEW Reference'!N$16*List!$H1151)+'NEW Reference'!N$17,0)</f>
        <v>15952</v>
      </c>
      <c r="V1151" s="35">
        <f>ROUND(('NEW Reference'!O$16*List!$H1151)+'NEW Reference'!O$17,0)</f>
        <v>593</v>
      </c>
      <c r="W1151" s="35">
        <f>ROUND(('NEW Reference'!P$16*List!$H1151)+'NEW Reference'!P$17,0)</f>
        <v>836</v>
      </c>
      <c r="X1151" s="35">
        <f>ROUND(('NEW Reference'!Q$16*List!$H1151)+'NEW Reference'!Q$17,0)</f>
        <v>418</v>
      </c>
      <c r="Y1151" s="36"/>
      <c r="Z1151" s="4" t="str">
        <f t="shared" si="53"/>
        <v>BIENVILLE, Louisiana</v>
      </c>
      <c r="AA1151" s="40" t="s">
        <v>3528</v>
      </c>
      <c r="AB1151" s="37" t="s">
        <v>49</v>
      </c>
      <c r="AC1151" s="41" t="s">
        <v>3511</v>
      </c>
      <c r="AD1151" s="42"/>
      <c r="AE1151">
        <f t="shared" si="54"/>
        <v>0.67380000000000007</v>
      </c>
    </row>
    <row r="1152" spans="1:31">
      <c r="A1152" s="28" t="s">
        <v>3529</v>
      </c>
      <c r="B1152" s="28" t="s">
        <v>3530</v>
      </c>
      <c r="C1152" s="39">
        <v>43340</v>
      </c>
      <c r="D1152" s="30" t="s">
        <v>1593</v>
      </c>
      <c r="E1152" s="40" t="s">
        <v>3531</v>
      </c>
      <c r="F1152" s="49" t="s">
        <v>3511</v>
      </c>
      <c r="G1152" s="33" t="s">
        <v>48</v>
      </c>
      <c r="H1152">
        <f t="shared" si="52"/>
        <v>0.80769999999999997</v>
      </c>
      <c r="I1152" s="34">
        <f>ROUND(('NEW Reference'!B$16*List!$H1152)+'NEW Reference'!B$17,0)</f>
        <v>1037</v>
      </c>
      <c r="J1152" s="34">
        <f>ROUND(('NEW Reference'!C$16*List!$H1152)+'NEW Reference'!C$17,0)</f>
        <v>1547</v>
      </c>
      <c r="K1152" s="34">
        <f>ROUND(('NEW Reference'!D$16*List!$H1152)+'NEW Reference'!D$17,0)</f>
        <v>1854</v>
      </c>
      <c r="L1152" s="34">
        <f>ROUND(('NEW Reference'!E$16*List!$H1152)+'NEW Reference'!E$17,0)</f>
        <v>2292</v>
      </c>
      <c r="M1152" s="34">
        <f>ROUND(('NEW Reference'!F$16*List!$H1152)+'NEW Reference'!F$17,0)</f>
        <v>2388</v>
      </c>
      <c r="N1152" s="34">
        <f>ROUND(('NEW Reference'!G$16*List!$H1152)+'NEW Reference'!G$17,0)</f>
        <v>2703</v>
      </c>
      <c r="O1152" s="34">
        <f>ROUND(('NEW Reference'!H$16*List!$H1152)+'NEW Reference'!H$17,0)</f>
        <v>2806</v>
      </c>
      <c r="P1152" s="34">
        <f>ROUND(('NEW Reference'!I$16*List!$H1152)+'NEW Reference'!I$17,0)</f>
        <v>2916</v>
      </c>
      <c r="Q1152" s="34">
        <f>ROUND(('NEW Reference'!J$16*List!$H1152)+'NEW Reference'!J$17,0)</f>
        <v>3377</v>
      </c>
      <c r="R1152" s="34">
        <f>ROUND(('NEW Reference'!K$16*List!$H1152)+'NEW Reference'!K$17,0)</f>
        <v>3483</v>
      </c>
      <c r="S1152" s="34">
        <f>ROUND(('NEW Reference'!L$16*List!$H1152)+'NEW Reference'!L$17,0)</f>
        <v>3759</v>
      </c>
      <c r="T1152" s="34">
        <f>ROUND(('NEW Reference'!M$16*List!$H1152)+'NEW Reference'!M$17,0)</f>
        <v>4489</v>
      </c>
      <c r="U1152" s="34">
        <f>ROUND(('NEW Reference'!N$16*List!$H1152)+'NEW Reference'!N$17,0)</f>
        <v>18114</v>
      </c>
      <c r="V1152" s="35">
        <f>ROUND(('NEW Reference'!O$16*List!$H1152)+'NEW Reference'!O$17,0)</f>
        <v>673</v>
      </c>
      <c r="W1152" s="35">
        <f>ROUND(('NEW Reference'!P$16*List!$H1152)+'NEW Reference'!P$17,0)</f>
        <v>949</v>
      </c>
      <c r="X1152" s="35">
        <f>ROUND(('NEW Reference'!Q$16*List!$H1152)+'NEW Reference'!Q$17,0)</f>
        <v>474</v>
      </c>
      <c r="Y1152" s="36"/>
      <c r="Z1152" s="4" t="str">
        <f t="shared" si="53"/>
        <v>BOSSIER, Louisiana</v>
      </c>
      <c r="AA1152" s="31" t="s">
        <v>3531</v>
      </c>
      <c r="AB1152" s="37" t="s">
        <v>49</v>
      </c>
      <c r="AC1152" s="32" t="s">
        <v>3511</v>
      </c>
      <c r="AD1152" s="38"/>
      <c r="AE1152">
        <f t="shared" si="54"/>
        <v>0.80769999999999997</v>
      </c>
    </row>
    <row r="1153" spans="1:31">
      <c r="A1153" s="28" t="s">
        <v>3532</v>
      </c>
      <c r="B1153" s="28" t="s">
        <v>3533</v>
      </c>
      <c r="C1153" s="29">
        <v>43340</v>
      </c>
      <c r="D1153" s="30" t="s">
        <v>1593</v>
      </c>
      <c r="E1153" s="31" t="s">
        <v>3534</v>
      </c>
      <c r="F1153" s="49" t="s">
        <v>3511</v>
      </c>
      <c r="G1153" s="33" t="s">
        <v>48</v>
      </c>
      <c r="H1153">
        <f t="shared" si="52"/>
        <v>0.80769999999999997</v>
      </c>
      <c r="I1153" s="34">
        <f>ROUND(('NEW Reference'!B$16*List!$H1153)+'NEW Reference'!B$17,0)</f>
        <v>1037</v>
      </c>
      <c r="J1153" s="34">
        <f>ROUND(('NEW Reference'!C$16*List!$H1153)+'NEW Reference'!C$17,0)</f>
        <v>1547</v>
      </c>
      <c r="K1153" s="34">
        <f>ROUND(('NEW Reference'!D$16*List!$H1153)+'NEW Reference'!D$17,0)</f>
        <v>1854</v>
      </c>
      <c r="L1153" s="34">
        <f>ROUND(('NEW Reference'!E$16*List!$H1153)+'NEW Reference'!E$17,0)</f>
        <v>2292</v>
      </c>
      <c r="M1153" s="34">
        <f>ROUND(('NEW Reference'!F$16*List!$H1153)+'NEW Reference'!F$17,0)</f>
        <v>2388</v>
      </c>
      <c r="N1153" s="34">
        <f>ROUND(('NEW Reference'!G$16*List!$H1153)+'NEW Reference'!G$17,0)</f>
        <v>2703</v>
      </c>
      <c r="O1153" s="34">
        <f>ROUND(('NEW Reference'!H$16*List!$H1153)+'NEW Reference'!H$17,0)</f>
        <v>2806</v>
      </c>
      <c r="P1153" s="34">
        <f>ROUND(('NEW Reference'!I$16*List!$H1153)+'NEW Reference'!I$17,0)</f>
        <v>2916</v>
      </c>
      <c r="Q1153" s="34">
        <f>ROUND(('NEW Reference'!J$16*List!$H1153)+'NEW Reference'!J$17,0)</f>
        <v>3377</v>
      </c>
      <c r="R1153" s="34">
        <f>ROUND(('NEW Reference'!K$16*List!$H1153)+'NEW Reference'!K$17,0)</f>
        <v>3483</v>
      </c>
      <c r="S1153" s="34">
        <f>ROUND(('NEW Reference'!L$16*List!$H1153)+'NEW Reference'!L$17,0)</f>
        <v>3759</v>
      </c>
      <c r="T1153" s="34">
        <f>ROUND(('NEW Reference'!M$16*List!$H1153)+'NEW Reference'!M$17,0)</f>
        <v>4489</v>
      </c>
      <c r="U1153" s="34">
        <f>ROUND(('NEW Reference'!N$16*List!$H1153)+'NEW Reference'!N$17,0)</f>
        <v>18114</v>
      </c>
      <c r="V1153" s="35">
        <f>ROUND(('NEW Reference'!O$16*List!$H1153)+'NEW Reference'!O$17,0)</f>
        <v>673</v>
      </c>
      <c r="W1153" s="35">
        <f>ROUND(('NEW Reference'!P$16*List!$H1153)+'NEW Reference'!P$17,0)</f>
        <v>949</v>
      </c>
      <c r="X1153" s="35">
        <f>ROUND(('NEW Reference'!Q$16*List!$H1153)+'NEW Reference'!Q$17,0)</f>
        <v>474</v>
      </c>
      <c r="Y1153" s="36"/>
      <c r="Z1153" s="4" t="str">
        <f t="shared" si="53"/>
        <v>CADDO, Louisiana</v>
      </c>
      <c r="AA1153" s="40" t="s">
        <v>3534</v>
      </c>
      <c r="AB1153" s="37" t="s">
        <v>49</v>
      </c>
      <c r="AC1153" s="41" t="s">
        <v>3511</v>
      </c>
      <c r="AD1153" s="42"/>
      <c r="AE1153">
        <f t="shared" si="54"/>
        <v>0.80769999999999997</v>
      </c>
    </row>
    <row r="1154" spans="1:31">
      <c r="A1154" s="28" t="s">
        <v>3535</v>
      </c>
      <c r="B1154" s="28" t="s">
        <v>3536</v>
      </c>
      <c r="C1154" s="39">
        <v>29340</v>
      </c>
      <c r="D1154" s="30" t="s">
        <v>1046</v>
      </c>
      <c r="E1154" s="40" t="s">
        <v>3537</v>
      </c>
      <c r="F1154" s="49" t="s">
        <v>3511</v>
      </c>
      <c r="G1154" s="33" t="s">
        <v>48</v>
      </c>
      <c r="H1154">
        <f t="shared" si="52"/>
        <v>0.80510000000000004</v>
      </c>
      <c r="I1154" s="34">
        <f>ROUND(('NEW Reference'!B$16*List!$H1154)+'NEW Reference'!B$17,0)</f>
        <v>1035</v>
      </c>
      <c r="J1154" s="34">
        <f>ROUND(('NEW Reference'!C$16*List!$H1154)+'NEW Reference'!C$17,0)</f>
        <v>1543</v>
      </c>
      <c r="K1154" s="34">
        <f>ROUND(('NEW Reference'!D$16*List!$H1154)+'NEW Reference'!D$17,0)</f>
        <v>1849</v>
      </c>
      <c r="L1154" s="34">
        <f>ROUND(('NEW Reference'!E$16*List!$H1154)+'NEW Reference'!E$17,0)</f>
        <v>2286</v>
      </c>
      <c r="M1154" s="34">
        <f>ROUND(('NEW Reference'!F$16*List!$H1154)+'NEW Reference'!F$17,0)</f>
        <v>2382</v>
      </c>
      <c r="N1154" s="34">
        <f>ROUND(('NEW Reference'!G$16*List!$H1154)+'NEW Reference'!G$17,0)</f>
        <v>2696</v>
      </c>
      <c r="O1154" s="34">
        <f>ROUND(('NEW Reference'!H$16*List!$H1154)+'NEW Reference'!H$17,0)</f>
        <v>2799</v>
      </c>
      <c r="P1154" s="34">
        <f>ROUND(('NEW Reference'!I$16*List!$H1154)+'NEW Reference'!I$17,0)</f>
        <v>2909</v>
      </c>
      <c r="Q1154" s="34">
        <f>ROUND(('NEW Reference'!J$16*List!$H1154)+'NEW Reference'!J$17,0)</f>
        <v>3369</v>
      </c>
      <c r="R1154" s="34">
        <f>ROUND(('NEW Reference'!K$16*List!$H1154)+'NEW Reference'!K$17,0)</f>
        <v>3475</v>
      </c>
      <c r="S1154" s="34">
        <f>ROUND(('NEW Reference'!L$16*List!$H1154)+'NEW Reference'!L$17,0)</f>
        <v>3750</v>
      </c>
      <c r="T1154" s="34">
        <f>ROUND(('NEW Reference'!M$16*List!$H1154)+'NEW Reference'!M$17,0)</f>
        <v>4479</v>
      </c>
      <c r="U1154" s="34">
        <f>ROUND(('NEW Reference'!N$16*List!$H1154)+'NEW Reference'!N$17,0)</f>
        <v>18072</v>
      </c>
      <c r="V1154" s="35">
        <f>ROUND(('NEW Reference'!O$16*List!$H1154)+'NEW Reference'!O$17,0)</f>
        <v>672</v>
      </c>
      <c r="W1154" s="35">
        <f>ROUND(('NEW Reference'!P$16*List!$H1154)+'NEW Reference'!P$17,0)</f>
        <v>947</v>
      </c>
      <c r="X1154" s="35">
        <f>ROUND(('NEW Reference'!Q$16*List!$H1154)+'NEW Reference'!Q$17,0)</f>
        <v>473</v>
      </c>
      <c r="Y1154" s="36"/>
      <c r="Z1154" s="4" t="str">
        <f t="shared" si="53"/>
        <v>CALCASIEU, Louisiana</v>
      </c>
      <c r="AA1154" s="40" t="s">
        <v>3537</v>
      </c>
      <c r="AB1154" s="37" t="s">
        <v>49</v>
      </c>
      <c r="AC1154" s="41" t="s">
        <v>3511</v>
      </c>
      <c r="AD1154" s="42"/>
      <c r="AE1154">
        <f t="shared" si="54"/>
        <v>0.80510000000000004</v>
      </c>
    </row>
    <row r="1155" spans="1:31">
      <c r="A1155" s="28" t="s">
        <v>3538</v>
      </c>
      <c r="B1155" s="28" t="s">
        <v>3539</v>
      </c>
      <c r="C1155" s="29">
        <v>99919</v>
      </c>
      <c r="D1155" s="30" t="s">
        <v>121</v>
      </c>
      <c r="E1155" s="31" t="s">
        <v>3256</v>
      </c>
      <c r="F1155" s="50" t="s">
        <v>3511</v>
      </c>
      <c r="G1155" s="33" t="s">
        <v>59</v>
      </c>
      <c r="H1155">
        <f t="shared" si="52"/>
        <v>0.67380000000000007</v>
      </c>
      <c r="I1155" s="34">
        <f>ROUND(('NEW Reference'!B$16*List!$H1155)+'NEW Reference'!B$17,0)</f>
        <v>914</v>
      </c>
      <c r="J1155" s="34">
        <f>ROUND(('NEW Reference'!C$16*List!$H1155)+'NEW Reference'!C$17,0)</f>
        <v>1362</v>
      </c>
      <c r="K1155" s="34">
        <f>ROUND(('NEW Reference'!D$16*List!$H1155)+'NEW Reference'!D$17,0)</f>
        <v>1632</v>
      </c>
      <c r="L1155" s="34">
        <f>ROUND(('NEW Reference'!E$16*List!$H1155)+'NEW Reference'!E$17,0)</f>
        <v>2018</v>
      </c>
      <c r="M1155" s="34">
        <f>ROUND(('NEW Reference'!F$16*List!$H1155)+'NEW Reference'!F$17,0)</f>
        <v>2103</v>
      </c>
      <c r="N1155" s="34">
        <f>ROUND(('NEW Reference'!G$16*List!$H1155)+'NEW Reference'!G$17,0)</f>
        <v>2380</v>
      </c>
      <c r="O1155" s="34">
        <f>ROUND(('NEW Reference'!H$16*List!$H1155)+'NEW Reference'!H$17,0)</f>
        <v>2471</v>
      </c>
      <c r="P1155" s="34">
        <f>ROUND(('NEW Reference'!I$16*List!$H1155)+'NEW Reference'!I$17,0)</f>
        <v>2568</v>
      </c>
      <c r="Q1155" s="34">
        <f>ROUND(('NEW Reference'!J$16*List!$H1155)+'NEW Reference'!J$17,0)</f>
        <v>2974</v>
      </c>
      <c r="R1155" s="34">
        <f>ROUND(('NEW Reference'!K$16*List!$H1155)+'NEW Reference'!K$17,0)</f>
        <v>3068</v>
      </c>
      <c r="S1155" s="34">
        <f>ROUND(('NEW Reference'!L$16*List!$H1155)+'NEW Reference'!L$17,0)</f>
        <v>3310</v>
      </c>
      <c r="T1155" s="34">
        <f>ROUND(('NEW Reference'!M$16*List!$H1155)+'NEW Reference'!M$17,0)</f>
        <v>3953</v>
      </c>
      <c r="U1155" s="34">
        <f>ROUND(('NEW Reference'!N$16*List!$H1155)+'NEW Reference'!N$17,0)</f>
        <v>15952</v>
      </c>
      <c r="V1155" s="35">
        <f>ROUND(('NEW Reference'!O$16*List!$H1155)+'NEW Reference'!O$17,0)</f>
        <v>593</v>
      </c>
      <c r="W1155" s="35">
        <f>ROUND(('NEW Reference'!P$16*List!$H1155)+'NEW Reference'!P$17,0)</f>
        <v>836</v>
      </c>
      <c r="X1155" s="35">
        <f>ROUND(('NEW Reference'!Q$16*List!$H1155)+'NEW Reference'!Q$17,0)</f>
        <v>418</v>
      </c>
      <c r="Y1155" s="36"/>
      <c r="Z1155" s="4" t="str">
        <f t="shared" si="53"/>
        <v>CALDWELL, Louisiana</v>
      </c>
      <c r="AA1155" s="40" t="s">
        <v>3256</v>
      </c>
      <c r="AB1155" s="37" t="s">
        <v>49</v>
      </c>
      <c r="AC1155" s="41" t="s">
        <v>3511</v>
      </c>
      <c r="AD1155" s="42"/>
      <c r="AE1155">
        <f t="shared" si="54"/>
        <v>0.67380000000000007</v>
      </c>
    </row>
    <row r="1156" spans="1:31">
      <c r="A1156" s="28" t="s">
        <v>3540</v>
      </c>
      <c r="B1156" s="28" t="s">
        <v>3541</v>
      </c>
      <c r="C1156" s="29">
        <v>29340</v>
      </c>
      <c r="D1156" s="30" t="s">
        <v>1046</v>
      </c>
      <c r="E1156" s="31" t="s">
        <v>3542</v>
      </c>
      <c r="F1156" s="49" t="s">
        <v>3511</v>
      </c>
      <c r="G1156" s="33" t="s">
        <v>48</v>
      </c>
      <c r="H1156">
        <f t="shared" si="52"/>
        <v>0.80510000000000004</v>
      </c>
      <c r="I1156" s="34">
        <f>ROUND(('NEW Reference'!B$16*List!$H1156)+'NEW Reference'!B$17,0)</f>
        <v>1035</v>
      </c>
      <c r="J1156" s="34">
        <f>ROUND(('NEW Reference'!C$16*List!$H1156)+'NEW Reference'!C$17,0)</f>
        <v>1543</v>
      </c>
      <c r="K1156" s="34">
        <f>ROUND(('NEW Reference'!D$16*List!$H1156)+'NEW Reference'!D$17,0)</f>
        <v>1849</v>
      </c>
      <c r="L1156" s="34">
        <f>ROUND(('NEW Reference'!E$16*List!$H1156)+'NEW Reference'!E$17,0)</f>
        <v>2286</v>
      </c>
      <c r="M1156" s="34">
        <f>ROUND(('NEW Reference'!F$16*List!$H1156)+'NEW Reference'!F$17,0)</f>
        <v>2382</v>
      </c>
      <c r="N1156" s="34">
        <f>ROUND(('NEW Reference'!G$16*List!$H1156)+'NEW Reference'!G$17,0)</f>
        <v>2696</v>
      </c>
      <c r="O1156" s="34">
        <f>ROUND(('NEW Reference'!H$16*List!$H1156)+'NEW Reference'!H$17,0)</f>
        <v>2799</v>
      </c>
      <c r="P1156" s="34">
        <f>ROUND(('NEW Reference'!I$16*List!$H1156)+'NEW Reference'!I$17,0)</f>
        <v>2909</v>
      </c>
      <c r="Q1156" s="34">
        <f>ROUND(('NEW Reference'!J$16*List!$H1156)+'NEW Reference'!J$17,0)</f>
        <v>3369</v>
      </c>
      <c r="R1156" s="34">
        <f>ROUND(('NEW Reference'!K$16*List!$H1156)+'NEW Reference'!K$17,0)</f>
        <v>3475</v>
      </c>
      <c r="S1156" s="34">
        <f>ROUND(('NEW Reference'!L$16*List!$H1156)+'NEW Reference'!L$17,0)</f>
        <v>3750</v>
      </c>
      <c r="T1156" s="34">
        <f>ROUND(('NEW Reference'!M$16*List!$H1156)+'NEW Reference'!M$17,0)</f>
        <v>4479</v>
      </c>
      <c r="U1156" s="34">
        <f>ROUND(('NEW Reference'!N$16*List!$H1156)+'NEW Reference'!N$17,0)</f>
        <v>18072</v>
      </c>
      <c r="V1156" s="35">
        <f>ROUND(('NEW Reference'!O$16*List!$H1156)+'NEW Reference'!O$17,0)</f>
        <v>672</v>
      </c>
      <c r="W1156" s="35">
        <f>ROUND(('NEW Reference'!P$16*List!$H1156)+'NEW Reference'!P$17,0)</f>
        <v>947</v>
      </c>
      <c r="X1156" s="35">
        <f>ROUND(('NEW Reference'!Q$16*List!$H1156)+'NEW Reference'!Q$17,0)</f>
        <v>473</v>
      </c>
      <c r="Y1156" s="36"/>
      <c r="Z1156" s="4" t="str">
        <f t="shared" si="53"/>
        <v>CAMERON, Louisiana</v>
      </c>
      <c r="AA1156" s="40" t="s">
        <v>3542</v>
      </c>
      <c r="AB1156" s="37" t="s">
        <v>49</v>
      </c>
      <c r="AC1156" s="41" t="s">
        <v>3511</v>
      </c>
      <c r="AD1156" s="42"/>
      <c r="AE1156">
        <f t="shared" si="54"/>
        <v>0.80510000000000004</v>
      </c>
    </row>
    <row r="1157" spans="1:31">
      <c r="A1157" s="28" t="s">
        <v>3543</v>
      </c>
      <c r="B1157" s="28" t="s">
        <v>3544</v>
      </c>
      <c r="C1157" s="39">
        <v>99919</v>
      </c>
      <c r="D1157" s="30" t="s">
        <v>121</v>
      </c>
      <c r="E1157" s="40" t="s">
        <v>3545</v>
      </c>
      <c r="F1157" s="50" t="s">
        <v>3511</v>
      </c>
      <c r="G1157" s="33" t="s">
        <v>59</v>
      </c>
      <c r="H1157">
        <f t="shared" si="52"/>
        <v>0.67380000000000007</v>
      </c>
      <c r="I1157" s="34">
        <f>ROUND(('NEW Reference'!B$16*List!$H1157)+'NEW Reference'!B$17,0)</f>
        <v>914</v>
      </c>
      <c r="J1157" s="34">
        <f>ROUND(('NEW Reference'!C$16*List!$H1157)+'NEW Reference'!C$17,0)</f>
        <v>1362</v>
      </c>
      <c r="K1157" s="34">
        <f>ROUND(('NEW Reference'!D$16*List!$H1157)+'NEW Reference'!D$17,0)</f>
        <v>1632</v>
      </c>
      <c r="L1157" s="34">
        <f>ROUND(('NEW Reference'!E$16*List!$H1157)+'NEW Reference'!E$17,0)</f>
        <v>2018</v>
      </c>
      <c r="M1157" s="34">
        <f>ROUND(('NEW Reference'!F$16*List!$H1157)+'NEW Reference'!F$17,0)</f>
        <v>2103</v>
      </c>
      <c r="N1157" s="34">
        <f>ROUND(('NEW Reference'!G$16*List!$H1157)+'NEW Reference'!G$17,0)</f>
        <v>2380</v>
      </c>
      <c r="O1157" s="34">
        <f>ROUND(('NEW Reference'!H$16*List!$H1157)+'NEW Reference'!H$17,0)</f>
        <v>2471</v>
      </c>
      <c r="P1157" s="34">
        <f>ROUND(('NEW Reference'!I$16*List!$H1157)+'NEW Reference'!I$17,0)</f>
        <v>2568</v>
      </c>
      <c r="Q1157" s="34">
        <f>ROUND(('NEW Reference'!J$16*List!$H1157)+'NEW Reference'!J$17,0)</f>
        <v>2974</v>
      </c>
      <c r="R1157" s="34">
        <f>ROUND(('NEW Reference'!K$16*List!$H1157)+'NEW Reference'!K$17,0)</f>
        <v>3068</v>
      </c>
      <c r="S1157" s="34">
        <f>ROUND(('NEW Reference'!L$16*List!$H1157)+'NEW Reference'!L$17,0)</f>
        <v>3310</v>
      </c>
      <c r="T1157" s="34">
        <f>ROUND(('NEW Reference'!M$16*List!$H1157)+'NEW Reference'!M$17,0)</f>
        <v>3953</v>
      </c>
      <c r="U1157" s="34">
        <f>ROUND(('NEW Reference'!N$16*List!$H1157)+'NEW Reference'!N$17,0)</f>
        <v>15952</v>
      </c>
      <c r="V1157" s="35">
        <f>ROUND(('NEW Reference'!O$16*List!$H1157)+'NEW Reference'!O$17,0)</f>
        <v>593</v>
      </c>
      <c r="W1157" s="35">
        <f>ROUND(('NEW Reference'!P$16*List!$H1157)+'NEW Reference'!P$17,0)</f>
        <v>836</v>
      </c>
      <c r="X1157" s="35">
        <f>ROUND(('NEW Reference'!Q$16*List!$H1157)+'NEW Reference'!Q$17,0)</f>
        <v>418</v>
      </c>
      <c r="Y1157" s="36"/>
      <c r="Z1157" s="4" t="str">
        <f t="shared" si="53"/>
        <v>CATAHOULA, Louisiana</v>
      </c>
      <c r="AA1157" s="31" t="s">
        <v>3545</v>
      </c>
      <c r="AB1157" s="37" t="s">
        <v>49</v>
      </c>
      <c r="AC1157" s="32" t="s">
        <v>3511</v>
      </c>
      <c r="AD1157" s="38"/>
      <c r="AE1157">
        <f t="shared" si="54"/>
        <v>0.67380000000000007</v>
      </c>
    </row>
    <row r="1158" spans="1:31">
      <c r="A1158" s="28" t="s">
        <v>3546</v>
      </c>
      <c r="B1158" s="28" t="s">
        <v>3547</v>
      </c>
      <c r="C1158" s="39">
        <v>99919</v>
      </c>
      <c r="D1158" s="30" t="s">
        <v>121</v>
      </c>
      <c r="E1158" s="40" t="s">
        <v>3548</v>
      </c>
      <c r="F1158" s="50" t="s">
        <v>3511</v>
      </c>
      <c r="G1158" s="33" t="s">
        <v>59</v>
      </c>
      <c r="H1158">
        <f t="shared" si="52"/>
        <v>0.67380000000000007</v>
      </c>
      <c r="I1158" s="34">
        <f>ROUND(('NEW Reference'!B$16*List!$H1158)+'NEW Reference'!B$17,0)</f>
        <v>914</v>
      </c>
      <c r="J1158" s="34">
        <f>ROUND(('NEW Reference'!C$16*List!$H1158)+'NEW Reference'!C$17,0)</f>
        <v>1362</v>
      </c>
      <c r="K1158" s="34">
        <f>ROUND(('NEW Reference'!D$16*List!$H1158)+'NEW Reference'!D$17,0)</f>
        <v>1632</v>
      </c>
      <c r="L1158" s="34">
        <f>ROUND(('NEW Reference'!E$16*List!$H1158)+'NEW Reference'!E$17,0)</f>
        <v>2018</v>
      </c>
      <c r="M1158" s="34">
        <f>ROUND(('NEW Reference'!F$16*List!$H1158)+'NEW Reference'!F$17,0)</f>
        <v>2103</v>
      </c>
      <c r="N1158" s="34">
        <f>ROUND(('NEW Reference'!G$16*List!$H1158)+'NEW Reference'!G$17,0)</f>
        <v>2380</v>
      </c>
      <c r="O1158" s="34">
        <f>ROUND(('NEW Reference'!H$16*List!$H1158)+'NEW Reference'!H$17,0)</f>
        <v>2471</v>
      </c>
      <c r="P1158" s="34">
        <f>ROUND(('NEW Reference'!I$16*List!$H1158)+'NEW Reference'!I$17,0)</f>
        <v>2568</v>
      </c>
      <c r="Q1158" s="34">
        <f>ROUND(('NEW Reference'!J$16*List!$H1158)+'NEW Reference'!J$17,0)</f>
        <v>2974</v>
      </c>
      <c r="R1158" s="34">
        <f>ROUND(('NEW Reference'!K$16*List!$H1158)+'NEW Reference'!K$17,0)</f>
        <v>3068</v>
      </c>
      <c r="S1158" s="34">
        <f>ROUND(('NEW Reference'!L$16*List!$H1158)+'NEW Reference'!L$17,0)</f>
        <v>3310</v>
      </c>
      <c r="T1158" s="34">
        <f>ROUND(('NEW Reference'!M$16*List!$H1158)+'NEW Reference'!M$17,0)</f>
        <v>3953</v>
      </c>
      <c r="U1158" s="34">
        <f>ROUND(('NEW Reference'!N$16*List!$H1158)+'NEW Reference'!N$17,0)</f>
        <v>15952</v>
      </c>
      <c r="V1158" s="35">
        <f>ROUND(('NEW Reference'!O$16*List!$H1158)+'NEW Reference'!O$17,0)</f>
        <v>593</v>
      </c>
      <c r="W1158" s="35">
        <f>ROUND(('NEW Reference'!P$16*List!$H1158)+'NEW Reference'!P$17,0)</f>
        <v>836</v>
      </c>
      <c r="X1158" s="35">
        <f>ROUND(('NEW Reference'!Q$16*List!$H1158)+'NEW Reference'!Q$17,0)</f>
        <v>418</v>
      </c>
      <c r="Y1158" s="36"/>
      <c r="Z1158" s="4" t="str">
        <f t="shared" si="53"/>
        <v>CLAIBORNE, Louisiana</v>
      </c>
      <c r="AA1158" s="31" t="s">
        <v>3548</v>
      </c>
      <c r="AB1158" s="37" t="s">
        <v>49</v>
      </c>
      <c r="AC1158" s="32" t="s">
        <v>3511</v>
      </c>
      <c r="AD1158" s="38"/>
      <c r="AE1158">
        <f t="shared" si="54"/>
        <v>0.67380000000000007</v>
      </c>
    </row>
    <row r="1159" spans="1:31">
      <c r="A1159" s="28" t="s">
        <v>3549</v>
      </c>
      <c r="B1159" s="28" t="s">
        <v>3550</v>
      </c>
      <c r="C1159" s="29">
        <v>99919</v>
      </c>
      <c r="D1159" s="30" t="s">
        <v>121</v>
      </c>
      <c r="E1159" s="31" t="s">
        <v>3551</v>
      </c>
      <c r="F1159" s="50" t="s">
        <v>3511</v>
      </c>
      <c r="G1159" s="33" t="s">
        <v>59</v>
      </c>
      <c r="H1159">
        <f t="shared" si="52"/>
        <v>0.67380000000000007</v>
      </c>
      <c r="I1159" s="34">
        <f>ROUND(('NEW Reference'!B$16*List!$H1159)+'NEW Reference'!B$17,0)</f>
        <v>914</v>
      </c>
      <c r="J1159" s="34">
        <f>ROUND(('NEW Reference'!C$16*List!$H1159)+'NEW Reference'!C$17,0)</f>
        <v>1362</v>
      </c>
      <c r="K1159" s="34">
        <f>ROUND(('NEW Reference'!D$16*List!$H1159)+'NEW Reference'!D$17,0)</f>
        <v>1632</v>
      </c>
      <c r="L1159" s="34">
        <f>ROUND(('NEW Reference'!E$16*List!$H1159)+'NEW Reference'!E$17,0)</f>
        <v>2018</v>
      </c>
      <c r="M1159" s="34">
        <f>ROUND(('NEW Reference'!F$16*List!$H1159)+'NEW Reference'!F$17,0)</f>
        <v>2103</v>
      </c>
      <c r="N1159" s="34">
        <f>ROUND(('NEW Reference'!G$16*List!$H1159)+'NEW Reference'!G$17,0)</f>
        <v>2380</v>
      </c>
      <c r="O1159" s="34">
        <f>ROUND(('NEW Reference'!H$16*List!$H1159)+'NEW Reference'!H$17,0)</f>
        <v>2471</v>
      </c>
      <c r="P1159" s="34">
        <f>ROUND(('NEW Reference'!I$16*List!$H1159)+'NEW Reference'!I$17,0)</f>
        <v>2568</v>
      </c>
      <c r="Q1159" s="34">
        <f>ROUND(('NEW Reference'!J$16*List!$H1159)+'NEW Reference'!J$17,0)</f>
        <v>2974</v>
      </c>
      <c r="R1159" s="34">
        <f>ROUND(('NEW Reference'!K$16*List!$H1159)+'NEW Reference'!K$17,0)</f>
        <v>3068</v>
      </c>
      <c r="S1159" s="34">
        <f>ROUND(('NEW Reference'!L$16*List!$H1159)+'NEW Reference'!L$17,0)</f>
        <v>3310</v>
      </c>
      <c r="T1159" s="34">
        <f>ROUND(('NEW Reference'!M$16*List!$H1159)+'NEW Reference'!M$17,0)</f>
        <v>3953</v>
      </c>
      <c r="U1159" s="34">
        <f>ROUND(('NEW Reference'!N$16*List!$H1159)+'NEW Reference'!N$17,0)</f>
        <v>15952</v>
      </c>
      <c r="V1159" s="35">
        <f>ROUND(('NEW Reference'!O$16*List!$H1159)+'NEW Reference'!O$17,0)</f>
        <v>593</v>
      </c>
      <c r="W1159" s="35">
        <f>ROUND(('NEW Reference'!P$16*List!$H1159)+'NEW Reference'!P$17,0)</f>
        <v>836</v>
      </c>
      <c r="X1159" s="35">
        <f>ROUND(('NEW Reference'!Q$16*List!$H1159)+'NEW Reference'!Q$17,0)</f>
        <v>418</v>
      </c>
      <c r="Y1159" s="36"/>
      <c r="Z1159" s="4" t="str">
        <f t="shared" si="53"/>
        <v>CONCORDIA, Louisiana</v>
      </c>
      <c r="AA1159" s="31" t="s">
        <v>3551</v>
      </c>
      <c r="AB1159" s="37" t="s">
        <v>49</v>
      </c>
      <c r="AC1159" s="32" t="s">
        <v>3511</v>
      </c>
      <c r="AD1159" s="38"/>
      <c r="AE1159">
        <f t="shared" si="54"/>
        <v>0.67380000000000007</v>
      </c>
    </row>
    <row r="1160" spans="1:31">
      <c r="A1160" s="28" t="s">
        <v>3552</v>
      </c>
      <c r="B1160" s="28" t="s">
        <v>3553</v>
      </c>
      <c r="C1160" s="39">
        <v>43340</v>
      </c>
      <c r="D1160" s="30" t="s">
        <v>1593</v>
      </c>
      <c r="E1160" s="40" t="s">
        <v>1380</v>
      </c>
      <c r="F1160" s="49" t="s">
        <v>3511</v>
      </c>
      <c r="G1160" s="33" t="s">
        <v>48</v>
      </c>
      <c r="H1160">
        <f t="shared" si="52"/>
        <v>0.80769999999999997</v>
      </c>
      <c r="I1160" s="34">
        <f>ROUND(('NEW Reference'!B$16*List!$H1160)+'NEW Reference'!B$17,0)</f>
        <v>1037</v>
      </c>
      <c r="J1160" s="34">
        <f>ROUND(('NEW Reference'!C$16*List!$H1160)+'NEW Reference'!C$17,0)</f>
        <v>1547</v>
      </c>
      <c r="K1160" s="34">
        <f>ROUND(('NEW Reference'!D$16*List!$H1160)+'NEW Reference'!D$17,0)</f>
        <v>1854</v>
      </c>
      <c r="L1160" s="34">
        <f>ROUND(('NEW Reference'!E$16*List!$H1160)+'NEW Reference'!E$17,0)</f>
        <v>2292</v>
      </c>
      <c r="M1160" s="34">
        <f>ROUND(('NEW Reference'!F$16*List!$H1160)+'NEW Reference'!F$17,0)</f>
        <v>2388</v>
      </c>
      <c r="N1160" s="34">
        <f>ROUND(('NEW Reference'!G$16*List!$H1160)+'NEW Reference'!G$17,0)</f>
        <v>2703</v>
      </c>
      <c r="O1160" s="34">
        <f>ROUND(('NEW Reference'!H$16*List!$H1160)+'NEW Reference'!H$17,0)</f>
        <v>2806</v>
      </c>
      <c r="P1160" s="34">
        <f>ROUND(('NEW Reference'!I$16*List!$H1160)+'NEW Reference'!I$17,0)</f>
        <v>2916</v>
      </c>
      <c r="Q1160" s="34">
        <f>ROUND(('NEW Reference'!J$16*List!$H1160)+'NEW Reference'!J$17,0)</f>
        <v>3377</v>
      </c>
      <c r="R1160" s="34">
        <f>ROUND(('NEW Reference'!K$16*List!$H1160)+'NEW Reference'!K$17,0)</f>
        <v>3483</v>
      </c>
      <c r="S1160" s="34">
        <f>ROUND(('NEW Reference'!L$16*List!$H1160)+'NEW Reference'!L$17,0)</f>
        <v>3759</v>
      </c>
      <c r="T1160" s="34">
        <f>ROUND(('NEW Reference'!M$16*List!$H1160)+'NEW Reference'!M$17,0)</f>
        <v>4489</v>
      </c>
      <c r="U1160" s="34">
        <f>ROUND(('NEW Reference'!N$16*List!$H1160)+'NEW Reference'!N$17,0)</f>
        <v>18114</v>
      </c>
      <c r="V1160" s="35">
        <f>ROUND(('NEW Reference'!O$16*List!$H1160)+'NEW Reference'!O$17,0)</f>
        <v>673</v>
      </c>
      <c r="W1160" s="35">
        <f>ROUND(('NEW Reference'!P$16*List!$H1160)+'NEW Reference'!P$17,0)</f>
        <v>949</v>
      </c>
      <c r="X1160" s="35">
        <f>ROUND(('NEW Reference'!Q$16*List!$H1160)+'NEW Reference'!Q$17,0)</f>
        <v>474</v>
      </c>
      <c r="Y1160" s="36"/>
      <c r="Z1160" s="4" t="str">
        <f t="shared" si="53"/>
        <v>DE SOTO, Louisiana</v>
      </c>
      <c r="AA1160" s="40" t="s">
        <v>1380</v>
      </c>
      <c r="AB1160" s="37" t="s">
        <v>49</v>
      </c>
      <c r="AC1160" s="41" t="s">
        <v>3511</v>
      </c>
      <c r="AD1160" s="42"/>
      <c r="AE1160">
        <f t="shared" si="54"/>
        <v>0.80769999999999997</v>
      </c>
    </row>
    <row r="1161" spans="1:31">
      <c r="A1161" s="28" t="s">
        <v>3554</v>
      </c>
      <c r="B1161" s="28" t="s">
        <v>3555</v>
      </c>
      <c r="C1161" s="39">
        <v>12940</v>
      </c>
      <c r="D1161" s="30" t="s">
        <v>372</v>
      </c>
      <c r="E1161" s="40" t="s">
        <v>3556</v>
      </c>
      <c r="F1161" s="49" t="s">
        <v>3511</v>
      </c>
      <c r="G1161" s="33" t="s">
        <v>48</v>
      </c>
      <c r="H1161">
        <f t="shared" si="52"/>
        <v>0.82990000000000008</v>
      </c>
      <c r="I1161" s="34">
        <f>ROUND(('NEW Reference'!B$16*List!$H1161)+'NEW Reference'!B$17,0)</f>
        <v>1058</v>
      </c>
      <c r="J1161" s="34">
        <f>ROUND(('NEW Reference'!C$16*List!$H1161)+'NEW Reference'!C$17,0)</f>
        <v>1578</v>
      </c>
      <c r="K1161" s="34">
        <f>ROUND(('NEW Reference'!D$16*List!$H1161)+'NEW Reference'!D$17,0)</f>
        <v>1890</v>
      </c>
      <c r="L1161" s="34">
        <f>ROUND(('NEW Reference'!E$16*List!$H1161)+'NEW Reference'!E$17,0)</f>
        <v>2337</v>
      </c>
      <c r="M1161" s="34">
        <f>ROUND(('NEW Reference'!F$16*List!$H1161)+'NEW Reference'!F$17,0)</f>
        <v>2435</v>
      </c>
      <c r="N1161" s="34">
        <f>ROUND(('NEW Reference'!G$16*List!$H1161)+'NEW Reference'!G$17,0)</f>
        <v>2756</v>
      </c>
      <c r="O1161" s="34">
        <f>ROUND(('NEW Reference'!H$16*List!$H1161)+'NEW Reference'!H$17,0)</f>
        <v>2862</v>
      </c>
      <c r="P1161" s="34">
        <f>ROUND(('NEW Reference'!I$16*List!$H1161)+'NEW Reference'!I$17,0)</f>
        <v>2974</v>
      </c>
      <c r="Q1161" s="34">
        <f>ROUND(('NEW Reference'!J$16*List!$H1161)+'NEW Reference'!J$17,0)</f>
        <v>3444</v>
      </c>
      <c r="R1161" s="34">
        <f>ROUND(('NEW Reference'!K$16*List!$H1161)+'NEW Reference'!K$17,0)</f>
        <v>3552</v>
      </c>
      <c r="S1161" s="34">
        <f>ROUND(('NEW Reference'!L$16*List!$H1161)+'NEW Reference'!L$17,0)</f>
        <v>3833</v>
      </c>
      <c r="T1161" s="34">
        <f>ROUND(('NEW Reference'!M$16*List!$H1161)+'NEW Reference'!M$17,0)</f>
        <v>4578</v>
      </c>
      <c r="U1161" s="34">
        <f>ROUND(('NEW Reference'!N$16*List!$H1161)+'NEW Reference'!N$17,0)</f>
        <v>18472</v>
      </c>
      <c r="V1161" s="35">
        <f>ROUND(('NEW Reference'!O$16*List!$H1161)+'NEW Reference'!O$17,0)</f>
        <v>687</v>
      </c>
      <c r="W1161" s="35">
        <f>ROUND(('NEW Reference'!P$16*List!$H1161)+'NEW Reference'!P$17,0)</f>
        <v>968</v>
      </c>
      <c r="X1161" s="35">
        <f>ROUND(('NEW Reference'!Q$16*List!$H1161)+'NEW Reference'!Q$17,0)</f>
        <v>484</v>
      </c>
      <c r="Y1161" s="36"/>
      <c r="Z1161" s="4" t="str">
        <f t="shared" si="53"/>
        <v>E. BATON ROUGE, Louisiana</v>
      </c>
      <c r="AA1161" s="31" t="s">
        <v>3556</v>
      </c>
      <c r="AB1161" s="37" t="s">
        <v>49</v>
      </c>
      <c r="AC1161" s="32" t="s">
        <v>3511</v>
      </c>
      <c r="AD1161" s="38"/>
      <c r="AE1161">
        <f t="shared" si="54"/>
        <v>0.82990000000000008</v>
      </c>
    </row>
    <row r="1162" spans="1:31">
      <c r="A1162" s="28" t="s">
        <v>3557</v>
      </c>
      <c r="B1162" s="28" t="s">
        <v>3558</v>
      </c>
      <c r="C1162" s="39">
        <v>99919</v>
      </c>
      <c r="D1162" s="30" t="s">
        <v>121</v>
      </c>
      <c r="E1162" s="40" t="s">
        <v>3559</v>
      </c>
      <c r="F1162" s="50" t="s">
        <v>3511</v>
      </c>
      <c r="G1162" s="33" t="s">
        <v>59</v>
      </c>
      <c r="H1162">
        <f t="shared" si="52"/>
        <v>0.67380000000000007</v>
      </c>
      <c r="I1162" s="34">
        <f>ROUND(('NEW Reference'!B$16*List!$H1162)+'NEW Reference'!B$17,0)</f>
        <v>914</v>
      </c>
      <c r="J1162" s="34">
        <f>ROUND(('NEW Reference'!C$16*List!$H1162)+'NEW Reference'!C$17,0)</f>
        <v>1362</v>
      </c>
      <c r="K1162" s="34">
        <f>ROUND(('NEW Reference'!D$16*List!$H1162)+'NEW Reference'!D$17,0)</f>
        <v>1632</v>
      </c>
      <c r="L1162" s="34">
        <f>ROUND(('NEW Reference'!E$16*List!$H1162)+'NEW Reference'!E$17,0)</f>
        <v>2018</v>
      </c>
      <c r="M1162" s="34">
        <f>ROUND(('NEW Reference'!F$16*List!$H1162)+'NEW Reference'!F$17,0)</f>
        <v>2103</v>
      </c>
      <c r="N1162" s="34">
        <f>ROUND(('NEW Reference'!G$16*List!$H1162)+'NEW Reference'!G$17,0)</f>
        <v>2380</v>
      </c>
      <c r="O1162" s="34">
        <f>ROUND(('NEW Reference'!H$16*List!$H1162)+'NEW Reference'!H$17,0)</f>
        <v>2471</v>
      </c>
      <c r="P1162" s="34">
        <f>ROUND(('NEW Reference'!I$16*List!$H1162)+'NEW Reference'!I$17,0)</f>
        <v>2568</v>
      </c>
      <c r="Q1162" s="34">
        <f>ROUND(('NEW Reference'!J$16*List!$H1162)+'NEW Reference'!J$17,0)</f>
        <v>2974</v>
      </c>
      <c r="R1162" s="34">
        <f>ROUND(('NEW Reference'!K$16*List!$H1162)+'NEW Reference'!K$17,0)</f>
        <v>3068</v>
      </c>
      <c r="S1162" s="34">
        <f>ROUND(('NEW Reference'!L$16*List!$H1162)+'NEW Reference'!L$17,0)</f>
        <v>3310</v>
      </c>
      <c r="T1162" s="34">
        <f>ROUND(('NEW Reference'!M$16*List!$H1162)+'NEW Reference'!M$17,0)</f>
        <v>3953</v>
      </c>
      <c r="U1162" s="34">
        <f>ROUND(('NEW Reference'!N$16*List!$H1162)+'NEW Reference'!N$17,0)</f>
        <v>15952</v>
      </c>
      <c r="V1162" s="35">
        <f>ROUND(('NEW Reference'!O$16*List!$H1162)+'NEW Reference'!O$17,0)</f>
        <v>593</v>
      </c>
      <c r="W1162" s="35">
        <f>ROUND(('NEW Reference'!P$16*List!$H1162)+'NEW Reference'!P$17,0)</f>
        <v>836</v>
      </c>
      <c r="X1162" s="35">
        <f>ROUND(('NEW Reference'!Q$16*List!$H1162)+'NEW Reference'!Q$17,0)</f>
        <v>418</v>
      </c>
      <c r="Y1162" s="36"/>
      <c r="Z1162" s="4" t="str">
        <f t="shared" si="53"/>
        <v>EAST CARROLL, Louisiana</v>
      </c>
      <c r="AA1162" s="40" t="s">
        <v>3559</v>
      </c>
      <c r="AB1162" s="37" t="s">
        <v>49</v>
      </c>
      <c r="AC1162" s="41" t="s">
        <v>3511</v>
      </c>
      <c r="AD1162" s="42"/>
      <c r="AE1162">
        <f t="shared" si="54"/>
        <v>0.67380000000000007</v>
      </c>
    </row>
    <row r="1163" spans="1:31">
      <c r="A1163" s="28" t="s">
        <v>3560</v>
      </c>
      <c r="B1163" s="28" t="s">
        <v>3561</v>
      </c>
      <c r="C1163" s="29">
        <v>12940</v>
      </c>
      <c r="D1163" s="30" t="s">
        <v>372</v>
      </c>
      <c r="E1163" s="31" t="s">
        <v>3562</v>
      </c>
      <c r="F1163" s="49" t="s">
        <v>3511</v>
      </c>
      <c r="G1163" s="33" t="s">
        <v>48</v>
      </c>
      <c r="H1163">
        <f t="shared" si="52"/>
        <v>0.82990000000000008</v>
      </c>
      <c r="I1163" s="34">
        <f>ROUND(('NEW Reference'!B$16*List!$H1163)+'NEW Reference'!B$17,0)</f>
        <v>1058</v>
      </c>
      <c r="J1163" s="34">
        <f>ROUND(('NEW Reference'!C$16*List!$H1163)+'NEW Reference'!C$17,0)</f>
        <v>1578</v>
      </c>
      <c r="K1163" s="34">
        <f>ROUND(('NEW Reference'!D$16*List!$H1163)+'NEW Reference'!D$17,0)</f>
        <v>1890</v>
      </c>
      <c r="L1163" s="34">
        <f>ROUND(('NEW Reference'!E$16*List!$H1163)+'NEW Reference'!E$17,0)</f>
        <v>2337</v>
      </c>
      <c r="M1163" s="34">
        <f>ROUND(('NEW Reference'!F$16*List!$H1163)+'NEW Reference'!F$17,0)</f>
        <v>2435</v>
      </c>
      <c r="N1163" s="34">
        <f>ROUND(('NEW Reference'!G$16*List!$H1163)+'NEW Reference'!G$17,0)</f>
        <v>2756</v>
      </c>
      <c r="O1163" s="34">
        <f>ROUND(('NEW Reference'!H$16*List!$H1163)+'NEW Reference'!H$17,0)</f>
        <v>2862</v>
      </c>
      <c r="P1163" s="34">
        <f>ROUND(('NEW Reference'!I$16*List!$H1163)+'NEW Reference'!I$17,0)</f>
        <v>2974</v>
      </c>
      <c r="Q1163" s="34">
        <f>ROUND(('NEW Reference'!J$16*List!$H1163)+'NEW Reference'!J$17,0)</f>
        <v>3444</v>
      </c>
      <c r="R1163" s="34">
        <f>ROUND(('NEW Reference'!K$16*List!$H1163)+'NEW Reference'!K$17,0)</f>
        <v>3552</v>
      </c>
      <c r="S1163" s="34">
        <f>ROUND(('NEW Reference'!L$16*List!$H1163)+'NEW Reference'!L$17,0)</f>
        <v>3833</v>
      </c>
      <c r="T1163" s="34">
        <f>ROUND(('NEW Reference'!M$16*List!$H1163)+'NEW Reference'!M$17,0)</f>
        <v>4578</v>
      </c>
      <c r="U1163" s="34">
        <f>ROUND(('NEW Reference'!N$16*List!$H1163)+'NEW Reference'!N$17,0)</f>
        <v>18472</v>
      </c>
      <c r="V1163" s="35">
        <f>ROUND(('NEW Reference'!O$16*List!$H1163)+'NEW Reference'!O$17,0)</f>
        <v>687</v>
      </c>
      <c r="W1163" s="35">
        <f>ROUND(('NEW Reference'!P$16*List!$H1163)+'NEW Reference'!P$17,0)</f>
        <v>968</v>
      </c>
      <c r="X1163" s="35">
        <f>ROUND(('NEW Reference'!Q$16*List!$H1163)+'NEW Reference'!Q$17,0)</f>
        <v>484</v>
      </c>
      <c r="Y1163" s="36"/>
      <c r="Z1163" s="4" t="str">
        <f t="shared" si="53"/>
        <v>EAST FELICIANA, Louisiana</v>
      </c>
      <c r="AA1163" s="40" t="s">
        <v>3562</v>
      </c>
      <c r="AB1163" s="37" t="s">
        <v>49</v>
      </c>
      <c r="AC1163" s="41" t="s">
        <v>3511</v>
      </c>
      <c r="AD1163" s="42"/>
      <c r="AE1163">
        <f t="shared" si="54"/>
        <v>0.82990000000000008</v>
      </c>
    </row>
    <row r="1164" spans="1:31">
      <c r="A1164" s="28" t="s">
        <v>3563</v>
      </c>
      <c r="B1164" s="28" t="s">
        <v>3564</v>
      </c>
      <c r="C1164" s="29">
        <v>99919</v>
      </c>
      <c r="D1164" s="30" t="s">
        <v>121</v>
      </c>
      <c r="E1164" s="31" t="s">
        <v>3565</v>
      </c>
      <c r="F1164" s="50" t="s">
        <v>3511</v>
      </c>
      <c r="G1164" s="33" t="s">
        <v>59</v>
      </c>
      <c r="H1164">
        <f t="shared" si="52"/>
        <v>0.67380000000000007</v>
      </c>
      <c r="I1164" s="34">
        <f>ROUND(('NEW Reference'!B$16*List!$H1164)+'NEW Reference'!B$17,0)</f>
        <v>914</v>
      </c>
      <c r="J1164" s="34">
        <f>ROUND(('NEW Reference'!C$16*List!$H1164)+'NEW Reference'!C$17,0)</f>
        <v>1362</v>
      </c>
      <c r="K1164" s="34">
        <f>ROUND(('NEW Reference'!D$16*List!$H1164)+'NEW Reference'!D$17,0)</f>
        <v>1632</v>
      </c>
      <c r="L1164" s="34">
        <f>ROUND(('NEW Reference'!E$16*List!$H1164)+'NEW Reference'!E$17,0)</f>
        <v>2018</v>
      </c>
      <c r="M1164" s="34">
        <f>ROUND(('NEW Reference'!F$16*List!$H1164)+'NEW Reference'!F$17,0)</f>
        <v>2103</v>
      </c>
      <c r="N1164" s="34">
        <f>ROUND(('NEW Reference'!G$16*List!$H1164)+'NEW Reference'!G$17,0)</f>
        <v>2380</v>
      </c>
      <c r="O1164" s="34">
        <f>ROUND(('NEW Reference'!H$16*List!$H1164)+'NEW Reference'!H$17,0)</f>
        <v>2471</v>
      </c>
      <c r="P1164" s="34">
        <f>ROUND(('NEW Reference'!I$16*List!$H1164)+'NEW Reference'!I$17,0)</f>
        <v>2568</v>
      </c>
      <c r="Q1164" s="34">
        <f>ROUND(('NEW Reference'!J$16*List!$H1164)+'NEW Reference'!J$17,0)</f>
        <v>2974</v>
      </c>
      <c r="R1164" s="34">
        <f>ROUND(('NEW Reference'!K$16*List!$H1164)+'NEW Reference'!K$17,0)</f>
        <v>3068</v>
      </c>
      <c r="S1164" s="34">
        <f>ROUND(('NEW Reference'!L$16*List!$H1164)+'NEW Reference'!L$17,0)</f>
        <v>3310</v>
      </c>
      <c r="T1164" s="34">
        <f>ROUND(('NEW Reference'!M$16*List!$H1164)+'NEW Reference'!M$17,0)</f>
        <v>3953</v>
      </c>
      <c r="U1164" s="34">
        <f>ROUND(('NEW Reference'!N$16*List!$H1164)+'NEW Reference'!N$17,0)</f>
        <v>15952</v>
      </c>
      <c r="V1164" s="35">
        <f>ROUND(('NEW Reference'!O$16*List!$H1164)+'NEW Reference'!O$17,0)</f>
        <v>593</v>
      </c>
      <c r="W1164" s="35">
        <f>ROUND(('NEW Reference'!P$16*List!$H1164)+'NEW Reference'!P$17,0)</f>
        <v>836</v>
      </c>
      <c r="X1164" s="35">
        <f>ROUND(('NEW Reference'!Q$16*List!$H1164)+'NEW Reference'!Q$17,0)</f>
        <v>418</v>
      </c>
      <c r="Y1164" s="36"/>
      <c r="Z1164" s="4" t="str">
        <f t="shared" si="53"/>
        <v>EVANGELINE, Louisiana</v>
      </c>
      <c r="AA1164" s="40" t="s">
        <v>3565</v>
      </c>
      <c r="AB1164" s="37" t="s">
        <v>49</v>
      </c>
      <c r="AC1164" s="41" t="s">
        <v>3511</v>
      </c>
      <c r="AD1164" s="42"/>
      <c r="AE1164">
        <f t="shared" si="54"/>
        <v>0.67380000000000007</v>
      </c>
    </row>
    <row r="1165" spans="1:31">
      <c r="A1165" s="28" t="s">
        <v>3566</v>
      </c>
      <c r="B1165" s="28" t="s">
        <v>3567</v>
      </c>
      <c r="C1165" s="29">
        <v>99919</v>
      </c>
      <c r="D1165" s="30" t="s">
        <v>121</v>
      </c>
      <c r="E1165" s="31" t="s">
        <v>169</v>
      </c>
      <c r="F1165" s="50" t="s">
        <v>3511</v>
      </c>
      <c r="G1165" s="33" t="s">
        <v>59</v>
      </c>
      <c r="H1165">
        <f t="shared" si="52"/>
        <v>0.67380000000000007</v>
      </c>
      <c r="I1165" s="34">
        <f>ROUND(('NEW Reference'!B$16*List!$H1165)+'NEW Reference'!B$17,0)</f>
        <v>914</v>
      </c>
      <c r="J1165" s="34">
        <f>ROUND(('NEW Reference'!C$16*List!$H1165)+'NEW Reference'!C$17,0)</f>
        <v>1362</v>
      </c>
      <c r="K1165" s="34">
        <f>ROUND(('NEW Reference'!D$16*List!$H1165)+'NEW Reference'!D$17,0)</f>
        <v>1632</v>
      </c>
      <c r="L1165" s="34">
        <f>ROUND(('NEW Reference'!E$16*List!$H1165)+'NEW Reference'!E$17,0)</f>
        <v>2018</v>
      </c>
      <c r="M1165" s="34">
        <f>ROUND(('NEW Reference'!F$16*List!$H1165)+'NEW Reference'!F$17,0)</f>
        <v>2103</v>
      </c>
      <c r="N1165" s="34">
        <f>ROUND(('NEW Reference'!G$16*List!$H1165)+'NEW Reference'!G$17,0)</f>
        <v>2380</v>
      </c>
      <c r="O1165" s="34">
        <f>ROUND(('NEW Reference'!H$16*List!$H1165)+'NEW Reference'!H$17,0)</f>
        <v>2471</v>
      </c>
      <c r="P1165" s="34">
        <f>ROUND(('NEW Reference'!I$16*List!$H1165)+'NEW Reference'!I$17,0)</f>
        <v>2568</v>
      </c>
      <c r="Q1165" s="34">
        <f>ROUND(('NEW Reference'!J$16*List!$H1165)+'NEW Reference'!J$17,0)</f>
        <v>2974</v>
      </c>
      <c r="R1165" s="34">
        <f>ROUND(('NEW Reference'!K$16*List!$H1165)+'NEW Reference'!K$17,0)</f>
        <v>3068</v>
      </c>
      <c r="S1165" s="34">
        <f>ROUND(('NEW Reference'!L$16*List!$H1165)+'NEW Reference'!L$17,0)</f>
        <v>3310</v>
      </c>
      <c r="T1165" s="34">
        <f>ROUND(('NEW Reference'!M$16*List!$H1165)+'NEW Reference'!M$17,0)</f>
        <v>3953</v>
      </c>
      <c r="U1165" s="34">
        <f>ROUND(('NEW Reference'!N$16*List!$H1165)+'NEW Reference'!N$17,0)</f>
        <v>15952</v>
      </c>
      <c r="V1165" s="35">
        <f>ROUND(('NEW Reference'!O$16*List!$H1165)+'NEW Reference'!O$17,0)</f>
        <v>593</v>
      </c>
      <c r="W1165" s="35">
        <f>ROUND(('NEW Reference'!P$16*List!$H1165)+'NEW Reference'!P$17,0)</f>
        <v>836</v>
      </c>
      <c r="X1165" s="35">
        <f>ROUND(('NEW Reference'!Q$16*List!$H1165)+'NEW Reference'!Q$17,0)</f>
        <v>418</v>
      </c>
      <c r="Y1165" s="36"/>
      <c r="Z1165" s="4" t="str">
        <f t="shared" si="53"/>
        <v>FRANKLIN, Louisiana</v>
      </c>
      <c r="AA1165" s="31" t="s">
        <v>169</v>
      </c>
      <c r="AB1165" s="37" t="s">
        <v>49</v>
      </c>
      <c r="AC1165" s="32" t="s">
        <v>3511</v>
      </c>
      <c r="AD1165" s="38"/>
      <c r="AE1165">
        <f t="shared" si="54"/>
        <v>0.67380000000000007</v>
      </c>
    </row>
    <row r="1166" spans="1:31">
      <c r="A1166" s="28" t="s">
        <v>3568</v>
      </c>
      <c r="B1166" s="28" t="s">
        <v>3569</v>
      </c>
      <c r="C1166" s="29">
        <v>10780</v>
      </c>
      <c r="D1166" s="30" t="s">
        <v>299</v>
      </c>
      <c r="E1166" s="31" t="s">
        <v>596</v>
      </c>
      <c r="F1166" s="49" t="s">
        <v>3511</v>
      </c>
      <c r="G1166" s="33" t="s">
        <v>48</v>
      </c>
      <c r="H1166">
        <f t="shared" si="52"/>
        <v>0.87880000000000003</v>
      </c>
      <c r="I1166" s="34">
        <f>ROUND(('NEW Reference'!B$16*List!$H1166)+'NEW Reference'!B$17,0)</f>
        <v>1103</v>
      </c>
      <c r="J1166" s="34">
        <f>ROUND(('NEW Reference'!C$16*List!$H1166)+'NEW Reference'!C$17,0)</f>
        <v>1645</v>
      </c>
      <c r="K1166" s="34">
        <f>ROUND(('NEW Reference'!D$16*List!$H1166)+'NEW Reference'!D$17,0)</f>
        <v>1971</v>
      </c>
      <c r="L1166" s="34">
        <f>ROUND(('NEW Reference'!E$16*List!$H1166)+'NEW Reference'!E$17,0)</f>
        <v>2437</v>
      </c>
      <c r="M1166" s="34">
        <f>ROUND(('NEW Reference'!F$16*List!$H1166)+'NEW Reference'!F$17,0)</f>
        <v>2539</v>
      </c>
      <c r="N1166" s="34">
        <f>ROUND(('NEW Reference'!G$16*List!$H1166)+'NEW Reference'!G$17,0)</f>
        <v>2874</v>
      </c>
      <c r="O1166" s="34">
        <f>ROUND(('NEW Reference'!H$16*List!$H1166)+'NEW Reference'!H$17,0)</f>
        <v>2984</v>
      </c>
      <c r="P1166" s="34">
        <f>ROUND(('NEW Reference'!I$16*List!$H1166)+'NEW Reference'!I$17,0)</f>
        <v>3101</v>
      </c>
      <c r="Q1166" s="34">
        <f>ROUND(('NEW Reference'!J$16*List!$H1166)+'NEW Reference'!J$17,0)</f>
        <v>3591</v>
      </c>
      <c r="R1166" s="34">
        <f>ROUND(('NEW Reference'!K$16*List!$H1166)+'NEW Reference'!K$17,0)</f>
        <v>3704</v>
      </c>
      <c r="S1166" s="34">
        <f>ROUND(('NEW Reference'!L$16*List!$H1166)+'NEW Reference'!L$17,0)</f>
        <v>3997</v>
      </c>
      <c r="T1166" s="34">
        <f>ROUND(('NEW Reference'!M$16*List!$H1166)+'NEW Reference'!M$17,0)</f>
        <v>4774</v>
      </c>
      <c r="U1166" s="34">
        <f>ROUND(('NEW Reference'!N$16*List!$H1166)+'NEW Reference'!N$17,0)</f>
        <v>19262</v>
      </c>
      <c r="V1166" s="35">
        <f>ROUND(('NEW Reference'!O$16*List!$H1166)+'NEW Reference'!O$17,0)</f>
        <v>716</v>
      </c>
      <c r="W1166" s="35">
        <f>ROUND(('NEW Reference'!P$16*List!$H1166)+'NEW Reference'!P$17,0)</f>
        <v>1009</v>
      </c>
      <c r="X1166" s="35">
        <f>ROUND(('NEW Reference'!Q$16*List!$H1166)+'NEW Reference'!Q$17,0)</f>
        <v>505</v>
      </c>
      <c r="Y1166" s="36"/>
      <c r="Z1166" s="4" t="str">
        <f t="shared" si="53"/>
        <v>GRANT, Louisiana</v>
      </c>
      <c r="AA1166" s="31" t="s">
        <v>596</v>
      </c>
      <c r="AB1166" s="37" t="s">
        <v>49</v>
      </c>
      <c r="AC1166" s="32" t="s">
        <v>3511</v>
      </c>
      <c r="AD1166" s="38"/>
      <c r="AE1166">
        <f t="shared" si="54"/>
        <v>0.87880000000000003</v>
      </c>
    </row>
    <row r="1167" spans="1:31">
      <c r="A1167" s="28" t="s">
        <v>3570</v>
      </c>
      <c r="B1167" s="28" t="s">
        <v>3571</v>
      </c>
      <c r="C1167" s="29">
        <v>29180</v>
      </c>
      <c r="D1167" s="30" t="s">
        <v>1038</v>
      </c>
      <c r="E1167" s="31" t="s">
        <v>3572</v>
      </c>
      <c r="F1167" s="49" t="s">
        <v>3511</v>
      </c>
      <c r="G1167" s="33" t="s">
        <v>48</v>
      </c>
      <c r="H1167">
        <f t="shared" ref="H1167:H1230" si="55">IFERROR(INDEX($AH:$AH,MATCH($C1167,$AF:$AF,0)),"")</f>
        <v>0.76750000000000007</v>
      </c>
      <c r="I1167" s="34">
        <f>ROUND(('NEW Reference'!B$16*List!$H1167)+'NEW Reference'!B$17,0)</f>
        <v>1000</v>
      </c>
      <c r="J1167" s="34">
        <f>ROUND(('NEW Reference'!C$16*List!$H1167)+'NEW Reference'!C$17,0)</f>
        <v>1492</v>
      </c>
      <c r="K1167" s="34">
        <f>ROUND(('NEW Reference'!D$16*List!$H1167)+'NEW Reference'!D$17,0)</f>
        <v>1787</v>
      </c>
      <c r="L1167" s="34">
        <f>ROUND(('NEW Reference'!E$16*List!$H1167)+'NEW Reference'!E$17,0)</f>
        <v>2210</v>
      </c>
      <c r="M1167" s="34">
        <f>ROUND(('NEW Reference'!F$16*List!$H1167)+'NEW Reference'!F$17,0)</f>
        <v>2302</v>
      </c>
      <c r="N1167" s="34">
        <f>ROUND(('NEW Reference'!G$16*List!$H1167)+'NEW Reference'!G$17,0)</f>
        <v>2606</v>
      </c>
      <c r="O1167" s="34">
        <f>ROUND(('NEW Reference'!H$16*List!$H1167)+'NEW Reference'!H$17,0)</f>
        <v>2705</v>
      </c>
      <c r="P1167" s="34">
        <f>ROUND(('NEW Reference'!I$16*List!$H1167)+'NEW Reference'!I$17,0)</f>
        <v>2812</v>
      </c>
      <c r="Q1167" s="34">
        <f>ROUND(('NEW Reference'!J$16*List!$H1167)+'NEW Reference'!J$17,0)</f>
        <v>3256</v>
      </c>
      <c r="R1167" s="34">
        <f>ROUND(('NEW Reference'!K$16*List!$H1167)+'NEW Reference'!K$17,0)</f>
        <v>3359</v>
      </c>
      <c r="S1167" s="34">
        <f>ROUND(('NEW Reference'!L$16*List!$H1167)+'NEW Reference'!L$17,0)</f>
        <v>3624</v>
      </c>
      <c r="T1167" s="34">
        <f>ROUND(('NEW Reference'!M$16*List!$H1167)+'NEW Reference'!M$17,0)</f>
        <v>4328</v>
      </c>
      <c r="U1167" s="34">
        <f>ROUND(('NEW Reference'!N$16*List!$H1167)+'NEW Reference'!N$17,0)</f>
        <v>17465</v>
      </c>
      <c r="V1167" s="35">
        <f>ROUND(('NEW Reference'!O$16*List!$H1167)+'NEW Reference'!O$17,0)</f>
        <v>649</v>
      </c>
      <c r="W1167" s="35">
        <f>ROUND(('NEW Reference'!P$16*List!$H1167)+'NEW Reference'!P$17,0)</f>
        <v>915</v>
      </c>
      <c r="X1167" s="35">
        <f>ROUND(('NEW Reference'!Q$16*List!$H1167)+'NEW Reference'!Q$17,0)</f>
        <v>457</v>
      </c>
      <c r="Y1167" s="36"/>
      <c r="Z1167" s="4" t="str">
        <f t="shared" ref="Z1167:Z1230" si="56">CONCATENATE(AA1167, AB1167, AC1167)</f>
        <v>IBERIA, Louisiana</v>
      </c>
      <c r="AA1167" s="40" t="s">
        <v>3572</v>
      </c>
      <c r="AB1167" s="37" t="s">
        <v>49</v>
      </c>
      <c r="AC1167" s="41" t="s">
        <v>3511</v>
      </c>
      <c r="AD1167" s="42"/>
      <c r="AE1167">
        <f t="shared" ref="AE1167:AE1230" si="57">IFERROR(INDEX($AH:$AH,MATCH($C1167,$AF:$AF,0)),"")</f>
        <v>0.76750000000000007</v>
      </c>
    </row>
    <row r="1168" spans="1:31">
      <c r="A1168" s="28" t="s">
        <v>3573</v>
      </c>
      <c r="B1168" s="28" t="s">
        <v>3574</v>
      </c>
      <c r="C1168" s="39">
        <v>12940</v>
      </c>
      <c r="D1168" s="30" t="s">
        <v>372</v>
      </c>
      <c r="E1168" s="40" t="s">
        <v>3575</v>
      </c>
      <c r="F1168" s="49" t="s">
        <v>3511</v>
      </c>
      <c r="G1168" s="33" t="s">
        <v>48</v>
      </c>
      <c r="H1168">
        <f t="shared" si="55"/>
        <v>0.82990000000000008</v>
      </c>
      <c r="I1168" s="34">
        <f>ROUND(('NEW Reference'!B$16*List!$H1168)+'NEW Reference'!B$17,0)</f>
        <v>1058</v>
      </c>
      <c r="J1168" s="34">
        <f>ROUND(('NEW Reference'!C$16*List!$H1168)+'NEW Reference'!C$17,0)</f>
        <v>1578</v>
      </c>
      <c r="K1168" s="34">
        <f>ROUND(('NEW Reference'!D$16*List!$H1168)+'NEW Reference'!D$17,0)</f>
        <v>1890</v>
      </c>
      <c r="L1168" s="34">
        <f>ROUND(('NEW Reference'!E$16*List!$H1168)+'NEW Reference'!E$17,0)</f>
        <v>2337</v>
      </c>
      <c r="M1168" s="34">
        <f>ROUND(('NEW Reference'!F$16*List!$H1168)+'NEW Reference'!F$17,0)</f>
        <v>2435</v>
      </c>
      <c r="N1168" s="34">
        <f>ROUND(('NEW Reference'!G$16*List!$H1168)+'NEW Reference'!G$17,0)</f>
        <v>2756</v>
      </c>
      <c r="O1168" s="34">
        <f>ROUND(('NEW Reference'!H$16*List!$H1168)+'NEW Reference'!H$17,0)</f>
        <v>2862</v>
      </c>
      <c r="P1168" s="34">
        <f>ROUND(('NEW Reference'!I$16*List!$H1168)+'NEW Reference'!I$17,0)</f>
        <v>2974</v>
      </c>
      <c r="Q1168" s="34">
        <f>ROUND(('NEW Reference'!J$16*List!$H1168)+'NEW Reference'!J$17,0)</f>
        <v>3444</v>
      </c>
      <c r="R1168" s="34">
        <f>ROUND(('NEW Reference'!K$16*List!$H1168)+'NEW Reference'!K$17,0)</f>
        <v>3552</v>
      </c>
      <c r="S1168" s="34">
        <f>ROUND(('NEW Reference'!L$16*List!$H1168)+'NEW Reference'!L$17,0)</f>
        <v>3833</v>
      </c>
      <c r="T1168" s="34">
        <f>ROUND(('NEW Reference'!M$16*List!$H1168)+'NEW Reference'!M$17,0)</f>
        <v>4578</v>
      </c>
      <c r="U1168" s="34">
        <f>ROUND(('NEW Reference'!N$16*List!$H1168)+'NEW Reference'!N$17,0)</f>
        <v>18472</v>
      </c>
      <c r="V1168" s="35">
        <f>ROUND(('NEW Reference'!O$16*List!$H1168)+'NEW Reference'!O$17,0)</f>
        <v>687</v>
      </c>
      <c r="W1168" s="35">
        <f>ROUND(('NEW Reference'!P$16*List!$H1168)+'NEW Reference'!P$17,0)</f>
        <v>968</v>
      </c>
      <c r="X1168" s="35">
        <f>ROUND(('NEW Reference'!Q$16*List!$H1168)+'NEW Reference'!Q$17,0)</f>
        <v>484</v>
      </c>
      <c r="Y1168" s="36"/>
      <c r="Z1168" s="4" t="str">
        <f t="shared" si="56"/>
        <v>IBERVILLE, Louisiana</v>
      </c>
      <c r="AA1168" s="31" t="s">
        <v>3575</v>
      </c>
      <c r="AB1168" s="37" t="s">
        <v>49</v>
      </c>
      <c r="AC1168" s="32" t="s">
        <v>3511</v>
      </c>
      <c r="AD1168" s="38"/>
      <c r="AE1168">
        <f t="shared" si="57"/>
        <v>0.82990000000000008</v>
      </c>
    </row>
    <row r="1169" spans="1:31">
      <c r="A1169" s="28" t="s">
        <v>3576</v>
      </c>
      <c r="B1169" s="28" t="s">
        <v>3577</v>
      </c>
      <c r="C1169" s="39">
        <v>99919</v>
      </c>
      <c r="D1169" s="30" t="s">
        <v>121</v>
      </c>
      <c r="E1169" s="40" t="s">
        <v>194</v>
      </c>
      <c r="F1169" s="50" t="s">
        <v>3511</v>
      </c>
      <c r="G1169" s="33" t="s">
        <v>59</v>
      </c>
      <c r="H1169">
        <f t="shared" si="55"/>
        <v>0.67380000000000007</v>
      </c>
      <c r="I1169" s="34">
        <f>ROUND(('NEW Reference'!B$16*List!$H1169)+'NEW Reference'!B$17,0)</f>
        <v>914</v>
      </c>
      <c r="J1169" s="34">
        <f>ROUND(('NEW Reference'!C$16*List!$H1169)+'NEW Reference'!C$17,0)</f>
        <v>1362</v>
      </c>
      <c r="K1169" s="34">
        <f>ROUND(('NEW Reference'!D$16*List!$H1169)+'NEW Reference'!D$17,0)</f>
        <v>1632</v>
      </c>
      <c r="L1169" s="34">
        <f>ROUND(('NEW Reference'!E$16*List!$H1169)+'NEW Reference'!E$17,0)</f>
        <v>2018</v>
      </c>
      <c r="M1169" s="34">
        <f>ROUND(('NEW Reference'!F$16*List!$H1169)+'NEW Reference'!F$17,0)</f>
        <v>2103</v>
      </c>
      <c r="N1169" s="34">
        <f>ROUND(('NEW Reference'!G$16*List!$H1169)+'NEW Reference'!G$17,0)</f>
        <v>2380</v>
      </c>
      <c r="O1169" s="34">
        <f>ROUND(('NEW Reference'!H$16*List!$H1169)+'NEW Reference'!H$17,0)</f>
        <v>2471</v>
      </c>
      <c r="P1169" s="34">
        <f>ROUND(('NEW Reference'!I$16*List!$H1169)+'NEW Reference'!I$17,0)</f>
        <v>2568</v>
      </c>
      <c r="Q1169" s="34">
        <f>ROUND(('NEW Reference'!J$16*List!$H1169)+'NEW Reference'!J$17,0)</f>
        <v>2974</v>
      </c>
      <c r="R1169" s="34">
        <f>ROUND(('NEW Reference'!K$16*List!$H1169)+'NEW Reference'!K$17,0)</f>
        <v>3068</v>
      </c>
      <c r="S1169" s="34">
        <f>ROUND(('NEW Reference'!L$16*List!$H1169)+'NEW Reference'!L$17,0)</f>
        <v>3310</v>
      </c>
      <c r="T1169" s="34">
        <f>ROUND(('NEW Reference'!M$16*List!$H1169)+'NEW Reference'!M$17,0)</f>
        <v>3953</v>
      </c>
      <c r="U1169" s="34">
        <f>ROUND(('NEW Reference'!N$16*List!$H1169)+'NEW Reference'!N$17,0)</f>
        <v>15952</v>
      </c>
      <c r="V1169" s="35">
        <f>ROUND(('NEW Reference'!O$16*List!$H1169)+'NEW Reference'!O$17,0)</f>
        <v>593</v>
      </c>
      <c r="W1169" s="35">
        <f>ROUND(('NEW Reference'!P$16*List!$H1169)+'NEW Reference'!P$17,0)</f>
        <v>836</v>
      </c>
      <c r="X1169" s="35">
        <f>ROUND(('NEW Reference'!Q$16*List!$H1169)+'NEW Reference'!Q$17,0)</f>
        <v>418</v>
      </c>
      <c r="Y1169" s="36"/>
      <c r="Z1169" s="4" t="str">
        <f t="shared" si="56"/>
        <v>JACKSON, Louisiana</v>
      </c>
      <c r="AA1169" s="40" t="s">
        <v>194</v>
      </c>
      <c r="AB1169" s="37" t="s">
        <v>49</v>
      </c>
      <c r="AC1169" s="41" t="s">
        <v>3511</v>
      </c>
      <c r="AD1169" s="42"/>
      <c r="AE1169">
        <f t="shared" si="57"/>
        <v>0.67380000000000007</v>
      </c>
    </row>
    <row r="1170" spans="1:31">
      <c r="A1170" s="28" t="s">
        <v>3578</v>
      </c>
      <c r="B1170" s="28" t="s">
        <v>3579</v>
      </c>
      <c r="C1170" s="39">
        <v>35380</v>
      </c>
      <c r="D1170" s="30" t="s">
        <v>1286</v>
      </c>
      <c r="E1170" s="40" t="s">
        <v>198</v>
      </c>
      <c r="F1170" s="49" t="s">
        <v>3511</v>
      </c>
      <c r="G1170" s="33" t="s">
        <v>48</v>
      </c>
      <c r="H1170">
        <f t="shared" si="55"/>
        <v>0.81440000000000001</v>
      </c>
      <c r="I1170" s="34">
        <f>ROUND(('NEW Reference'!B$16*List!$H1170)+'NEW Reference'!B$17,0)</f>
        <v>1044</v>
      </c>
      <c r="J1170" s="34">
        <f>ROUND(('NEW Reference'!C$16*List!$H1170)+'NEW Reference'!C$17,0)</f>
        <v>1556</v>
      </c>
      <c r="K1170" s="34">
        <f>ROUND(('NEW Reference'!D$16*List!$H1170)+'NEW Reference'!D$17,0)</f>
        <v>1865</v>
      </c>
      <c r="L1170" s="34">
        <f>ROUND(('NEW Reference'!E$16*List!$H1170)+'NEW Reference'!E$17,0)</f>
        <v>2305</v>
      </c>
      <c r="M1170" s="34">
        <f>ROUND(('NEW Reference'!F$16*List!$H1170)+'NEW Reference'!F$17,0)</f>
        <v>2402</v>
      </c>
      <c r="N1170" s="34">
        <f>ROUND(('NEW Reference'!G$16*List!$H1170)+'NEW Reference'!G$17,0)</f>
        <v>2719</v>
      </c>
      <c r="O1170" s="34">
        <f>ROUND(('NEW Reference'!H$16*List!$H1170)+'NEW Reference'!H$17,0)</f>
        <v>2823</v>
      </c>
      <c r="P1170" s="34">
        <f>ROUND(('NEW Reference'!I$16*List!$H1170)+'NEW Reference'!I$17,0)</f>
        <v>2934</v>
      </c>
      <c r="Q1170" s="34">
        <f>ROUND(('NEW Reference'!J$16*List!$H1170)+'NEW Reference'!J$17,0)</f>
        <v>3397</v>
      </c>
      <c r="R1170" s="34">
        <f>ROUND(('NEW Reference'!K$16*List!$H1170)+'NEW Reference'!K$17,0)</f>
        <v>3504</v>
      </c>
      <c r="S1170" s="34">
        <f>ROUND(('NEW Reference'!L$16*List!$H1170)+'NEW Reference'!L$17,0)</f>
        <v>3781</v>
      </c>
      <c r="T1170" s="34">
        <f>ROUND(('NEW Reference'!M$16*List!$H1170)+'NEW Reference'!M$17,0)</f>
        <v>4516</v>
      </c>
      <c r="U1170" s="34">
        <f>ROUND(('NEW Reference'!N$16*List!$H1170)+'NEW Reference'!N$17,0)</f>
        <v>18222</v>
      </c>
      <c r="V1170" s="35">
        <f>ROUND(('NEW Reference'!O$16*List!$H1170)+'NEW Reference'!O$17,0)</f>
        <v>677</v>
      </c>
      <c r="W1170" s="35">
        <f>ROUND(('NEW Reference'!P$16*List!$H1170)+'NEW Reference'!P$17,0)</f>
        <v>955</v>
      </c>
      <c r="X1170" s="35">
        <f>ROUND(('NEW Reference'!Q$16*List!$H1170)+'NEW Reference'!Q$17,0)</f>
        <v>477</v>
      </c>
      <c r="Y1170" s="36"/>
      <c r="Z1170" s="4" t="str">
        <f t="shared" si="56"/>
        <v>JEFFERSON, Louisiana</v>
      </c>
      <c r="AA1170" s="40" t="s">
        <v>198</v>
      </c>
      <c r="AB1170" s="37" t="s">
        <v>49</v>
      </c>
      <c r="AC1170" s="41" t="s">
        <v>3511</v>
      </c>
      <c r="AD1170" s="42"/>
      <c r="AE1170">
        <f t="shared" si="57"/>
        <v>0.81440000000000001</v>
      </c>
    </row>
    <row r="1171" spans="1:31">
      <c r="A1171" s="28" t="s">
        <v>3580</v>
      </c>
      <c r="B1171" s="28" t="s">
        <v>3581</v>
      </c>
      <c r="C1171" s="29">
        <v>99919</v>
      </c>
      <c r="D1171" s="30" t="s">
        <v>121</v>
      </c>
      <c r="E1171" s="31" t="s">
        <v>3582</v>
      </c>
      <c r="F1171" s="50" t="s">
        <v>3511</v>
      </c>
      <c r="G1171" s="33" t="s">
        <v>59</v>
      </c>
      <c r="H1171">
        <f t="shared" si="55"/>
        <v>0.67380000000000007</v>
      </c>
      <c r="I1171" s="34">
        <f>ROUND(('NEW Reference'!B$16*List!$H1171)+'NEW Reference'!B$17,0)</f>
        <v>914</v>
      </c>
      <c r="J1171" s="34">
        <f>ROUND(('NEW Reference'!C$16*List!$H1171)+'NEW Reference'!C$17,0)</f>
        <v>1362</v>
      </c>
      <c r="K1171" s="34">
        <f>ROUND(('NEW Reference'!D$16*List!$H1171)+'NEW Reference'!D$17,0)</f>
        <v>1632</v>
      </c>
      <c r="L1171" s="34">
        <f>ROUND(('NEW Reference'!E$16*List!$H1171)+'NEW Reference'!E$17,0)</f>
        <v>2018</v>
      </c>
      <c r="M1171" s="34">
        <f>ROUND(('NEW Reference'!F$16*List!$H1171)+'NEW Reference'!F$17,0)</f>
        <v>2103</v>
      </c>
      <c r="N1171" s="34">
        <f>ROUND(('NEW Reference'!G$16*List!$H1171)+'NEW Reference'!G$17,0)</f>
        <v>2380</v>
      </c>
      <c r="O1171" s="34">
        <f>ROUND(('NEW Reference'!H$16*List!$H1171)+'NEW Reference'!H$17,0)</f>
        <v>2471</v>
      </c>
      <c r="P1171" s="34">
        <f>ROUND(('NEW Reference'!I$16*List!$H1171)+'NEW Reference'!I$17,0)</f>
        <v>2568</v>
      </c>
      <c r="Q1171" s="34">
        <f>ROUND(('NEW Reference'!J$16*List!$H1171)+'NEW Reference'!J$17,0)</f>
        <v>2974</v>
      </c>
      <c r="R1171" s="34">
        <f>ROUND(('NEW Reference'!K$16*List!$H1171)+'NEW Reference'!K$17,0)</f>
        <v>3068</v>
      </c>
      <c r="S1171" s="34">
        <f>ROUND(('NEW Reference'!L$16*List!$H1171)+'NEW Reference'!L$17,0)</f>
        <v>3310</v>
      </c>
      <c r="T1171" s="34">
        <f>ROUND(('NEW Reference'!M$16*List!$H1171)+'NEW Reference'!M$17,0)</f>
        <v>3953</v>
      </c>
      <c r="U1171" s="34">
        <f>ROUND(('NEW Reference'!N$16*List!$H1171)+'NEW Reference'!N$17,0)</f>
        <v>15952</v>
      </c>
      <c r="V1171" s="35">
        <f>ROUND(('NEW Reference'!O$16*List!$H1171)+'NEW Reference'!O$17,0)</f>
        <v>593</v>
      </c>
      <c r="W1171" s="35">
        <f>ROUND(('NEW Reference'!P$16*List!$H1171)+'NEW Reference'!P$17,0)</f>
        <v>836</v>
      </c>
      <c r="X1171" s="35">
        <f>ROUND(('NEW Reference'!Q$16*List!$H1171)+'NEW Reference'!Q$17,0)</f>
        <v>418</v>
      </c>
      <c r="Y1171" s="36"/>
      <c r="Z1171" s="4" t="str">
        <f t="shared" si="56"/>
        <v>JEFFRSON DAVIS, Louisiana</v>
      </c>
      <c r="AA1171" s="31" t="s">
        <v>3582</v>
      </c>
      <c r="AB1171" s="37" t="s">
        <v>49</v>
      </c>
      <c r="AC1171" s="32" t="s">
        <v>3511</v>
      </c>
      <c r="AD1171" s="38"/>
      <c r="AE1171">
        <f t="shared" si="57"/>
        <v>0.67380000000000007</v>
      </c>
    </row>
    <row r="1172" spans="1:31">
      <c r="A1172" s="28" t="s">
        <v>3583</v>
      </c>
      <c r="B1172" s="28" t="s">
        <v>3584</v>
      </c>
      <c r="C1172" s="29">
        <v>29180</v>
      </c>
      <c r="D1172" s="30" t="s">
        <v>1038</v>
      </c>
      <c r="E1172" s="31" t="s">
        <v>632</v>
      </c>
      <c r="F1172" s="49" t="s">
        <v>3511</v>
      </c>
      <c r="G1172" s="33" t="s">
        <v>48</v>
      </c>
      <c r="H1172">
        <f t="shared" si="55"/>
        <v>0.76750000000000007</v>
      </c>
      <c r="I1172" s="34">
        <f>ROUND(('NEW Reference'!B$16*List!$H1172)+'NEW Reference'!B$17,0)</f>
        <v>1000</v>
      </c>
      <c r="J1172" s="34">
        <f>ROUND(('NEW Reference'!C$16*List!$H1172)+'NEW Reference'!C$17,0)</f>
        <v>1492</v>
      </c>
      <c r="K1172" s="34">
        <f>ROUND(('NEW Reference'!D$16*List!$H1172)+'NEW Reference'!D$17,0)</f>
        <v>1787</v>
      </c>
      <c r="L1172" s="34">
        <f>ROUND(('NEW Reference'!E$16*List!$H1172)+'NEW Reference'!E$17,0)</f>
        <v>2210</v>
      </c>
      <c r="M1172" s="34">
        <f>ROUND(('NEW Reference'!F$16*List!$H1172)+'NEW Reference'!F$17,0)</f>
        <v>2302</v>
      </c>
      <c r="N1172" s="34">
        <f>ROUND(('NEW Reference'!G$16*List!$H1172)+'NEW Reference'!G$17,0)</f>
        <v>2606</v>
      </c>
      <c r="O1172" s="34">
        <f>ROUND(('NEW Reference'!H$16*List!$H1172)+'NEW Reference'!H$17,0)</f>
        <v>2705</v>
      </c>
      <c r="P1172" s="34">
        <f>ROUND(('NEW Reference'!I$16*List!$H1172)+'NEW Reference'!I$17,0)</f>
        <v>2812</v>
      </c>
      <c r="Q1172" s="34">
        <f>ROUND(('NEW Reference'!J$16*List!$H1172)+'NEW Reference'!J$17,0)</f>
        <v>3256</v>
      </c>
      <c r="R1172" s="34">
        <f>ROUND(('NEW Reference'!K$16*List!$H1172)+'NEW Reference'!K$17,0)</f>
        <v>3359</v>
      </c>
      <c r="S1172" s="34">
        <f>ROUND(('NEW Reference'!L$16*List!$H1172)+'NEW Reference'!L$17,0)</f>
        <v>3624</v>
      </c>
      <c r="T1172" s="34">
        <f>ROUND(('NEW Reference'!M$16*List!$H1172)+'NEW Reference'!M$17,0)</f>
        <v>4328</v>
      </c>
      <c r="U1172" s="34">
        <f>ROUND(('NEW Reference'!N$16*List!$H1172)+'NEW Reference'!N$17,0)</f>
        <v>17465</v>
      </c>
      <c r="V1172" s="35">
        <f>ROUND(('NEW Reference'!O$16*List!$H1172)+'NEW Reference'!O$17,0)</f>
        <v>649</v>
      </c>
      <c r="W1172" s="35">
        <f>ROUND(('NEW Reference'!P$16*List!$H1172)+'NEW Reference'!P$17,0)</f>
        <v>915</v>
      </c>
      <c r="X1172" s="35">
        <f>ROUND(('NEW Reference'!Q$16*List!$H1172)+'NEW Reference'!Q$17,0)</f>
        <v>457</v>
      </c>
      <c r="Y1172" s="36"/>
      <c r="Z1172" s="4" t="str">
        <f t="shared" si="56"/>
        <v>LAFAYETTE, Louisiana</v>
      </c>
      <c r="AA1172" s="31" t="s">
        <v>632</v>
      </c>
      <c r="AB1172" s="37" t="s">
        <v>49</v>
      </c>
      <c r="AC1172" s="32" t="s">
        <v>3511</v>
      </c>
      <c r="AD1172" s="38"/>
      <c r="AE1172">
        <f t="shared" si="57"/>
        <v>0.76750000000000007</v>
      </c>
    </row>
    <row r="1173" spans="1:31">
      <c r="A1173" s="28" t="s">
        <v>3585</v>
      </c>
      <c r="B1173" s="28" t="s">
        <v>3586</v>
      </c>
      <c r="C1173" s="29">
        <v>26380</v>
      </c>
      <c r="D1173" s="30" t="s">
        <v>906</v>
      </c>
      <c r="E1173" s="31" t="s">
        <v>3587</v>
      </c>
      <c r="F1173" s="49" t="s">
        <v>3511</v>
      </c>
      <c r="G1173" s="33" t="s">
        <v>48</v>
      </c>
      <c r="H1173">
        <f t="shared" si="55"/>
        <v>0.68310000000000004</v>
      </c>
      <c r="I1173" s="34">
        <f>ROUND(('NEW Reference'!B$16*List!$H1173)+'NEW Reference'!B$17,0)</f>
        <v>922</v>
      </c>
      <c r="J1173" s="34">
        <f>ROUND(('NEW Reference'!C$16*List!$H1173)+'NEW Reference'!C$17,0)</f>
        <v>1375</v>
      </c>
      <c r="K1173" s="34">
        <f>ROUND(('NEW Reference'!D$16*List!$H1173)+'NEW Reference'!D$17,0)</f>
        <v>1648</v>
      </c>
      <c r="L1173" s="34">
        <f>ROUND(('NEW Reference'!E$16*List!$H1173)+'NEW Reference'!E$17,0)</f>
        <v>2037</v>
      </c>
      <c r="M1173" s="34">
        <f>ROUND(('NEW Reference'!F$16*List!$H1173)+'NEW Reference'!F$17,0)</f>
        <v>2122</v>
      </c>
      <c r="N1173" s="34">
        <f>ROUND(('NEW Reference'!G$16*List!$H1173)+'NEW Reference'!G$17,0)</f>
        <v>2402</v>
      </c>
      <c r="O1173" s="34">
        <f>ROUND(('NEW Reference'!H$16*List!$H1173)+'NEW Reference'!H$17,0)</f>
        <v>2494</v>
      </c>
      <c r="P1173" s="34">
        <f>ROUND(('NEW Reference'!I$16*List!$H1173)+'NEW Reference'!I$17,0)</f>
        <v>2592</v>
      </c>
      <c r="Q1173" s="34">
        <f>ROUND(('NEW Reference'!J$16*List!$H1173)+'NEW Reference'!J$17,0)</f>
        <v>3002</v>
      </c>
      <c r="R1173" s="34">
        <f>ROUND(('NEW Reference'!K$16*List!$H1173)+'NEW Reference'!K$17,0)</f>
        <v>3096</v>
      </c>
      <c r="S1173" s="34">
        <f>ROUND(('NEW Reference'!L$16*List!$H1173)+'NEW Reference'!L$17,0)</f>
        <v>3341</v>
      </c>
      <c r="T1173" s="34">
        <f>ROUND(('NEW Reference'!M$16*List!$H1173)+'NEW Reference'!M$17,0)</f>
        <v>3991</v>
      </c>
      <c r="U1173" s="34">
        <f>ROUND(('NEW Reference'!N$16*List!$H1173)+'NEW Reference'!N$17,0)</f>
        <v>16102</v>
      </c>
      <c r="V1173" s="35">
        <f>ROUND(('NEW Reference'!O$16*List!$H1173)+'NEW Reference'!O$17,0)</f>
        <v>599</v>
      </c>
      <c r="W1173" s="35">
        <f>ROUND(('NEW Reference'!P$16*List!$H1173)+'NEW Reference'!P$17,0)</f>
        <v>843</v>
      </c>
      <c r="X1173" s="35">
        <f>ROUND(('NEW Reference'!Q$16*List!$H1173)+'NEW Reference'!Q$17,0)</f>
        <v>422</v>
      </c>
      <c r="Y1173" s="36"/>
      <c r="Z1173" s="4" t="str">
        <f t="shared" si="56"/>
        <v>LAFOURCHE, Louisiana</v>
      </c>
      <c r="AA1173" s="31" t="s">
        <v>3587</v>
      </c>
      <c r="AB1173" s="37" t="s">
        <v>49</v>
      </c>
      <c r="AC1173" s="32" t="s">
        <v>3511</v>
      </c>
      <c r="AD1173" s="38"/>
      <c r="AE1173">
        <f t="shared" si="57"/>
        <v>0.68310000000000004</v>
      </c>
    </row>
    <row r="1174" spans="1:31">
      <c r="A1174" s="28" t="s">
        <v>3588</v>
      </c>
      <c r="B1174" s="28" t="s">
        <v>3589</v>
      </c>
      <c r="C1174" s="29">
        <v>99919</v>
      </c>
      <c r="D1174" s="30" t="s">
        <v>121</v>
      </c>
      <c r="E1174" s="31" t="s">
        <v>3590</v>
      </c>
      <c r="F1174" s="50" t="s">
        <v>3511</v>
      </c>
      <c r="G1174" s="33" t="s">
        <v>59</v>
      </c>
      <c r="H1174">
        <f t="shared" si="55"/>
        <v>0.67380000000000007</v>
      </c>
      <c r="I1174" s="34">
        <f>ROUND(('NEW Reference'!B$16*List!$H1174)+'NEW Reference'!B$17,0)</f>
        <v>914</v>
      </c>
      <c r="J1174" s="34">
        <f>ROUND(('NEW Reference'!C$16*List!$H1174)+'NEW Reference'!C$17,0)</f>
        <v>1362</v>
      </c>
      <c r="K1174" s="34">
        <f>ROUND(('NEW Reference'!D$16*List!$H1174)+'NEW Reference'!D$17,0)</f>
        <v>1632</v>
      </c>
      <c r="L1174" s="34">
        <f>ROUND(('NEW Reference'!E$16*List!$H1174)+'NEW Reference'!E$17,0)</f>
        <v>2018</v>
      </c>
      <c r="M1174" s="34">
        <f>ROUND(('NEW Reference'!F$16*List!$H1174)+'NEW Reference'!F$17,0)</f>
        <v>2103</v>
      </c>
      <c r="N1174" s="34">
        <f>ROUND(('NEW Reference'!G$16*List!$H1174)+'NEW Reference'!G$17,0)</f>
        <v>2380</v>
      </c>
      <c r="O1174" s="34">
        <f>ROUND(('NEW Reference'!H$16*List!$H1174)+'NEW Reference'!H$17,0)</f>
        <v>2471</v>
      </c>
      <c r="P1174" s="34">
        <f>ROUND(('NEW Reference'!I$16*List!$H1174)+'NEW Reference'!I$17,0)</f>
        <v>2568</v>
      </c>
      <c r="Q1174" s="34">
        <f>ROUND(('NEW Reference'!J$16*List!$H1174)+'NEW Reference'!J$17,0)</f>
        <v>2974</v>
      </c>
      <c r="R1174" s="34">
        <f>ROUND(('NEW Reference'!K$16*List!$H1174)+'NEW Reference'!K$17,0)</f>
        <v>3068</v>
      </c>
      <c r="S1174" s="34">
        <f>ROUND(('NEW Reference'!L$16*List!$H1174)+'NEW Reference'!L$17,0)</f>
        <v>3310</v>
      </c>
      <c r="T1174" s="34">
        <f>ROUND(('NEW Reference'!M$16*List!$H1174)+'NEW Reference'!M$17,0)</f>
        <v>3953</v>
      </c>
      <c r="U1174" s="34">
        <f>ROUND(('NEW Reference'!N$16*List!$H1174)+'NEW Reference'!N$17,0)</f>
        <v>15952</v>
      </c>
      <c r="V1174" s="35">
        <f>ROUND(('NEW Reference'!O$16*List!$H1174)+'NEW Reference'!O$17,0)</f>
        <v>593</v>
      </c>
      <c r="W1174" s="35">
        <f>ROUND(('NEW Reference'!P$16*List!$H1174)+'NEW Reference'!P$17,0)</f>
        <v>836</v>
      </c>
      <c r="X1174" s="35">
        <f>ROUND(('NEW Reference'!Q$16*List!$H1174)+'NEW Reference'!Q$17,0)</f>
        <v>418</v>
      </c>
      <c r="Y1174" s="36"/>
      <c r="Z1174" s="4" t="str">
        <f t="shared" si="56"/>
        <v>LASALLE, Louisiana</v>
      </c>
      <c r="AA1174" s="40" t="s">
        <v>3590</v>
      </c>
      <c r="AB1174" s="37" t="s">
        <v>49</v>
      </c>
      <c r="AC1174" s="41" t="s">
        <v>3511</v>
      </c>
      <c r="AD1174" s="42"/>
      <c r="AE1174">
        <f t="shared" si="57"/>
        <v>0.67380000000000007</v>
      </c>
    </row>
    <row r="1175" spans="1:31">
      <c r="A1175" s="28" t="s">
        <v>3591</v>
      </c>
      <c r="B1175" s="28" t="s">
        <v>3592</v>
      </c>
      <c r="C1175" s="29">
        <v>99919</v>
      </c>
      <c r="D1175" s="30" t="s">
        <v>121</v>
      </c>
      <c r="E1175" s="31" t="s">
        <v>641</v>
      </c>
      <c r="F1175" s="50" t="s">
        <v>3511</v>
      </c>
      <c r="G1175" s="33" t="s">
        <v>59</v>
      </c>
      <c r="H1175">
        <f t="shared" si="55"/>
        <v>0.67380000000000007</v>
      </c>
      <c r="I1175" s="34">
        <f>ROUND(('NEW Reference'!B$16*List!$H1175)+'NEW Reference'!B$17,0)</f>
        <v>914</v>
      </c>
      <c r="J1175" s="34">
        <f>ROUND(('NEW Reference'!C$16*List!$H1175)+'NEW Reference'!C$17,0)</f>
        <v>1362</v>
      </c>
      <c r="K1175" s="34">
        <f>ROUND(('NEW Reference'!D$16*List!$H1175)+'NEW Reference'!D$17,0)</f>
        <v>1632</v>
      </c>
      <c r="L1175" s="34">
        <f>ROUND(('NEW Reference'!E$16*List!$H1175)+'NEW Reference'!E$17,0)</f>
        <v>2018</v>
      </c>
      <c r="M1175" s="34">
        <f>ROUND(('NEW Reference'!F$16*List!$H1175)+'NEW Reference'!F$17,0)</f>
        <v>2103</v>
      </c>
      <c r="N1175" s="34">
        <f>ROUND(('NEW Reference'!G$16*List!$H1175)+'NEW Reference'!G$17,0)</f>
        <v>2380</v>
      </c>
      <c r="O1175" s="34">
        <f>ROUND(('NEW Reference'!H$16*List!$H1175)+'NEW Reference'!H$17,0)</f>
        <v>2471</v>
      </c>
      <c r="P1175" s="34">
        <f>ROUND(('NEW Reference'!I$16*List!$H1175)+'NEW Reference'!I$17,0)</f>
        <v>2568</v>
      </c>
      <c r="Q1175" s="34">
        <f>ROUND(('NEW Reference'!J$16*List!$H1175)+'NEW Reference'!J$17,0)</f>
        <v>2974</v>
      </c>
      <c r="R1175" s="34">
        <f>ROUND(('NEW Reference'!K$16*List!$H1175)+'NEW Reference'!K$17,0)</f>
        <v>3068</v>
      </c>
      <c r="S1175" s="34">
        <f>ROUND(('NEW Reference'!L$16*List!$H1175)+'NEW Reference'!L$17,0)</f>
        <v>3310</v>
      </c>
      <c r="T1175" s="34">
        <f>ROUND(('NEW Reference'!M$16*List!$H1175)+'NEW Reference'!M$17,0)</f>
        <v>3953</v>
      </c>
      <c r="U1175" s="34">
        <f>ROUND(('NEW Reference'!N$16*List!$H1175)+'NEW Reference'!N$17,0)</f>
        <v>15952</v>
      </c>
      <c r="V1175" s="35">
        <f>ROUND(('NEW Reference'!O$16*List!$H1175)+'NEW Reference'!O$17,0)</f>
        <v>593</v>
      </c>
      <c r="W1175" s="35">
        <f>ROUND(('NEW Reference'!P$16*List!$H1175)+'NEW Reference'!P$17,0)</f>
        <v>836</v>
      </c>
      <c r="X1175" s="35">
        <f>ROUND(('NEW Reference'!Q$16*List!$H1175)+'NEW Reference'!Q$17,0)</f>
        <v>418</v>
      </c>
      <c r="Y1175" s="36"/>
      <c r="Z1175" s="4" t="str">
        <f t="shared" si="56"/>
        <v>LINCOLN, Louisiana</v>
      </c>
      <c r="AA1175" s="31" t="s">
        <v>641</v>
      </c>
      <c r="AB1175" s="37" t="s">
        <v>49</v>
      </c>
      <c r="AC1175" s="32" t="s">
        <v>3511</v>
      </c>
      <c r="AD1175" s="38"/>
      <c r="AE1175">
        <f t="shared" si="57"/>
        <v>0.67380000000000007</v>
      </c>
    </row>
    <row r="1176" spans="1:31">
      <c r="A1176" s="28" t="s">
        <v>3593</v>
      </c>
      <c r="B1176" s="28" t="s">
        <v>3594</v>
      </c>
      <c r="C1176" s="39">
        <v>12940</v>
      </c>
      <c r="D1176" s="30" t="s">
        <v>372</v>
      </c>
      <c r="E1176" s="40" t="s">
        <v>2333</v>
      </c>
      <c r="F1176" s="49" t="s">
        <v>3511</v>
      </c>
      <c r="G1176" s="33" t="s">
        <v>48</v>
      </c>
      <c r="H1176">
        <f t="shared" si="55"/>
        <v>0.82990000000000008</v>
      </c>
      <c r="I1176" s="34">
        <f>ROUND(('NEW Reference'!B$16*List!$H1176)+'NEW Reference'!B$17,0)</f>
        <v>1058</v>
      </c>
      <c r="J1176" s="34">
        <f>ROUND(('NEW Reference'!C$16*List!$H1176)+'NEW Reference'!C$17,0)</f>
        <v>1578</v>
      </c>
      <c r="K1176" s="34">
        <f>ROUND(('NEW Reference'!D$16*List!$H1176)+'NEW Reference'!D$17,0)</f>
        <v>1890</v>
      </c>
      <c r="L1176" s="34">
        <f>ROUND(('NEW Reference'!E$16*List!$H1176)+'NEW Reference'!E$17,0)</f>
        <v>2337</v>
      </c>
      <c r="M1176" s="34">
        <f>ROUND(('NEW Reference'!F$16*List!$H1176)+'NEW Reference'!F$17,0)</f>
        <v>2435</v>
      </c>
      <c r="N1176" s="34">
        <f>ROUND(('NEW Reference'!G$16*List!$H1176)+'NEW Reference'!G$17,0)</f>
        <v>2756</v>
      </c>
      <c r="O1176" s="34">
        <f>ROUND(('NEW Reference'!H$16*List!$H1176)+'NEW Reference'!H$17,0)</f>
        <v>2862</v>
      </c>
      <c r="P1176" s="34">
        <f>ROUND(('NEW Reference'!I$16*List!$H1176)+'NEW Reference'!I$17,0)</f>
        <v>2974</v>
      </c>
      <c r="Q1176" s="34">
        <f>ROUND(('NEW Reference'!J$16*List!$H1176)+'NEW Reference'!J$17,0)</f>
        <v>3444</v>
      </c>
      <c r="R1176" s="34">
        <f>ROUND(('NEW Reference'!K$16*List!$H1176)+'NEW Reference'!K$17,0)</f>
        <v>3552</v>
      </c>
      <c r="S1176" s="34">
        <f>ROUND(('NEW Reference'!L$16*List!$H1176)+'NEW Reference'!L$17,0)</f>
        <v>3833</v>
      </c>
      <c r="T1176" s="34">
        <f>ROUND(('NEW Reference'!M$16*List!$H1176)+'NEW Reference'!M$17,0)</f>
        <v>4578</v>
      </c>
      <c r="U1176" s="34">
        <f>ROUND(('NEW Reference'!N$16*List!$H1176)+'NEW Reference'!N$17,0)</f>
        <v>18472</v>
      </c>
      <c r="V1176" s="35">
        <f>ROUND(('NEW Reference'!O$16*List!$H1176)+'NEW Reference'!O$17,0)</f>
        <v>687</v>
      </c>
      <c r="W1176" s="35">
        <f>ROUND(('NEW Reference'!P$16*List!$H1176)+'NEW Reference'!P$17,0)</f>
        <v>968</v>
      </c>
      <c r="X1176" s="35">
        <f>ROUND(('NEW Reference'!Q$16*List!$H1176)+'NEW Reference'!Q$17,0)</f>
        <v>484</v>
      </c>
      <c r="Y1176" s="36"/>
      <c r="Z1176" s="4" t="str">
        <f t="shared" si="56"/>
        <v>LIVINGSTON, Louisiana</v>
      </c>
      <c r="AA1176" s="40" t="s">
        <v>2333</v>
      </c>
      <c r="AB1176" s="37" t="s">
        <v>49</v>
      </c>
      <c r="AC1176" s="41" t="s">
        <v>3511</v>
      </c>
      <c r="AD1176" s="42"/>
      <c r="AE1176">
        <f t="shared" si="57"/>
        <v>0.82990000000000008</v>
      </c>
    </row>
    <row r="1177" spans="1:31">
      <c r="A1177" s="28" t="s">
        <v>3595</v>
      </c>
      <c r="B1177" s="28" t="s">
        <v>3596</v>
      </c>
      <c r="C1177" s="29">
        <v>99919</v>
      </c>
      <c r="D1177" s="30" t="s">
        <v>121</v>
      </c>
      <c r="E1177" s="31" t="s">
        <v>232</v>
      </c>
      <c r="F1177" s="50" t="s">
        <v>3511</v>
      </c>
      <c r="G1177" s="33" t="s">
        <v>59</v>
      </c>
      <c r="H1177">
        <f t="shared" si="55"/>
        <v>0.67380000000000007</v>
      </c>
      <c r="I1177" s="34">
        <f>ROUND(('NEW Reference'!B$16*List!$H1177)+'NEW Reference'!B$17,0)</f>
        <v>914</v>
      </c>
      <c r="J1177" s="34">
        <f>ROUND(('NEW Reference'!C$16*List!$H1177)+'NEW Reference'!C$17,0)</f>
        <v>1362</v>
      </c>
      <c r="K1177" s="34">
        <f>ROUND(('NEW Reference'!D$16*List!$H1177)+'NEW Reference'!D$17,0)</f>
        <v>1632</v>
      </c>
      <c r="L1177" s="34">
        <f>ROUND(('NEW Reference'!E$16*List!$H1177)+'NEW Reference'!E$17,0)</f>
        <v>2018</v>
      </c>
      <c r="M1177" s="34">
        <f>ROUND(('NEW Reference'!F$16*List!$H1177)+'NEW Reference'!F$17,0)</f>
        <v>2103</v>
      </c>
      <c r="N1177" s="34">
        <f>ROUND(('NEW Reference'!G$16*List!$H1177)+'NEW Reference'!G$17,0)</f>
        <v>2380</v>
      </c>
      <c r="O1177" s="34">
        <f>ROUND(('NEW Reference'!H$16*List!$H1177)+'NEW Reference'!H$17,0)</f>
        <v>2471</v>
      </c>
      <c r="P1177" s="34">
        <f>ROUND(('NEW Reference'!I$16*List!$H1177)+'NEW Reference'!I$17,0)</f>
        <v>2568</v>
      </c>
      <c r="Q1177" s="34">
        <f>ROUND(('NEW Reference'!J$16*List!$H1177)+'NEW Reference'!J$17,0)</f>
        <v>2974</v>
      </c>
      <c r="R1177" s="34">
        <f>ROUND(('NEW Reference'!K$16*List!$H1177)+'NEW Reference'!K$17,0)</f>
        <v>3068</v>
      </c>
      <c r="S1177" s="34">
        <f>ROUND(('NEW Reference'!L$16*List!$H1177)+'NEW Reference'!L$17,0)</f>
        <v>3310</v>
      </c>
      <c r="T1177" s="34">
        <f>ROUND(('NEW Reference'!M$16*List!$H1177)+'NEW Reference'!M$17,0)</f>
        <v>3953</v>
      </c>
      <c r="U1177" s="34">
        <f>ROUND(('NEW Reference'!N$16*List!$H1177)+'NEW Reference'!N$17,0)</f>
        <v>15952</v>
      </c>
      <c r="V1177" s="35">
        <f>ROUND(('NEW Reference'!O$16*List!$H1177)+'NEW Reference'!O$17,0)</f>
        <v>593</v>
      </c>
      <c r="W1177" s="35">
        <f>ROUND(('NEW Reference'!P$16*List!$H1177)+'NEW Reference'!P$17,0)</f>
        <v>836</v>
      </c>
      <c r="X1177" s="35">
        <f>ROUND(('NEW Reference'!Q$16*List!$H1177)+'NEW Reference'!Q$17,0)</f>
        <v>418</v>
      </c>
      <c r="Y1177" s="36"/>
      <c r="Z1177" s="4" t="str">
        <f t="shared" si="56"/>
        <v>MADISON, Louisiana</v>
      </c>
      <c r="AA1177" s="40" t="s">
        <v>232</v>
      </c>
      <c r="AB1177" s="37" t="s">
        <v>49</v>
      </c>
      <c r="AC1177" s="41" t="s">
        <v>3511</v>
      </c>
      <c r="AD1177" s="42"/>
      <c r="AE1177">
        <f t="shared" si="57"/>
        <v>0.67380000000000007</v>
      </c>
    </row>
    <row r="1178" spans="1:31">
      <c r="A1178" s="28" t="s">
        <v>3597</v>
      </c>
      <c r="B1178" s="28" t="s">
        <v>3598</v>
      </c>
      <c r="C1178" s="39">
        <v>33740</v>
      </c>
      <c r="D1178" s="30" t="s">
        <v>1216</v>
      </c>
      <c r="E1178" s="40" t="s">
        <v>3599</v>
      </c>
      <c r="F1178" s="50" t="s">
        <v>3511</v>
      </c>
      <c r="G1178" s="33" t="s">
        <v>48</v>
      </c>
      <c r="H1178">
        <f t="shared" si="55"/>
        <v>0.77570000000000006</v>
      </c>
      <c r="I1178" s="34">
        <f>ROUND(('NEW Reference'!B$16*List!$H1178)+'NEW Reference'!B$17,0)</f>
        <v>1008</v>
      </c>
      <c r="J1178" s="34">
        <f>ROUND(('NEW Reference'!C$16*List!$H1178)+'NEW Reference'!C$17,0)</f>
        <v>1503</v>
      </c>
      <c r="K1178" s="34">
        <f>ROUND(('NEW Reference'!D$16*List!$H1178)+'NEW Reference'!D$17,0)</f>
        <v>1801</v>
      </c>
      <c r="L1178" s="34">
        <f>ROUND(('NEW Reference'!E$16*List!$H1178)+'NEW Reference'!E$17,0)</f>
        <v>2226</v>
      </c>
      <c r="M1178" s="34">
        <f>ROUND(('NEW Reference'!F$16*List!$H1178)+'NEW Reference'!F$17,0)</f>
        <v>2319</v>
      </c>
      <c r="N1178" s="34">
        <f>ROUND(('NEW Reference'!G$16*List!$H1178)+'NEW Reference'!G$17,0)</f>
        <v>2626</v>
      </c>
      <c r="O1178" s="34">
        <f>ROUND(('NEW Reference'!H$16*List!$H1178)+'NEW Reference'!H$17,0)</f>
        <v>2726</v>
      </c>
      <c r="P1178" s="34">
        <f>ROUND(('NEW Reference'!I$16*List!$H1178)+'NEW Reference'!I$17,0)</f>
        <v>2833</v>
      </c>
      <c r="Q1178" s="34">
        <f>ROUND(('NEW Reference'!J$16*List!$H1178)+'NEW Reference'!J$17,0)</f>
        <v>3281</v>
      </c>
      <c r="R1178" s="34">
        <f>ROUND(('NEW Reference'!K$16*List!$H1178)+'NEW Reference'!K$17,0)</f>
        <v>3384</v>
      </c>
      <c r="S1178" s="34">
        <f>ROUND(('NEW Reference'!L$16*List!$H1178)+'NEW Reference'!L$17,0)</f>
        <v>3652</v>
      </c>
      <c r="T1178" s="34">
        <f>ROUND(('NEW Reference'!M$16*List!$H1178)+'NEW Reference'!M$17,0)</f>
        <v>4361</v>
      </c>
      <c r="U1178" s="34">
        <f>ROUND(('NEW Reference'!N$16*List!$H1178)+'NEW Reference'!N$17,0)</f>
        <v>17597</v>
      </c>
      <c r="V1178" s="35">
        <f>ROUND(('NEW Reference'!O$16*List!$H1178)+'NEW Reference'!O$17,0)</f>
        <v>654</v>
      </c>
      <c r="W1178" s="35">
        <f>ROUND(('NEW Reference'!P$16*List!$H1178)+'NEW Reference'!P$17,0)</f>
        <v>922</v>
      </c>
      <c r="X1178" s="35">
        <f>ROUND(('NEW Reference'!Q$16*List!$H1178)+'NEW Reference'!Q$17,0)</f>
        <v>461</v>
      </c>
      <c r="Y1178" s="36"/>
      <c r="Z1178" s="4" t="str">
        <f t="shared" si="56"/>
        <v>MOREHOUSE, Louisiana</v>
      </c>
      <c r="AA1178" s="31" t="s">
        <v>3599</v>
      </c>
      <c r="AB1178" s="37" t="s">
        <v>49</v>
      </c>
      <c r="AC1178" s="32" t="s">
        <v>3511</v>
      </c>
      <c r="AD1178" s="38"/>
      <c r="AE1178">
        <f t="shared" si="57"/>
        <v>0.77570000000000006</v>
      </c>
    </row>
    <row r="1179" spans="1:31">
      <c r="A1179" s="28" t="s">
        <v>3600</v>
      </c>
      <c r="B1179" s="28" t="s">
        <v>3601</v>
      </c>
      <c r="C1179" s="29">
        <v>99919</v>
      </c>
      <c r="D1179" s="30" t="s">
        <v>121</v>
      </c>
      <c r="E1179" s="31" t="s">
        <v>3602</v>
      </c>
      <c r="F1179" s="50" t="s">
        <v>3511</v>
      </c>
      <c r="G1179" s="33" t="s">
        <v>59</v>
      </c>
      <c r="H1179">
        <f t="shared" si="55"/>
        <v>0.67380000000000007</v>
      </c>
      <c r="I1179" s="34">
        <f>ROUND(('NEW Reference'!B$16*List!$H1179)+'NEW Reference'!B$17,0)</f>
        <v>914</v>
      </c>
      <c r="J1179" s="34">
        <f>ROUND(('NEW Reference'!C$16*List!$H1179)+'NEW Reference'!C$17,0)</f>
        <v>1362</v>
      </c>
      <c r="K1179" s="34">
        <f>ROUND(('NEW Reference'!D$16*List!$H1179)+'NEW Reference'!D$17,0)</f>
        <v>1632</v>
      </c>
      <c r="L1179" s="34">
        <f>ROUND(('NEW Reference'!E$16*List!$H1179)+'NEW Reference'!E$17,0)</f>
        <v>2018</v>
      </c>
      <c r="M1179" s="34">
        <f>ROUND(('NEW Reference'!F$16*List!$H1179)+'NEW Reference'!F$17,0)</f>
        <v>2103</v>
      </c>
      <c r="N1179" s="34">
        <f>ROUND(('NEW Reference'!G$16*List!$H1179)+'NEW Reference'!G$17,0)</f>
        <v>2380</v>
      </c>
      <c r="O1179" s="34">
        <f>ROUND(('NEW Reference'!H$16*List!$H1179)+'NEW Reference'!H$17,0)</f>
        <v>2471</v>
      </c>
      <c r="P1179" s="34">
        <f>ROUND(('NEW Reference'!I$16*List!$H1179)+'NEW Reference'!I$17,0)</f>
        <v>2568</v>
      </c>
      <c r="Q1179" s="34">
        <f>ROUND(('NEW Reference'!J$16*List!$H1179)+'NEW Reference'!J$17,0)</f>
        <v>2974</v>
      </c>
      <c r="R1179" s="34">
        <f>ROUND(('NEW Reference'!K$16*List!$H1179)+'NEW Reference'!K$17,0)</f>
        <v>3068</v>
      </c>
      <c r="S1179" s="34">
        <f>ROUND(('NEW Reference'!L$16*List!$H1179)+'NEW Reference'!L$17,0)</f>
        <v>3310</v>
      </c>
      <c r="T1179" s="34">
        <f>ROUND(('NEW Reference'!M$16*List!$H1179)+'NEW Reference'!M$17,0)</f>
        <v>3953</v>
      </c>
      <c r="U1179" s="34">
        <f>ROUND(('NEW Reference'!N$16*List!$H1179)+'NEW Reference'!N$17,0)</f>
        <v>15952</v>
      </c>
      <c r="V1179" s="35">
        <f>ROUND(('NEW Reference'!O$16*List!$H1179)+'NEW Reference'!O$17,0)</f>
        <v>593</v>
      </c>
      <c r="W1179" s="35">
        <f>ROUND(('NEW Reference'!P$16*List!$H1179)+'NEW Reference'!P$17,0)</f>
        <v>836</v>
      </c>
      <c r="X1179" s="35">
        <f>ROUND(('NEW Reference'!Q$16*List!$H1179)+'NEW Reference'!Q$17,0)</f>
        <v>418</v>
      </c>
      <c r="Y1179" s="36"/>
      <c r="Z1179" s="4" t="str">
        <f t="shared" si="56"/>
        <v>NATCHITOCHES, Louisiana</v>
      </c>
      <c r="AA1179" s="31" t="s">
        <v>3602</v>
      </c>
      <c r="AB1179" s="37" t="s">
        <v>49</v>
      </c>
      <c r="AC1179" s="32" t="s">
        <v>3511</v>
      </c>
      <c r="AD1179" s="38"/>
      <c r="AE1179">
        <f t="shared" si="57"/>
        <v>0.67380000000000007</v>
      </c>
    </row>
    <row r="1180" spans="1:31">
      <c r="A1180" s="28" t="s">
        <v>3603</v>
      </c>
      <c r="B1180" s="28" t="s">
        <v>3604</v>
      </c>
      <c r="C1180" s="29">
        <v>35380</v>
      </c>
      <c r="D1180" s="30" t="s">
        <v>1286</v>
      </c>
      <c r="E1180" s="31" t="s">
        <v>3605</v>
      </c>
      <c r="F1180" s="49" t="s">
        <v>3511</v>
      </c>
      <c r="G1180" s="33" t="s">
        <v>48</v>
      </c>
      <c r="H1180">
        <f t="shared" si="55"/>
        <v>0.81440000000000001</v>
      </c>
      <c r="I1180" s="34">
        <f>ROUND(('NEW Reference'!B$16*List!$H1180)+'NEW Reference'!B$17,0)</f>
        <v>1044</v>
      </c>
      <c r="J1180" s="34">
        <f>ROUND(('NEW Reference'!C$16*List!$H1180)+'NEW Reference'!C$17,0)</f>
        <v>1556</v>
      </c>
      <c r="K1180" s="34">
        <f>ROUND(('NEW Reference'!D$16*List!$H1180)+'NEW Reference'!D$17,0)</f>
        <v>1865</v>
      </c>
      <c r="L1180" s="34">
        <f>ROUND(('NEW Reference'!E$16*List!$H1180)+'NEW Reference'!E$17,0)</f>
        <v>2305</v>
      </c>
      <c r="M1180" s="34">
        <f>ROUND(('NEW Reference'!F$16*List!$H1180)+'NEW Reference'!F$17,0)</f>
        <v>2402</v>
      </c>
      <c r="N1180" s="34">
        <f>ROUND(('NEW Reference'!G$16*List!$H1180)+'NEW Reference'!G$17,0)</f>
        <v>2719</v>
      </c>
      <c r="O1180" s="34">
        <f>ROUND(('NEW Reference'!H$16*List!$H1180)+'NEW Reference'!H$17,0)</f>
        <v>2823</v>
      </c>
      <c r="P1180" s="34">
        <f>ROUND(('NEW Reference'!I$16*List!$H1180)+'NEW Reference'!I$17,0)</f>
        <v>2934</v>
      </c>
      <c r="Q1180" s="34">
        <f>ROUND(('NEW Reference'!J$16*List!$H1180)+'NEW Reference'!J$17,0)</f>
        <v>3397</v>
      </c>
      <c r="R1180" s="34">
        <f>ROUND(('NEW Reference'!K$16*List!$H1180)+'NEW Reference'!K$17,0)</f>
        <v>3504</v>
      </c>
      <c r="S1180" s="34">
        <f>ROUND(('NEW Reference'!L$16*List!$H1180)+'NEW Reference'!L$17,0)</f>
        <v>3781</v>
      </c>
      <c r="T1180" s="34">
        <f>ROUND(('NEW Reference'!M$16*List!$H1180)+'NEW Reference'!M$17,0)</f>
        <v>4516</v>
      </c>
      <c r="U1180" s="34">
        <f>ROUND(('NEW Reference'!N$16*List!$H1180)+'NEW Reference'!N$17,0)</f>
        <v>18222</v>
      </c>
      <c r="V1180" s="35">
        <f>ROUND(('NEW Reference'!O$16*List!$H1180)+'NEW Reference'!O$17,0)</f>
        <v>677</v>
      </c>
      <c r="W1180" s="35">
        <f>ROUND(('NEW Reference'!P$16*List!$H1180)+'NEW Reference'!P$17,0)</f>
        <v>955</v>
      </c>
      <c r="X1180" s="35">
        <f>ROUND(('NEW Reference'!Q$16*List!$H1180)+'NEW Reference'!Q$17,0)</f>
        <v>477</v>
      </c>
      <c r="Y1180" s="36"/>
      <c r="Z1180" s="4" t="str">
        <f t="shared" si="56"/>
        <v>ORLEANS, Louisiana</v>
      </c>
      <c r="AA1180" s="40" t="s">
        <v>3605</v>
      </c>
      <c r="AB1180" s="37" t="s">
        <v>49</v>
      </c>
      <c r="AC1180" s="41" t="s">
        <v>3511</v>
      </c>
      <c r="AD1180" s="42"/>
      <c r="AE1180">
        <f t="shared" si="57"/>
        <v>0.81440000000000001</v>
      </c>
    </row>
    <row r="1181" spans="1:31">
      <c r="A1181" s="28" t="s">
        <v>3606</v>
      </c>
      <c r="B1181" s="28" t="s">
        <v>3607</v>
      </c>
      <c r="C1181" s="39">
        <v>33740</v>
      </c>
      <c r="D1181" s="30" t="s">
        <v>1216</v>
      </c>
      <c r="E1181" s="40" t="s">
        <v>683</v>
      </c>
      <c r="F1181" s="49" t="s">
        <v>3511</v>
      </c>
      <c r="G1181" s="33" t="s">
        <v>48</v>
      </c>
      <c r="H1181">
        <f t="shared" si="55"/>
        <v>0.77570000000000006</v>
      </c>
      <c r="I1181" s="34">
        <f>ROUND(('NEW Reference'!B$16*List!$H1181)+'NEW Reference'!B$17,0)</f>
        <v>1008</v>
      </c>
      <c r="J1181" s="34">
        <f>ROUND(('NEW Reference'!C$16*List!$H1181)+'NEW Reference'!C$17,0)</f>
        <v>1503</v>
      </c>
      <c r="K1181" s="34">
        <f>ROUND(('NEW Reference'!D$16*List!$H1181)+'NEW Reference'!D$17,0)</f>
        <v>1801</v>
      </c>
      <c r="L1181" s="34">
        <f>ROUND(('NEW Reference'!E$16*List!$H1181)+'NEW Reference'!E$17,0)</f>
        <v>2226</v>
      </c>
      <c r="M1181" s="34">
        <f>ROUND(('NEW Reference'!F$16*List!$H1181)+'NEW Reference'!F$17,0)</f>
        <v>2319</v>
      </c>
      <c r="N1181" s="34">
        <f>ROUND(('NEW Reference'!G$16*List!$H1181)+'NEW Reference'!G$17,0)</f>
        <v>2626</v>
      </c>
      <c r="O1181" s="34">
        <f>ROUND(('NEW Reference'!H$16*List!$H1181)+'NEW Reference'!H$17,0)</f>
        <v>2726</v>
      </c>
      <c r="P1181" s="34">
        <f>ROUND(('NEW Reference'!I$16*List!$H1181)+'NEW Reference'!I$17,0)</f>
        <v>2833</v>
      </c>
      <c r="Q1181" s="34">
        <f>ROUND(('NEW Reference'!J$16*List!$H1181)+'NEW Reference'!J$17,0)</f>
        <v>3281</v>
      </c>
      <c r="R1181" s="34">
        <f>ROUND(('NEW Reference'!K$16*List!$H1181)+'NEW Reference'!K$17,0)</f>
        <v>3384</v>
      </c>
      <c r="S1181" s="34">
        <f>ROUND(('NEW Reference'!L$16*List!$H1181)+'NEW Reference'!L$17,0)</f>
        <v>3652</v>
      </c>
      <c r="T1181" s="34">
        <f>ROUND(('NEW Reference'!M$16*List!$H1181)+'NEW Reference'!M$17,0)</f>
        <v>4361</v>
      </c>
      <c r="U1181" s="34">
        <f>ROUND(('NEW Reference'!N$16*List!$H1181)+'NEW Reference'!N$17,0)</f>
        <v>17597</v>
      </c>
      <c r="V1181" s="35">
        <f>ROUND(('NEW Reference'!O$16*List!$H1181)+'NEW Reference'!O$17,0)</f>
        <v>654</v>
      </c>
      <c r="W1181" s="35">
        <f>ROUND(('NEW Reference'!P$16*List!$H1181)+'NEW Reference'!P$17,0)</f>
        <v>922</v>
      </c>
      <c r="X1181" s="35">
        <f>ROUND(('NEW Reference'!Q$16*List!$H1181)+'NEW Reference'!Q$17,0)</f>
        <v>461</v>
      </c>
      <c r="Y1181" s="36"/>
      <c r="Z1181" s="4" t="str">
        <f t="shared" si="56"/>
        <v>OUACHITA, Louisiana</v>
      </c>
      <c r="AA1181" s="31" t="s">
        <v>683</v>
      </c>
      <c r="AB1181" s="37" t="s">
        <v>49</v>
      </c>
      <c r="AC1181" s="32" t="s">
        <v>3511</v>
      </c>
      <c r="AD1181" s="38"/>
      <c r="AE1181">
        <f t="shared" si="57"/>
        <v>0.77570000000000006</v>
      </c>
    </row>
    <row r="1182" spans="1:31">
      <c r="A1182" s="28" t="s">
        <v>3608</v>
      </c>
      <c r="B1182" s="28" t="s">
        <v>3609</v>
      </c>
      <c r="C1182" s="29">
        <v>35380</v>
      </c>
      <c r="D1182" s="30" t="s">
        <v>1286</v>
      </c>
      <c r="E1182" s="31" t="s">
        <v>3610</v>
      </c>
      <c r="F1182" s="49" t="s">
        <v>3511</v>
      </c>
      <c r="G1182" s="33" t="s">
        <v>48</v>
      </c>
      <c r="H1182">
        <f t="shared" si="55"/>
        <v>0.81440000000000001</v>
      </c>
      <c r="I1182" s="34">
        <f>ROUND(('NEW Reference'!B$16*List!$H1182)+'NEW Reference'!B$17,0)</f>
        <v>1044</v>
      </c>
      <c r="J1182" s="34">
        <f>ROUND(('NEW Reference'!C$16*List!$H1182)+'NEW Reference'!C$17,0)</f>
        <v>1556</v>
      </c>
      <c r="K1182" s="34">
        <f>ROUND(('NEW Reference'!D$16*List!$H1182)+'NEW Reference'!D$17,0)</f>
        <v>1865</v>
      </c>
      <c r="L1182" s="34">
        <f>ROUND(('NEW Reference'!E$16*List!$H1182)+'NEW Reference'!E$17,0)</f>
        <v>2305</v>
      </c>
      <c r="M1182" s="34">
        <f>ROUND(('NEW Reference'!F$16*List!$H1182)+'NEW Reference'!F$17,0)</f>
        <v>2402</v>
      </c>
      <c r="N1182" s="34">
        <f>ROUND(('NEW Reference'!G$16*List!$H1182)+'NEW Reference'!G$17,0)</f>
        <v>2719</v>
      </c>
      <c r="O1182" s="34">
        <f>ROUND(('NEW Reference'!H$16*List!$H1182)+'NEW Reference'!H$17,0)</f>
        <v>2823</v>
      </c>
      <c r="P1182" s="34">
        <f>ROUND(('NEW Reference'!I$16*List!$H1182)+'NEW Reference'!I$17,0)</f>
        <v>2934</v>
      </c>
      <c r="Q1182" s="34">
        <f>ROUND(('NEW Reference'!J$16*List!$H1182)+'NEW Reference'!J$17,0)</f>
        <v>3397</v>
      </c>
      <c r="R1182" s="34">
        <f>ROUND(('NEW Reference'!K$16*List!$H1182)+'NEW Reference'!K$17,0)</f>
        <v>3504</v>
      </c>
      <c r="S1182" s="34">
        <f>ROUND(('NEW Reference'!L$16*List!$H1182)+'NEW Reference'!L$17,0)</f>
        <v>3781</v>
      </c>
      <c r="T1182" s="34">
        <f>ROUND(('NEW Reference'!M$16*List!$H1182)+'NEW Reference'!M$17,0)</f>
        <v>4516</v>
      </c>
      <c r="U1182" s="34">
        <f>ROUND(('NEW Reference'!N$16*List!$H1182)+'NEW Reference'!N$17,0)</f>
        <v>18222</v>
      </c>
      <c r="V1182" s="35">
        <f>ROUND(('NEW Reference'!O$16*List!$H1182)+'NEW Reference'!O$17,0)</f>
        <v>677</v>
      </c>
      <c r="W1182" s="35">
        <f>ROUND(('NEW Reference'!P$16*List!$H1182)+'NEW Reference'!P$17,0)</f>
        <v>955</v>
      </c>
      <c r="X1182" s="35">
        <f>ROUND(('NEW Reference'!Q$16*List!$H1182)+'NEW Reference'!Q$17,0)</f>
        <v>477</v>
      </c>
      <c r="Y1182" s="36"/>
      <c r="Z1182" s="4" t="str">
        <f t="shared" si="56"/>
        <v>PLAQUEMINES, Louisiana</v>
      </c>
      <c r="AA1182" s="40" t="s">
        <v>3610</v>
      </c>
      <c r="AB1182" s="37" t="s">
        <v>49</v>
      </c>
      <c r="AC1182" s="41" t="s">
        <v>3511</v>
      </c>
      <c r="AD1182" s="42"/>
      <c r="AE1182">
        <f t="shared" si="57"/>
        <v>0.81440000000000001</v>
      </c>
    </row>
    <row r="1183" spans="1:31">
      <c r="A1183" s="28" t="s">
        <v>3611</v>
      </c>
      <c r="B1183" s="28" t="s">
        <v>3612</v>
      </c>
      <c r="C1183" s="29">
        <v>12940</v>
      </c>
      <c r="D1183" s="30" t="s">
        <v>372</v>
      </c>
      <c r="E1183" s="31" t="s">
        <v>3613</v>
      </c>
      <c r="F1183" s="49" t="s">
        <v>3511</v>
      </c>
      <c r="G1183" s="33" t="s">
        <v>48</v>
      </c>
      <c r="H1183">
        <f t="shared" si="55"/>
        <v>0.82990000000000008</v>
      </c>
      <c r="I1183" s="34">
        <f>ROUND(('NEW Reference'!B$16*List!$H1183)+'NEW Reference'!B$17,0)</f>
        <v>1058</v>
      </c>
      <c r="J1183" s="34">
        <f>ROUND(('NEW Reference'!C$16*List!$H1183)+'NEW Reference'!C$17,0)</f>
        <v>1578</v>
      </c>
      <c r="K1183" s="34">
        <f>ROUND(('NEW Reference'!D$16*List!$H1183)+'NEW Reference'!D$17,0)</f>
        <v>1890</v>
      </c>
      <c r="L1183" s="34">
        <f>ROUND(('NEW Reference'!E$16*List!$H1183)+'NEW Reference'!E$17,0)</f>
        <v>2337</v>
      </c>
      <c r="M1183" s="34">
        <f>ROUND(('NEW Reference'!F$16*List!$H1183)+'NEW Reference'!F$17,0)</f>
        <v>2435</v>
      </c>
      <c r="N1183" s="34">
        <f>ROUND(('NEW Reference'!G$16*List!$H1183)+'NEW Reference'!G$17,0)</f>
        <v>2756</v>
      </c>
      <c r="O1183" s="34">
        <f>ROUND(('NEW Reference'!H$16*List!$H1183)+'NEW Reference'!H$17,0)</f>
        <v>2862</v>
      </c>
      <c r="P1183" s="34">
        <f>ROUND(('NEW Reference'!I$16*List!$H1183)+'NEW Reference'!I$17,0)</f>
        <v>2974</v>
      </c>
      <c r="Q1183" s="34">
        <f>ROUND(('NEW Reference'!J$16*List!$H1183)+'NEW Reference'!J$17,0)</f>
        <v>3444</v>
      </c>
      <c r="R1183" s="34">
        <f>ROUND(('NEW Reference'!K$16*List!$H1183)+'NEW Reference'!K$17,0)</f>
        <v>3552</v>
      </c>
      <c r="S1183" s="34">
        <f>ROUND(('NEW Reference'!L$16*List!$H1183)+'NEW Reference'!L$17,0)</f>
        <v>3833</v>
      </c>
      <c r="T1183" s="34">
        <f>ROUND(('NEW Reference'!M$16*List!$H1183)+'NEW Reference'!M$17,0)</f>
        <v>4578</v>
      </c>
      <c r="U1183" s="34">
        <f>ROUND(('NEW Reference'!N$16*List!$H1183)+'NEW Reference'!N$17,0)</f>
        <v>18472</v>
      </c>
      <c r="V1183" s="35">
        <f>ROUND(('NEW Reference'!O$16*List!$H1183)+'NEW Reference'!O$17,0)</f>
        <v>687</v>
      </c>
      <c r="W1183" s="35">
        <f>ROUND(('NEW Reference'!P$16*List!$H1183)+'NEW Reference'!P$17,0)</f>
        <v>968</v>
      </c>
      <c r="X1183" s="35">
        <f>ROUND(('NEW Reference'!Q$16*List!$H1183)+'NEW Reference'!Q$17,0)</f>
        <v>484</v>
      </c>
      <c r="Y1183" s="36"/>
      <c r="Z1183" s="4" t="str">
        <f t="shared" si="56"/>
        <v>POINTE COUPEE, Louisiana</v>
      </c>
      <c r="AA1183" s="40" t="s">
        <v>3613</v>
      </c>
      <c r="AB1183" s="37" t="s">
        <v>49</v>
      </c>
      <c r="AC1183" s="41" t="s">
        <v>3511</v>
      </c>
      <c r="AD1183" s="42"/>
      <c r="AE1183">
        <f t="shared" si="57"/>
        <v>0.82990000000000008</v>
      </c>
    </row>
    <row r="1184" spans="1:31">
      <c r="A1184" s="28" t="s">
        <v>3614</v>
      </c>
      <c r="B1184" s="28" t="s">
        <v>3615</v>
      </c>
      <c r="C1184" s="29">
        <v>10780</v>
      </c>
      <c r="D1184" s="30" t="s">
        <v>299</v>
      </c>
      <c r="E1184" s="31" t="s">
        <v>3616</v>
      </c>
      <c r="F1184" s="49" t="s">
        <v>3511</v>
      </c>
      <c r="G1184" s="33" t="s">
        <v>48</v>
      </c>
      <c r="H1184">
        <f t="shared" si="55"/>
        <v>0.87880000000000003</v>
      </c>
      <c r="I1184" s="34">
        <f>ROUND(('NEW Reference'!B$16*List!$H1184)+'NEW Reference'!B$17,0)</f>
        <v>1103</v>
      </c>
      <c r="J1184" s="34">
        <f>ROUND(('NEW Reference'!C$16*List!$H1184)+'NEW Reference'!C$17,0)</f>
        <v>1645</v>
      </c>
      <c r="K1184" s="34">
        <f>ROUND(('NEW Reference'!D$16*List!$H1184)+'NEW Reference'!D$17,0)</f>
        <v>1971</v>
      </c>
      <c r="L1184" s="34">
        <f>ROUND(('NEW Reference'!E$16*List!$H1184)+'NEW Reference'!E$17,0)</f>
        <v>2437</v>
      </c>
      <c r="M1184" s="34">
        <f>ROUND(('NEW Reference'!F$16*List!$H1184)+'NEW Reference'!F$17,0)</f>
        <v>2539</v>
      </c>
      <c r="N1184" s="34">
        <f>ROUND(('NEW Reference'!G$16*List!$H1184)+'NEW Reference'!G$17,0)</f>
        <v>2874</v>
      </c>
      <c r="O1184" s="34">
        <f>ROUND(('NEW Reference'!H$16*List!$H1184)+'NEW Reference'!H$17,0)</f>
        <v>2984</v>
      </c>
      <c r="P1184" s="34">
        <f>ROUND(('NEW Reference'!I$16*List!$H1184)+'NEW Reference'!I$17,0)</f>
        <v>3101</v>
      </c>
      <c r="Q1184" s="34">
        <f>ROUND(('NEW Reference'!J$16*List!$H1184)+'NEW Reference'!J$17,0)</f>
        <v>3591</v>
      </c>
      <c r="R1184" s="34">
        <f>ROUND(('NEW Reference'!K$16*List!$H1184)+'NEW Reference'!K$17,0)</f>
        <v>3704</v>
      </c>
      <c r="S1184" s="34">
        <f>ROUND(('NEW Reference'!L$16*List!$H1184)+'NEW Reference'!L$17,0)</f>
        <v>3997</v>
      </c>
      <c r="T1184" s="34">
        <f>ROUND(('NEW Reference'!M$16*List!$H1184)+'NEW Reference'!M$17,0)</f>
        <v>4774</v>
      </c>
      <c r="U1184" s="34">
        <f>ROUND(('NEW Reference'!N$16*List!$H1184)+'NEW Reference'!N$17,0)</f>
        <v>19262</v>
      </c>
      <c r="V1184" s="35">
        <f>ROUND(('NEW Reference'!O$16*List!$H1184)+'NEW Reference'!O$17,0)</f>
        <v>716</v>
      </c>
      <c r="W1184" s="35">
        <f>ROUND(('NEW Reference'!P$16*List!$H1184)+'NEW Reference'!P$17,0)</f>
        <v>1009</v>
      </c>
      <c r="X1184" s="35">
        <f>ROUND(('NEW Reference'!Q$16*List!$H1184)+'NEW Reference'!Q$17,0)</f>
        <v>505</v>
      </c>
      <c r="Y1184" s="36"/>
      <c r="Z1184" s="4" t="str">
        <f t="shared" si="56"/>
        <v>RAPIDES, Louisiana</v>
      </c>
      <c r="AA1184" s="40" t="s">
        <v>3616</v>
      </c>
      <c r="AB1184" s="37" t="s">
        <v>49</v>
      </c>
      <c r="AC1184" s="41" t="s">
        <v>3511</v>
      </c>
      <c r="AD1184" s="42"/>
      <c r="AE1184">
        <f t="shared" si="57"/>
        <v>0.87880000000000003</v>
      </c>
    </row>
    <row r="1185" spans="1:31">
      <c r="A1185" s="28" t="s">
        <v>3617</v>
      </c>
      <c r="B1185" s="28" t="s">
        <v>3618</v>
      </c>
      <c r="C1185" s="39">
        <v>99919</v>
      </c>
      <c r="D1185" s="30" t="s">
        <v>121</v>
      </c>
      <c r="E1185" s="40" t="s">
        <v>3619</v>
      </c>
      <c r="F1185" s="50" t="s">
        <v>3511</v>
      </c>
      <c r="G1185" s="33" t="s">
        <v>59</v>
      </c>
      <c r="H1185">
        <f t="shared" si="55"/>
        <v>0.67380000000000007</v>
      </c>
      <c r="I1185" s="34">
        <f>ROUND(('NEW Reference'!B$16*List!$H1185)+'NEW Reference'!B$17,0)</f>
        <v>914</v>
      </c>
      <c r="J1185" s="34">
        <f>ROUND(('NEW Reference'!C$16*List!$H1185)+'NEW Reference'!C$17,0)</f>
        <v>1362</v>
      </c>
      <c r="K1185" s="34">
        <f>ROUND(('NEW Reference'!D$16*List!$H1185)+'NEW Reference'!D$17,0)</f>
        <v>1632</v>
      </c>
      <c r="L1185" s="34">
        <f>ROUND(('NEW Reference'!E$16*List!$H1185)+'NEW Reference'!E$17,0)</f>
        <v>2018</v>
      </c>
      <c r="M1185" s="34">
        <f>ROUND(('NEW Reference'!F$16*List!$H1185)+'NEW Reference'!F$17,0)</f>
        <v>2103</v>
      </c>
      <c r="N1185" s="34">
        <f>ROUND(('NEW Reference'!G$16*List!$H1185)+'NEW Reference'!G$17,0)</f>
        <v>2380</v>
      </c>
      <c r="O1185" s="34">
        <f>ROUND(('NEW Reference'!H$16*List!$H1185)+'NEW Reference'!H$17,0)</f>
        <v>2471</v>
      </c>
      <c r="P1185" s="34">
        <f>ROUND(('NEW Reference'!I$16*List!$H1185)+'NEW Reference'!I$17,0)</f>
        <v>2568</v>
      </c>
      <c r="Q1185" s="34">
        <f>ROUND(('NEW Reference'!J$16*List!$H1185)+'NEW Reference'!J$17,0)</f>
        <v>2974</v>
      </c>
      <c r="R1185" s="34">
        <f>ROUND(('NEW Reference'!K$16*List!$H1185)+'NEW Reference'!K$17,0)</f>
        <v>3068</v>
      </c>
      <c r="S1185" s="34">
        <f>ROUND(('NEW Reference'!L$16*List!$H1185)+'NEW Reference'!L$17,0)</f>
        <v>3310</v>
      </c>
      <c r="T1185" s="34">
        <f>ROUND(('NEW Reference'!M$16*List!$H1185)+'NEW Reference'!M$17,0)</f>
        <v>3953</v>
      </c>
      <c r="U1185" s="34">
        <f>ROUND(('NEW Reference'!N$16*List!$H1185)+'NEW Reference'!N$17,0)</f>
        <v>15952</v>
      </c>
      <c r="V1185" s="35">
        <f>ROUND(('NEW Reference'!O$16*List!$H1185)+'NEW Reference'!O$17,0)</f>
        <v>593</v>
      </c>
      <c r="W1185" s="35">
        <f>ROUND(('NEW Reference'!P$16*List!$H1185)+'NEW Reference'!P$17,0)</f>
        <v>836</v>
      </c>
      <c r="X1185" s="35">
        <f>ROUND(('NEW Reference'!Q$16*List!$H1185)+'NEW Reference'!Q$17,0)</f>
        <v>418</v>
      </c>
      <c r="Y1185" s="36"/>
      <c r="Z1185" s="4" t="str">
        <f t="shared" si="56"/>
        <v>RED RIVER, Louisiana</v>
      </c>
      <c r="AA1185" s="31" t="s">
        <v>3619</v>
      </c>
      <c r="AB1185" s="37" t="s">
        <v>49</v>
      </c>
      <c r="AC1185" s="32" t="s">
        <v>3511</v>
      </c>
      <c r="AD1185" s="38"/>
      <c r="AE1185">
        <f t="shared" si="57"/>
        <v>0.67380000000000007</v>
      </c>
    </row>
    <row r="1186" spans="1:31">
      <c r="A1186" s="28" t="s">
        <v>3620</v>
      </c>
      <c r="B1186" s="28" t="s">
        <v>3621</v>
      </c>
      <c r="C1186" s="39">
        <v>99919</v>
      </c>
      <c r="D1186" s="30" t="s">
        <v>121</v>
      </c>
      <c r="E1186" s="40" t="s">
        <v>2400</v>
      </c>
      <c r="F1186" s="50" t="s">
        <v>3511</v>
      </c>
      <c r="G1186" s="33" t="s">
        <v>59</v>
      </c>
      <c r="H1186">
        <f t="shared" si="55"/>
        <v>0.67380000000000007</v>
      </c>
      <c r="I1186" s="34">
        <f>ROUND(('NEW Reference'!B$16*List!$H1186)+'NEW Reference'!B$17,0)</f>
        <v>914</v>
      </c>
      <c r="J1186" s="34">
        <f>ROUND(('NEW Reference'!C$16*List!$H1186)+'NEW Reference'!C$17,0)</f>
        <v>1362</v>
      </c>
      <c r="K1186" s="34">
        <f>ROUND(('NEW Reference'!D$16*List!$H1186)+'NEW Reference'!D$17,0)</f>
        <v>1632</v>
      </c>
      <c r="L1186" s="34">
        <f>ROUND(('NEW Reference'!E$16*List!$H1186)+'NEW Reference'!E$17,0)</f>
        <v>2018</v>
      </c>
      <c r="M1186" s="34">
        <f>ROUND(('NEW Reference'!F$16*List!$H1186)+'NEW Reference'!F$17,0)</f>
        <v>2103</v>
      </c>
      <c r="N1186" s="34">
        <f>ROUND(('NEW Reference'!G$16*List!$H1186)+'NEW Reference'!G$17,0)</f>
        <v>2380</v>
      </c>
      <c r="O1186" s="34">
        <f>ROUND(('NEW Reference'!H$16*List!$H1186)+'NEW Reference'!H$17,0)</f>
        <v>2471</v>
      </c>
      <c r="P1186" s="34">
        <f>ROUND(('NEW Reference'!I$16*List!$H1186)+'NEW Reference'!I$17,0)</f>
        <v>2568</v>
      </c>
      <c r="Q1186" s="34">
        <f>ROUND(('NEW Reference'!J$16*List!$H1186)+'NEW Reference'!J$17,0)</f>
        <v>2974</v>
      </c>
      <c r="R1186" s="34">
        <f>ROUND(('NEW Reference'!K$16*List!$H1186)+'NEW Reference'!K$17,0)</f>
        <v>3068</v>
      </c>
      <c r="S1186" s="34">
        <f>ROUND(('NEW Reference'!L$16*List!$H1186)+'NEW Reference'!L$17,0)</f>
        <v>3310</v>
      </c>
      <c r="T1186" s="34">
        <f>ROUND(('NEW Reference'!M$16*List!$H1186)+'NEW Reference'!M$17,0)</f>
        <v>3953</v>
      </c>
      <c r="U1186" s="34">
        <f>ROUND(('NEW Reference'!N$16*List!$H1186)+'NEW Reference'!N$17,0)</f>
        <v>15952</v>
      </c>
      <c r="V1186" s="35">
        <f>ROUND(('NEW Reference'!O$16*List!$H1186)+'NEW Reference'!O$17,0)</f>
        <v>593</v>
      </c>
      <c r="W1186" s="35">
        <f>ROUND(('NEW Reference'!P$16*List!$H1186)+'NEW Reference'!P$17,0)</f>
        <v>836</v>
      </c>
      <c r="X1186" s="35">
        <f>ROUND(('NEW Reference'!Q$16*List!$H1186)+'NEW Reference'!Q$17,0)</f>
        <v>418</v>
      </c>
      <c r="Y1186" s="36"/>
      <c r="Z1186" s="4" t="str">
        <f t="shared" si="56"/>
        <v>RICHLAND, Louisiana</v>
      </c>
      <c r="AA1186" s="31" t="s">
        <v>2400</v>
      </c>
      <c r="AB1186" s="37" t="s">
        <v>49</v>
      </c>
      <c r="AC1186" s="32" t="s">
        <v>3511</v>
      </c>
      <c r="AD1186" s="38"/>
      <c r="AE1186">
        <f t="shared" si="57"/>
        <v>0.67380000000000007</v>
      </c>
    </row>
    <row r="1187" spans="1:31">
      <c r="A1187" s="28" t="s">
        <v>3622</v>
      </c>
      <c r="B1187" s="28" t="s">
        <v>3623</v>
      </c>
      <c r="C1187" s="29">
        <v>99919</v>
      </c>
      <c r="D1187" s="30" t="s">
        <v>121</v>
      </c>
      <c r="E1187" s="31" t="s">
        <v>3624</v>
      </c>
      <c r="F1187" s="50" t="s">
        <v>3511</v>
      </c>
      <c r="G1187" s="33" t="s">
        <v>59</v>
      </c>
      <c r="H1187">
        <f t="shared" si="55"/>
        <v>0.67380000000000007</v>
      </c>
      <c r="I1187" s="34">
        <f>ROUND(('NEW Reference'!B$16*List!$H1187)+'NEW Reference'!B$17,0)</f>
        <v>914</v>
      </c>
      <c r="J1187" s="34">
        <f>ROUND(('NEW Reference'!C$16*List!$H1187)+'NEW Reference'!C$17,0)</f>
        <v>1362</v>
      </c>
      <c r="K1187" s="34">
        <f>ROUND(('NEW Reference'!D$16*List!$H1187)+'NEW Reference'!D$17,0)</f>
        <v>1632</v>
      </c>
      <c r="L1187" s="34">
        <f>ROUND(('NEW Reference'!E$16*List!$H1187)+'NEW Reference'!E$17,0)</f>
        <v>2018</v>
      </c>
      <c r="M1187" s="34">
        <f>ROUND(('NEW Reference'!F$16*List!$H1187)+'NEW Reference'!F$17,0)</f>
        <v>2103</v>
      </c>
      <c r="N1187" s="34">
        <f>ROUND(('NEW Reference'!G$16*List!$H1187)+'NEW Reference'!G$17,0)</f>
        <v>2380</v>
      </c>
      <c r="O1187" s="34">
        <f>ROUND(('NEW Reference'!H$16*List!$H1187)+'NEW Reference'!H$17,0)</f>
        <v>2471</v>
      </c>
      <c r="P1187" s="34">
        <f>ROUND(('NEW Reference'!I$16*List!$H1187)+'NEW Reference'!I$17,0)</f>
        <v>2568</v>
      </c>
      <c r="Q1187" s="34">
        <f>ROUND(('NEW Reference'!J$16*List!$H1187)+'NEW Reference'!J$17,0)</f>
        <v>2974</v>
      </c>
      <c r="R1187" s="34">
        <f>ROUND(('NEW Reference'!K$16*List!$H1187)+'NEW Reference'!K$17,0)</f>
        <v>3068</v>
      </c>
      <c r="S1187" s="34">
        <f>ROUND(('NEW Reference'!L$16*List!$H1187)+'NEW Reference'!L$17,0)</f>
        <v>3310</v>
      </c>
      <c r="T1187" s="34">
        <f>ROUND(('NEW Reference'!M$16*List!$H1187)+'NEW Reference'!M$17,0)</f>
        <v>3953</v>
      </c>
      <c r="U1187" s="34">
        <f>ROUND(('NEW Reference'!N$16*List!$H1187)+'NEW Reference'!N$17,0)</f>
        <v>15952</v>
      </c>
      <c r="V1187" s="35">
        <f>ROUND(('NEW Reference'!O$16*List!$H1187)+'NEW Reference'!O$17,0)</f>
        <v>593</v>
      </c>
      <c r="W1187" s="35">
        <f>ROUND(('NEW Reference'!P$16*List!$H1187)+'NEW Reference'!P$17,0)</f>
        <v>836</v>
      </c>
      <c r="X1187" s="35">
        <f>ROUND(('NEW Reference'!Q$16*List!$H1187)+'NEW Reference'!Q$17,0)</f>
        <v>418</v>
      </c>
      <c r="Y1187" s="36"/>
      <c r="Z1187" s="4" t="str">
        <f t="shared" si="56"/>
        <v>SABINE, Louisiana</v>
      </c>
      <c r="AA1187" s="31" t="s">
        <v>3624</v>
      </c>
      <c r="AB1187" s="37" t="s">
        <v>49</v>
      </c>
      <c r="AC1187" s="32" t="s">
        <v>3511</v>
      </c>
      <c r="AD1187" s="38"/>
      <c r="AE1187">
        <f t="shared" si="57"/>
        <v>0.67380000000000007</v>
      </c>
    </row>
    <row r="1188" spans="1:31">
      <c r="A1188" s="28" t="s">
        <v>3625</v>
      </c>
      <c r="B1188" s="28" t="s">
        <v>3626</v>
      </c>
      <c r="C1188" s="29">
        <v>35380</v>
      </c>
      <c r="D1188" s="30" t="s">
        <v>1286</v>
      </c>
      <c r="E1188" s="31" t="s">
        <v>3627</v>
      </c>
      <c r="F1188" s="49" t="s">
        <v>3511</v>
      </c>
      <c r="G1188" s="33" t="s">
        <v>48</v>
      </c>
      <c r="H1188">
        <f t="shared" si="55"/>
        <v>0.81440000000000001</v>
      </c>
      <c r="I1188" s="34">
        <f>ROUND(('NEW Reference'!B$16*List!$H1188)+'NEW Reference'!B$17,0)</f>
        <v>1044</v>
      </c>
      <c r="J1188" s="34">
        <f>ROUND(('NEW Reference'!C$16*List!$H1188)+'NEW Reference'!C$17,0)</f>
        <v>1556</v>
      </c>
      <c r="K1188" s="34">
        <f>ROUND(('NEW Reference'!D$16*List!$H1188)+'NEW Reference'!D$17,0)</f>
        <v>1865</v>
      </c>
      <c r="L1188" s="34">
        <f>ROUND(('NEW Reference'!E$16*List!$H1188)+'NEW Reference'!E$17,0)</f>
        <v>2305</v>
      </c>
      <c r="M1188" s="34">
        <f>ROUND(('NEW Reference'!F$16*List!$H1188)+'NEW Reference'!F$17,0)</f>
        <v>2402</v>
      </c>
      <c r="N1188" s="34">
        <f>ROUND(('NEW Reference'!G$16*List!$H1188)+'NEW Reference'!G$17,0)</f>
        <v>2719</v>
      </c>
      <c r="O1188" s="34">
        <f>ROUND(('NEW Reference'!H$16*List!$H1188)+'NEW Reference'!H$17,0)</f>
        <v>2823</v>
      </c>
      <c r="P1188" s="34">
        <f>ROUND(('NEW Reference'!I$16*List!$H1188)+'NEW Reference'!I$17,0)</f>
        <v>2934</v>
      </c>
      <c r="Q1188" s="34">
        <f>ROUND(('NEW Reference'!J$16*List!$H1188)+'NEW Reference'!J$17,0)</f>
        <v>3397</v>
      </c>
      <c r="R1188" s="34">
        <f>ROUND(('NEW Reference'!K$16*List!$H1188)+'NEW Reference'!K$17,0)</f>
        <v>3504</v>
      </c>
      <c r="S1188" s="34">
        <f>ROUND(('NEW Reference'!L$16*List!$H1188)+'NEW Reference'!L$17,0)</f>
        <v>3781</v>
      </c>
      <c r="T1188" s="34">
        <f>ROUND(('NEW Reference'!M$16*List!$H1188)+'NEW Reference'!M$17,0)</f>
        <v>4516</v>
      </c>
      <c r="U1188" s="34">
        <f>ROUND(('NEW Reference'!N$16*List!$H1188)+'NEW Reference'!N$17,0)</f>
        <v>18222</v>
      </c>
      <c r="V1188" s="35">
        <f>ROUND(('NEW Reference'!O$16*List!$H1188)+'NEW Reference'!O$17,0)</f>
        <v>677</v>
      </c>
      <c r="W1188" s="35">
        <f>ROUND(('NEW Reference'!P$16*List!$H1188)+'NEW Reference'!P$17,0)</f>
        <v>955</v>
      </c>
      <c r="X1188" s="35">
        <f>ROUND(('NEW Reference'!Q$16*List!$H1188)+'NEW Reference'!Q$17,0)</f>
        <v>477</v>
      </c>
      <c r="Y1188" s="36"/>
      <c r="Z1188" s="4" t="str">
        <f t="shared" si="56"/>
        <v>ST. BERNARD, Louisiana</v>
      </c>
      <c r="AA1188" s="31" t="s">
        <v>3627</v>
      </c>
      <c r="AB1188" s="37" t="s">
        <v>49</v>
      </c>
      <c r="AC1188" s="32" t="s">
        <v>3511</v>
      </c>
      <c r="AD1188" s="38"/>
      <c r="AE1188">
        <f t="shared" si="57"/>
        <v>0.81440000000000001</v>
      </c>
    </row>
    <row r="1189" spans="1:31">
      <c r="A1189" s="28" t="s">
        <v>3628</v>
      </c>
      <c r="B1189" s="28" t="s">
        <v>3629</v>
      </c>
      <c r="C1189" s="39">
        <v>35380</v>
      </c>
      <c r="D1189" s="30" t="s">
        <v>1286</v>
      </c>
      <c r="E1189" s="40" t="s">
        <v>3630</v>
      </c>
      <c r="F1189" s="49" t="s">
        <v>3511</v>
      </c>
      <c r="G1189" s="33" t="s">
        <v>48</v>
      </c>
      <c r="H1189">
        <f t="shared" si="55"/>
        <v>0.81440000000000001</v>
      </c>
      <c r="I1189" s="34">
        <f>ROUND(('NEW Reference'!B$16*List!$H1189)+'NEW Reference'!B$17,0)</f>
        <v>1044</v>
      </c>
      <c r="J1189" s="34">
        <f>ROUND(('NEW Reference'!C$16*List!$H1189)+'NEW Reference'!C$17,0)</f>
        <v>1556</v>
      </c>
      <c r="K1189" s="34">
        <f>ROUND(('NEW Reference'!D$16*List!$H1189)+'NEW Reference'!D$17,0)</f>
        <v>1865</v>
      </c>
      <c r="L1189" s="34">
        <f>ROUND(('NEW Reference'!E$16*List!$H1189)+'NEW Reference'!E$17,0)</f>
        <v>2305</v>
      </c>
      <c r="M1189" s="34">
        <f>ROUND(('NEW Reference'!F$16*List!$H1189)+'NEW Reference'!F$17,0)</f>
        <v>2402</v>
      </c>
      <c r="N1189" s="34">
        <f>ROUND(('NEW Reference'!G$16*List!$H1189)+'NEW Reference'!G$17,0)</f>
        <v>2719</v>
      </c>
      <c r="O1189" s="34">
        <f>ROUND(('NEW Reference'!H$16*List!$H1189)+'NEW Reference'!H$17,0)</f>
        <v>2823</v>
      </c>
      <c r="P1189" s="34">
        <f>ROUND(('NEW Reference'!I$16*List!$H1189)+'NEW Reference'!I$17,0)</f>
        <v>2934</v>
      </c>
      <c r="Q1189" s="34">
        <f>ROUND(('NEW Reference'!J$16*List!$H1189)+'NEW Reference'!J$17,0)</f>
        <v>3397</v>
      </c>
      <c r="R1189" s="34">
        <f>ROUND(('NEW Reference'!K$16*List!$H1189)+'NEW Reference'!K$17,0)</f>
        <v>3504</v>
      </c>
      <c r="S1189" s="34">
        <f>ROUND(('NEW Reference'!L$16*List!$H1189)+'NEW Reference'!L$17,0)</f>
        <v>3781</v>
      </c>
      <c r="T1189" s="34">
        <f>ROUND(('NEW Reference'!M$16*List!$H1189)+'NEW Reference'!M$17,0)</f>
        <v>4516</v>
      </c>
      <c r="U1189" s="34">
        <f>ROUND(('NEW Reference'!N$16*List!$H1189)+'NEW Reference'!N$17,0)</f>
        <v>18222</v>
      </c>
      <c r="V1189" s="35">
        <f>ROUND(('NEW Reference'!O$16*List!$H1189)+'NEW Reference'!O$17,0)</f>
        <v>677</v>
      </c>
      <c r="W1189" s="35">
        <f>ROUND(('NEW Reference'!P$16*List!$H1189)+'NEW Reference'!P$17,0)</f>
        <v>955</v>
      </c>
      <c r="X1189" s="35">
        <f>ROUND(('NEW Reference'!Q$16*List!$H1189)+'NEW Reference'!Q$17,0)</f>
        <v>477</v>
      </c>
      <c r="Y1189" s="36"/>
      <c r="Z1189" s="4" t="str">
        <f t="shared" si="56"/>
        <v>ST. CHARLES, Louisiana</v>
      </c>
      <c r="AA1189" s="31" t="s">
        <v>3630</v>
      </c>
      <c r="AB1189" s="37" t="s">
        <v>49</v>
      </c>
      <c r="AC1189" s="32" t="s">
        <v>3511</v>
      </c>
      <c r="AD1189" s="38"/>
      <c r="AE1189">
        <f t="shared" si="57"/>
        <v>0.81440000000000001</v>
      </c>
    </row>
    <row r="1190" spans="1:31">
      <c r="A1190" s="28" t="s">
        <v>3631</v>
      </c>
      <c r="B1190" s="28" t="s">
        <v>3632</v>
      </c>
      <c r="C1190" s="29">
        <v>12940</v>
      </c>
      <c r="D1190" s="30" t="s">
        <v>372</v>
      </c>
      <c r="E1190" s="31" t="s">
        <v>3633</v>
      </c>
      <c r="F1190" s="49" t="s">
        <v>3511</v>
      </c>
      <c r="G1190" s="33" t="s">
        <v>48</v>
      </c>
      <c r="H1190">
        <f t="shared" si="55"/>
        <v>0.82990000000000008</v>
      </c>
      <c r="I1190" s="34">
        <f>ROUND(('NEW Reference'!B$16*List!$H1190)+'NEW Reference'!B$17,0)</f>
        <v>1058</v>
      </c>
      <c r="J1190" s="34">
        <f>ROUND(('NEW Reference'!C$16*List!$H1190)+'NEW Reference'!C$17,0)</f>
        <v>1578</v>
      </c>
      <c r="K1190" s="34">
        <f>ROUND(('NEW Reference'!D$16*List!$H1190)+'NEW Reference'!D$17,0)</f>
        <v>1890</v>
      </c>
      <c r="L1190" s="34">
        <f>ROUND(('NEW Reference'!E$16*List!$H1190)+'NEW Reference'!E$17,0)</f>
        <v>2337</v>
      </c>
      <c r="M1190" s="34">
        <f>ROUND(('NEW Reference'!F$16*List!$H1190)+'NEW Reference'!F$17,0)</f>
        <v>2435</v>
      </c>
      <c r="N1190" s="34">
        <f>ROUND(('NEW Reference'!G$16*List!$H1190)+'NEW Reference'!G$17,0)</f>
        <v>2756</v>
      </c>
      <c r="O1190" s="34">
        <f>ROUND(('NEW Reference'!H$16*List!$H1190)+'NEW Reference'!H$17,0)</f>
        <v>2862</v>
      </c>
      <c r="P1190" s="34">
        <f>ROUND(('NEW Reference'!I$16*List!$H1190)+'NEW Reference'!I$17,0)</f>
        <v>2974</v>
      </c>
      <c r="Q1190" s="34">
        <f>ROUND(('NEW Reference'!J$16*List!$H1190)+'NEW Reference'!J$17,0)</f>
        <v>3444</v>
      </c>
      <c r="R1190" s="34">
        <f>ROUND(('NEW Reference'!K$16*List!$H1190)+'NEW Reference'!K$17,0)</f>
        <v>3552</v>
      </c>
      <c r="S1190" s="34">
        <f>ROUND(('NEW Reference'!L$16*List!$H1190)+'NEW Reference'!L$17,0)</f>
        <v>3833</v>
      </c>
      <c r="T1190" s="34">
        <f>ROUND(('NEW Reference'!M$16*List!$H1190)+'NEW Reference'!M$17,0)</f>
        <v>4578</v>
      </c>
      <c r="U1190" s="34">
        <f>ROUND(('NEW Reference'!N$16*List!$H1190)+'NEW Reference'!N$17,0)</f>
        <v>18472</v>
      </c>
      <c r="V1190" s="35">
        <f>ROUND(('NEW Reference'!O$16*List!$H1190)+'NEW Reference'!O$17,0)</f>
        <v>687</v>
      </c>
      <c r="W1190" s="35">
        <f>ROUND(('NEW Reference'!P$16*List!$H1190)+'NEW Reference'!P$17,0)</f>
        <v>968</v>
      </c>
      <c r="X1190" s="35">
        <f>ROUND(('NEW Reference'!Q$16*List!$H1190)+'NEW Reference'!Q$17,0)</f>
        <v>484</v>
      </c>
      <c r="Y1190" s="36"/>
      <c r="Z1190" s="4" t="str">
        <f t="shared" si="56"/>
        <v>ST. HELENA, Louisiana</v>
      </c>
      <c r="AA1190" s="40" t="s">
        <v>3633</v>
      </c>
      <c r="AB1190" s="37" t="s">
        <v>49</v>
      </c>
      <c r="AC1190" s="41" t="s">
        <v>3511</v>
      </c>
      <c r="AD1190" s="42"/>
      <c r="AE1190">
        <f t="shared" si="57"/>
        <v>0.82990000000000008</v>
      </c>
    </row>
    <row r="1191" spans="1:31">
      <c r="A1191" s="28" t="s">
        <v>3634</v>
      </c>
      <c r="B1191" s="28" t="s">
        <v>3635</v>
      </c>
      <c r="C1191" s="39">
        <v>35380</v>
      </c>
      <c r="D1191" s="30" t="s">
        <v>1286</v>
      </c>
      <c r="E1191" s="40" t="s">
        <v>3636</v>
      </c>
      <c r="F1191" s="49" t="s">
        <v>3511</v>
      </c>
      <c r="G1191" s="33" t="s">
        <v>48</v>
      </c>
      <c r="H1191">
        <f t="shared" si="55"/>
        <v>0.81440000000000001</v>
      </c>
      <c r="I1191" s="34">
        <f>ROUND(('NEW Reference'!B$16*List!$H1191)+'NEW Reference'!B$17,0)</f>
        <v>1044</v>
      </c>
      <c r="J1191" s="34">
        <f>ROUND(('NEW Reference'!C$16*List!$H1191)+'NEW Reference'!C$17,0)</f>
        <v>1556</v>
      </c>
      <c r="K1191" s="34">
        <f>ROUND(('NEW Reference'!D$16*List!$H1191)+'NEW Reference'!D$17,0)</f>
        <v>1865</v>
      </c>
      <c r="L1191" s="34">
        <f>ROUND(('NEW Reference'!E$16*List!$H1191)+'NEW Reference'!E$17,0)</f>
        <v>2305</v>
      </c>
      <c r="M1191" s="34">
        <f>ROUND(('NEW Reference'!F$16*List!$H1191)+'NEW Reference'!F$17,0)</f>
        <v>2402</v>
      </c>
      <c r="N1191" s="34">
        <f>ROUND(('NEW Reference'!G$16*List!$H1191)+'NEW Reference'!G$17,0)</f>
        <v>2719</v>
      </c>
      <c r="O1191" s="34">
        <f>ROUND(('NEW Reference'!H$16*List!$H1191)+'NEW Reference'!H$17,0)</f>
        <v>2823</v>
      </c>
      <c r="P1191" s="34">
        <f>ROUND(('NEW Reference'!I$16*List!$H1191)+'NEW Reference'!I$17,0)</f>
        <v>2934</v>
      </c>
      <c r="Q1191" s="34">
        <f>ROUND(('NEW Reference'!J$16*List!$H1191)+'NEW Reference'!J$17,0)</f>
        <v>3397</v>
      </c>
      <c r="R1191" s="34">
        <f>ROUND(('NEW Reference'!K$16*List!$H1191)+'NEW Reference'!K$17,0)</f>
        <v>3504</v>
      </c>
      <c r="S1191" s="34">
        <f>ROUND(('NEW Reference'!L$16*List!$H1191)+'NEW Reference'!L$17,0)</f>
        <v>3781</v>
      </c>
      <c r="T1191" s="34">
        <f>ROUND(('NEW Reference'!M$16*List!$H1191)+'NEW Reference'!M$17,0)</f>
        <v>4516</v>
      </c>
      <c r="U1191" s="34">
        <f>ROUND(('NEW Reference'!N$16*List!$H1191)+'NEW Reference'!N$17,0)</f>
        <v>18222</v>
      </c>
      <c r="V1191" s="35">
        <f>ROUND(('NEW Reference'!O$16*List!$H1191)+'NEW Reference'!O$17,0)</f>
        <v>677</v>
      </c>
      <c r="W1191" s="35">
        <f>ROUND(('NEW Reference'!P$16*List!$H1191)+'NEW Reference'!P$17,0)</f>
        <v>955</v>
      </c>
      <c r="X1191" s="35">
        <f>ROUND(('NEW Reference'!Q$16*List!$H1191)+'NEW Reference'!Q$17,0)</f>
        <v>477</v>
      </c>
      <c r="Y1191" s="36"/>
      <c r="Z1191" s="4" t="str">
        <f t="shared" si="56"/>
        <v>ST. JAMES, Louisiana</v>
      </c>
      <c r="AA1191" s="40" t="s">
        <v>3636</v>
      </c>
      <c r="AB1191" s="37" t="s">
        <v>49</v>
      </c>
      <c r="AC1191" s="41" t="s">
        <v>3511</v>
      </c>
      <c r="AD1191" s="42"/>
      <c r="AE1191">
        <f t="shared" si="57"/>
        <v>0.81440000000000001</v>
      </c>
    </row>
    <row r="1192" spans="1:31">
      <c r="A1192" s="28" t="s">
        <v>3637</v>
      </c>
      <c r="B1192" s="28" t="s">
        <v>3638</v>
      </c>
      <c r="C1192" s="29">
        <v>35380</v>
      </c>
      <c r="D1192" s="30" t="s">
        <v>1286</v>
      </c>
      <c r="E1192" s="31" t="s">
        <v>3639</v>
      </c>
      <c r="F1192" s="49" t="s">
        <v>3511</v>
      </c>
      <c r="G1192" s="33" t="s">
        <v>48</v>
      </c>
      <c r="H1192">
        <f t="shared" si="55"/>
        <v>0.81440000000000001</v>
      </c>
      <c r="I1192" s="34">
        <f>ROUND(('NEW Reference'!B$16*List!$H1192)+'NEW Reference'!B$17,0)</f>
        <v>1044</v>
      </c>
      <c r="J1192" s="34">
        <f>ROUND(('NEW Reference'!C$16*List!$H1192)+'NEW Reference'!C$17,0)</f>
        <v>1556</v>
      </c>
      <c r="K1192" s="34">
        <f>ROUND(('NEW Reference'!D$16*List!$H1192)+'NEW Reference'!D$17,0)</f>
        <v>1865</v>
      </c>
      <c r="L1192" s="34">
        <f>ROUND(('NEW Reference'!E$16*List!$H1192)+'NEW Reference'!E$17,0)</f>
        <v>2305</v>
      </c>
      <c r="M1192" s="34">
        <f>ROUND(('NEW Reference'!F$16*List!$H1192)+'NEW Reference'!F$17,0)</f>
        <v>2402</v>
      </c>
      <c r="N1192" s="34">
        <f>ROUND(('NEW Reference'!G$16*List!$H1192)+'NEW Reference'!G$17,0)</f>
        <v>2719</v>
      </c>
      <c r="O1192" s="34">
        <f>ROUND(('NEW Reference'!H$16*List!$H1192)+'NEW Reference'!H$17,0)</f>
        <v>2823</v>
      </c>
      <c r="P1192" s="34">
        <f>ROUND(('NEW Reference'!I$16*List!$H1192)+'NEW Reference'!I$17,0)</f>
        <v>2934</v>
      </c>
      <c r="Q1192" s="34">
        <f>ROUND(('NEW Reference'!J$16*List!$H1192)+'NEW Reference'!J$17,0)</f>
        <v>3397</v>
      </c>
      <c r="R1192" s="34">
        <f>ROUND(('NEW Reference'!K$16*List!$H1192)+'NEW Reference'!K$17,0)</f>
        <v>3504</v>
      </c>
      <c r="S1192" s="34">
        <f>ROUND(('NEW Reference'!L$16*List!$H1192)+'NEW Reference'!L$17,0)</f>
        <v>3781</v>
      </c>
      <c r="T1192" s="34">
        <f>ROUND(('NEW Reference'!M$16*List!$H1192)+'NEW Reference'!M$17,0)</f>
        <v>4516</v>
      </c>
      <c r="U1192" s="34">
        <f>ROUND(('NEW Reference'!N$16*List!$H1192)+'NEW Reference'!N$17,0)</f>
        <v>18222</v>
      </c>
      <c r="V1192" s="35">
        <f>ROUND(('NEW Reference'!O$16*List!$H1192)+'NEW Reference'!O$17,0)</f>
        <v>677</v>
      </c>
      <c r="W1192" s="35">
        <f>ROUND(('NEW Reference'!P$16*List!$H1192)+'NEW Reference'!P$17,0)</f>
        <v>955</v>
      </c>
      <c r="X1192" s="35">
        <f>ROUND(('NEW Reference'!Q$16*List!$H1192)+'NEW Reference'!Q$17,0)</f>
        <v>477</v>
      </c>
      <c r="Y1192" s="36"/>
      <c r="Z1192" s="4" t="str">
        <f t="shared" si="56"/>
        <v>ST. JOHN BAPTIST, Louisiana</v>
      </c>
      <c r="AA1192" s="40" t="s">
        <v>3639</v>
      </c>
      <c r="AB1192" s="37" t="s">
        <v>49</v>
      </c>
      <c r="AC1192" s="41" t="s">
        <v>3511</v>
      </c>
      <c r="AD1192" s="42"/>
      <c r="AE1192">
        <f t="shared" si="57"/>
        <v>0.81440000000000001</v>
      </c>
    </row>
    <row r="1193" spans="1:31">
      <c r="A1193" s="28" t="s">
        <v>3640</v>
      </c>
      <c r="B1193" s="28" t="s">
        <v>3641</v>
      </c>
      <c r="C1193" s="39">
        <v>99919</v>
      </c>
      <c r="D1193" s="30" t="s">
        <v>121</v>
      </c>
      <c r="E1193" s="40" t="s">
        <v>3642</v>
      </c>
      <c r="F1193" s="50" t="s">
        <v>3511</v>
      </c>
      <c r="G1193" s="33" t="s">
        <v>59</v>
      </c>
      <c r="H1193">
        <f t="shared" si="55"/>
        <v>0.67380000000000007</v>
      </c>
      <c r="I1193" s="34">
        <f>ROUND(('NEW Reference'!B$16*List!$H1193)+'NEW Reference'!B$17,0)</f>
        <v>914</v>
      </c>
      <c r="J1193" s="34">
        <f>ROUND(('NEW Reference'!C$16*List!$H1193)+'NEW Reference'!C$17,0)</f>
        <v>1362</v>
      </c>
      <c r="K1193" s="34">
        <f>ROUND(('NEW Reference'!D$16*List!$H1193)+'NEW Reference'!D$17,0)</f>
        <v>1632</v>
      </c>
      <c r="L1193" s="34">
        <f>ROUND(('NEW Reference'!E$16*List!$H1193)+'NEW Reference'!E$17,0)</f>
        <v>2018</v>
      </c>
      <c r="M1193" s="34">
        <f>ROUND(('NEW Reference'!F$16*List!$H1193)+'NEW Reference'!F$17,0)</f>
        <v>2103</v>
      </c>
      <c r="N1193" s="34">
        <f>ROUND(('NEW Reference'!G$16*List!$H1193)+'NEW Reference'!G$17,0)</f>
        <v>2380</v>
      </c>
      <c r="O1193" s="34">
        <f>ROUND(('NEW Reference'!H$16*List!$H1193)+'NEW Reference'!H$17,0)</f>
        <v>2471</v>
      </c>
      <c r="P1193" s="34">
        <f>ROUND(('NEW Reference'!I$16*List!$H1193)+'NEW Reference'!I$17,0)</f>
        <v>2568</v>
      </c>
      <c r="Q1193" s="34">
        <f>ROUND(('NEW Reference'!J$16*List!$H1193)+'NEW Reference'!J$17,0)</f>
        <v>2974</v>
      </c>
      <c r="R1193" s="34">
        <f>ROUND(('NEW Reference'!K$16*List!$H1193)+'NEW Reference'!K$17,0)</f>
        <v>3068</v>
      </c>
      <c r="S1193" s="34">
        <f>ROUND(('NEW Reference'!L$16*List!$H1193)+'NEW Reference'!L$17,0)</f>
        <v>3310</v>
      </c>
      <c r="T1193" s="34">
        <f>ROUND(('NEW Reference'!M$16*List!$H1193)+'NEW Reference'!M$17,0)</f>
        <v>3953</v>
      </c>
      <c r="U1193" s="34">
        <f>ROUND(('NEW Reference'!N$16*List!$H1193)+'NEW Reference'!N$17,0)</f>
        <v>15952</v>
      </c>
      <c r="V1193" s="35">
        <f>ROUND(('NEW Reference'!O$16*List!$H1193)+'NEW Reference'!O$17,0)</f>
        <v>593</v>
      </c>
      <c r="W1193" s="35">
        <f>ROUND(('NEW Reference'!P$16*List!$H1193)+'NEW Reference'!P$17,0)</f>
        <v>836</v>
      </c>
      <c r="X1193" s="35">
        <f>ROUND(('NEW Reference'!Q$16*List!$H1193)+'NEW Reference'!Q$17,0)</f>
        <v>418</v>
      </c>
      <c r="Y1193" s="36"/>
      <c r="Z1193" s="4" t="str">
        <f t="shared" si="56"/>
        <v>ST. LANDRY, Louisiana</v>
      </c>
      <c r="AA1193" s="31" t="s">
        <v>3642</v>
      </c>
      <c r="AB1193" s="37" t="s">
        <v>49</v>
      </c>
      <c r="AC1193" s="32" t="s">
        <v>3511</v>
      </c>
      <c r="AD1193" s="38"/>
      <c r="AE1193">
        <f t="shared" si="57"/>
        <v>0.67380000000000007</v>
      </c>
    </row>
    <row r="1194" spans="1:31">
      <c r="A1194" s="28" t="s">
        <v>3643</v>
      </c>
      <c r="B1194" s="28" t="s">
        <v>3644</v>
      </c>
      <c r="C1194" s="29">
        <v>29180</v>
      </c>
      <c r="D1194" s="30" t="s">
        <v>1038</v>
      </c>
      <c r="E1194" s="31" t="s">
        <v>3645</v>
      </c>
      <c r="F1194" s="49" t="s">
        <v>3511</v>
      </c>
      <c r="G1194" s="33" t="s">
        <v>48</v>
      </c>
      <c r="H1194">
        <f t="shared" si="55"/>
        <v>0.76750000000000007</v>
      </c>
      <c r="I1194" s="34">
        <f>ROUND(('NEW Reference'!B$16*List!$H1194)+'NEW Reference'!B$17,0)</f>
        <v>1000</v>
      </c>
      <c r="J1194" s="34">
        <f>ROUND(('NEW Reference'!C$16*List!$H1194)+'NEW Reference'!C$17,0)</f>
        <v>1492</v>
      </c>
      <c r="K1194" s="34">
        <f>ROUND(('NEW Reference'!D$16*List!$H1194)+'NEW Reference'!D$17,0)</f>
        <v>1787</v>
      </c>
      <c r="L1194" s="34">
        <f>ROUND(('NEW Reference'!E$16*List!$H1194)+'NEW Reference'!E$17,0)</f>
        <v>2210</v>
      </c>
      <c r="M1194" s="34">
        <f>ROUND(('NEW Reference'!F$16*List!$H1194)+'NEW Reference'!F$17,0)</f>
        <v>2302</v>
      </c>
      <c r="N1194" s="34">
        <f>ROUND(('NEW Reference'!G$16*List!$H1194)+'NEW Reference'!G$17,0)</f>
        <v>2606</v>
      </c>
      <c r="O1194" s="34">
        <f>ROUND(('NEW Reference'!H$16*List!$H1194)+'NEW Reference'!H$17,0)</f>
        <v>2705</v>
      </c>
      <c r="P1194" s="34">
        <f>ROUND(('NEW Reference'!I$16*List!$H1194)+'NEW Reference'!I$17,0)</f>
        <v>2812</v>
      </c>
      <c r="Q1194" s="34">
        <f>ROUND(('NEW Reference'!J$16*List!$H1194)+'NEW Reference'!J$17,0)</f>
        <v>3256</v>
      </c>
      <c r="R1194" s="34">
        <f>ROUND(('NEW Reference'!K$16*List!$H1194)+'NEW Reference'!K$17,0)</f>
        <v>3359</v>
      </c>
      <c r="S1194" s="34">
        <f>ROUND(('NEW Reference'!L$16*List!$H1194)+'NEW Reference'!L$17,0)</f>
        <v>3624</v>
      </c>
      <c r="T1194" s="34">
        <f>ROUND(('NEW Reference'!M$16*List!$H1194)+'NEW Reference'!M$17,0)</f>
        <v>4328</v>
      </c>
      <c r="U1194" s="34">
        <f>ROUND(('NEW Reference'!N$16*List!$H1194)+'NEW Reference'!N$17,0)</f>
        <v>17465</v>
      </c>
      <c r="V1194" s="35">
        <f>ROUND(('NEW Reference'!O$16*List!$H1194)+'NEW Reference'!O$17,0)</f>
        <v>649</v>
      </c>
      <c r="W1194" s="35">
        <f>ROUND(('NEW Reference'!P$16*List!$H1194)+'NEW Reference'!P$17,0)</f>
        <v>915</v>
      </c>
      <c r="X1194" s="35">
        <f>ROUND(('NEW Reference'!Q$16*List!$H1194)+'NEW Reference'!Q$17,0)</f>
        <v>457</v>
      </c>
      <c r="Y1194" s="36"/>
      <c r="Z1194" s="4" t="str">
        <f t="shared" si="56"/>
        <v>ST. MARTIN, Louisiana</v>
      </c>
      <c r="AA1194" s="31" t="s">
        <v>3645</v>
      </c>
      <c r="AB1194" s="37" t="s">
        <v>49</v>
      </c>
      <c r="AC1194" s="32" t="s">
        <v>3511</v>
      </c>
      <c r="AD1194" s="38"/>
      <c r="AE1194">
        <f t="shared" si="57"/>
        <v>0.76750000000000007</v>
      </c>
    </row>
    <row r="1195" spans="1:31">
      <c r="A1195" s="28" t="s">
        <v>3646</v>
      </c>
      <c r="B1195" s="28" t="s">
        <v>3647</v>
      </c>
      <c r="C1195" s="39">
        <v>99919</v>
      </c>
      <c r="D1195" s="30" t="s">
        <v>121</v>
      </c>
      <c r="E1195" s="40" t="s">
        <v>3648</v>
      </c>
      <c r="F1195" s="50" t="s">
        <v>3511</v>
      </c>
      <c r="G1195" s="33" t="s">
        <v>59</v>
      </c>
      <c r="H1195">
        <f t="shared" si="55"/>
        <v>0.67380000000000007</v>
      </c>
      <c r="I1195" s="34">
        <f>ROUND(('NEW Reference'!B$16*List!$H1195)+'NEW Reference'!B$17,0)</f>
        <v>914</v>
      </c>
      <c r="J1195" s="34">
        <f>ROUND(('NEW Reference'!C$16*List!$H1195)+'NEW Reference'!C$17,0)</f>
        <v>1362</v>
      </c>
      <c r="K1195" s="34">
        <f>ROUND(('NEW Reference'!D$16*List!$H1195)+'NEW Reference'!D$17,0)</f>
        <v>1632</v>
      </c>
      <c r="L1195" s="34">
        <f>ROUND(('NEW Reference'!E$16*List!$H1195)+'NEW Reference'!E$17,0)</f>
        <v>2018</v>
      </c>
      <c r="M1195" s="34">
        <f>ROUND(('NEW Reference'!F$16*List!$H1195)+'NEW Reference'!F$17,0)</f>
        <v>2103</v>
      </c>
      <c r="N1195" s="34">
        <f>ROUND(('NEW Reference'!G$16*List!$H1195)+'NEW Reference'!G$17,0)</f>
        <v>2380</v>
      </c>
      <c r="O1195" s="34">
        <f>ROUND(('NEW Reference'!H$16*List!$H1195)+'NEW Reference'!H$17,0)</f>
        <v>2471</v>
      </c>
      <c r="P1195" s="34">
        <f>ROUND(('NEW Reference'!I$16*List!$H1195)+'NEW Reference'!I$17,0)</f>
        <v>2568</v>
      </c>
      <c r="Q1195" s="34">
        <f>ROUND(('NEW Reference'!J$16*List!$H1195)+'NEW Reference'!J$17,0)</f>
        <v>2974</v>
      </c>
      <c r="R1195" s="34">
        <f>ROUND(('NEW Reference'!K$16*List!$H1195)+'NEW Reference'!K$17,0)</f>
        <v>3068</v>
      </c>
      <c r="S1195" s="34">
        <f>ROUND(('NEW Reference'!L$16*List!$H1195)+'NEW Reference'!L$17,0)</f>
        <v>3310</v>
      </c>
      <c r="T1195" s="34">
        <f>ROUND(('NEW Reference'!M$16*List!$H1195)+'NEW Reference'!M$17,0)</f>
        <v>3953</v>
      </c>
      <c r="U1195" s="34">
        <f>ROUND(('NEW Reference'!N$16*List!$H1195)+'NEW Reference'!N$17,0)</f>
        <v>15952</v>
      </c>
      <c r="V1195" s="35">
        <f>ROUND(('NEW Reference'!O$16*List!$H1195)+'NEW Reference'!O$17,0)</f>
        <v>593</v>
      </c>
      <c r="W1195" s="35">
        <f>ROUND(('NEW Reference'!P$16*List!$H1195)+'NEW Reference'!P$17,0)</f>
        <v>836</v>
      </c>
      <c r="X1195" s="35">
        <f>ROUND(('NEW Reference'!Q$16*List!$H1195)+'NEW Reference'!Q$17,0)</f>
        <v>418</v>
      </c>
      <c r="Y1195" s="36"/>
      <c r="Z1195" s="4" t="str">
        <f t="shared" si="56"/>
        <v>ST. MARY, Louisiana</v>
      </c>
      <c r="AA1195" s="31" t="s">
        <v>3648</v>
      </c>
      <c r="AB1195" s="37" t="s">
        <v>49</v>
      </c>
      <c r="AC1195" s="32" t="s">
        <v>3511</v>
      </c>
      <c r="AD1195" s="38"/>
      <c r="AE1195">
        <f t="shared" si="57"/>
        <v>0.67380000000000007</v>
      </c>
    </row>
    <row r="1196" spans="1:31">
      <c r="A1196" s="28" t="s">
        <v>3649</v>
      </c>
      <c r="B1196" s="28" t="s">
        <v>3650</v>
      </c>
      <c r="C1196" s="39">
        <v>35380</v>
      </c>
      <c r="D1196" s="30" t="s">
        <v>1286</v>
      </c>
      <c r="E1196" s="40" t="s">
        <v>3651</v>
      </c>
      <c r="F1196" s="49" t="s">
        <v>3511</v>
      </c>
      <c r="G1196" s="33" t="s">
        <v>48</v>
      </c>
      <c r="H1196">
        <f t="shared" si="55"/>
        <v>0.81440000000000001</v>
      </c>
      <c r="I1196" s="34">
        <f>ROUND(('NEW Reference'!B$16*List!$H1196)+'NEW Reference'!B$17,0)</f>
        <v>1044</v>
      </c>
      <c r="J1196" s="34">
        <f>ROUND(('NEW Reference'!C$16*List!$H1196)+'NEW Reference'!C$17,0)</f>
        <v>1556</v>
      </c>
      <c r="K1196" s="34">
        <f>ROUND(('NEW Reference'!D$16*List!$H1196)+'NEW Reference'!D$17,0)</f>
        <v>1865</v>
      </c>
      <c r="L1196" s="34">
        <f>ROUND(('NEW Reference'!E$16*List!$H1196)+'NEW Reference'!E$17,0)</f>
        <v>2305</v>
      </c>
      <c r="M1196" s="34">
        <f>ROUND(('NEW Reference'!F$16*List!$H1196)+'NEW Reference'!F$17,0)</f>
        <v>2402</v>
      </c>
      <c r="N1196" s="34">
        <f>ROUND(('NEW Reference'!G$16*List!$H1196)+'NEW Reference'!G$17,0)</f>
        <v>2719</v>
      </c>
      <c r="O1196" s="34">
        <f>ROUND(('NEW Reference'!H$16*List!$H1196)+'NEW Reference'!H$17,0)</f>
        <v>2823</v>
      </c>
      <c r="P1196" s="34">
        <f>ROUND(('NEW Reference'!I$16*List!$H1196)+'NEW Reference'!I$17,0)</f>
        <v>2934</v>
      </c>
      <c r="Q1196" s="34">
        <f>ROUND(('NEW Reference'!J$16*List!$H1196)+'NEW Reference'!J$17,0)</f>
        <v>3397</v>
      </c>
      <c r="R1196" s="34">
        <f>ROUND(('NEW Reference'!K$16*List!$H1196)+'NEW Reference'!K$17,0)</f>
        <v>3504</v>
      </c>
      <c r="S1196" s="34">
        <f>ROUND(('NEW Reference'!L$16*List!$H1196)+'NEW Reference'!L$17,0)</f>
        <v>3781</v>
      </c>
      <c r="T1196" s="34">
        <f>ROUND(('NEW Reference'!M$16*List!$H1196)+'NEW Reference'!M$17,0)</f>
        <v>4516</v>
      </c>
      <c r="U1196" s="34">
        <f>ROUND(('NEW Reference'!N$16*List!$H1196)+'NEW Reference'!N$17,0)</f>
        <v>18222</v>
      </c>
      <c r="V1196" s="35">
        <f>ROUND(('NEW Reference'!O$16*List!$H1196)+'NEW Reference'!O$17,0)</f>
        <v>677</v>
      </c>
      <c r="W1196" s="35">
        <f>ROUND(('NEW Reference'!P$16*List!$H1196)+'NEW Reference'!P$17,0)</f>
        <v>955</v>
      </c>
      <c r="X1196" s="35">
        <f>ROUND(('NEW Reference'!Q$16*List!$H1196)+'NEW Reference'!Q$17,0)</f>
        <v>477</v>
      </c>
      <c r="Y1196" s="36"/>
      <c r="Z1196" s="4" t="str">
        <f t="shared" si="56"/>
        <v>ST. TAMMANY, Louisiana</v>
      </c>
      <c r="AA1196" s="31" t="s">
        <v>3651</v>
      </c>
      <c r="AB1196" s="37" t="s">
        <v>49</v>
      </c>
      <c r="AC1196" s="32" t="s">
        <v>3511</v>
      </c>
      <c r="AD1196" s="38"/>
      <c r="AE1196">
        <f t="shared" si="57"/>
        <v>0.81440000000000001</v>
      </c>
    </row>
    <row r="1197" spans="1:31">
      <c r="A1197" s="28" t="s">
        <v>3652</v>
      </c>
      <c r="B1197" s="28" t="s">
        <v>3653</v>
      </c>
      <c r="C1197" s="39">
        <v>25220</v>
      </c>
      <c r="D1197" s="30" t="s">
        <v>862</v>
      </c>
      <c r="E1197" s="40" t="s">
        <v>3654</v>
      </c>
      <c r="F1197" s="49" t="s">
        <v>3511</v>
      </c>
      <c r="G1197" s="33" t="s">
        <v>48</v>
      </c>
      <c r="H1197">
        <f t="shared" si="55"/>
        <v>0.77900000000000003</v>
      </c>
      <c r="I1197" s="34">
        <f>ROUND(('NEW Reference'!B$16*List!$H1197)+'NEW Reference'!B$17,0)</f>
        <v>1011</v>
      </c>
      <c r="J1197" s="34">
        <f>ROUND(('NEW Reference'!C$16*List!$H1197)+'NEW Reference'!C$17,0)</f>
        <v>1507</v>
      </c>
      <c r="K1197" s="34">
        <f>ROUND(('NEW Reference'!D$16*List!$H1197)+'NEW Reference'!D$17,0)</f>
        <v>1806</v>
      </c>
      <c r="L1197" s="34">
        <f>ROUND(('NEW Reference'!E$16*List!$H1197)+'NEW Reference'!E$17,0)</f>
        <v>2233</v>
      </c>
      <c r="M1197" s="34">
        <f>ROUND(('NEW Reference'!F$16*List!$H1197)+'NEW Reference'!F$17,0)</f>
        <v>2326</v>
      </c>
      <c r="N1197" s="34">
        <f>ROUND(('NEW Reference'!G$16*List!$H1197)+'NEW Reference'!G$17,0)</f>
        <v>2634</v>
      </c>
      <c r="O1197" s="34">
        <f>ROUND(('NEW Reference'!H$16*List!$H1197)+'NEW Reference'!H$17,0)</f>
        <v>2734</v>
      </c>
      <c r="P1197" s="34">
        <f>ROUND(('NEW Reference'!I$16*List!$H1197)+'NEW Reference'!I$17,0)</f>
        <v>2842</v>
      </c>
      <c r="Q1197" s="34">
        <f>ROUND(('NEW Reference'!J$16*List!$H1197)+'NEW Reference'!J$17,0)</f>
        <v>3291</v>
      </c>
      <c r="R1197" s="34">
        <f>ROUND(('NEW Reference'!K$16*List!$H1197)+'NEW Reference'!K$17,0)</f>
        <v>3394</v>
      </c>
      <c r="S1197" s="34">
        <f>ROUND(('NEW Reference'!L$16*List!$H1197)+'NEW Reference'!L$17,0)</f>
        <v>3663</v>
      </c>
      <c r="T1197" s="34">
        <f>ROUND(('NEW Reference'!M$16*List!$H1197)+'NEW Reference'!M$17,0)</f>
        <v>4374</v>
      </c>
      <c r="U1197" s="34">
        <f>ROUND(('NEW Reference'!N$16*List!$H1197)+'NEW Reference'!N$17,0)</f>
        <v>17650</v>
      </c>
      <c r="V1197" s="35">
        <f>ROUND(('NEW Reference'!O$16*List!$H1197)+'NEW Reference'!O$17,0)</f>
        <v>656</v>
      </c>
      <c r="W1197" s="35">
        <f>ROUND(('NEW Reference'!P$16*List!$H1197)+'NEW Reference'!P$17,0)</f>
        <v>925</v>
      </c>
      <c r="X1197" s="35">
        <f>ROUND(('NEW Reference'!Q$16*List!$H1197)+'NEW Reference'!Q$17,0)</f>
        <v>462</v>
      </c>
      <c r="Y1197" s="36"/>
      <c r="Z1197" s="4" t="str">
        <f t="shared" si="56"/>
        <v>TANGIPAHOA, Louisiana</v>
      </c>
      <c r="AA1197" s="31" t="s">
        <v>3654</v>
      </c>
      <c r="AB1197" s="37" t="s">
        <v>49</v>
      </c>
      <c r="AC1197" s="32" t="s">
        <v>3511</v>
      </c>
      <c r="AD1197" s="38"/>
      <c r="AE1197">
        <f t="shared" si="57"/>
        <v>0.77900000000000003</v>
      </c>
    </row>
    <row r="1198" spans="1:31">
      <c r="A1198" s="28" t="s">
        <v>3655</v>
      </c>
      <c r="B1198" s="28" t="s">
        <v>3656</v>
      </c>
      <c r="C1198" s="39">
        <v>99919</v>
      </c>
      <c r="D1198" s="30" t="s">
        <v>121</v>
      </c>
      <c r="E1198" s="40" t="s">
        <v>3657</v>
      </c>
      <c r="F1198" s="50" t="s">
        <v>3511</v>
      </c>
      <c r="G1198" s="33" t="s">
        <v>59</v>
      </c>
      <c r="H1198">
        <f t="shared" si="55"/>
        <v>0.67380000000000007</v>
      </c>
      <c r="I1198" s="34">
        <f>ROUND(('NEW Reference'!B$16*List!$H1198)+'NEW Reference'!B$17,0)</f>
        <v>914</v>
      </c>
      <c r="J1198" s="34">
        <f>ROUND(('NEW Reference'!C$16*List!$H1198)+'NEW Reference'!C$17,0)</f>
        <v>1362</v>
      </c>
      <c r="K1198" s="34">
        <f>ROUND(('NEW Reference'!D$16*List!$H1198)+'NEW Reference'!D$17,0)</f>
        <v>1632</v>
      </c>
      <c r="L1198" s="34">
        <f>ROUND(('NEW Reference'!E$16*List!$H1198)+'NEW Reference'!E$17,0)</f>
        <v>2018</v>
      </c>
      <c r="M1198" s="34">
        <f>ROUND(('NEW Reference'!F$16*List!$H1198)+'NEW Reference'!F$17,0)</f>
        <v>2103</v>
      </c>
      <c r="N1198" s="34">
        <f>ROUND(('NEW Reference'!G$16*List!$H1198)+'NEW Reference'!G$17,0)</f>
        <v>2380</v>
      </c>
      <c r="O1198" s="34">
        <f>ROUND(('NEW Reference'!H$16*List!$H1198)+'NEW Reference'!H$17,0)</f>
        <v>2471</v>
      </c>
      <c r="P1198" s="34">
        <f>ROUND(('NEW Reference'!I$16*List!$H1198)+'NEW Reference'!I$17,0)</f>
        <v>2568</v>
      </c>
      <c r="Q1198" s="34">
        <f>ROUND(('NEW Reference'!J$16*List!$H1198)+'NEW Reference'!J$17,0)</f>
        <v>2974</v>
      </c>
      <c r="R1198" s="34">
        <f>ROUND(('NEW Reference'!K$16*List!$H1198)+'NEW Reference'!K$17,0)</f>
        <v>3068</v>
      </c>
      <c r="S1198" s="34">
        <f>ROUND(('NEW Reference'!L$16*List!$H1198)+'NEW Reference'!L$17,0)</f>
        <v>3310</v>
      </c>
      <c r="T1198" s="34">
        <f>ROUND(('NEW Reference'!M$16*List!$H1198)+'NEW Reference'!M$17,0)</f>
        <v>3953</v>
      </c>
      <c r="U1198" s="34">
        <f>ROUND(('NEW Reference'!N$16*List!$H1198)+'NEW Reference'!N$17,0)</f>
        <v>15952</v>
      </c>
      <c r="V1198" s="35">
        <f>ROUND(('NEW Reference'!O$16*List!$H1198)+'NEW Reference'!O$17,0)</f>
        <v>593</v>
      </c>
      <c r="W1198" s="35">
        <f>ROUND(('NEW Reference'!P$16*List!$H1198)+'NEW Reference'!P$17,0)</f>
        <v>836</v>
      </c>
      <c r="X1198" s="35">
        <f>ROUND(('NEW Reference'!Q$16*List!$H1198)+'NEW Reference'!Q$17,0)</f>
        <v>418</v>
      </c>
      <c r="Y1198" s="36"/>
      <c r="Z1198" s="4" t="str">
        <f t="shared" si="56"/>
        <v>TENSAS, Louisiana</v>
      </c>
      <c r="AA1198" s="40" t="s">
        <v>3657</v>
      </c>
      <c r="AB1198" s="37" t="s">
        <v>49</v>
      </c>
      <c r="AC1198" s="41" t="s">
        <v>3511</v>
      </c>
      <c r="AD1198" s="42"/>
      <c r="AE1198">
        <f t="shared" si="57"/>
        <v>0.67380000000000007</v>
      </c>
    </row>
    <row r="1199" spans="1:31">
      <c r="A1199" s="28" t="s">
        <v>3658</v>
      </c>
      <c r="B1199" s="28" t="s">
        <v>3659</v>
      </c>
      <c r="C1199" s="39">
        <v>26380</v>
      </c>
      <c r="D1199" s="30" t="s">
        <v>906</v>
      </c>
      <c r="E1199" s="40" t="s">
        <v>3660</v>
      </c>
      <c r="F1199" s="49" t="s">
        <v>3511</v>
      </c>
      <c r="G1199" s="33" t="s">
        <v>48</v>
      </c>
      <c r="H1199">
        <f t="shared" si="55"/>
        <v>0.68310000000000004</v>
      </c>
      <c r="I1199" s="34">
        <f>ROUND(('NEW Reference'!B$16*List!$H1199)+'NEW Reference'!B$17,0)</f>
        <v>922</v>
      </c>
      <c r="J1199" s="34">
        <f>ROUND(('NEW Reference'!C$16*List!$H1199)+'NEW Reference'!C$17,0)</f>
        <v>1375</v>
      </c>
      <c r="K1199" s="34">
        <f>ROUND(('NEW Reference'!D$16*List!$H1199)+'NEW Reference'!D$17,0)</f>
        <v>1648</v>
      </c>
      <c r="L1199" s="34">
        <f>ROUND(('NEW Reference'!E$16*List!$H1199)+'NEW Reference'!E$17,0)</f>
        <v>2037</v>
      </c>
      <c r="M1199" s="34">
        <f>ROUND(('NEW Reference'!F$16*List!$H1199)+'NEW Reference'!F$17,0)</f>
        <v>2122</v>
      </c>
      <c r="N1199" s="34">
        <f>ROUND(('NEW Reference'!G$16*List!$H1199)+'NEW Reference'!G$17,0)</f>
        <v>2402</v>
      </c>
      <c r="O1199" s="34">
        <f>ROUND(('NEW Reference'!H$16*List!$H1199)+'NEW Reference'!H$17,0)</f>
        <v>2494</v>
      </c>
      <c r="P1199" s="34">
        <f>ROUND(('NEW Reference'!I$16*List!$H1199)+'NEW Reference'!I$17,0)</f>
        <v>2592</v>
      </c>
      <c r="Q1199" s="34">
        <f>ROUND(('NEW Reference'!J$16*List!$H1199)+'NEW Reference'!J$17,0)</f>
        <v>3002</v>
      </c>
      <c r="R1199" s="34">
        <f>ROUND(('NEW Reference'!K$16*List!$H1199)+'NEW Reference'!K$17,0)</f>
        <v>3096</v>
      </c>
      <c r="S1199" s="34">
        <f>ROUND(('NEW Reference'!L$16*List!$H1199)+'NEW Reference'!L$17,0)</f>
        <v>3341</v>
      </c>
      <c r="T1199" s="34">
        <f>ROUND(('NEW Reference'!M$16*List!$H1199)+'NEW Reference'!M$17,0)</f>
        <v>3991</v>
      </c>
      <c r="U1199" s="34">
        <f>ROUND(('NEW Reference'!N$16*List!$H1199)+'NEW Reference'!N$17,0)</f>
        <v>16102</v>
      </c>
      <c r="V1199" s="35">
        <f>ROUND(('NEW Reference'!O$16*List!$H1199)+'NEW Reference'!O$17,0)</f>
        <v>599</v>
      </c>
      <c r="W1199" s="35">
        <f>ROUND(('NEW Reference'!P$16*List!$H1199)+'NEW Reference'!P$17,0)</f>
        <v>843</v>
      </c>
      <c r="X1199" s="35">
        <f>ROUND(('NEW Reference'!Q$16*List!$H1199)+'NEW Reference'!Q$17,0)</f>
        <v>422</v>
      </c>
      <c r="Y1199" s="36"/>
      <c r="Z1199" s="4" t="str">
        <f t="shared" si="56"/>
        <v>TERREBONNE, Louisiana</v>
      </c>
      <c r="AA1199" s="31" t="s">
        <v>3660</v>
      </c>
      <c r="AB1199" s="37" t="s">
        <v>49</v>
      </c>
      <c r="AC1199" s="32" t="s">
        <v>3511</v>
      </c>
      <c r="AD1199" s="38"/>
      <c r="AE1199">
        <f t="shared" si="57"/>
        <v>0.68310000000000004</v>
      </c>
    </row>
    <row r="1200" spans="1:31">
      <c r="A1200" s="28" t="s">
        <v>3661</v>
      </c>
      <c r="B1200" s="28" t="s">
        <v>3662</v>
      </c>
      <c r="C1200" s="39">
        <v>33740</v>
      </c>
      <c r="D1200" s="30" t="s">
        <v>1216</v>
      </c>
      <c r="E1200" s="40" t="s">
        <v>748</v>
      </c>
      <c r="F1200" s="49" t="s">
        <v>3511</v>
      </c>
      <c r="G1200" s="33" t="s">
        <v>48</v>
      </c>
      <c r="H1200">
        <f t="shared" si="55"/>
        <v>0.77570000000000006</v>
      </c>
      <c r="I1200" s="34">
        <f>ROUND(('NEW Reference'!B$16*List!$H1200)+'NEW Reference'!B$17,0)</f>
        <v>1008</v>
      </c>
      <c r="J1200" s="34">
        <f>ROUND(('NEW Reference'!C$16*List!$H1200)+'NEW Reference'!C$17,0)</f>
        <v>1503</v>
      </c>
      <c r="K1200" s="34">
        <f>ROUND(('NEW Reference'!D$16*List!$H1200)+'NEW Reference'!D$17,0)</f>
        <v>1801</v>
      </c>
      <c r="L1200" s="34">
        <f>ROUND(('NEW Reference'!E$16*List!$H1200)+'NEW Reference'!E$17,0)</f>
        <v>2226</v>
      </c>
      <c r="M1200" s="34">
        <f>ROUND(('NEW Reference'!F$16*List!$H1200)+'NEW Reference'!F$17,0)</f>
        <v>2319</v>
      </c>
      <c r="N1200" s="34">
        <f>ROUND(('NEW Reference'!G$16*List!$H1200)+'NEW Reference'!G$17,0)</f>
        <v>2626</v>
      </c>
      <c r="O1200" s="34">
        <f>ROUND(('NEW Reference'!H$16*List!$H1200)+'NEW Reference'!H$17,0)</f>
        <v>2726</v>
      </c>
      <c r="P1200" s="34">
        <f>ROUND(('NEW Reference'!I$16*List!$H1200)+'NEW Reference'!I$17,0)</f>
        <v>2833</v>
      </c>
      <c r="Q1200" s="34">
        <f>ROUND(('NEW Reference'!J$16*List!$H1200)+'NEW Reference'!J$17,0)</f>
        <v>3281</v>
      </c>
      <c r="R1200" s="34">
        <f>ROUND(('NEW Reference'!K$16*List!$H1200)+'NEW Reference'!K$17,0)</f>
        <v>3384</v>
      </c>
      <c r="S1200" s="34">
        <f>ROUND(('NEW Reference'!L$16*List!$H1200)+'NEW Reference'!L$17,0)</f>
        <v>3652</v>
      </c>
      <c r="T1200" s="34">
        <f>ROUND(('NEW Reference'!M$16*List!$H1200)+'NEW Reference'!M$17,0)</f>
        <v>4361</v>
      </c>
      <c r="U1200" s="34">
        <f>ROUND(('NEW Reference'!N$16*List!$H1200)+'NEW Reference'!N$17,0)</f>
        <v>17597</v>
      </c>
      <c r="V1200" s="35">
        <f>ROUND(('NEW Reference'!O$16*List!$H1200)+'NEW Reference'!O$17,0)</f>
        <v>654</v>
      </c>
      <c r="W1200" s="35">
        <f>ROUND(('NEW Reference'!P$16*List!$H1200)+'NEW Reference'!P$17,0)</f>
        <v>922</v>
      </c>
      <c r="X1200" s="35">
        <f>ROUND(('NEW Reference'!Q$16*List!$H1200)+'NEW Reference'!Q$17,0)</f>
        <v>461</v>
      </c>
      <c r="Y1200" s="36"/>
      <c r="Z1200" s="4" t="str">
        <f t="shared" si="56"/>
        <v>UNION, Louisiana</v>
      </c>
      <c r="AA1200" s="40" t="s">
        <v>748</v>
      </c>
      <c r="AB1200" s="37" t="s">
        <v>49</v>
      </c>
      <c r="AC1200" s="41" t="s">
        <v>3511</v>
      </c>
      <c r="AD1200" s="42"/>
      <c r="AE1200">
        <f t="shared" si="57"/>
        <v>0.77570000000000006</v>
      </c>
    </row>
    <row r="1201" spans="1:31">
      <c r="A1201" s="28" t="s">
        <v>3663</v>
      </c>
      <c r="B1201" s="28" t="s">
        <v>3664</v>
      </c>
      <c r="C1201" s="29">
        <v>29180</v>
      </c>
      <c r="D1201" s="30" t="s">
        <v>1038</v>
      </c>
      <c r="E1201" s="31" t="s">
        <v>2431</v>
      </c>
      <c r="F1201" s="49" t="s">
        <v>3511</v>
      </c>
      <c r="G1201" s="33" t="s">
        <v>48</v>
      </c>
      <c r="H1201">
        <f t="shared" si="55"/>
        <v>0.76750000000000007</v>
      </c>
      <c r="I1201" s="34">
        <f>ROUND(('NEW Reference'!B$16*List!$H1201)+'NEW Reference'!B$17,0)</f>
        <v>1000</v>
      </c>
      <c r="J1201" s="34">
        <f>ROUND(('NEW Reference'!C$16*List!$H1201)+'NEW Reference'!C$17,0)</f>
        <v>1492</v>
      </c>
      <c r="K1201" s="34">
        <f>ROUND(('NEW Reference'!D$16*List!$H1201)+'NEW Reference'!D$17,0)</f>
        <v>1787</v>
      </c>
      <c r="L1201" s="34">
        <f>ROUND(('NEW Reference'!E$16*List!$H1201)+'NEW Reference'!E$17,0)</f>
        <v>2210</v>
      </c>
      <c r="M1201" s="34">
        <f>ROUND(('NEW Reference'!F$16*List!$H1201)+'NEW Reference'!F$17,0)</f>
        <v>2302</v>
      </c>
      <c r="N1201" s="34">
        <f>ROUND(('NEW Reference'!G$16*List!$H1201)+'NEW Reference'!G$17,0)</f>
        <v>2606</v>
      </c>
      <c r="O1201" s="34">
        <f>ROUND(('NEW Reference'!H$16*List!$H1201)+'NEW Reference'!H$17,0)</f>
        <v>2705</v>
      </c>
      <c r="P1201" s="34">
        <f>ROUND(('NEW Reference'!I$16*List!$H1201)+'NEW Reference'!I$17,0)</f>
        <v>2812</v>
      </c>
      <c r="Q1201" s="34">
        <f>ROUND(('NEW Reference'!J$16*List!$H1201)+'NEW Reference'!J$17,0)</f>
        <v>3256</v>
      </c>
      <c r="R1201" s="34">
        <f>ROUND(('NEW Reference'!K$16*List!$H1201)+'NEW Reference'!K$17,0)</f>
        <v>3359</v>
      </c>
      <c r="S1201" s="34">
        <f>ROUND(('NEW Reference'!L$16*List!$H1201)+'NEW Reference'!L$17,0)</f>
        <v>3624</v>
      </c>
      <c r="T1201" s="34">
        <f>ROUND(('NEW Reference'!M$16*List!$H1201)+'NEW Reference'!M$17,0)</f>
        <v>4328</v>
      </c>
      <c r="U1201" s="34">
        <f>ROUND(('NEW Reference'!N$16*List!$H1201)+'NEW Reference'!N$17,0)</f>
        <v>17465</v>
      </c>
      <c r="V1201" s="35">
        <f>ROUND(('NEW Reference'!O$16*List!$H1201)+'NEW Reference'!O$17,0)</f>
        <v>649</v>
      </c>
      <c r="W1201" s="35">
        <f>ROUND(('NEW Reference'!P$16*List!$H1201)+'NEW Reference'!P$17,0)</f>
        <v>915</v>
      </c>
      <c r="X1201" s="35">
        <f>ROUND(('NEW Reference'!Q$16*List!$H1201)+'NEW Reference'!Q$17,0)</f>
        <v>457</v>
      </c>
      <c r="Y1201" s="36"/>
      <c r="Z1201" s="4" t="str">
        <f t="shared" si="56"/>
        <v>VERMILION, Louisiana</v>
      </c>
      <c r="AA1201" s="31" t="s">
        <v>2431</v>
      </c>
      <c r="AB1201" s="37" t="s">
        <v>49</v>
      </c>
      <c r="AC1201" s="32" t="s">
        <v>3511</v>
      </c>
      <c r="AD1201" s="38"/>
      <c r="AE1201">
        <f t="shared" si="57"/>
        <v>0.76750000000000007</v>
      </c>
    </row>
    <row r="1202" spans="1:31">
      <c r="A1202" s="28" t="s">
        <v>3665</v>
      </c>
      <c r="B1202" s="28" t="s">
        <v>3666</v>
      </c>
      <c r="C1202" s="39">
        <v>99919</v>
      </c>
      <c r="D1202" s="30" t="s">
        <v>121</v>
      </c>
      <c r="E1202" s="40" t="s">
        <v>3667</v>
      </c>
      <c r="F1202" s="50" t="s">
        <v>3511</v>
      </c>
      <c r="G1202" s="33" t="s">
        <v>59</v>
      </c>
      <c r="H1202">
        <f t="shared" si="55"/>
        <v>0.67380000000000007</v>
      </c>
      <c r="I1202" s="34">
        <f>ROUND(('NEW Reference'!B$16*List!$H1202)+'NEW Reference'!B$17,0)</f>
        <v>914</v>
      </c>
      <c r="J1202" s="34">
        <f>ROUND(('NEW Reference'!C$16*List!$H1202)+'NEW Reference'!C$17,0)</f>
        <v>1362</v>
      </c>
      <c r="K1202" s="34">
        <f>ROUND(('NEW Reference'!D$16*List!$H1202)+'NEW Reference'!D$17,0)</f>
        <v>1632</v>
      </c>
      <c r="L1202" s="34">
        <f>ROUND(('NEW Reference'!E$16*List!$H1202)+'NEW Reference'!E$17,0)</f>
        <v>2018</v>
      </c>
      <c r="M1202" s="34">
        <f>ROUND(('NEW Reference'!F$16*List!$H1202)+'NEW Reference'!F$17,0)</f>
        <v>2103</v>
      </c>
      <c r="N1202" s="34">
        <f>ROUND(('NEW Reference'!G$16*List!$H1202)+'NEW Reference'!G$17,0)</f>
        <v>2380</v>
      </c>
      <c r="O1202" s="34">
        <f>ROUND(('NEW Reference'!H$16*List!$H1202)+'NEW Reference'!H$17,0)</f>
        <v>2471</v>
      </c>
      <c r="P1202" s="34">
        <f>ROUND(('NEW Reference'!I$16*List!$H1202)+'NEW Reference'!I$17,0)</f>
        <v>2568</v>
      </c>
      <c r="Q1202" s="34">
        <f>ROUND(('NEW Reference'!J$16*List!$H1202)+'NEW Reference'!J$17,0)</f>
        <v>2974</v>
      </c>
      <c r="R1202" s="34">
        <f>ROUND(('NEW Reference'!K$16*List!$H1202)+'NEW Reference'!K$17,0)</f>
        <v>3068</v>
      </c>
      <c r="S1202" s="34">
        <f>ROUND(('NEW Reference'!L$16*List!$H1202)+'NEW Reference'!L$17,0)</f>
        <v>3310</v>
      </c>
      <c r="T1202" s="34">
        <f>ROUND(('NEW Reference'!M$16*List!$H1202)+'NEW Reference'!M$17,0)</f>
        <v>3953</v>
      </c>
      <c r="U1202" s="34">
        <f>ROUND(('NEW Reference'!N$16*List!$H1202)+'NEW Reference'!N$17,0)</f>
        <v>15952</v>
      </c>
      <c r="V1202" s="35">
        <f>ROUND(('NEW Reference'!O$16*List!$H1202)+'NEW Reference'!O$17,0)</f>
        <v>593</v>
      </c>
      <c r="W1202" s="35">
        <f>ROUND(('NEW Reference'!P$16*List!$H1202)+'NEW Reference'!P$17,0)</f>
        <v>836</v>
      </c>
      <c r="X1202" s="35">
        <f>ROUND(('NEW Reference'!Q$16*List!$H1202)+'NEW Reference'!Q$17,0)</f>
        <v>418</v>
      </c>
      <c r="Y1202" s="36"/>
      <c r="Z1202" s="4" t="str">
        <f t="shared" si="56"/>
        <v>VERNON, Louisiana</v>
      </c>
      <c r="AA1202" s="31" t="s">
        <v>3667</v>
      </c>
      <c r="AB1202" s="37" t="s">
        <v>49</v>
      </c>
      <c r="AC1202" s="32" t="s">
        <v>3511</v>
      </c>
      <c r="AD1202" s="38"/>
      <c r="AE1202">
        <f t="shared" si="57"/>
        <v>0.67380000000000007</v>
      </c>
    </row>
    <row r="1203" spans="1:31">
      <c r="A1203" s="28" t="s">
        <v>3668</v>
      </c>
      <c r="B1203" s="28" t="s">
        <v>3669</v>
      </c>
      <c r="C1203" s="29">
        <v>99919</v>
      </c>
      <c r="D1203" s="30" t="s">
        <v>121</v>
      </c>
      <c r="E1203" s="31" t="s">
        <v>250</v>
      </c>
      <c r="F1203" s="50" t="s">
        <v>3511</v>
      </c>
      <c r="G1203" s="33" t="s">
        <v>59</v>
      </c>
      <c r="H1203">
        <f t="shared" si="55"/>
        <v>0.67380000000000007</v>
      </c>
      <c r="I1203" s="34">
        <f>ROUND(('NEW Reference'!B$16*List!$H1203)+'NEW Reference'!B$17,0)</f>
        <v>914</v>
      </c>
      <c r="J1203" s="34">
        <f>ROUND(('NEW Reference'!C$16*List!$H1203)+'NEW Reference'!C$17,0)</f>
        <v>1362</v>
      </c>
      <c r="K1203" s="34">
        <f>ROUND(('NEW Reference'!D$16*List!$H1203)+'NEW Reference'!D$17,0)</f>
        <v>1632</v>
      </c>
      <c r="L1203" s="34">
        <f>ROUND(('NEW Reference'!E$16*List!$H1203)+'NEW Reference'!E$17,0)</f>
        <v>2018</v>
      </c>
      <c r="M1203" s="34">
        <f>ROUND(('NEW Reference'!F$16*List!$H1203)+'NEW Reference'!F$17,0)</f>
        <v>2103</v>
      </c>
      <c r="N1203" s="34">
        <f>ROUND(('NEW Reference'!G$16*List!$H1203)+'NEW Reference'!G$17,0)</f>
        <v>2380</v>
      </c>
      <c r="O1203" s="34">
        <f>ROUND(('NEW Reference'!H$16*List!$H1203)+'NEW Reference'!H$17,0)</f>
        <v>2471</v>
      </c>
      <c r="P1203" s="34">
        <f>ROUND(('NEW Reference'!I$16*List!$H1203)+'NEW Reference'!I$17,0)</f>
        <v>2568</v>
      </c>
      <c r="Q1203" s="34">
        <f>ROUND(('NEW Reference'!J$16*List!$H1203)+'NEW Reference'!J$17,0)</f>
        <v>2974</v>
      </c>
      <c r="R1203" s="34">
        <f>ROUND(('NEW Reference'!K$16*List!$H1203)+'NEW Reference'!K$17,0)</f>
        <v>3068</v>
      </c>
      <c r="S1203" s="34">
        <f>ROUND(('NEW Reference'!L$16*List!$H1203)+'NEW Reference'!L$17,0)</f>
        <v>3310</v>
      </c>
      <c r="T1203" s="34">
        <f>ROUND(('NEW Reference'!M$16*List!$H1203)+'NEW Reference'!M$17,0)</f>
        <v>3953</v>
      </c>
      <c r="U1203" s="34">
        <f>ROUND(('NEW Reference'!N$16*List!$H1203)+'NEW Reference'!N$17,0)</f>
        <v>15952</v>
      </c>
      <c r="V1203" s="35">
        <f>ROUND(('NEW Reference'!O$16*List!$H1203)+'NEW Reference'!O$17,0)</f>
        <v>593</v>
      </c>
      <c r="W1203" s="35">
        <f>ROUND(('NEW Reference'!P$16*List!$H1203)+'NEW Reference'!P$17,0)</f>
        <v>836</v>
      </c>
      <c r="X1203" s="35">
        <f>ROUND(('NEW Reference'!Q$16*List!$H1203)+'NEW Reference'!Q$17,0)</f>
        <v>418</v>
      </c>
      <c r="Y1203" s="36"/>
      <c r="Z1203" s="4" t="str">
        <f t="shared" si="56"/>
        <v>WASHINGTON, Louisiana</v>
      </c>
      <c r="AA1203" s="40" t="s">
        <v>250</v>
      </c>
      <c r="AB1203" s="37" t="s">
        <v>49</v>
      </c>
      <c r="AC1203" s="41" t="s">
        <v>3511</v>
      </c>
      <c r="AD1203" s="42"/>
      <c r="AE1203">
        <f t="shared" si="57"/>
        <v>0.67380000000000007</v>
      </c>
    </row>
    <row r="1204" spans="1:31">
      <c r="A1204" s="28" t="s">
        <v>3670</v>
      </c>
      <c r="B1204" s="28" t="s">
        <v>3671</v>
      </c>
      <c r="C1204" s="39">
        <v>99919</v>
      </c>
      <c r="D1204" s="30" t="s">
        <v>121</v>
      </c>
      <c r="E1204" s="40" t="s">
        <v>2038</v>
      </c>
      <c r="F1204" s="49" t="s">
        <v>3511</v>
      </c>
      <c r="G1204" s="33" t="s">
        <v>59</v>
      </c>
      <c r="H1204">
        <f t="shared" si="55"/>
        <v>0.67380000000000007</v>
      </c>
      <c r="I1204" s="34">
        <f>ROUND(('NEW Reference'!B$16*List!$H1204)+'NEW Reference'!B$17,0)</f>
        <v>914</v>
      </c>
      <c r="J1204" s="34">
        <f>ROUND(('NEW Reference'!C$16*List!$H1204)+'NEW Reference'!C$17,0)</f>
        <v>1362</v>
      </c>
      <c r="K1204" s="34">
        <f>ROUND(('NEW Reference'!D$16*List!$H1204)+'NEW Reference'!D$17,0)</f>
        <v>1632</v>
      </c>
      <c r="L1204" s="34">
        <f>ROUND(('NEW Reference'!E$16*List!$H1204)+'NEW Reference'!E$17,0)</f>
        <v>2018</v>
      </c>
      <c r="M1204" s="34">
        <f>ROUND(('NEW Reference'!F$16*List!$H1204)+'NEW Reference'!F$17,0)</f>
        <v>2103</v>
      </c>
      <c r="N1204" s="34">
        <f>ROUND(('NEW Reference'!G$16*List!$H1204)+'NEW Reference'!G$17,0)</f>
        <v>2380</v>
      </c>
      <c r="O1204" s="34">
        <f>ROUND(('NEW Reference'!H$16*List!$H1204)+'NEW Reference'!H$17,0)</f>
        <v>2471</v>
      </c>
      <c r="P1204" s="34">
        <f>ROUND(('NEW Reference'!I$16*List!$H1204)+'NEW Reference'!I$17,0)</f>
        <v>2568</v>
      </c>
      <c r="Q1204" s="34">
        <f>ROUND(('NEW Reference'!J$16*List!$H1204)+'NEW Reference'!J$17,0)</f>
        <v>2974</v>
      </c>
      <c r="R1204" s="34">
        <f>ROUND(('NEW Reference'!K$16*List!$H1204)+'NEW Reference'!K$17,0)</f>
        <v>3068</v>
      </c>
      <c r="S1204" s="34">
        <f>ROUND(('NEW Reference'!L$16*List!$H1204)+'NEW Reference'!L$17,0)</f>
        <v>3310</v>
      </c>
      <c r="T1204" s="34">
        <f>ROUND(('NEW Reference'!M$16*List!$H1204)+'NEW Reference'!M$17,0)</f>
        <v>3953</v>
      </c>
      <c r="U1204" s="34">
        <f>ROUND(('NEW Reference'!N$16*List!$H1204)+'NEW Reference'!N$17,0)</f>
        <v>15952</v>
      </c>
      <c r="V1204" s="35">
        <f>ROUND(('NEW Reference'!O$16*List!$H1204)+'NEW Reference'!O$17,0)</f>
        <v>593</v>
      </c>
      <c r="W1204" s="35">
        <f>ROUND(('NEW Reference'!P$16*List!$H1204)+'NEW Reference'!P$17,0)</f>
        <v>836</v>
      </c>
      <c r="X1204" s="35">
        <f>ROUND(('NEW Reference'!Q$16*List!$H1204)+'NEW Reference'!Q$17,0)</f>
        <v>418</v>
      </c>
      <c r="Y1204" s="36"/>
      <c r="Z1204" s="4" t="str">
        <f t="shared" si="56"/>
        <v>WEBSTER, Louisiana</v>
      </c>
      <c r="AA1204" s="31" t="s">
        <v>2038</v>
      </c>
      <c r="AB1204" s="37" t="s">
        <v>49</v>
      </c>
      <c r="AC1204" s="32" t="s">
        <v>3511</v>
      </c>
      <c r="AD1204" s="38"/>
      <c r="AE1204">
        <f t="shared" si="57"/>
        <v>0.67380000000000007</v>
      </c>
    </row>
    <row r="1205" spans="1:31">
      <c r="A1205" s="28" t="s">
        <v>3672</v>
      </c>
      <c r="B1205" s="28" t="s">
        <v>3673</v>
      </c>
      <c r="C1205" s="39">
        <v>12940</v>
      </c>
      <c r="D1205" s="30" t="s">
        <v>372</v>
      </c>
      <c r="E1205" s="40" t="s">
        <v>3674</v>
      </c>
      <c r="F1205" s="49" t="s">
        <v>3511</v>
      </c>
      <c r="G1205" s="33" t="s">
        <v>48</v>
      </c>
      <c r="H1205">
        <f t="shared" si="55"/>
        <v>0.82990000000000008</v>
      </c>
      <c r="I1205" s="34">
        <f>ROUND(('NEW Reference'!B$16*List!$H1205)+'NEW Reference'!B$17,0)</f>
        <v>1058</v>
      </c>
      <c r="J1205" s="34">
        <f>ROUND(('NEW Reference'!C$16*List!$H1205)+'NEW Reference'!C$17,0)</f>
        <v>1578</v>
      </c>
      <c r="K1205" s="34">
        <f>ROUND(('NEW Reference'!D$16*List!$H1205)+'NEW Reference'!D$17,0)</f>
        <v>1890</v>
      </c>
      <c r="L1205" s="34">
        <f>ROUND(('NEW Reference'!E$16*List!$H1205)+'NEW Reference'!E$17,0)</f>
        <v>2337</v>
      </c>
      <c r="M1205" s="34">
        <f>ROUND(('NEW Reference'!F$16*List!$H1205)+'NEW Reference'!F$17,0)</f>
        <v>2435</v>
      </c>
      <c r="N1205" s="34">
        <f>ROUND(('NEW Reference'!G$16*List!$H1205)+'NEW Reference'!G$17,0)</f>
        <v>2756</v>
      </c>
      <c r="O1205" s="34">
        <f>ROUND(('NEW Reference'!H$16*List!$H1205)+'NEW Reference'!H$17,0)</f>
        <v>2862</v>
      </c>
      <c r="P1205" s="34">
        <f>ROUND(('NEW Reference'!I$16*List!$H1205)+'NEW Reference'!I$17,0)</f>
        <v>2974</v>
      </c>
      <c r="Q1205" s="34">
        <f>ROUND(('NEW Reference'!J$16*List!$H1205)+'NEW Reference'!J$17,0)</f>
        <v>3444</v>
      </c>
      <c r="R1205" s="34">
        <f>ROUND(('NEW Reference'!K$16*List!$H1205)+'NEW Reference'!K$17,0)</f>
        <v>3552</v>
      </c>
      <c r="S1205" s="34">
        <f>ROUND(('NEW Reference'!L$16*List!$H1205)+'NEW Reference'!L$17,0)</f>
        <v>3833</v>
      </c>
      <c r="T1205" s="34">
        <f>ROUND(('NEW Reference'!M$16*List!$H1205)+'NEW Reference'!M$17,0)</f>
        <v>4578</v>
      </c>
      <c r="U1205" s="34">
        <f>ROUND(('NEW Reference'!N$16*List!$H1205)+'NEW Reference'!N$17,0)</f>
        <v>18472</v>
      </c>
      <c r="V1205" s="35">
        <f>ROUND(('NEW Reference'!O$16*List!$H1205)+'NEW Reference'!O$17,0)</f>
        <v>687</v>
      </c>
      <c r="W1205" s="35">
        <f>ROUND(('NEW Reference'!P$16*List!$H1205)+'NEW Reference'!P$17,0)</f>
        <v>968</v>
      </c>
      <c r="X1205" s="35">
        <f>ROUND(('NEW Reference'!Q$16*List!$H1205)+'NEW Reference'!Q$17,0)</f>
        <v>484</v>
      </c>
      <c r="Y1205" s="36"/>
      <c r="Z1205" s="4" t="str">
        <f t="shared" si="56"/>
        <v>W. BATON ROUGE, Louisiana</v>
      </c>
      <c r="AA1205" s="31" t="s">
        <v>3674</v>
      </c>
      <c r="AB1205" s="37" t="s">
        <v>49</v>
      </c>
      <c r="AC1205" s="32" t="s">
        <v>3511</v>
      </c>
      <c r="AD1205" s="38"/>
      <c r="AE1205">
        <f t="shared" si="57"/>
        <v>0.82990000000000008</v>
      </c>
    </row>
    <row r="1206" spans="1:31">
      <c r="A1206" s="28" t="s">
        <v>3675</v>
      </c>
      <c r="B1206" s="28" t="s">
        <v>3676</v>
      </c>
      <c r="C1206" s="39">
        <v>99919</v>
      </c>
      <c r="D1206" s="30" t="s">
        <v>121</v>
      </c>
      <c r="E1206" s="40" t="s">
        <v>3677</v>
      </c>
      <c r="F1206" s="50" t="s">
        <v>3511</v>
      </c>
      <c r="G1206" s="33" t="s">
        <v>59</v>
      </c>
      <c r="H1206">
        <f t="shared" si="55"/>
        <v>0.67380000000000007</v>
      </c>
      <c r="I1206" s="34">
        <f>ROUND(('NEW Reference'!B$16*List!$H1206)+'NEW Reference'!B$17,0)</f>
        <v>914</v>
      </c>
      <c r="J1206" s="34">
        <f>ROUND(('NEW Reference'!C$16*List!$H1206)+'NEW Reference'!C$17,0)</f>
        <v>1362</v>
      </c>
      <c r="K1206" s="34">
        <f>ROUND(('NEW Reference'!D$16*List!$H1206)+'NEW Reference'!D$17,0)</f>
        <v>1632</v>
      </c>
      <c r="L1206" s="34">
        <f>ROUND(('NEW Reference'!E$16*List!$H1206)+'NEW Reference'!E$17,0)</f>
        <v>2018</v>
      </c>
      <c r="M1206" s="34">
        <f>ROUND(('NEW Reference'!F$16*List!$H1206)+'NEW Reference'!F$17,0)</f>
        <v>2103</v>
      </c>
      <c r="N1206" s="34">
        <f>ROUND(('NEW Reference'!G$16*List!$H1206)+'NEW Reference'!G$17,0)</f>
        <v>2380</v>
      </c>
      <c r="O1206" s="34">
        <f>ROUND(('NEW Reference'!H$16*List!$H1206)+'NEW Reference'!H$17,0)</f>
        <v>2471</v>
      </c>
      <c r="P1206" s="34">
        <f>ROUND(('NEW Reference'!I$16*List!$H1206)+'NEW Reference'!I$17,0)</f>
        <v>2568</v>
      </c>
      <c r="Q1206" s="34">
        <f>ROUND(('NEW Reference'!J$16*List!$H1206)+'NEW Reference'!J$17,0)</f>
        <v>2974</v>
      </c>
      <c r="R1206" s="34">
        <f>ROUND(('NEW Reference'!K$16*List!$H1206)+'NEW Reference'!K$17,0)</f>
        <v>3068</v>
      </c>
      <c r="S1206" s="34">
        <f>ROUND(('NEW Reference'!L$16*List!$H1206)+'NEW Reference'!L$17,0)</f>
        <v>3310</v>
      </c>
      <c r="T1206" s="34">
        <f>ROUND(('NEW Reference'!M$16*List!$H1206)+'NEW Reference'!M$17,0)</f>
        <v>3953</v>
      </c>
      <c r="U1206" s="34">
        <f>ROUND(('NEW Reference'!N$16*List!$H1206)+'NEW Reference'!N$17,0)</f>
        <v>15952</v>
      </c>
      <c r="V1206" s="35">
        <f>ROUND(('NEW Reference'!O$16*List!$H1206)+'NEW Reference'!O$17,0)</f>
        <v>593</v>
      </c>
      <c r="W1206" s="35">
        <f>ROUND(('NEW Reference'!P$16*List!$H1206)+'NEW Reference'!P$17,0)</f>
        <v>836</v>
      </c>
      <c r="X1206" s="35">
        <f>ROUND(('NEW Reference'!Q$16*List!$H1206)+'NEW Reference'!Q$17,0)</f>
        <v>418</v>
      </c>
      <c r="Y1206" s="36"/>
      <c r="Z1206" s="4" t="str">
        <f t="shared" si="56"/>
        <v>WEST CARROLL, Louisiana</v>
      </c>
      <c r="AA1206" s="31" t="s">
        <v>3677</v>
      </c>
      <c r="AB1206" s="37" t="s">
        <v>49</v>
      </c>
      <c r="AC1206" s="32" t="s">
        <v>3511</v>
      </c>
      <c r="AD1206" s="38"/>
      <c r="AE1206">
        <f t="shared" si="57"/>
        <v>0.67380000000000007</v>
      </c>
    </row>
    <row r="1207" spans="1:31">
      <c r="A1207" s="28" t="s">
        <v>3678</v>
      </c>
      <c r="B1207" s="28" t="s">
        <v>3679</v>
      </c>
      <c r="C1207" s="29">
        <v>12940</v>
      </c>
      <c r="D1207" s="30" t="s">
        <v>372</v>
      </c>
      <c r="E1207" s="31" t="s">
        <v>3680</v>
      </c>
      <c r="F1207" s="49" t="s">
        <v>3511</v>
      </c>
      <c r="G1207" s="33" t="s">
        <v>48</v>
      </c>
      <c r="H1207">
        <f t="shared" si="55"/>
        <v>0.82990000000000008</v>
      </c>
      <c r="I1207" s="34">
        <f>ROUND(('NEW Reference'!B$16*List!$H1207)+'NEW Reference'!B$17,0)</f>
        <v>1058</v>
      </c>
      <c r="J1207" s="34">
        <f>ROUND(('NEW Reference'!C$16*List!$H1207)+'NEW Reference'!C$17,0)</f>
        <v>1578</v>
      </c>
      <c r="K1207" s="34">
        <f>ROUND(('NEW Reference'!D$16*List!$H1207)+'NEW Reference'!D$17,0)</f>
        <v>1890</v>
      </c>
      <c r="L1207" s="34">
        <f>ROUND(('NEW Reference'!E$16*List!$H1207)+'NEW Reference'!E$17,0)</f>
        <v>2337</v>
      </c>
      <c r="M1207" s="34">
        <f>ROUND(('NEW Reference'!F$16*List!$H1207)+'NEW Reference'!F$17,0)</f>
        <v>2435</v>
      </c>
      <c r="N1207" s="34">
        <f>ROUND(('NEW Reference'!G$16*List!$H1207)+'NEW Reference'!G$17,0)</f>
        <v>2756</v>
      </c>
      <c r="O1207" s="34">
        <f>ROUND(('NEW Reference'!H$16*List!$H1207)+'NEW Reference'!H$17,0)</f>
        <v>2862</v>
      </c>
      <c r="P1207" s="34">
        <f>ROUND(('NEW Reference'!I$16*List!$H1207)+'NEW Reference'!I$17,0)</f>
        <v>2974</v>
      </c>
      <c r="Q1207" s="34">
        <f>ROUND(('NEW Reference'!J$16*List!$H1207)+'NEW Reference'!J$17,0)</f>
        <v>3444</v>
      </c>
      <c r="R1207" s="34">
        <f>ROUND(('NEW Reference'!K$16*List!$H1207)+'NEW Reference'!K$17,0)</f>
        <v>3552</v>
      </c>
      <c r="S1207" s="34">
        <f>ROUND(('NEW Reference'!L$16*List!$H1207)+'NEW Reference'!L$17,0)</f>
        <v>3833</v>
      </c>
      <c r="T1207" s="34">
        <f>ROUND(('NEW Reference'!M$16*List!$H1207)+'NEW Reference'!M$17,0)</f>
        <v>4578</v>
      </c>
      <c r="U1207" s="34">
        <f>ROUND(('NEW Reference'!N$16*List!$H1207)+'NEW Reference'!N$17,0)</f>
        <v>18472</v>
      </c>
      <c r="V1207" s="35">
        <f>ROUND(('NEW Reference'!O$16*List!$H1207)+'NEW Reference'!O$17,0)</f>
        <v>687</v>
      </c>
      <c r="W1207" s="35">
        <f>ROUND(('NEW Reference'!P$16*List!$H1207)+'NEW Reference'!P$17,0)</f>
        <v>968</v>
      </c>
      <c r="X1207" s="35">
        <f>ROUND(('NEW Reference'!Q$16*List!$H1207)+'NEW Reference'!Q$17,0)</f>
        <v>484</v>
      </c>
      <c r="Y1207" s="36"/>
      <c r="Z1207" s="4" t="str">
        <f t="shared" si="56"/>
        <v>WEST FELICIANA, Louisiana</v>
      </c>
      <c r="AA1207" s="40" t="s">
        <v>3680</v>
      </c>
      <c r="AB1207" s="37" t="s">
        <v>49</v>
      </c>
      <c r="AC1207" s="41" t="s">
        <v>3511</v>
      </c>
      <c r="AD1207" s="42"/>
      <c r="AE1207">
        <f t="shared" si="57"/>
        <v>0.82990000000000008</v>
      </c>
    </row>
    <row r="1208" spans="1:31">
      <c r="A1208" s="28" t="s">
        <v>3681</v>
      </c>
      <c r="B1208" s="28" t="s">
        <v>3682</v>
      </c>
      <c r="C1208" s="29">
        <v>99919</v>
      </c>
      <c r="D1208" s="30" t="s">
        <v>121</v>
      </c>
      <c r="E1208" s="31" t="s">
        <v>3683</v>
      </c>
      <c r="F1208" s="50" t="s">
        <v>3511</v>
      </c>
      <c r="G1208" s="33" t="s">
        <v>59</v>
      </c>
      <c r="H1208">
        <f t="shared" si="55"/>
        <v>0.67380000000000007</v>
      </c>
      <c r="I1208" s="34">
        <f>ROUND(('NEW Reference'!B$16*List!$H1208)+'NEW Reference'!B$17,0)</f>
        <v>914</v>
      </c>
      <c r="J1208" s="34">
        <f>ROUND(('NEW Reference'!C$16*List!$H1208)+'NEW Reference'!C$17,0)</f>
        <v>1362</v>
      </c>
      <c r="K1208" s="34">
        <f>ROUND(('NEW Reference'!D$16*List!$H1208)+'NEW Reference'!D$17,0)</f>
        <v>1632</v>
      </c>
      <c r="L1208" s="34">
        <f>ROUND(('NEW Reference'!E$16*List!$H1208)+'NEW Reference'!E$17,0)</f>
        <v>2018</v>
      </c>
      <c r="M1208" s="34">
        <f>ROUND(('NEW Reference'!F$16*List!$H1208)+'NEW Reference'!F$17,0)</f>
        <v>2103</v>
      </c>
      <c r="N1208" s="34">
        <f>ROUND(('NEW Reference'!G$16*List!$H1208)+'NEW Reference'!G$17,0)</f>
        <v>2380</v>
      </c>
      <c r="O1208" s="34">
        <f>ROUND(('NEW Reference'!H$16*List!$H1208)+'NEW Reference'!H$17,0)</f>
        <v>2471</v>
      </c>
      <c r="P1208" s="34">
        <f>ROUND(('NEW Reference'!I$16*List!$H1208)+'NEW Reference'!I$17,0)</f>
        <v>2568</v>
      </c>
      <c r="Q1208" s="34">
        <f>ROUND(('NEW Reference'!J$16*List!$H1208)+'NEW Reference'!J$17,0)</f>
        <v>2974</v>
      </c>
      <c r="R1208" s="34">
        <f>ROUND(('NEW Reference'!K$16*List!$H1208)+'NEW Reference'!K$17,0)</f>
        <v>3068</v>
      </c>
      <c r="S1208" s="34">
        <f>ROUND(('NEW Reference'!L$16*List!$H1208)+'NEW Reference'!L$17,0)</f>
        <v>3310</v>
      </c>
      <c r="T1208" s="34">
        <f>ROUND(('NEW Reference'!M$16*List!$H1208)+'NEW Reference'!M$17,0)</f>
        <v>3953</v>
      </c>
      <c r="U1208" s="34">
        <f>ROUND(('NEW Reference'!N$16*List!$H1208)+'NEW Reference'!N$17,0)</f>
        <v>15952</v>
      </c>
      <c r="V1208" s="35">
        <f>ROUND(('NEW Reference'!O$16*List!$H1208)+'NEW Reference'!O$17,0)</f>
        <v>593</v>
      </c>
      <c r="W1208" s="35">
        <f>ROUND(('NEW Reference'!P$16*List!$H1208)+'NEW Reference'!P$17,0)</f>
        <v>836</v>
      </c>
      <c r="X1208" s="35">
        <f>ROUND(('NEW Reference'!Q$16*List!$H1208)+'NEW Reference'!Q$17,0)</f>
        <v>418</v>
      </c>
      <c r="Y1208" s="36"/>
      <c r="Z1208" s="4" t="str">
        <f t="shared" si="56"/>
        <v>WINN, Louisiana</v>
      </c>
      <c r="AA1208" s="40" t="s">
        <v>3683</v>
      </c>
      <c r="AB1208" s="37" t="s">
        <v>49</v>
      </c>
      <c r="AC1208" s="41" t="s">
        <v>3511</v>
      </c>
      <c r="AD1208" s="42"/>
      <c r="AE1208">
        <f t="shared" si="57"/>
        <v>0.67380000000000007</v>
      </c>
    </row>
    <row r="1209" spans="1:31">
      <c r="A1209" s="28" t="s">
        <v>3684</v>
      </c>
      <c r="B1209" s="28" t="s">
        <v>3685</v>
      </c>
      <c r="C1209" s="29">
        <v>99919</v>
      </c>
      <c r="D1209" s="30" t="s">
        <v>121</v>
      </c>
      <c r="E1209" s="31" t="s">
        <v>325</v>
      </c>
      <c r="F1209" s="50" t="s">
        <v>3511</v>
      </c>
      <c r="G1209" s="33" t="s">
        <v>59</v>
      </c>
      <c r="H1209">
        <f t="shared" si="55"/>
        <v>0.67380000000000007</v>
      </c>
      <c r="I1209" s="34">
        <f>ROUND(('NEW Reference'!B$16*List!$H1209)+'NEW Reference'!B$17,0)</f>
        <v>914</v>
      </c>
      <c r="J1209" s="34">
        <f>ROUND(('NEW Reference'!C$16*List!$H1209)+'NEW Reference'!C$17,0)</f>
        <v>1362</v>
      </c>
      <c r="K1209" s="34">
        <f>ROUND(('NEW Reference'!D$16*List!$H1209)+'NEW Reference'!D$17,0)</f>
        <v>1632</v>
      </c>
      <c r="L1209" s="34">
        <f>ROUND(('NEW Reference'!E$16*List!$H1209)+'NEW Reference'!E$17,0)</f>
        <v>2018</v>
      </c>
      <c r="M1209" s="34">
        <f>ROUND(('NEW Reference'!F$16*List!$H1209)+'NEW Reference'!F$17,0)</f>
        <v>2103</v>
      </c>
      <c r="N1209" s="34">
        <f>ROUND(('NEW Reference'!G$16*List!$H1209)+'NEW Reference'!G$17,0)</f>
        <v>2380</v>
      </c>
      <c r="O1209" s="34">
        <f>ROUND(('NEW Reference'!H$16*List!$H1209)+'NEW Reference'!H$17,0)</f>
        <v>2471</v>
      </c>
      <c r="P1209" s="34">
        <f>ROUND(('NEW Reference'!I$16*List!$H1209)+'NEW Reference'!I$17,0)</f>
        <v>2568</v>
      </c>
      <c r="Q1209" s="34">
        <f>ROUND(('NEW Reference'!J$16*List!$H1209)+'NEW Reference'!J$17,0)</f>
        <v>2974</v>
      </c>
      <c r="R1209" s="34">
        <f>ROUND(('NEW Reference'!K$16*List!$H1209)+'NEW Reference'!K$17,0)</f>
        <v>3068</v>
      </c>
      <c r="S1209" s="34">
        <f>ROUND(('NEW Reference'!L$16*List!$H1209)+'NEW Reference'!L$17,0)</f>
        <v>3310</v>
      </c>
      <c r="T1209" s="34">
        <f>ROUND(('NEW Reference'!M$16*List!$H1209)+'NEW Reference'!M$17,0)</f>
        <v>3953</v>
      </c>
      <c r="U1209" s="34">
        <f>ROUND(('NEW Reference'!N$16*List!$H1209)+'NEW Reference'!N$17,0)</f>
        <v>15952</v>
      </c>
      <c r="V1209" s="35">
        <f>ROUND(('NEW Reference'!O$16*List!$H1209)+'NEW Reference'!O$17,0)</f>
        <v>593</v>
      </c>
      <c r="W1209" s="35">
        <f>ROUND(('NEW Reference'!P$16*List!$H1209)+'NEW Reference'!P$17,0)</f>
        <v>836</v>
      </c>
      <c r="X1209" s="35">
        <f>ROUND(('NEW Reference'!Q$16*List!$H1209)+'NEW Reference'!Q$17,0)</f>
        <v>418</v>
      </c>
      <c r="Y1209" s="36"/>
      <c r="Z1209" s="4" t="str">
        <f t="shared" si="56"/>
        <v>STATEWIDE, Louisiana</v>
      </c>
      <c r="AA1209" s="31" t="s">
        <v>325</v>
      </c>
      <c r="AB1209" s="37" t="s">
        <v>49</v>
      </c>
      <c r="AC1209" s="32" t="s">
        <v>3511</v>
      </c>
      <c r="AD1209" s="38"/>
      <c r="AE1209">
        <f t="shared" si="57"/>
        <v>0.67380000000000007</v>
      </c>
    </row>
    <row r="1210" spans="1:31">
      <c r="A1210" s="28" t="s">
        <v>3686</v>
      </c>
      <c r="B1210" s="28" t="s">
        <v>3687</v>
      </c>
      <c r="C1210" s="29">
        <v>30340</v>
      </c>
      <c r="D1210" s="30" t="s">
        <v>1097</v>
      </c>
      <c r="E1210" s="31" t="s">
        <v>3688</v>
      </c>
      <c r="F1210" s="49" t="s">
        <v>3689</v>
      </c>
      <c r="G1210" s="33" t="s">
        <v>48</v>
      </c>
      <c r="H1210">
        <f t="shared" si="55"/>
        <v>0.85300000000000009</v>
      </c>
      <c r="I1210" s="34">
        <f>ROUND(('NEW Reference'!B$16*List!$H1210)+'NEW Reference'!B$17,0)</f>
        <v>1079</v>
      </c>
      <c r="J1210" s="34">
        <f>ROUND(('NEW Reference'!C$16*List!$H1210)+'NEW Reference'!C$17,0)</f>
        <v>1609</v>
      </c>
      <c r="K1210" s="34">
        <f>ROUND(('NEW Reference'!D$16*List!$H1210)+'NEW Reference'!D$17,0)</f>
        <v>1928</v>
      </c>
      <c r="L1210" s="34">
        <f>ROUND(('NEW Reference'!E$16*List!$H1210)+'NEW Reference'!E$17,0)</f>
        <v>2384</v>
      </c>
      <c r="M1210" s="34">
        <f>ROUND(('NEW Reference'!F$16*List!$H1210)+'NEW Reference'!F$17,0)</f>
        <v>2484</v>
      </c>
      <c r="N1210" s="34">
        <f>ROUND(('NEW Reference'!G$16*List!$H1210)+'NEW Reference'!G$17,0)</f>
        <v>2812</v>
      </c>
      <c r="O1210" s="34">
        <f>ROUND(('NEW Reference'!H$16*List!$H1210)+'NEW Reference'!H$17,0)</f>
        <v>2919</v>
      </c>
      <c r="P1210" s="34">
        <f>ROUND(('NEW Reference'!I$16*List!$H1210)+'NEW Reference'!I$17,0)</f>
        <v>3034</v>
      </c>
      <c r="Q1210" s="34">
        <f>ROUND(('NEW Reference'!J$16*List!$H1210)+'NEW Reference'!J$17,0)</f>
        <v>3513</v>
      </c>
      <c r="R1210" s="34">
        <f>ROUND(('NEW Reference'!K$16*List!$H1210)+'NEW Reference'!K$17,0)</f>
        <v>3624</v>
      </c>
      <c r="S1210" s="34">
        <f>ROUND(('NEW Reference'!L$16*List!$H1210)+'NEW Reference'!L$17,0)</f>
        <v>3911</v>
      </c>
      <c r="T1210" s="34">
        <f>ROUND(('NEW Reference'!M$16*List!$H1210)+'NEW Reference'!M$17,0)</f>
        <v>4671</v>
      </c>
      <c r="U1210" s="34">
        <f>ROUND(('NEW Reference'!N$16*List!$H1210)+'NEW Reference'!N$17,0)</f>
        <v>18845</v>
      </c>
      <c r="V1210" s="35">
        <f>ROUND(('NEW Reference'!O$16*List!$H1210)+'NEW Reference'!O$17,0)</f>
        <v>701</v>
      </c>
      <c r="W1210" s="35">
        <f>ROUND(('NEW Reference'!P$16*List!$H1210)+'NEW Reference'!P$17,0)</f>
        <v>987</v>
      </c>
      <c r="X1210" s="35">
        <f>ROUND(('NEW Reference'!Q$16*List!$H1210)+'NEW Reference'!Q$17,0)</f>
        <v>494</v>
      </c>
      <c r="Y1210" s="36"/>
      <c r="Z1210" s="4" t="str">
        <f t="shared" si="56"/>
        <v>ANDROSCOGGIN, Maine</v>
      </c>
      <c r="AA1210" s="31" t="s">
        <v>3688</v>
      </c>
      <c r="AB1210" s="37" t="s">
        <v>49</v>
      </c>
      <c r="AC1210" s="32" t="s">
        <v>3689</v>
      </c>
      <c r="AD1210" s="38"/>
      <c r="AE1210">
        <f t="shared" si="57"/>
        <v>0.85300000000000009</v>
      </c>
    </row>
    <row r="1211" spans="1:31">
      <c r="A1211" s="28" t="s">
        <v>3690</v>
      </c>
      <c r="B1211" s="28" t="s">
        <v>3691</v>
      </c>
      <c r="C1211" s="29">
        <v>99920</v>
      </c>
      <c r="D1211" s="30" t="s">
        <v>125</v>
      </c>
      <c r="E1211" s="31" t="s">
        <v>3692</v>
      </c>
      <c r="F1211" s="50" t="s">
        <v>3689</v>
      </c>
      <c r="G1211" s="33" t="s">
        <v>59</v>
      </c>
      <c r="H1211">
        <f t="shared" si="55"/>
        <v>0.82910000000000006</v>
      </c>
      <c r="I1211" s="34">
        <f>ROUND(('NEW Reference'!B$16*List!$H1211)+'NEW Reference'!B$17,0)</f>
        <v>1057</v>
      </c>
      <c r="J1211" s="34">
        <f>ROUND(('NEW Reference'!C$16*List!$H1211)+'NEW Reference'!C$17,0)</f>
        <v>1576</v>
      </c>
      <c r="K1211" s="34">
        <f>ROUND(('NEW Reference'!D$16*List!$H1211)+'NEW Reference'!D$17,0)</f>
        <v>1889</v>
      </c>
      <c r="L1211" s="34">
        <f>ROUND(('NEW Reference'!E$16*List!$H1211)+'NEW Reference'!E$17,0)</f>
        <v>2335</v>
      </c>
      <c r="M1211" s="34">
        <f>ROUND(('NEW Reference'!F$16*List!$H1211)+'NEW Reference'!F$17,0)</f>
        <v>2433</v>
      </c>
      <c r="N1211" s="34">
        <f>ROUND(('NEW Reference'!G$16*List!$H1211)+'NEW Reference'!G$17,0)</f>
        <v>2754</v>
      </c>
      <c r="O1211" s="34">
        <f>ROUND(('NEW Reference'!H$16*List!$H1211)+'NEW Reference'!H$17,0)</f>
        <v>2860</v>
      </c>
      <c r="P1211" s="34">
        <f>ROUND(('NEW Reference'!I$16*List!$H1211)+'NEW Reference'!I$17,0)</f>
        <v>2972</v>
      </c>
      <c r="Q1211" s="34">
        <f>ROUND(('NEW Reference'!J$16*List!$H1211)+'NEW Reference'!J$17,0)</f>
        <v>3441</v>
      </c>
      <c r="R1211" s="34">
        <f>ROUND(('NEW Reference'!K$16*List!$H1211)+'NEW Reference'!K$17,0)</f>
        <v>3550</v>
      </c>
      <c r="S1211" s="34">
        <f>ROUND(('NEW Reference'!L$16*List!$H1211)+'NEW Reference'!L$17,0)</f>
        <v>3831</v>
      </c>
      <c r="T1211" s="34">
        <f>ROUND(('NEW Reference'!M$16*List!$H1211)+'NEW Reference'!M$17,0)</f>
        <v>4575</v>
      </c>
      <c r="U1211" s="34">
        <f>ROUND(('NEW Reference'!N$16*List!$H1211)+'NEW Reference'!N$17,0)</f>
        <v>18459</v>
      </c>
      <c r="V1211" s="35">
        <f>ROUND(('NEW Reference'!O$16*List!$H1211)+'NEW Reference'!O$17,0)</f>
        <v>686</v>
      </c>
      <c r="W1211" s="35">
        <f>ROUND(('NEW Reference'!P$16*List!$H1211)+'NEW Reference'!P$17,0)</f>
        <v>967</v>
      </c>
      <c r="X1211" s="35">
        <f>ROUND(('NEW Reference'!Q$16*List!$H1211)+'NEW Reference'!Q$17,0)</f>
        <v>483</v>
      </c>
      <c r="Y1211" s="36"/>
      <c r="Z1211" s="4" t="str">
        <f t="shared" si="56"/>
        <v>AROOSTOOK, Maine</v>
      </c>
      <c r="AA1211" s="40" t="s">
        <v>3692</v>
      </c>
      <c r="AB1211" s="37" t="s">
        <v>49</v>
      </c>
      <c r="AC1211" s="41" t="s">
        <v>3689</v>
      </c>
      <c r="AD1211" s="42"/>
      <c r="AE1211">
        <f t="shared" si="57"/>
        <v>0.82910000000000006</v>
      </c>
    </row>
    <row r="1212" spans="1:31">
      <c r="A1212" s="28" t="s">
        <v>3693</v>
      </c>
      <c r="B1212" s="28" t="s">
        <v>3694</v>
      </c>
      <c r="C1212" s="29">
        <v>38860</v>
      </c>
      <c r="D1212" s="30" t="s">
        <v>1402</v>
      </c>
      <c r="E1212" s="31" t="s">
        <v>2245</v>
      </c>
      <c r="F1212" s="49" t="s">
        <v>3689</v>
      </c>
      <c r="G1212" s="33" t="s">
        <v>48</v>
      </c>
      <c r="H1212">
        <f t="shared" si="55"/>
        <v>0.9849</v>
      </c>
      <c r="I1212" s="34">
        <f>ROUND(('NEW Reference'!B$16*List!$H1212)+'NEW Reference'!B$17,0)</f>
        <v>1201</v>
      </c>
      <c r="J1212" s="34">
        <f>ROUND(('NEW Reference'!C$16*List!$H1212)+'NEW Reference'!C$17,0)</f>
        <v>1791</v>
      </c>
      <c r="K1212" s="34">
        <f>ROUND(('NEW Reference'!D$16*List!$H1212)+'NEW Reference'!D$17,0)</f>
        <v>2146</v>
      </c>
      <c r="L1212" s="34">
        <f>ROUND(('NEW Reference'!E$16*List!$H1212)+'NEW Reference'!E$17,0)</f>
        <v>2654</v>
      </c>
      <c r="M1212" s="34">
        <f>ROUND(('NEW Reference'!F$16*List!$H1212)+'NEW Reference'!F$17,0)</f>
        <v>2765</v>
      </c>
      <c r="N1212" s="34">
        <f>ROUND(('NEW Reference'!G$16*List!$H1212)+'NEW Reference'!G$17,0)</f>
        <v>3130</v>
      </c>
      <c r="O1212" s="34">
        <f>ROUND(('NEW Reference'!H$16*List!$H1212)+'NEW Reference'!H$17,0)</f>
        <v>3249</v>
      </c>
      <c r="P1212" s="34">
        <f>ROUND(('NEW Reference'!I$16*List!$H1212)+'NEW Reference'!I$17,0)</f>
        <v>3377</v>
      </c>
      <c r="Q1212" s="34">
        <f>ROUND(('NEW Reference'!J$16*List!$H1212)+'NEW Reference'!J$17,0)</f>
        <v>3910</v>
      </c>
      <c r="R1212" s="34">
        <f>ROUND(('NEW Reference'!K$16*List!$H1212)+'NEW Reference'!K$17,0)</f>
        <v>4034</v>
      </c>
      <c r="S1212" s="34">
        <f>ROUND(('NEW Reference'!L$16*List!$H1212)+'NEW Reference'!L$17,0)</f>
        <v>4353</v>
      </c>
      <c r="T1212" s="34">
        <f>ROUND(('NEW Reference'!M$16*List!$H1212)+'NEW Reference'!M$17,0)</f>
        <v>5198</v>
      </c>
      <c r="U1212" s="34">
        <f>ROUND(('NEW Reference'!N$16*List!$H1212)+'NEW Reference'!N$17,0)</f>
        <v>20975</v>
      </c>
      <c r="V1212" s="35">
        <f>ROUND(('NEW Reference'!O$16*List!$H1212)+'NEW Reference'!O$17,0)</f>
        <v>780</v>
      </c>
      <c r="W1212" s="35">
        <f>ROUND(('NEW Reference'!P$16*List!$H1212)+'NEW Reference'!P$17,0)</f>
        <v>1099</v>
      </c>
      <c r="X1212" s="35">
        <f>ROUND(('NEW Reference'!Q$16*List!$H1212)+'NEW Reference'!Q$17,0)</f>
        <v>549</v>
      </c>
      <c r="Y1212" s="36"/>
      <c r="Z1212" s="4" t="str">
        <f t="shared" si="56"/>
        <v>CUMBERLAND, Maine</v>
      </c>
      <c r="AA1212" s="31" t="s">
        <v>2245</v>
      </c>
      <c r="AB1212" s="37" t="s">
        <v>49</v>
      </c>
      <c r="AC1212" s="32" t="s">
        <v>3689</v>
      </c>
      <c r="AD1212" s="38"/>
      <c r="AE1212">
        <f t="shared" si="57"/>
        <v>0.9849</v>
      </c>
    </row>
    <row r="1213" spans="1:31">
      <c r="A1213" s="28" t="s">
        <v>3695</v>
      </c>
      <c r="B1213" s="28" t="s">
        <v>3696</v>
      </c>
      <c r="C1213" s="39">
        <v>99920</v>
      </c>
      <c r="D1213" s="30" t="s">
        <v>125</v>
      </c>
      <c r="E1213" s="40" t="s">
        <v>169</v>
      </c>
      <c r="F1213" s="50" t="s">
        <v>3689</v>
      </c>
      <c r="G1213" s="33" t="s">
        <v>59</v>
      </c>
      <c r="H1213">
        <f t="shared" si="55"/>
        <v>0.82910000000000006</v>
      </c>
      <c r="I1213" s="34">
        <f>ROUND(('NEW Reference'!B$16*List!$H1213)+'NEW Reference'!B$17,0)</f>
        <v>1057</v>
      </c>
      <c r="J1213" s="34">
        <f>ROUND(('NEW Reference'!C$16*List!$H1213)+'NEW Reference'!C$17,0)</f>
        <v>1576</v>
      </c>
      <c r="K1213" s="34">
        <f>ROUND(('NEW Reference'!D$16*List!$H1213)+'NEW Reference'!D$17,0)</f>
        <v>1889</v>
      </c>
      <c r="L1213" s="34">
        <f>ROUND(('NEW Reference'!E$16*List!$H1213)+'NEW Reference'!E$17,0)</f>
        <v>2335</v>
      </c>
      <c r="M1213" s="34">
        <f>ROUND(('NEW Reference'!F$16*List!$H1213)+'NEW Reference'!F$17,0)</f>
        <v>2433</v>
      </c>
      <c r="N1213" s="34">
        <f>ROUND(('NEW Reference'!G$16*List!$H1213)+'NEW Reference'!G$17,0)</f>
        <v>2754</v>
      </c>
      <c r="O1213" s="34">
        <f>ROUND(('NEW Reference'!H$16*List!$H1213)+'NEW Reference'!H$17,0)</f>
        <v>2860</v>
      </c>
      <c r="P1213" s="34">
        <f>ROUND(('NEW Reference'!I$16*List!$H1213)+'NEW Reference'!I$17,0)</f>
        <v>2972</v>
      </c>
      <c r="Q1213" s="34">
        <f>ROUND(('NEW Reference'!J$16*List!$H1213)+'NEW Reference'!J$17,0)</f>
        <v>3441</v>
      </c>
      <c r="R1213" s="34">
        <f>ROUND(('NEW Reference'!K$16*List!$H1213)+'NEW Reference'!K$17,0)</f>
        <v>3550</v>
      </c>
      <c r="S1213" s="34">
        <f>ROUND(('NEW Reference'!L$16*List!$H1213)+'NEW Reference'!L$17,0)</f>
        <v>3831</v>
      </c>
      <c r="T1213" s="34">
        <f>ROUND(('NEW Reference'!M$16*List!$H1213)+'NEW Reference'!M$17,0)</f>
        <v>4575</v>
      </c>
      <c r="U1213" s="34">
        <f>ROUND(('NEW Reference'!N$16*List!$H1213)+'NEW Reference'!N$17,0)</f>
        <v>18459</v>
      </c>
      <c r="V1213" s="35">
        <f>ROUND(('NEW Reference'!O$16*List!$H1213)+'NEW Reference'!O$17,0)</f>
        <v>686</v>
      </c>
      <c r="W1213" s="35">
        <f>ROUND(('NEW Reference'!P$16*List!$H1213)+'NEW Reference'!P$17,0)</f>
        <v>967</v>
      </c>
      <c r="X1213" s="35">
        <f>ROUND(('NEW Reference'!Q$16*List!$H1213)+'NEW Reference'!Q$17,0)</f>
        <v>483</v>
      </c>
      <c r="Y1213" s="36"/>
      <c r="Z1213" s="4" t="str">
        <f t="shared" si="56"/>
        <v>FRANKLIN, Maine</v>
      </c>
      <c r="AA1213" s="40" t="s">
        <v>169</v>
      </c>
      <c r="AB1213" s="37" t="s">
        <v>49</v>
      </c>
      <c r="AC1213" s="41" t="s">
        <v>3689</v>
      </c>
      <c r="AD1213" s="42"/>
      <c r="AE1213">
        <f t="shared" si="57"/>
        <v>0.82910000000000006</v>
      </c>
    </row>
    <row r="1214" spans="1:31">
      <c r="A1214" s="28" t="s">
        <v>3697</v>
      </c>
      <c r="B1214" s="28" t="s">
        <v>3698</v>
      </c>
      <c r="C1214" s="29">
        <v>99920</v>
      </c>
      <c r="D1214" s="30" t="s">
        <v>125</v>
      </c>
      <c r="E1214" s="31" t="s">
        <v>1821</v>
      </c>
      <c r="F1214" s="50" t="s">
        <v>3689</v>
      </c>
      <c r="G1214" s="33" t="s">
        <v>59</v>
      </c>
      <c r="H1214">
        <f t="shared" si="55"/>
        <v>0.82910000000000006</v>
      </c>
      <c r="I1214" s="34">
        <f>ROUND(('NEW Reference'!B$16*List!$H1214)+'NEW Reference'!B$17,0)</f>
        <v>1057</v>
      </c>
      <c r="J1214" s="34">
        <f>ROUND(('NEW Reference'!C$16*List!$H1214)+'NEW Reference'!C$17,0)</f>
        <v>1576</v>
      </c>
      <c r="K1214" s="34">
        <f>ROUND(('NEW Reference'!D$16*List!$H1214)+'NEW Reference'!D$17,0)</f>
        <v>1889</v>
      </c>
      <c r="L1214" s="34">
        <f>ROUND(('NEW Reference'!E$16*List!$H1214)+'NEW Reference'!E$17,0)</f>
        <v>2335</v>
      </c>
      <c r="M1214" s="34">
        <f>ROUND(('NEW Reference'!F$16*List!$H1214)+'NEW Reference'!F$17,0)</f>
        <v>2433</v>
      </c>
      <c r="N1214" s="34">
        <f>ROUND(('NEW Reference'!G$16*List!$H1214)+'NEW Reference'!G$17,0)</f>
        <v>2754</v>
      </c>
      <c r="O1214" s="34">
        <f>ROUND(('NEW Reference'!H$16*List!$H1214)+'NEW Reference'!H$17,0)</f>
        <v>2860</v>
      </c>
      <c r="P1214" s="34">
        <f>ROUND(('NEW Reference'!I$16*List!$H1214)+'NEW Reference'!I$17,0)</f>
        <v>2972</v>
      </c>
      <c r="Q1214" s="34">
        <f>ROUND(('NEW Reference'!J$16*List!$H1214)+'NEW Reference'!J$17,0)</f>
        <v>3441</v>
      </c>
      <c r="R1214" s="34">
        <f>ROUND(('NEW Reference'!K$16*List!$H1214)+'NEW Reference'!K$17,0)</f>
        <v>3550</v>
      </c>
      <c r="S1214" s="34">
        <f>ROUND(('NEW Reference'!L$16*List!$H1214)+'NEW Reference'!L$17,0)</f>
        <v>3831</v>
      </c>
      <c r="T1214" s="34">
        <f>ROUND(('NEW Reference'!M$16*List!$H1214)+'NEW Reference'!M$17,0)</f>
        <v>4575</v>
      </c>
      <c r="U1214" s="34">
        <f>ROUND(('NEW Reference'!N$16*List!$H1214)+'NEW Reference'!N$17,0)</f>
        <v>18459</v>
      </c>
      <c r="V1214" s="35">
        <f>ROUND(('NEW Reference'!O$16*List!$H1214)+'NEW Reference'!O$17,0)</f>
        <v>686</v>
      </c>
      <c r="W1214" s="35">
        <f>ROUND(('NEW Reference'!P$16*List!$H1214)+'NEW Reference'!P$17,0)</f>
        <v>967</v>
      </c>
      <c r="X1214" s="35">
        <f>ROUND(('NEW Reference'!Q$16*List!$H1214)+'NEW Reference'!Q$17,0)</f>
        <v>483</v>
      </c>
      <c r="Y1214" s="36"/>
      <c r="Z1214" s="4" t="str">
        <f t="shared" si="56"/>
        <v>HANCOCK, Maine</v>
      </c>
      <c r="AA1214" s="31" t="s">
        <v>1821</v>
      </c>
      <c r="AB1214" s="37" t="s">
        <v>49</v>
      </c>
      <c r="AC1214" s="32" t="s">
        <v>3689</v>
      </c>
      <c r="AD1214" s="38"/>
      <c r="AE1214">
        <f t="shared" si="57"/>
        <v>0.82910000000000006</v>
      </c>
    </row>
    <row r="1215" spans="1:31">
      <c r="A1215" s="28" t="s">
        <v>3699</v>
      </c>
      <c r="B1215" s="28" t="s">
        <v>3700</v>
      </c>
      <c r="C1215" s="29">
        <v>99920</v>
      </c>
      <c r="D1215" s="30" t="s">
        <v>125</v>
      </c>
      <c r="E1215" s="31" t="s">
        <v>3701</v>
      </c>
      <c r="F1215" s="50" t="s">
        <v>3689</v>
      </c>
      <c r="G1215" s="33" t="s">
        <v>59</v>
      </c>
      <c r="H1215">
        <f t="shared" si="55"/>
        <v>0.82910000000000006</v>
      </c>
      <c r="I1215" s="34">
        <f>ROUND(('NEW Reference'!B$16*List!$H1215)+'NEW Reference'!B$17,0)</f>
        <v>1057</v>
      </c>
      <c r="J1215" s="34">
        <f>ROUND(('NEW Reference'!C$16*List!$H1215)+'NEW Reference'!C$17,0)</f>
        <v>1576</v>
      </c>
      <c r="K1215" s="34">
        <f>ROUND(('NEW Reference'!D$16*List!$H1215)+'NEW Reference'!D$17,0)</f>
        <v>1889</v>
      </c>
      <c r="L1215" s="34">
        <f>ROUND(('NEW Reference'!E$16*List!$H1215)+'NEW Reference'!E$17,0)</f>
        <v>2335</v>
      </c>
      <c r="M1215" s="34">
        <f>ROUND(('NEW Reference'!F$16*List!$H1215)+'NEW Reference'!F$17,0)</f>
        <v>2433</v>
      </c>
      <c r="N1215" s="34">
        <f>ROUND(('NEW Reference'!G$16*List!$H1215)+'NEW Reference'!G$17,0)</f>
        <v>2754</v>
      </c>
      <c r="O1215" s="34">
        <f>ROUND(('NEW Reference'!H$16*List!$H1215)+'NEW Reference'!H$17,0)</f>
        <v>2860</v>
      </c>
      <c r="P1215" s="34">
        <f>ROUND(('NEW Reference'!I$16*List!$H1215)+'NEW Reference'!I$17,0)</f>
        <v>2972</v>
      </c>
      <c r="Q1215" s="34">
        <f>ROUND(('NEW Reference'!J$16*List!$H1215)+'NEW Reference'!J$17,0)</f>
        <v>3441</v>
      </c>
      <c r="R1215" s="34">
        <f>ROUND(('NEW Reference'!K$16*List!$H1215)+'NEW Reference'!K$17,0)</f>
        <v>3550</v>
      </c>
      <c r="S1215" s="34">
        <f>ROUND(('NEW Reference'!L$16*List!$H1215)+'NEW Reference'!L$17,0)</f>
        <v>3831</v>
      </c>
      <c r="T1215" s="34">
        <f>ROUND(('NEW Reference'!M$16*List!$H1215)+'NEW Reference'!M$17,0)</f>
        <v>4575</v>
      </c>
      <c r="U1215" s="34">
        <f>ROUND(('NEW Reference'!N$16*List!$H1215)+'NEW Reference'!N$17,0)</f>
        <v>18459</v>
      </c>
      <c r="V1215" s="35">
        <f>ROUND(('NEW Reference'!O$16*List!$H1215)+'NEW Reference'!O$17,0)</f>
        <v>686</v>
      </c>
      <c r="W1215" s="35">
        <f>ROUND(('NEW Reference'!P$16*List!$H1215)+'NEW Reference'!P$17,0)</f>
        <v>967</v>
      </c>
      <c r="X1215" s="35">
        <f>ROUND(('NEW Reference'!Q$16*List!$H1215)+'NEW Reference'!Q$17,0)</f>
        <v>483</v>
      </c>
      <c r="Y1215" s="36"/>
      <c r="Z1215" s="4" t="str">
        <f t="shared" si="56"/>
        <v>KENNEBEC, Maine</v>
      </c>
      <c r="AA1215" s="40" t="s">
        <v>3701</v>
      </c>
      <c r="AB1215" s="37" t="s">
        <v>49</v>
      </c>
      <c r="AC1215" s="41" t="s">
        <v>3689</v>
      </c>
      <c r="AD1215" s="42"/>
      <c r="AE1215">
        <f t="shared" si="57"/>
        <v>0.82910000000000006</v>
      </c>
    </row>
    <row r="1216" spans="1:31">
      <c r="A1216" s="28" t="s">
        <v>3702</v>
      </c>
      <c r="B1216" s="28" t="s">
        <v>3703</v>
      </c>
      <c r="C1216" s="29">
        <v>99920</v>
      </c>
      <c r="D1216" s="30" t="s">
        <v>125</v>
      </c>
      <c r="E1216" s="31" t="s">
        <v>2321</v>
      </c>
      <c r="F1216" s="50" t="s">
        <v>3689</v>
      </c>
      <c r="G1216" s="33" t="s">
        <v>59</v>
      </c>
      <c r="H1216">
        <f t="shared" si="55"/>
        <v>0.82910000000000006</v>
      </c>
      <c r="I1216" s="34">
        <f>ROUND(('NEW Reference'!B$16*List!$H1216)+'NEW Reference'!B$17,0)</f>
        <v>1057</v>
      </c>
      <c r="J1216" s="34">
        <f>ROUND(('NEW Reference'!C$16*List!$H1216)+'NEW Reference'!C$17,0)</f>
        <v>1576</v>
      </c>
      <c r="K1216" s="34">
        <f>ROUND(('NEW Reference'!D$16*List!$H1216)+'NEW Reference'!D$17,0)</f>
        <v>1889</v>
      </c>
      <c r="L1216" s="34">
        <f>ROUND(('NEW Reference'!E$16*List!$H1216)+'NEW Reference'!E$17,0)</f>
        <v>2335</v>
      </c>
      <c r="M1216" s="34">
        <f>ROUND(('NEW Reference'!F$16*List!$H1216)+'NEW Reference'!F$17,0)</f>
        <v>2433</v>
      </c>
      <c r="N1216" s="34">
        <f>ROUND(('NEW Reference'!G$16*List!$H1216)+'NEW Reference'!G$17,0)</f>
        <v>2754</v>
      </c>
      <c r="O1216" s="34">
        <f>ROUND(('NEW Reference'!H$16*List!$H1216)+'NEW Reference'!H$17,0)</f>
        <v>2860</v>
      </c>
      <c r="P1216" s="34">
        <f>ROUND(('NEW Reference'!I$16*List!$H1216)+'NEW Reference'!I$17,0)</f>
        <v>2972</v>
      </c>
      <c r="Q1216" s="34">
        <f>ROUND(('NEW Reference'!J$16*List!$H1216)+'NEW Reference'!J$17,0)</f>
        <v>3441</v>
      </c>
      <c r="R1216" s="34">
        <f>ROUND(('NEW Reference'!K$16*List!$H1216)+'NEW Reference'!K$17,0)</f>
        <v>3550</v>
      </c>
      <c r="S1216" s="34">
        <f>ROUND(('NEW Reference'!L$16*List!$H1216)+'NEW Reference'!L$17,0)</f>
        <v>3831</v>
      </c>
      <c r="T1216" s="34">
        <f>ROUND(('NEW Reference'!M$16*List!$H1216)+'NEW Reference'!M$17,0)</f>
        <v>4575</v>
      </c>
      <c r="U1216" s="34">
        <f>ROUND(('NEW Reference'!N$16*List!$H1216)+'NEW Reference'!N$17,0)</f>
        <v>18459</v>
      </c>
      <c r="V1216" s="35">
        <f>ROUND(('NEW Reference'!O$16*List!$H1216)+'NEW Reference'!O$17,0)</f>
        <v>686</v>
      </c>
      <c r="W1216" s="35">
        <f>ROUND(('NEW Reference'!P$16*List!$H1216)+'NEW Reference'!P$17,0)</f>
        <v>967</v>
      </c>
      <c r="X1216" s="35">
        <f>ROUND(('NEW Reference'!Q$16*List!$H1216)+'NEW Reference'!Q$17,0)</f>
        <v>483</v>
      </c>
      <c r="Y1216" s="36"/>
      <c r="Z1216" s="4" t="str">
        <f t="shared" si="56"/>
        <v>KNOX, Maine</v>
      </c>
      <c r="AA1216" s="31" t="s">
        <v>2321</v>
      </c>
      <c r="AB1216" s="37" t="s">
        <v>49</v>
      </c>
      <c r="AC1216" s="32" t="s">
        <v>3689</v>
      </c>
      <c r="AD1216" s="38"/>
      <c r="AE1216">
        <f t="shared" si="57"/>
        <v>0.82910000000000006</v>
      </c>
    </row>
    <row r="1217" spans="1:31">
      <c r="A1217" s="28" t="s">
        <v>3704</v>
      </c>
      <c r="B1217" s="28" t="s">
        <v>3705</v>
      </c>
      <c r="C1217" s="39">
        <v>99920</v>
      </c>
      <c r="D1217" s="30" t="s">
        <v>125</v>
      </c>
      <c r="E1217" s="40" t="s">
        <v>641</v>
      </c>
      <c r="F1217" s="50" t="s">
        <v>3689</v>
      </c>
      <c r="G1217" s="33" t="s">
        <v>59</v>
      </c>
      <c r="H1217">
        <f t="shared" si="55"/>
        <v>0.82910000000000006</v>
      </c>
      <c r="I1217" s="34">
        <f>ROUND(('NEW Reference'!B$16*List!$H1217)+'NEW Reference'!B$17,0)</f>
        <v>1057</v>
      </c>
      <c r="J1217" s="34">
        <f>ROUND(('NEW Reference'!C$16*List!$H1217)+'NEW Reference'!C$17,0)</f>
        <v>1576</v>
      </c>
      <c r="K1217" s="34">
        <f>ROUND(('NEW Reference'!D$16*List!$H1217)+'NEW Reference'!D$17,0)</f>
        <v>1889</v>
      </c>
      <c r="L1217" s="34">
        <f>ROUND(('NEW Reference'!E$16*List!$H1217)+'NEW Reference'!E$17,0)</f>
        <v>2335</v>
      </c>
      <c r="M1217" s="34">
        <f>ROUND(('NEW Reference'!F$16*List!$H1217)+'NEW Reference'!F$17,0)</f>
        <v>2433</v>
      </c>
      <c r="N1217" s="34">
        <f>ROUND(('NEW Reference'!G$16*List!$H1217)+'NEW Reference'!G$17,0)</f>
        <v>2754</v>
      </c>
      <c r="O1217" s="34">
        <f>ROUND(('NEW Reference'!H$16*List!$H1217)+'NEW Reference'!H$17,0)</f>
        <v>2860</v>
      </c>
      <c r="P1217" s="34">
        <f>ROUND(('NEW Reference'!I$16*List!$H1217)+'NEW Reference'!I$17,0)</f>
        <v>2972</v>
      </c>
      <c r="Q1217" s="34">
        <f>ROUND(('NEW Reference'!J$16*List!$H1217)+'NEW Reference'!J$17,0)</f>
        <v>3441</v>
      </c>
      <c r="R1217" s="34">
        <f>ROUND(('NEW Reference'!K$16*List!$H1217)+'NEW Reference'!K$17,0)</f>
        <v>3550</v>
      </c>
      <c r="S1217" s="34">
        <f>ROUND(('NEW Reference'!L$16*List!$H1217)+'NEW Reference'!L$17,0)</f>
        <v>3831</v>
      </c>
      <c r="T1217" s="34">
        <f>ROUND(('NEW Reference'!M$16*List!$H1217)+'NEW Reference'!M$17,0)</f>
        <v>4575</v>
      </c>
      <c r="U1217" s="34">
        <f>ROUND(('NEW Reference'!N$16*List!$H1217)+'NEW Reference'!N$17,0)</f>
        <v>18459</v>
      </c>
      <c r="V1217" s="35">
        <f>ROUND(('NEW Reference'!O$16*List!$H1217)+'NEW Reference'!O$17,0)</f>
        <v>686</v>
      </c>
      <c r="W1217" s="35">
        <f>ROUND(('NEW Reference'!P$16*List!$H1217)+'NEW Reference'!P$17,0)</f>
        <v>967</v>
      </c>
      <c r="X1217" s="35">
        <f>ROUND(('NEW Reference'!Q$16*List!$H1217)+'NEW Reference'!Q$17,0)</f>
        <v>483</v>
      </c>
      <c r="Y1217" s="36"/>
      <c r="Z1217" s="4" t="str">
        <f t="shared" si="56"/>
        <v>LINCOLN, Maine</v>
      </c>
      <c r="AA1217" s="40" t="s">
        <v>641</v>
      </c>
      <c r="AB1217" s="37" t="s">
        <v>49</v>
      </c>
      <c r="AC1217" s="41" t="s">
        <v>3689</v>
      </c>
      <c r="AD1217" s="42"/>
      <c r="AE1217">
        <f t="shared" si="57"/>
        <v>0.82910000000000006</v>
      </c>
    </row>
    <row r="1218" spans="1:31">
      <c r="A1218" s="28" t="s">
        <v>3706</v>
      </c>
      <c r="B1218" s="28" t="s">
        <v>3707</v>
      </c>
      <c r="C1218" s="29">
        <v>99920</v>
      </c>
      <c r="D1218" s="30" t="s">
        <v>125</v>
      </c>
      <c r="E1218" s="31" t="s">
        <v>3708</v>
      </c>
      <c r="F1218" s="50" t="s">
        <v>3689</v>
      </c>
      <c r="G1218" s="33" t="s">
        <v>59</v>
      </c>
      <c r="H1218">
        <f t="shared" si="55"/>
        <v>0.82910000000000006</v>
      </c>
      <c r="I1218" s="34">
        <f>ROUND(('NEW Reference'!B$16*List!$H1218)+'NEW Reference'!B$17,0)</f>
        <v>1057</v>
      </c>
      <c r="J1218" s="34">
        <f>ROUND(('NEW Reference'!C$16*List!$H1218)+'NEW Reference'!C$17,0)</f>
        <v>1576</v>
      </c>
      <c r="K1218" s="34">
        <f>ROUND(('NEW Reference'!D$16*List!$H1218)+'NEW Reference'!D$17,0)</f>
        <v>1889</v>
      </c>
      <c r="L1218" s="34">
        <f>ROUND(('NEW Reference'!E$16*List!$H1218)+'NEW Reference'!E$17,0)</f>
        <v>2335</v>
      </c>
      <c r="M1218" s="34">
        <f>ROUND(('NEW Reference'!F$16*List!$H1218)+'NEW Reference'!F$17,0)</f>
        <v>2433</v>
      </c>
      <c r="N1218" s="34">
        <f>ROUND(('NEW Reference'!G$16*List!$H1218)+'NEW Reference'!G$17,0)</f>
        <v>2754</v>
      </c>
      <c r="O1218" s="34">
        <f>ROUND(('NEW Reference'!H$16*List!$H1218)+'NEW Reference'!H$17,0)</f>
        <v>2860</v>
      </c>
      <c r="P1218" s="34">
        <f>ROUND(('NEW Reference'!I$16*List!$H1218)+'NEW Reference'!I$17,0)</f>
        <v>2972</v>
      </c>
      <c r="Q1218" s="34">
        <f>ROUND(('NEW Reference'!J$16*List!$H1218)+'NEW Reference'!J$17,0)</f>
        <v>3441</v>
      </c>
      <c r="R1218" s="34">
        <f>ROUND(('NEW Reference'!K$16*List!$H1218)+'NEW Reference'!K$17,0)</f>
        <v>3550</v>
      </c>
      <c r="S1218" s="34">
        <f>ROUND(('NEW Reference'!L$16*List!$H1218)+'NEW Reference'!L$17,0)</f>
        <v>3831</v>
      </c>
      <c r="T1218" s="34">
        <f>ROUND(('NEW Reference'!M$16*List!$H1218)+'NEW Reference'!M$17,0)</f>
        <v>4575</v>
      </c>
      <c r="U1218" s="34">
        <f>ROUND(('NEW Reference'!N$16*List!$H1218)+'NEW Reference'!N$17,0)</f>
        <v>18459</v>
      </c>
      <c r="V1218" s="35">
        <f>ROUND(('NEW Reference'!O$16*List!$H1218)+'NEW Reference'!O$17,0)</f>
        <v>686</v>
      </c>
      <c r="W1218" s="35">
        <f>ROUND(('NEW Reference'!P$16*List!$H1218)+'NEW Reference'!P$17,0)</f>
        <v>967</v>
      </c>
      <c r="X1218" s="35">
        <f>ROUND(('NEW Reference'!Q$16*List!$H1218)+'NEW Reference'!Q$17,0)</f>
        <v>483</v>
      </c>
      <c r="Y1218" s="36"/>
      <c r="Z1218" s="4" t="str">
        <f t="shared" si="56"/>
        <v>OXFORD, Maine</v>
      </c>
      <c r="AA1218" s="40" t="s">
        <v>3708</v>
      </c>
      <c r="AB1218" s="37" t="s">
        <v>49</v>
      </c>
      <c r="AC1218" s="41" t="s">
        <v>3689</v>
      </c>
      <c r="AD1218" s="42"/>
      <c r="AE1218">
        <f t="shared" si="57"/>
        <v>0.82910000000000006</v>
      </c>
    </row>
    <row r="1219" spans="1:31">
      <c r="A1219" s="28" t="s">
        <v>3709</v>
      </c>
      <c r="B1219" s="28" t="s">
        <v>3710</v>
      </c>
      <c r="C1219" s="39">
        <v>12620</v>
      </c>
      <c r="D1219" s="30" t="s">
        <v>365</v>
      </c>
      <c r="E1219" s="40" t="s">
        <v>3711</v>
      </c>
      <c r="F1219" s="49" t="s">
        <v>3689</v>
      </c>
      <c r="G1219" s="33" t="s">
        <v>48</v>
      </c>
      <c r="H1219">
        <f t="shared" si="55"/>
        <v>0.91710000000000003</v>
      </c>
      <c r="I1219" s="34">
        <f>ROUND(('NEW Reference'!B$16*List!$H1219)+'NEW Reference'!B$17,0)</f>
        <v>1139</v>
      </c>
      <c r="J1219" s="34">
        <f>ROUND(('NEW Reference'!C$16*List!$H1219)+'NEW Reference'!C$17,0)</f>
        <v>1698</v>
      </c>
      <c r="K1219" s="34">
        <f>ROUND(('NEW Reference'!D$16*List!$H1219)+'NEW Reference'!D$17,0)</f>
        <v>2034</v>
      </c>
      <c r="L1219" s="34">
        <f>ROUND(('NEW Reference'!E$16*List!$H1219)+'NEW Reference'!E$17,0)</f>
        <v>2515</v>
      </c>
      <c r="M1219" s="34">
        <f>ROUND(('NEW Reference'!F$16*List!$H1219)+'NEW Reference'!F$17,0)</f>
        <v>2620</v>
      </c>
      <c r="N1219" s="34">
        <f>ROUND(('NEW Reference'!G$16*List!$H1219)+'NEW Reference'!G$17,0)</f>
        <v>2966</v>
      </c>
      <c r="O1219" s="34">
        <f>ROUND(('NEW Reference'!H$16*List!$H1219)+'NEW Reference'!H$17,0)</f>
        <v>3080</v>
      </c>
      <c r="P1219" s="34">
        <f>ROUND(('NEW Reference'!I$16*List!$H1219)+'NEW Reference'!I$17,0)</f>
        <v>3201</v>
      </c>
      <c r="Q1219" s="34">
        <f>ROUND(('NEW Reference'!J$16*List!$H1219)+'NEW Reference'!J$17,0)</f>
        <v>3706</v>
      </c>
      <c r="R1219" s="34">
        <f>ROUND(('NEW Reference'!K$16*List!$H1219)+'NEW Reference'!K$17,0)</f>
        <v>3823</v>
      </c>
      <c r="S1219" s="34">
        <f>ROUND(('NEW Reference'!L$16*List!$H1219)+'NEW Reference'!L$17,0)</f>
        <v>4125</v>
      </c>
      <c r="T1219" s="34">
        <f>ROUND(('NEW Reference'!M$16*List!$H1219)+'NEW Reference'!M$17,0)</f>
        <v>4927</v>
      </c>
      <c r="U1219" s="34">
        <f>ROUND(('NEW Reference'!N$16*List!$H1219)+'NEW Reference'!N$17,0)</f>
        <v>19880</v>
      </c>
      <c r="V1219" s="35">
        <f>ROUND(('NEW Reference'!O$16*List!$H1219)+'NEW Reference'!O$17,0)</f>
        <v>739</v>
      </c>
      <c r="W1219" s="35">
        <f>ROUND(('NEW Reference'!P$16*List!$H1219)+'NEW Reference'!P$17,0)</f>
        <v>1041</v>
      </c>
      <c r="X1219" s="35">
        <f>ROUND(('NEW Reference'!Q$16*List!$H1219)+'NEW Reference'!Q$17,0)</f>
        <v>521</v>
      </c>
      <c r="Y1219" s="36"/>
      <c r="Z1219" s="4" t="str">
        <f t="shared" si="56"/>
        <v>PENOBSCOT, Maine</v>
      </c>
      <c r="AA1219" s="40" t="s">
        <v>3711</v>
      </c>
      <c r="AB1219" s="37" t="s">
        <v>49</v>
      </c>
      <c r="AC1219" s="41" t="s">
        <v>3689</v>
      </c>
      <c r="AD1219" s="42"/>
      <c r="AE1219">
        <f t="shared" si="57"/>
        <v>0.91710000000000003</v>
      </c>
    </row>
    <row r="1220" spans="1:31">
      <c r="A1220" s="28" t="s">
        <v>3712</v>
      </c>
      <c r="B1220" s="28" t="s">
        <v>3713</v>
      </c>
      <c r="C1220" s="29">
        <v>99920</v>
      </c>
      <c r="D1220" s="30" t="s">
        <v>125</v>
      </c>
      <c r="E1220" s="31" t="s">
        <v>3714</v>
      </c>
      <c r="F1220" s="50" t="s">
        <v>3689</v>
      </c>
      <c r="G1220" s="33" t="s">
        <v>59</v>
      </c>
      <c r="H1220">
        <f t="shared" si="55"/>
        <v>0.82910000000000006</v>
      </c>
      <c r="I1220" s="34">
        <f>ROUND(('NEW Reference'!B$16*List!$H1220)+'NEW Reference'!B$17,0)</f>
        <v>1057</v>
      </c>
      <c r="J1220" s="34">
        <f>ROUND(('NEW Reference'!C$16*List!$H1220)+'NEW Reference'!C$17,0)</f>
        <v>1576</v>
      </c>
      <c r="K1220" s="34">
        <f>ROUND(('NEW Reference'!D$16*List!$H1220)+'NEW Reference'!D$17,0)</f>
        <v>1889</v>
      </c>
      <c r="L1220" s="34">
        <f>ROUND(('NEW Reference'!E$16*List!$H1220)+'NEW Reference'!E$17,0)</f>
        <v>2335</v>
      </c>
      <c r="M1220" s="34">
        <f>ROUND(('NEW Reference'!F$16*List!$H1220)+'NEW Reference'!F$17,0)</f>
        <v>2433</v>
      </c>
      <c r="N1220" s="34">
        <f>ROUND(('NEW Reference'!G$16*List!$H1220)+'NEW Reference'!G$17,0)</f>
        <v>2754</v>
      </c>
      <c r="O1220" s="34">
        <f>ROUND(('NEW Reference'!H$16*List!$H1220)+'NEW Reference'!H$17,0)</f>
        <v>2860</v>
      </c>
      <c r="P1220" s="34">
        <f>ROUND(('NEW Reference'!I$16*List!$H1220)+'NEW Reference'!I$17,0)</f>
        <v>2972</v>
      </c>
      <c r="Q1220" s="34">
        <f>ROUND(('NEW Reference'!J$16*List!$H1220)+'NEW Reference'!J$17,0)</f>
        <v>3441</v>
      </c>
      <c r="R1220" s="34">
        <f>ROUND(('NEW Reference'!K$16*List!$H1220)+'NEW Reference'!K$17,0)</f>
        <v>3550</v>
      </c>
      <c r="S1220" s="34">
        <f>ROUND(('NEW Reference'!L$16*List!$H1220)+'NEW Reference'!L$17,0)</f>
        <v>3831</v>
      </c>
      <c r="T1220" s="34">
        <f>ROUND(('NEW Reference'!M$16*List!$H1220)+'NEW Reference'!M$17,0)</f>
        <v>4575</v>
      </c>
      <c r="U1220" s="34">
        <f>ROUND(('NEW Reference'!N$16*List!$H1220)+'NEW Reference'!N$17,0)</f>
        <v>18459</v>
      </c>
      <c r="V1220" s="35">
        <f>ROUND(('NEW Reference'!O$16*List!$H1220)+'NEW Reference'!O$17,0)</f>
        <v>686</v>
      </c>
      <c r="W1220" s="35">
        <f>ROUND(('NEW Reference'!P$16*List!$H1220)+'NEW Reference'!P$17,0)</f>
        <v>967</v>
      </c>
      <c r="X1220" s="35">
        <f>ROUND(('NEW Reference'!Q$16*List!$H1220)+'NEW Reference'!Q$17,0)</f>
        <v>483</v>
      </c>
      <c r="Y1220" s="36"/>
      <c r="Z1220" s="4" t="str">
        <f t="shared" si="56"/>
        <v>PISCATAQUIS, Maine</v>
      </c>
      <c r="AA1220" s="40" t="s">
        <v>3714</v>
      </c>
      <c r="AB1220" s="37" t="s">
        <v>49</v>
      </c>
      <c r="AC1220" s="41" t="s">
        <v>3689</v>
      </c>
      <c r="AD1220" s="42"/>
      <c r="AE1220">
        <f t="shared" si="57"/>
        <v>0.82910000000000006</v>
      </c>
    </row>
    <row r="1221" spans="1:31">
      <c r="A1221" s="28" t="s">
        <v>3715</v>
      </c>
      <c r="B1221" s="28" t="s">
        <v>3716</v>
      </c>
      <c r="C1221" s="29">
        <v>38860</v>
      </c>
      <c r="D1221" s="30" t="s">
        <v>1402</v>
      </c>
      <c r="E1221" s="31" t="s">
        <v>3717</v>
      </c>
      <c r="F1221" s="49" t="s">
        <v>3689</v>
      </c>
      <c r="G1221" s="33" t="s">
        <v>48</v>
      </c>
      <c r="H1221">
        <f t="shared" si="55"/>
        <v>0.9849</v>
      </c>
      <c r="I1221" s="34">
        <f>ROUND(('NEW Reference'!B$16*List!$H1221)+'NEW Reference'!B$17,0)</f>
        <v>1201</v>
      </c>
      <c r="J1221" s="34">
        <f>ROUND(('NEW Reference'!C$16*List!$H1221)+'NEW Reference'!C$17,0)</f>
        <v>1791</v>
      </c>
      <c r="K1221" s="34">
        <f>ROUND(('NEW Reference'!D$16*List!$H1221)+'NEW Reference'!D$17,0)</f>
        <v>2146</v>
      </c>
      <c r="L1221" s="34">
        <f>ROUND(('NEW Reference'!E$16*List!$H1221)+'NEW Reference'!E$17,0)</f>
        <v>2654</v>
      </c>
      <c r="M1221" s="34">
        <f>ROUND(('NEW Reference'!F$16*List!$H1221)+'NEW Reference'!F$17,0)</f>
        <v>2765</v>
      </c>
      <c r="N1221" s="34">
        <f>ROUND(('NEW Reference'!G$16*List!$H1221)+'NEW Reference'!G$17,0)</f>
        <v>3130</v>
      </c>
      <c r="O1221" s="34">
        <f>ROUND(('NEW Reference'!H$16*List!$H1221)+'NEW Reference'!H$17,0)</f>
        <v>3249</v>
      </c>
      <c r="P1221" s="34">
        <f>ROUND(('NEW Reference'!I$16*List!$H1221)+'NEW Reference'!I$17,0)</f>
        <v>3377</v>
      </c>
      <c r="Q1221" s="34">
        <f>ROUND(('NEW Reference'!J$16*List!$H1221)+'NEW Reference'!J$17,0)</f>
        <v>3910</v>
      </c>
      <c r="R1221" s="34">
        <f>ROUND(('NEW Reference'!K$16*List!$H1221)+'NEW Reference'!K$17,0)</f>
        <v>4034</v>
      </c>
      <c r="S1221" s="34">
        <f>ROUND(('NEW Reference'!L$16*List!$H1221)+'NEW Reference'!L$17,0)</f>
        <v>4353</v>
      </c>
      <c r="T1221" s="34">
        <f>ROUND(('NEW Reference'!M$16*List!$H1221)+'NEW Reference'!M$17,0)</f>
        <v>5198</v>
      </c>
      <c r="U1221" s="34">
        <f>ROUND(('NEW Reference'!N$16*List!$H1221)+'NEW Reference'!N$17,0)</f>
        <v>20975</v>
      </c>
      <c r="V1221" s="35">
        <f>ROUND(('NEW Reference'!O$16*List!$H1221)+'NEW Reference'!O$17,0)</f>
        <v>780</v>
      </c>
      <c r="W1221" s="35">
        <f>ROUND(('NEW Reference'!P$16*List!$H1221)+'NEW Reference'!P$17,0)</f>
        <v>1099</v>
      </c>
      <c r="X1221" s="35">
        <f>ROUND(('NEW Reference'!Q$16*List!$H1221)+'NEW Reference'!Q$17,0)</f>
        <v>549</v>
      </c>
      <c r="Y1221" s="36"/>
      <c r="Z1221" s="4" t="str">
        <f t="shared" si="56"/>
        <v>SAGADAHOC, Maine</v>
      </c>
      <c r="AA1221" s="40" t="s">
        <v>3717</v>
      </c>
      <c r="AB1221" s="37" t="s">
        <v>49</v>
      </c>
      <c r="AC1221" s="41" t="s">
        <v>3689</v>
      </c>
      <c r="AD1221" s="42"/>
      <c r="AE1221">
        <f t="shared" si="57"/>
        <v>0.9849</v>
      </c>
    </row>
    <row r="1222" spans="1:31">
      <c r="A1222" s="28" t="s">
        <v>3718</v>
      </c>
      <c r="B1222" s="28" t="s">
        <v>3719</v>
      </c>
      <c r="C1222" s="39">
        <v>99920</v>
      </c>
      <c r="D1222" s="30" t="s">
        <v>125</v>
      </c>
      <c r="E1222" s="40" t="s">
        <v>3720</v>
      </c>
      <c r="F1222" s="50" t="s">
        <v>3689</v>
      </c>
      <c r="G1222" s="33" t="s">
        <v>59</v>
      </c>
      <c r="H1222">
        <f t="shared" si="55"/>
        <v>0.82910000000000006</v>
      </c>
      <c r="I1222" s="34">
        <f>ROUND(('NEW Reference'!B$16*List!$H1222)+'NEW Reference'!B$17,0)</f>
        <v>1057</v>
      </c>
      <c r="J1222" s="34">
        <f>ROUND(('NEW Reference'!C$16*List!$H1222)+'NEW Reference'!C$17,0)</f>
        <v>1576</v>
      </c>
      <c r="K1222" s="34">
        <f>ROUND(('NEW Reference'!D$16*List!$H1222)+'NEW Reference'!D$17,0)</f>
        <v>1889</v>
      </c>
      <c r="L1222" s="34">
        <f>ROUND(('NEW Reference'!E$16*List!$H1222)+'NEW Reference'!E$17,0)</f>
        <v>2335</v>
      </c>
      <c r="M1222" s="34">
        <f>ROUND(('NEW Reference'!F$16*List!$H1222)+'NEW Reference'!F$17,0)</f>
        <v>2433</v>
      </c>
      <c r="N1222" s="34">
        <f>ROUND(('NEW Reference'!G$16*List!$H1222)+'NEW Reference'!G$17,0)</f>
        <v>2754</v>
      </c>
      <c r="O1222" s="34">
        <f>ROUND(('NEW Reference'!H$16*List!$H1222)+'NEW Reference'!H$17,0)</f>
        <v>2860</v>
      </c>
      <c r="P1222" s="34">
        <f>ROUND(('NEW Reference'!I$16*List!$H1222)+'NEW Reference'!I$17,0)</f>
        <v>2972</v>
      </c>
      <c r="Q1222" s="34">
        <f>ROUND(('NEW Reference'!J$16*List!$H1222)+'NEW Reference'!J$17,0)</f>
        <v>3441</v>
      </c>
      <c r="R1222" s="34">
        <f>ROUND(('NEW Reference'!K$16*List!$H1222)+'NEW Reference'!K$17,0)</f>
        <v>3550</v>
      </c>
      <c r="S1222" s="34">
        <f>ROUND(('NEW Reference'!L$16*List!$H1222)+'NEW Reference'!L$17,0)</f>
        <v>3831</v>
      </c>
      <c r="T1222" s="34">
        <f>ROUND(('NEW Reference'!M$16*List!$H1222)+'NEW Reference'!M$17,0)</f>
        <v>4575</v>
      </c>
      <c r="U1222" s="34">
        <f>ROUND(('NEW Reference'!N$16*List!$H1222)+'NEW Reference'!N$17,0)</f>
        <v>18459</v>
      </c>
      <c r="V1222" s="35">
        <f>ROUND(('NEW Reference'!O$16*List!$H1222)+'NEW Reference'!O$17,0)</f>
        <v>686</v>
      </c>
      <c r="W1222" s="35">
        <f>ROUND(('NEW Reference'!P$16*List!$H1222)+'NEW Reference'!P$17,0)</f>
        <v>967</v>
      </c>
      <c r="X1222" s="35">
        <f>ROUND(('NEW Reference'!Q$16*List!$H1222)+'NEW Reference'!Q$17,0)</f>
        <v>483</v>
      </c>
      <c r="Y1222" s="36"/>
      <c r="Z1222" s="4" t="str">
        <f t="shared" si="56"/>
        <v>SOMERSET, Maine</v>
      </c>
      <c r="AA1222" s="40" t="s">
        <v>3720</v>
      </c>
      <c r="AB1222" s="37" t="s">
        <v>49</v>
      </c>
      <c r="AC1222" s="41" t="s">
        <v>3689</v>
      </c>
      <c r="AD1222" s="42"/>
      <c r="AE1222">
        <f t="shared" si="57"/>
        <v>0.82910000000000006</v>
      </c>
    </row>
    <row r="1223" spans="1:31">
      <c r="A1223" s="28" t="s">
        <v>3721</v>
      </c>
      <c r="B1223" s="28" t="s">
        <v>3722</v>
      </c>
      <c r="C1223" s="29">
        <v>99920</v>
      </c>
      <c r="D1223" s="30" t="s">
        <v>125</v>
      </c>
      <c r="E1223" s="31" t="s">
        <v>3723</v>
      </c>
      <c r="F1223" s="50" t="s">
        <v>3689</v>
      </c>
      <c r="G1223" s="33" t="s">
        <v>59</v>
      </c>
      <c r="H1223">
        <f t="shared" si="55"/>
        <v>0.82910000000000006</v>
      </c>
      <c r="I1223" s="34">
        <f>ROUND(('NEW Reference'!B$16*List!$H1223)+'NEW Reference'!B$17,0)</f>
        <v>1057</v>
      </c>
      <c r="J1223" s="34">
        <f>ROUND(('NEW Reference'!C$16*List!$H1223)+'NEW Reference'!C$17,0)</f>
        <v>1576</v>
      </c>
      <c r="K1223" s="34">
        <f>ROUND(('NEW Reference'!D$16*List!$H1223)+'NEW Reference'!D$17,0)</f>
        <v>1889</v>
      </c>
      <c r="L1223" s="34">
        <f>ROUND(('NEW Reference'!E$16*List!$H1223)+'NEW Reference'!E$17,0)</f>
        <v>2335</v>
      </c>
      <c r="M1223" s="34">
        <f>ROUND(('NEW Reference'!F$16*List!$H1223)+'NEW Reference'!F$17,0)</f>
        <v>2433</v>
      </c>
      <c r="N1223" s="34">
        <f>ROUND(('NEW Reference'!G$16*List!$H1223)+'NEW Reference'!G$17,0)</f>
        <v>2754</v>
      </c>
      <c r="O1223" s="34">
        <f>ROUND(('NEW Reference'!H$16*List!$H1223)+'NEW Reference'!H$17,0)</f>
        <v>2860</v>
      </c>
      <c r="P1223" s="34">
        <f>ROUND(('NEW Reference'!I$16*List!$H1223)+'NEW Reference'!I$17,0)</f>
        <v>2972</v>
      </c>
      <c r="Q1223" s="34">
        <f>ROUND(('NEW Reference'!J$16*List!$H1223)+'NEW Reference'!J$17,0)</f>
        <v>3441</v>
      </c>
      <c r="R1223" s="34">
        <f>ROUND(('NEW Reference'!K$16*List!$H1223)+'NEW Reference'!K$17,0)</f>
        <v>3550</v>
      </c>
      <c r="S1223" s="34">
        <f>ROUND(('NEW Reference'!L$16*List!$H1223)+'NEW Reference'!L$17,0)</f>
        <v>3831</v>
      </c>
      <c r="T1223" s="34">
        <f>ROUND(('NEW Reference'!M$16*List!$H1223)+'NEW Reference'!M$17,0)</f>
        <v>4575</v>
      </c>
      <c r="U1223" s="34">
        <f>ROUND(('NEW Reference'!N$16*List!$H1223)+'NEW Reference'!N$17,0)</f>
        <v>18459</v>
      </c>
      <c r="V1223" s="35">
        <f>ROUND(('NEW Reference'!O$16*List!$H1223)+'NEW Reference'!O$17,0)</f>
        <v>686</v>
      </c>
      <c r="W1223" s="35">
        <f>ROUND(('NEW Reference'!P$16*List!$H1223)+'NEW Reference'!P$17,0)</f>
        <v>967</v>
      </c>
      <c r="X1223" s="35">
        <f>ROUND(('NEW Reference'!Q$16*List!$H1223)+'NEW Reference'!Q$17,0)</f>
        <v>483</v>
      </c>
      <c r="Y1223" s="36"/>
      <c r="Z1223" s="4" t="str">
        <f t="shared" si="56"/>
        <v>WALDO, Maine</v>
      </c>
      <c r="AA1223" s="31" t="s">
        <v>3723</v>
      </c>
      <c r="AB1223" s="37" t="s">
        <v>49</v>
      </c>
      <c r="AC1223" s="32" t="s">
        <v>3689</v>
      </c>
      <c r="AD1223" s="38"/>
      <c r="AE1223">
        <f t="shared" si="57"/>
        <v>0.82910000000000006</v>
      </c>
    </row>
    <row r="1224" spans="1:31">
      <c r="A1224" s="28" t="s">
        <v>3724</v>
      </c>
      <c r="B1224" s="28" t="s">
        <v>3725</v>
      </c>
      <c r="C1224" s="29">
        <v>99920</v>
      </c>
      <c r="D1224" s="30" t="s">
        <v>125</v>
      </c>
      <c r="E1224" s="31" t="s">
        <v>250</v>
      </c>
      <c r="F1224" s="50" t="s">
        <v>3689</v>
      </c>
      <c r="G1224" s="33" t="s">
        <v>59</v>
      </c>
      <c r="H1224">
        <f t="shared" si="55"/>
        <v>0.82910000000000006</v>
      </c>
      <c r="I1224" s="34">
        <f>ROUND(('NEW Reference'!B$16*List!$H1224)+'NEW Reference'!B$17,0)</f>
        <v>1057</v>
      </c>
      <c r="J1224" s="34">
        <f>ROUND(('NEW Reference'!C$16*List!$H1224)+'NEW Reference'!C$17,0)</f>
        <v>1576</v>
      </c>
      <c r="K1224" s="34">
        <f>ROUND(('NEW Reference'!D$16*List!$H1224)+'NEW Reference'!D$17,0)</f>
        <v>1889</v>
      </c>
      <c r="L1224" s="34">
        <f>ROUND(('NEW Reference'!E$16*List!$H1224)+'NEW Reference'!E$17,0)</f>
        <v>2335</v>
      </c>
      <c r="M1224" s="34">
        <f>ROUND(('NEW Reference'!F$16*List!$H1224)+'NEW Reference'!F$17,0)</f>
        <v>2433</v>
      </c>
      <c r="N1224" s="34">
        <f>ROUND(('NEW Reference'!G$16*List!$H1224)+'NEW Reference'!G$17,0)</f>
        <v>2754</v>
      </c>
      <c r="O1224" s="34">
        <f>ROUND(('NEW Reference'!H$16*List!$H1224)+'NEW Reference'!H$17,0)</f>
        <v>2860</v>
      </c>
      <c r="P1224" s="34">
        <f>ROUND(('NEW Reference'!I$16*List!$H1224)+'NEW Reference'!I$17,0)</f>
        <v>2972</v>
      </c>
      <c r="Q1224" s="34">
        <f>ROUND(('NEW Reference'!J$16*List!$H1224)+'NEW Reference'!J$17,0)</f>
        <v>3441</v>
      </c>
      <c r="R1224" s="34">
        <f>ROUND(('NEW Reference'!K$16*List!$H1224)+'NEW Reference'!K$17,0)</f>
        <v>3550</v>
      </c>
      <c r="S1224" s="34">
        <f>ROUND(('NEW Reference'!L$16*List!$H1224)+'NEW Reference'!L$17,0)</f>
        <v>3831</v>
      </c>
      <c r="T1224" s="34">
        <f>ROUND(('NEW Reference'!M$16*List!$H1224)+'NEW Reference'!M$17,0)</f>
        <v>4575</v>
      </c>
      <c r="U1224" s="34">
        <f>ROUND(('NEW Reference'!N$16*List!$H1224)+'NEW Reference'!N$17,0)</f>
        <v>18459</v>
      </c>
      <c r="V1224" s="35">
        <f>ROUND(('NEW Reference'!O$16*List!$H1224)+'NEW Reference'!O$17,0)</f>
        <v>686</v>
      </c>
      <c r="W1224" s="35">
        <f>ROUND(('NEW Reference'!P$16*List!$H1224)+'NEW Reference'!P$17,0)</f>
        <v>967</v>
      </c>
      <c r="X1224" s="35">
        <f>ROUND(('NEW Reference'!Q$16*List!$H1224)+'NEW Reference'!Q$17,0)</f>
        <v>483</v>
      </c>
      <c r="Y1224" s="36"/>
      <c r="Z1224" s="4" t="str">
        <f t="shared" si="56"/>
        <v>WASHINGTON, Maine</v>
      </c>
      <c r="AA1224" s="40" t="s">
        <v>250</v>
      </c>
      <c r="AB1224" s="37" t="s">
        <v>49</v>
      </c>
      <c r="AC1224" s="41" t="s">
        <v>3689</v>
      </c>
      <c r="AD1224" s="42"/>
      <c r="AE1224">
        <f t="shared" si="57"/>
        <v>0.82910000000000006</v>
      </c>
    </row>
    <row r="1225" spans="1:31">
      <c r="A1225" s="28" t="s">
        <v>3726</v>
      </c>
      <c r="B1225" s="28" t="s">
        <v>3727</v>
      </c>
      <c r="C1225" s="29">
        <v>38860</v>
      </c>
      <c r="D1225" s="30" t="s">
        <v>1402</v>
      </c>
      <c r="E1225" s="31" t="s">
        <v>3728</v>
      </c>
      <c r="F1225" s="49" t="s">
        <v>3689</v>
      </c>
      <c r="G1225" s="33" t="s">
        <v>48</v>
      </c>
      <c r="H1225">
        <f t="shared" si="55"/>
        <v>0.9849</v>
      </c>
      <c r="I1225" s="34">
        <f>ROUND(('NEW Reference'!B$16*List!$H1225)+'NEW Reference'!B$17,0)</f>
        <v>1201</v>
      </c>
      <c r="J1225" s="34">
        <f>ROUND(('NEW Reference'!C$16*List!$H1225)+'NEW Reference'!C$17,0)</f>
        <v>1791</v>
      </c>
      <c r="K1225" s="34">
        <f>ROUND(('NEW Reference'!D$16*List!$H1225)+'NEW Reference'!D$17,0)</f>
        <v>2146</v>
      </c>
      <c r="L1225" s="34">
        <f>ROUND(('NEW Reference'!E$16*List!$H1225)+'NEW Reference'!E$17,0)</f>
        <v>2654</v>
      </c>
      <c r="M1225" s="34">
        <f>ROUND(('NEW Reference'!F$16*List!$H1225)+'NEW Reference'!F$17,0)</f>
        <v>2765</v>
      </c>
      <c r="N1225" s="34">
        <f>ROUND(('NEW Reference'!G$16*List!$H1225)+'NEW Reference'!G$17,0)</f>
        <v>3130</v>
      </c>
      <c r="O1225" s="34">
        <f>ROUND(('NEW Reference'!H$16*List!$H1225)+'NEW Reference'!H$17,0)</f>
        <v>3249</v>
      </c>
      <c r="P1225" s="34">
        <f>ROUND(('NEW Reference'!I$16*List!$H1225)+'NEW Reference'!I$17,0)</f>
        <v>3377</v>
      </c>
      <c r="Q1225" s="34">
        <f>ROUND(('NEW Reference'!J$16*List!$H1225)+'NEW Reference'!J$17,0)</f>
        <v>3910</v>
      </c>
      <c r="R1225" s="34">
        <f>ROUND(('NEW Reference'!K$16*List!$H1225)+'NEW Reference'!K$17,0)</f>
        <v>4034</v>
      </c>
      <c r="S1225" s="34">
        <f>ROUND(('NEW Reference'!L$16*List!$H1225)+'NEW Reference'!L$17,0)</f>
        <v>4353</v>
      </c>
      <c r="T1225" s="34">
        <f>ROUND(('NEW Reference'!M$16*List!$H1225)+'NEW Reference'!M$17,0)</f>
        <v>5198</v>
      </c>
      <c r="U1225" s="34">
        <f>ROUND(('NEW Reference'!N$16*List!$H1225)+'NEW Reference'!N$17,0)</f>
        <v>20975</v>
      </c>
      <c r="V1225" s="35">
        <f>ROUND(('NEW Reference'!O$16*List!$H1225)+'NEW Reference'!O$17,0)</f>
        <v>780</v>
      </c>
      <c r="W1225" s="35">
        <f>ROUND(('NEW Reference'!P$16*List!$H1225)+'NEW Reference'!P$17,0)</f>
        <v>1099</v>
      </c>
      <c r="X1225" s="35">
        <f>ROUND(('NEW Reference'!Q$16*List!$H1225)+'NEW Reference'!Q$17,0)</f>
        <v>549</v>
      </c>
      <c r="Y1225" s="36"/>
      <c r="Z1225" s="4" t="str">
        <f t="shared" si="56"/>
        <v>YORK, Maine</v>
      </c>
      <c r="AA1225" s="31" t="s">
        <v>3728</v>
      </c>
      <c r="AB1225" s="37" t="s">
        <v>49</v>
      </c>
      <c r="AC1225" s="32" t="s">
        <v>3689</v>
      </c>
      <c r="AD1225" s="38"/>
      <c r="AE1225">
        <f t="shared" si="57"/>
        <v>0.9849</v>
      </c>
    </row>
    <row r="1226" spans="1:31">
      <c r="A1226" s="28" t="s">
        <v>3729</v>
      </c>
      <c r="B1226" s="28" t="s">
        <v>3730</v>
      </c>
      <c r="C1226" s="29">
        <v>99920</v>
      </c>
      <c r="D1226" s="30" t="s">
        <v>125</v>
      </c>
      <c r="E1226" s="31" t="s">
        <v>325</v>
      </c>
      <c r="F1226" s="49" t="s">
        <v>3689</v>
      </c>
      <c r="G1226" s="33" t="s">
        <v>59</v>
      </c>
      <c r="H1226">
        <f t="shared" si="55"/>
        <v>0.82910000000000006</v>
      </c>
      <c r="I1226" s="34">
        <f>ROUND(('NEW Reference'!B$16*List!$H1226)+'NEW Reference'!B$17,0)</f>
        <v>1057</v>
      </c>
      <c r="J1226" s="34">
        <f>ROUND(('NEW Reference'!C$16*List!$H1226)+'NEW Reference'!C$17,0)</f>
        <v>1576</v>
      </c>
      <c r="K1226" s="34">
        <f>ROUND(('NEW Reference'!D$16*List!$H1226)+'NEW Reference'!D$17,0)</f>
        <v>1889</v>
      </c>
      <c r="L1226" s="34">
        <f>ROUND(('NEW Reference'!E$16*List!$H1226)+'NEW Reference'!E$17,0)</f>
        <v>2335</v>
      </c>
      <c r="M1226" s="34">
        <f>ROUND(('NEW Reference'!F$16*List!$H1226)+'NEW Reference'!F$17,0)</f>
        <v>2433</v>
      </c>
      <c r="N1226" s="34">
        <f>ROUND(('NEW Reference'!G$16*List!$H1226)+'NEW Reference'!G$17,0)</f>
        <v>2754</v>
      </c>
      <c r="O1226" s="34">
        <f>ROUND(('NEW Reference'!H$16*List!$H1226)+'NEW Reference'!H$17,0)</f>
        <v>2860</v>
      </c>
      <c r="P1226" s="34">
        <f>ROUND(('NEW Reference'!I$16*List!$H1226)+'NEW Reference'!I$17,0)</f>
        <v>2972</v>
      </c>
      <c r="Q1226" s="34">
        <f>ROUND(('NEW Reference'!J$16*List!$H1226)+'NEW Reference'!J$17,0)</f>
        <v>3441</v>
      </c>
      <c r="R1226" s="34">
        <f>ROUND(('NEW Reference'!K$16*List!$H1226)+'NEW Reference'!K$17,0)</f>
        <v>3550</v>
      </c>
      <c r="S1226" s="34">
        <f>ROUND(('NEW Reference'!L$16*List!$H1226)+'NEW Reference'!L$17,0)</f>
        <v>3831</v>
      </c>
      <c r="T1226" s="34">
        <f>ROUND(('NEW Reference'!M$16*List!$H1226)+'NEW Reference'!M$17,0)</f>
        <v>4575</v>
      </c>
      <c r="U1226" s="34">
        <f>ROUND(('NEW Reference'!N$16*List!$H1226)+'NEW Reference'!N$17,0)</f>
        <v>18459</v>
      </c>
      <c r="V1226" s="35">
        <f>ROUND(('NEW Reference'!O$16*List!$H1226)+'NEW Reference'!O$17,0)</f>
        <v>686</v>
      </c>
      <c r="W1226" s="35">
        <f>ROUND(('NEW Reference'!P$16*List!$H1226)+'NEW Reference'!P$17,0)</f>
        <v>967</v>
      </c>
      <c r="X1226" s="35">
        <f>ROUND(('NEW Reference'!Q$16*List!$H1226)+'NEW Reference'!Q$17,0)</f>
        <v>483</v>
      </c>
      <c r="Y1226" s="36"/>
      <c r="Z1226" s="4" t="str">
        <f t="shared" si="56"/>
        <v>STATEWIDE, Maine</v>
      </c>
      <c r="AA1226" s="40" t="s">
        <v>325</v>
      </c>
      <c r="AB1226" s="37" t="s">
        <v>49</v>
      </c>
      <c r="AC1226" s="41" t="s">
        <v>3689</v>
      </c>
      <c r="AD1226" s="42"/>
      <c r="AE1226">
        <f t="shared" si="57"/>
        <v>0.82910000000000006</v>
      </c>
    </row>
    <row r="1227" spans="1:31">
      <c r="A1227" s="28" t="s">
        <v>3731</v>
      </c>
      <c r="B1227" s="28" t="s">
        <v>3732</v>
      </c>
      <c r="C1227" s="29">
        <v>19060</v>
      </c>
      <c r="D1227" s="30" t="s">
        <v>608</v>
      </c>
      <c r="E1227" s="31" t="s">
        <v>3733</v>
      </c>
      <c r="F1227" s="49" t="s">
        <v>3734</v>
      </c>
      <c r="G1227" s="33" t="s">
        <v>48</v>
      </c>
      <c r="H1227">
        <f t="shared" si="55"/>
        <v>0.85850000000000004</v>
      </c>
      <c r="I1227" s="34">
        <f>ROUND(('NEW Reference'!B$16*List!$H1227)+'NEW Reference'!B$17,0)</f>
        <v>1084</v>
      </c>
      <c r="J1227" s="34">
        <f>ROUND(('NEW Reference'!C$16*List!$H1227)+'NEW Reference'!C$17,0)</f>
        <v>1617</v>
      </c>
      <c r="K1227" s="34">
        <f>ROUND(('NEW Reference'!D$16*List!$H1227)+'NEW Reference'!D$17,0)</f>
        <v>1938</v>
      </c>
      <c r="L1227" s="34">
        <f>ROUND(('NEW Reference'!E$16*List!$H1227)+'NEW Reference'!E$17,0)</f>
        <v>2395</v>
      </c>
      <c r="M1227" s="34">
        <f>ROUND(('NEW Reference'!F$16*List!$H1227)+'NEW Reference'!F$17,0)</f>
        <v>2496</v>
      </c>
      <c r="N1227" s="34">
        <f>ROUND(('NEW Reference'!G$16*List!$H1227)+'NEW Reference'!G$17,0)</f>
        <v>2825</v>
      </c>
      <c r="O1227" s="34">
        <f>ROUND(('NEW Reference'!H$16*List!$H1227)+'NEW Reference'!H$17,0)</f>
        <v>2933</v>
      </c>
      <c r="P1227" s="34">
        <f>ROUND(('NEW Reference'!I$16*List!$H1227)+'NEW Reference'!I$17,0)</f>
        <v>3048</v>
      </c>
      <c r="Q1227" s="34">
        <f>ROUND(('NEW Reference'!J$16*List!$H1227)+'NEW Reference'!J$17,0)</f>
        <v>3530</v>
      </c>
      <c r="R1227" s="34">
        <f>ROUND(('NEW Reference'!K$16*List!$H1227)+'NEW Reference'!K$17,0)</f>
        <v>3641</v>
      </c>
      <c r="S1227" s="34">
        <f>ROUND(('NEW Reference'!L$16*List!$H1227)+'NEW Reference'!L$17,0)</f>
        <v>3929</v>
      </c>
      <c r="T1227" s="34">
        <f>ROUND(('NEW Reference'!M$16*List!$H1227)+'NEW Reference'!M$17,0)</f>
        <v>4693</v>
      </c>
      <c r="U1227" s="34">
        <f>ROUND(('NEW Reference'!N$16*List!$H1227)+'NEW Reference'!N$17,0)</f>
        <v>18934</v>
      </c>
      <c r="V1227" s="35">
        <f>ROUND(('NEW Reference'!O$16*List!$H1227)+'NEW Reference'!O$17,0)</f>
        <v>704</v>
      </c>
      <c r="W1227" s="35">
        <f>ROUND(('NEW Reference'!P$16*List!$H1227)+'NEW Reference'!P$17,0)</f>
        <v>992</v>
      </c>
      <c r="X1227" s="35">
        <f>ROUND(('NEW Reference'!Q$16*List!$H1227)+'NEW Reference'!Q$17,0)</f>
        <v>496</v>
      </c>
      <c r="Y1227" s="36"/>
      <c r="Z1227" s="4" t="str">
        <f t="shared" si="56"/>
        <v>ALLEGANY, Maryland</v>
      </c>
      <c r="AA1227" s="40" t="s">
        <v>3733</v>
      </c>
      <c r="AB1227" s="37" t="s">
        <v>49</v>
      </c>
      <c r="AC1227" s="41" t="s">
        <v>3734</v>
      </c>
      <c r="AD1227" s="42"/>
      <c r="AE1227">
        <f t="shared" si="57"/>
        <v>0.85850000000000004</v>
      </c>
    </row>
    <row r="1228" spans="1:31">
      <c r="A1228" s="28" t="s">
        <v>3735</v>
      </c>
      <c r="B1228" s="28" t="s">
        <v>3736</v>
      </c>
      <c r="C1228" s="39">
        <v>12580</v>
      </c>
      <c r="D1228" s="30" t="s">
        <v>362</v>
      </c>
      <c r="E1228" s="40" t="s">
        <v>3737</v>
      </c>
      <c r="F1228" s="49" t="s">
        <v>3734</v>
      </c>
      <c r="G1228" s="33" t="s">
        <v>48</v>
      </c>
      <c r="H1228">
        <f t="shared" si="55"/>
        <v>0.97810000000000008</v>
      </c>
      <c r="I1228" s="34">
        <f>ROUND(('NEW Reference'!B$16*List!$H1228)+'NEW Reference'!B$17,0)</f>
        <v>1195</v>
      </c>
      <c r="J1228" s="34">
        <f>ROUND(('NEW Reference'!C$16*List!$H1228)+'NEW Reference'!C$17,0)</f>
        <v>1782</v>
      </c>
      <c r="K1228" s="34">
        <f>ROUND(('NEW Reference'!D$16*List!$H1228)+'NEW Reference'!D$17,0)</f>
        <v>2135</v>
      </c>
      <c r="L1228" s="34">
        <f>ROUND(('NEW Reference'!E$16*List!$H1228)+'NEW Reference'!E$17,0)</f>
        <v>2640</v>
      </c>
      <c r="M1228" s="34">
        <f>ROUND(('NEW Reference'!F$16*List!$H1228)+'NEW Reference'!F$17,0)</f>
        <v>2750</v>
      </c>
      <c r="N1228" s="34">
        <f>ROUND(('NEW Reference'!G$16*List!$H1228)+'NEW Reference'!G$17,0)</f>
        <v>3113</v>
      </c>
      <c r="O1228" s="34">
        <f>ROUND(('NEW Reference'!H$16*List!$H1228)+'NEW Reference'!H$17,0)</f>
        <v>3232</v>
      </c>
      <c r="P1228" s="34">
        <f>ROUND(('NEW Reference'!I$16*List!$H1228)+'NEW Reference'!I$17,0)</f>
        <v>3359</v>
      </c>
      <c r="Q1228" s="34">
        <f>ROUND(('NEW Reference'!J$16*List!$H1228)+'NEW Reference'!J$17,0)</f>
        <v>3890</v>
      </c>
      <c r="R1228" s="34">
        <f>ROUND(('NEW Reference'!K$16*List!$H1228)+'NEW Reference'!K$17,0)</f>
        <v>4013</v>
      </c>
      <c r="S1228" s="34">
        <f>ROUND(('NEW Reference'!L$16*List!$H1228)+'NEW Reference'!L$17,0)</f>
        <v>4330</v>
      </c>
      <c r="T1228" s="34">
        <f>ROUND(('NEW Reference'!M$16*List!$H1228)+'NEW Reference'!M$17,0)</f>
        <v>5171</v>
      </c>
      <c r="U1228" s="34">
        <f>ROUND(('NEW Reference'!N$16*List!$H1228)+'NEW Reference'!N$17,0)</f>
        <v>20865</v>
      </c>
      <c r="V1228" s="35">
        <f>ROUND(('NEW Reference'!O$16*List!$H1228)+'NEW Reference'!O$17,0)</f>
        <v>776</v>
      </c>
      <c r="W1228" s="35">
        <f>ROUND(('NEW Reference'!P$16*List!$H1228)+'NEW Reference'!P$17,0)</f>
        <v>1093</v>
      </c>
      <c r="X1228" s="35">
        <f>ROUND(('NEW Reference'!Q$16*List!$H1228)+'NEW Reference'!Q$17,0)</f>
        <v>547</v>
      </c>
      <c r="Y1228" s="36"/>
      <c r="Z1228" s="4" t="str">
        <f t="shared" si="56"/>
        <v>ANNE ARUNDEL, Maryland</v>
      </c>
      <c r="AA1228" s="40" t="s">
        <v>3737</v>
      </c>
      <c r="AB1228" s="37" t="s">
        <v>49</v>
      </c>
      <c r="AC1228" s="41" t="s">
        <v>3734</v>
      </c>
      <c r="AD1228" s="42"/>
      <c r="AE1228">
        <f t="shared" si="57"/>
        <v>0.97810000000000008</v>
      </c>
    </row>
    <row r="1229" spans="1:31">
      <c r="A1229" s="28" t="s">
        <v>3738</v>
      </c>
      <c r="B1229" s="28" t="s">
        <v>3739</v>
      </c>
      <c r="C1229" s="29">
        <v>12580</v>
      </c>
      <c r="D1229" s="30" t="s">
        <v>362</v>
      </c>
      <c r="E1229" s="31" t="s">
        <v>3740</v>
      </c>
      <c r="F1229" s="49" t="s">
        <v>3734</v>
      </c>
      <c r="G1229" s="33" t="s">
        <v>48</v>
      </c>
      <c r="H1229">
        <f t="shared" si="55"/>
        <v>0.97810000000000008</v>
      </c>
      <c r="I1229" s="34">
        <f>ROUND(('NEW Reference'!B$16*List!$H1229)+'NEW Reference'!B$17,0)</f>
        <v>1195</v>
      </c>
      <c r="J1229" s="34">
        <f>ROUND(('NEW Reference'!C$16*List!$H1229)+'NEW Reference'!C$17,0)</f>
        <v>1782</v>
      </c>
      <c r="K1229" s="34">
        <f>ROUND(('NEW Reference'!D$16*List!$H1229)+'NEW Reference'!D$17,0)</f>
        <v>2135</v>
      </c>
      <c r="L1229" s="34">
        <f>ROUND(('NEW Reference'!E$16*List!$H1229)+'NEW Reference'!E$17,0)</f>
        <v>2640</v>
      </c>
      <c r="M1229" s="34">
        <f>ROUND(('NEW Reference'!F$16*List!$H1229)+'NEW Reference'!F$17,0)</f>
        <v>2750</v>
      </c>
      <c r="N1229" s="34">
        <f>ROUND(('NEW Reference'!G$16*List!$H1229)+'NEW Reference'!G$17,0)</f>
        <v>3113</v>
      </c>
      <c r="O1229" s="34">
        <f>ROUND(('NEW Reference'!H$16*List!$H1229)+'NEW Reference'!H$17,0)</f>
        <v>3232</v>
      </c>
      <c r="P1229" s="34">
        <f>ROUND(('NEW Reference'!I$16*List!$H1229)+'NEW Reference'!I$17,0)</f>
        <v>3359</v>
      </c>
      <c r="Q1229" s="34">
        <f>ROUND(('NEW Reference'!J$16*List!$H1229)+'NEW Reference'!J$17,0)</f>
        <v>3890</v>
      </c>
      <c r="R1229" s="34">
        <f>ROUND(('NEW Reference'!K$16*List!$H1229)+'NEW Reference'!K$17,0)</f>
        <v>4013</v>
      </c>
      <c r="S1229" s="34">
        <f>ROUND(('NEW Reference'!L$16*List!$H1229)+'NEW Reference'!L$17,0)</f>
        <v>4330</v>
      </c>
      <c r="T1229" s="34">
        <f>ROUND(('NEW Reference'!M$16*List!$H1229)+'NEW Reference'!M$17,0)</f>
        <v>5171</v>
      </c>
      <c r="U1229" s="34">
        <f>ROUND(('NEW Reference'!N$16*List!$H1229)+'NEW Reference'!N$17,0)</f>
        <v>20865</v>
      </c>
      <c r="V1229" s="35">
        <f>ROUND(('NEW Reference'!O$16*List!$H1229)+'NEW Reference'!O$17,0)</f>
        <v>776</v>
      </c>
      <c r="W1229" s="35">
        <f>ROUND(('NEW Reference'!P$16*List!$H1229)+'NEW Reference'!P$17,0)</f>
        <v>1093</v>
      </c>
      <c r="X1229" s="35">
        <f>ROUND(('NEW Reference'!Q$16*List!$H1229)+'NEW Reference'!Q$17,0)</f>
        <v>547</v>
      </c>
      <c r="Y1229" s="36"/>
      <c r="Z1229" s="4" t="str">
        <f t="shared" si="56"/>
        <v>BALTIMORE, Maryland</v>
      </c>
      <c r="AA1229" s="31" t="s">
        <v>3740</v>
      </c>
      <c r="AB1229" s="37" t="s">
        <v>49</v>
      </c>
      <c r="AC1229" s="32" t="s">
        <v>3734</v>
      </c>
      <c r="AD1229" s="38"/>
      <c r="AE1229">
        <f t="shared" si="57"/>
        <v>0.97810000000000008</v>
      </c>
    </row>
    <row r="1230" spans="1:31">
      <c r="A1230" s="28" t="s">
        <v>3741</v>
      </c>
      <c r="B1230" s="28" t="s">
        <v>3742</v>
      </c>
      <c r="C1230" s="29">
        <v>47894</v>
      </c>
      <c r="D1230" s="30" t="s">
        <v>1327</v>
      </c>
      <c r="E1230" s="31" t="s">
        <v>3743</v>
      </c>
      <c r="F1230" s="49" t="s">
        <v>3734</v>
      </c>
      <c r="G1230" s="33" t="s">
        <v>48</v>
      </c>
      <c r="H1230">
        <f t="shared" si="55"/>
        <v>1.0254000000000001</v>
      </c>
      <c r="I1230" s="34">
        <f>ROUND(('NEW Reference'!B$16*List!$H1230)+'NEW Reference'!B$17,0)</f>
        <v>1239</v>
      </c>
      <c r="J1230" s="34">
        <f>ROUND(('NEW Reference'!C$16*List!$H1230)+'NEW Reference'!C$17,0)</f>
        <v>1847</v>
      </c>
      <c r="K1230" s="34">
        <f>ROUND(('NEW Reference'!D$16*List!$H1230)+'NEW Reference'!D$17,0)</f>
        <v>2213</v>
      </c>
      <c r="L1230" s="34">
        <f>ROUND(('NEW Reference'!E$16*List!$H1230)+'NEW Reference'!E$17,0)</f>
        <v>2736</v>
      </c>
      <c r="M1230" s="34">
        <f>ROUND(('NEW Reference'!F$16*List!$H1230)+'NEW Reference'!F$17,0)</f>
        <v>2851</v>
      </c>
      <c r="N1230" s="34">
        <f>ROUND(('NEW Reference'!G$16*List!$H1230)+'NEW Reference'!G$17,0)</f>
        <v>3227</v>
      </c>
      <c r="O1230" s="34">
        <f>ROUND(('NEW Reference'!H$16*List!$H1230)+'NEW Reference'!H$17,0)</f>
        <v>3351</v>
      </c>
      <c r="P1230" s="34">
        <f>ROUND(('NEW Reference'!I$16*List!$H1230)+'NEW Reference'!I$17,0)</f>
        <v>3482</v>
      </c>
      <c r="Q1230" s="34">
        <f>ROUND(('NEW Reference'!J$16*List!$H1230)+'NEW Reference'!J$17,0)</f>
        <v>4032</v>
      </c>
      <c r="R1230" s="34">
        <f>ROUND(('NEW Reference'!K$16*List!$H1230)+'NEW Reference'!K$17,0)</f>
        <v>4159</v>
      </c>
      <c r="S1230" s="34">
        <f>ROUND(('NEW Reference'!L$16*List!$H1230)+'NEW Reference'!L$17,0)</f>
        <v>4488</v>
      </c>
      <c r="T1230" s="34">
        <f>ROUND(('NEW Reference'!M$16*List!$H1230)+'NEW Reference'!M$17,0)</f>
        <v>5360</v>
      </c>
      <c r="U1230" s="34">
        <f>ROUND(('NEW Reference'!N$16*List!$H1230)+'NEW Reference'!N$17,0)</f>
        <v>21629</v>
      </c>
      <c r="V1230" s="35">
        <f>ROUND(('NEW Reference'!O$16*List!$H1230)+'NEW Reference'!O$17,0)</f>
        <v>804</v>
      </c>
      <c r="W1230" s="35">
        <f>ROUND(('NEW Reference'!P$16*List!$H1230)+'NEW Reference'!P$17,0)</f>
        <v>1133</v>
      </c>
      <c r="X1230" s="35">
        <f>ROUND(('NEW Reference'!Q$16*List!$H1230)+'NEW Reference'!Q$17,0)</f>
        <v>567</v>
      </c>
      <c r="Y1230" s="36"/>
      <c r="Z1230" s="4" t="str">
        <f t="shared" si="56"/>
        <v>CALVERT, Maryland</v>
      </c>
      <c r="AA1230" s="31" t="s">
        <v>3743</v>
      </c>
      <c r="AB1230" s="37" t="s">
        <v>49</v>
      </c>
      <c r="AC1230" s="32" t="s">
        <v>3734</v>
      </c>
      <c r="AD1230" s="38"/>
      <c r="AE1230">
        <f t="shared" si="57"/>
        <v>1.0254000000000001</v>
      </c>
    </row>
    <row r="1231" spans="1:31">
      <c r="A1231" s="28" t="s">
        <v>3744</v>
      </c>
      <c r="B1231" s="28" t="s">
        <v>3745</v>
      </c>
      <c r="C1231" s="29">
        <v>99921</v>
      </c>
      <c r="D1231" s="30" t="s">
        <v>129</v>
      </c>
      <c r="E1231" s="31" t="s">
        <v>3746</v>
      </c>
      <c r="F1231" s="49" t="s">
        <v>3734</v>
      </c>
      <c r="G1231" s="33" t="s">
        <v>59</v>
      </c>
      <c r="H1231">
        <f t="shared" ref="H1231:H1294" si="58">IFERROR(INDEX($AH:$AH,MATCH($C1231,$AF:$AF,0)),"")</f>
        <v>0.82910000000000006</v>
      </c>
      <c r="I1231" s="34">
        <f>ROUND(('NEW Reference'!B$16*List!$H1231)+'NEW Reference'!B$17,0)</f>
        <v>1057</v>
      </c>
      <c r="J1231" s="34">
        <f>ROUND(('NEW Reference'!C$16*List!$H1231)+'NEW Reference'!C$17,0)</f>
        <v>1576</v>
      </c>
      <c r="K1231" s="34">
        <f>ROUND(('NEW Reference'!D$16*List!$H1231)+'NEW Reference'!D$17,0)</f>
        <v>1889</v>
      </c>
      <c r="L1231" s="34">
        <f>ROUND(('NEW Reference'!E$16*List!$H1231)+'NEW Reference'!E$17,0)</f>
        <v>2335</v>
      </c>
      <c r="M1231" s="34">
        <f>ROUND(('NEW Reference'!F$16*List!$H1231)+'NEW Reference'!F$17,0)</f>
        <v>2433</v>
      </c>
      <c r="N1231" s="34">
        <f>ROUND(('NEW Reference'!G$16*List!$H1231)+'NEW Reference'!G$17,0)</f>
        <v>2754</v>
      </c>
      <c r="O1231" s="34">
        <f>ROUND(('NEW Reference'!H$16*List!$H1231)+'NEW Reference'!H$17,0)</f>
        <v>2860</v>
      </c>
      <c r="P1231" s="34">
        <f>ROUND(('NEW Reference'!I$16*List!$H1231)+'NEW Reference'!I$17,0)</f>
        <v>2972</v>
      </c>
      <c r="Q1231" s="34">
        <f>ROUND(('NEW Reference'!J$16*List!$H1231)+'NEW Reference'!J$17,0)</f>
        <v>3441</v>
      </c>
      <c r="R1231" s="34">
        <f>ROUND(('NEW Reference'!K$16*List!$H1231)+'NEW Reference'!K$17,0)</f>
        <v>3550</v>
      </c>
      <c r="S1231" s="34">
        <f>ROUND(('NEW Reference'!L$16*List!$H1231)+'NEW Reference'!L$17,0)</f>
        <v>3831</v>
      </c>
      <c r="T1231" s="34">
        <f>ROUND(('NEW Reference'!M$16*List!$H1231)+'NEW Reference'!M$17,0)</f>
        <v>4575</v>
      </c>
      <c r="U1231" s="34">
        <f>ROUND(('NEW Reference'!N$16*List!$H1231)+'NEW Reference'!N$17,0)</f>
        <v>18459</v>
      </c>
      <c r="V1231" s="35">
        <f>ROUND(('NEW Reference'!O$16*List!$H1231)+'NEW Reference'!O$17,0)</f>
        <v>686</v>
      </c>
      <c r="W1231" s="35">
        <f>ROUND(('NEW Reference'!P$16*List!$H1231)+'NEW Reference'!P$17,0)</f>
        <v>967</v>
      </c>
      <c r="X1231" s="35">
        <f>ROUND(('NEW Reference'!Q$16*List!$H1231)+'NEW Reference'!Q$17,0)</f>
        <v>483</v>
      </c>
      <c r="Y1231" s="36"/>
      <c r="Z1231" s="4" t="str">
        <f t="shared" ref="Z1231:Z1294" si="59">CONCATENATE(AA1231, AB1231, AC1231)</f>
        <v>CAROLINE, Maryland</v>
      </c>
      <c r="AA1231" s="31" t="s">
        <v>3746</v>
      </c>
      <c r="AB1231" s="37" t="s">
        <v>49</v>
      </c>
      <c r="AC1231" s="32" t="s">
        <v>3734</v>
      </c>
      <c r="AD1231" s="38"/>
      <c r="AE1231">
        <f t="shared" ref="AE1231:AE1294" si="60">IFERROR(INDEX($AH:$AH,MATCH($C1231,$AF:$AF,0)),"")</f>
        <v>0.82910000000000006</v>
      </c>
    </row>
    <row r="1232" spans="1:31">
      <c r="A1232" s="28" t="s">
        <v>3747</v>
      </c>
      <c r="B1232" s="28" t="s">
        <v>3748</v>
      </c>
      <c r="C1232" s="29">
        <v>12580</v>
      </c>
      <c r="D1232" s="30" t="s">
        <v>362</v>
      </c>
      <c r="E1232" s="31" t="s">
        <v>518</v>
      </c>
      <c r="F1232" s="50" t="s">
        <v>3734</v>
      </c>
      <c r="G1232" s="33" t="s">
        <v>48</v>
      </c>
      <c r="H1232">
        <f t="shared" si="58"/>
        <v>0.97810000000000008</v>
      </c>
      <c r="I1232" s="34">
        <f>ROUND(('NEW Reference'!B$16*List!$H1232)+'NEW Reference'!B$17,0)</f>
        <v>1195</v>
      </c>
      <c r="J1232" s="34">
        <f>ROUND(('NEW Reference'!C$16*List!$H1232)+'NEW Reference'!C$17,0)</f>
        <v>1782</v>
      </c>
      <c r="K1232" s="34">
        <f>ROUND(('NEW Reference'!D$16*List!$H1232)+'NEW Reference'!D$17,0)</f>
        <v>2135</v>
      </c>
      <c r="L1232" s="34">
        <f>ROUND(('NEW Reference'!E$16*List!$H1232)+'NEW Reference'!E$17,0)</f>
        <v>2640</v>
      </c>
      <c r="M1232" s="34">
        <f>ROUND(('NEW Reference'!F$16*List!$H1232)+'NEW Reference'!F$17,0)</f>
        <v>2750</v>
      </c>
      <c r="N1232" s="34">
        <f>ROUND(('NEW Reference'!G$16*List!$H1232)+'NEW Reference'!G$17,0)</f>
        <v>3113</v>
      </c>
      <c r="O1232" s="34">
        <f>ROUND(('NEW Reference'!H$16*List!$H1232)+'NEW Reference'!H$17,0)</f>
        <v>3232</v>
      </c>
      <c r="P1232" s="34">
        <f>ROUND(('NEW Reference'!I$16*List!$H1232)+'NEW Reference'!I$17,0)</f>
        <v>3359</v>
      </c>
      <c r="Q1232" s="34">
        <f>ROUND(('NEW Reference'!J$16*List!$H1232)+'NEW Reference'!J$17,0)</f>
        <v>3890</v>
      </c>
      <c r="R1232" s="34">
        <f>ROUND(('NEW Reference'!K$16*List!$H1232)+'NEW Reference'!K$17,0)</f>
        <v>4013</v>
      </c>
      <c r="S1232" s="34">
        <f>ROUND(('NEW Reference'!L$16*List!$H1232)+'NEW Reference'!L$17,0)</f>
        <v>4330</v>
      </c>
      <c r="T1232" s="34">
        <f>ROUND(('NEW Reference'!M$16*List!$H1232)+'NEW Reference'!M$17,0)</f>
        <v>5171</v>
      </c>
      <c r="U1232" s="34">
        <f>ROUND(('NEW Reference'!N$16*List!$H1232)+'NEW Reference'!N$17,0)</f>
        <v>20865</v>
      </c>
      <c r="V1232" s="35">
        <f>ROUND(('NEW Reference'!O$16*List!$H1232)+'NEW Reference'!O$17,0)</f>
        <v>776</v>
      </c>
      <c r="W1232" s="35">
        <f>ROUND(('NEW Reference'!P$16*List!$H1232)+'NEW Reference'!P$17,0)</f>
        <v>1093</v>
      </c>
      <c r="X1232" s="35">
        <f>ROUND(('NEW Reference'!Q$16*List!$H1232)+'NEW Reference'!Q$17,0)</f>
        <v>547</v>
      </c>
      <c r="Y1232" s="36"/>
      <c r="Z1232" s="4" t="str">
        <f t="shared" si="59"/>
        <v>CARROLL, Maryland</v>
      </c>
      <c r="AA1232" s="31" t="s">
        <v>518</v>
      </c>
      <c r="AB1232" s="37" t="s">
        <v>49</v>
      </c>
      <c r="AC1232" s="32" t="s">
        <v>3734</v>
      </c>
      <c r="AD1232" s="38"/>
      <c r="AE1232">
        <f t="shared" si="60"/>
        <v>0.97810000000000008</v>
      </c>
    </row>
    <row r="1233" spans="1:31">
      <c r="A1233" s="28" t="s">
        <v>3749</v>
      </c>
      <c r="B1233" s="28" t="s">
        <v>3750</v>
      </c>
      <c r="C1233" s="29">
        <v>48864</v>
      </c>
      <c r="D1233" s="30" t="s">
        <v>1313</v>
      </c>
      <c r="E1233" s="31" t="s">
        <v>3751</v>
      </c>
      <c r="F1233" s="49" t="s">
        <v>3734</v>
      </c>
      <c r="G1233" s="33" t="s">
        <v>48</v>
      </c>
      <c r="H1233">
        <f t="shared" si="58"/>
        <v>1.0542</v>
      </c>
      <c r="I1233" s="34">
        <f>ROUND(('NEW Reference'!B$16*List!$H1233)+'NEW Reference'!B$17,0)</f>
        <v>1265</v>
      </c>
      <c r="J1233" s="34">
        <f>ROUND(('NEW Reference'!C$16*List!$H1233)+'NEW Reference'!C$17,0)</f>
        <v>1887</v>
      </c>
      <c r="K1233" s="34">
        <f>ROUND(('NEW Reference'!D$16*List!$H1233)+'NEW Reference'!D$17,0)</f>
        <v>2261</v>
      </c>
      <c r="L1233" s="34">
        <f>ROUND(('NEW Reference'!E$16*List!$H1233)+'NEW Reference'!E$17,0)</f>
        <v>2795</v>
      </c>
      <c r="M1233" s="34">
        <f>ROUND(('NEW Reference'!F$16*List!$H1233)+'NEW Reference'!F$17,0)</f>
        <v>2912</v>
      </c>
      <c r="N1233" s="34">
        <f>ROUND(('NEW Reference'!G$16*List!$H1233)+'NEW Reference'!G$17,0)</f>
        <v>3297</v>
      </c>
      <c r="O1233" s="34">
        <f>ROUND(('NEW Reference'!H$16*List!$H1233)+'NEW Reference'!H$17,0)</f>
        <v>3423</v>
      </c>
      <c r="P1233" s="34">
        <f>ROUND(('NEW Reference'!I$16*List!$H1233)+'NEW Reference'!I$17,0)</f>
        <v>3557</v>
      </c>
      <c r="Q1233" s="34">
        <f>ROUND(('NEW Reference'!J$16*List!$H1233)+'NEW Reference'!J$17,0)</f>
        <v>4119</v>
      </c>
      <c r="R1233" s="34">
        <f>ROUND(('NEW Reference'!K$16*List!$H1233)+'NEW Reference'!K$17,0)</f>
        <v>4249</v>
      </c>
      <c r="S1233" s="34">
        <f>ROUND(('NEW Reference'!L$16*List!$H1233)+'NEW Reference'!L$17,0)</f>
        <v>4585</v>
      </c>
      <c r="T1233" s="34">
        <f>ROUND(('NEW Reference'!M$16*List!$H1233)+'NEW Reference'!M$17,0)</f>
        <v>5476</v>
      </c>
      <c r="U1233" s="34">
        <f>ROUND(('NEW Reference'!N$16*List!$H1233)+'NEW Reference'!N$17,0)</f>
        <v>22094</v>
      </c>
      <c r="V1233" s="35">
        <f>ROUND(('NEW Reference'!O$16*List!$H1233)+'NEW Reference'!O$17,0)</f>
        <v>821</v>
      </c>
      <c r="W1233" s="35">
        <f>ROUND(('NEW Reference'!P$16*List!$H1233)+'NEW Reference'!P$17,0)</f>
        <v>1157</v>
      </c>
      <c r="X1233" s="35">
        <f>ROUND(('NEW Reference'!Q$16*List!$H1233)+'NEW Reference'!Q$17,0)</f>
        <v>579</v>
      </c>
      <c r="Y1233" s="36"/>
      <c r="Z1233" s="4" t="str">
        <f t="shared" si="59"/>
        <v>CECIL, Maryland</v>
      </c>
      <c r="AA1233" s="31" t="s">
        <v>3751</v>
      </c>
      <c r="AB1233" s="37" t="s">
        <v>49</v>
      </c>
      <c r="AC1233" s="32" t="s">
        <v>3734</v>
      </c>
      <c r="AD1233" s="38"/>
      <c r="AE1233">
        <f t="shared" si="60"/>
        <v>1.0542</v>
      </c>
    </row>
    <row r="1234" spans="1:31">
      <c r="A1234" s="28" t="s">
        <v>3752</v>
      </c>
      <c r="B1234" s="28" t="s">
        <v>3753</v>
      </c>
      <c r="C1234" s="29">
        <v>47894</v>
      </c>
      <c r="D1234" s="30" t="s">
        <v>1327</v>
      </c>
      <c r="E1234" s="31" t="s">
        <v>3754</v>
      </c>
      <c r="F1234" s="49" t="s">
        <v>3734</v>
      </c>
      <c r="G1234" s="33" t="s">
        <v>48</v>
      </c>
      <c r="H1234">
        <f t="shared" si="58"/>
        <v>1.0254000000000001</v>
      </c>
      <c r="I1234" s="34">
        <f>ROUND(('NEW Reference'!B$16*List!$H1234)+'NEW Reference'!B$17,0)</f>
        <v>1239</v>
      </c>
      <c r="J1234" s="34">
        <f>ROUND(('NEW Reference'!C$16*List!$H1234)+'NEW Reference'!C$17,0)</f>
        <v>1847</v>
      </c>
      <c r="K1234" s="34">
        <f>ROUND(('NEW Reference'!D$16*List!$H1234)+'NEW Reference'!D$17,0)</f>
        <v>2213</v>
      </c>
      <c r="L1234" s="34">
        <f>ROUND(('NEW Reference'!E$16*List!$H1234)+'NEW Reference'!E$17,0)</f>
        <v>2736</v>
      </c>
      <c r="M1234" s="34">
        <f>ROUND(('NEW Reference'!F$16*List!$H1234)+'NEW Reference'!F$17,0)</f>
        <v>2851</v>
      </c>
      <c r="N1234" s="34">
        <f>ROUND(('NEW Reference'!G$16*List!$H1234)+'NEW Reference'!G$17,0)</f>
        <v>3227</v>
      </c>
      <c r="O1234" s="34">
        <f>ROUND(('NEW Reference'!H$16*List!$H1234)+'NEW Reference'!H$17,0)</f>
        <v>3351</v>
      </c>
      <c r="P1234" s="34">
        <f>ROUND(('NEW Reference'!I$16*List!$H1234)+'NEW Reference'!I$17,0)</f>
        <v>3482</v>
      </c>
      <c r="Q1234" s="34">
        <f>ROUND(('NEW Reference'!J$16*List!$H1234)+'NEW Reference'!J$17,0)</f>
        <v>4032</v>
      </c>
      <c r="R1234" s="34">
        <f>ROUND(('NEW Reference'!K$16*List!$H1234)+'NEW Reference'!K$17,0)</f>
        <v>4159</v>
      </c>
      <c r="S1234" s="34">
        <f>ROUND(('NEW Reference'!L$16*List!$H1234)+'NEW Reference'!L$17,0)</f>
        <v>4488</v>
      </c>
      <c r="T1234" s="34">
        <f>ROUND(('NEW Reference'!M$16*List!$H1234)+'NEW Reference'!M$17,0)</f>
        <v>5360</v>
      </c>
      <c r="U1234" s="34">
        <f>ROUND(('NEW Reference'!N$16*List!$H1234)+'NEW Reference'!N$17,0)</f>
        <v>21629</v>
      </c>
      <c r="V1234" s="35">
        <f>ROUND(('NEW Reference'!O$16*List!$H1234)+'NEW Reference'!O$17,0)</f>
        <v>804</v>
      </c>
      <c r="W1234" s="35">
        <f>ROUND(('NEW Reference'!P$16*List!$H1234)+'NEW Reference'!P$17,0)</f>
        <v>1133</v>
      </c>
      <c r="X1234" s="35">
        <f>ROUND(('NEW Reference'!Q$16*List!$H1234)+'NEW Reference'!Q$17,0)</f>
        <v>567</v>
      </c>
      <c r="Y1234" s="36"/>
      <c r="Z1234" s="4" t="str">
        <f t="shared" si="59"/>
        <v>CHARLES, Maryland</v>
      </c>
      <c r="AA1234" s="31" t="s">
        <v>3754</v>
      </c>
      <c r="AB1234" s="37" t="s">
        <v>49</v>
      </c>
      <c r="AC1234" s="32" t="s">
        <v>3734</v>
      </c>
      <c r="AD1234" s="38"/>
      <c r="AE1234">
        <f t="shared" si="60"/>
        <v>1.0254000000000001</v>
      </c>
    </row>
    <row r="1235" spans="1:31">
      <c r="A1235" s="28" t="s">
        <v>3755</v>
      </c>
      <c r="B1235" s="28" t="s">
        <v>3756</v>
      </c>
      <c r="C1235" s="39">
        <v>99921</v>
      </c>
      <c r="D1235" s="30" t="s">
        <v>129</v>
      </c>
      <c r="E1235" s="40" t="s">
        <v>3757</v>
      </c>
      <c r="F1235" s="49" t="s">
        <v>3734</v>
      </c>
      <c r="G1235" s="33" t="s">
        <v>59</v>
      </c>
      <c r="H1235">
        <f t="shared" si="58"/>
        <v>0.82910000000000006</v>
      </c>
      <c r="I1235" s="34">
        <f>ROUND(('NEW Reference'!B$16*List!$H1235)+'NEW Reference'!B$17,0)</f>
        <v>1057</v>
      </c>
      <c r="J1235" s="34">
        <f>ROUND(('NEW Reference'!C$16*List!$H1235)+'NEW Reference'!C$17,0)</f>
        <v>1576</v>
      </c>
      <c r="K1235" s="34">
        <f>ROUND(('NEW Reference'!D$16*List!$H1235)+'NEW Reference'!D$17,0)</f>
        <v>1889</v>
      </c>
      <c r="L1235" s="34">
        <f>ROUND(('NEW Reference'!E$16*List!$H1235)+'NEW Reference'!E$17,0)</f>
        <v>2335</v>
      </c>
      <c r="M1235" s="34">
        <f>ROUND(('NEW Reference'!F$16*List!$H1235)+'NEW Reference'!F$17,0)</f>
        <v>2433</v>
      </c>
      <c r="N1235" s="34">
        <f>ROUND(('NEW Reference'!G$16*List!$H1235)+'NEW Reference'!G$17,0)</f>
        <v>2754</v>
      </c>
      <c r="O1235" s="34">
        <f>ROUND(('NEW Reference'!H$16*List!$H1235)+'NEW Reference'!H$17,0)</f>
        <v>2860</v>
      </c>
      <c r="P1235" s="34">
        <f>ROUND(('NEW Reference'!I$16*List!$H1235)+'NEW Reference'!I$17,0)</f>
        <v>2972</v>
      </c>
      <c r="Q1235" s="34">
        <f>ROUND(('NEW Reference'!J$16*List!$H1235)+'NEW Reference'!J$17,0)</f>
        <v>3441</v>
      </c>
      <c r="R1235" s="34">
        <f>ROUND(('NEW Reference'!K$16*List!$H1235)+'NEW Reference'!K$17,0)</f>
        <v>3550</v>
      </c>
      <c r="S1235" s="34">
        <f>ROUND(('NEW Reference'!L$16*List!$H1235)+'NEW Reference'!L$17,0)</f>
        <v>3831</v>
      </c>
      <c r="T1235" s="34">
        <f>ROUND(('NEW Reference'!M$16*List!$H1235)+'NEW Reference'!M$17,0)</f>
        <v>4575</v>
      </c>
      <c r="U1235" s="34">
        <f>ROUND(('NEW Reference'!N$16*List!$H1235)+'NEW Reference'!N$17,0)</f>
        <v>18459</v>
      </c>
      <c r="V1235" s="35">
        <f>ROUND(('NEW Reference'!O$16*List!$H1235)+'NEW Reference'!O$17,0)</f>
        <v>686</v>
      </c>
      <c r="W1235" s="35">
        <f>ROUND(('NEW Reference'!P$16*List!$H1235)+'NEW Reference'!P$17,0)</f>
        <v>967</v>
      </c>
      <c r="X1235" s="35">
        <f>ROUND(('NEW Reference'!Q$16*List!$H1235)+'NEW Reference'!Q$17,0)</f>
        <v>483</v>
      </c>
      <c r="Y1235" s="36"/>
      <c r="Z1235" s="4" t="str">
        <f t="shared" si="59"/>
        <v>DORCHESTER, Maryland</v>
      </c>
      <c r="AA1235" s="40" t="s">
        <v>3757</v>
      </c>
      <c r="AB1235" s="37" t="s">
        <v>49</v>
      </c>
      <c r="AC1235" s="41" t="s">
        <v>3734</v>
      </c>
      <c r="AD1235" s="42"/>
      <c r="AE1235">
        <f t="shared" si="60"/>
        <v>0.82910000000000006</v>
      </c>
    </row>
    <row r="1236" spans="1:31">
      <c r="A1236" s="28" t="s">
        <v>3758</v>
      </c>
      <c r="B1236" s="28" t="s">
        <v>3759</v>
      </c>
      <c r="C1236" s="29">
        <v>23224</v>
      </c>
      <c r="D1236" s="30" t="s">
        <v>767</v>
      </c>
      <c r="E1236" s="31" t="s">
        <v>3760</v>
      </c>
      <c r="F1236" s="50" t="s">
        <v>3734</v>
      </c>
      <c r="G1236" s="33" t="s">
        <v>48</v>
      </c>
      <c r="H1236">
        <f t="shared" si="58"/>
        <v>0.96479999999999999</v>
      </c>
      <c r="I1236" s="34">
        <f>ROUND(('NEW Reference'!B$16*List!$H1236)+'NEW Reference'!B$17,0)</f>
        <v>1183</v>
      </c>
      <c r="J1236" s="34">
        <f>ROUND(('NEW Reference'!C$16*List!$H1236)+'NEW Reference'!C$17,0)</f>
        <v>1764</v>
      </c>
      <c r="K1236" s="34">
        <f>ROUND(('NEW Reference'!D$16*List!$H1236)+'NEW Reference'!D$17,0)</f>
        <v>2113</v>
      </c>
      <c r="L1236" s="34">
        <f>ROUND(('NEW Reference'!E$16*List!$H1236)+'NEW Reference'!E$17,0)</f>
        <v>2613</v>
      </c>
      <c r="M1236" s="34">
        <f>ROUND(('NEW Reference'!F$16*List!$H1236)+'NEW Reference'!F$17,0)</f>
        <v>2722</v>
      </c>
      <c r="N1236" s="34">
        <f>ROUND(('NEW Reference'!G$16*List!$H1236)+'NEW Reference'!G$17,0)</f>
        <v>3081</v>
      </c>
      <c r="O1236" s="34">
        <f>ROUND(('NEW Reference'!H$16*List!$H1236)+'NEW Reference'!H$17,0)</f>
        <v>3199</v>
      </c>
      <c r="P1236" s="34">
        <f>ROUND(('NEW Reference'!I$16*List!$H1236)+'NEW Reference'!I$17,0)</f>
        <v>3325</v>
      </c>
      <c r="Q1236" s="34">
        <f>ROUND(('NEW Reference'!J$16*List!$H1236)+'NEW Reference'!J$17,0)</f>
        <v>3850</v>
      </c>
      <c r="R1236" s="34">
        <f>ROUND(('NEW Reference'!K$16*List!$H1236)+'NEW Reference'!K$17,0)</f>
        <v>3971</v>
      </c>
      <c r="S1236" s="34">
        <f>ROUND(('NEW Reference'!L$16*List!$H1236)+'NEW Reference'!L$17,0)</f>
        <v>4285</v>
      </c>
      <c r="T1236" s="34">
        <f>ROUND(('NEW Reference'!M$16*List!$H1236)+'NEW Reference'!M$17,0)</f>
        <v>5118</v>
      </c>
      <c r="U1236" s="34">
        <f>ROUND(('NEW Reference'!N$16*List!$H1236)+'NEW Reference'!N$17,0)</f>
        <v>20651</v>
      </c>
      <c r="V1236" s="35">
        <f>ROUND(('NEW Reference'!O$16*List!$H1236)+'NEW Reference'!O$17,0)</f>
        <v>768</v>
      </c>
      <c r="W1236" s="35">
        <f>ROUND(('NEW Reference'!P$16*List!$H1236)+'NEW Reference'!P$17,0)</f>
        <v>1082</v>
      </c>
      <c r="X1236" s="35">
        <f>ROUND(('NEW Reference'!Q$16*List!$H1236)+'NEW Reference'!Q$17,0)</f>
        <v>541</v>
      </c>
      <c r="Y1236" s="36"/>
      <c r="Z1236" s="4" t="str">
        <f t="shared" si="59"/>
        <v>FREDERICK, Maryland</v>
      </c>
      <c r="AA1236" s="31" t="s">
        <v>3760</v>
      </c>
      <c r="AB1236" s="37" t="s">
        <v>49</v>
      </c>
      <c r="AC1236" s="32" t="s">
        <v>3734</v>
      </c>
      <c r="AD1236" s="38"/>
      <c r="AE1236">
        <f t="shared" si="60"/>
        <v>0.96479999999999999</v>
      </c>
    </row>
    <row r="1237" spans="1:31">
      <c r="A1237" s="28" t="s">
        <v>3761</v>
      </c>
      <c r="B1237" s="28" t="s">
        <v>3762</v>
      </c>
      <c r="C1237" s="39">
        <v>99921</v>
      </c>
      <c r="D1237" s="30" t="s">
        <v>129</v>
      </c>
      <c r="E1237" s="40" t="s">
        <v>3763</v>
      </c>
      <c r="F1237" s="49" t="s">
        <v>3734</v>
      </c>
      <c r="G1237" s="33" t="s">
        <v>59</v>
      </c>
      <c r="H1237">
        <f t="shared" si="58"/>
        <v>0.82910000000000006</v>
      </c>
      <c r="I1237" s="34">
        <f>ROUND(('NEW Reference'!B$16*List!$H1237)+'NEW Reference'!B$17,0)</f>
        <v>1057</v>
      </c>
      <c r="J1237" s="34">
        <f>ROUND(('NEW Reference'!C$16*List!$H1237)+'NEW Reference'!C$17,0)</f>
        <v>1576</v>
      </c>
      <c r="K1237" s="34">
        <f>ROUND(('NEW Reference'!D$16*List!$H1237)+'NEW Reference'!D$17,0)</f>
        <v>1889</v>
      </c>
      <c r="L1237" s="34">
        <f>ROUND(('NEW Reference'!E$16*List!$H1237)+'NEW Reference'!E$17,0)</f>
        <v>2335</v>
      </c>
      <c r="M1237" s="34">
        <f>ROUND(('NEW Reference'!F$16*List!$H1237)+'NEW Reference'!F$17,0)</f>
        <v>2433</v>
      </c>
      <c r="N1237" s="34">
        <f>ROUND(('NEW Reference'!G$16*List!$H1237)+'NEW Reference'!G$17,0)</f>
        <v>2754</v>
      </c>
      <c r="O1237" s="34">
        <f>ROUND(('NEW Reference'!H$16*List!$H1237)+'NEW Reference'!H$17,0)</f>
        <v>2860</v>
      </c>
      <c r="P1237" s="34">
        <f>ROUND(('NEW Reference'!I$16*List!$H1237)+'NEW Reference'!I$17,0)</f>
        <v>2972</v>
      </c>
      <c r="Q1237" s="34">
        <f>ROUND(('NEW Reference'!J$16*List!$H1237)+'NEW Reference'!J$17,0)</f>
        <v>3441</v>
      </c>
      <c r="R1237" s="34">
        <f>ROUND(('NEW Reference'!K$16*List!$H1237)+'NEW Reference'!K$17,0)</f>
        <v>3550</v>
      </c>
      <c r="S1237" s="34">
        <f>ROUND(('NEW Reference'!L$16*List!$H1237)+'NEW Reference'!L$17,0)</f>
        <v>3831</v>
      </c>
      <c r="T1237" s="34">
        <f>ROUND(('NEW Reference'!M$16*List!$H1237)+'NEW Reference'!M$17,0)</f>
        <v>4575</v>
      </c>
      <c r="U1237" s="34">
        <f>ROUND(('NEW Reference'!N$16*List!$H1237)+'NEW Reference'!N$17,0)</f>
        <v>18459</v>
      </c>
      <c r="V1237" s="35">
        <f>ROUND(('NEW Reference'!O$16*List!$H1237)+'NEW Reference'!O$17,0)</f>
        <v>686</v>
      </c>
      <c r="W1237" s="35">
        <f>ROUND(('NEW Reference'!P$16*List!$H1237)+'NEW Reference'!P$17,0)</f>
        <v>967</v>
      </c>
      <c r="X1237" s="35">
        <f>ROUND(('NEW Reference'!Q$16*List!$H1237)+'NEW Reference'!Q$17,0)</f>
        <v>483</v>
      </c>
      <c r="Y1237" s="36"/>
      <c r="Z1237" s="4" t="str">
        <f t="shared" si="59"/>
        <v>GARRETT, Maryland</v>
      </c>
      <c r="AA1237" s="31" t="s">
        <v>3763</v>
      </c>
      <c r="AB1237" s="37" t="s">
        <v>49</v>
      </c>
      <c r="AC1237" s="32" t="s">
        <v>3734</v>
      </c>
      <c r="AD1237" s="38"/>
      <c r="AE1237">
        <f t="shared" si="60"/>
        <v>0.82910000000000006</v>
      </c>
    </row>
    <row r="1238" spans="1:31">
      <c r="A1238" s="28" t="s">
        <v>3764</v>
      </c>
      <c r="B1238" s="28" t="s">
        <v>3765</v>
      </c>
      <c r="C1238" s="29">
        <v>12580</v>
      </c>
      <c r="D1238" s="30" t="s">
        <v>362</v>
      </c>
      <c r="E1238" s="31" t="s">
        <v>3766</v>
      </c>
      <c r="F1238" s="50" t="s">
        <v>3734</v>
      </c>
      <c r="G1238" s="33" t="s">
        <v>48</v>
      </c>
      <c r="H1238">
        <f t="shared" si="58"/>
        <v>0.97810000000000008</v>
      </c>
      <c r="I1238" s="34">
        <f>ROUND(('NEW Reference'!B$16*List!$H1238)+'NEW Reference'!B$17,0)</f>
        <v>1195</v>
      </c>
      <c r="J1238" s="34">
        <f>ROUND(('NEW Reference'!C$16*List!$H1238)+'NEW Reference'!C$17,0)</f>
        <v>1782</v>
      </c>
      <c r="K1238" s="34">
        <f>ROUND(('NEW Reference'!D$16*List!$H1238)+'NEW Reference'!D$17,0)</f>
        <v>2135</v>
      </c>
      <c r="L1238" s="34">
        <f>ROUND(('NEW Reference'!E$16*List!$H1238)+'NEW Reference'!E$17,0)</f>
        <v>2640</v>
      </c>
      <c r="M1238" s="34">
        <f>ROUND(('NEW Reference'!F$16*List!$H1238)+'NEW Reference'!F$17,0)</f>
        <v>2750</v>
      </c>
      <c r="N1238" s="34">
        <f>ROUND(('NEW Reference'!G$16*List!$H1238)+'NEW Reference'!G$17,0)</f>
        <v>3113</v>
      </c>
      <c r="O1238" s="34">
        <f>ROUND(('NEW Reference'!H$16*List!$H1238)+'NEW Reference'!H$17,0)</f>
        <v>3232</v>
      </c>
      <c r="P1238" s="34">
        <f>ROUND(('NEW Reference'!I$16*List!$H1238)+'NEW Reference'!I$17,0)</f>
        <v>3359</v>
      </c>
      <c r="Q1238" s="34">
        <f>ROUND(('NEW Reference'!J$16*List!$H1238)+'NEW Reference'!J$17,0)</f>
        <v>3890</v>
      </c>
      <c r="R1238" s="34">
        <f>ROUND(('NEW Reference'!K$16*List!$H1238)+'NEW Reference'!K$17,0)</f>
        <v>4013</v>
      </c>
      <c r="S1238" s="34">
        <f>ROUND(('NEW Reference'!L$16*List!$H1238)+'NEW Reference'!L$17,0)</f>
        <v>4330</v>
      </c>
      <c r="T1238" s="34">
        <f>ROUND(('NEW Reference'!M$16*List!$H1238)+'NEW Reference'!M$17,0)</f>
        <v>5171</v>
      </c>
      <c r="U1238" s="34">
        <f>ROUND(('NEW Reference'!N$16*List!$H1238)+'NEW Reference'!N$17,0)</f>
        <v>20865</v>
      </c>
      <c r="V1238" s="35">
        <f>ROUND(('NEW Reference'!O$16*List!$H1238)+'NEW Reference'!O$17,0)</f>
        <v>776</v>
      </c>
      <c r="W1238" s="35">
        <f>ROUND(('NEW Reference'!P$16*List!$H1238)+'NEW Reference'!P$17,0)</f>
        <v>1093</v>
      </c>
      <c r="X1238" s="35">
        <f>ROUND(('NEW Reference'!Q$16*List!$H1238)+'NEW Reference'!Q$17,0)</f>
        <v>547</v>
      </c>
      <c r="Y1238" s="36"/>
      <c r="Z1238" s="4" t="str">
        <f t="shared" si="59"/>
        <v>HARFORD, Maryland</v>
      </c>
      <c r="AA1238" s="31" t="s">
        <v>3766</v>
      </c>
      <c r="AB1238" s="37" t="s">
        <v>49</v>
      </c>
      <c r="AC1238" s="32" t="s">
        <v>3734</v>
      </c>
      <c r="AD1238" s="38"/>
      <c r="AE1238">
        <f t="shared" si="60"/>
        <v>0.97810000000000008</v>
      </c>
    </row>
    <row r="1239" spans="1:31">
      <c r="A1239" s="28" t="s">
        <v>3767</v>
      </c>
      <c r="B1239" s="28" t="s">
        <v>3768</v>
      </c>
      <c r="C1239" s="29">
        <v>12580</v>
      </c>
      <c r="D1239" s="30" t="s">
        <v>362</v>
      </c>
      <c r="E1239" s="31" t="s">
        <v>611</v>
      </c>
      <c r="F1239" s="49" t="s">
        <v>3734</v>
      </c>
      <c r="G1239" s="33" t="s">
        <v>48</v>
      </c>
      <c r="H1239">
        <f t="shared" si="58"/>
        <v>0.97810000000000008</v>
      </c>
      <c r="I1239" s="34">
        <f>ROUND(('NEW Reference'!B$16*List!$H1239)+'NEW Reference'!B$17,0)</f>
        <v>1195</v>
      </c>
      <c r="J1239" s="34">
        <f>ROUND(('NEW Reference'!C$16*List!$H1239)+'NEW Reference'!C$17,0)</f>
        <v>1782</v>
      </c>
      <c r="K1239" s="34">
        <f>ROUND(('NEW Reference'!D$16*List!$H1239)+'NEW Reference'!D$17,0)</f>
        <v>2135</v>
      </c>
      <c r="L1239" s="34">
        <f>ROUND(('NEW Reference'!E$16*List!$H1239)+'NEW Reference'!E$17,0)</f>
        <v>2640</v>
      </c>
      <c r="M1239" s="34">
        <f>ROUND(('NEW Reference'!F$16*List!$H1239)+'NEW Reference'!F$17,0)</f>
        <v>2750</v>
      </c>
      <c r="N1239" s="34">
        <f>ROUND(('NEW Reference'!G$16*List!$H1239)+'NEW Reference'!G$17,0)</f>
        <v>3113</v>
      </c>
      <c r="O1239" s="34">
        <f>ROUND(('NEW Reference'!H$16*List!$H1239)+'NEW Reference'!H$17,0)</f>
        <v>3232</v>
      </c>
      <c r="P1239" s="34">
        <f>ROUND(('NEW Reference'!I$16*List!$H1239)+'NEW Reference'!I$17,0)</f>
        <v>3359</v>
      </c>
      <c r="Q1239" s="34">
        <f>ROUND(('NEW Reference'!J$16*List!$H1239)+'NEW Reference'!J$17,0)</f>
        <v>3890</v>
      </c>
      <c r="R1239" s="34">
        <f>ROUND(('NEW Reference'!K$16*List!$H1239)+'NEW Reference'!K$17,0)</f>
        <v>4013</v>
      </c>
      <c r="S1239" s="34">
        <f>ROUND(('NEW Reference'!L$16*List!$H1239)+'NEW Reference'!L$17,0)</f>
        <v>4330</v>
      </c>
      <c r="T1239" s="34">
        <f>ROUND(('NEW Reference'!M$16*List!$H1239)+'NEW Reference'!M$17,0)</f>
        <v>5171</v>
      </c>
      <c r="U1239" s="34">
        <f>ROUND(('NEW Reference'!N$16*List!$H1239)+'NEW Reference'!N$17,0)</f>
        <v>20865</v>
      </c>
      <c r="V1239" s="35">
        <f>ROUND(('NEW Reference'!O$16*List!$H1239)+'NEW Reference'!O$17,0)</f>
        <v>776</v>
      </c>
      <c r="W1239" s="35">
        <f>ROUND(('NEW Reference'!P$16*List!$H1239)+'NEW Reference'!P$17,0)</f>
        <v>1093</v>
      </c>
      <c r="X1239" s="35">
        <f>ROUND(('NEW Reference'!Q$16*List!$H1239)+'NEW Reference'!Q$17,0)</f>
        <v>547</v>
      </c>
      <c r="Y1239" s="36"/>
      <c r="Z1239" s="4" t="str">
        <f t="shared" si="59"/>
        <v>HOWARD, Maryland</v>
      </c>
      <c r="AA1239" s="40" t="s">
        <v>611</v>
      </c>
      <c r="AB1239" s="37" t="s">
        <v>49</v>
      </c>
      <c r="AC1239" s="41" t="s">
        <v>3734</v>
      </c>
      <c r="AD1239" s="42"/>
      <c r="AE1239">
        <f t="shared" si="60"/>
        <v>0.97810000000000008</v>
      </c>
    </row>
    <row r="1240" spans="1:31">
      <c r="A1240" s="28" t="s">
        <v>3769</v>
      </c>
      <c r="B1240" s="28" t="s">
        <v>3770</v>
      </c>
      <c r="C1240" s="29">
        <v>99921</v>
      </c>
      <c r="D1240" s="30" t="s">
        <v>129</v>
      </c>
      <c r="E1240" s="31" t="s">
        <v>1308</v>
      </c>
      <c r="F1240" s="49" t="s">
        <v>3734</v>
      </c>
      <c r="G1240" s="33" t="s">
        <v>59</v>
      </c>
      <c r="H1240">
        <f t="shared" si="58"/>
        <v>0.82910000000000006</v>
      </c>
      <c r="I1240" s="34">
        <f>ROUND(('NEW Reference'!B$16*List!$H1240)+'NEW Reference'!B$17,0)</f>
        <v>1057</v>
      </c>
      <c r="J1240" s="34">
        <f>ROUND(('NEW Reference'!C$16*List!$H1240)+'NEW Reference'!C$17,0)</f>
        <v>1576</v>
      </c>
      <c r="K1240" s="34">
        <f>ROUND(('NEW Reference'!D$16*List!$H1240)+'NEW Reference'!D$17,0)</f>
        <v>1889</v>
      </c>
      <c r="L1240" s="34">
        <f>ROUND(('NEW Reference'!E$16*List!$H1240)+'NEW Reference'!E$17,0)</f>
        <v>2335</v>
      </c>
      <c r="M1240" s="34">
        <f>ROUND(('NEW Reference'!F$16*List!$H1240)+'NEW Reference'!F$17,0)</f>
        <v>2433</v>
      </c>
      <c r="N1240" s="34">
        <f>ROUND(('NEW Reference'!G$16*List!$H1240)+'NEW Reference'!G$17,0)</f>
        <v>2754</v>
      </c>
      <c r="O1240" s="34">
        <f>ROUND(('NEW Reference'!H$16*List!$H1240)+'NEW Reference'!H$17,0)</f>
        <v>2860</v>
      </c>
      <c r="P1240" s="34">
        <f>ROUND(('NEW Reference'!I$16*List!$H1240)+'NEW Reference'!I$17,0)</f>
        <v>2972</v>
      </c>
      <c r="Q1240" s="34">
        <f>ROUND(('NEW Reference'!J$16*List!$H1240)+'NEW Reference'!J$17,0)</f>
        <v>3441</v>
      </c>
      <c r="R1240" s="34">
        <f>ROUND(('NEW Reference'!K$16*List!$H1240)+'NEW Reference'!K$17,0)</f>
        <v>3550</v>
      </c>
      <c r="S1240" s="34">
        <f>ROUND(('NEW Reference'!L$16*List!$H1240)+'NEW Reference'!L$17,0)</f>
        <v>3831</v>
      </c>
      <c r="T1240" s="34">
        <f>ROUND(('NEW Reference'!M$16*List!$H1240)+'NEW Reference'!M$17,0)</f>
        <v>4575</v>
      </c>
      <c r="U1240" s="34">
        <f>ROUND(('NEW Reference'!N$16*List!$H1240)+'NEW Reference'!N$17,0)</f>
        <v>18459</v>
      </c>
      <c r="V1240" s="35">
        <f>ROUND(('NEW Reference'!O$16*List!$H1240)+'NEW Reference'!O$17,0)</f>
        <v>686</v>
      </c>
      <c r="W1240" s="35">
        <f>ROUND(('NEW Reference'!P$16*List!$H1240)+'NEW Reference'!P$17,0)</f>
        <v>967</v>
      </c>
      <c r="X1240" s="35">
        <f>ROUND(('NEW Reference'!Q$16*List!$H1240)+'NEW Reference'!Q$17,0)</f>
        <v>483</v>
      </c>
      <c r="Y1240" s="36"/>
      <c r="Z1240" s="4" t="str">
        <f t="shared" si="59"/>
        <v>KENT, Maryland</v>
      </c>
      <c r="AA1240" s="31" t="s">
        <v>1308</v>
      </c>
      <c r="AB1240" s="37" t="s">
        <v>49</v>
      </c>
      <c r="AC1240" s="32" t="s">
        <v>3734</v>
      </c>
      <c r="AD1240" s="38"/>
      <c r="AE1240">
        <f t="shared" si="60"/>
        <v>0.82910000000000006</v>
      </c>
    </row>
    <row r="1241" spans="1:31">
      <c r="A1241" s="28" t="s">
        <v>3771</v>
      </c>
      <c r="B1241" s="28" t="s">
        <v>3772</v>
      </c>
      <c r="C1241" s="39">
        <v>23224</v>
      </c>
      <c r="D1241" s="30" t="s">
        <v>767</v>
      </c>
      <c r="E1241" s="40" t="s">
        <v>257</v>
      </c>
      <c r="F1241" s="50" t="s">
        <v>3734</v>
      </c>
      <c r="G1241" s="33" t="s">
        <v>48</v>
      </c>
      <c r="H1241">
        <f t="shared" si="58"/>
        <v>0.96479999999999999</v>
      </c>
      <c r="I1241" s="34">
        <f>ROUND(('NEW Reference'!B$16*List!$H1241)+'NEW Reference'!B$17,0)</f>
        <v>1183</v>
      </c>
      <c r="J1241" s="34">
        <f>ROUND(('NEW Reference'!C$16*List!$H1241)+'NEW Reference'!C$17,0)</f>
        <v>1764</v>
      </c>
      <c r="K1241" s="34">
        <f>ROUND(('NEW Reference'!D$16*List!$H1241)+'NEW Reference'!D$17,0)</f>
        <v>2113</v>
      </c>
      <c r="L1241" s="34">
        <f>ROUND(('NEW Reference'!E$16*List!$H1241)+'NEW Reference'!E$17,0)</f>
        <v>2613</v>
      </c>
      <c r="M1241" s="34">
        <f>ROUND(('NEW Reference'!F$16*List!$H1241)+'NEW Reference'!F$17,0)</f>
        <v>2722</v>
      </c>
      <c r="N1241" s="34">
        <f>ROUND(('NEW Reference'!G$16*List!$H1241)+'NEW Reference'!G$17,0)</f>
        <v>3081</v>
      </c>
      <c r="O1241" s="34">
        <f>ROUND(('NEW Reference'!H$16*List!$H1241)+'NEW Reference'!H$17,0)</f>
        <v>3199</v>
      </c>
      <c r="P1241" s="34">
        <f>ROUND(('NEW Reference'!I$16*List!$H1241)+'NEW Reference'!I$17,0)</f>
        <v>3325</v>
      </c>
      <c r="Q1241" s="34">
        <f>ROUND(('NEW Reference'!J$16*List!$H1241)+'NEW Reference'!J$17,0)</f>
        <v>3850</v>
      </c>
      <c r="R1241" s="34">
        <f>ROUND(('NEW Reference'!K$16*List!$H1241)+'NEW Reference'!K$17,0)</f>
        <v>3971</v>
      </c>
      <c r="S1241" s="34">
        <f>ROUND(('NEW Reference'!L$16*List!$H1241)+'NEW Reference'!L$17,0)</f>
        <v>4285</v>
      </c>
      <c r="T1241" s="34">
        <f>ROUND(('NEW Reference'!M$16*List!$H1241)+'NEW Reference'!M$17,0)</f>
        <v>5118</v>
      </c>
      <c r="U1241" s="34">
        <f>ROUND(('NEW Reference'!N$16*List!$H1241)+'NEW Reference'!N$17,0)</f>
        <v>20651</v>
      </c>
      <c r="V1241" s="35">
        <f>ROUND(('NEW Reference'!O$16*List!$H1241)+'NEW Reference'!O$17,0)</f>
        <v>768</v>
      </c>
      <c r="W1241" s="35">
        <f>ROUND(('NEW Reference'!P$16*List!$H1241)+'NEW Reference'!P$17,0)</f>
        <v>1082</v>
      </c>
      <c r="X1241" s="35">
        <f>ROUND(('NEW Reference'!Q$16*List!$H1241)+'NEW Reference'!Q$17,0)</f>
        <v>541</v>
      </c>
      <c r="Y1241" s="36"/>
      <c r="Z1241" s="4" t="str">
        <f t="shared" si="59"/>
        <v>MONTGOMERY, Maryland</v>
      </c>
      <c r="AA1241" s="40" t="s">
        <v>257</v>
      </c>
      <c r="AB1241" s="37" t="s">
        <v>49</v>
      </c>
      <c r="AC1241" s="41" t="s">
        <v>3734</v>
      </c>
      <c r="AD1241" s="42"/>
      <c r="AE1241">
        <f t="shared" si="60"/>
        <v>0.96479999999999999</v>
      </c>
    </row>
    <row r="1242" spans="1:31">
      <c r="A1242" s="28" t="s">
        <v>3773</v>
      </c>
      <c r="B1242" s="28" t="s">
        <v>3774</v>
      </c>
      <c r="C1242" s="29">
        <v>47894</v>
      </c>
      <c r="D1242" s="30" t="s">
        <v>1327</v>
      </c>
      <c r="E1242" s="31" t="s">
        <v>3775</v>
      </c>
      <c r="F1242" s="49" t="s">
        <v>3734</v>
      </c>
      <c r="G1242" s="33" t="s">
        <v>48</v>
      </c>
      <c r="H1242">
        <f t="shared" si="58"/>
        <v>1.0254000000000001</v>
      </c>
      <c r="I1242" s="34">
        <f>ROUND(('NEW Reference'!B$16*List!$H1242)+'NEW Reference'!B$17,0)</f>
        <v>1239</v>
      </c>
      <c r="J1242" s="34">
        <f>ROUND(('NEW Reference'!C$16*List!$H1242)+'NEW Reference'!C$17,0)</f>
        <v>1847</v>
      </c>
      <c r="K1242" s="34">
        <f>ROUND(('NEW Reference'!D$16*List!$H1242)+'NEW Reference'!D$17,0)</f>
        <v>2213</v>
      </c>
      <c r="L1242" s="34">
        <f>ROUND(('NEW Reference'!E$16*List!$H1242)+'NEW Reference'!E$17,0)</f>
        <v>2736</v>
      </c>
      <c r="M1242" s="34">
        <f>ROUND(('NEW Reference'!F$16*List!$H1242)+'NEW Reference'!F$17,0)</f>
        <v>2851</v>
      </c>
      <c r="N1242" s="34">
        <f>ROUND(('NEW Reference'!G$16*List!$H1242)+'NEW Reference'!G$17,0)</f>
        <v>3227</v>
      </c>
      <c r="O1242" s="34">
        <f>ROUND(('NEW Reference'!H$16*List!$H1242)+'NEW Reference'!H$17,0)</f>
        <v>3351</v>
      </c>
      <c r="P1242" s="34">
        <f>ROUND(('NEW Reference'!I$16*List!$H1242)+'NEW Reference'!I$17,0)</f>
        <v>3482</v>
      </c>
      <c r="Q1242" s="34">
        <f>ROUND(('NEW Reference'!J$16*List!$H1242)+'NEW Reference'!J$17,0)</f>
        <v>4032</v>
      </c>
      <c r="R1242" s="34">
        <f>ROUND(('NEW Reference'!K$16*List!$H1242)+'NEW Reference'!K$17,0)</f>
        <v>4159</v>
      </c>
      <c r="S1242" s="34">
        <f>ROUND(('NEW Reference'!L$16*List!$H1242)+'NEW Reference'!L$17,0)</f>
        <v>4488</v>
      </c>
      <c r="T1242" s="34">
        <f>ROUND(('NEW Reference'!M$16*List!$H1242)+'NEW Reference'!M$17,0)</f>
        <v>5360</v>
      </c>
      <c r="U1242" s="34">
        <f>ROUND(('NEW Reference'!N$16*List!$H1242)+'NEW Reference'!N$17,0)</f>
        <v>21629</v>
      </c>
      <c r="V1242" s="35">
        <f>ROUND(('NEW Reference'!O$16*List!$H1242)+'NEW Reference'!O$17,0)</f>
        <v>804</v>
      </c>
      <c r="W1242" s="35">
        <f>ROUND(('NEW Reference'!P$16*List!$H1242)+'NEW Reference'!P$17,0)</f>
        <v>1133</v>
      </c>
      <c r="X1242" s="35">
        <f>ROUND(('NEW Reference'!Q$16*List!$H1242)+'NEW Reference'!Q$17,0)</f>
        <v>567</v>
      </c>
      <c r="Y1242" s="36"/>
      <c r="Z1242" s="4" t="str">
        <f t="shared" si="59"/>
        <v>PRINCE GEORGES, Maryland</v>
      </c>
      <c r="AA1242" s="31" t="s">
        <v>3775</v>
      </c>
      <c r="AB1242" s="37" t="s">
        <v>49</v>
      </c>
      <c r="AC1242" s="32" t="s">
        <v>3734</v>
      </c>
      <c r="AD1242" s="38"/>
      <c r="AE1242">
        <f t="shared" si="60"/>
        <v>1.0254000000000001</v>
      </c>
    </row>
    <row r="1243" spans="1:31">
      <c r="A1243" s="28" t="s">
        <v>3776</v>
      </c>
      <c r="B1243" s="28" t="s">
        <v>3777</v>
      </c>
      <c r="C1243" s="29">
        <v>12580</v>
      </c>
      <c r="D1243" s="30" t="s">
        <v>362</v>
      </c>
      <c r="E1243" s="31" t="s">
        <v>3778</v>
      </c>
      <c r="F1243" s="49" t="s">
        <v>3734</v>
      </c>
      <c r="G1243" s="33" t="s">
        <v>48</v>
      </c>
      <c r="H1243">
        <f t="shared" si="58"/>
        <v>0.97810000000000008</v>
      </c>
      <c r="I1243" s="34">
        <f>ROUND(('NEW Reference'!B$16*List!$H1243)+'NEW Reference'!B$17,0)</f>
        <v>1195</v>
      </c>
      <c r="J1243" s="34">
        <f>ROUND(('NEW Reference'!C$16*List!$H1243)+'NEW Reference'!C$17,0)</f>
        <v>1782</v>
      </c>
      <c r="K1243" s="34">
        <f>ROUND(('NEW Reference'!D$16*List!$H1243)+'NEW Reference'!D$17,0)</f>
        <v>2135</v>
      </c>
      <c r="L1243" s="34">
        <f>ROUND(('NEW Reference'!E$16*List!$H1243)+'NEW Reference'!E$17,0)</f>
        <v>2640</v>
      </c>
      <c r="M1243" s="34">
        <f>ROUND(('NEW Reference'!F$16*List!$H1243)+'NEW Reference'!F$17,0)</f>
        <v>2750</v>
      </c>
      <c r="N1243" s="34">
        <f>ROUND(('NEW Reference'!G$16*List!$H1243)+'NEW Reference'!G$17,0)</f>
        <v>3113</v>
      </c>
      <c r="O1243" s="34">
        <f>ROUND(('NEW Reference'!H$16*List!$H1243)+'NEW Reference'!H$17,0)</f>
        <v>3232</v>
      </c>
      <c r="P1243" s="34">
        <f>ROUND(('NEW Reference'!I$16*List!$H1243)+'NEW Reference'!I$17,0)</f>
        <v>3359</v>
      </c>
      <c r="Q1243" s="34">
        <f>ROUND(('NEW Reference'!J$16*List!$H1243)+'NEW Reference'!J$17,0)</f>
        <v>3890</v>
      </c>
      <c r="R1243" s="34">
        <f>ROUND(('NEW Reference'!K$16*List!$H1243)+'NEW Reference'!K$17,0)</f>
        <v>4013</v>
      </c>
      <c r="S1243" s="34">
        <f>ROUND(('NEW Reference'!L$16*List!$H1243)+'NEW Reference'!L$17,0)</f>
        <v>4330</v>
      </c>
      <c r="T1243" s="34">
        <f>ROUND(('NEW Reference'!M$16*List!$H1243)+'NEW Reference'!M$17,0)</f>
        <v>5171</v>
      </c>
      <c r="U1243" s="34">
        <f>ROUND(('NEW Reference'!N$16*List!$H1243)+'NEW Reference'!N$17,0)</f>
        <v>20865</v>
      </c>
      <c r="V1243" s="35">
        <f>ROUND(('NEW Reference'!O$16*List!$H1243)+'NEW Reference'!O$17,0)</f>
        <v>776</v>
      </c>
      <c r="W1243" s="35">
        <f>ROUND(('NEW Reference'!P$16*List!$H1243)+'NEW Reference'!P$17,0)</f>
        <v>1093</v>
      </c>
      <c r="X1243" s="35">
        <f>ROUND(('NEW Reference'!Q$16*List!$H1243)+'NEW Reference'!Q$17,0)</f>
        <v>547</v>
      </c>
      <c r="Y1243" s="36"/>
      <c r="Z1243" s="4" t="str">
        <f t="shared" si="59"/>
        <v>QUEEN ANNES, Maryland</v>
      </c>
      <c r="AA1243" s="31" t="s">
        <v>3778</v>
      </c>
      <c r="AB1243" s="37" t="s">
        <v>49</v>
      </c>
      <c r="AC1243" s="32" t="s">
        <v>3734</v>
      </c>
      <c r="AD1243" s="38"/>
      <c r="AE1243">
        <f t="shared" si="60"/>
        <v>0.97810000000000008</v>
      </c>
    </row>
    <row r="1244" spans="1:31">
      <c r="A1244" s="28" t="s">
        <v>3779</v>
      </c>
      <c r="B1244" s="28" t="s">
        <v>3780</v>
      </c>
      <c r="C1244" s="29">
        <v>15680</v>
      </c>
      <c r="D1244" s="30" t="s">
        <v>466</v>
      </c>
      <c r="E1244" s="31" t="s">
        <v>3781</v>
      </c>
      <c r="F1244" s="49" t="s">
        <v>3734</v>
      </c>
      <c r="G1244" s="33" t="s">
        <v>48</v>
      </c>
      <c r="H1244">
        <f t="shared" si="58"/>
        <v>0.88580000000000003</v>
      </c>
      <c r="I1244" s="34">
        <f>ROUND(('NEW Reference'!B$16*List!$H1244)+'NEW Reference'!B$17,0)</f>
        <v>1110</v>
      </c>
      <c r="J1244" s="34">
        <f>ROUND(('NEW Reference'!C$16*List!$H1244)+'NEW Reference'!C$17,0)</f>
        <v>1655</v>
      </c>
      <c r="K1244" s="34">
        <f>ROUND(('NEW Reference'!D$16*List!$H1244)+'NEW Reference'!D$17,0)</f>
        <v>1983</v>
      </c>
      <c r="L1244" s="34">
        <f>ROUND(('NEW Reference'!E$16*List!$H1244)+'NEW Reference'!E$17,0)</f>
        <v>2451</v>
      </c>
      <c r="M1244" s="34">
        <f>ROUND(('NEW Reference'!F$16*List!$H1244)+'NEW Reference'!F$17,0)</f>
        <v>2554</v>
      </c>
      <c r="N1244" s="34">
        <f>ROUND(('NEW Reference'!G$16*List!$H1244)+'NEW Reference'!G$17,0)</f>
        <v>2891</v>
      </c>
      <c r="O1244" s="34">
        <f>ROUND(('NEW Reference'!H$16*List!$H1244)+'NEW Reference'!H$17,0)</f>
        <v>3001</v>
      </c>
      <c r="P1244" s="34">
        <f>ROUND(('NEW Reference'!I$16*List!$H1244)+'NEW Reference'!I$17,0)</f>
        <v>3119</v>
      </c>
      <c r="Q1244" s="34">
        <f>ROUND(('NEW Reference'!J$16*List!$H1244)+'NEW Reference'!J$17,0)</f>
        <v>3612</v>
      </c>
      <c r="R1244" s="34">
        <f>ROUND(('NEW Reference'!K$16*List!$H1244)+'NEW Reference'!K$17,0)</f>
        <v>3726</v>
      </c>
      <c r="S1244" s="34">
        <f>ROUND(('NEW Reference'!L$16*List!$H1244)+'NEW Reference'!L$17,0)</f>
        <v>4021</v>
      </c>
      <c r="T1244" s="34">
        <f>ROUND(('NEW Reference'!M$16*List!$H1244)+'NEW Reference'!M$17,0)</f>
        <v>4802</v>
      </c>
      <c r="U1244" s="34">
        <f>ROUND(('NEW Reference'!N$16*List!$H1244)+'NEW Reference'!N$17,0)</f>
        <v>19375</v>
      </c>
      <c r="V1244" s="35">
        <f>ROUND(('NEW Reference'!O$16*List!$H1244)+'NEW Reference'!O$17,0)</f>
        <v>720</v>
      </c>
      <c r="W1244" s="35">
        <f>ROUND(('NEW Reference'!P$16*List!$H1244)+'NEW Reference'!P$17,0)</f>
        <v>1015</v>
      </c>
      <c r="X1244" s="35">
        <f>ROUND(('NEW Reference'!Q$16*List!$H1244)+'NEW Reference'!Q$17,0)</f>
        <v>507</v>
      </c>
      <c r="Y1244" s="36"/>
      <c r="Z1244" s="4" t="str">
        <f t="shared" si="59"/>
        <v>ST. MARYS, Maryland</v>
      </c>
      <c r="AA1244" s="40" t="s">
        <v>3781</v>
      </c>
      <c r="AB1244" s="37" t="s">
        <v>49</v>
      </c>
      <c r="AC1244" s="41" t="s">
        <v>3734</v>
      </c>
      <c r="AD1244" s="42"/>
      <c r="AE1244">
        <f t="shared" si="60"/>
        <v>0.88580000000000003</v>
      </c>
    </row>
    <row r="1245" spans="1:31">
      <c r="A1245" s="28" t="s">
        <v>3782</v>
      </c>
      <c r="B1245" s="28" t="s">
        <v>3783</v>
      </c>
      <c r="C1245" s="29">
        <v>41540</v>
      </c>
      <c r="D1245" s="30" t="s">
        <v>1318</v>
      </c>
      <c r="E1245" s="31" t="s">
        <v>3720</v>
      </c>
      <c r="F1245" s="49" t="s">
        <v>3734</v>
      </c>
      <c r="G1245" s="33" t="s">
        <v>48</v>
      </c>
      <c r="H1245">
        <f t="shared" si="58"/>
        <v>0.92290000000000005</v>
      </c>
      <c r="I1245" s="34">
        <f>ROUND(('NEW Reference'!B$16*List!$H1245)+'NEW Reference'!B$17,0)</f>
        <v>1144</v>
      </c>
      <c r="J1245" s="34">
        <f>ROUND(('NEW Reference'!C$16*List!$H1245)+'NEW Reference'!C$17,0)</f>
        <v>1706</v>
      </c>
      <c r="K1245" s="34">
        <f>ROUND(('NEW Reference'!D$16*List!$H1245)+'NEW Reference'!D$17,0)</f>
        <v>2044</v>
      </c>
      <c r="L1245" s="34">
        <f>ROUND(('NEW Reference'!E$16*List!$H1245)+'NEW Reference'!E$17,0)</f>
        <v>2527</v>
      </c>
      <c r="M1245" s="34">
        <f>ROUND(('NEW Reference'!F$16*List!$H1245)+'NEW Reference'!F$17,0)</f>
        <v>2633</v>
      </c>
      <c r="N1245" s="34">
        <f>ROUND(('NEW Reference'!G$16*List!$H1245)+'NEW Reference'!G$17,0)</f>
        <v>2980</v>
      </c>
      <c r="O1245" s="34">
        <f>ROUND(('NEW Reference'!H$16*List!$H1245)+'NEW Reference'!H$17,0)</f>
        <v>3094</v>
      </c>
      <c r="P1245" s="34">
        <f>ROUND(('NEW Reference'!I$16*List!$H1245)+'NEW Reference'!I$17,0)</f>
        <v>3216</v>
      </c>
      <c r="Q1245" s="34">
        <f>ROUND(('NEW Reference'!J$16*List!$H1245)+'NEW Reference'!J$17,0)</f>
        <v>3724</v>
      </c>
      <c r="R1245" s="34">
        <f>ROUND(('NEW Reference'!K$16*List!$H1245)+'NEW Reference'!K$17,0)</f>
        <v>3841</v>
      </c>
      <c r="S1245" s="34">
        <f>ROUND(('NEW Reference'!L$16*List!$H1245)+'NEW Reference'!L$17,0)</f>
        <v>4145</v>
      </c>
      <c r="T1245" s="34">
        <f>ROUND(('NEW Reference'!M$16*List!$H1245)+'NEW Reference'!M$17,0)</f>
        <v>4950</v>
      </c>
      <c r="U1245" s="34">
        <f>ROUND(('NEW Reference'!N$16*List!$H1245)+'NEW Reference'!N$17,0)</f>
        <v>19974</v>
      </c>
      <c r="V1245" s="35">
        <f>ROUND(('NEW Reference'!O$16*List!$H1245)+'NEW Reference'!O$17,0)</f>
        <v>743</v>
      </c>
      <c r="W1245" s="35">
        <f>ROUND(('NEW Reference'!P$16*List!$H1245)+'NEW Reference'!P$17,0)</f>
        <v>1046</v>
      </c>
      <c r="X1245" s="35">
        <f>ROUND(('NEW Reference'!Q$16*List!$H1245)+'NEW Reference'!Q$17,0)</f>
        <v>523</v>
      </c>
      <c r="Y1245" s="36"/>
      <c r="Z1245" s="4" t="str">
        <f t="shared" si="59"/>
        <v>SOMERSET, Maryland</v>
      </c>
      <c r="AA1245" s="31" t="s">
        <v>3720</v>
      </c>
      <c r="AB1245" s="37" t="s">
        <v>49</v>
      </c>
      <c r="AC1245" s="32" t="s">
        <v>3734</v>
      </c>
      <c r="AD1245" s="38"/>
      <c r="AE1245">
        <f t="shared" si="60"/>
        <v>0.92290000000000005</v>
      </c>
    </row>
    <row r="1246" spans="1:31">
      <c r="A1246" s="28" t="s">
        <v>3784</v>
      </c>
      <c r="B1246" s="28" t="s">
        <v>3785</v>
      </c>
      <c r="C1246" s="39">
        <v>99921</v>
      </c>
      <c r="D1246" s="30" t="s">
        <v>129</v>
      </c>
      <c r="E1246" s="40" t="s">
        <v>1977</v>
      </c>
      <c r="F1246" s="49" t="s">
        <v>3734</v>
      </c>
      <c r="G1246" s="33" t="s">
        <v>59</v>
      </c>
      <c r="H1246">
        <f t="shared" si="58"/>
        <v>0.82910000000000006</v>
      </c>
      <c r="I1246" s="34">
        <f>ROUND(('NEW Reference'!B$16*List!$H1246)+'NEW Reference'!B$17,0)</f>
        <v>1057</v>
      </c>
      <c r="J1246" s="34">
        <f>ROUND(('NEW Reference'!C$16*List!$H1246)+'NEW Reference'!C$17,0)</f>
        <v>1576</v>
      </c>
      <c r="K1246" s="34">
        <f>ROUND(('NEW Reference'!D$16*List!$H1246)+'NEW Reference'!D$17,0)</f>
        <v>1889</v>
      </c>
      <c r="L1246" s="34">
        <f>ROUND(('NEW Reference'!E$16*List!$H1246)+'NEW Reference'!E$17,0)</f>
        <v>2335</v>
      </c>
      <c r="M1246" s="34">
        <f>ROUND(('NEW Reference'!F$16*List!$H1246)+'NEW Reference'!F$17,0)</f>
        <v>2433</v>
      </c>
      <c r="N1246" s="34">
        <f>ROUND(('NEW Reference'!G$16*List!$H1246)+'NEW Reference'!G$17,0)</f>
        <v>2754</v>
      </c>
      <c r="O1246" s="34">
        <f>ROUND(('NEW Reference'!H$16*List!$H1246)+'NEW Reference'!H$17,0)</f>
        <v>2860</v>
      </c>
      <c r="P1246" s="34">
        <f>ROUND(('NEW Reference'!I$16*List!$H1246)+'NEW Reference'!I$17,0)</f>
        <v>2972</v>
      </c>
      <c r="Q1246" s="34">
        <f>ROUND(('NEW Reference'!J$16*List!$H1246)+'NEW Reference'!J$17,0)</f>
        <v>3441</v>
      </c>
      <c r="R1246" s="34">
        <f>ROUND(('NEW Reference'!K$16*List!$H1246)+'NEW Reference'!K$17,0)</f>
        <v>3550</v>
      </c>
      <c r="S1246" s="34">
        <f>ROUND(('NEW Reference'!L$16*List!$H1246)+'NEW Reference'!L$17,0)</f>
        <v>3831</v>
      </c>
      <c r="T1246" s="34">
        <f>ROUND(('NEW Reference'!M$16*List!$H1246)+'NEW Reference'!M$17,0)</f>
        <v>4575</v>
      </c>
      <c r="U1246" s="34">
        <f>ROUND(('NEW Reference'!N$16*List!$H1246)+'NEW Reference'!N$17,0)</f>
        <v>18459</v>
      </c>
      <c r="V1246" s="35">
        <f>ROUND(('NEW Reference'!O$16*List!$H1246)+'NEW Reference'!O$17,0)</f>
        <v>686</v>
      </c>
      <c r="W1246" s="35">
        <f>ROUND(('NEW Reference'!P$16*List!$H1246)+'NEW Reference'!P$17,0)</f>
        <v>967</v>
      </c>
      <c r="X1246" s="35">
        <f>ROUND(('NEW Reference'!Q$16*List!$H1246)+'NEW Reference'!Q$17,0)</f>
        <v>483</v>
      </c>
      <c r="Y1246" s="36"/>
      <c r="Z1246" s="4" t="str">
        <f t="shared" si="59"/>
        <v>TALBOT, Maryland</v>
      </c>
      <c r="AA1246" s="31" t="s">
        <v>1977</v>
      </c>
      <c r="AB1246" s="37" t="s">
        <v>49</v>
      </c>
      <c r="AC1246" s="32" t="s">
        <v>3734</v>
      </c>
      <c r="AD1246" s="38"/>
      <c r="AE1246">
        <f t="shared" si="60"/>
        <v>0.82910000000000006</v>
      </c>
    </row>
    <row r="1247" spans="1:31">
      <c r="A1247" s="28" t="s">
        <v>3786</v>
      </c>
      <c r="B1247" s="28" t="s">
        <v>3787</v>
      </c>
      <c r="C1247" s="39">
        <v>25180</v>
      </c>
      <c r="D1247" s="30" t="s">
        <v>857</v>
      </c>
      <c r="E1247" s="40" t="s">
        <v>250</v>
      </c>
      <c r="F1247" s="50" t="s">
        <v>3734</v>
      </c>
      <c r="G1247" s="33" t="s">
        <v>48</v>
      </c>
      <c r="H1247">
        <f t="shared" si="58"/>
        <v>0.86470000000000002</v>
      </c>
      <c r="I1247" s="34">
        <f>ROUND(('NEW Reference'!B$16*List!$H1247)+'NEW Reference'!B$17,0)</f>
        <v>1090</v>
      </c>
      <c r="J1247" s="34">
        <f>ROUND(('NEW Reference'!C$16*List!$H1247)+'NEW Reference'!C$17,0)</f>
        <v>1626</v>
      </c>
      <c r="K1247" s="34">
        <f>ROUND(('NEW Reference'!D$16*List!$H1247)+'NEW Reference'!D$17,0)</f>
        <v>1948</v>
      </c>
      <c r="L1247" s="34">
        <f>ROUND(('NEW Reference'!E$16*List!$H1247)+'NEW Reference'!E$17,0)</f>
        <v>2408</v>
      </c>
      <c r="M1247" s="34">
        <f>ROUND(('NEW Reference'!F$16*List!$H1247)+'NEW Reference'!F$17,0)</f>
        <v>2509</v>
      </c>
      <c r="N1247" s="34">
        <f>ROUND(('NEW Reference'!G$16*List!$H1247)+'NEW Reference'!G$17,0)</f>
        <v>2840</v>
      </c>
      <c r="O1247" s="34">
        <f>ROUND(('NEW Reference'!H$16*List!$H1247)+'NEW Reference'!H$17,0)</f>
        <v>2949</v>
      </c>
      <c r="P1247" s="34">
        <f>ROUND(('NEW Reference'!I$16*List!$H1247)+'NEW Reference'!I$17,0)</f>
        <v>3064</v>
      </c>
      <c r="Q1247" s="34">
        <f>ROUND(('NEW Reference'!J$16*List!$H1247)+'NEW Reference'!J$17,0)</f>
        <v>3549</v>
      </c>
      <c r="R1247" s="34">
        <f>ROUND(('NEW Reference'!K$16*List!$H1247)+'NEW Reference'!K$17,0)</f>
        <v>3660</v>
      </c>
      <c r="S1247" s="34">
        <f>ROUND(('NEW Reference'!L$16*List!$H1247)+'NEW Reference'!L$17,0)</f>
        <v>3950</v>
      </c>
      <c r="T1247" s="34">
        <f>ROUND(('NEW Reference'!M$16*List!$H1247)+'NEW Reference'!M$17,0)</f>
        <v>4717</v>
      </c>
      <c r="U1247" s="34">
        <f>ROUND(('NEW Reference'!N$16*List!$H1247)+'NEW Reference'!N$17,0)</f>
        <v>19034</v>
      </c>
      <c r="V1247" s="35">
        <f>ROUND(('NEW Reference'!O$16*List!$H1247)+'NEW Reference'!O$17,0)</f>
        <v>708</v>
      </c>
      <c r="W1247" s="35">
        <f>ROUND(('NEW Reference'!P$16*List!$H1247)+'NEW Reference'!P$17,0)</f>
        <v>997</v>
      </c>
      <c r="X1247" s="35">
        <f>ROUND(('NEW Reference'!Q$16*List!$H1247)+'NEW Reference'!Q$17,0)</f>
        <v>499</v>
      </c>
      <c r="Y1247" s="36"/>
      <c r="Z1247" s="4" t="str">
        <f t="shared" si="59"/>
        <v>WASHINGTON, Maryland</v>
      </c>
      <c r="AA1247" s="31" t="s">
        <v>250</v>
      </c>
      <c r="AB1247" s="37" t="s">
        <v>49</v>
      </c>
      <c r="AC1247" s="32" t="s">
        <v>3734</v>
      </c>
      <c r="AD1247" s="38"/>
      <c r="AE1247">
        <f t="shared" si="60"/>
        <v>0.86470000000000002</v>
      </c>
    </row>
    <row r="1248" spans="1:31">
      <c r="A1248" s="28" t="s">
        <v>3788</v>
      </c>
      <c r="B1248" s="28" t="s">
        <v>3789</v>
      </c>
      <c r="C1248" s="39">
        <v>41540</v>
      </c>
      <c r="D1248" s="30" t="s">
        <v>1318</v>
      </c>
      <c r="E1248" s="40" t="s">
        <v>3790</v>
      </c>
      <c r="F1248" s="49" t="s">
        <v>3734</v>
      </c>
      <c r="G1248" s="33" t="s">
        <v>48</v>
      </c>
      <c r="H1248">
        <f t="shared" si="58"/>
        <v>0.92290000000000005</v>
      </c>
      <c r="I1248" s="34">
        <f>ROUND(('NEW Reference'!B$16*List!$H1248)+'NEW Reference'!B$17,0)</f>
        <v>1144</v>
      </c>
      <c r="J1248" s="34">
        <f>ROUND(('NEW Reference'!C$16*List!$H1248)+'NEW Reference'!C$17,0)</f>
        <v>1706</v>
      </c>
      <c r="K1248" s="34">
        <f>ROUND(('NEW Reference'!D$16*List!$H1248)+'NEW Reference'!D$17,0)</f>
        <v>2044</v>
      </c>
      <c r="L1248" s="34">
        <f>ROUND(('NEW Reference'!E$16*List!$H1248)+'NEW Reference'!E$17,0)</f>
        <v>2527</v>
      </c>
      <c r="M1248" s="34">
        <f>ROUND(('NEW Reference'!F$16*List!$H1248)+'NEW Reference'!F$17,0)</f>
        <v>2633</v>
      </c>
      <c r="N1248" s="34">
        <f>ROUND(('NEW Reference'!G$16*List!$H1248)+'NEW Reference'!G$17,0)</f>
        <v>2980</v>
      </c>
      <c r="O1248" s="34">
        <f>ROUND(('NEW Reference'!H$16*List!$H1248)+'NEW Reference'!H$17,0)</f>
        <v>3094</v>
      </c>
      <c r="P1248" s="34">
        <f>ROUND(('NEW Reference'!I$16*List!$H1248)+'NEW Reference'!I$17,0)</f>
        <v>3216</v>
      </c>
      <c r="Q1248" s="34">
        <f>ROUND(('NEW Reference'!J$16*List!$H1248)+'NEW Reference'!J$17,0)</f>
        <v>3724</v>
      </c>
      <c r="R1248" s="34">
        <f>ROUND(('NEW Reference'!K$16*List!$H1248)+'NEW Reference'!K$17,0)</f>
        <v>3841</v>
      </c>
      <c r="S1248" s="34">
        <f>ROUND(('NEW Reference'!L$16*List!$H1248)+'NEW Reference'!L$17,0)</f>
        <v>4145</v>
      </c>
      <c r="T1248" s="34">
        <f>ROUND(('NEW Reference'!M$16*List!$H1248)+'NEW Reference'!M$17,0)</f>
        <v>4950</v>
      </c>
      <c r="U1248" s="34">
        <f>ROUND(('NEW Reference'!N$16*List!$H1248)+'NEW Reference'!N$17,0)</f>
        <v>19974</v>
      </c>
      <c r="V1248" s="35">
        <f>ROUND(('NEW Reference'!O$16*List!$H1248)+'NEW Reference'!O$17,0)</f>
        <v>743</v>
      </c>
      <c r="W1248" s="35">
        <f>ROUND(('NEW Reference'!P$16*List!$H1248)+'NEW Reference'!P$17,0)</f>
        <v>1046</v>
      </c>
      <c r="X1248" s="35">
        <f>ROUND(('NEW Reference'!Q$16*List!$H1248)+'NEW Reference'!Q$17,0)</f>
        <v>523</v>
      </c>
      <c r="Y1248" s="36"/>
      <c r="Z1248" s="4" t="str">
        <f t="shared" si="59"/>
        <v>WICOMICO, Maryland</v>
      </c>
      <c r="AA1248" s="31" t="s">
        <v>3790</v>
      </c>
      <c r="AB1248" s="37" t="s">
        <v>49</v>
      </c>
      <c r="AC1248" s="32" t="s">
        <v>3734</v>
      </c>
      <c r="AD1248" s="38"/>
      <c r="AE1248">
        <f t="shared" si="60"/>
        <v>0.92290000000000005</v>
      </c>
    </row>
    <row r="1249" spans="1:31">
      <c r="A1249" s="28" t="s">
        <v>3791</v>
      </c>
      <c r="B1249" s="28" t="s">
        <v>3792</v>
      </c>
      <c r="C1249" s="39">
        <v>41540</v>
      </c>
      <c r="D1249" s="30" t="s">
        <v>1318</v>
      </c>
      <c r="E1249" s="40" t="s">
        <v>3793</v>
      </c>
      <c r="F1249" s="49" t="s">
        <v>3734</v>
      </c>
      <c r="G1249" s="33" t="s">
        <v>48</v>
      </c>
      <c r="H1249">
        <f t="shared" si="58"/>
        <v>0.92290000000000005</v>
      </c>
      <c r="I1249" s="34">
        <f>ROUND(('NEW Reference'!B$16*List!$H1249)+'NEW Reference'!B$17,0)</f>
        <v>1144</v>
      </c>
      <c r="J1249" s="34">
        <f>ROUND(('NEW Reference'!C$16*List!$H1249)+'NEW Reference'!C$17,0)</f>
        <v>1706</v>
      </c>
      <c r="K1249" s="34">
        <f>ROUND(('NEW Reference'!D$16*List!$H1249)+'NEW Reference'!D$17,0)</f>
        <v>2044</v>
      </c>
      <c r="L1249" s="34">
        <f>ROUND(('NEW Reference'!E$16*List!$H1249)+'NEW Reference'!E$17,0)</f>
        <v>2527</v>
      </c>
      <c r="M1249" s="34">
        <f>ROUND(('NEW Reference'!F$16*List!$H1249)+'NEW Reference'!F$17,0)</f>
        <v>2633</v>
      </c>
      <c r="N1249" s="34">
        <f>ROUND(('NEW Reference'!G$16*List!$H1249)+'NEW Reference'!G$17,0)</f>
        <v>2980</v>
      </c>
      <c r="O1249" s="34">
        <f>ROUND(('NEW Reference'!H$16*List!$H1249)+'NEW Reference'!H$17,0)</f>
        <v>3094</v>
      </c>
      <c r="P1249" s="34">
        <f>ROUND(('NEW Reference'!I$16*List!$H1249)+'NEW Reference'!I$17,0)</f>
        <v>3216</v>
      </c>
      <c r="Q1249" s="34">
        <f>ROUND(('NEW Reference'!J$16*List!$H1249)+'NEW Reference'!J$17,0)</f>
        <v>3724</v>
      </c>
      <c r="R1249" s="34">
        <f>ROUND(('NEW Reference'!K$16*List!$H1249)+'NEW Reference'!K$17,0)</f>
        <v>3841</v>
      </c>
      <c r="S1249" s="34">
        <f>ROUND(('NEW Reference'!L$16*List!$H1249)+'NEW Reference'!L$17,0)</f>
        <v>4145</v>
      </c>
      <c r="T1249" s="34">
        <f>ROUND(('NEW Reference'!M$16*List!$H1249)+'NEW Reference'!M$17,0)</f>
        <v>4950</v>
      </c>
      <c r="U1249" s="34">
        <f>ROUND(('NEW Reference'!N$16*List!$H1249)+'NEW Reference'!N$17,0)</f>
        <v>19974</v>
      </c>
      <c r="V1249" s="35">
        <f>ROUND(('NEW Reference'!O$16*List!$H1249)+'NEW Reference'!O$17,0)</f>
        <v>743</v>
      </c>
      <c r="W1249" s="35">
        <f>ROUND(('NEW Reference'!P$16*List!$H1249)+'NEW Reference'!P$17,0)</f>
        <v>1046</v>
      </c>
      <c r="X1249" s="35">
        <f>ROUND(('NEW Reference'!Q$16*List!$H1249)+'NEW Reference'!Q$17,0)</f>
        <v>523</v>
      </c>
      <c r="Y1249" s="36"/>
      <c r="Z1249" s="4" t="str">
        <f t="shared" si="59"/>
        <v>WORCESTER, Maryland</v>
      </c>
      <c r="AA1249" s="31" t="s">
        <v>3793</v>
      </c>
      <c r="AB1249" s="37" t="s">
        <v>49</v>
      </c>
      <c r="AC1249" s="32" t="s">
        <v>3734</v>
      </c>
      <c r="AD1249" s="38"/>
      <c r="AE1249">
        <f t="shared" si="60"/>
        <v>0.92290000000000005</v>
      </c>
    </row>
    <row r="1250" spans="1:31">
      <c r="A1250" s="28" t="s">
        <v>3794</v>
      </c>
      <c r="B1250" s="28" t="s">
        <v>3795</v>
      </c>
      <c r="C1250" s="39">
        <v>12580</v>
      </c>
      <c r="D1250" s="30" t="s">
        <v>362</v>
      </c>
      <c r="E1250" s="40" t="s">
        <v>3796</v>
      </c>
      <c r="F1250" s="49" t="s">
        <v>3734</v>
      </c>
      <c r="G1250" s="33" t="s">
        <v>48</v>
      </c>
      <c r="H1250">
        <f t="shared" si="58"/>
        <v>0.97810000000000008</v>
      </c>
      <c r="I1250" s="34">
        <f>ROUND(('NEW Reference'!B$16*List!$H1250)+'NEW Reference'!B$17,0)</f>
        <v>1195</v>
      </c>
      <c r="J1250" s="34">
        <f>ROUND(('NEW Reference'!C$16*List!$H1250)+'NEW Reference'!C$17,0)</f>
        <v>1782</v>
      </c>
      <c r="K1250" s="34">
        <f>ROUND(('NEW Reference'!D$16*List!$H1250)+'NEW Reference'!D$17,0)</f>
        <v>2135</v>
      </c>
      <c r="L1250" s="34">
        <f>ROUND(('NEW Reference'!E$16*List!$H1250)+'NEW Reference'!E$17,0)</f>
        <v>2640</v>
      </c>
      <c r="M1250" s="34">
        <f>ROUND(('NEW Reference'!F$16*List!$H1250)+'NEW Reference'!F$17,0)</f>
        <v>2750</v>
      </c>
      <c r="N1250" s="34">
        <f>ROUND(('NEW Reference'!G$16*List!$H1250)+'NEW Reference'!G$17,0)</f>
        <v>3113</v>
      </c>
      <c r="O1250" s="34">
        <f>ROUND(('NEW Reference'!H$16*List!$H1250)+'NEW Reference'!H$17,0)</f>
        <v>3232</v>
      </c>
      <c r="P1250" s="34">
        <f>ROUND(('NEW Reference'!I$16*List!$H1250)+'NEW Reference'!I$17,0)</f>
        <v>3359</v>
      </c>
      <c r="Q1250" s="34">
        <f>ROUND(('NEW Reference'!J$16*List!$H1250)+'NEW Reference'!J$17,0)</f>
        <v>3890</v>
      </c>
      <c r="R1250" s="34">
        <f>ROUND(('NEW Reference'!K$16*List!$H1250)+'NEW Reference'!K$17,0)</f>
        <v>4013</v>
      </c>
      <c r="S1250" s="34">
        <f>ROUND(('NEW Reference'!L$16*List!$H1250)+'NEW Reference'!L$17,0)</f>
        <v>4330</v>
      </c>
      <c r="T1250" s="34">
        <f>ROUND(('NEW Reference'!M$16*List!$H1250)+'NEW Reference'!M$17,0)</f>
        <v>5171</v>
      </c>
      <c r="U1250" s="34">
        <f>ROUND(('NEW Reference'!N$16*List!$H1250)+'NEW Reference'!N$17,0)</f>
        <v>20865</v>
      </c>
      <c r="V1250" s="35">
        <f>ROUND(('NEW Reference'!O$16*List!$H1250)+'NEW Reference'!O$17,0)</f>
        <v>776</v>
      </c>
      <c r="W1250" s="35">
        <f>ROUND(('NEW Reference'!P$16*List!$H1250)+'NEW Reference'!P$17,0)</f>
        <v>1093</v>
      </c>
      <c r="X1250" s="35">
        <f>ROUND(('NEW Reference'!Q$16*List!$H1250)+'NEW Reference'!Q$17,0)</f>
        <v>547</v>
      </c>
      <c r="Y1250" s="36"/>
      <c r="Z1250" s="4" t="str">
        <f t="shared" si="59"/>
        <v>BALTIMORE CITY, Maryland</v>
      </c>
      <c r="AA1250" s="40" t="s">
        <v>3796</v>
      </c>
      <c r="AB1250" s="37" t="s">
        <v>49</v>
      </c>
      <c r="AC1250" s="41" t="s">
        <v>3734</v>
      </c>
      <c r="AD1250" s="42"/>
      <c r="AE1250">
        <f t="shared" si="60"/>
        <v>0.97810000000000008</v>
      </c>
    </row>
    <row r="1251" spans="1:31">
      <c r="A1251" s="28" t="s">
        <v>3797</v>
      </c>
      <c r="B1251" s="44" t="s">
        <v>3798</v>
      </c>
      <c r="C1251" s="45">
        <v>99921</v>
      </c>
      <c r="D1251" s="30" t="s">
        <v>129</v>
      </c>
      <c r="E1251" s="46" t="s">
        <v>325</v>
      </c>
      <c r="F1251" s="49" t="s">
        <v>3734</v>
      </c>
      <c r="G1251" s="33" t="s">
        <v>59</v>
      </c>
      <c r="H1251">
        <f t="shared" si="58"/>
        <v>0.82910000000000006</v>
      </c>
      <c r="I1251" s="34">
        <f>ROUND(('NEW Reference'!B$16*List!$H1251)+'NEW Reference'!B$17,0)</f>
        <v>1057</v>
      </c>
      <c r="J1251" s="34">
        <f>ROUND(('NEW Reference'!C$16*List!$H1251)+'NEW Reference'!C$17,0)</f>
        <v>1576</v>
      </c>
      <c r="K1251" s="34">
        <f>ROUND(('NEW Reference'!D$16*List!$H1251)+'NEW Reference'!D$17,0)</f>
        <v>1889</v>
      </c>
      <c r="L1251" s="34">
        <f>ROUND(('NEW Reference'!E$16*List!$H1251)+'NEW Reference'!E$17,0)</f>
        <v>2335</v>
      </c>
      <c r="M1251" s="34">
        <f>ROUND(('NEW Reference'!F$16*List!$H1251)+'NEW Reference'!F$17,0)</f>
        <v>2433</v>
      </c>
      <c r="N1251" s="34">
        <f>ROUND(('NEW Reference'!G$16*List!$H1251)+'NEW Reference'!G$17,0)</f>
        <v>2754</v>
      </c>
      <c r="O1251" s="34">
        <f>ROUND(('NEW Reference'!H$16*List!$H1251)+'NEW Reference'!H$17,0)</f>
        <v>2860</v>
      </c>
      <c r="P1251" s="34">
        <f>ROUND(('NEW Reference'!I$16*List!$H1251)+'NEW Reference'!I$17,0)</f>
        <v>2972</v>
      </c>
      <c r="Q1251" s="34">
        <f>ROUND(('NEW Reference'!J$16*List!$H1251)+'NEW Reference'!J$17,0)</f>
        <v>3441</v>
      </c>
      <c r="R1251" s="34">
        <f>ROUND(('NEW Reference'!K$16*List!$H1251)+'NEW Reference'!K$17,0)</f>
        <v>3550</v>
      </c>
      <c r="S1251" s="34">
        <f>ROUND(('NEW Reference'!L$16*List!$H1251)+'NEW Reference'!L$17,0)</f>
        <v>3831</v>
      </c>
      <c r="T1251" s="34">
        <f>ROUND(('NEW Reference'!M$16*List!$H1251)+'NEW Reference'!M$17,0)</f>
        <v>4575</v>
      </c>
      <c r="U1251" s="34">
        <f>ROUND(('NEW Reference'!N$16*List!$H1251)+'NEW Reference'!N$17,0)</f>
        <v>18459</v>
      </c>
      <c r="V1251" s="35">
        <f>ROUND(('NEW Reference'!O$16*List!$H1251)+'NEW Reference'!O$17,0)</f>
        <v>686</v>
      </c>
      <c r="W1251" s="35">
        <f>ROUND(('NEW Reference'!P$16*List!$H1251)+'NEW Reference'!P$17,0)</f>
        <v>967</v>
      </c>
      <c r="X1251" s="35">
        <f>ROUND(('NEW Reference'!Q$16*List!$H1251)+'NEW Reference'!Q$17,0)</f>
        <v>483</v>
      </c>
      <c r="Y1251" s="36"/>
      <c r="Z1251" s="4" t="str">
        <f t="shared" si="59"/>
        <v>STATEWIDE, Maryland</v>
      </c>
      <c r="AA1251" s="37" t="s">
        <v>325</v>
      </c>
      <c r="AB1251" s="37" t="s">
        <v>49</v>
      </c>
      <c r="AC1251" s="32" t="s">
        <v>3734</v>
      </c>
      <c r="AD1251" s="38"/>
      <c r="AE1251">
        <f t="shared" si="60"/>
        <v>0.82910000000000006</v>
      </c>
    </row>
    <row r="1252" spans="1:31">
      <c r="A1252" s="28" t="s">
        <v>3799</v>
      </c>
      <c r="B1252" s="44" t="s">
        <v>3800</v>
      </c>
      <c r="C1252" s="45">
        <v>12700</v>
      </c>
      <c r="D1252" s="30" t="s">
        <v>368</v>
      </c>
      <c r="E1252" s="46" t="s">
        <v>3801</v>
      </c>
      <c r="F1252" s="49" t="s">
        <v>1</v>
      </c>
      <c r="G1252" s="33" t="s">
        <v>48</v>
      </c>
      <c r="H1252">
        <f t="shared" si="58"/>
        <v>1.1296999999999999</v>
      </c>
      <c r="I1252" s="34">
        <f>ROUND(('NEW Reference'!B$16*List!$H1252)+'NEW Reference'!B$17,0)</f>
        <v>1335</v>
      </c>
      <c r="J1252" s="34">
        <f>ROUND(('NEW Reference'!C$16*List!$H1252)+'NEW Reference'!C$17,0)</f>
        <v>1991</v>
      </c>
      <c r="K1252" s="34">
        <f>ROUND(('NEW Reference'!D$16*List!$H1252)+'NEW Reference'!D$17,0)</f>
        <v>2386</v>
      </c>
      <c r="L1252" s="34">
        <f>ROUND(('NEW Reference'!E$16*List!$H1252)+'NEW Reference'!E$17,0)</f>
        <v>2949</v>
      </c>
      <c r="M1252" s="34">
        <f>ROUND(('NEW Reference'!F$16*List!$H1252)+'NEW Reference'!F$17,0)</f>
        <v>3073</v>
      </c>
      <c r="N1252" s="34">
        <f>ROUND(('NEW Reference'!G$16*List!$H1252)+'NEW Reference'!G$17,0)</f>
        <v>3478</v>
      </c>
      <c r="O1252" s="34">
        <f>ROUND(('NEW Reference'!H$16*List!$H1252)+'NEW Reference'!H$17,0)</f>
        <v>3611</v>
      </c>
      <c r="P1252" s="34">
        <f>ROUND(('NEW Reference'!I$16*List!$H1252)+'NEW Reference'!I$17,0)</f>
        <v>3753</v>
      </c>
      <c r="Q1252" s="34">
        <f>ROUND(('NEW Reference'!J$16*List!$H1252)+'NEW Reference'!J$17,0)</f>
        <v>4346</v>
      </c>
      <c r="R1252" s="34">
        <f>ROUND(('NEW Reference'!K$16*List!$H1252)+'NEW Reference'!K$17,0)</f>
        <v>4483</v>
      </c>
      <c r="S1252" s="34">
        <f>ROUND(('NEW Reference'!L$16*List!$H1252)+'NEW Reference'!L$17,0)</f>
        <v>4838</v>
      </c>
      <c r="T1252" s="34">
        <f>ROUND(('NEW Reference'!M$16*List!$H1252)+'NEW Reference'!M$17,0)</f>
        <v>5778</v>
      </c>
      <c r="U1252" s="34">
        <f>ROUND(('NEW Reference'!N$16*List!$H1252)+'NEW Reference'!N$17,0)</f>
        <v>23313</v>
      </c>
      <c r="V1252" s="35">
        <f>ROUND(('NEW Reference'!O$16*List!$H1252)+'NEW Reference'!O$17,0)</f>
        <v>867</v>
      </c>
      <c r="W1252" s="35">
        <f>ROUND(('NEW Reference'!P$16*List!$H1252)+'NEW Reference'!P$17,0)</f>
        <v>1221</v>
      </c>
      <c r="X1252" s="35">
        <f>ROUND(('NEW Reference'!Q$16*List!$H1252)+'NEW Reference'!Q$17,0)</f>
        <v>611</v>
      </c>
      <c r="Y1252" s="36"/>
      <c r="Z1252" s="4" t="str">
        <f t="shared" si="59"/>
        <v>BARNSTABLE, Massachusetts</v>
      </c>
      <c r="AA1252" s="37" t="s">
        <v>3801</v>
      </c>
      <c r="AB1252" s="37" t="s">
        <v>49</v>
      </c>
      <c r="AC1252" s="32" t="s">
        <v>1</v>
      </c>
      <c r="AD1252" s="38"/>
      <c r="AE1252">
        <f t="shared" si="60"/>
        <v>1.1296999999999999</v>
      </c>
    </row>
    <row r="1253" spans="1:31">
      <c r="A1253" s="28" t="s">
        <v>3802</v>
      </c>
      <c r="B1253" s="44" t="s">
        <v>3803</v>
      </c>
      <c r="C1253" s="47">
        <v>38340</v>
      </c>
      <c r="D1253" s="30" t="s">
        <v>1390</v>
      </c>
      <c r="E1253" s="37" t="s">
        <v>3804</v>
      </c>
      <c r="F1253" s="49" t="s">
        <v>1</v>
      </c>
      <c r="G1253" s="33" t="s">
        <v>48</v>
      </c>
      <c r="H1253">
        <f t="shared" si="58"/>
        <v>1.0374000000000001</v>
      </c>
      <c r="I1253" s="34">
        <f>ROUND(('NEW Reference'!B$16*List!$H1253)+'NEW Reference'!B$17,0)</f>
        <v>1250</v>
      </c>
      <c r="J1253" s="34">
        <f>ROUND(('NEW Reference'!C$16*List!$H1253)+'NEW Reference'!C$17,0)</f>
        <v>1864</v>
      </c>
      <c r="K1253" s="34">
        <f>ROUND(('NEW Reference'!D$16*List!$H1253)+'NEW Reference'!D$17,0)</f>
        <v>2233</v>
      </c>
      <c r="L1253" s="34">
        <f>ROUND(('NEW Reference'!E$16*List!$H1253)+'NEW Reference'!E$17,0)</f>
        <v>2761</v>
      </c>
      <c r="M1253" s="34">
        <f>ROUND(('NEW Reference'!F$16*List!$H1253)+'NEW Reference'!F$17,0)</f>
        <v>2876</v>
      </c>
      <c r="N1253" s="34">
        <f>ROUND(('NEW Reference'!G$16*List!$H1253)+'NEW Reference'!G$17,0)</f>
        <v>3256</v>
      </c>
      <c r="O1253" s="34">
        <f>ROUND(('NEW Reference'!H$16*List!$H1253)+'NEW Reference'!H$17,0)</f>
        <v>3381</v>
      </c>
      <c r="P1253" s="34">
        <f>ROUND(('NEW Reference'!I$16*List!$H1253)+'NEW Reference'!I$17,0)</f>
        <v>3513</v>
      </c>
      <c r="Q1253" s="34">
        <f>ROUND(('NEW Reference'!J$16*List!$H1253)+'NEW Reference'!J$17,0)</f>
        <v>4068</v>
      </c>
      <c r="R1253" s="34">
        <f>ROUND(('NEW Reference'!K$16*List!$H1253)+'NEW Reference'!K$17,0)</f>
        <v>4197</v>
      </c>
      <c r="S1253" s="34">
        <f>ROUND(('NEW Reference'!L$16*List!$H1253)+'NEW Reference'!L$17,0)</f>
        <v>4529</v>
      </c>
      <c r="T1253" s="34">
        <f>ROUND(('NEW Reference'!M$16*List!$H1253)+'NEW Reference'!M$17,0)</f>
        <v>5409</v>
      </c>
      <c r="U1253" s="34">
        <f>ROUND(('NEW Reference'!N$16*List!$H1253)+'NEW Reference'!N$17,0)</f>
        <v>21823</v>
      </c>
      <c r="V1253" s="35">
        <f>ROUND(('NEW Reference'!O$16*List!$H1253)+'NEW Reference'!O$17,0)</f>
        <v>811</v>
      </c>
      <c r="W1253" s="35">
        <f>ROUND(('NEW Reference'!P$16*List!$H1253)+'NEW Reference'!P$17,0)</f>
        <v>1143</v>
      </c>
      <c r="X1253" s="35">
        <f>ROUND(('NEW Reference'!Q$16*List!$H1253)+'NEW Reference'!Q$17,0)</f>
        <v>572</v>
      </c>
      <c r="Y1253" s="36"/>
      <c r="Z1253" s="4" t="str">
        <f t="shared" si="59"/>
        <v>BERKSHIRE, Massachusetts</v>
      </c>
      <c r="AA1253" s="37" t="s">
        <v>3804</v>
      </c>
      <c r="AB1253" s="37" t="s">
        <v>49</v>
      </c>
      <c r="AC1253" s="32" t="s">
        <v>1</v>
      </c>
      <c r="AD1253" s="38"/>
      <c r="AE1253">
        <f t="shared" si="60"/>
        <v>1.0374000000000001</v>
      </c>
    </row>
    <row r="1254" spans="1:31">
      <c r="A1254" s="28" t="s">
        <v>3805</v>
      </c>
      <c r="B1254" s="44" t="s">
        <v>3806</v>
      </c>
      <c r="C1254" s="47">
        <v>39300</v>
      </c>
      <c r="D1254" s="30" t="s">
        <v>1421</v>
      </c>
      <c r="E1254" s="37" t="s">
        <v>3807</v>
      </c>
      <c r="F1254" s="49" t="s">
        <v>1</v>
      </c>
      <c r="G1254" s="33" t="s">
        <v>48</v>
      </c>
      <c r="H1254">
        <f t="shared" si="58"/>
        <v>1.0024</v>
      </c>
      <c r="I1254" s="34">
        <f>ROUND(('NEW Reference'!B$16*List!$H1254)+'NEW Reference'!B$17,0)</f>
        <v>1217</v>
      </c>
      <c r="J1254" s="34">
        <f>ROUND(('NEW Reference'!C$16*List!$H1254)+'NEW Reference'!C$17,0)</f>
        <v>1815</v>
      </c>
      <c r="K1254" s="34">
        <f>ROUND(('NEW Reference'!D$16*List!$H1254)+'NEW Reference'!D$17,0)</f>
        <v>2175</v>
      </c>
      <c r="L1254" s="34">
        <f>ROUND(('NEW Reference'!E$16*List!$H1254)+'NEW Reference'!E$17,0)</f>
        <v>2689</v>
      </c>
      <c r="M1254" s="34">
        <f>ROUND(('NEW Reference'!F$16*List!$H1254)+'NEW Reference'!F$17,0)</f>
        <v>2802</v>
      </c>
      <c r="N1254" s="34">
        <f>ROUND(('NEW Reference'!G$16*List!$H1254)+'NEW Reference'!G$17,0)</f>
        <v>3172</v>
      </c>
      <c r="O1254" s="34">
        <f>ROUND(('NEW Reference'!H$16*List!$H1254)+'NEW Reference'!H$17,0)</f>
        <v>3293</v>
      </c>
      <c r="P1254" s="34">
        <f>ROUND(('NEW Reference'!I$16*List!$H1254)+'NEW Reference'!I$17,0)</f>
        <v>3422</v>
      </c>
      <c r="Q1254" s="34">
        <f>ROUND(('NEW Reference'!J$16*List!$H1254)+'NEW Reference'!J$17,0)</f>
        <v>3963</v>
      </c>
      <c r="R1254" s="34">
        <f>ROUND(('NEW Reference'!K$16*List!$H1254)+'NEW Reference'!K$17,0)</f>
        <v>4088</v>
      </c>
      <c r="S1254" s="34">
        <f>ROUND(('NEW Reference'!L$16*List!$H1254)+'NEW Reference'!L$17,0)</f>
        <v>4411</v>
      </c>
      <c r="T1254" s="34">
        <f>ROUND(('NEW Reference'!M$16*List!$H1254)+'NEW Reference'!M$17,0)</f>
        <v>5268</v>
      </c>
      <c r="U1254" s="34">
        <f>ROUND(('NEW Reference'!N$16*List!$H1254)+'NEW Reference'!N$17,0)</f>
        <v>21258</v>
      </c>
      <c r="V1254" s="35">
        <f>ROUND(('NEW Reference'!O$16*List!$H1254)+'NEW Reference'!O$17,0)</f>
        <v>790</v>
      </c>
      <c r="W1254" s="35">
        <f>ROUND(('NEW Reference'!P$16*List!$H1254)+'NEW Reference'!P$17,0)</f>
        <v>1114</v>
      </c>
      <c r="X1254" s="35">
        <f>ROUND(('NEW Reference'!Q$16*List!$H1254)+'NEW Reference'!Q$17,0)</f>
        <v>557</v>
      </c>
      <c r="Y1254" s="36"/>
      <c r="Z1254" s="4" t="str">
        <f t="shared" si="59"/>
        <v>BRISTOL, Massachusetts</v>
      </c>
      <c r="AA1254" s="37" t="s">
        <v>3807</v>
      </c>
      <c r="AB1254" s="37" t="s">
        <v>49</v>
      </c>
      <c r="AC1254" s="32" t="s">
        <v>1</v>
      </c>
      <c r="AD1254" s="38"/>
      <c r="AE1254">
        <f t="shared" si="60"/>
        <v>1.0024</v>
      </c>
    </row>
    <row r="1255" spans="1:31">
      <c r="A1255" s="28" t="s">
        <v>3808</v>
      </c>
      <c r="B1255" s="44" t="s">
        <v>3809</v>
      </c>
      <c r="C1255" s="45">
        <v>99922</v>
      </c>
      <c r="D1255" s="30" t="s">
        <v>133</v>
      </c>
      <c r="E1255" s="46" t="s">
        <v>3810</v>
      </c>
      <c r="F1255" s="50" t="s">
        <v>1</v>
      </c>
      <c r="G1255" s="33" t="s">
        <v>59</v>
      </c>
      <c r="H1255">
        <f t="shared" si="58"/>
        <v>1.2615000000000001</v>
      </c>
      <c r="I1255" s="34">
        <f>ROUND(('NEW Reference'!B$16*List!$H1255)+'NEW Reference'!B$17,0)</f>
        <v>1457</v>
      </c>
      <c r="J1255" s="34">
        <f>ROUND(('NEW Reference'!C$16*List!$H1255)+'NEW Reference'!C$17,0)</f>
        <v>2173</v>
      </c>
      <c r="K1255" s="34">
        <f>ROUND(('NEW Reference'!D$16*List!$H1255)+'NEW Reference'!D$17,0)</f>
        <v>2604</v>
      </c>
      <c r="L1255" s="34">
        <f>ROUND(('NEW Reference'!E$16*List!$H1255)+'NEW Reference'!E$17,0)</f>
        <v>3219</v>
      </c>
      <c r="M1255" s="34">
        <f>ROUND(('NEW Reference'!F$16*List!$H1255)+'NEW Reference'!F$17,0)</f>
        <v>3353</v>
      </c>
      <c r="N1255" s="34">
        <f>ROUND(('NEW Reference'!G$16*List!$H1255)+'NEW Reference'!G$17,0)</f>
        <v>3796</v>
      </c>
      <c r="O1255" s="34">
        <f>ROUND(('NEW Reference'!H$16*List!$H1255)+'NEW Reference'!H$17,0)</f>
        <v>3941</v>
      </c>
      <c r="P1255" s="34">
        <f>ROUND(('NEW Reference'!I$16*List!$H1255)+'NEW Reference'!I$17,0)</f>
        <v>4096</v>
      </c>
      <c r="Q1255" s="34">
        <f>ROUND(('NEW Reference'!J$16*List!$H1255)+'NEW Reference'!J$17,0)</f>
        <v>4743</v>
      </c>
      <c r="R1255" s="34">
        <f>ROUND(('NEW Reference'!K$16*List!$H1255)+'NEW Reference'!K$17,0)</f>
        <v>4893</v>
      </c>
      <c r="S1255" s="34">
        <f>ROUND(('NEW Reference'!L$16*List!$H1255)+'NEW Reference'!L$17,0)</f>
        <v>5279</v>
      </c>
      <c r="T1255" s="34">
        <f>ROUND(('NEW Reference'!M$16*List!$H1255)+'NEW Reference'!M$17,0)</f>
        <v>6305</v>
      </c>
      <c r="U1255" s="34">
        <f>ROUND(('NEW Reference'!N$16*List!$H1255)+'NEW Reference'!N$17,0)</f>
        <v>25442</v>
      </c>
      <c r="V1255" s="35">
        <f>ROUND(('NEW Reference'!O$16*List!$H1255)+'NEW Reference'!O$17,0)</f>
        <v>946</v>
      </c>
      <c r="W1255" s="35">
        <f>ROUND(('NEW Reference'!P$16*List!$H1255)+'NEW Reference'!P$17,0)</f>
        <v>1333</v>
      </c>
      <c r="X1255" s="35">
        <f>ROUND(('NEW Reference'!Q$16*List!$H1255)+'NEW Reference'!Q$17,0)</f>
        <v>666</v>
      </c>
      <c r="Y1255" s="36"/>
      <c r="Z1255" s="4" t="str">
        <f t="shared" si="59"/>
        <v>DUKES, Massachusetts</v>
      </c>
      <c r="AA1255" s="37" t="s">
        <v>3810</v>
      </c>
      <c r="AB1255" s="37" t="s">
        <v>49</v>
      </c>
      <c r="AC1255" s="32" t="s">
        <v>1</v>
      </c>
      <c r="AD1255" s="38"/>
      <c r="AE1255">
        <f t="shared" si="60"/>
        <v>1.2615000000000001</v>
      </c>
    </row>
    <row r="1256" spans="1:31">
      <c r="A1256" s="28" t="s">
        <v>3811</v>
      </c>
      <c r="B1256" s="44" t="s">
        <v>3812</v>
      </c>
      <c r="C1256" s="47">
        <v>15764</v>
      </c>
      <c r="D1256" s="30" t="s">
        <v>470</v>
      </c>
      <c r="E1256" s="37" t="s">
        <v>3813</v>
      </c>
      <c r="F1256" s="49" t="s">
        <v>1</v>
      </c>
      <c r="G1256" s="33" t="s">
        <v>48</v>
      </c>
      <c r="H1256">
        <f t="shared" si="58"/>
        <v>1.0459000000000001</v>
      </c>
      <c r="I1256" s="34">
        <f>ROUND(('NEW Reference'!B$16*List!$H1256)+'NEW Reference'!B$17,0)</f>
        <v>1258</v>
      </c>
      <c r="J1256" s="34">
        <f>ROUND(('NEW Reference'!C$16*List!$H1256)+'NEW Reference'!C$17,0)</f>
        <v>1875</v>
      </c>
      <c r="K1256" s="34">
        <f>ROUND(('NEW Reference'!D$16*List!$H1256)+'NEW Reference'!D$17,0)</f>
        <v>2247</v>
      </c>
      <c r="L1256" s="34">
        <f>ROUND(('NEW Reference'!E$16*List!$H1256)+'NEW Reference'!E$17,0)</f>
        <v>2778</v>
      </c>
      <c r="M1256" s="34">
        <f>ROUND(('NEW Reference'!F$16*List!$H1256)+'NEW Reference'!F$17,0)</f>
        <v>2895</v>
      </c>
      <c r="N1256" s="34">
        <f>ROUND(('NEW Reference'!G$16*List!$H1256)+'NEW Reference'!G$17,0)</f>
        <v>3277</v>
      </c>
      <c r="O1256" s="34">
        <f>ROUND(('NEW Reference'!H$16*List!$H1256)+'NEW Reference'!H$17,0)</f>
        <v>3402</v>
      </c>
      <c r="P1256" s="34">
        <f>ROUND(('NEW Reference'!I$16*List!$H1256)+'NEW Reference'!I$17,0)</f>
        <v>3535</v>
      </c>
      <c r="Q1256" s="34">
        <f>ROUND(('NEW Reference'!J$16*List!$H1256)+'NEW Reference'!J$17,0)</f>
        <v>4094</v>
      </c>
      <c r="R1256" s="34">
        <f>ROUND(('NEW Reference'!K$16*List!$H1256)+'NEW Reference'!K$17,0)</f>
        <v>4223</v>
      </c>
      <c r="S1256" s="34">
        <f>ROUND(('NEW Reference'!L$16*List!$H1256)+'NEW Reference'!L$17,0)</f>
        <v>4557</v>
      </c>
      <c r="T1256" s="34">
        <f>ROUND(('NEW Reference'!M$16*List!$H1256)+'NEW Reference'!M$17,0)</f>
        <v>5443</v>
      </c>
      <c r="U1256" s="34">
        <f>ROUND(('NEW Reference'!N$16*List!$H1256)+'NEW Reference'!N$17,0)</f>
        <v>21960</v>
      </c>
      <c r="V1256" s="35">
        <f>ROUND(('NEW Reference'!O$16*List!$H1256)+'NEW Reference'!O$17,0)</f>
        <v>816</v>
      </c>
      <c r="W1256" s="35">
        <f>ROUND(('NEW Reference'!P$16*List!$H1256)+'NEW Reference'!P$17,0)</f>
        <v>1150</v>
      </c>
      <c r="X1256" s="35">
        <f>ROUND(('NEW Reference'!Q$16*List!$H1256)+'NEW Reference'!Q$17,0)</f>
        <v>575</v>
      </c>
      <c r="Y1256" s="36"/>
      <c r="Z1256" s="4" t="str">
        <f t="shared" si="59"/>
        <v>ESSEX, Massachusetts</v>
      </c>
      <c r="AA1256" s="37" t="s">
        <v>3813</v>
      </c>
      <c r="AB1256" s="37" t="s">
        <v>49</v>
      </c>
      <c r="AC1256" s="32" t="s">
        <v>1</v>
      </c>
      <c r="AD1256" s="38"/>
      <c r="AE1256">
        <f t="shared" si="60"/>
        <v>1.0459000000000001</v>
      </c>
    </row>
    <row r="1257" spans="1:31">
      <c r="A1257" s="28" t="s">
        <v>3814</v>
      </c>
      <c r="B1257" s="44" t="s">
        <v>3815</v>
      </c>
      <c r="C1257" s="45">
        <v>44140</v>
      </c>
      <c r="D1257" s="30" t="s">
        <v>1623</v>
      </c>
      <c r="E1257" s="46" t="s">
        <v>169</v>
      </c>
      <c r="F1257" s="50" t="s">
        <v>1</v>
      </c>
      <c r="G1257" s="33" t="s">
        <v>48</v>
      </c>
      <c r="H1257">
        <f t="shared" si="58"/>
        <v>0.93859999999999999</v>
      </c>
      <c r="I1257" s="34">
        <f>ROUND(('NEW Reference'!B$16*List!$H1257)+'NEW Reference'!B$17,0)</f>
        <v>1158</v>
      </c>
      <c r="J1257" s="34">
        <f>ROUND(('NEW Reference'!C$16*List!$H1257)+'NEW Reference'!C$17,0)</f>
        <v>1727</v>
      </c>
      <c r="K1257" s="34">
        <f>ROUND(('NEW Reference'!D$16*List!$H1257)+'NEW Reference'!D$17,0)</f>
        <v>2070</v>
      </c>
      <c r="L1257" s="34">
        <f>ROUND(('NEW Reference'!E$16*List!$H1257)+'NEW Reference'!E$17,0)</f>
        <v>2559</v>
      </c>
      <c r="M1257" s="34">
        <f>ROUND(('NEW Reference'!F$16*List!$H1257)+'NEW Reference'!F$17,0)</f>
        <v>2666</v>
      </c>
      <c r="N1257" s="34">
        <f>ROUND(('NEW Reference'!G$16*List!$H1257)+'NEW Reference'!G$17,0)</f>
        <v>3018</v>
      </c>
      <c r="O1257" s="34">
        <f>ROUND(('NEW Reference'!H$16*List!$H1257)+'NEW Reference'!H$17,0)</f>
        <v>3133</v>
      </c>
      <c r="P1257" s="34">
        <f>ROUND(('NEW Reference'!I$16*List!$H1257)+'NEW Reference'!I$17,0)</f>
        <v>3256</v>
      </c>
      <c r="Q1257" s="34">
        <f>ROUND(('NEW Reference'!J$16*List!$H1257)+'NEW Reference'!J$17,0)</f>
        <v>3771</v>
      </c>
      <c r="R1257" s="34">
        <f>ROUND(('NEW Reference'!K$16*List!$H1257)+'NEW Reference'!K$17,0)</f>
        <v>3890</v>
      </c>
      <c r="S1257" s="34">
        <f>ROUND(('NEW Reference'!L$16*List!$H1257)+'NEW Reference'!L$17,0)</f>
        <v>4197</v>
      </c>
      <c r="T1257" s="34">
        <f>ROUND(('NEW Reference'!M$16*List!$H1257)+'NEW Reference'!M$17,0)</f>
        <v>5013</v>
      </c>
      <c r="U1257" s="34">
        <f>ROUND(('NEW Reference'!N$16*List!$H1257)+'NEW Reference'!N$17,0)</f>
        <v>20228</v>
      </c>
      <c r="V1257" s="35">
        <f>ROUND(('NEW Reference'!O$16*List!$H1257)+'NEW Reference'!O$17,0)</f>
        <v>752</v>
      </c>
      <c r="W1257" s="35">
        <f>ROUND(('NEW Reference'!P$16*List!$H1257)+'NEW Reference'!P$17,0)</f>
        <v>1060</v>
      </c>
      <c r="X1257" s="35">
        <f>ROUND(('NEW Reference'!Q$16*List!$H1257)+'NEW Reference'!Q$17,0)</f>
        <v>530</v>
      </c>
      <c r="Y1257" s="36"/>
      <c r="Z1257" s="4" t="str">
        <f t="shared" si="59"/>
        <v>FRANKLIN, Massachusetts</v>
      </c>
      <c r="AA1257" s="46" t="s">
        <v>169</v>
      </c>
      <c r="AB1257" s="37" t="s">
        <v>49</v>
      </c>
      <c r="AC1257" s="41" t="s">
        <v>1</v>
      </c>
      <c r="AD1257" s="42"/>
      <c r="AE1257">
        <f t="shared" si="60"/>
        <v>0.93859999999999999</v>
      </c>
    </row>
    <row r="1258" spans="1:31">
      <c r="A1258" s="28" t="s">
        <v>3816</v>
      </c>
      <c r="B1258" s="44" t="s">
        <v>3817</v>
      </c>
      <c r="C1258" s="47">
        <v>44140</v>
      </c>
      <c r="D1258" s="30" t="s">
        <v>1623</v>
      </c>
      <c r="E1258" s="37" t="s">
        <v>3818</v>
      </c>
      <c r="F1258" s="49" t="s">
        <v>1</v>
      </c>
      <c r="G1258" s="33" t="s">
        <v>48</v>
      </c>
      <c r="H1258">
        <f t="shared" si="58"/>
        <v>0.93859999999999999</v>
      </c>
      <c r="I1258" s="34">
        <f>ROUND(('NEW Reference'!B$16*List!$H1258)+'NEW Reference'!B$17,0)</f>
        <v>1158</v>
      </c>
      <c r="J1258" s="34">
        <f>ROUND(('NEW Reference'!C$16*List!$H1258)+'NEW Reference'!C$17,0)</f>
        <v>1727</v>
      </c>
      <c r="K1258" s="34">
        <f>ROUND(('NEW Reference'!D$16*List!$H1258)+'NEW Reference'!D$17,0)</f>
        <v>2070</v>
      </c>
      <c r="L1258" s="34">
        <f>ROUND(('NEW Reference'!E$16*List!$H1258)+'NEW Reference'!E$17,0)</f>
        <v>2559</v>
      </c>
      <c r="M1258" s="34">
        <f>ROUND(('NEW Reference'!F$16*List!$H1258)+'NEW Reference'!F$17,0)</f>
        <v>2666</v>
      </c>
      <c r="N1258" s="34">
        <f>ROUND(('NEW Reference'!G$16*List!$H1258)+'NEW Reference'!G$17,0)</f>
        <v>3018</v>
      </c>
      <c r="O1258" s="34">
        <f>ROUND(('NEW Reference'!H$16*List!$H1258)+'NEW Reference'!H$17,0)</f>
        <v>3133</v>
      </c>
      <c r="P1258" s="34">
        <f>ROUND(('NEW Reference'!I$16*List!$H1258)+'NEW Reference'!I$17,0)</f>
        <v>3256</v>
      </c>
      <c r="Q1258" s="34">
        <f>ROUND(('NEW Reference'!J$16*List!$H1258)+'NEW Reference'!J$17,0)</f>
        <v>3771</v>
      </c>
      <c r="R1258" s="34">
        <f>ROUND(('NEW Reference'!K$16*List!$H1258)+'NEW Reference'!K$17,0)</f>
        <v>3890</v>
      </c>
      <c r="S1258" s="34">
        <f>ROUND(('NEW Reference'!L$16*List!$H1258)+'NEW Reference'!L$17,0)</f>
        <v>4197</v>
      </c>
      <c r="T1258" s="34">
        <f>ROUND(('NEW Reference'!M$16*List!$H1258)+'NEW Reference'!M$17,0)</f>
        <v>5013</v>
      </c>
      <c r="U1258" s="34">
        <f>ROUND(('NEW Reference'!N$16*List!$H1258)+'NEW Reference'!N$17,0)</f>
        <v>20228</v>
      </c>
      <c r="V1258" s="35">
        <f>ROUND(('NEW Reference'!O$16*List!$H1258)+'NEW Reference'!O$17,0)</f>
        <v>752</v>
      </c>
      <c r="W1258" s="35">
        <f>ROUND(('NEW Reference'!P$16*List!$H1258)+'NEW Reference'!P$17,0)</f>
        <v>1060</v>
      </c>
      <c r="X1258" s="35">
        <f>ROUND(('NEW Reference'!Q$16*List!$H1258)+'NEW Reference'!Q$17,0)</f>
        <v>530</v>
      </c>
      <c r="Y1258" s="36"/>
      <c r="Z1258" s="4" t="str">
        <f t="shared" si="59"/>
        <v>HAMPDEN, Massachusetts</v>
      </c>
      <c r="AA1258" s="37" t="s">
        <v>3818</v>
      </c>
      <c r="AB1258" s="37" t="s">
        <v>49</v>
      </c>
      <c r="AC1258" s="32" t="s">
        <v>1</v>
      </c>
      <c r="AD1258" s="38"/>
      <c r="AE1258">
        <f t="shared" si="60"/>
        <v>0.93859999999999999</v>
      </c>
    </row>
    <row r="1259" spans="1:31">
      <c r="A1259" s="28" t="s">
        <v>3819</v>
      </c>
      <c r="B1259" s="44" t="s">
        <v>3820</v>
      </c>
      <c r="C1259" s="47">
        <v>44140</v>
      </c>
      <c r="D1259" s="30" t="s">
        <v>1623</v>
      </c>
      <c r="E1259" s="37" t="s">
        <v>3821</v>
      </c>
      <c r="F1259" s="49" t="s">
        <v>1</v>
      </c>
      <c r="G1259" s="33" t="s">
        <v>48</v>
      </c>
      <c r="H1259">
        <f t="shared" si="58"/>
        <v>0.93859999999999999</v>
      </c>
      <c r="I1259" s="34">
        <f>ROUND(('NEW Reference'!B$16*List!$H1259)+'NEW Reference'!B$17,0)</f>
        <v>1158</v>
      </c>
      <c r="J1259" s="34">
        <f>ROUND(('NEW Reference'!C$16*List!$H1259)+'NEW Reference'!C$17,0)</f>
        <v>1727</v>
      </c>
      <c r="K1259" s="34">
        <f>ROUND(('NEW Reference'!D$16*List!$H1259)+'NEW Reference'!D$17,0)</f>
        <v>2070</v>
      </c>
      <c r="L1259" s="34">
        <f>ROUND(('NEW Reference'!E$16*List!$H1259)+'NEW Reference'!E$17,0)</f>
        <v>2559</v>
      </c>
      <c r="M1259" s="34">
        <f>ROUND(('NEW Reference'!F$16*List!$H1259)+'NEW Reference'!F$17,0)</f>
        <v>2666</v>
      </c>
      <c r="N1259" s="34">
        <f>ROUND(('NEW Reference'!G$16*List!$H1259)+'NEW Reference'!G$17,0)</f>
        <v>3018</v>
      </c>
      <c r="O1259" s="34">
        <f>ROUND(('NEW Reference'!H$16*List!$H1259)+'NEW Reference'!H$17,0)</f>
        <v>3133</v>
      </c>
      <c r="P1259" s="34">
        <f>ROUND(('NEW Reference'!I$16*List!$H1259)+'NEW Reference'!I$17,0)</f>
        <v>3256</v>
      </c>
      <c r="Q1259" s="34">
        <f>ROUND(('NEW Reference'!J$16*List!$H1259)+'NEW Reference'!J$17,0)</f>
        <v>3771</v>
      </c>
      <c r="R1259" s="34">
        <f>ROUND(('NEW Reference'!K$16*List!$H1259)+'NEW Reference'!K$17,0)</f>
        <v>3890</v>
      </c>
      <c r="S1259" s="34">
        <f>ROUND(('NEW Reference'!L$16*List!$H1259)+'NEW Reference'!L$17,0)</f>
        <v>4197</v>
      </c>
      <c r="T1259" s="34">
        <f>ROUND(('NEW Reference'!M$16*List!$H1259)+'NEW Reference'!M$17,0)</f>
        <v>5013</v>
      </c>
      <c r="U1259" s="34">
        <f>ROUND(('NEW Reference'!N$16*List!$H1259)+'NEW Reference'!N$17,0)</f>
        <v>20228</v>
      </c>
      <c r="V1259" s="35">
        <f>ROUND(('NEW Reference'!O$16*List!$H1259)+'NEW Reference'!O$17,0)</f>
        <v>752</v>
      </c>
      <c r="W1259" s="35">
        <f>ROUND(('NEW Reference'!P$16*List!$H1259)+'NEW Reference'!P$17,0)</f>
        <v>1060</v>
      </c>
      <c r="X1259" s="35">
        <f>ROUND(('NEW Reference'!Q$16*List!$H1259)+'NEW Reference'!Q$17,0)</f>
        <v>530</v>
      </c>
      <c r="Y1259" s="36"/>
      <c r="Z1259" s="4" t="str">
        <f t="shared" si="59"/>
        <v>HAMPSHIRE, Massachusetts</v>
      </c>
      <c r="AA1259" s="46" t="s">
        <v>3821</v>
      </c>
      <c r="AB1259" s="37" t="s">
        <v>49</v>
      </c>
      <c r="AC1259" s="41" t="s">
        <v>1</v>
      </c>
      <c r="AD1259" s="42"/>
      <c r="AE1259">
        <f t="shared" si="60"/>
        <v>0.93859999999999999</v>
      </c>
    </row>
    <row r="1260" spans="1:31">
      <c r="A1260" s="28" t="s">
        <v>3822</v>
      </c>
      <c r="B1260" s="44" t="s">
        <v>3823</v>
      </c>
      <c r="C1260" s="45">
        <v>15764</v>
      </c>
      <c r="D1260" s="30" t="s">
        <v>470</v>
      </c>
      <c r="E1260" s="46" t="s">
        <v>1285</v>
      </c>
      <c r="F1260" s="49" t="s">
        <v>1</v>
      </c>
      <c r="G1260" s="33" t="s">
        <v>48</v>
      </c>
      <c r="H1260">
        <f t="shared" si="58"/>
        <v>1.0459000000000001</v>
      </c>
      <c r="I1260" s="34">
        <f>ROUND(('NEW Reference'!B$16*List!$H1260)+'NEW Reference'!B$17,0)</f>
        <v>1258</v>
      </c>
      <c r="J1260" s="34">
        <f>ROUND(('NEW Reference'!C$16*List!$H1260)+'NEW Reference'!C$17,0)</f>
        <v>1875</v>
      </c>
      <c r="K1260" s="34">
        <f>ROUND(('NEW Reference'!D$16*List!$H1260)+'NEW Reference'!D$17,0)</f>
        <v>2247</v>
      </c>
      <c r="L1260" s="34">
        <f>ROUND(('NEW Reference'!E$16*List!$H1260)+'NEW Reference'!E$17,0)</f>
        <v>2778</v>
      </c>
      <c r="M1260" s="34">
        <f>ROUND(('NEW Reference'!F$16*List!$H1260)+'NEW Reference'!F$17,0)</f>
        <v>2895</v>
      </c>
      <c r="N1260" s="34">
        <f>ROUND(('NEW Reference'!G$16*List!$H1260)+'NEW Reference'!G$17,0)</f>
        <v>3277</v>
      </c>
      <c r="O1260" s="34">
        <f>ROUND(('NEW Reference'!H$16*List!$H1260)+'NEW Reference'!H$17,0)</f>
        <v>3402</v>
      </c>
      <c r="P1260" s="34">
        <f>ROUND(('NEW Reference'!I$16*List!$H1260)+'NEW Reference'!I$17,0)</f>
        <v>3535</v>
      </c>
      <c r="Q1260" s="34">
        <f>ROUND(('NEW Reference'!J$16*List!$H1260)+'NEW Reference'!J$17,0)</f>
        <v>4094</v>
      </c>
      <c r="R1260" s="34">
        <f>ROUND(('NEW Reference'!K$16*List!$H1260)+'NEW Reference'!K$17,0)</f>
        <v>4223</v>
      </c>
      <c r="S1260" s="34">
        <f>ROUND(('NEW Reference'!L$16*List!$H1260)+'NEW Reference'!L$17,0)</f>
        <v>4557</v>
      </c>
      <c r="T1260" s="34">
        <f>ROUND(('NEW Reference'!M$16*List!$H1260)+'NEW Reference'!M$17,0)</f>
        <v>5443</v>
      </c>
      <c r="U1260" s="34">
        <f>ROUND(('NEW Reference'!N$16*List!$H1260)+'NEW Reference'!N$17,0)</f>
        <v>21960</v>
      </c>
      <c r="V1260" s="35">
        <f>ROUND(('NEW Reference'!O$16*List!$H1260)+'NEW Reference'!O$17,0)</f>
        <v>816</v>
      </c>
      <c r="W1260" s="35">
        <f>ROUND(('NEW Reference'!P$16*List!$H1260)+'NEW Reference'!P$17,0)</f>
        <v>1150</v>
      </c>
      <c r="X1260" s="35">
        <f>ROUND(('NEW Reference'!Q$16*List!$H1260)+'NEW Reference'!Q$17,0)</f>
        <v>575</v>
      </c>
      <c r="Y1260" s="36"/>
      <c r="Z1260" s="4" t="str">
        <f t="shared" si="59"/>
        <v>MIDDLESEX, Massachusetts</v>
      </c>
      <c r="AA1260" s="37" t="s">
        <v>1285</v>
      </c>
      <c r="AB1260" s="37" t="s">
        <v>49</v>
      </c>
      <c r="AC1260" s="32" t="s">
        <v>1</v>
      </c>
      <c r="AD1260" s="38"/>
      <c r="AE1260">
        <f t="shared" si="60"/>
        <v>1.0459000000000001</v>
      </c>
    </row>
    <row r="1261" spans="1:31">
      <c r="A1261" s="28" t="s">
        <v>3824</v>
      </c>
      <c r="B1261" s="44" t="s">
        <v>3825</v>
      </c>
      <c r="C1261" s="45">
        <v>99922</v>
      </c>
      <c r="D1261" s="30" t="s">
        <v>133</v>
      </c>
      <c r="E1261" s="46" t="s">
        <v>3826</v>
      </c>
      <c r="F1261" s="50" t="s">
        <v>1</v>
      </c>
      <c r="G1261" s="33" t="s">
        <v>59</v>
      </c>
      <c r="H1261">
        <f t="shared" si="58"/>
        <v>1.2615000000000001</v>
      </c>
      <c r="I1261" s="34">
        <f>ROUND(('NEW Reference'!B$16*List!$H1261)+'NEW Reference'!B$17,0)</f>
        <v>1457</v>
      </c>
      <c r="J1261" s="34">
        <f>ROUND(('NEW Reference'!C$16*List!$H1261)+'NEW Reference'!C$17,0)</f>
        <v>2173</v>
      </c>
      <c r="K1261" s="34">
        <f>ROUND(('NEW Reference'!D$16*List!$H1261)+'NEW Reference'!D$17,0)</f>
        <v>2604</v>
      </c>
      <c r="L1261" s="34">
        <f>ROUND(('NEW Reference'!E$16*List!$H1261)+'NEW Reference'!E$17,0)</f>
        <v>3219</v>
      </c>
      <c r="M1261" s="34">
        <f>ROUND(('NEW Reference'!F$16*List!$H1261)+'NEW Reference'!F$17,0)</f>
        <v>3353</v>
      </c>
      <c r="N1261" s="34">
        <f>ROUND(('NEW Reference'!G$16*List!$H1261)+'NEW Reference'!G$17,0)</f>
        <v>3796</v>
      </c>
      <c r="O1261" s="34">
        <f>ROUND(('NEW Reference'!H$16*List!$H1261)+'NEW Reference'!H$17,0)</f>
        <v>3941</v>
      </c>
      <c r="P1261" s="34">
        <f>ROUND(('NEW Reference'!I$16*List!$H1261)+'NEW Reference'!I$17,0)</f>
        <v>4096</v>
      </c>
      <c r="Q1261" s="34">
        <f>ROUND(('NEW Reference'!J$16*List!$H1261)+'NEW Reference'!J$17,0)</f>
        <v>4743</v>
      </c>
      <c r="R1261" s="34">
        <f>ROUND(('NEW Reference'!K$16*List!$H1261)+'NEW Reference'!K$17,0)</f>
        <v>4893</v>
      </c>
      <c r="S1261" s="34">
        <f>ROUND(('NEW Reference'!L$16*List!$H1261)+'NEW Reference'!L$17,0)</f>
        <v>5279</v>
      </c>
      <c r="T1261" s="34">
        <f>ROUND(('NEW Reference'!M$16*List!$H1261)+'NEW Reference'!M$17,0)</f>
        <v>6305</v>
      </c>
      <c r="U1261" s="34">
        <f>ROUND(('NEW Reference'!N$16*List!$H1261)+'NEW Reference'!N$17,0)</f>
        <v>25442</v>
      </c>
      <c r="V1261" s="35">
        <f>ROUND(('NEW Reference'!O$16*List!$H1261)+'NEW Reference'!O$17,0)</f>
        <v>946</v>
      </c>
      <c r="W1261" s="35">
        <f>ROUND(('NEW Reference'!P$16*List!$H1261)+'NEW Reference'!P$17,0)</f>
        <v>1333</v>
      </c>
      <c r="X1261" s="35">
        <f>ROUND(('NEW Reference'!Q$16*List!$H1261)+'NEW Reference'!Q$17,0)</f>
        <v>666</v>
      </c>
      <c r="Y1261" s="36"/>
      <c r="Z1261" s="4" t="str">
        <f t="shared" si="59"/>
        <v>NANTUCKET, Massachusetts</v>
      </c>
      <c r="AA1261" s="37" t="s">
        <v>3826</v>
      </c>
      <c r="AB1261" s="37" t="s">
        <v>49</v>
      </c>
      <c r="AC1261" s="32" t="s">
        <v>1</v>
      </c>
      <c r="AD1261" s="38"/>
      <c r="AE1261">
        <f t="shared" si="60"/>
        <v>1.2615000000000001</v>
      </c>
    </row>
    <row r="1262" spans="1:31">
      <c r="A1262" s="28" t="s">
        <v>3827</v>
      </c>
      <c r="B1262" s="44" t="s">
        <v>3828</v>
      </c>
      <c r="C1262" s="45">
        <v>14454</v>
      </c>
      <c r="D1262" s="30" t="s">
        <v>421</v>
      </c>
      <c r="E1262" s="46" t="s">
        <v>3829</v>
      </c>
      <c r="F1262" s="49" t="s">
        <v>1</v>
      </c>
      <c r="G1262" s="33" t="s">
        <v>48</v>
      </c>
      <c r="H1262">
        <f t="shared" si="58"/>
        <v>1.1582000000000001</v>
      </c>
      <c r="I1262" s="34">
        <f>ROUND(('NEW Reference'!B$16*List!$H1262)+'NEW Reference'!B$17,0)</f>
        <v>1362</v>
      </c>
      <c r="J1262" s="34">
        <f>ROUND(('NEW Reference'!C$16*List!$H1262)+'NEW Reference'!C$17,0)</f>
        <v>2030</v>
      </c>
      <c r="K1262" s="34">
        <f>ROUND(('NEW Reference'!D$16*List!$H1262)+'NEW Reference'!D$17,0)</f>
        <v>2433</v>
      </c>
      <c r="L1262" s="34">
        <f>ROUND(('NEW Reference'!E$16*List!$H1262)+'NEW Reference'!E$17,0)</f>
        <v>3008</v>
      </c>
      <c r="M1262" s="34">
        <f>ROUND(('NEW Reference'!F$16*List!$H1262)+'NEW Reference'!F$17,0)</f>
        <v>3134</v>
      </c>
      <c r="N1262" s="34">
        <f>ROUND(('NEW Reference'!G$16*List!$H1262)+'NEW Reference'!G$17,0)</f>
        <v>3547</v>
      </c>
      <c r="O1262" s="34">
        <f>ROUND(('NEW Reference'!H$16*List!$H1262)+'NEW Reference'!H$17,0)</f>
        <v>3683</v>
      </c>
      <c r="P1262" s="34">
        <f>ROUND(('NEW Reference'!I$16*List!$H1262)+'NEW Reference'!I$17,0)</f>
        <v>3827</v>
      </c>
      <c r="Q1262" s="34">
        <f>ROUND(('NEW Reference'!J$16*List!$H1262)+'NEW Reference'!J$17,0)</f>
        <v>4432</v>
      </c>
      <c r="R1262" s="34">
        <f>ROUND(('NEW Reference'!K$16*List!$H1262)+'NEW Reference'!K$17,0)</f>
        <v>4572</v>
      </c>
      <c r="S1262" s="34">
        <f>ROUND(('NEW Reference'!L$16*List!$H1262)+'NEW Reference'!L$17,0)</f>
        <v>4933</v>
      </c>
      <c r="T1262" s="34">
        <f>ROUND(('NEW Reference'!M$16*List!$H1262)+'NEW Reference'!M$17,0)</f>
        <v>5892</v>
      </c>
      <c r="U1262" s="34">
        <f>ROUND(('NEW Reference'!N$16*List!$H1262)+'NEW Reference'!N$17,0)</f>
        <v>23774</v>
      </c>
      <c r="V1262" s="35">
        <f>ROUND(('NEW Reference'!O$16*List!$H1262)+'NEW Reference'!O$17,0)</f>
        <v>884</v>
      </c>
      <c r="W1262" s="35">
        <f>ROUND(('NEW Reference'!P$16*List!$H1262)+'NEW Reference'!P$17,0)</f>
        <v>1245</v>
      </c>
      <c r="X1262" s="35">
        <f>ROUND(('NEW Reference'!Q$16*List!$H1262)+'NEW Reference'!Q$17,0)</f>
        <v>623</v>
      </c>
      <c r="Y1262" s="36"/>
      <c r="Z1262" s="4" t="str">
        <f t="shared" si="59"/>
        <v>NORFOLK, Massachusetts</v>
      </c>
      <c r="AA1262" s="37" t="s">
        <v>3829</v>
      </c>
      <c r="AB1262" s="37" t="s">
        <v>49</v>
      </c>
      <c r="AC1262" s="32" t="s">
        <v>1</v>
      </c>
      <c r="AD1262" s="38"/>
      <c r="AE1262">
        <f t="shared" si="60"/>
        <v>1.1582000000000001</v>
      </c>
    </row>
    <row r="1263" spans="1:31">
      <c r="A1263" s="28" t="s">
        <v>3830</v>
      </c>
      <c r="B1263" s="44" t="s">
        <v>3831</v>
      </c>
      <c r="C1263" s="45">
        <v>14454</v>
      </c>
      <c r="D1263" s="30" t="s">
        <v>421</v>
      </c>
      <c r="E1263" s="46" t="s">
        <v>2868</v>
      </c>
      <c r="F1263" s="49" t="s">
        <v>1</v>
      </c>
      <c r="G1263" s="33" t="s">
        <v>48</v>
      </c>
      <c r="H1263">
        <f t="shared" si="58"/>
        <v>1.1582000000000001</v>
      </c>
      <c r="I1263" s="34">
        <f>ROUND(('NEW Reference'!B$16*List!$H1263)+'NEW Reference'!B$17,0)</f>
        <v>1362</v>
      </c>
      <c r="J1263" s="34">
        <f>ROUND(('NEW Reference'!C$16*List!$H1263)+'NEW Reference'!C$17,0)</f>
        <v>2030</v>
      </c>
      <c r="K1263" s="34">
        <f>ROUND(('NEW Reference'!D$16*List!$H1263)+'NEW Reference'!D$17,0)</f>
        <v>2433</v>
      </c>
      <c r="L1263" s="34">
        <f>ROUND(('NEW Reference'!E$16*List!$H1263)+'NEW Reference'!E$17,0)</f>
        <v>3008</v>
      </c>
      <c r="M1263" s="34">
        <f>ROUND(('NEW Reference'!F$16*List!$H1263)+'NEW Reference'!F$17,0)</f>
        <v>3134</v>
      </c>
      <c r="N1263" s="34">
        <f>ROUND(('NEW Reference'!G$16*List!$H1263)+'NEW Reference'!G$17,0)</f>
        <v>3547</v>
      </c>
      <c r="O1263" s="34">
        <f>ROUND(('NEW Reference'!H$16*List!$H1263)+'NEW Reference'!H$17,0)</f>
        <v>3683</v>
      </c>
      <c r="P1263" s="34">
        <f>ROUND(('NEW Reference'!I$16*List!$H1263)+'NEW Reference'!I$17,0)</f>
        <v>3827</v>
      </c>
      <c r="Q1263" s="34">
        <f>ROUND(('NEW Reference'!J$16*List!$H1263)+'NEW Reference'!J$17,0)</f>
        <v>4432</v>
      </c>
      <c r="R1263" s="34">
        <f>ROUND(('NEW Reference'!K$16*List!$H1263)+'NEW Reference'!K$17,0)</f>
        <v>4572</v>
      </c>
      <c r="S1263" s="34">
        <f>ROUND(('NEW Reference'!L$16*List!$H1263)+'NEW Reference'!L$17,0)</f>
        <v>4933</v>
      </c>
      <c r="T1263" s="34">
        <f>ROUND(('NEW Reference'!M$16*List!$H1263)+'NEW Reference'!M$17,0)</f>
        <v>5892</v>
      </c>
      <c r="U1263" s="34">
        <f>ROUND(('NEW Reference'!N$16*List!$H1263)+'NEW Reference'!N$17,0)</f>
        <v>23774</v>
      </c>
      <c r="V1263" s="35">
        <f>ROUND(('NEW Reference'!O$16*List!$H1263)+'NEW Reference'!O$17,0)</f>
        <v>884</v>
      </c>
      <c r="W1263" s="35">
        <f>ROUND(('NEW Reference'!P$16*List!$H1263)+'NEW Reference'!P$17,0)</f>
        <v>1245</v>
      </c>
      <c r="X1263" s="35">
        <f>ROUND(('NEW Reference'!Q$16*List!$H1263)+'NEW Reference'!Q$17,0)</f>
        <v>623</v>
      </c>
      <c r="Y1263" s="36"/>
      <c r="Z1263" s="4" t="str">
        <f t="shared" si="59"/>
        <v>PLYMOUTH, Massachusetts</v>
      </c>
      <c r="AA1263" s="46" t="s">
        <v>2868</v>
      </c>
      <c r="AB1263" s="37" t="s">
        <v>49</v>
      </c>
      <c r="AC1263" s="41" t="s">
        <v>1</v>
      </c>
      <c r="AD1263" s="42"/>
      <c r="AE1263">
        <f t="shared" si="60"/>
        <v>1.1582000000000001</v>
      </c>
    </row>
    <row r="1264" spans="1:31">
      <c r="A1264" s="28" t="s">
        <v>3832</v>
      </c>
      <c r="B1264" s="44" t="s">
        <v>3833</v>
      </c>
      <c r="C1264" s="47">
        <v>14454</v>
      </c>
      <c r="D1264" s="30" t="s">
        <v>421</v>
      </c>
      <c r="E1264" s="37" t="s">
        <v>3</v>
      </c>
      <c r="F1264" s="49" t="s">
        <v>1</v>
      </c>
      <c r="G1264" s="33" t="s">
        <v>48</v>
      </c>
      <c r="H1264">
        <f t="shared" si="58"/>
        <v>1.1582000000000001</v>
      </c>
      <c r="I1264" s="34">
        <f>ROUND(('NEW Reference'!B$16*List!$H1264)+'NEW Reference'!B$17,0)</f>
        <v>1362</v>
      </c>
      <c r="J1264" s="34">
        <f>ROUND(('NEW Reference'!C$16*List!$H1264)+'NEW Reference'!C$17,0)</f>
        <v>2030</v>
      </c>
      <c r="K1264" s="34">
        <f>ROUND(('NEW Reference'!D$16*List!$H1264)+'NEW Reference'!D$17,0)</f>
        <v>2433</v>
      </c>
      <c r="L1264" s="34">
        <f>ROUND(('NEW Reference'!E$16*List!$H1264)+'NEW Reference'!E$17,0)</f>
        <v>3008</v>
      </c>
      <c r="M1264" s="34">
        <f>ROUND(('NEW Reference'!F$16*List!$H1264)+'NEW Reference'!F$17,0)</f>
        <v>3134</v>
      </c>
      <c r="N1264" s="34">
        <f>ROUND(('NEW Reference'!G$16*List!$H1264)+'NEW Reference'!G$17,0)</f>
        <v>3547</v>
      </c>
      <c r="O1264" s="34">
        <f>ROUND(('NEW Reference'!H$16*List!$H1264)+'NEW Reference'!H$17,0)</f>
        <v>3683</v>
      </c>
      <c r="P1264" s="34">
        <f>ROUND(('NEW Reference'!I$16*List!$H1264)+'NEW Reference'!I$17,0)</f>
        <v>3827</v>
      </c>
      <c r="Q1264" s="34">
        <f>ROUND(('NEW Reference'!J$16*List!$H1264)+'NEW Reference'!J$17,0)</f>
        <v>4432</v>
      </c>
      <c r="R1264" s="34">
        <f>ROUND(('NEW Reference'!K$16*List!$H1264)+'NEW Reference'!K$17,0)</f>
        <v>4572</v>
      </c>
      <c r="S1264" s="34">
        <f>ROUND(('NEW Reference'!L$16*List!$H1264)+'NEW Reference'!L$17,0)</f>
        <v>4933</v>
      </c>
      <c r="T1264" s="34">
        <f>ROUND(('NEW Reference'!M$16*List!$H1264)+'NEW Reference'!M$17,0)</f>
        <v>5892</v>
      </c>
      <c r="U1264" s="34">
        <f>ROUND(('NEW Reference'!N$16*List!$H1264)+'NEW Reference'!N$17,0)</f>
        <v>23774</v>
      </c>
      <c r="V1264" s="35">
        <f>ROUND(('NEW Reference'!O$16*List!$H1264)+'NEW Reference'!O$17,0)</f>
        <v>884</v>
      </c>
      <c r="W1264" s="35">
        <f>ROUND(('NEW Reference'!P$16*List!$H1264)+'NEW Reference'!P$17,0)</f>
        <v>1245</v>
      </c>
      <c r="X1264" s="35">
        <f>ROUND(('NEW Reference'!Q$16*List!$H1264)+'NEW Reference'!Q$17,0)</f>
        <v>623</v>
      </c>
      <c r="Y1264" s="36"/>
      <c r="Z1264" s="4" t="str">
        <f t="shared" si="59"/>
        <v>SUFFOLK, Massachusetts</v>
      </c>
      <c r="AA1264" s="37" t="s">
        <v>3</v>
      </c>
      <c r="AB1264" s="37" t="s">
        <v>49</v>
      </c>
      <c r="AC1264" s="32" t="s">
        <v>1</v>
      </c>
      <c r="AD1264" s="38"/>
      <c r="AE1264">
        <f t="shared" si="60"/>
        <v>1.1582000000000001</v>
      </c>
    </row>
    <row r="1265" spans="1:31">
      <c r="A1265" s="28" t="s">
        <v>3834</v>
      </c>
      <c r="B1265" s="44" t="s">
        <v>3835</v>
      </c>
      <c r="C1265" s="45">
        <v>49340</v>
      </c>
      <c r="D1265" s="30" t="s">
        <v>1302</v>
      </c>
      <c r="E1265" s="46" t="s">
        <v>3793</v>
      </c>
      <c r="F1265" s="49" t="s">
        <v>1</v>
      </c>
      <c r="G1265" s="33" t="s">
        <v>48</v>
      </c>
      <c r="H1265">
        <f t="shared" si="58"/>
        <v>1.0747</v>
      </c>
      <c r="I1265" s="34">
        <f>ROUND(('NEW Reference'!B$16*List!$H1265)+'NEW Reference'!B$17,0)</f>
        <v>1284</v>
      </c>
      <c r="J1265" s="34">
        <f>ROUND(('NEW Reference'!C$16*List!$H1265)+'NEW Reference'!C$17,0)</f>
        <v>1915</v>
      </c>
      <c r="K1265" s="34">
        <f>ROUND(('NEW Reference'!D$16*List!$H1265)+'NEW Reference'!D$17,0)</f>
        <v>2295</v>
      </c>
      <c r="L1265" s="34">
        <f>ROUND(('NEW Reference'!E$16*List!$H1265)+'NEW Reference'!E$17,0)</f>
        <v>2837</v>
      </c>
      <c r="M1265" s="34">
        <f>ROUND(('NEW Reference'!F$16*List!$H1265)+'NEW Reference'!F$17,0)</f>
        <v>2956</v>
      </c>
      <c r="N1265" s="34">
        <f>ROUND(('NEW Reference'!G$16*List!$H1265)+'NEW Reference'!G$17,0)</f>
        <v>3346</v>
      </c>
      <c r="O1265" s="34">
        <f>ROUND(('NEW Reference'!H$16*List!$H1265)+'NEW Reference'!H$17,0)</f>
        <v>3474</v>
      </c>
      <c r="P1265" s="34">
        <f>ROUND(('NEW Reference'!I$16*List!$H1265)+'NEW Reference'!I$17,0)</f>
        <v>3610</v>
      </c>
      <c r="Q1265" s="34">
        <f>ROUND(('NEW Reference'!J$16*List!$H1265)+'NEW Reference'!J$17,0)</f>
        <v>4181</v>
      </c>
      <c r="R1265" s="34">
        <f>ROUND(('NEW Reference'!K$16*List!$H1265)+'NEW Reference'!K$17,0)</f>
        <v>4313</v>
      </c>
      <c r="S1265" s="34">
        <f>ROUND(('NEW Reference'!L$16*List!$H1265)+'NEW Reference'!L$17,0)</f>
        <v>4654</v>
      </c>
      <c r="T1265" s="34">
        <f>ROUND(('NEW Reference'!M$16*List!$H1265)+'NEW Reference'!M$17,0)</f>
        <v>5558</v>
      </c>
      <c r="U1265" s="34">
        <f>ROUND(('NEW Reference'!N$16*List!$H1265)+'NEW Reference'!N$17,0)</f>
        <v>22425</v>
      </c>
      <c r="V1265" s="35">
        <f>ROUND(('NEW Reference'!O$16*List!$H1265)+'NEW Reference'!O$17,0)</f>
        <v>834</v>
      </c>
      <c r="W1265" s="35">
        <f>ROUND(('NEW Reference'!P$16*List!$H1265)+'NEW Reference'!P$17,0)</f>
        <v>1175</v>
      </c>
      <c r="X1265" s="35">
        <f>ROUND(('NEW Reference'!Q$16*List!$H1265)+'NEW Reference'!Q$17,0)</f>
        <v>587</v>
      </c>
      <c r="Y1265" s="36"/>
      <c r="Z1265" s="4" t="str">
        <f t="shared" si="59"/>
        <v>WORCESTER, Massachusetts</v>
      </c>
      <c r="AA1265" s="37" t="s">
        <v>3793</v>
      </c>
      <c r="AB1265" s="37" t="s">
        <v>49</v>
      </c>
      <c r="AC1265" s="32" t="s">
        <v>1</v>
      </c>
      <c r="AD1265" s="38"/>
      <c r="AE1265">
        <f t="shared" si="60"/>
        <v>1.0747</v>
      </c>
    </row>
    <row r="1266" spans="1:31">
      <c r="A1266" s="28" t="s">
        <v>3836</v>
      </c>
      <c r="B1266" s="44" t="s">
        <v>3837</v>
      </c>
      <c r="C1266" s="45">
        <v>99922</v>
      </c>
      <c r="D1266" s="30" t="s">
        <v>133</v>
      </c>
      <c r="E1266" s="46" t="s">
        <v>325</v>
      </c>
      <c r="F1266" s="49" t="s">
        <v>1</v>
      </c>
      <c r="G1266" s="33" t="s">
        <v>59</v>
      </c>
      <c r="H1266">
        <f t="shared" si="58"/>
        <v>1.2615000000000001</v>
      </c>
      <c r="I1266" s="34">
        <f>ROUND(('NEW Reference'!B$16*List!$H1266)+'NEW Reference'!B$17,0)</f>
        <v>1457</v>
      </c>
      <c r="J1266" s="34">
        <f>ROUND(('NEW Reference'!C$16*List!$H1266)+'NEW Reference'!C$17,0)</f>
        <v>2173</v>
      </c>
      <c r="K1266" s="34">
        <f>ROUND(('NEW Reference'!D$16*List!$H1266)+'NEW Reference'!D$17,0)</f>
        <v>2604</v>
      </c>
      <c r="L1266" s="34">
        <f>ROUND(('NEW Reference'!E$16*List!$H1266)+'NEW Reference'!E$17,0)</f>
        <v>3219</v>
      </c>
      <c r="M1266" s="34">
        <f>ROUND(('NEW Reference'!F$16*List!$H1266)+'NEW Reference'!F$17,0)</f>
        <v>3353</v>
      </c>
      <c r="N1266" s="34">
        <f>ROUND(('NEW Reference'!G$16*List!$H1266)+'NEW Reference'!G$17,0)</f>
        <v>3796</v>
      </c>
      <c r="O1266" s="34">
        <f>ROUND(('NEW Reference'!H$16*List!$H1266)+'NEW Reference'!H$17,0)</f>
        <v>3941</v>
      </c>
      <c r="P1266" s="34">
        <f>ROUND(('NEW Reference'!I$16*List!$H1266)+'NEW Reference'!I$17,0)</f>
        <v>4096</v>
      </c>
      <c r="Q1266" s="34">
        <f>ROUND(('NEW Reference'!J$16*List!$H1266)+'NEW Reference'!J$17,0)</f>
        <v>4743</v>
      </c>
      <c r="R1266" s="34">
        <f>ROUND(('NEW Reference'!K$16*List!$H1266)+'NEW Reference'!K$17,0)</f>
        <v>4893</v>
      </c>
      <c r="S1266" s="34">
        <f>ROUND(('NEW Reference'!L$16*List!$H1266)+'NEW Reference'!L$17,0)</f>
        <v>5279</v>
      </c>
      <c r="T1266" s="34">
        <f>ROUND(('NEW Reference'!M$16*List!$H1266)+'NEW Reference'!M$17,0)</f>
        <v>6305</v>
      </c>
      <c r="U1266" s="34">
        <f>ROUND(('NEW Reference'!N$16*List!$H1266)+'NEW Reference'!N$17,0)</f>
        <v>25442</v>
      </c>
      <c r="V1266" s="35">
        <f>ROUND(('NEW Reference'!O$16*List!$H1266)+'NEW Reference'!O$17,0)</f>
        <v>946</v>
      </c>
      <c r="W1266" s="35">
        <f>ROUND(('NEW Reference'!P$16*List!$H1266)+'NEW Reference'!P$17,0)</f>
        <v>1333</v>
      </c>
      <c r="X1266" s="35">
        <f>ROUND(('NEW Reference'!Q$16*List!$H1266)+'NEW Reference'!Q$17,0)</f>
        <v>666</v>
      </c>
      <c r="Y1266" s="36"/>
      <c r="Z1266" s="4" t="str">
        <f t="shared" si="59"/>
        <v>STATEWIDE, Massachusetts</v>
      </c>
      <c r="AA1266" s="37" t="s">
        <v>325</v>
      </c>
      <c r="AB1266" s="37" t="s">
        <v>49</v>
      </c>
      <c r="AC1266" s="32" t="s">
        <v>1</v>
      </c>
      <c r="AD1266" s="38"/>
      <c r="AE1266">
        <f t="shared" si="60"/>
        <v>1.2615000000000001</v>
      </c>
    </row>
    <row r="1267" spans="1:31">
      <c r="A1267" s="28" t="s">
        <v>3838</v>
      </c>
      <c r="B1267" s="44" t="s">
        <v>3839</v>
      </c>
      <c r="C1267" s="45">
        <v>99923</v>
      </c>
      <c r="D1267" s="30" t="s">
        <v>137</v>
      </c>
      <c r="E1267" s="46" t="s">
        <v>3840</v>
      </c>
      <c r="F1267" s="50" t="s">
        <v>3841</v>
      </c>
      <c r="G1267" s="33" t="s">
        <v>59</v>
      </c>
      <c r="H1267">
        <f t="shared" si="58"/>
        <v>0.83030000000000004</v>
      </c>
      <c r="I1267" s="34">
        <f>ROUND(('NEW Reference'!B$16*List!$H1267)+'NEW Reference'!B$17,0)</f>
        <v>1058</v>
      </c>
      <c r="J1267" s="34">
        <f>ROUND(('NEW Reference'!C$16*List!$H1267)+'NEW Reference'!C$17,0)</f>
        <v>1578</v>
      </c>
      <c r="K1267" s="34">
        <f>ROUND(('NEW Reference'!D$16*List!$H1267)+'NEW Reference'!D$17,0)</f>
        <v>1891</v>
      </c>
      <c r="L1267" s="34">
        <f>ROUND(('NEW Reference'!E$16*List!$H1267)+'NEW Reference'!E$17,0)</f>
        <v>2338</v>
      </c>
      <c r="M1267" s="34">
        <f>ROUND(('NEW Reference'!F$16*List!$H1267)+'NEW Reference'!F$17,0)</f>
        <v>2436</v>
      </c>
      <c r="N1267" s="34">
        <f>ROUND(('NEW Reference'!G$16*List!$H1267)+'NEW Reference'!G$17,0)</f>
        <v>2757</v>
      </c>
      <c r="O1267" s="34">
        <f>ROUND(('NEW Reference'!H$16*List!$H1267)+'NEW Reference'!H$17,0)</f>
        <v>2863</v>
      </c>
      <c r="P1267" s="34">
        <f>ROUND(('NEW Reference'!I$16*List!$H1267)+'NEW Reference'!I$17,0)</f>
        <v>2975</v>
      </c>
      <c r="Q1267" s="34">
        <f>ROUND(('NEW Reference'!J$16*List!$H1267)+'NEW Reference'!J$17,0)</f>
        <v>3445</v>
      </c>
      <c r="R1267" s="34">
        <f>ROUND(('NEW Reference'!K$16*List!$H1267)+'NEW Reference'!K$17,0)</f>
        <v>3554</v>
      </c>
      <c r="S1267" s="34">
        <f>ROUND(('NEW Reference'!L$16*List!$H1267)+'NEW Reference'!L$17,0)</f>
        <v>3835</v>
      </c>
      <c r="T1267" s="34">
        <f>ROUND(('NEW Reference'!M$16*List!$H1267)+'NEW Reference'!M$17,0)</f>
        <v>4580</v>
      </c>
      <c r="U1267" s="34">
        <f>ROUND(('NEW Reference'!N$16*List!$H1267)+'NEW Reference'!N$17,0)</f>
        <v>18479</v>
      </c>
      <c r="V1267" s="35">
        <f>ROUND(('NEW Reference'!O$16*List!$H1267)+'NEW Reference'!O$17,0)</f>
        <v>687</v>
      </c>
      <c r="W1267" s="35">
        <f>ROUND(('NEW Reference'!P$16*List!$H1267)+'NEW Reference'!P$17,0)</f>
        <v>968</v>
      </c>
      <c r="X1267" s="35">
        <f>ROUND(('NEW Reference'!Q$16*List!$H1267)+'NEW Reference'!Q$17,0)</f>
        <v>484</v>
      </c>
      <c r="Y1267" s="36"/>
      <c r="Z1267" s="4" t="str">
        <f t="shared" si="59"/>
        <v>ALCONA, Michigan</v>
      </c>
      <c r="AA1267" s="37" t="s">
        <v>3840</v>
      </c>
      <c r="AB1267" s="37" t="s">
        <v>49</v>
      </c>
      <c r="AC1267" s="32" t="s">
        <v>3841</v>
      </c>
      <c r="AD1267" s="38"/>
      <c r="AE1267">
        <f t="shared" si="60"/>
        <v>0.83030000000000004</v>
      </c>
    </row>
    <row r="1268" spans="1:31">
      <c r="A1268" s="28" t="s">
        <v>3842</v>
      </c>
      <c r="B1268" s="44" t="s">
        <v>3843</v>
      </c>
      <c r="C1268" s="47">
        <v>99923</v>
      </c>
      <c r="D1268" s="30" t="s">
        <v>137</v>
      </c>
      <c r="E1268" s="37" t="s">
        <v>3844</v>
      </c>
      <c r="F1268" s="50" t="s">
        <v>3841</v>
      </c>
      <c r="G1268" s="33" t="s">
        <v>59</v>
      </c>
      <c r="H1268">
        <f t="shared" si="58"/>
        <v>0.83030000000000004</v>
      </c>
      <c r="I1268" s="34">
        <f>ROUND(('NEW Reference'!B$16*List!$H1268)+'NEW Reference'!B$17,0)</f>
        <v>1058</v>
      </c>
      <c r="J1268" s="34">
        <f>ROUND(('NEW Reference'!C$16*List!$H1268)+'NEW Reference'!C$17,0)</f>
        <v>1578</v>
      </c>
      <c r="K1268" s="34">
        <f>ROUND(('NEW Reference'!D$16*List!$H1268)+'NEW Reference'!D$17,0)</f>
        <v>1891</v>
      </c>
      <c r="L1268" s="34">
        <f>ROUND(('NEW Reference'!E$16*List!$H1268)+'NEW Reference'!E$17,0)</f>
        <v>2338</v>
      </c>
      <c r="M1268" s="34">
        <f>ROUND(('NEW Reference'!F$16*List!$H1268)+'NEW Reference'!F$17,0)</f>
        <v>2436</v>
      </c>
      <c r="N1268" s="34">
        <f>ROUND(('NEW Reference'!G$16*List!$H1268)+'NEW Reference'!G$17,0)</f>
        <v>2757</v>
      </c>
      <c r="O1268" s="34">
        <f>ROUND(('NEW Reference'!H$16*List!$H1268)+'NEW Reference'!H$17,0)</f>
        <v>2863</v>
      </c>
      <c r="P1268" s="34">
        <f>ROUND(('NEW Reference'!I$16*List!$H1268)+'NEW Reference'!I$17,0)</f>
        <v>2975</v>
      </c>
      <c r="Q1268" s="34">
        <f>ROUND(('NEW Reference'!J$16*List!$H1268)+'NEW Reference'!J$17,0)</f>
        <v>3445</v>
      </c>
      <c r="R1268" s="34">
        <f>ROUND(('NEW Reference'!K$16*List!$H1268)+'NEW Reference'!K$17,0)</f>
        <v>3554</v>
      </c>
      <c r="S1268" s="34">
        <f>ROUND(('NEW Reference'!L$16*List!$H1268)+'NEW Reference'!L$17,0)</f>
        <v>3835</v>
      </c>
      <c r="T1268" s="34">
        <f>ROUND(('NEW Reference'!M$16*List!$H1268)+'NEW Reference'!M$17,0)</f>
        <v>4580</v>
      </c>
      <c r="U1268" s="34">
        <f>ROUND(('NEW Reference'!N$16*List!$H1268)+'NEW Reference'!N$17,0)</f>
        <v>18479</v>
      </c>
      <c r="V1268" s="35">
        <f>ROUND(('NEW Reference'!O$16*List!$H1268)+'NEW Reference'!O$17,0)</f>
        <v>687</v>
      </c>
      <c r="W1268" s="35">
        <f>ROUND(('NEW Reference'!P$16*List!$H1268)+'NEW Reference'!P$17,0)</f>
        <v>968</v>
      </c>
      <c r="X1268" s="35">
        <f>ROUND(('NEW Reference'!Q$16*List!$H1268)+'NEW Reference'!Q$17,0)</f>
        <v>484</v>
      </c>
      <c r="Y1268" s="36"/>
      <c r="Z1268" s="4" t="str">
        <f t="shared" si="59"/>
        <v>ALGER, Michigan</v>
      </c>
      <c r="AA1268" s="46" t="s">
        <v>3844</v>
      </c>
      <c r="AB1268" s="37" t="s">
        <v>49</v>
      </c>
      <c r="AC1268" s="41" t="s">
        <v>3841</v>
      </c>
      <c r="AD1268" s="42"/>
      <c r="AE1268">
        <f t="shared" si="60"/>
        <v>0.83030000000000004</v>
      </c>
    </row>
    <row r="1269" spans="1:31">
      <c r="A1269" s="28" t="s">
        <v>3845</v>
      </c>
      <c r="B1269" s="44" t="s">
        <v>3846</v>
      </c>
      <c r="C1269" s="45">
        <v>99923</v>
      </c>
      <c r="D1269" s="30" t="s">
        <v>137</v>
      </c>
      <c r="E1269" s="46" t="s">
        <v>3847</v>
      </c>
      <c r="F1269" s="50" t="s">
        <v>3841</v>
      </c>
      <c r="G1269" s="33" t="s">
        <v>59</v>
      </c>
      <c r="H1269">
        <f t="shared" si="58"/>
        <v>0.83030000000000004</v>
      </c>
      <c r="I1269" s="34">
        <f>ROUND(('NEW Reference'!B$16*List!$H1269)+'NEW Reference'!B$17,0)</f>
        <v>1058</v>
      </c>
      <c r="J1269" s="34">
        <f>ROUND(('NEW Reference'!C$16*List!$H1269)+'NEW Reference'!C$17,0)</f>
        <v>1578</v>
      </c>
      <c r="K1269" s="34">
        <f>ROUND(('NEW Reference'!D$16*List!$H1269)+'NEW Reference'!D$17,0)</f>
        <v>1891</v>
      </c>
      <c r="L1269" s="34">
        <f>ROUND(('NEW Reference'!E$16*List!$H1269)+'NEW Reference'!E$17,0)</f>
        <v>2338</v>
      </c>
      <c r="M1269" s="34">
        <f>ROUND(('NEW Reference'!F$16*List!$H1269)+'NEW Reference'!F$17,0)</f>
        <v>2436</v>
      </c>
      <c r="N1269" s="34">
        <f>ROUND(('NEW Reference'!G$16*List!$H1269)+'NEW Reference'!G$17,0)</f>
        <v>2757</v>
      </c>
      <c r="O1269" s="34">
        <f>ROUND(('NEW Reference'!H$16*List!$H1269)+'NEW Reference'!H$17,0)</f>
        <v>2863</v>
      </c>
      <c r="P1269" s="34">
        <f>ROUND(('NEW Reference'!I$16*List!$H1269)+'NEW Reference'!I$17,0)</f>
        <v>2975</v>
      </c>
      <c r="Q1269" s="34">
        <f>ROUND(('NEW Reference'!J$16*List!$H1269)+'NEW Reference'!J$17,0)</f>
        <v>3445</v>
      </c>
      <c r="R1269" s="34">
        <f>ROUND(('NEW Reference'!K$16*List!$H1269)+'NEW Reference'!K$17,0)</f>
        <v>3554</v>
      </c>
      <c r="S1269" s="34">
        <f>ROUND(('NEW Reference'!L$16*List!$H1269)+'NEW Reference'!L$17,0)</f>
        <v>3835</v>
      </c>
      <c r="T1269" s="34">
        <f>ROUND(('NEW Reference'!M$16*List!$H1269)+'NEW Reference'!M$17,0)</f>
        <v>4580</v>
      </c>
      <c r="U1269" s="34">
        <f>ROUND(('NEW Reference'!N$16*List!$H1269)+'NEW Reference'!N$17,0)</f>
        <v>18479</v>
      </c>
      <c r="V1269" s="35">
        <f>ROUND(('NEW Reference'!O$16*List!$H1269)+'NEW Reference'!O$17,0)</f>
        <v>687</v>
      </c>
      <c r="W1269" s="35">
        <f>ROUND(('NEW Reference'!P$16*List!$H1269)+'NEW Reference'!P$17,0)</f>
        <v>968</v>
      </c>
      <c r="X1269" s="35">
        <f>ROUND(('NEW Reference'!Q$16*List!$H1269)+'NEW Reference'!Q$17,0)</f>
        <v>484</v>
      </c>
      <c r="Y1269" s="36"/>
      <c r="Z1269" s="4" t="str">
        <f t="shared" si="59"/>
        <v>ALLEGAN, Michigan</v>
      </c>
      <c r="AA1269" s="46" t="s">
        <v>3847</v>
      </c>
      <c r="AB1269" s="37" t="s">
        <v>49</v>
      </c>
      <c r="AC1269" s="41" t="s">
        <v>3841</v>
      </c>
      <c r="AD1269" s="42"/>
      <c r="AE1269">
        <f t="shared" si="60"/>
        <v>0.83030000000000004</v>
      </c>
    </row>
    <row r="1270" spans="1:31">
      <c r="A1270" s="28" t="s">
        <v>3848</v>
      </c>
      <c r="B1270" s="44" t="s">
        <v>3849</v>
      </c>
      <c r="C1270" s="47">
        <v>99923</v>
      </c>
      <c r="D1270" s="30" t="s">
        <v>137</v>
      </c>
      <c r="E1270" s="37" t="s">
        <v>3850</v>
      </c>
      <c r="F1270" s="50" t="s">
        <v>3841</v>
      </c>
      <c r="G1270" s="33" t="s">
        <v>59</v>
      </c>
      <c r="H1270">
        <f t="shared" si="58"/>
        <v>0.83030000000000004</v>
      </c>
      <c r="I1270" s="34">
        <f>ROUND(('NEW Reference'!B$16*List!$H1270)+'NEW Reference'!B$17,0)</f>
        <v>1058</v>
      </c>
      <c r="J1270" s="34">
        <f>ROUND(('NEW Reference'!C$16*List!$H1270)+'NEW Reference'!C$17,0)</f>
        <v>1578</v>
      </c>
      <c r="K1270" s="34">
        <f>ROUND(('NEW Reference'!D$16*List!$H1270)+'NEW Reference'!D$17,0)</f>
        <v>1891</v>
      </c>
      <c r="L1270" s="34">
        <f>ROUND(('NEW Reference'!E$16*List!$H1270)+'NEW Reference'!E$17,0)</f>
        <v>2338</v>
      </c>
      <c r="M1270" s="34">
        <f>ROUND(('NEW Reference'!F$16*List!$H1270)+'NEW Reference'!F$17,0)</f>
        <v>2436</v>
      </c>
      <c r="N1270" s="34">
        <f>ROUND(('NEW Reference'!G$16*List!$H1270)+'NEW Reference'!G$17,0)</f>
        <v>2757</v>
      </c>
      <c r="O1270" s="34">
        <f>ROUND(('NEW Reference'!H$16*List!$H1270)+'NEW Reference'!H$17,0)</f>
        <v>2863</v>
      </c>
      <c r="P1270" s="34">
        <f>ROUND(('NEW Reference'!I$16*List!$H1270)+'NEW Reference'!I$17,0)</f>
        <v>2975</v>
      </c>
      <c r="Q1270" s="34">
        <f>ROUND(('NEW Reference'!J$16*List!$H1270)+'NEW Reference'!J$17,0)</f>
        <v>3445</v>
      </c>
      <c r="R1270" s="34">
        <f>ROUND(('NEW Reference'!K$16*List!$H1270)+'NEW Reference'!K$17,0)</f>
        <v>3554</v>
      </c>
      <c r="S1270" s="34">
        <f>ROUND(('NEW Reference'!L$16*List!$H1270)+'NEW Reference'!L$17,0)</f>
        <v>3835</v>
      </c>
      <c r="T1270" s="34">
        <f>ROUND(('NEW Reference'!M$16*List!$H1270)+'NEW Reference'!M$17,0)</f>
        <v>4580</v>
      </c>
      <c r="U1270" s="34">
        <f>ROUND(('NEW Reference'!N$16*List!$H1270)+'NEW Reference'!N$17,0)</f>
        <v>18479</v>
      </c>
      <c r="V1270" s="35">
        <f>ROUND(('NEW Reference'!O$16*List!$H1270)+'NEW Reference'!O$17,0)</f>
        <v>687</v>
      </c>
      <c r="W1270" s="35">
        <f>ROUND(('NEW Reference'!P$16*List!$H1270)+'NEW Reference'!P$17,0)</f>
        <v>968</v>
      </c>
      <c r="X1270" s="35">
        <f>ROUND(('NEW Reference'!Q$16*List!$H1270)+'NEW Reference'!Q$17,0)</f>
        <v>484</v>
      </c>
      <c r="Y1270" s="36"/>
      <c r="Z1270" s="4" t="str">
        <f t="shared" si="59"/>
        <v>ALPENA, Michigan</v>
      </c>
      <c r="AA1270" s="46" t="s">
        <v>3850</v>
      </c>
      <c r="AB1270" s="37" t="s">
        <v>49</v>
      </c>
      <c r="AC1270" s="41" t="s">
        <v>3841</v>
      </c>
      <c r="AD1270" s="42"/>
      <c r="AE1270">
        <f t="shared" si="60"/>
        <v>0.83030000000000004</v>
      </c>
    </row>
    <row r="1271" spans="1:31">
      <c r="A1271" s="28" t="s">
        <v>3851</v>
      </c>
      <c r="B1271" s="44" t="s">
        <v>3852</v>
      </c>
      <c r="C1271" s="45">
        <v>99923</v>
      </c>
      <c r="D1271" s="30" t="s">
        <v>137</v>
      </c>
      <c r="E1271" s="46" t="s">
        <v>3853</v>
      </c>
      <c r="F1271" s="50" t="s">
        <v>3841</v>
      </c>
      <c r="G1271" s="33" t="s">
        <v>59</v>
      </c>
      <c r="H1271">
        <f t="shared" si="58"/>
        <v>0.83030000000000004</v>
      </c>
      <c r="I1271" s="34">
        <f>ROUND(('NEW Reference'!B$16*List!$H1271)+'NEW Reference'!B$17,0)</f>
        <v>1058</v>
      </c>
      <c r="J1271" s="34">
        <f>ROUND(('NEW Reference'!C$16*List!$H1271)+'NEW Reference'!C$17,0)</f>
        <v>1578</v>
      </c>
      <c r="K1271" s="34">
        <f>ROUND(('NEW Reference'!D$16*List!$H1271)+'NEW Reference'!D$17,0)</f>
        <v>1891</v>
      </c>
      <c r="L1271" s="34">
        <f>ROUND(('NEW Reference'!E$16*List!$H1271)+'NEW Reference'!E$17,0)</f>
        <v>2338</v>
      </c>
      <c r="M1271" s="34">
        <f>ROUND(('NEW Reference'!F$16*List!$H1271)+'NEW Reference'!F$17,0)</f>
        <v>2436</v>
      </c>
      <c r="N1271" s="34">
        <f>ROUND(('NEW Reference'!G$16*List!$H1271)+'NEW Reference'!G$17,0)</f>
        <v>2757</v>
      </c>
      <c r="O1271" s="34">
        <f>ROUND(('NEW Reference'!H$16*List!$H1271)+'NEW Reference'!H$17,0)</f>
        <v>2863</v>
      </c>
      <c r="P1271" s="34">
        <f>ROUND(('NEW Reference'!I$16*List!$H1271)+'NEW Reference'!I$17,0)</f>
        <v>2975</v>
      </c>
      <c r="Q1271" s="34">
        <f>ROUND(('NEW Reference'!J$16*List!$H1271)+'NEW Reference'!J$17,0)</f>
        <v>3445</v>
      </c>
      <c r="R1271" s="34">
        <f>ROUND(('NEW Reference'!K$16*List!$H1271)+'NEW Reference'!K$17,0)</f>
        <v>3554</v>
      </c>
      <c r="S1271" s="34">
        <f>ROUND(('NEW Reference'!L$16*List!$H1271)+'NEW Reference'!L$17,0)</f>
        <v>3835</v>
      </c>
      <c r="T1271" s="34">
        <f>ROUND(('NEW Reference'!M$16*List!$H1271)+'NEW Reference'!M$17,0)</f>
        <v>4580</v>
      </c>
      <c r="U1271" s="34">
        <f>ROUND(('NEW Reference'!N$16*List!$H1271)+'NEW Reference'!N$17,0)</f>
        <v>18479</v>
      </c>
      <c r="V1271" s="35">
        <f>ROUND(('NEW Reference'!O$16*List!$H1271)+'NEW Reference'!O$17,0)</f>
        <v>687</v>
      </c>
      <c r="W1271" s="35">
        <f>ROUND(('NEW Reference'!P$16*List!$H1271)+'NEW Reference'!P$17,0)</f>
        <v>968</v>
      </c>
      <c r="X1271" s="35">
        <f>ROUND(('NEW Reference'!Q$16*List!$H1271)+'NEW Reference'!Q$17,0)</f>
        <v>484</v>
      </c>
      <c r="Y1271" s="36"/>
      <c r="Z1271" s="4" t="str">
        <f t="shared" si="59"/>
        <v>ANTRIM, Michigan</v>
      </c>
      <c r="AA1271" s="46" t="s">
        <v>3853</v>
      </c>
      <c r="AB1271" s="37" t="s">
        <v>49</v>
      </c>
      <c r="AC1271" s="41" t="s">
        <v>3841</v>
      </c>
      <c r="AD1271" s="42"/>
      <c r="AE1271">
        <f t="shared" si="60"/>
        <v>0.83030000000000004</v>
      </c>
    </row>
    <row r="1272" spans="1:31">
      <c r="A1272" s="28" t="s">
        <v>3854</v>
      </c>
      <c r="B1272" s="44" t="s">
        <v>3855</v>
      </c>
      <c r="C1272" s="45">
        <v>99923</v>
      </c>
      <c r="D1272" s="30" t="s">
        <v>137</v>
      </c>
      <c r="E1272" s="46" t="s">
        <v>3856</v>
      </c>
      <c r="F1272" s="50" t="s">
        <v>3841</v>
      </c>
      <c r="G1272" s="33" t="s">
        <v>59</v>
      </c>
      <c r="H1272">
        <f t="shared" si="58"/>
        <v>0.83030000000000004</v>
      </c>
      <c r="I1272" s="34">
        <f>ROUND(('NEW Reference'!B$16*List!$H1272)+'NEW Reference'!B$17,0)</f>
        <v>1058</v>
      </c>
      <c r="J1272" s="34">
        <f>ROUND(('NEW Reference'!C$16*List!$H1272)+'NEW Reference'!C$17,0)</f>
        <v>1578</v>
      </c>
      <c r="K1272" s="34">
        <f>ROUND(('NEW Reference'!D$16*List!$H1272)+'NEW Reference'!D$17,0)</f>
        <v>1891</v>
      </c>
      <c r="L1272" s="34">
        <f>ROUND(('NEW Reference'!E$16*List!$H1272)+'NEW Reference'!E$17,0)</f>
        <v>2338</v>
      </c>
      <c r="M1272" s="34">
        <f>ROUND(('NEW Reference'!F$16*List!$H1272)+'NEW Reference'!F$17,0)</f>
        <v>2436</v>
      </c>
      <c r="N1272" s="34">
        <f>ROUND(('NEW Reference'!G$16*List!$H1272)+'NEW Reference'!G$17,0)</f>
        <v>2757</v>
      </c>
      <c r="O1272" s="34">
        <f>ROUND(('NEW Reference'!H$16*List!$H1272)+'NEW Reference'!H$17,0)</f>
        <v>2863</v>
      </c>
      <c r="P1272" s="34">
        <f>ROUND(('NEW Reference'!I$16*List!$H1272)+'NEW Reference'!I$17,0)</f>
        <v>2975</v>
      </c>
      <c r="Q1272" s="34">
        <f>ROUND(('NEW Reference'!J$16*List!$H1272)+'NEW Reference'!J$17,0)</f>
        <v>3445</v>
      </c>
      <c r="R1272" s="34">
        <f>ROUND(('NEW Reference'!K$16*List!$H1272)+'NEW Reference'!K$17,0)</f>
        <v>3554</v>
      </c>
      <c r="S1272" s="34">
        <f>ROUND(('NEW Reference'!L$16*List!$H1272)+'NEW Reference'!L$17,0)</f>
        <v>3835</v>
      </c>
      <c r="T1272" s="34">
        <f>ROUND(('NEW Reference'!M$16*List!$H1272)+'NEW Reference'!M$17,0)</f>
        <v>4580</v>
      </c>
      <c r="U1272" s="34">
        <f>ROUND(('NEW Reference'!N$16*List!$H1272)+'NEW Reference'!N$17,0)</f>
        <v>18479</v>
      </c>
      <c r="V1272" s="35">
        <f>ROUND(('NEW Reference'!O$16*List!$H1272)+'NEW Reference'!O$17,0)</f>
        <v>687</v>
      </c>
      <c r="W1272" s="35">
        <f>ROUND(('NEW Reference'!P$16*List!$H1272)+'NEW Reference'!P$17,0)</f>
        <v>968</v>
      </c>
      <c r="X1272" s="35">
        <f>ROUND(('NEW Reference'!Q$16*List!$H1272)+'NEW Reference'!Q$17,0)</f>
        <v>484</v>
      </c>
      <c r="Y1272" s="36"/>
      <c r="Z1272" s="4" t="str">
        <f t="shared" si="59"/>
        <v>ARENAC, Michigan</v>
      </c>
      <c r="AA1272" s="46" t="s">
        <v>3856</v>
      </c>
      <c r="AB1272" s="37" t="s">
        <v>49</v>
      </c>
      <c r="AC1272" s="41" t="s">
        <v>3841</v>
      </c>
      <c r="AD1272" s="42"/>
      <c r="AE1272">
        <f t="shared" si="60"/>
        <v>0.83030000000000004</v>
      </c>
    </row>
    <row r="1273" spans="1:31">
      <c r="A1273" s="28" t="s">
        <v>3857</v>
      </c>
      <c r="B1273" s="44" t="s">
        <v>3858</v>
      </c>
      <c r="C1273" s="45">
        <v>99923</v>
      </c>
      <c r="D1273" s="30" t="s">
        <v>137</v>
      </c>
      <c r="E1273" s="46" t="s">
        <v>3859</v>
      </c>
      <c r="F1273" s="50" t="s">
        <v>3841</v>
      </c>
      <c r="G1273" s="33" t="s">
        <v>59</v>
      </c>
      <c r="H1273">
        <f t="shared" si="58"/>
        <v>0.83030000000000004</v>
      </c>
      <c r="I1273" s="34">
        <f>ROUND(('NEW Reference'!B$16*List!$H1273)+'NEW Reference'!B$17,0)</f>
        <v>1058</v>
      </c>
      <c r="J1273" s="34">
        <f>ROUND(('NEW Reference'!C$16*List!$H1273)+'NEW Reference'!C$17,0)</f>
        <v>1578</v>
      </c>
      <c r="K1273" s="34">
        <f>ROUND(('NEW Reference'!D$16*List!$H1273)+'NEW Reference'!D$17,0)</f>
        <v>1891</v>
      </c>
      <c r="L1273" s="34">
        <f>ROUND(('NEW Reference'!E$16*List!$H1273)+'NEW Reference'!E$17,0)</f>
        <v>2338</v>
      </c>
      <c r="M1273" s="34">
        <f>ROUND(('NEW Reference'!F$16*List!$H1273)+'NEW Reference'!F$17,0)</f>
        <v>2436</v>
      </c>
      <c r="N1273" s="34">
        <f>ROUND(('NEW Reference'!G$16*List!$H1273)+'NEW Reference'!G$17,0)</f>
        <v>2757</v>
      </c>
      <c r="O1273" s="34">
        <f>ROUND(('NEW Reference'!H$16*List!$H1273)+'NEW Reference'!H$17,0)</f>
        <v>2863</v>
      </c>
      <c r="P1273" s="34">
        <f>ROUND(('NEW Reference'!I$16*List!$H1273)+'NEW Reference'!I$17,0)</f>
        <v>2975</v>
      </c>
      <c r="Q1273" s="34">
        <f>ROUND(('NEW Reference'!J$16*List!$H1273)+'NEW Reference'!J$17,0)</f>
        <v>3445</v>
      </c>
      <c r="R1273" s="34">
        <f>ROUND(('NEW Reference'!K$16*List!$H1273)+'NEW Reference'!K$17,0)</f>
        <v>3554</v>
      </c>
      <c r="S1273" s="34">
        <f>ROUND(('NEW Reference'!L$16*List!$H1273)+'NEW Reference'!L$17,0)</f>
        <v>3835</v>
      </c>
      <c r="T1273" s="34">
        <f>ROUND(('NEW Reference'!M$16*List!$H1273)+'NEW Reference'!M$17,0)</f>
        <v>4580</v>
      </c>
      <c r="U1273" s="34">
        <f>ROUND(('NEW Reference'!N$16*List!$H1273)+'NEW Reference'!N$17,0)</f>
        <v>18479</v>
      </c>
      <c r="V1273" s="35">
        <f>ROUND(('NEW Reference'!O$16*List!$H1273)+'NEW Reference'!O$17,0)</f>
        <v>687</v>
      </c>
      <c r="W1273" s="35">
        <f>ROUND(('NEW Reference'!P$16*List!$H1273)+'NEW Reference'!P$17,0)</f>
        <v>968</v>
      </c>
      <c r="X1273" s="35">
        <f>ROUND(('NEW Reference'!Q$16*List!$H1273)+'NEW Reference'!Q$17,0)</f>
        <v>484</v>
      </c>
      <c r="Y1273" s="36"/>
      <c r="Z1273" s="4" t="str">
        <f t="shared" si="59"/>
        <v>BARAGA, Michigan</v>
      </c>
      <c r="AA1273" s="46" t="s">
        <v>3859</v>
      </c>
      <c r="AB1273" s="37" t="s">
        <v>49</v>
      </c>
      <c r="AC1273" s="41" t="s">
        <v>3841</v>
      </c>
      <c r="AD1273" s="42"/>
      <c r="AE1273">
        <f t="shared" si="60"/>
        <v>0.83030000000000004</v>
      </c>
    </row>
    <row r="1274" spans="1:31">
      <c r="A1274" s="28" t="s">
        <v>3860</v>
      </c>
      <c r="B1274" s="44" t="s">
        <v>3861</v>
      </c>
      <c r="C1274" s="45">
        <v>99923</v>
      </c>
      <c r="D1274" s="30" t="s">
        <v>137</v>
      </c>
      <c r="E1274" s="46" t="s">
        <v>3862</v>
      </c>
      <c r="F1274" s="49" t="s">
        <v>3841</v>
      </c>
      <c r="G1274" s="33" t="s">
        <v>59</v>
      </c>
      <c r="H1274">
        <f t="shared" si="58"/>
        <v>0.83030000000000004</v>
      </c>
      <c r="I1274" s="34">
        <f>ROUND(('NEW Reference'!B$16*List!$H1274)+'NEW Reference'!B$17,0)</f>
        <v>1058</v>
      </c>
      <c r="J1274" s="34">
        <f>ROUND(('NEW Reference'!C$16*List!$H1274)+'NEW Reference'!C$17,0)</f>
        <v>1578</v>
      </c>
      <c r="K1274" s="34">
        <f>ROUND(('NEW Reference'!D$16*List!$H1274)+'NEW Reference'!D$17,0)</f>
        <v>1891</v>
      </c>
      <c r="L1274" s="34">
        <f>ROUND(('NEW Reference'!E$16*List!$H1274)+'NEW Reference'!E$17,0)</f>
        <v>2338</v>
      </c>
      <c r="M1274" s="34">
        <f>ROUND(('NEW Reference'!F$16*List!$H1274)+'NEW Reference'!F$17,0)</f>
        <v>2436</v>
      </c>
      <c r="N1274" s="34">
        <f>ROUND(('NEW Reference'!G$16*List!$H1274)+'NEW Reference'!G$17,0)</f>
        <v>2757</v>
      </c>
      <c r="O1274" s="34">
        <f>ROUND(('NEW Reference'!H$16*List!$H1274)+'NEW Reference'!H$17,0)</f>
        <v>2863</v>
      </c>
      <c r="P1274" s="34">
        <f>ROUND(('NEW Reference'!I$16*List!$H1274)+'NEW Reference'!I$17,0)</f>
        <v>2975</v>
      </c>
      <c r="Q1274" s="34">
        <f>ROUND(('NEW Reference'!J$16*List!$H1274)+'NEW Reference'!J$17,0)</f>
        <v>3445</v>
      </c>
      <c r="R1274" s="34">
        <f>ROUND(('NEW Reference'!K$16*List!$H1274)+'NEW Reference'!K$17,0)</f>
        <v>3554</v>
      </c>
      <c r="S1274" s="34">
        <f>ROUND(('NEW Reference'!L$16*List!$H1274)+'NEW Reference'!L$17,0)</f>
        <v>3835</v>
      </c>
      <c r="T1274" s="34">
        <f>ROUND(('NEW Reference'!M$16*List!$H1274)+'NEW Reference'!M$17,0)</f>
        <v>4580</v>
      </c>
      <c r="U1274" s="34">
        <f>ROUND(('NEW Reference'!N$16*List!$H1274)+'NEW Reference'!N$17,0)</f>
        <v>18479</v>
      </c>
      <c r="V1274" s="35">
        <f>ROUND(('NEW Reference'!O$16*List!$H1274)+'NEW Reference'!O$17,0)</f>
        <v>687</v>
      </c>
      <c r="W1274" s="35">
        <f>ROUND(('NEW Reference'!P$16*List!$H1274)+'NEW Reference'!P$17,0)</f>
        <v>968</v>
      </c>
      <c r="X1274" s="35">
        <f>ROUND(('NEW Reference'!Q$16*List!$H1274)+'NEW Reference'!Q$17,0)</f>
        <v>484</v>
      </c>
      <c r="Y1274" s="36"/>
      <c r="Z1274" s="4" t="str">
        <f t="shared" si="59"/>
        <v>BARRY, Michigan</v>
      </c>
      <c r="AA1274" s="46" t="s">
        <v>3862</v>
      </c>
      <c r="AB1274" s="37" t="s">
        <v>49</v>
      </c>
      <c r="AC1274" s="41" t="s">
        <v>3841</v>
      </c>
      <c r="AD1274" s="42"/>
      <c r="AE1274">
        <f t="shared" si="60"/>
        <v>0.83030000000000004</v>
      </c>
    </row>
    <row r="1275" spans="1:31">
      <c r="A1275" s="28" t="s">
        <v>3863</v>
      </c>
      <c r="B1275" s="44" t="s">
        <v>3864</v>
      </c>
      <c r="C1275" s="45">
        <v>13020</v>
      </c>
      <c r="D1275" s="30" t="s">
        <v>378</v>
      </c>
      <c r="E1275" s="46" t="s">
        <v>1343</v>
      </c>
      <c r="F1275" s="49" t="s">
        <v>3841</v>
      </c>
      <c r="G1275" s="33" t="s">
        <v>48</v>
      </c>
      <c r="H1275">
        <f t="shared" si="58"/>
        <v>0.89230000000000009</v>
      </c>
      <c r="I1275" s="34">
        <f>ROUND(('NEW Reference'!B$16*List!$H1275)+'NEW Reference'!B$17,0)</f>
        <v>1116</v>
      </c>
      <c r="J1275" s="34">
        <f>ROUND(('NEW Reference'!C$16*List!$H1275)+'NEW Reference'!C$17,0)</f>
        <v>1664</v>
      </c>
      <c r="K1275" s="34">
        <f>ROUND(('NEW Reference'!D$16*List!$H1275)+'NEW Reference'!D$17,0)</f>
        <v>1993</v>
      </c>
      <c r="L1275" s="34">
        <f>ROUND(('NEW Reference'!E$16*List!$H1275)+'NEW Reference'!E$17,0)</f>
        <v>2464</v>
      </c>
      <c r="M1275" s="34">
        <f>ROUND(('NEW Reference'!F$16*List!$H1275)+'NEW Reference'!F$17,0)</f>
        <v>2568</v>
      </c>
      <c r="N1275" s="34">
        <f>ROUND(('NEW Reference'!G$16*List!$H1275)+'NEW Reference'!G$17,0)</f>
        <v>2907</v>
      </c>
      <c r="O1275" s="34">
        <f>ROUND(('NEW Reference'!H$16*List!$H1275)+'NEW Reference'!H$17,0)</f>
        <v>3018</v>
      </c>
      <c r="P1275" s="34">
        <f>ROUND(('NEW Reference'!I$16*List!$H1275)+'NEW Reference'!I$17,0)</f>
        <v>3136</v>
      </c>
      <c r="Q1275" s="34">
        <f>ROUND(('NEW Reference'!J$16*List!$H1275)+'NEW Reference'!J$17,0)</f>
        <v>3632</v>
      </c>
      <c r="R1275" s="34">
        <f>ROUND(('NEW Reference'!K$16*List!$H1275)+'NEW Reference'!K$17,0)</f>
        <v>3746</v>
      </c>
      <c r="S1275" s="34">
        <f>ROUND(('NEW Reference'!L$16*List!$H1275)+'NEW Reference'!L$17,0)</f>
        <v>4042</v>
      </c>
      <c r="T1275" s="34">
        <f>ROUND(('NEW Reference'!M$16*List!$H1275)+'NEW Reference'!M$17,0)</f>
        <v>4828</v>
      </c>
      <c r="U1275" s="34">
        <f>ROUND(('NEW Reference'!N$16*List!$H1275)+'NEW Reference'!N$17,0)</f>
        <v>19480</v>
      </c>
      <c r="V1275" s="35">
        <f>ROUND(('NEW Reference'!O$16*List!$H1275)+'NEW Reference'!O$17,0)</f>
        <v>724</v>
      </c>
      <c r="W1275" s="35">
        <f>ROUND(('NEW Reference'!P$16*List!$H1275)+'NEW Reference'!P$17,0)</f>
        <v>1020</v>
      </c>
      <c r="X1275" s="35">
        <f>ROUND(('NEW Reference'!Q$16*List!$H1275)+'NEW Reference'!Q$17,0)</f>
        <v>510</v>
      </c>
      <c r="Y1275" s="36"/>
      <c r="Z1275" s="4" t="str">
        <f t="shared" si="59"/>
        <v>BAY, Michigan</v>
      </c>
      <c r="AA1275" s="37" t="s">
        <v>1343</v>
      </c>
      <c r="AB1275" s="37" t="s">
        <v>49</v>
      </c>
      <c r="AC1275" s="32" t="s">
        <v>3841</v>
      </c>
      <c r="AD1275" s="38"/>
      <c r="AE1275">
        <f t="shared" si="60"/>
        <v>0.89230000000000009</v>
      </c>
    </row>
    <row r="1276" spans="1:31">
      <c r="A1276" s="28" t="s">
        <v>3865</v>
      </c>
      <c r="B1276" s="44" t="s">
        <v>3866</v>
      </c>
      <c r="C1276" s="45">
        <v>99923</v>
      </c>
      <c r="D1276" s="30" t="s">
        <v>137</v>
      </c>
      <c r="E1276" s="46" t="s">
        <v>3867</v>
      </c>
      <c r="F1276" s="50" t="s">
        <v>3841</v>
      </c>
      <c r="G1276" s="33" t="s">
        <v>59</v>
      </c>
      <c r="H1276">
        <f t="shared" si="58"/>
        <v>0.83030000000000004</v>
      </c>
      <c r="I1276" s="34">
        <f>ROUND(('NEW Reference'!B$16*List!$H1276)+'NEW Reference'!B$17,0)</f>
        <v>1058</v>
      </c>
      <c r="J1276" s="34">
        <f>ROUND(('NEW Reference'!C$16*List!$H1276)+'NEW Reference'!C$17,0)</f>
        <v>1578</v>
      </c>
      <c r="K1276" s="34">
        <f>ROUND(('NEW Reference'!D$16*List!$H1276)+'NEW Reference'!D$17,0)</f>
        <v>1891</v>
      </c>
      <c r="L1276" s="34">
        <f>ROUND(('NEW Reference'!E$16*List!$H1276)+'NEW Reference'!E$17,0)</f>
        <v>2338</v>
      </c>
      <c r="M1276" s="34">
        <f>ROUND(('NEW Reference'!F$16*List!$H1276)+'NEW Reference'!F$17,0)</f>
        <v>2436</v>
      </c>
      <c r="N1276" s="34">
        <f>ROUND(('NEW Reference'!G$16*List!$H1276)+'NEW Reference'!G$17,0)</f>
        <v>2757</v>
      </c>
      <c r="O1276" s="34">
        <f>ROUND(('NEW Reference'!H$16*List!$H1276)+'NEW Reference'!H$17,0)</f>
        <v>2863</v>
      </c>
      <c r="P1276" s="34">
        <f>ROUND(('NEW Reference'!I$16*List!$H1276)+'NEW Reference'!I$17,0)</f>
        <v>2975</v>
      </c>
      <c r="Q1276" s="34">
        <f>ROUND(('NEW Reference'!J$16*List!$H1276)+'NEW Reference'!J$17,0)</f>
        <v>3445</v>
      </c>
      <c r="R1276" s="34">
        <f>ROUND(('NEW Reference'!K$16*List!$H1276)+'NEW Reference'!K$17,0)</f>
        <v>3554</v>
      </c>
      <c r="S1276" s="34">
        <f>ROUND(('NEW Reference'!L$16*List!$H1276)+'NEW Reference'!L$17,0)</f>
        <v>3835</v>
      </c>
      <c r="T1276" s="34">
        <f>ROUND(('NEW Reference'!M$16*List!$H1276)+'NEW Reference'!M$17,0)</f>
        <v>4580</v>
      </c>
      <c r="U1276" s="34">
        <f>ROUND(('NEW Reference'!N$16*List!$H1276)+'NEW Reference'!N$17,0)</f>
        <v>18479</v>
      </c>
      <c r="V1276" s="35">
        <f>ROUND(('NEW Reference'!O$16*List!$H1276)+'NEW Reference'!O$17,0)</f>
        <v>687</v>
      </c>
      <c r="W1276" s="35">
        <f>ROUND(('NEW Reference'!P$16*List!$H1276)+'NEW Reference'!P$17,0)</f>
        <v>968</v>
      </c>
      <c r="X1276" s="35">
        <f>ROUND(('NEW Reference'!Q$16*List!$H1276)+'NEW Reference'!Q$17,0)</f>
        <v>484</v>
      </c>
      <c r="Y1276" s="36"/>
      <c r="Z1276" s="4" t="str">
        <f t="shared" si="59"/>
        <v>BENZIE, Michigan</v>
      </c>
      <c r="AA1276" s="37" t="s">
        <v>3867</v>
      </c>
      <c r="AB1276" s="37" t="s">
        <v>49</v>
      </c>
      <c r="AC1276" s="32" t="s">
        <v>3841</v>
      </c>
      <c r="AD1276" s="38"/>
      <c r="AE1276">
        <f t="shared" si="60"/>
        <v>0.83030000000000004</v>
      </c>
    </row>
    <row r="1277" spans="1:31">
      <c r="A1277" s="28" t="s">
        <v>3868</v>
      </c>
      <c r="B1277" s="44" t="s">
        <v>3869</v>
      </c>
      <c r="C1277" s="45">
        <v>35660</v>
      </c>
      <c r="D1277" s="30" t="s">
        <v>1295</v>
      </c>
      <c r="E1277" s="46" t="s">
        <v>1611</v>
      </c>
      <c r="F1277" s="49" t="s">
        <v>3841</v>
      </c>
      <c r="G1277" s="33" t="s">
        <v>48</v>
      </c>
      <c r="H1277">
        <f t="shared" si="58"/>
        <v>0.78439999999999999</v>
      </c>
      <c r="I1277" s="34">
        <f>ROUND(('NEW Reference'!B$16*List!$H1277)+'NEW Reference'!B$17,0)</f>
        <v>1016</v>
      </c>
      <c r="J1277" s="34">
        <f>ROUND(('NEW Reference'!C$16*List!$H1277)+'NEW Reference'!C$17,0)</f>
        <v>1515</v>
      </c>
      <c r="K1277" s="34">
        <f>ROUND(('NEW Reference'!D$16*List!$H1277)+'NEW Reference'!D$17,0)</f>
        <v>1815</v>
      </c>
      <c r="L1277" s="34">
        <f>ROUND(('NEW Reference'!E$16*List!$H1277)+'NEW Reference'!E$17,0)</f>
        <v>2244</v>
      </c>
      <c r="M1277" s="34">
        <f>ROUND(('NEW Reference'!F$16*List!$H1277)+'NEW Reference'!F$17,0)</f>
        <v>2338</v>
      </c>
      <c r="N1277" s="34">
        <f>ROUND(('NEW Reference'!G$16*List!$H1277)+'NEW Reference'!G$17,0)</f>
        <v>2647</v>
      </c>
      <c r="O1277" s="34">
        <f>ROUND(('NEW Reference'!H$16*List!$H1277)+'NEW Reference'!H$17,0)</f>
        <v>2748</v>
      </c>
      <c r="P1277" s="34">
        <f>ROUND(('NEW Reference'!I$16*List!$H1277)+'NEW Reference'!I$17,0)</f>
        <v>2856</v>
      </c>
      <c r="Q1277" s="34">
        <f>ROUND(('NEW Reference'!J$16*List!$H1277)+'NEW Reference'!J$17,0)</f>
        <v>3307</v>
      </c>
      <c r="R1277" s="34">
        <f>ROUND(('NEW Reference'!K$16*List!$H1277)+'NEW Reference'!K$17,0)</f>
        <v>3411</v>
      </c>
      <c r="S1277" s="34">
        <f>ROUND(('NEW Reference'!L$16*List!$H1277)+'NEW Reference'!L$17,0)</f>
        <v>3681</v>
      </c>
      <c r="T1277" s="34">
        <f>ROUND(('NEW Reference'!M$16*List!$H1277)+'NEW Reference'!M$17,0)</f>
        <v>4396</v>
      </c>
      <c r="U1277" s="34">
        <f>ROUND(('NEW Reference'!N$16*List!$H1277)+'NEW Reference'!N$17,0)</f>
        <v>17738</v>
      </c>
      <c r="V1277" s="35">
        <f>ROUND(('NEW Reference'!O$16*List!$H1277)+'NEW Reference'!O$17,0)</f>
        <v>659</v>
      </c>
      <c r="W1277" s="35">
        <f>ROUND(('NEW Reference'!P$16*List!$H1277)+'NEW Reference'!P$17,0)</f>
        <v>929</v>
      </c>
      <c r="X1277" s="35">
        <f>ROUND(('NEW Reference'!Q$16*List!$H1277)+'NEW Reference'!Q$17,0)</f>
        <v>465</v>
      </c>
      <c r="Y1277" s="36"/>
      <c r="Z1277" s="4" t="str">
        <f t="shared" si="59"/>
        <v>BERRIEN, Michigan</v>
      </c>
      <c r="AA1277" s="46" t="s">
        <v>1611</v>
      </c>
      <c r="AB1277" s="37" t="s">
        <v>49</v>
      </c>
      <c r="AC1277" s="41" t="s">
        <v>3841</v>
      </c>
      <c r="AD1277" s="42"/>
      <c r="AE1277">
        <f t="shared" si="60"/>
        <v>0.78439999999999999</v>
      </c>
    </row>
    <row r="1278" spans="1:31">
      <c r="A1278" s="28" t="s">
        <v>3870</v>
      </c>
      <c r="B1278" s="44" t="s">
        <v>3871</v>
      </c>
      <c r="C1278" s="47">
        <v>99923</v>
      </c>
      <c r="D1278" s="30" t="s">
        <v>137</v>
      </c>
      <c r="E1278" s="37" t="s">
        <v>3872</v>
      </c>
      <c r="F1278" s="50" t="s">
        <v>3841</v>
      </c>
      <c r="G1278" s="33" t="s">
        <v>59</v>
      </c>
      <c r="H1278">
        <f t="shared" si="58"/>
        <v>0.83030000000000004</v>
      </c>
      <c r="I1278" s="34">
        <f>ROUND(('NEW Reference'!B$16*List!$H1278)+'NEW Reference'!B$17,0)</f>
        <v>1058</v>
      </c>
      <c r="J1278" s="34">
        <f>ROUND(('NEW Reference'!C$16*List!$H1278)+'NEW Reference'!C$17,0)</f>
        <v>1578</v>
      </c>
      <c r="K1278" s="34">
        <f>ROUND(('NEW Reference'!D$16*List!$H1278)+'NEW Reference'!D$17,0)</f>
        <v>1891</v>
      </c>
      <c r="L1278" s="34">
        <f>ROUND(('NEW Reference'!E$16*List!$H1278)+'NEW Reference'!E$17,0)</f>
        <v>2338</v>
      </c>
      <c r="M1278" s="34">
        <f>ROUND(('NEW Reference'!F$16*List!$H1278)+'NEW Reference'!F$17,0)</f>
        <v>2436</v>
      </c>
      <c r="N1278" s="34">
        <f>ROUND(('NEW Reference'!G$16*List!$H1278)+'NEW Reference'!G$17,0)</f>
        <v>2757</v>
      </c>
      <c r="O1278" s="34">
        <f>ROUND(('NEW Reference'!H$16*List!$H1278)+'NEW Reference'!H$17,0)</f>
        <v>2863</v>
      </c>
      <c r="P1278" s="34">
        <f>ROUND(('NEW Reference'!I$16*List!$H1278)+'NEW Reference'!I$17,0)</f>
        <v>2975</v>
      </c>
      <c r="Q1278" s="34">
        <f>ROUND(('NEW Reference'!J$16*List!$H1278)+'NEW Reference'!J$17,0)</f>
        <v>3445</v>
      </c>
      <c r="R1278" s="34">
        <f>ROUND(('NEW Reference'!K$16*List!$H1278)+'NEW Reference'!K$17,0)</f>
        <v>3554</v>
      </c>
      <c r="S1278" s="34">
        <f>ROUND(('NEW Reference'!L$16*List!$H1278)+'NEW Reference'!L$17,0)</f>
        <v>3835</v>
      </c>
      <c r="T1278" s="34">
        <f>ROUND(('NEW Reference'!M$16*List!$H1278)+'NEW Reference'!M$17,0)</f>
        <v>4580</v>
      </c>
      <c r="U1278" s="34">
        <f>ROUND(('NEW Reference'!N$16*List!$H1278)+'NEW Reference'!N$17,0)</f>
        <v>18479</v>
      </c>
      <c r="V1278" s="35">
        <f>ROUND(('NEW Reference'!O$16*List!$H1278)+'NEW Reference'!O$17,0)</f>
        <v>687</v>
      </c>
      <c r="W1278" s="35">
        <f>ROUND(('NEW Reference'!P$16*List!$H1278)+'NEW Reference'!P$17,0)</f>
        <v>968</v>
      </c>
      <c r="X1278" s="35">
        <f>ROUND(('NEW Reference'!Q$16*List!$H1278)+'NEW Reference'!Q$17,0)</f>
        <v>484</v>
      </c>
      <c r="Y1278" s="36"/>
      <c r="Z1278" s="4" t="str">
        <f t="shared" si="59"/>
        <v>BRANCH, Michigan</v>
      </c>
      <c r="AA1278" s="37" t="s">
        <v>3872</v>
      </c>
      <c r="AB1278" s="37" t="s">
        <v>49</v>
      </c>
      <c r="AC1278" s="32" t="s">
        <v>3841</v>
      </c>
      <c r="AD1278" s="38"/>
      <c r="AE1278">
        <f t="shared" si="60"/>
        <v>0.83030000000000004</v>
      </c>
    </row>
    <row r="1279" spans="1:31">
      <c r="A1279" s="28" t="s">
        <v>3873</v>
      </c>
      <c r="B1279" s="44" t="s">
        <v>3874</v>
      </c>
      <c r="C1279" s="45">
        <v>12980</v>
      </c>
      <c r="D1279" s="30" t="s">
        <v>375</v>
      </c>
      <c r="E1279" s="46" t="s">
        <v>81</v>
      </c>
      <c r="F1279" s="49" t="s">
        <v>3841</v>
      </c>
      <c r="G1279" s="33" t="s">
        <v>48</v>
      </c>
      <c r="H1279">
        <f t="shared" si="58"/>
        <v>0.87229999999999996</v>
      </c>
      <c r="I1279" s="34">
        <f>ROUND(('NEW Reference'!B$16*List!$H1279)+'NEW Reference'!B$17,0)</f>
        <v>1097</v>
      </c>
      <c r="J1279" s="34">
        <f>ROUND(('NEW Reference'!C$16*List!$H1279)+'NEW Reference'!C$17,0)</f>
        <v>1636</v>
      </c>
      <c r="K1279" s="34">
        <f>ROUND(('NEW Reference'!D$16*List!$H1279)+'NEW Reference'!D$17,0)</f>
        <v>1960</v>
      </c>
      <c r="L1279" s="34">
        <f>ROUND(('NEW Reference'!E$16*List!$H1279)+'NEW Reference'!E$17,0)</f>
        <v>2424</v>
      </c>
      <c r="M1279" s="34">
        <f>ROUND(('NEW Reference'!F$16*List!$H1279)+'NEW Reference'!F$17,0)</f>
        <v>2525</v>
      </c>
      <c r="N1279" s="34">
        <f>ROUND(('NEW Reference'!G$16*List!$H1279)+'NEW Reference'!G$17,0)</f>
        <v>2858</v>
      </c>
      <c r="O1279" s="34">
        <f>ROUND(('NEW Reference'!H$16*List!$H1279)+'NEW Reference'!H$17,0)</f>
        <v>2968</v>
      </c>
      <c r="P1279" s="34">
        <f>ROUND(('NEW Reference'!I$16*List!$H1279)+'NEW Reference'!I$17,0)</f>
        <v>3084</v>
      </c>
      <c r="Q1279" s="34">
        <f>ROUND(('NEW Reference'!J$16*List!$H1279)+'NEW Reference'!J$17,0)</f>
        <v>3571</v>
      </c>
      <c r="R1279" s="34">
        <f>ROUND(('NEW Reference'!K$16*List!$H1279)+'NEW Reference'!K$17,0)</f>
        <v>3684</v>
      </c>
      <c r="S1279" s="34">
        <f>ROUND(('NEW Reference'!L$16*List!$H1279)+'NEW Reference'!L$17,0)</f>
        <v>3975</v>
      </c>
      <c r="T1279" s="34">
        <f>ROUND(('NEW Reference'!M$16*List!$H1279)+'NEW Reference'!M$17,0)</f>
        <v>4748</v>
      </c>
      <c r="U1279" s="34">
        <f>ROUND(('NEW Reference'!N$16*List!$H1279)+'NEW Reference'!N$17,0)</f>
        <v>19157</v>
      </c>
      <c r="V1279" s="35">
        <f>ROUND(('NEW Reference'!O$16*List!$H1279)+'NEW Reference'!O$17,0)</f>
        <v>712</v>
      </c>
      <c r="W1279" s="35">
        <f>ROUND(('NEW Reference'!P$16*List!$H1279)+'NEW Reference'!P$17,0)</f>
        <v>1004</v>
      </c>
      <c r="X1279" s="35">
        <f>ROUND(('NEW Reference'!Q$16*List!$H1279)+'NEW Reference'!Q$17,0)</f>
        <v>502</v>
      </c>
      <c r="Y1279" s="36"/>
      <c r="Z1279" s="4" t="str">
        <f t="shared" si="59"/>
        <v>CALHOUN, Michigan</v>
      </c>
      <c r="AA1279" s="46" t="s">
        <v>81</v>
      </c>
      <c r="AB1279" s="37" t="s">
        <v>49</v>
      </c>
      <c r="AC1279" s="41" t="s">
        <v>3841</v>
      </c>
      <c r="AD1279" s="42"/>
      <c r="AE1279">
        <f t="shared" si="60"/>
        <v>0.87229999999999996</v>
      </c>
    </row>
    <row r="1280" spans="1:31">
      <c r="A1280" s="28" t="s">
        <v>3875</v>
      </c>
      <c r="B1280" s="44" t="s">
        <v>3876</v>
      </c>
      <c r="C1280" s="45">
        <v>43780</v>
      </c>
      <c r="D1280" s="30" t="s">
        <v>1608</v>
      </c>
      <c r="E1280" s="46" t="s">
        <v>2222</v>
      </c>
      <c r="F1280" s="49" t="s">
        <v>3841</v>
      </c>
      <c r="G1280" s="33" t="s">
        <v>48</v>
      </c>
      <c r="H1280">
        <f t="shared" si="58"/>
        <v>0.94059999999999999</v>
      </c>
      <c r="I1280" s="34">
        <f>ROUND(('NEW Reference'!B$16*List!$H1280)+'NEW Reference'!B$17,0)</f>
        <v>1160</v>
      </c>
      <c r="J1280" s="34">
        <f>ROUND(('NEW Reference'!C$16*List!$H1280)+'NEW Reference'!C$17,0)</f>
        <v>1730</v>
      </c>
      <c r="K1280" s="34">
        <f>ROUND(('NEW Reference'!D$16*List!$H1280)+'NEW Reference'!D$17,0)</f>
        <v>2073</v>
      </c>
      <c r="L1280" s="34">
        <f>ROUND(('NEW Reference'!E$16*List!$H1280)+'NEW Reference'!E$17,0)</f>
        <v>2563</v>
      </c>
      <c r="M1280" s="34">
        <f>ROUND(('NEW Reference'!F$16*List!$H1280)+'NEW Reference'!F$17,0)</f>
        <v>2670</v>
      </c>
      <c r="N1280" s="34">
        <f>ROUND(('NEW Reference'!G$16*List!$H1280)+'NEW Reference'!G$17,0)</f>
        <v>3023</v>
      </c>
      <c r="O1280" s="34">
        <f>ROUND(('NEW Reference'!H$16*List!$H1280)+'NEW Reference'!H$17,0)</f>
        <v>3138</v>
      </c>
      <c r="P1280" s="34">
        <f>ROUND(('NEW Reference'!I$16*List!$H1280)+'NEW Reference'!I$17,0)</f>
        <v>3262</v>
      </c>
      <c r="Q1280" s="34">
        <f>ROUND(('NEW Reference'!J$16*List!$H1280)+'NEW Reference'!J$17,0)</f>
        <v>3777</v>
      </c>
      <c r="R1280" s="34">
        <f>ROUND(('NEW Reference'!K$16*List!$H1280)+'NEW Reference'!K$17,0)</f>
        <v>3896</v>
      </c>
      <c r="S1280" s="34">
        <f>ROUND(('NEW Reference'!L$16*List!$H1280)+'NEW Reference'!L$17,0)</f>
        <v>4204</v>
      </c>
      <c r="T1280" s="34">
        <f>ROUND(('NEW Reference'!M$16*List!$H1280)+'NEW Reference'!M$17,0)</f>
        <v>5021</v>
      </c>
      <c r="U1280" s="34">
        <f>ROUND(('NEW Reference'!N$16*List!$H1280)+'NEW Reference'!N$17,0)</f>
        <v>20260</v>
      </c>
      <c r="V1280" s="35">
        <f>ROUND(('NEW Reference'!O$16*List!$H1280)+'NEW Reference'!O$17,0)</f>
        <v>753</v>
      </c>
      <c r="W1280" s="35">
        <f>ROUND(('NEW Reference'!P$16*List!$H1280)+'NEW Reference'!P$17,0)</f>
        <v>1061</v>
      </c>
      <c r="X1280" s="35">
        <f>ROUND(('NEW Reference'!Q$16*List!$H1280)+'NEW Reference'!Q$17,0)</f>
        <v>531</v>
      </c>
      <c r="Y1280" s="36"/>
      <c r="Z1280" s="4" t="str">
        <f t="shared" si="59"/>
        <v>CASS, Michigan</v>
      </c>
      <c r="AA1280" s="37" t="s">
        <v>2222</v>
      </c>
      <c r="AB1280" s="37" t="s">
        <v>49</v>
      </c>
      <c r="AC1280" s="32" t="s">
        <v>3841</v>
      </c>
      <c r="AD1280" s="38"/>
      <c r="AE1280">
        <f t="shared" si="60"/>
        <v>0.94059999999999999</v>
      </c>
    </row>
    <row r="1281" spans="1:31">
      <c r="A1281" s="28" t="s">
        <v>3877</v>
      </c>
      <c r="B1281" s="44" t="s">
        <v>3878</v>
      </c>
      <c r="C1281" s="45">
        <v>99923</v>
      </c>
      <c r="D1281" s="30" t="s">
        <v>137</v>
      </c>
      <c r="E1281" s="46" t="s">
        <v>3879</v>
      </c>
      <c r="F1281" s="50" t="s">
        <v>3841</v>
      </c>
      <c r="G1281" s="33" t="s">
        <v>59</v>
      </c>
      <c r="H1281">
        <f t="shared" si="58"/>
        <v>0.83030000000000004</v>
      </c>
      <c r="I1281" s="34">
        <f>ROUND(('NEW Reference'!B$16*List!$H1281)+'NEW Reference'!B$17,0)</f>
        <v>1058</v>
      </c>
      <c r="J1281" s="34">
        <f>ROUND(('NEW Reference'!C$16*List!$H1281)+'NEW Reference'!C$17,0)</f>
        <v>1578</v>
      </c>
      <c r="K1281" s="34">
        <f>ROUND(('NEW Reference'!D$16*List!$H1281)+'NEW Reference'!D$17,0)</f>
        <v>1891</v>
      </c>
      <c r="L1281" s="34">
        <f>ROUND(('NEW Reference'!E$16*List!$H1281)+'NEW Reference'!E$17,0)</f>
        <v>2338</v>
      </c>
      <c r="M1281" s="34">
        <f>ROUND(('NEW Reference'!F$16*List!$H1281)+'NEW Reference'!F$17,0)</f>
        <v>2436</v>
      </c>
      <c r="N1281" s="34">
        <f>ROUND(('NEW Reference'!G$16*List!$H1281)+'NEW Reference'!G$17,0)</f>
        <v>2757</v>
      </c>
      <c r="O1281" s="34">
        <f>ROUND(('NEW Reference'!H$16*List!$H1281)+'NEW Reference'!H$17,0)</f>
        <v>2863</v>
      </c>
      <c r="P1281" s="34">
        <f>ROUND(('NEW Reference'!I$16*List!$H1281)+'NEW Reference'!I$17,0)</f>
        <v>2975</v>
      </c>
      <c r="Q1281" s="34">
        <f>ROUND(('NEW Reference'!J$16*List!$H1281)+'NEW Reference'!J$17,0)</f>
        <v>3445</v>
      </c>
      <c r="R1281" s="34">
        <f>ROUND(('NEW Reference'!K$16*List!$H1281)+'NEW Reference'!K$17,0)</f>
        <v>3554</v>
      </c>
      <c r="S1281" s="34">
        <f>ROUND(('NEW Reference'!L$16*List!$H1281)+'NEW Reference'!L$17,0)</f>
        <v>3835</v>
      </c>
      <c r="T1281" s="34">
        <f>ROUND(('NEW Reference'!M$16*List!$H1281)+'NEW Reference'!M$17,0)</f>
        <v>4580</v>
      </c>
      <c r="U1281" s="34">
        <f>ROUND(('NEW Reference'!N$16*List!$H1281)+'NEW Reference'!N$17,0)</f>
        <v>18479</v>
      </c>
      <c r="V1281" s="35">
        <f>ROUND(('NEW Reference'!O$16*List!$H1281)+'NEW Reference'!O$17,0)</f>
        <v>687</v>
      </c>
      <c r="W1281" s="35">
        <f>ROUND(('NEW Reference'!P$16*List!$H1281)+'NEW Reference'!P$17,0)</f>
        <v>968</v>
      </c>
      <c r="X1281" s="35">
        <f>ROUND(('NEW Reference'!Q$16*List!$H1281)+'NEW Reference'!Q$17,0)</f>
        <v>484</v>
      </c>
      <c r="Y1281" s="36"/>
      <c r="Z1281" s="4" t="str">
        <f t="shared" si="59"/>
        <v>CHARLEVOIX, Michigan</v>
      </c>
      <c r="AA1281" s="37" t="s">
        <v>3879</v>
      </c>
      <c r="AB1281" s="37" t="s">
        <v>49</v>
      </c>
      <c r="AC1281" s="32" t="s">
        <v>3841</v>
      </c>
      <c r="AD1281" s="38"/>
      <c r="AE1281">
        <f t="shared" si="60"/>
        <v>0.83030000000000004</v>
      </c>
    </row>
    <row r="1282" spans="1:31">
      <c r="A1282" s="28" t="s">
        <v>3880</v>
      </c>
      <c r="B1282" s="44" t="s">
        <v>3881</v>
      </c>
      <c r="C1282" s="45">
        <v>99923</v>
      </c>
      <c r="D1282" s="30" t="s">
        <v>137</v>
      </c>
      <c r="E1282" s="46" t="s">
        <v>3882</v>
      </c>
      <c r="F1282" s="50" t="s">
        <v>3841</v>
      </c>
      <c r="G1282" s="33" t="s">
        <v>59</v>
      </c>
      <c r="H1282">
        <f t="shared" si="58"/>
        <v>0.83030000000000004</v>
      </c>
      <c r="I1282" s="34">
        <f>ROUND(('NEW Reference'!B$16*List!$H1282)+'NEW Reference'!B$17,0)</f>
        <v>1058</v>
      </c>
      <c r="J1282" s="34">
        <f>ROUND(('NEW Reference'!C$16*List!$H1282)+'NEW Reference'!C$17,0)</f>
        <v>1578</v>
      </c>
      <c r="K1282" s="34">
        <f>ROUND(('NEW Reference'!D$16*List!$H1282)+'NEW Reference'!D$17,0)</f>
        <v>1891</v>
      </c>
      <c r="L1282" s="34">
        <f>ROUND(('NEW Reference'!E$16*List!$H1282)+'NEW Reference'!E$17,0)</f>
        <v>2338</v>
      </c>
      <c r="M1282" s="34">
        <f>ROUND(('NEW Reference'!F$16*List!$H1282)+'NEW Reference'!F$17,0)</f>
        <v>2436</v>
      </c>
      <c r="N1282" s="34">
        <f>ROUND(('NEW Reference'!G$16*List!$H1282)+'NEW Reference'!G$17,0)</f>
        <v>2757</v>
      </c>
      <c r="O1282" s="34">
        <f>ROUND(('NEW Reference'!H$16*List!$H1282)+'NEW Reference'!H$17,0)</f>
        <v>2863</v>
      </c>
      <c r="P1282" s="34">
        <f>ROUND(('NEW Reference'!I$16*List!$H1282)+'NEW Reference'!I$17,0)</f>
        <v>2975</v>
      </c>
      <c r="Q1282" s="34">
        <f>ROUND(('NEW Reference'!J$16*List!$H1282)+'NEW Reference'!J$17,0)</f>
        <v>3445</v>
      </c>
      <c r="R1282" s="34">
        <f>ROUND(('NEW Reference'!K$16*List!$H1282)+'NEW Reference'!K$17,0)</f>
        <v>3554</v>
      </c>
      <c r="S1282" s="34">
        <f>ROUND(('NEW Reference'!L$16*List!$H1282)+'NEW Reference'!L$17,0)</f>
        <v>3835</v>
      </c>
      <c r="T1282" s="34">
        <f>ROUND(('NEW Reference'!M$16*List!$H1282)+'NEW Reference'!M$17,0)</f>
        <v>4580</v>
      </c>
      <c r="U1282" s="34">
        <f>ROUND(('NEW Reference'!N$16*List!$H1282)+'NEW Reference'!N$17,0)</f>
        <v>18479</v>
      </c>
      <c r="V1282" s="35">
        <f>ROUND(('NEW Reference'!O$16*List!$H1282)+'NEW Reference'!O$17,0)</f>
        <v>687</v>
      </c>
      <c r="W1282" s="35">
        <f>ROUND(('NEW Reference'!P$16*List!$H1282)+'NEW Reference'!P$17,0)</f>
        <v>968</v>
      </c>
      <c r="X1282" s="35">
        <f>ROUND(('NEW Reference'!Q$16*List!$H1282)+'NEW Reference'!Q$17,0)</f>
        <v>484</v>
      </c>
      <c r="Y1282" s="36"/>
      <c r="Z1282" s="4" t="str">
        <f t="shared" si="59"/>
        <v>CHEBOYGAN, Michigan</v>
      </c>
      <c r="AA1282" s="46" t="s">
        <v>3882</v>
      </c>
      <c r="AB1282" s="37" t="s">
        <v>49</v>
      </c>
      <c r="AC1282" s="41" t="s">
        <v>3841</v>
      </c>
      <c r="AD1282" s="42"/>
      <c r="AE1282">
        <f t="shared" si="60"/>
        <v>0.83030000000000004</v>
      </c>
    </row>
    <row r="1283" spans="1:31">
      <c r="A1283" s="28" t="s">
        <v>3883</v>
      </c>
      <c r="B1283" s="44" t="s">
        <v>3884</v>
      </c>
      <c r="C1283" s="47">
        <v>99923</v>
      </c>
      <c r="D1283" s="30" t="s">
        <v>137</v>
      </c>
      <c r="E1283" s="37" t="s">
        <v>3885</v>
      </c>
      <c r="F1283" s="50" t="s">
        <v>3841</v>
      </c>
      <c r="G1283" s="33" t="s">
        <v>59</v>
      </c>
      <c r="H1283">
        <f t="shared" si="58"/>
        <v>0.83030000000000004</v>
      </c>
      <c r="I1283" s="34">
        <f>ROUND(('NEW Reference'!B$16*List!$H1283)+'NEW Reference'!B$17,0)</f>
        <v>1058</v>
      </c>
      <c r="J1283" s="34">
        <f>ROUND(('NEW Reference'!C$16*List!$H1283)+'NEW Reference'!C$17,0)</f>
        <v>1578</v>
      </c>
      <c r="K1283" s="34">
        <f>ROUND(('NEW Reference'!D$16*List!$H1283)+'NEW Reference'!D$17,0)</f>
        <v>1891</v>
      </c>
      <c r="L1283" s="34">
        <f>ROUND(('NEW Reference'!E$16*List!$H1283)+'NEW Reference'!E$17,0)</f>
        <v>2338</v>
      </c>
      <c r="M1283" s="34">
        <f>ROUND(('NEW Reference'!F$16*List!$H1283)+'NEW Reference'!F$17,0)</f>
        <v>2436</v>
      </c>
      <c r="N1283" s="34">
        <f>ROUND(('NEW Reference'!G$16*List!$H1283)+'NEW Reference'!G$17,0)</f>
        <v>2757</v>
      </c>
      <c r="O1283" s="34">
        <f>ROUND(('NEW Reference'!H$16*List!$H1283)+'NEW Reference'!H$17,0)</f>
        <v>2863</v>
      </c>
      <c r="P1283" s="34">
        <f>ROUND(('NEW Reference'!I$16*List!$H1283)+'NEW Reference'!I$17,0)</f>
        <v>2975</v>
      </c>
      <c r="Q1283" s="34">
        <f>ROUND(('NEW Reference'!J$16*List!$H1283)+'NEW Reference'!J$17,0)</f>
        <v>3445</v>
      </c>
      <c r="R1283" s="34">
        <f>ROUND(('NEW Reference'!K$16*List!$H1283)+'NEW Reference'!K$17,0)</f>
        <v>3554</v>
      </c>
      <c r="S1283" s="34">
        <f>ROUND(('NEW Reference'!L$16*List!$H1283)+'NEW Reference'!L$17,0)</f>
        <v>3835</v>
      </c>
      <c r="T1283" s="34">
        <f>ROUND(('NEW Reference'!M$16*List!$H1283)+'NEW Reference'!M$17,0)</f>
        <v>4580</v>
      </c>
      <c r="U1283" s="34">
        <f>ROUND(('NEW Reference'!N$16*List!$H1283)+'NEW Reference'!N$17,0)</f>
        <v>18479</v>
      </c>
      <c r="V1283" s="35">
        <f>ROUND(('NEW Reference'!O$16*List!$H1283)+'NEW Reference'!O$17,0)</f>
        <v>687</v>
      </c>
      <c r="W1283" s="35">
        <f>ROUND(('NEW Reference'!P$16*List!$H1283)+'NEW Reference'!P$17,0)</f>
        <v>968</v>
      </c>
      <c r="X1283" s="35">
        <f>ROUND(('NEW Reference'!Q$16*List!$H1283)+'NEW Reference'!Q$17,0)</f>
        <v>484</v>
      </c>
      <c r="Y1283" s="36"/>
      <c r="Z1283" s="4" t="str">
        <f t="shared" si="59"/>
        <v>CHIPPEWA, Michigan</v>
      </c>
      <c r="AA1283" s="46" t="s">
        <v>3885</v>
      </c>
      <c r="AB1283" s="37" t="s">
        <v>49</v>
      </c>
      <c r="AC1283" s="41" t="s">
        <v>3841</v>
      </c>
      <c r="AD1283" s="42"/>
      <c r="AE1283">
        <f t="shared" si="60"/>
        <v>0.83030000000000004</v>
      </c>
    </row>
    <row r="1284" spans="1:31">
      <c r="A1284" s="28" t="s">
        <v>3886</v>
      </c>
      <c r="B1284" s="44" t="s">
        <v>3887</v>
      </c>
      <c r="C1284" s="47">
        <v>99923</v>
      </c>
      <c r="D1284" s="30" t="s">
        <v>137</v>
      </c>
      <c r="E1284" s="37" t="s">
        <v>3888</v>
      </c>
      <c r="F1284" s="50" t="s">
        <v>3841</v>
      </c>
      <c r="G1284" s="33" t="s">
        <v>59</v>
      </c>
      <c r="H1284">
        <f t="shared" si="58"/>
        <v>0.83030000000000004</v>
      </c>
      <c r="I1284" s="34">
        <f>ROUND(('NEW Reference'!B$16*List!$H1284)+'NEW Reference'!B$17,0)</f>
        <v>1058</v>
      </c>
      <c r="J1284" s="34">
        <f>ROUND(('NEW Reference'!C$16*List!$H1284)+'NEW Reference'!C$17,0)</f>
        <v>1578</v>
      </c>
      <c r="K1284" s="34">
        <f>ROUND(('NEW Reference'!D$16*List!$H1284)+'NEW Reference'!D$17,0)</f>
        <v>1891</v>
      </c>
      <c r="L1284" s="34">
        <f>ROUND(('NEW Reference'!E$16*List!$H1284)+'NEW Reference'!E$17,0)</f>
        <v>2338</v>
      </c>
      <c r="M1284" s="34">
        <f>ROUND(('NEW Reference'!F$16*List!$H1284)+'NEW Reference'!F$17,0)</f>
        <v>2436</v>
      </c>
      <c r="N1284" s="34">
        <f>ROUND(('NEW Reference'!G$16*List!$H1284)+'NEW Reference'!G$17,0)</f>
        <v>2757</v>
      </c>
      <c r="O1284" s="34">
        <f>ROUND(('NEW Reference'!H$16*List!$H1284)+'NEW Reference'!H$17,0)</f>
        <v>2863</v>
      </c>
      <c r="P1284" s="34">
        <f>ROUND(('NEW Reference'!I$16*List!$H1284)+'NEW Reference'!I$17,0)</f>
        <v>2975</v>
      </c>
      <c r="Q1284" s="34">
        <f>ROUND(('NEW Reference'!J$16*List!$H1284)+'NEW Reference'!J$17,0)</f>
        <v>3445</v>
      </c>
      <c r="R1284" s="34">
        <f>ROUND(('NEW Reference'!K$16*List!$H1284)+'NEW Reference'!K$17,0)</f>
        <v>3554</v>
      </c>
      <c r="S1284" s="34">
        <f>ROUND(('NEW Reference'!L$16*List!$H1284)+'NEW Reference'!L$17,0)</f>
        <v>3835</v>
      </c>
      <c r="T1284" s="34">
        <f>ROUND(('NEW Reference'!M$16*List!$H1284)+'NEW Reference'!M$17,0)</f>
        <v>4580</v>
      </c>
      <c r="U1284" s="34">
        <f>ROUND(('NEW Reference'!N$16*List!$H1284)+'NEW Reference'!N$17,0)</f>
        <v>18479</v>
      </c>
      <c r="V1284" s="35">
        <f>ROUND(('NEW Reference'!O$16*List!$H1284)+'NEW Reference'!O$17,0)</f>
        <v>687</v>
      </c>
      <c r="W1284" s="35">
        <f>ROUND(('NEW Reference'!P$16*List!$H1284)+'NEW Reference'!P$17,0)</f>
        <v>968</v>
      </c>
      <c r="X1284" s="35">
        <f>ROUND(('NEW Reference'!Q$16*List!$H1284)+'NEW Reference'!Q$17,0)</f>
        <v>484</v>
      </c>
      <c r="Y1284" s="36"/>
      <c r="Z1284" s="4" t="str">
        <f t="shared" si="59"/>
        <v>CLARE, Michigan</v>
      </c>
      <c r="AA1284" s="46" t="s">
        <v>3888</v>
      </c>
      <c r="AB1284" s="37" t="s">
        <v>49</v>
      </c>
      <c r="AC1284" s="41" t="s">
        <v>3841</v>
      </c>
      <c r="AD1284" s="42"/>
      <c r="AE1284">
        <f t="shared" si="60"/>
        <v>0.83030000000000004</v>
      </c>
    </row>
    <row r="1285" spans="1:31">
      <c r="A1285" s="28" t="s">
        <v>3889</v>
      </c>
      <c r="B1285" s="44" t="s">
        <v>3890</v>
      </c>
      <c r="C1285" s="45">
        <v>29620</v>
      </c>
      <c r="D1285" s="30" t="s">
        <v>1065</v>
      </c>
      <c r="E1285" s="46" t="s">
        <v>2235</v>
      </c>
      <c r="F1285" s="49" t="s">
        <v>3841</v>
      </c>
      <c r="G1285" s="33" t="s">
        <v>48</v>
      </c>
      <c r="H1285">
        <f t="shared" si="58"/>
        <v>0.89710000000000001</v>
      </c>
      <c r="I1285" s="34">
        <f>ROUND(('NEW Reference'!B$16*List!$H1285)+'NEW Reference'!B$17,0)</f>
        <v>1120</v>
      </c>
      <c r="J1285" s="34">
        <f>ROUND(('NEW Reference'!C$16*List!$H1285)+'NEW Reference'!C$17,0)</f>
        <v>1670</v>
      </c>
      <c r="K1285" s="34">
        <f>ROUND(('NEW Reference'!D$16*List!$H1285)+'NEW Reference'!D$17,0)</f>
        <v>2001</v>
      </c>
      <c r="L1285" s="34">
        <f>ROUND(('NEW Reference'!E$16*List!$H1285)+'NEW Reference'!E$17,0)</f>
        <v>2474</v>
      </c>
      <c r="M1285" s="34">
        <f>ROUND(('NEW Reference'!F$16*List!$H1285)+'NEW Reference'!F$17,0)</f>
        <v>2578</v>
      </c>
      <c r="N1285" s="34">
        <f>ROUND(('NEW Reference'!G$16*List!$H1285)+'NEW Reference'!G$17,0)</f>
        <v>2918</v>
      </c>
      <c r="O1285" s="34">
        <f>ROUND(('NEW Reference'!H$16*List!$H1285)+'NEW Reference'!H$17,0)</f>
        <v>3030</v>
      </c>
      <c r="P1285" s="34">
        <f>ROUND(('NEW Reference'!I$16*List!$H1285)+'NEW Reference'!I$17,0)</f>
        <v>3149</v>
      </c>
      <c r="Q1285" s="34">
        <f>ROUND(('NEW Reference'!J$16*List!$H1285)+'NEW Reference'!J$17,0)</f>
        <v>3646</v>
      </c>
      <c r="R1285" s="34">
        <f>ROUND(('NEW Reference'!K$16*List!$H1285)+'NEW Reference'!K$17,0)</f>
        <v>3761</v>
      </c>
      <c r="S1285" s="34">
        <f>ROUND(('NEW Reference'!L$16*List!$H1285)+'NEW Reference'!L$17,0)</f>
        <v>4058</v>
      </c>
      <c r="T1285" s="34">
        <f>ROUND(('NEW Reference'!M$16*List!$H1285)+'NEW Reference'!M$17,0)</f>
        <v>4847</v>
      </c>
      <c r="U1285" s="34">
        <f>ROUND(('NEW Reference'!N$16*List!$H1285)+'NEW Reference'!N$17,0)</f>
        <v>19557</v>
      </c>
      <c r="V1285" s="35">
        <f>ROUND(('NEW Reference'!O$16*List!$H1285)+'NEW Reference'!O$17,0)</f>
        <v>727</v>
      </c>
      <c r="W1285" s="35">
        <f>ROUND(('NEW Reference'!P$16*List!$H1285)+'NEW Reference'!P$17,0)</f>
        <v>1025</v>
      </c>
      <c r="X1285" s="35">
        <f>ROUND(('NEW Reference'!Q$16*List!$H1285)+'NEW Reference'!Q$17,0)</f>
        <v>512</v>
      </c>
      <c r="Y1285" s="36"/>
      <c r="Z1285" s="4" t="str">
        <f t="shared" si="59"/>
        <v>CLINTON, Michigan</v>
      </c>
      <c r="AA1285" s="46" t="s">
        <v>2235</v>
      </c>
      <c r="AB1285" s="37" t="s">
        <v>49</v>
      </c>
      <c r="AC1285" s="41" t="s">
        <v>3841</v>
      </c>
      <c r="AD1285" s="42"/>
      <c r="AE1285">
        <f t="shared" si="60"/>
        <v>0.89710000000000001</v>
      </c>
    </row>
    <row r="1286" spans="1:31">
      <c r="A1286" s="28" t="s">
        <v>3891</v>
      </c>
      <c r="B1286" s="44" t="s">
        <v>3892</v>
      </c>
      <c r="C1286" s="47">
        <v>99923</v>
      </c>
      <c r="D1286" s="30" t="s">
        <v>137</v>
      </c>
      <c r="E1286" s="37" t="s">
        <v>555</v>
      </c>
      <c r="F1286" s="50" t="s">
        <v>3841</v>
      </c>
      <c r="G1286" s="33" t="s">
        <v>59</v>
      </c>
      <c r="H1286">
        <f t="shared" si="58"/>
        <v>0.83030000000000004</v>
      </c>
      <c r="I1286" s="34">
        <f>ROUND(('NEW Reference'!B$16*List!$H1286)+'NEW Reference'!B$17,0)</f>
        <v>1058</v>
      </c>
      <c r="J1286" s="34">
        <f>ROUND(('NEW Reference'!C$16*List!$H1286)+'NEW Reference'!C$17,0)</f>
        <v>1578</v>
      </c>
      <c r="K1286" s="34">
        <f>ROUND(('NEW Reference'!D$16*List!$H1286)+'NEW Reference'!D$17,0)</f>
        <v>1891</v>
      </c>
      <c r="L1286" s="34">
        <f>ROUND(('NEW Reference'!E$16*List!$H1286)+'NEW Reference'!E$17,0)</f>
        <v>2338</v>
      </c>
      <c r="M1286" s="34">
        <f>ROUND(('NEW Reference'!F$16*List!$H1286)+'NEW Reference'!F$17,0)</f>
        <v>2436</v>
      </c>
      <c r="N1286" s="34">
        <f>ROUND(('NEW Reference'!G$16*List!$H1286)+'NEW Reference'!G$17,0)</f>
        <v>2757</v>
      </c>
      <c r="O1286" s="34">
        <f>ROUND(('NEW Reference'!H$16*List!$H1286)+'NEW Reference'!H$17,0)</f>
        <v>2863</v>
      </c>
      <c r="P1286" s="34">
        <f>ROUND(('NEW Reference'!I$16*List!$H1286)+'NEW Reference'!I$17,0)</f>
        <v>2975</v>
      </c>
      <c r="Q1286" s="34">
        <f>ROUND(('NEW Reference'!J$16*List!$H1286)+'NEW Reference'!J$17,0)</f>
        <v>3445</v>
      </c>
      <c r="R1286" s="34">
        <f>ROUND(('NEW Reference'!K$16*List!$H1286)+'NEW Reference'!K$17,0)</f>
        <v>3554</v>
      </c>
      <c r="S1286" s="34">
        <f>ROUND(('NEW Reference'!L$16*List!$H1286)+'NEW Reference'!L$17,0)</f>
        <v>3835</v>
      </c>
      <c r="T1286" s="34">
        <f>ROUND(('NEW Reference'!M$16*List!$H1286)+'NEW Reference'!M$17,0)</f>
        <v>4580</v>
      </c>
      <c r="U1286" s="34">
        <f>ROUND(('NEW Reference'!N$16*List!$H1286)+'NEW Reference'!N$17,0)</f>
        <v>18479</v>
      </c>
      <c r="V1286" s="35">
        <f>ROUND(('NEW Reference'!O$16*List!$H1286)+'NEW Reference'!O$17,0)</f>
        <v>687</v>
      </c>
      <c r="W1286" s="35">
        <f>ROUND(('NEW Reference'!P$16*List!$H1286)+'NEW Reference'!P$17,0)</f>
        <v>968</v>
      </c>
      <c r="X1286" s="35">
        <f>ROUND(('NEW Reference'!Q$16*List!$H1286)+'NEW Reference'!Q$17,0)</f>
        <v>484</v>
      </c>
      <c r="Y1286" s="36"/>
      <c r="Z1286" s="4" t="str">
        <f t="shared" si="59"/>
        <v>CRAWFORD, Michigan</v>
      </c>
      <c r="AA1286" s="37" t="s">
        <v>555</v>
      </c>
      <c r="AB1286" s="37" t="s">
        <v>49</v>
      </c>
      <c r="AC1286" s="32" t="s">
        <v>3841</v>
      </c>
      <c r="AD1286" s="38"/>
      <c r="AE1286">
        <f t="shared" si="60"/>
        <v>0.83030000000000004</v>
      </c>
    </row>
    <row r="1287" spans="1:31">
      <c r="A1287" s="28" t="s">
        <v>3893</v>
      </c>
      <c r="B1287" s="44" t="s">
        <v>3894</v>
      </c>
      <c r="C1287" s="45">
        <v>99923</v>
      </c>
      <c r="D1287" s="30" t="s">
        <v>137</v>
      </c>
      <c r="E1287" s="46" t="s">
        <v>1088</v>
      </c>
      <c r="F1287" s="50" t="s">
        <v>3841</v>
      </c>
      <c r="G1287" s="33" t="s">
        <v>59</v>
      </c>
      <c r="H1287">
        <f t="shared" si="58"/>
        <v>0.83030000000000004</v>
      </c>
      <c r="I1287" s="34">
        <f>ROUND(('NEW Reference'!B$16*List!$H1287)+'NEW Reference'!B$17,0)</f>
        <v>1058</v>
      </c>
      <c r="J1287" s="34">
        <f>ROUND(('NEW Reference'!C$16*List!$H1287)+'NEW Reference'!C$17,0)</f>
        <v>1578</v>
      </c>
      <c r="K1287" s="34">
        <f>ROUND(('NEW Reference'!D$16*List!$H1287)+'NEW Reference'!D$17,0)</f>
        <v>1891</v>
      </c>
      <c r="L1287" s="34">
        <f>ROUND(('NEW Reference'!E$16*List!$H1287)+'NEW Reference'!E$17,0)</f>
        <v>2338</v>
      </c>
      <c r="M1287" s="34">
        <f>ROUND(('NEW Reference'!F$16*List!$H1287)+'NEW Reference'!F$17,0)</f>
        <v>2436</v>
      </c>
      <c r="N1287" s="34">
        <f>ROUND(('NEW Reference'!G$16*List!$H1287)+'NEW Reference'!G$17,0)</f>
        <v>2757</v>
      </c>
      <c r="O1287" s="34">
        <f>ROUND(('NEW Reference'!H$16*List!$H1287)+'NEW Reference'!H$17,0)</f>
        <v>2863</v>
      </c>
      <c r="P1287" s="34">
        <f>ROUND(('NEW Reference'!I$16*List!$H1287)+'NEW Reference'!I$17,0)</f>
        <v>2975</v>
      </c>
      <c r="Q1287" s="34">
        <f>ROUND(('NEW Reference'!J$16*List!$H1287)+'NEW Reference'!J$17,0)</f>
        <v>3445</v>
      </c>
      <c r="R1287" s="34">
        <f>ROUND(('NEW Reference'!K$16*List!$H1287)+'NEW Reference'!K$17,0)</f>
        <v>3554</v>
      </c>
      <c r="S1287" s="34">
        <f>ROUND(('NEW Reference'!L$16*List!$H1287)+'NEW Reference'!L$17,0)</f>
        <v>3835</v>
      </c>
      <c r="T1287" s="34">
        <f>ROUND(('NEW Reference'!M$16*List!$H1287)+'NEW Reference'!M$17,0)</f>
        <v>4580</v>
      </c>
      <c r="U1287" s="34">
        <f>ROUND(('NEW Reference'!N$16*List!$H1287)+'NEW Reference'!N$17,0)</f>
        <v>18479</v>
      </c>
      <c r="V1287" s="35">
        <f>ROUND(('NEW Reference'!O$16*List!$H1287)+'NEW Reference'!O$17,0)</f>
        <v>687</v>
      </c>
      <c r="W1287" s="35">
        <f>ROUND(('NEW Reference'!P$16*List!$H1287)+'NEW Reference'!P$17,0)</f>
        <v>968</v>
      </c>
      <c r="X1287" s="35">
        <f>ROUND(('NEW Reference'!Q$16*List!$H1287)+'NEW Reference'!Q$17,0)</f>
        <v>484</v>
      </c>
      <c r="Y1287" s="36"/>
      <c r="Z1287" s="4" t="str">
        <f t="shared" si="59"/>
        <v>DELTA, Michigan</v>
      </c>
      <c r="AA1287" s="46" t="s">
        <v>1088</v>
      </c>
      <c r="AB1287" s="37" t="s">
        <v>49</v>
      </c>
      <c r="AC1287" s="41" t="s">
        <v>3841</v>
      </c>
      <c r="AD1287" s="42"/>
      <c r="AE1287">
        <f t="shared" si="60"/>
        <v>0.83030000000000004</v>
      </c>
    </row>
    <row r="1288" spans="1:31">
      <c r="A1288" s="28" t="s">
        <v>3895</v>
      </c>
      <c r="B1288" s="44" t="s">
        <v>3896</v>
      </c>
      <c r="C1288" s="45">
        <v>99923</v>
      </c>
      <c r="D1288" s="30" t="s">
        <v>137</v>
      </c>
      <c r="E1288" s="46" t="s">
        <v>2760</v>
      </c>
      <c r="F1288" s="50" t="s">
        <v>3841</v>
      </c>
      <c r="G1288" s="33" t="s">
        <v>59</v>
      </c>
      <c r="H1288">
        <f t="shared" si="58"/>
        <v>0.83030000000000004</v>
      </c>
      <c r="I1288" s="34">
        <f>ROUND(('NEW Reference'!B$16*List!$H1288)+'NEW Reference'!B$17,0)</f>
        <v>1058</v>
      </c>
      <c r="J1288" s="34">
        <f>ROUND(('NEW Reference'!C$16*List!$H1288)+'NEW Reference'!C$17,0)</f>
        <v>1578</v>
      </c>
      <c r="K1288" s="34">
        <f>ROUND(('NEW Reference'!D$16*List!$H1288)+'NEW Reference'!D$17,0)</f>
        <v>1891</v>
      </c>
      <c r="L1288" s="34">
        <f>ROUND(('NEW Reference'!E$16*List!$H1288)+'NEW Reference'!E$17,0)</f>
        <v>2338</v>
      </c>
      <c r="M1288" s="34">
        <f>ROUND(('NEW Reference'!F$16*List!$H1288)+'NEW Reference'!F$17,0)</f>
        <v>2436</v>
      </c>
      <c r="N1288" s="34">
        <f>ROUND(('NEW Reference'!G$16*List!$H1288)+'NEW Reference'!G$17,0)</f>
        <v>2757</v>
      </c>
      <c r="O1288" s="34">
        <f>ROUND(('NEW Reference'!H$16*List!$H1288)+'NEW Reference'!H$17,0)</f>
        <v>2863</v>
      </c>
      <c r="P1288" s="34">
        <f>ROUND(('NEW Reference'!I$16*List!$H1288)+'NEW Reference'!I$17,0)</f>
        <v>2975</v>
      </c>
      <c r="Q1288" s="34">
        <f>ROUND(('NEW Reference'!J$16*List!$H1288)+'NEW Reference'!J$17,0)</f>
        <v>3445</v>
      </c>
      <c r="R1288" s="34">
        <f>ROUND(('NEW Reference'!K$16*List!$H1288)+'NEW Reference'!K$17,0)</f>
        <v>3554</v>
      </c>
      <c r="S1288" s="34">
        <f>ROUND(('NEW Reference'!L$16*List!$H1288)+'NEW Reference'!L$17,0)</f>
        <v>3835</v>
      </c>
      <c r="T1288" s="34">
        <f>ROUND(('NEW Reference'!M$16*List!$H1288)+'NEW Reference'!M$17,0)</f>
        <v>4580</v>
      </c>
      <c r="U1288" s="34">
        <f>ROUND(('NEW Reference'!N$16*List!$H1288)+'NEW Reference'!N$17,0)</f>
        <v>18479</v>
      </c>
      <c r="V1288" s="35">
        <f>ROUND(('NEW Reference'!O$16*List!$H1288)+'NEW Reference'!O$17,0)</f>
        <v>687</v>
      </c>
      <c r="W1288" s="35">
        <f>ROUND(('NEW Reference'!P$16*List!$H1288)+'NEW Reference'!P$17,0)</f>
        <v>968</v>
      </c>
      <c r="X1288" s="35">
        <f>ROUND(('NEW Reference'!Q$16*List!$H1288)+'NEW Reference'!Q$17,0)</f>
        <v>484</v>
      </c>
      <c r="Y1288" s="36"/>
      <c r="Z1288" s="4" t="str">
        <f t="shared" si="59"/>
        <v>DICKINSON, Michigan</v>
      </c>
      <c r="AA1288" s="46" t="s">
        <v>2760</v>
      </c>
      <c r="AB1288" s="37" t="s">
        <v>49</v>
      </c>
      <c r="AC1288" s="41" t="s">
        <v>3841</v>
      </c>
      <c r="AD1288" s="42"/>
      <c r="AE1288">
        <f t="shared" si="60"/>
        <v>0.83030000000000004</v>
      </c>
    </row>
    <row r="1289" spans="1:31">
      <c r="A1289" s="28" t="s">
        <v>3897</v>
      </c>
      <c r="B1289" s="44" t="s">
        <v>3898</v>
      </c>
      <c r="C1289" s="47">
        <v>29620</v>
      </c>
      <c r="D1289" s="30" t="s">
        <v>1065</v>
      </c>
      <c r="E1289" s="37" t="s">
        <v>3899</v>
      </c>
      <c r="F1289" s="49" t="s">
        <v>3841</v>
      </c>
      <c r="G1289" s="33" t="s">
        <v>48</v>
      </c>
      <c r="H1289">
        <f t="shared" si="58"/>
        <v>0.89710000000000001</v>
      </c>
      <c r="I1289" s="34">
        <f>ROUND(('NEW Reference'!B$16*List!$H1289)+'NEW Reference'!B$17,0)</f>
        <v>1120</v>
      </c>
      <c r="J1289" s="34">
        <f>ROUND(('NEW Reference'!C$16*List!$H1289)+'NEW Reference'!C$17,0)</f>
        <v>1670</v>
      </c>
      <c r="K1289" s="34">
        <f>ROUND(('NEW Reference'!D$16*List!$H1289)+'NEW Reference'!D$17,0)</f>
        <v>2001</v>
      </c>
      <c r="L1289" s="34">
        <f>ROUND(('NEW Reference'!E$16*List!$H1289)+'NEW Reference'!E$17,0)</f>
        <v>2474</v>
      </c>
      <c r="M1289" s="34">
        <f>ROUND(('NEW Reference'!F$16*List!$H1289)+'NEW Reference'!F$17,0)</f>
        <v>2578</v>
      </c>
      <c r="N1289" s="34">
        <f>ROUND(('NEW Reference'!G$16*List!$H1289)+'NEW Reference'!G$17,0)</f>
        <v>2918</v>
      </c>
      <c r="O1289" s="34">
        <f>ROUND(('NEW Reference'!H$16*List!$H1289)+'NEW Reference'!H$17,0)</f>
        <v>3030</v>
      </c>
      <c r="P1289" s="34">
        <f>ROUND(('NEW Reference'!I$16*List!$H1289)+'NEW Reference'!I$17,0)</f>
        <v>3149</v>
      </c>
      <c r="Q1289" s="34">
        <f>ROUND(('NEW Reference'!J$16*List!$H1289)+'NEW Reference'!J$17,0)</f>
        <v>3646</v>
      </c>
      <c r="R1289" s="34">
        <f>ROUND(('NEW Reference'!K$16*List!$H1289)+'NEW Reference'!K$17,0)</f>
        <v>3761</v>
      </c>
      <c r="S1289" s="34">
        <f>ROUND(('NEW Reference'!L$16*List!$H1289)+'NEW Reference'!L$17,0)</f>
        <v>4058</v>
      </c>
      <c r="T1289" s="34">
        <f>ROUND(('NEW Reference'!M$16*List!$H1289)+'NEW Reference'!M$17,0)</f>
        <v>4847</v>
      </c>
      <c r="U1289" s="34">
        <f>ROUND(('NEW Reference'!N$16*List!$H1289)+'NEW Reference'!N$17,0)</f>
        <v>19557</v>
      </c>
      <c r="V1289" s="35">
        <f>ROUND(('NEW Reference'!O$16*List!$H1289)+'NEW Reference'!O$17,0)</f>
        <v>727</v>
      </c>
      <c r="W1289" s="35">
        <f>ROUND(('NEW Reference'!P$16*List!$H1289)+'NEW Reference'!P$17,0)</f>
        <v>1025</v>
      </c>
      <c r="X1289" s="35">
        <f>ROUND(('NEW Reference'!Q$16*List!$H1289)+'NEW Reference'!Q$17,0)</f>
        <v>512</v>
      </c>
      <c r="Y1289" s="36"/>
      <c r="Z1289" s="4" t="str">
        <f t="shared" si="59"/>
        <v>EATON, Michigan</v>
      </c>
      <c r="AA1289" s="46" t="s">
        <v>3899</v>
      </c>
      <c r="AB1289" s="37" t="s">
        <v>49</v>
      </c>
      <c r="AC1289" s="41" t="s">
        <v>3841</v>
      </c>
      <c r="AD1289" s="42"/>
      <c r="AE1289">
        <f t="shared" si="60"/>
        <v>0.89710000000000001</v>
      </c>
    </row>
    <row r="1290" spans="1:31">
      <c r="A1290" s="28" t="s">
        <v>3900</v>
      </c>
      <c r="B1290" s="44" t="s">
        <v>3901</v>
      </c>
      <c r="C1290" s="45">
        <v>99923</v>
      </c>
      <c r="D1290" s="30" t="s">
        <v>137</v>
      </c>
      <c r="E1290" s="46" t="s">
        <v>2766</v>
      </c>
      <c r="F1290" s="50" t="s">
        <v>3841</v>
      </c>
      <c r="G1290" s="33" t="s">
        <v>59</v>
      </c>
      <c r="H1290">
        <f t="shared" si="58"/>
        <v>0.83030000000000004</v>
      </c>
      <c r="I1290" s="34">
        <f>ROUND(('NEW Reference'!B$16*List!$H1290)+'NEW Reference'!B$17,0)</f>
        <v>1058</v>
      </c>
      <c r="J1290" s="34">
        <f>ROUND(('NEW Reference'!C$16*List!$H1290)+'NEW Reference'!C$17,0)</f>
        <v>1578</v>
      </c>
      <c r="K1290" s="34">
        <f>ROUND(('NEW Reference'!D$16*List!$H1290)+'NEW Reference'!D$17,0)</f>
        <v>1891</v>
      </c>
      <c r="L1290" s="34">
        <f>ROUND(('NEW Reference'!E$16*List!$H1290)+'NEW Reference'!E$17,0)</f>
        <v>2338</v>
      </c>
      <c r="M1290" s="34">
        <f>ROUND(('NEW Reference'!F$16*List!$H1290)+'NEW Reference'!F$17,0)</f>
        <v>2436</v>
      </c>
      <c r="N1290" s="34">
        <f>ROUND(('NEW Reference'!G$16*List!$H1290)+'NEW Reference'!G$17,0)</f>
        <v>2757</v>
      </c>
      <c r="O1290" s="34">
        <f>ROUND(('NEW Reference'!H$16*List!$H1290)+'NEW Reference'!H$17,0)</f>
        <v>2863</v>
      </c>
      <c r="P1290" s="34">
        <f>ROUND(('NEW Reference'!I$16*List!$H1290)+'NEW Reference'!I$17,0)</f>
        <v>2975</v>
      </c>
      <c r="Q1290" s="34">
        <f>ROUND(('NEW Reference'!J$16*List!$H1290)+'NEW Reference'!J$17,0)</f>
        <v>3445</v>
      </c>
      <c r="R1290" s="34">
        <f>ROUND(('NEW Reference'!K$16*List!$H1290)+'NEW Reference'!K$17,0)</f>
        <v>3554</v>
      </c>
      <c r="S1290" s="34">
        <f>ROUND(('NEW Reference'!L$16*List!$H1290)+'NEW Reference'!L$17,0)</f>
        <v>3835</v>
      </c>
      <c r="T1290" s="34">
        <f>ROUND(('NEW Reference'!M$16*List!$H1290)+'NEW Reference'!M$17,0)</f>
        <v>4580</v>
      </c>
      <c r="U1290" s="34">
        <f>ROUND(('NEW Reference'!N$16*List!$H1290)+'NEW Reference'!N$17,0)</f>
        <v>18479</v>
      </c>
      <c r="V1290" s="35">
        <f>ROUND(('NEW Reference'!O$16*List!$H1290)+'NEW Reference'!O$17,0)</f>
        <v>687</v>
      </c>
      <c r="W1290" s="35">
        <f>ROUND(('NEW Reference'!P$16*List!$H1290)+'NEW Reference'!P$17,0)</f>
        <v>968</v>
      </c>
      <c r="X1290" s="35">
        <f>ROUND(('NEW Reference'!Q$16*List!$H1290)+'NEW Reference'!Q$17,0)</f>
        <v>484</v>
      </c>
      <c r="Y1290" s="36"/>
      <c r="Z1290" s="4" t="str">
        <f t="shared" si="59"/>
        <v>EMMET, Michigan</v>
      </c>
      <c r="AA1290" s="37" t="s">
        <v>2766</v>
      </c>
      <c r="AB1290" s="37" t="s">
        <v>49</v>
      </c>
      <c r="AC1290" s="32" t="s">
        <v>3841</v>
      </c>
      <c r="AD1290" s="38"/>
      <c r="AE1290">
        <f t="shared" si="60"/>
        <v>0.83030000000000004</v>
      </c>
    </row>
    <row r="1291" spans="1:31">
      <c r="A1291" s="28" t="s">
        <v>3902</v>
      </c>
      <c r="B1291" s="44" t="s">
        <v>3903</v>
      </c>
      <c r="C1291" s="45">
        <v>22420</v>
      </c>
      <c r="D1291" s="30" t="s">
        <v>734</v>
      </c>
      <c r="E1291" s="46" t="s">
        <v>3904</v>
      </c>
      <c r="F1291" s="49" t="s">
        <v>3841</v>
      </c>
      <c r="G1291" s="33" t="s">
        <v>48</v>
      </c>
      <c r="H1291">
        <f t="shared" si="58"/>
        <v>1.0262</v>
      </c>
      <c r="I1291" s="34">
        <f>ROUND(('NEW Reference'!B$16*List!$H1291)+'NEW Reference'!B$17,0)</f>
        <v>1239</v>
      </c>
      <c r="J1291" s="34">
        <f>ROUND(('NEW Reference'!C$16*List!$H1291)+'NEW Reference'!C$17,0)</f>
        <v>1848</v>
      </c>
      <c r="K1291" s="34">
        <f>ROUND(('NEW Reference'!D$16*List!$H1291)+'NEW Reference'!D$17,0)</f>
        <v>2215</v>
      </c>
      <c r="L1291" s="34">
        <f>ROUND(('NEW Reference'!E$16*List!$H1291)+'NEW Reference'!E$17,0)</f>
        <v>2738</v>
      </c>
      <c r="M1291" s="34">
        <f>ROUND(('NEW Reference'!F$16*List!$H1291)+'NEW Reference'!F$17,0)</f>
        <v>2853</v>
      </c>
      <c r="N1291" s="34">
        <f>ROUND(('NEW Reference'!G$16*List!$H1291)+'NEW Reference'!G$17,0)</f>
        <v>3229</v>
      </c>
      <c r="O1291" s="34">
        <f>ROUND(('NEW Reference'!H$16*List!$H1291)+'NEW Reference'!H$17,0)</f>
        <v>3353</v>
      </c>
      <c r="P1291" s="34">
        <f>ROUND(('NEW Reference'!I$16*List!$H1291)+'NEW Reference'!I$17,0)</f>
        <v>3484</v>
      </c>
      <c r="Q1291" s="34">
        <f>ROUND(('NEW Reference'!J$16*List!$H1291)+'NEW Reference'!J$17,0)</f>
        <v>4035</v>
      </c>
      <c r="R1291" s="34">
        <f>ROUND(('NEW Reference'!K$16*List!$H1291)+'NEW Reference'!K$17,0)</f>
        <v>4162</v>
      </c>
      <c r="S1291" s="34">
        <f>ROUND(('NEW Reference'!L$16*List!$H1291)+'NEW Reference'!L$17,0)</f>
        <v>4491</v>
      </c>
      <c r="T1291" s="34">
        <f>ROUND(('NEW Reference'!M$16*List!$H1291)+'NEW Reference'!M$17,0)</f>
        <v>5364</v>
      </c>
      <c r="U1291" s="34">
        <f>ROUND(('NEW Reference'!N$16*List!$H1291)+'NEW Reference'!N$17,0)</f>
        <v>21642</v>
      </c>
      <c r="V1291" s="35">
        <f>ROUND(('NEW Reference'!O$16*List!$H1291)+'NEW Reference'!O$17,0)</f>
        <v>805</v>
      </c>
      <c r="W1291" s="35">
        <f>ROUND(('NEW Reference'!P$16*List!$H1291)+'NEW Reference'!P$17,0)</f>
        <v>1134</v>
      </c>
      <c r="X1291" s="35">
        <f>ROUND(('NEW Reference'!Q$16*List!$H1291)+'NEW Reference'!Q$17,0)</f>
        <v>567</v>
      </c>
      <c r="Y1291" s="36"/>
      <c r="Z1291" s="4" t="str">
        <f t="shared" si="59"/>
        <v>GENESEE, Michigan</v>
      </c>
      <c r="AA1291" s="46" t="s">
        <v>3904</v>
      </c>
      <c r="AB1291" s="37" t="s">
        <v>49</v>
      </c>
      <c r="AC1291" s="41" t="s">
        <v>3841</v>
      </c>
      <c r="AD1291" s="42"/>
      <c r="AE1291">
        <f t="shared" si="60"/>
        <v>1.0262</v>
      </c>
    </row>
    <row r="1292" spans="1:31">
      <c r="A1292" s="28" t="s">
        <v>3905</v>
      </c>
      <c r="B1292" s="44" t="s">
        <v>3906</v>
      </c>
      <c r="C1292" s="47">
        <v>99923</v>
      </c>
      <c r="D1292" s="30" t="s">
        <v>137</v>
      </c>
      <c r="E1292" s="37" t="s">
        <v>3907</v>
      </c>
      <c r="F1292" s="50" t="s">
        <v>3841</v>
      </c>
      <c r="G1292" s="33" t="s">
        <v>59</v>
      </c>
      <c r="H1292">
        <f t="shared" si="58"/>
        <v>0.83030000000000004</v>
      </c>
      <c r="I1292" s="34">
        <f>ROUND(('NEW Reference'!B$16*List!$H1292)+'NEW Reference'!B$17,0)</f>
        <v>1058</v>
      </c>
      <c r="J1292" s="34">
        <f>ROUND(('NEW Reference'!C$16*List!$H1292)+'NEW Reference'!C$17,0)</f>
        <v>1578</v>
      </c>
      <c r="K1292" s="34">
        <f>ROUND(('NEW Reference'!D$16*List!$H1292)+'NEW Reference'!D$17,0)</f>
        <v>1891</v>
      </c>
      <c r="L1292" s="34">
        <f>ROUND(('NEW Reference'!E$16*List!$H1292)+'NEW Reference'!E$17,0)</f>
        <v>2338</v>
      </c>
      <c r="M1292" s="34">
        <f>ROUND(('NEW Reference'!F$16*List!$H1292)+'NEW Reference'!F$17,0)</f>
        <v>2436</v>
      </c>
      <c r="N1292" s="34">
        <f>ROUND(('NEW Reference'!G$16*List!$H1292)+'NEW Reference'!G$17,0)</f>
        <v>2757</v>
      </c>
      <c r="O1292" s="34">
        <f>ROUND(('NEW Reference'!H$16*List!$H1292)+'NEW Reference'!H$17,0)</f>
        <v>2863</v>
      </c>
      <c r="P1292" s="34">
        <f>ROUND(('NEW Reference'!I$16*List!$H1292)+'NEW Reference'!I$17,0)</f>
        <v>2975</v>
      </c>
      <c r="Q1292" s="34">
        <f>ROUND(('NEW Reference'!J$16*List!$H1292)+'NEW Reference'!J$17,0)</f>
        <v>3445</v>
      </c>
      <c r="R1292" s="34">
        <f>ROUND(('NEW Reference'!K$16*List!$H1292)+'NEW Reference'!K$17,0)</f>
        <v>3554</v>
      </c>
      <c r="S1292" s="34">
        <f>ROUND(('NEW Reference'!L$16*List!$H1292)+'NEW Reference'!L$17,0)</f>
        <v>3835</v>
      </c>
      <c r="T1292" s="34">
        <f>ROUND(('NEW Reference'!M$16*List!$H1292)+'NEW Reference'!M$17,0)</f>
        <v>4580</v>
      </c>
      <c r="U1292" s="34">
        <f>ROUND(('NEW Reference'!N$16*List!$H1292)+'NEW Reference'!N$17,0)</f>
        <v>18479</v>
      </c>
      <c r="V1292" s="35">
        <f>ROUND(('NEW Reference'!O$16*List!$H1292)+'NEW Reference'!O$17,0)</f>
        <v>687</v>
      </c>
      <c r="W1292" s="35">
        <f>ROUND(('NEW Reference'!P$16*List!$H1292)+'NEW Reference'!P$17,0)</f>
        <v>968</v>
      </c>
      <c r="X1292" s="35">
        <f>ROUND(('NEW Reference'!Q$16*List!$H1292)+'NEW Reference'!Q$17,0)</f>
        <v>484</v>
      </c>
      <c r="Y1292" s="36"/>
      <c r="Z1292" s="4" t="str">
        <f t="shared" si="59"/>
        <v>GLADWIN, Michigan</v>
      </c>
      <c r="AA1292" s="37" t="s">
        <v>3907</v>
      </c>
      <c r="AB1292" s="37" t="s">
        <v>49</v>
      </c>
      <c r="AC1292" s="32" t="s">
        <v>3841</v>
      </c>
      <c r="AD1292" s="38"/>
      <c r="AE1292">
        <f t="shared" si="60"/>
        <v>0.83030000000000004</v>
      </c>
    </row>
    <row r="1293" spans="1:31">
      <c r="A1293" s="28" t="s">
        <v>3908</v>
      </c>
      <c r="B1293" s="44" t="s">
        <v>3909</v>
      </c>
      <c r="C1293" s="45">
        <v>99923</v>
      </c>
      <c r="D1293" s="30" t="s">
        <v>137</v>
      </c>
      <c r="E1293" s="46" t="s">
        <v>3910</v>
      </c>
      <c r="F1293" s="50" t="s">
        <v>3841</v>
      </c>
      <c r="G1293" s="33" t="s">
        <v>59</v>
      </c>
      <c r="H1293">
        <f t="shared" si="58"/>
        <v>0.83030000000000004</v>
      </c>
      <c r="I1293" s="34">
        <f>ROUND(('NEW Reference'!B$16*List!$H1293)+'NEW Reference'!B$17,0)</f>
        <v>1058</v>
      </c>
      <c r="J1293" s="34">
        <f>ROUND(('NEW Reference'!C$16*List!$H1293)+'NEW Reference'!C$17,0)</f>
        <v>1578</v>
      </c>
      <c r="K1293" s="34">
        <f>ROUND(('NEW Reference'!D$16*List!$H1293)+'NEW Reference'!D$17,0)</f>
        <v>1891</v>
      </c>
      <c r="L1293" s="34">
        <f>ROUND(('NEW Reference'!E$16*List!$H1293)+'NEW Reference'!E$17,0)</f>
        <v>2338</v>
      </c>
      <c r="M1293" s="34">
        <f>ROUND(('NEW Reference'!F$16*List!$H1293)+'NEW Reference'!F$17,0)</f>
        <v>2436</v>
      </c>
      <c r="N1293" s="34">
        <f>ROUND(('NEW Reference'!G$16*List!$H1293)+'NEW Reference'!G$17,0)</f>
        <v>2757</v>
      </c>
      <c r="O1293" s="34">
        <f>ROUND(('NEW Reference'!H$16*List!$H1293)+'NEW Reference'!H$17,0)</f>
        <v>2863</v>
      </c>
      <c r="P1293" s="34">
        <f>ROUND(('NEW Reference'!I$16*List!$H1293)+'NEW Reference'!I$17,0)</f>
        <v>2975</v>
      </c>
      <c r="Q1293" s="34">
        <f>ROUND(('NEW Reference'!J$16*List!$H1293)+'NEW Reference'!J$17,0)</f>
        <v>3445</v>
      </c>
      <c r="R1293" s="34">
        <f>ROUND(('NEW Reference'!K$16*List!$H1293)+'NEW Reference'!K$17,0)</f>
        <v>3554</v>
      </c>
      <c r="S1293" s="34">
        <f>ROUND(('NEW Reference'!L$16*List!$H1293)+'NEW Reference'!L$17,0)</f>
        <v>3835</v>
      </c>
      <c r="T1293" s="34">
        <f>ROUND(('NEW Reference'!M$16*List!$H1293)+'NEW Reference'!M$17,0)</f>
        <v>4580</v>
      </c>
      <c r="U1293" s="34">
        <f>ROUND(('NEW Reference'!N$16*List!$H1293)+'NEW Reference'!N$17,0)</f>
        <v>18479</v>
      </c>
      <c r="V1293" s="35">
        <f>ROUND(('NEW Reference'!O$16*List!$H1293)+'NEW Reference'!O$17,0)</f>
        <v>687</v>
      </c>
      <c r="W1293" s="35">
        <f>ROUND(('NEW Reference'!P$16*List!$H1293)+'NEW Reference'!P$17,0)</f>
        <v>968</v>
      </c>
      <c r="X1293" s="35">
        <f>ROUND(('NEW Reference'!Q$16*List!$H1293)+'NEW Reference'!Q$17,0)</f>
        <v>484</v>
      </c>
      <c r="Y1293" s="36"/>
      <c r="Z1293" s="4" t="str">
        <f t="shared" si="59"/>
        <v>GOGEBIC, Michigan</v>
      </c>
      <c r="AA1293" s="46" t="s">
        <v>3910</v>
      </c>
      <c r="AB1293" s="37" t="s">
        <v>49</v>
      </c>
      <c r="AC1293" s="41" t="s">
        <v>3841</v>
      </c>
      <c r="AD1293" s="42"/>
      <c r="AE1293">
        <f t="shared" si="60"/>
        <v>0.83030000000000004</v>
      </c>
    </row>
    <row r="1294" spans="1:31">
      <c r="A1294" s="28" t="s">
        <v>3911</v>
      </c>
      <c r="B1294" s="44" t="s">
        <v>3912</v>
      </c>
      <c r="C1294" s="45">
        <v>99923</v>
      </c>
      <c r="D1294" s="30" t="s">
        <v>137</v>
      </c>
      <c r="E1294" s="46" t="s">
        <v>3913</v>
      </c>
      <c r="F1294" s="50" t="s">
        <v>3841</v>
      </c>
      <c r="G1294" s="33" t="s">
        <v>59</v>
      </c>
      <c r="H1294">
        <f t="shared" si="58"/>
        <v>0.83030000000000004</v>
      </c>
      <c r="I1294" s="34">
        <f>ROUND(('NEW Reference'!B$16*List!$H1294)+'NEW Reference'!B$17,0)</f>
        <v>1058</v>
      </c>
      <c r="J1294" s="34">
        <f>ROUND(('NEW Reference'!C$16*List!$H1294)+'NEW Reference'!C$17,0)</f>
        <v>1578</v>
      </c>
      <c r="K1294" s="34">
        <f>ROUND(('NEW Reference'!D$16*List!$H1294)+'NEW Reference'!D$17,0)</f>
        <v>1891</v>
      </c>
      <c r="L1294" s="34">
        <f>ROUND(('NEW Reference'!E$16*List!$H1294)+'NEW Reference'!E$17,0)</f>
        <v>2338</v>
      </c>
      <c r="M1294" s="34">
        <f>ROUND(('NEW Reference'!F$16*List!$H1294)+'NEW Reference'!F$17,0)</f>
        <v>2436</v>
      </c>
      <c r="N1294" s="34">
        <f>ROUND(('NEW Reference'!G$16*List!$H1294)+'NEW Reference'!G$17,0)</f>
        <v>2757</v>
      </c>
      <c r="O1294" s="34">
        <f>ROUND(('NEW Reference'!H$16*List!$H1294)+'NEW Reference'!H$17,0)</f>
        <v>2863</v>
      </c>
      <c r="P1294" s="34">
        <f>ROUND(('NEW Reference'!I$16*List!$H1294)+'NEW Reference'!I$17,0)</f>
        <v>2975</v>
      </c>
      <c r="Q1294" s="34">
        <f>ROUND(('NEW Reference'!J$16*List!$H1294)+'NEW Reference'!J$17,0)</f>
        <v>3445</v>
      </c>
      <c r="R1294" s="34">
        <f>ROUND(('NEW Reference'!K$16*List!$H1294)+'NEW Reference'!K$17,0)</f>
        <v>3554</v>
      </c>
      <c r="S1294" s="34">
        <f>ROUND(('NEW Reference'!L$16*List!$H1294)+'NEW Reference'!L$17,0)</f>
        <v>3835</v>
      </c>
      <c r="T1294" s="34">
        <f>ROUND(('NEW Reference'!M$16*List!$H1294)+'NEW Reference'!M$17,0)</f>
        <v>4580</v>
      </c>
      <c r="U1294" s="34">
        <f>ROUND(('NEW Reference'!N$16*List!$H1294)+'NEW Reference'!N$17,0)</f>
        <v>18479</v>
      </c>
      <c r="V1294" s="35">
        <f>ROUND(('NEW Reference'!O$16*List!$H1294)+'NEW Reference'!O$17,0)</f>
        <v>687</v>
      </c>
      <c r="W1294" s="35">
        <f>ROUND(('NEW Reference'!P$16*List!$H1294)+'NEW Reference'!P$17,0)</f>
        <v>968</v>
      </c>
      <c r="X1294" s="35">
        <f>ROUND(('NEW Reference'!Q$16*List!$H1294)+'NEW Reference'!Q$17,0)</f>
        <v>484</v>
      </c>
      <c r="Y1294" s="36"/>
      <c r="Z1294" s="4" t="str">
        <f t="shared" si="59"/>
        <v>GRAND TRAVERSE, Michigan</v>
      </c>
      <c r="AA1294" s="46" t="s">
        <v>3913</v>
      </c>
      <c r="AB1294" s="37" t="s">
        <v>49</v>
      </c>
      <c r="AC1294" s="41" t="s">
        <v>3841</v>
      </c>
      <c r="AD1294" s="42"/>
      <c r="AE1294">
        <f t="shared" si="60"/>
        <v>0.83030000000000004</v>
      </c>
    </row>
    <row r="1295" spans="1:31">
      <c r="A1295" s="28" t="s">
        <v>3914</v>
      </c>
      <c r="B1295" s="44" t="s">
        <v>3915</v>
      </c>
      <c r="C1295" s="47">
        <v>99923</v>
      </c>
      <c r="D1295" s="30" t="s">
        <v>137</v>
      </c>
      <c r="E1295" s="37" t="s">
        <v>3916</v>
      </c>
      <c r="F1295" s="50" t="s">
        <v>3841</v>
      </c>
      <c r="G1295" s="33" t="s">
        <v>59</v>
      </c>
      <c r="H1295">
        <f t="shared" ref="H1295:H1358" si="61">IFERROR(INDEX($AH:$AH,MATCH($C1295,$AF:$AF,0)),"")</f>
        <v>0.83030000000000004</v>
      </c>
      <c r="I1295" s="34">
        <f>ROUND(('NEW Reference'!B$16*List!$H1295)+'NEW Reference'!B$17,0)</f>
        <v>1058</v>
      </c>
      <c r="J1295" s="34">
        <f>ROUND(('NEW Reference'!C$16*List!$H1295)+'NEW Reference'!C$17,0)</f>
        <v>1578</v>
      </c>
      <c r="K1295" s="34">
        <f>ROUND(('NEW Reference'!D$16*List!$H1295)+'NEW Reference'!D$17,0)</f>
        <v>1891</v>
      </c>
      <c r="L1295" s="34">
        <f>ROUND(('NEW Reference'!E$16*List!$H1295)+'NEW Reference'!E$17,0)</f>
        <v>2338</v>
      </c>
      <c r="M1295" s="34">
        <f>ROUND(('NEW Reference'!F$16*List!$H1295)+'NEW Reference'!F$17,0)</f>
        <v>2436</v>
      </c>
      <c r="N1295" s="34">
        <f>ROUND(('NEW Reference'!G$16*List!$H1295)+'NEW Reference'!G$17,0)</f>
        <v>2757</v>
      </c>
      <c r="O1295" s="34">
        <f>ROUND(('NEW Reference'!H$16*List!$H1295)+'NEW Reference'!H$17,0)</f>
        <v>2863</v>
      </c>
      <c r="P1295" s="34">
        <f>ROUND(('NEW Reference'!I$16*List!$H1295)+'NEW Reference'!I$17,0)</f>
        <v>2975</v>
      </c>
      <c r="Q1295" s="34">
        <f>ROUND(('NEW Reference'!J$16*List!$H1295)+'NEW Reference'!J$17,0)</f>
        <v>3445</v>
      </c>
      <c r="R1295" s="34">
        <f>ROUND(('NEW Reference'!K$16*List!$H1295)+'NEW Reference'!K$17,0)</f>
        <v>3554</v>
      </c>
      <c r="S1295" s="34">
        <f>ROUND(('NEW Reference'!L$16*List!$H1295)+'NEW Reference'!L$17,0)</f>
        <v>3835</v>
      </c>
      <c r="T1295" s="34">
        <f>ROUND(('NEW Reference'!M$16*List!$H1295)+'NEW Reference'!M$17,0)</f>
        <v>4580</v>
      </c>
      <c r="U1295" s="34">
        <f>ROUND(('NEW Reference'!N$16*List!$H1295)+'NEW Reference'!N$17,0)</f>
        <v>18479</v>
      </c>
      <c r="V1295" s="35">
        <f>ROUND(('NEW Reference'!O$16*List!$H1295)+'NEW Reference'!O$17,0)</f>
        <v>687</v>
      </c>
      <c r="W1295" s="35">
        <f>ROUND(('NEW Reference'!P$16*List!$H1295)+'NEW Reference'!P$17,0)</f>
        <v>968</v>
      </c>
      <c r="X1295" s="35">
        <f>ROUND(('NEW Reference'!Q$16*List!$H1295)+'NEW Reference'!Q$17,0)</f>
        <v>484</v>
      </c>
      <c r="Y1295" s="36"/>
      <c r="Z1295" s="4" t="str">
        <f t="shared" ref="Z1295:Z1358" si="62">CONCATENATE(AA1295, AB1295, AC1295)</f>
        <v>GRATIOT, Michigan</v>
      </c>
      <c r="AA1295" s="46" t="s">
        <v>3916</v>
      </c>
      <c r="AB1295" s="37" t="s">
        <v>49</v>
      </c>
      <c r="AC1295" s="41" t="s">
        <v>3841</v>
      </c>
      <c r="AD1295" s="42"/>
      <c r="AE1295">
        <f t="shared" ref="AE1295:AE1358" si="63">IFERROR(INDEX($AH:$AH,MATCH($C1295,$AF:$AF,0)),"")</f>
        <v>0.83030000000000004</v>
      </c>
    </row>
    <row r="1296" spans="1:31">
      <c r="A1296" s="28" t="s">
        <v>3917</v>
      </c>
      <c r="B1296" s="44" t="s">
        <v>3918</v>
      </c>
      <c r="C1296" s="45">
        <v>99923</v>
      </c>
      <c r="D1296" s="30" t="s">
        <v>137</v>
      </c>
      <c r="E1296" s="46" t="s">
        <v>3919</v>
      </c>
      <c r="F1296" s="50" t="s">
        <v>3841</v>
      </c>
      <c r="G1296" s="33" t="s">
        <v>59</v>
      </c>
      <c r="H1296">
        <f t="shared" si="61"/>
        <v>0.83030000000000004</v>
      </c>
      <c r="I1296" s="34">
        <f>ROUND(('NEW Reference'!B$16*List!$H1296)+'NEW Reference'!B$17,0)</f>
        <v>1058</v>
      </c>
      <c r="J1296" s="34">
        <f>ROUND(('NEW Reference'!C$16*List!$H1296)+'NEW Reference'!C$17,0)</f>
        <v>1578</v>
      </c>
      <c r="K1296" s="34">
        <f>ROUND(('NEW Reference'!D$16*List!$H1296)+'NEW Reference'!D$17,0)</f>
        <v>1891</v>
      </c>
      <c r="L1296" s="34">
        <f>ROUND(('NEW Reference'!E$16*List!$H1296)+'NEW Reference'!E$17,0)</f>
        <v>2338</v>
      </c>
      <c r="M1296" s="34">
        <f>ROUND(('NEW Reference'!F$16*List!$H1296)+'NEW Reference'!F$17,0)</f>
        <v>2436</v>
      </c>
      <c r="N1296" s="34">
        <f>ROUND(('NEW Reference'!G$16*List!$H1296)+'NEW Reference'!G$17,0)</f>
        <v>2757</v>
      </c>
      <c r="O1296" s="34">
        <f>ROUND(('NEW Reference'!H$16*List!$H1296)+'NEW Reference'!H$17,0)</f>
        <v>2863</v>
      </c>
      <c r="P1296" s="34">
        <f>ROUND(('NEW Reference'!I$16*List!$H1296)+'NEW Reference'!I$17,0)</f>
        <v>2975</v>
      </c>
      <c r="Q1296" s="34">
        <f>ROUND(('NEW Reference'!J$16*List!$H1296)+'NEW Reference'!J$17,0)</f>
        <v>3445</v>
      </c>
      <c r="R1296" s="34">
        <f>ROUND(('NEW Reference'!K$16*List!$H1296)+'NEW Reference'!K$17,0)</f>
        <v>3554</v>
      </c>
      <c r="S1296" s="34">
        <f>ROUND(('NEW Reference'!L$16*List!$H1296)+'NEW Reference'!L$17,0)</f>
        <v>3835</v>
      </c>
      <c r="T1296" s="34">
        <f>ROUND(('NEW Reference'!M$16*List!$H1296)+'NEW Reference'!M$17,0)</f>
        <v>4580</v>
      </c>
      <c r="U1296" s="34">
        <f>ROUND(('NEW Reference'!N$16*List!$H1296)+'NEW Reference'!N$17,0)</f>
        <v>18479</v>
      </c>
      <c r="V1296" s="35">
        <f>ROUND(('NEW Reference'!O$16*List!$H1296)+'NEW Reference'!O$17,0)</f>
        <v>687</v>
      </c>
      <c r="W1296" s="35">
        <f>ROUND(('NEW Reference'!P$16*List!$H1296)+'NEW Reference'!P$17,0)</f>
        <v>968</v>
      </c>
      <c r="X1296" s="35">
        <f>ROUND(('NEW Reference'!Q$16*List!$H1296)+'NEW Reference'!Q$17,0)</f>
        <v>484</v>
      </c>
      <c r="Y1296" s="36"/>
      <c r="Z1296" s="4" t="str">
        <f t="shared" si="62"/>
        <v>HILLSDALE, Michigan</v>
      </c>
      <c r="AA1296" s="46" t="s">
        <v>3919</v>
      </c>
      <c r="AB1296" s="37" t="s">
        <v>49</v>
      </c>
      <c r="AC1296" s="41" t="s">
        <v>3841</v>
      </c>
      <c r="AD1296" s="42"/>
      <c r="AE1296">
        <f t="shared" si="63"/>
        <v>0.83030000000000004</v>
      </c>
    </row>
    <row r="1297" spans="1:31">
      <c r="A1297" s="28" t="s">
        <v>3920</v>
      </c>
      <c r="B1297" s="44" t="s">
        <v>3921</v>
      </c>
      <c r="C1297" s="45">
        <v>99923</v>
      </c>
      <c r="D1297" s="30" t="s">
        <v>137</v>
      </c>
      <c r="E1297" s="46" t="s">
        <v>3922</v>
      </c>
      <c r="F1297" s="50" t="s">
        <v>3841</v>
      </c>
      <c r="G1297" s="33" t="s">
        <v>59</v>
      </c>
      <c r="H1297">
        <f t="shared" si="61"/>
        <v>0.83030000000000004</v>
      </c>
      <c r="I1297" s="34">
        <f>ROUND(('NEW Reference'!B$16*List!$H1297)+'NEW Reference'!B$17,0)</f>
        <v>1058</v>
      </c>
      <c r="J1297" s="34">
        <f>ROUND(('NEW Reference'!C$16*List!$H1297)+'NEW Reference'!C$17,0)</f>
        <v>1578</v>
      </c>
      <c r="K1297" s="34">
        <f>ROUND(('NEW Reference'!D$16*List!$H1297)+'NEW Reference'!D$17,0)</f>
        <v>1891</v>
      </c>
      <c r="L1297" s="34">
        <f>ROUND(('NEW Reference'!E$16*List!$H1297)+'NEW Reference'!E$17,0)</f>
        <v>2338</v>
      </c>
      <c r="M1297" s="34">
        <f>ROUND(('NEW Reference'!F$16*List!$H1297)+'NEW Reference'!F$17,0)</f>
        <v>2436</v>
      </c>
      <c r="N1297" s="34">
        <f>ROUND(('NEW Reference'!G$16*List!$H1297)+'NEW Reference'!G$17,0)</f>
        <v>2757</v>
      </c>
      <c r="O1297" s="34">
        <f>ROUND(('NEW Reference'!H$16*List!$H1297)+'NEW Reference'!H$17,0)</f>
        <v>2863</v>
      </c>
      <c r="P1297" s="34">
        <f>ROUND(('NEW Reference'!I$16*List!$H1297)+'NEW Reference'!I$17,0)</f>
        <v>2975</v>
      </c>
      <c r="Q1297" s="34">
        <f>ROUND(('NEW Reference'!J$16*List!$H1297)+'NEW Reference'!J$17,0)</f>
        <v>3445</v>
      </c>
      <c r="R1297" s="34">
        <f>ROUND(('NEW Reference'!K$16*List!$H1297)+'NEW Reference'!K$17,0)</f>
        <v>3554</v>
      </c>
      <c r="S1297" s="34">
        <f>ROUND(('NEW Reference'!L$16*List!$H1297)+'NEW Reference'!L$17,0)</f>
        <v>3835</v>
      </c>
      <c r="T1297" s="34">
        <f>ROUND(('NEW Reference'!M$16*List!$H1297)+'NEW Reference'!M$17,0)</f>
        <v>4580</v>
      </c>
      <c r="U1297" s="34">
        <f>ROUND(('NEW Reference'!N$16*List!$H1297)+'NEW Reference'!N$17,0)</f>
        <v>18479</v>
      </c>
      <c r="V1297" s="35">
        <f>ROUND(('NEW Reference'!O$16*List!$H1297)+'NEW Reference'!O$17,0)</f>
        <v>687</v>
      </c>
      <c r="W1297" s="35">
        <f>ROUND(('NEW Reference'!P$16*List!$H1297)+'NEW Reference'!P$17,0)</f>
        <v>968</v>
      </c>
      <c r="X1297" s="35">
        <f>ROUND(('NEW Reference'!Q$16*List!$H1297)+'NEW Reference'!Q$17,0)</f>
        <v>484</v>
      </c>
      <c r="Y1297" s="36"/>
      <c r="Z1297" s="4" t="str">
        <f t="shared" si="62"/>
        <v>HOUGHTON, Michigan</v>
      </c>
      <c r="AA1297" s="46" t="s">
        <v>3922</v>
      </c>
      <c r="AB1297" s="37" t="s">
        <v>49</v>
      </c>
      <c r="AC1297" s="41" t="s">
        <v>3841</v>
      </c>
      <c r="AD1297" s="42"/>
      <c r="AE1297">
        <f t="shared" si="63"/>
        <v>0.83030000000000004</v>
      </c>
    </row>
    <row r="1298" spans="1:31">
      <c r="A1298" s="28" t="s">
        <v>3923</v>
      </c>
      <c r="B1298" s="44" t="s">
        <v>3924</v>
      </c>
      <c r="C1298" s="45">
        <v>99923</v>
      </c>
      <c r="D1298" s="30" t="s">
        <v>137</v>
      </c>
      <c r="E1298" s="46" t="s">
        <v>3925</v>
      </c>
      <c r="F1298" s="50" t="s">
        <v>3841</v>
      </c>
      <c r="G1298" s="33" t="s">
        <v>59</v>
      </c>
      <c r="H1298">
        <f t="shared" si="61"/>
        <v>0.83030000000000004</v>
      </c>
      <c r="I1298" s="34">
        <f>ROUND(('NEW Reference'!B$16*List!$H1298)+'NEW Reference'!B$17,0)</f>
        <v>1058</v>
      </c>
      <c r="J1298" s="34">
        <f>ROUND(('NEW Reference'!C$16*List!$H1298)+'NEW Reference'!C$17,0)</f>
        <v>1578</v>
      </c>
      <c r="K1298" s="34">
        <f>ROUND(('NEW Reference'!D$16*List!$H1298)+'NEW Reference'!D$17,0)</f>
        <v>1891</v>
      </c>
      <c r="L1298" s="34">
        <f>ROUND(('NEW Reference'!E$16*List!$H1298)+'NEW Reference'!E$17,0)</f>
        <v>2338</v>
      </c>
      <c r="M1298" s="34">
        <f>ROUND(('NEW Reference'!F$16*List!$H1298)+'NEW Reference'!F$17,0)</f>
        <v>2436</v>
      </c>
      <c r="N1298" s="34">
        <f>ROUND(('NEW Reference'!G$16*List!$H1298)+'NEW Reference'!G$17,0)</f>
        <v>2757</v>
      </c>
      <c r="O1298" s="34">
        <f>ROUND(('NEW Reference'!H$16*List!$H1298)+'NEW Reference'!H$17,0)</f>
        <v>2863</v>
      </c>
      <c r="P1298" s="34">
        <f>ROUND(('NEW Reference'!I$16*List!$H1298)+'NEW Reference'!I$17,0)</f>
        <v>2975</v>
      </c>
      <c r="Q1298" s="34">
        <f>ROUND(('NEW Reference'!J$16*List!$H1298)+'NEW Reference'!J$17,0)</f>
        <v>3445</v>
      </c>
      <c r="R1298" s="34">
        <f>ROUND(('NEW Reference'!K$16*List!$H1298)+'NEW Reference'!K$17,0)</f>
        <v>3554</v>
      </c>
      <c r="S1298" s="34">
        <f>ROUND(('NEW Reference'!L$16*List!$H1298)+'NEW Reference'!L$17,0)</f>
        <v>3835</v>
      </c>
      <c r="T1298" s="34">
        <f>ROUND(('NEW Reference'!M$16*List!$H1298)+'NEW Reference'!M$17,0)</f>
        <v>4580</v>
      </c>
      <c r="U1298" s="34">
        <f>ROUND(('NEW Reference'!N$16*List!$H1298)+'NEW Reference'!N$17,0)</f>
        <v>18479</v>
      </c>
      <c r="V1298" s="35">
        <f>ROUND(('NEW Reference'!O$16*List!$H1298)+'NEW Reference'!O$17,0)</f>
        <v>687</v>
      </c>
      <c r="W1298" s="35">
        <f>ROUND(('NEW Reference'!P$16*List!$H1298)+'NEW Reference'!P$17,0)</f>
        <v>968</v>
      </c>
      <c r="X1298" s="35">
        <f>ROUND(('NEW Reference'!Q$16*List!$H1298)+'NEW Reference'!Q$17,0)</f>
        <v>484</v>
      </c>
      <c r="Y1298" s="36"/>
      <c r="Z1298" s="4" t="str">
        <f t="shared" si="62"/>
        <v>HURON, Michigan</v>
      </c>
      <c r="AA1298" s="46" t="s">
        <v>3925</v>
      </c>
      <c r="AB1298" s="37" t="s">
        <v>49</v>
      </c>
      <c r="AC1298" s="41" t="s">
        <v>3841</v>
      </c>
      <c r="AD1298" s="42"/>
      <c r="AE1298">
        <f t="shared" si="63"/>
        <v>0.83030000000000004</v>
      </c>
    </row>
    <row r="1299" spans="1:31">
      <c r="A1299" s="28" t="s">
        <v>3926</v>
      </c>
      <c r="B1299" s="44" t="s">
        <v>3927</v>
      </c>
      <c r="C1299" s="45">
        <v>29620</v>
      </c>
      <c r="D1299" s="30" t="s">
        <v>1065</v>
      </c>
      <c r="E1299" s="46" t="s">
        <v>3928</v>
      </c>
      <c r="F1299" s="49" t="s">
        <v>3841</v>
      </c>
      <c r="G1299" s="33" t="s">
        <v>48</v>
      </c>
      <c r="H1299">
        <f t="shared" si="61"/>
        <v>0.89710000000000001</v>
      </c>
      <c r="I1299" s="34">
        <f>ROUND(('NEW Reference'!B$16*List!$H1299)+'NEW Reference'!B$17,0)</f>
        <v>1120</v>
      </c>
      <c r="J1299" s="34">
        <f>ROUND(('NEW Reference'!C$16*List!$H1299)+'NEW Reference'!C$17,0)</f>
        <v>1670</v>
      </c>
      <c r="K1299" s="34">
        <f>ROUND(('NEW Reference'!D$16*List!$H1299)+'NEW Reference'!D$17,0)</f>
        <v>2001</v>
      </c>
      <c r="L1299" s="34">
        <f>ROUND(('NEW Reference'!E$16*List!$H1299)+'NEW Reference'!E$17,0)</f>
        <v>2474</v>
      </c>
      <c r="M1299" s="34">
        <f>ROUND(('NEW Reference'!F$16*List!$H1299)+'NEW Reference'!F$17,0)</f>
        <v>2578</v>
      </c>
      <c r="N1299" s="34">
        <f>ROUND(('NEW Reference'!G$16*List!$H1299)+'NEW Reference'!G$17,0)</f>
        <v>2918</v>
      </c>
      <c r="O1299" s="34">
        <f>ROUND(('NEW Reference'!H$16*List!$H1299)+'NEW Reference'!H$17,0)</f>
        <v>3030</v>
      </c>
      <c r="P1299" s="34">
        <f>ROUND(('NEW Reference'!I$16*List!$H1299)+'NEW Reference'!I$17,0)</f>
        <v>3149</v>
      </c>
      <c r="Q1299" s="34">
        <f>ROUND(('NEW Reference'!J$16*List!$H1299)+'NEW Reference'!J$17,0)</f>
        <v>3646</v>
      </c>
      <c r="R1299" s="34">
        <f>ROUND(('NEW Reference'!K$16*List!$H1299)+'NEW Reference'!K$17,0)</f>
        <v>3761</v>
      </c>
      <c r="S1299" s="34">
        <f>ROUND(('NEW Reference'!L$16*List!$H1299)+'NEW Reference'!L$17,0)</f>
        <v>4058</v>
      </c>
      <c r="T1299" s="34">
        <f>ROUND(('NEW Reference'!M$16*List!$H1299)+'NEW Reference'!M$17,0)</f>
        <v>4847</v>
      </c>
      <c r="U1299" s="34">
        <f>ROUND(('NEW Reference'!N$16*List!$H1299)+'NEW Reference'!N$17,0)</f>
        <v>19557</v>
      </c>
      <c r="V1299" s="35">
        <f>ROUND(('NEW Reference'!O$16*List!$H1299)+'NEW Reference'!O$17,0)</f>
        <v>727</v>
      </c>
      <c r="W1299" s="35">
        <f>ROUND(('NEW Reference'!P$16*List!$H1299)+'NEW Reference'!P$17,0)</f>
        <v>1025</v>
      </c>
      <c r="X1299" s="35">
        <f>ROUND(('NEW Reference'!Q$16*List!$H1299)+'NEW Reference'!Q$17,0)</f>
        <v>512</v>
      </c>
      <c r="Y1299" s="36"/>
      <c r="Z1299" s="4" t="str">
        <f t="shared" si="62"/>
        <v>INGHAM, Michigan</v>
      </c>
      <c r="AA1299" s="46" t="s">
        <v>3928</v>
      </c>
      <c r="AB1299" s="37" t="s">
        <v>49</v>
      </c>
      <c r="AC1299" s="41" t="s">
        <v>3841</v>
      </c>
      <c r="AD1299" s="42"/>
      <c r="AE1299">
        <f t="shared" si="63"/>
        <v>0.89710000000000001</v>
      </c>
    </row>
    <row r="1300" spans="1:31">
      <c r="A1300" s="28" t="s">
        <v>3929</v>
      </c>
      <c r="B1300" s="44" t="s">
        <v>3930</v>
      </c>
      <c r="C1300" s="45">
        <v>24340</v>
      </c>
      <c r="D1300" s="30" t="s">
        <v>816</v>
      </c>
      <c r="E1300" s="46" t="s">
        <v>3931</v>
      </c>
      <c r="F1300" s="50" t="s">
        <v>3841</v>
      </c>
      <c r="G1300" s="33" t="s">
        <v>48</v>
      </c>
      <c r="H1300">
        <f t="shared" si="61"/>
        <v>0.88180000000000003</v>
      </c>
      <c r="I1300" s="34">
        <f>ROUND(('NEW Reference'!B$16*List!$H1300)+'NEW Reference'!B$17,0)</f>
        <v>1106</v>
      </c>
      <c r="J1300" s="34">
        <f>ROUND(('NEW Reference'!C$16*List!$H1300)+'NEW Reference'!C$17,0)</f>
        <v>1649</v>
      </c>
      <c r="K1300" s="34">
        <f>ROUND(('NEW Reference'!D$16*List!$H1300)+'NEW Reference'!D$17,0)</f>
        <v>1976</v>
      </c>
      <c r="L1300" s="34">
        <f>ROUND(('NEW Reference'!E$16*List!$H1300)+'NEW Reference'!E$17,0)</f>
        <v>2443</v>
      </c>
      <c r="M1300" s="34">
        <f>ROUND(('NEW Reference'!F$16*List!$H1300)+'NEW Reference'!F$17,0)</f>
        <v>2545</v>
      </c>
      <c r="N1300" s="34">
        <f>ROUND(('NEW Reference'!G$16*List!$H1300)+'NEW Reference'!G$17,0)</f>
        <v>2881</v>
      </c>
      <c r="O1300" s="34">
        <f>ROUND(('NEW Reference'!H$16*List!$H1300)+'NEW Reference'!H$17,0)</f>
        <v>2991</v>
      </c>
      <c r="P1300" s="34">
        <f>ROUND(('NEW Reference'!I$16*List!$H1300)+'NEW Reference'!I$17,0)</f>
        <v>3109</v>
      </c>
      <c r="Q1300" s="34">
        <f>ROUND(('NEW Reference'!J$16*List!$H1300)+'NEW Reference'!J$17,0)</f>
        <v>3600</v>
      </c>
      <c r="R1300" s="34">
        <f>ROUND(('NEW Reference'!K$16*List!$H1300)+'NEW Reference'!K$17,0)</f>
        <v>3714</v>
      </c>
      <c r="S1300" s="34">
        <f>ROUND(('NEW Reference'!L$16*List!$H1300)+'NEW Reference'!L$17,0)</f>
        <v>4007</v>
      </c>
      <c r="T1300" s="34">
        <f>ROUND(('NEW Reference'!M$16*List!$H1300)+'NEW Reference'!M$17,0)</f>
        <v>4786</v>
      </c>
      <c r="U1300" s="34">
        <f>ROUND(('NEW Reference'!N$16*List!$H1300)+'NEW Reference'!N$17,0)</f>
        <v>19310</v>
      </c>
      <c r="V1300" s="35">
        <f>ROUND(('NEW Reference'!O$16*List!$H1300)+'NEW Reference'!O$17,0)</f>
        <v>718</v>
      </c>
      <c r="W1300" s="35">
        <f>ROUND(('NEW Reference'!P$16*List!$H1300)+'NEW Reference'!P$17,0)</f>
        <v>1012</v>
      </c>
      <c r="X1300" s="35">
        <f>ROUND(('NEW Reference'!Q$16*List!$H1300)+'NEW Reference'!Q$17,0)</f>
        <v>506</v>
      </c>
      <c r="Y1300" s="36"/>
      <c r="Z1300" s="4" t="str">
        <f t="shared" si="62"/>
        <v>IONIA, Michigan</v>
      </c>
      <c r="AA1300" s="37" t="s">
        <v>3931</v>
      </c>
      <c r="AB1300" s="37" t="s">
        <v>49</v>
      </c>
      <c r="AC1300" s="32" t="s">
        <v>3841</v>
      </c>
      <c r="AD1300" s="38"/>
      <c r="AE1300">
        <f t="shared" si="63"/>
        <v>0.88180000000000003</v>
      </c>
    </row>
    <row r="1301" spans="1:31">
      <c r="A1301" s="28" t="s">
        <v>3932</v>
      </c>
      <c r="B1301" s="44" t="s">
        <v>3933</v>
      </c>
      <c r="C1301" s="47">
        <v>99923</v>
      </c>
      <c r="D1301" s="30" t="s">
        <v>137</v>
      </c>
      <c r="E1301" s="37" t="s">
        <v>3934</v>
      </c>
      <c r="F1301" s="50" t="s">
        <v>3841</v>
      </c>
      <c r="G1301" s="33" t="s">
        <v>59</v>
      </c>
      <c r="H1301">
        <f t="shared" si="61"/>
        <v>0.83030000000000004</v>
      </c>
      <c r="I1301" s="34">
        <f>ROUND(('NEW Reference'!B$16*List!$H1301)+'NEW Reference'!B$17,0)</f>
        <v>1058</v>
      </c>
      <c r="J1301" s="34">
        <f>ROUND(('NEW Reference'!C$16*List!$H1301)+'NEW Reference'!C$17,0)</f>
        <v>1578</v>
      </c>
      <c r="K1301" s="34">
        <f>ROUND(('NEW Reference'!D$16*List!$H1301)+'NEW Reference'!D$17,0)</f>
        <v>1891</v>
      </c>
      <c r="L1301" s="34">
        <f>ROUND(('NEW Reference'!E$16*List!$H1301)+'NEW Reference'!E$17,0)</f>
        <v>2338</v>
      </c>
      <c r="M1301" s="34">
        <f>ROUND(('NEW Reference'!F$16*List!$H1301)+'NEW Reference'!F$17,0)</f>
        <v>2436</v>
      </c>
      <c r="N1301" s="34">
        <f>ROUND(('NEW Reference'!G$16*List!$H1301)+'NEW Reference'!G$17,0)</f>
        <v>2757</v>
      </c>
      <c r="O1301" s="34">
        <f>ROUND(('NEW Reference'!H$16*List!$H1301)+'NEW Reference'!H$17,0)</f>
        <v>2863</v>
      </c>
      <c r="P1301" s="34">
        <f>ROUND(('NEW Reference'!I$16*List!$H1301)+'NEW Reference'!I$17,0)</f>
        <v>2975</v>
      </c>
      <c r="Q1301" s="34">
        <f>ROUND(('NEW Reference'!J$16*List!$H1301)+'NEW Reference'!J$17,0)</f>
        <v>3445</v>
      </c>
      <c r="R1301" s="34">
        <f>ROUND(('NEW Reference'!K$16*List!$H1301)+'NEW Reference'!K$17,0)</f>
        <v>3554</v>
      </c>
      <c r="S1301" s="34">
        <f>ROUND(('NEW Reference'!L$16*List!$H1301)+'NEW Reference'!L$17,0)</f>
        <v>3835</v>
      </c>
      <c r="T1301" s="34">
        <f>ROUND(('NEW Reference'!M$16*List!$H1301)+'NEW Reference'!M$17,0)</f>
        <v>4580</v>
      </c>
      <c r="U1301" s="34">
        <f>ROUND(('NEW Reference'!N$16*List!$H1301)+'NEW Reference'!N$17,0)</f>
        <v>18479</v>
      </c>
      <c r="V1301" s="35">
        <f>ROUND(('NEW Reference'!O$16*List!$H1301)+'NEW Reference'!O$17,0)</f>
        <v>687</v>
      </c>
      <c r="W1301" s="35">
        <f>ROUND(('NEW Reference'!P$16*List!$H1301)+'NEW Reference'!P$17,0)</f>
        <v>968</v>
      </c>
      <c r="X1301" s="35">
        <f>ROUND(('NEW Reference'!Q$16*List!$H1301)+'NEW Reference'!Q$17,0)</f>
        <v>484</v>
      </c>
      <c r="Y1301" s="36"/>
      <c r="Z1301" s="4" t="str">
        <f t="shared" si="62"/>
        <v>IOSCO, Michigan</v>
      </c>
      <c r="AA1301" s="46" t="s">
        <v>3934</v>
      </c>
      <c r="AB1301" s="37" t="s">
        <v>49</v>
      </c>
      <c r="AC1301" s="41" t="s">
        <v>3841</v>
      </c>
      <c r="AD1301" s="42"/>
      <c r="AE1301">
        <f t="shared" si="63"/>
        <v>0.83030000000000004</v>
      </c>
    </row>
    <row r="1302" spans="1:31">
      <c r="A1302" s="28" t="s">
        <v>3935</v>
      </c>
      <c r="B1302" s="44" t="s">
        <v>3936</v>
      </c>
      <c r="C1302" s="45">
        <v>99923</v>
      </c>
      <c r="D1302" s="30" t="s">
        <v>137</v>
      </c>
      <c r="E1302" s="46" t="s">
        <v>3937</v>
      </c>
      <c r="F1302" s="50" t="s">
        <v>3841</v>
      </c>
      <c r="G1302" s="33" t="s">
        <v>59</v>
      </c>
      <c r="H1302">
        <f t="shared" si="61"/>
        <v>0.83030000000000004</v>
      </c>
      <c r="I1302" s="34">
        <f>ROUND(('NEW Reference'!B$16*List!$H1302)+'NEW Reference'!B$17,0)</f>
        <v>1058</v>
      </c>
      <c r="J1302" s="34">
        <f>ROUND(('NEW Reference'!C$16*List!$H1302)+'NEW Reference'!C$17,0)</f>
        <v>1578</v>
      </c>
      <c r="K1302" s="34">
        <f>ROUND(('NEW Reference'!D$16*List!$H1302)+'NEW Reference'!D$17,0)</f>
        <v>1891</v>
      </c>
      <c r="L1302" s="34">
        <f>ROUND(('NEW Reference'!E$16*List!$H1302)+'NEW Reference'!E$17,0)</f>
        <v>2338</v>
      </c>
      <c r="M1302" s="34">
        <f>ROUND(('NEW Reference'!F$16*List!$H1302)+'NEW Reference'!F$17,0)</f>
        <v>2436</v>
      </c>
      <c r="N1302" s="34">
        <f>ROUND(('NEW Reference'!G$16*List!$H1302)+'NEW Reference'!G$17,0)</f>
        <v>2757</v>
      </c>
      <c r="O1302" s="34">
        <f>ROUND(('NEW Reference'!H$16*List!$H1302)+'NEW Reference'!H$17,0)</f>
        <v>2863</v>
      </c>
      <c r="P1302" s="34">
        <f>ROUND(('NEW Reference'!I$16*List!$H1302)+'NEW Reference'!I$17,0)</f>
        <v>2975</v>
      </c>
      <c r="Q1302" s="34">
        <f>ROUND(('NEW Reference'!J$16*List!$H1302)+'NEW Reference'!J$17,0)</f>
        <v>3445</v>
      </c>
      <c r="R1302" s="34">
        <f>ROUND(('NEW Reference'!K$16*List!$H1302)+'NEW Reference'!K$17,0)</f>
        <v>3554</v>
      </c>
      <c r="S1302" s="34">
        <f>ROUND(('NEW Reference'!L$16*List!$H1302)+'NEW Reference'!L$17,0)</f>
        <v>3835</v>
      </c>
      <c r="T1302" s="34">
        <f>ROUND(('NEW Reference'!M$16*List!$H1302)+'NEW Reference'!M$17,0)</f>
        <v>4580</v>
      </c>
      <c r="U1302" s="34">
        <f>ROUND(('NEW Reference'!N$16*List!$H1302)+'NEW Reference'!N$17,0)</f>
        <v>18479</v>
      </c>
      <c r="V1302" s="35">
        <f>ROUND(('NEW Reference'!O$16*List!$H1302)+'NEW Reference'!O$17,0)</f>
        <v>687</v>
      </c>
      <c r="W1302" s="35">
        <f>ROUND(('NEW Reference'!P$16*List!$H1302)+'NEW Reference'!P$17,0)</f>
        <v>968</v>
      </c>
      <c r="X1302" s="35">
        <f>ROUND(('NEW Reference'!Q$16*List!$H1302)+'NEW Reference'!Q$17,0)</f>
        <v>484</v>
      </c>
      <c r="Y1302" s="36"/>
      <c r="Z1302" s="4" t="str">
        <f t="shared" si="62"/>
        <v>IRON, Michigan</v>
      </c>
      <c r="AA1302" s="46" t="s">
        <v>3937</v>
      </c>
      <c r="AB1302" s="37" t="s">
        <v>49</v>
      </c>
      <c r="AC1302" s="41" t="s">
        <v>3841</v>
      </c>
      <c r="AD1302" s="42"/>
      <c r="AE1302">
        <f t="shared" si="63"/>
        <v>0.83030000000000004</v>
      </c>
    </row>
    <row r="1303" spans="1:31">
      <c r="A1303" s="28" t="s">
        <v>3938</v>
      </c>
      <c r="B1303" s="44" t="s">
        <v>3939</v>
      </c>
      <c r="C1303" s="47">
        <v>99923</v>
      </c>
      <c r="D1303" s="30" t="s">
        <v>137</v>
      </c>
      <c r="E1303" s="37" t="s">
        <v>3940</v>
      </c>
      <c r="F1303" s="50" t="s">
        <v>3841</v>
      </c>
      <c r="G1303" s="33" t="s">
        <v>59</v>
      </c>
      <c r="H1303">
        <f t="shared" si="61"/>
        <v>0.83030000000000004</v>
      </c>
      <c r="I1303" s="34">
        <f>ROUND(('NEW Reference'!B$16*List!$H1303)+'NEW Reference'!B$17,0)</f>
        <v>1058</v>
      </c>
      <c r="J1303" s="34">
        <f>ROUND(('NEW Reference'!C$16*List!$H1303)+'NEW Reference'!C$17,0)</f>
        <v>1578</v>
      </c>
      <c r="K1303" s="34">
        <f>ROUND(('NEW Reference'!D$16*List!$H1303)+'NEW Reference'!D$17,0)</f>
        <v>1891</v>
      </c>
      <c r="L1303" s="34">
        <f>ROUND(('NEW Reference'!E$16*List!$H1303)+'NEW Reference'!E$17,0)</f>
        <v>2338</v>
      </c>
      <c r="M1303" s="34">
        <f>ROUND(('NEW Reference'!F$16*List!$H1303)+'NEW Reference'!F$17,0)</f>
        <v>2436</v>
      </c>
      <c r="N1303" s="34">
        <f>ROUND(('NEW Reference'!G$16*List!$H1303)+'NEW Reference'!G$17,0)</f>
        <v>2757</v>
      </c>
      <c r="O1303" s="34">
        <f>ROUND(('NEW Reference'!H$16*List!$H1303)+'NEW Reference'!H$17,0)</f>
        <v>2863</v>
      </c>
      <c r="P1303" s="34">
        <f>ROUND(('NEW Reference'!I$16*List!$H1303)+'NEW Reference'!I$17,0)</f>
        <v>2975</v>
      </c>
      <c r="Q1303" s="34">
        <f>ROUND(('NEW Reference'!J$16*List!$H1303)+'NEW Reference'!J$17,0)</f>
        <v>3445</v>
      </c>
      <c r="R1303" s="34">
        <f>ROUND(('NEW Reference'!K$16*List!$H1303)+'NEW Reference'!K$17,0)</f>
        <v>3554</v>
      </c>
      <c r="S1303" s="34">
        <f>ROUND(('NEW Reference'!L$16*List!$H1303)+'NEW Reference'!L$17,0)</f>
        <v>3835</v>
      </c>
      <c r="T1303" s="34">
        <f>ROUND(('NEW Reference'!M$16*List!$H1303)+'NEW Reference'!M$17,0)</f>
        <v>4580</v>
      </c>
      <c r="U1303" s="34">
        <f>ROUND(('NEW Reference'!N$16*List!$H1303)+'NEW Reference'!N$17,0)</f>
        <v>18479</v>
      </c>
      <c r="V1303" s="35">
        <f>ROUND(('NEW Reference'!O$16*List!$H1303)+'NEW Reference'!O$17,0)</f>
        <v>687</v>
      </c>
      <c r="W1303" s="35">
        <f>ROUND(('NEW Reference'!P$16*List!$H1303)+'NEW Reference'!P$17,0)</f>
        <v>968</v>
      </c>
      <c r="X1303" s="35">
        <f>ROUND(('NEW Reference'!Q$16*List!$H1303)+'NEW Reference'!Q$17,0)</f>
        <v>484</v>
      </c>
      <c r="Y1303" s="36"/>
      <c r="Z1303" s="4" t="str">
        <f t="shared" si="62"/>
        <v>ISABELLA, Michigan</v>
      </c>
      <c r="AA1303" s="46" t="s">
        <v>3940</v>
      </c>
      <c r="AB1303" s="37" t="s">
        <v>49</v>
      </c>
      <c r="AC1303" s="41" t="s">
        <v>3841</v>
      </c>
      <c r="AD1303" s="42"/>
      <c r="AE1303">
        <f t="shared" si="63"/>
        <v>0.83030000000000004</v>
      </c>
    </row>
    <row r="1304" spans="1:31">
      <c r="A1304" s="28" t="s">
        <v>3941</v>
      </c>
      <c r="B1304" s="44" t="s">
        <v>3942</v>
      </c>
      <c r="C1304" s="47">
        <v>27100</v>
      </c>
      <c r="D1304" s="30" t="s">
        <v>943</v>
      </c>
      <c r="E1304" s="37" t="s">
        <v>194</v>
      </c>
      <c r="F1304" s="49" t="s">
        <v>3841</v>
      </c>
      <c r="G1304" s="33" t="s">
        <v>48</v>
      </c>
      <c r="H1304">
        <f t="shared" si="61"/>
        <v>0.82580000000000009</v>
      </c>
      <c r="I1304" s="34">
        <f>ROUND(('NEW Reference'!B$16*List!$H1304)+'NEW Reference'!B$17,0)</f>
        <v>1054</v>
      </c>
      <c r="J1304" s="34">
        <f>ROUND(('NEW Reference'!C$16*List!$H1304)+'NEW Reference'!C$17,0)</f>
        <v>1572</v>
      </c>
      <c r="K1304" s="34">
        <f>ROUND(('NEW Reference'!D$16*List!$H1304)+'NEW Reference'!D$17,0)</f>
        <v>1884</v>
      </c>
      <c r="L1304" s="34">
        <f>ROUND(('NEW Reference'!E$16*List!$H1304)+'NEW Reference'!E$17,0)</f>
        <v>2329</v>
      </c>
      <c r="M1304" s="34">
        <f>ROUND(('NEW Reference'!F$16*List!$H1304)+'NEW Reference'!F$17,0)</f>
        <v>2426</v>
      </c>
      <c r="N1304" s="34">
        <f>ROUND(('NEW Reference'!G$16*List!$H1304)+'NEW Reference'!G$17,0)</f>
        <v>2746</v>
      </c>
      <c r="O1304" s="34">
        <f>ROUND(('NEW Reference'!H$16*List!$H1304)+'NEW Reference'!H$17,0)</f>
        <v>2851</v>
      </c>
      <c r="P1304" s="34">
        <f>ROUND(('NEW Reference'!I$16*List!$H1304)+'NEW Reference'!I$17,0)</f>
        <v>2963</v>
      </c>
      <c r="Q1304" s="34">
        <f>ROUND(('NEW Reference'!J$16*List!$H1304)+'NEW Reference'!J$17,0)</f>
        <v>3431</v>
      </c>
      <c r="R1304" s="34">
        <f>ROUND(('NEW Reference'!K$16*List!$H1304)+'NEW Reference'!K$17,0)</f>
        <v>3540</v>
      </c>
      <c r="S1304" s="34">
        <f>ROUND(('NEW Reference'!L$16*List!$H1304)+'NEW Reference'!L$17,0)</f>
        <v>3819</v>
      </c>
      <c r="T1304" s="34">
        <f>ROUND(('NEW Reference'!M$16*List!$H1304)+'NEW Reference'!M$17,0)</f>
        <v>4562</v>
      </c>
      <c r="U1304" s="34">
        <f>ROUND(('NEW Reference'!N$16*List!$H1304)+'NEW Reference'!N$17,0)</f>
        <v>18406</v>
      </c>
      <c r="V1304" s="35">
        <f>ROUND(('NEW Reference'!O$16*List!$H1304)+'NEW Reference'!O$17,0)</f>
        <v>684</v>
      </c>
      <c r="W1304" s="35">
        <f>ROUND(('NEW Reference'!P$16*List!$H1304)+'NEW Reference'!P$17,0)</f>
        <v>964</v>
      </c>
      <c r="X1304" s="35">
        <f>ROUND(('NEW Reference'!Q$16*List!$H1304)+'NEW Reference'!Q$17,0)</f>
        <v>482</v>
      </c>
      <c r="Y1304" s="36"/>
      <c r="Z1304" s="4" t="str">
        <f t="shared" si="62"/>
        <v>JACKSON, Michigan</v>
      </c>
      <c r="AA1304" s="46" t="s">
        <v>194</v>
      </c>
      <c r="AB1304" s="37" t="s">
        <v>49</v>
      </c>
      <c r="AC1304" s="41" t="s">
        <v>3841</v>
      </c>
      <c r="AD1304" s="42"/>
      <c r="AE1304">
        <f t="shared" si="63"/>
        <v>0.82580000000000009</v>
      </c>
    </row>
    <row r="1305" spans="1:31">
      <c r="A1305" s="28" t="s">
        <v>3943</v>
      </c>
      <c r="B1305" s="44" t="s">
        <v>3944</v>
      </c>
      <c r="C1305" s="45">
        <v>28020</v>
      </c>
      <c r="D1305" s="30" t="s">
        <v>996</v>
      </c>
      <c r="E1305" s="46" t="s">
        <v>3945</v>
      </c>
      <c r="F1305" s="49" t="s">
        <v>3841</v>
      </c>
      <c r="G1305" s="33" t="s">
        <v>48</v>
      </c>
      <c r="H1305">
        <f t="shared" si="61"/>
        <v>0.88260000000000005</v>
      </c>
      <c r="I1305" s="34">
        <f>ROUND(('NEW Reference'!B$16*List!$H1305)+'NEW Reference'!B$17,0)</f>
        <v>1107</v>
      </c>
      <c r="J1305" s="34">
        <f>ROUND(('NEW Reference'!C$16*List!$H1305)+'NEW Reference'!C$17,0)</f>
        <v>1650</v>
      </c>
      <c r="K1305" s="34">
        <f>ROUND(('NEW Reference'!D$16*List!$H1305)+'NEW Reference'!D$17,0)</f>
        <v>1977</v>
      </c>
      <c r="L1305" s="34">
        <f>ROUND(('NEW Reference'!E$16*List!$H1305)+'NEW Reference'!E$17,0)</f>
        <v>2445</v>
      </c>
      <c r="M1305" s="34">
        <f>ROUND(('NEW Reference'!F$16*List!$H1305)+'NEW Reference'!F$17,0)</f>
        <v>2547</v>
      </c>
      <c r="N1305" s="34">
        <f>ROUND(('NEW Reference'!G$16*List!$H1305)+'NEW Reference'!G$17,0)</f>
        <v>2883</v>
      </c>
      <c r="O1305" s="34">
        <f>ROUND(('NEW Reference'!H$16*List!$H1305)+'NEW Reference'!H$17,0)</f>
        <v>2993</v>
      </c>
      <c r="P1305" s="34">
        <f>ROUND(('NEW Reference'!I$16*List!$H1305)+'NEW Reference'!I$17,0)</f>
        <v>3111</v>
      </c>
      <c r="Q1305" s="34">
        <f>ROUND(('NEW Reference'!J$16*List!$H1305)+'NEW Reference'!J$17,0)</f>
        <v>3602</v>
      </c>
      <c r="R1305" s="34">
        <f>ROUND(('NEW Reference'!K$16*List!$H1305)+'NEW Reference'!K$17,0)</f>
        <v>3716</v>
      </c>
      <c r="S1305" s="34">
        <f>ROUND(('NEW Reference'!L$16*List!$H1305)+'NEW Reference'!L$17,0)</f>
        <v>4010</v>
      </c>
      <c r="T1305" s="34">
        <f>ROUND(('NEW Reference'!M$16*List!$H1305)+'NEW Reference'!M$17,0)</f>
        <v>4789</v>
      </c>
      <c r="U1305" s="34">
        <f>ROUND(('NEW Reference'!N$16*List!$H1305)+'NEW Reference'!N$17,0)</f>
        <v>19323</v>
      </c>
      <c r="V1305" s="35">
        <f>ROUND(('NEW Reference'!O$16*List!$H1305)+'NEW Reference'!O$17,0)</f>
        <v>718</v>
      </c>
      <c r="W1305" s="35">
        <f>ROUND(('NEW Reference'!P$16*List!$H1305)+'NEW Reference'!P$17,0)</f>
        <v>1012</v>
      </c>
      <c r="X1305" s="35">
        <f>ROUND(('NEW Reference'!Q$16*List!$H1305)+'NEW Reference'!Q$17,0)</f>
        <v>506</v>
      </c>
      <c r="Y1305" s="36"/>
      <c r="Z1305" s="4" t="str">
        <f t="shared" si="62"/>
        <v>KALAMAZOO, Michigan</v>
      </c>
      <c r="AA1305" s="37" t="s">
        <v>3945</v>
      </c>
      <c r="AB1305" s="37" t="s">
        <v>49</v>
      </c>
      <c r="AC1305" s="32" t="s">
        <v>3841</v>
      </c>
      <c r="AD1305" s="38"/>
      <c r="AE1305">
        <f t="shared" si="63"/>
        <v>0.88260000000000005</v>
      </c>
    </row>
    <row r="1306" spans="1:31">
      <c r="A1306" s="28" t="s">
        <v>3946</v>
      </c>
      <c r="B1306" s="44" t="s">
        <v>3947</v>
      </c>
      <c r="C1306" s="47">
        <v>99923</v>
      </c>
      <c r="D1306" s="30" t="s">
        <v>137</v>
      </c>
      <c r="E1306" s="37" t="s">
        <v>3948</v>
      </c>
      <c r="F1306" s="50" t="s">
        <v>3841</v>
      </c>
      <c r="G1306" s="33" t="s">
        <v>59</v>
      </c>
      <c r="H1306">
        <f t="shared" si="61"/>
        <v>0.83030000000000004</v>
      </c>
      <c r="I1306" s="34">
        <f>ROUND(('NEW Reference'!B$16*List!$H1306)+'NEW Reference'!B$17,0)</f>
        <v>1058</v>
      </c>
      <c r="J1306" s="34">
        <f>ROUND(('NEW Reference'!C$16*List!$H1306)+'NEW Reference'!C$17,0)</f>
        <v>1578</v>
      </c>
      <c r="K1306" s="34">
        <f>ROUND(('NEW Reference'!D$16*List!$H1306)+'NEW Reference'!D$17,0)</f>
        <v>1891</v>
      </c>
      <c r="L1306" s="34">
        <f>ROUND(('NEW Reference'!E$16*List!$H1306)+'NEW Reference'!E$17,0)</f>
        <v>2338</v>
      </c>
      <c r="M1306" s="34">
        <f>ROUND(('NEW Reference'!F$16*List!$H1306)+'NEW Reference'!F$17,0)</f>
        <v>2436</v>
      </c>
      <c r="N1306" s="34">
        <f>ROUND(('NEW Reference'!G$16*List!$H1306)+'NEW Reference'!G$17,0)</f>
        <v>2757</v>
      </c>
      <c r="O1306" s="34">
        <f>ROUND(('NEW Reference'!H$16*List!$H1306)+'NEW Reference'!H$17,0)</f>
        <v>2863</v>
      </c>
      <c r="P1306" s="34">
        <f>ROUND(('NEW Reference'!I$16*List!$H1306)+'NEW Reference'!I$17,0)</f>
        <v>2975</v>
      </c>
      <c r="Q1306" s="34">
        <f>ROUND(('NEW Reference'!J$16*List!$H1306)+'NEW Reference'!J$17,0)</f>
        <v>3445</v>
      </c>
      <c r="R1306" s="34">
        <f>ROUND(('NEW Reference'!K$16*List!$H1306)+'NEW Reference'!K$17,0)</f>
        <v>3554</v>
      </c>
      <c r="S1306" s="34">
        <f>ROUND(('NEW Reference'!L$16*List!$H1306)+'NEW Reference'!L$17,0)</f>
        <v>3835</v>
      </c>
      <c r="T1306" s="34">
        <f>ROUND(('NEW Reference'!M$16*List!$H1306)+'NEW Reference'!M$17,0)</f>
        <v>4580</v>
      </c>
      <c r="U1306" s="34">
        <f>ROUND(('NEW Reference'!N$16*List!$H1306)+'NEW Reference'!N$17,0)</f>
        <v>18479</v>
      </c>
      <c r="V1306" s="35">
        <f>ROUND(('NEW Reference'!O$16*List!$H1306)+'NEW Reference'!O$17,0)</f>
        <v>687</v>
      </c>
      <c r="W1306" s="35">
        <f>ROUND(('NEW Reference'!P$16*List!$H1306)+'NEW Reference'!P$17,0)</f>
        <v>968</v>
      </c>
      <c r="X1306" s="35">
        <f>ROUND(('NEW Reference'!Q$16*List!$H1306)+'NEW Reference'!Q$17,0)</f>
        <v>484</v>
      </c>
      <c r="Y1306" s="36"/>
      <c r="Z1306" s="4" t="str">
        <f t="shared" si="62"/>
        <v>KALKASKA, Michigan</v>
      </c>
      <c r="AA1306" s="37" t="s">
        <v>3948</v>
      </c>
      <c r="AB1306" s="37" t="s">
        <v>49</v>
      </c>
      <c r="AC1306" s="32" t="s">
        <v>3841</v>
      </c>
      <c r="AD1306" s="38"/>
      <c r="AE1306">
        <f t="shared" si="63"/>
        <v>0.83030000000000004</v>
      </c>
    </row>
    <row r="1307" spans="1:31">
      <c r="A1307" s="28" t="s">
        <v>3949</v>
      </c>
      <c r="B1307" s="44" t="s">
        <v>3950</v>
      </c>
      <c r="C1307" s="45">
        <v>24340</v>
      </c>
      <c r="D1307" s="30" t="s">
        <v>816</v>
      </c>
      <c r="E1307" s="46" t="s">
        <v>1308</v>
      </c>
      <c r="F1307" s="49" t="s">
        <v>3841</v>
      </c>
      <c r="G1307" s="33" t="s">
        <v>48</v>
      </c>
      <c r="H1307">
        <f t="shared" si="61"/>
        <v>0.88180000000000003</v>
      </c>
      <c r="I1307" s="34">
        <f>ROUND(('NEW Reference'!B$16*List!$H1307)+'NEW Reference'!B$17,0)</f>
        <v>1106</v>
      </c>
      <c r="J1307" s="34">
        <f>ROUND(('NEW Reference'!C$16*List!$H1307)+'NEW Reference'!C$17,0)</f>
        <v>1649</v>
      </c>
      <c r="K1307" s="34">
        <f>ROUND(('NEW Reference'!D$16*List!$H1307)+'NEW Reference'!D$17,0)</f>
        <v>1976</v>
      </c>
      <c r="L1307" s="34">
        <f>ROUND(('NEW Reference'!E$16*List!$H1307)+'NEW Reference'!E$17,0)</f>
        <v>2443</v>
      </c>
      <c r="M1307" s="34">
        <f>ROUND(('NEW Reference'!F$16*List!$H1307)+'NEW Reference'!F$17,0)</f>
        <v>2545</v>
      </c>
      <c r="N1307" s="34">
        <f>ROUND(('NEW Reference'!G$16*List!$H1307)+'NEW Reference'!G$17,0)</f>
        <v>2881</v>
      </c>
      <c r="O1307" s="34">
        <f>ROUND(('NEW Reference'!H$16*List!$H1307)+'NEW Reference'!H$17,0)</f>
        <v>2991</v>
      </c>
      <c r="P1307" s="34">
        <f>ROUND(('NEW Reference'!I$16*List!$H1307)+'NEW Reference'!I$17,0)</f>
        <v>3109</v>
      </c>
      <c r="Q1307" s="34">
        <f>ROUND(('NEW Reference'!J$16*List!$H1307)+'NEW Reference'!J$17,0)</f>
        <v>3600</v>
      </c>
      <c r="R1307" s="34">
        <f>ROUND(('NEW Reference'!K$16*List!$H1307)+'NEW Reference'!K$17,0)</f>
        <v>3714</v>
      </c>
      <c r="S1307" s="34">
        <f>ROUND(('NEW Reference'!L$16*List!$H1307)+'NEW Reference'!L$17,0)</f>
        <v>4007</v>
      </c>
      <c r="T1307" s="34">
        <f>ROUND(('NEW Reference'!M$16*List!$H1307)+'NEW Reference'!M$17,0)</f>
        <v>4786</v>
      </c>
      <c r="U1307" s="34">
        <f>ROUND(('NEW Reference'!N$16*List!$H1307)+'NEW Reference'!N$17,0)</f>
        <v>19310</v>
      </c>
      <c r="V1307" s="35">
        <f>ROUND(('NEW Reference'!O$16*List!$H1307)+'NEW Reference'!O$17,0)</f>
        <v>718</v>
      </c>
      <c r="W1307" s="35">
        <f>ROUND(('NEW Reference'!P$16*List!$H1307)+'NEW Reference'!P$17,0)</f>
        <v>1012</v>
      </c>
      <c r="X1307" s="35">
        <f>ROUND(('NEW Reference'!Q$16*List!$H1307)+'NEW Reference'!Q$17,0)</f>
        <v>506</v>
      </c>
      <c r="Y1307" s="36"/>
      <c r="Z1307" s="4" t="str">
        <f t="shared" si="62"/>
        <v>KENT, Michigan</v>
      </c>
      <c r="AA1307" s="46" t="s">
        <v>1308</v>
      </c>
      <c r="AB1307" s="37" t="s">
        <v>49</v>
      </c>
      <c r="AC1307" s="41" t="s">
        <v>3841</v>
      </c>
      <c r="AD1307" s="42"/>
      <c r="AE1307">
        <f t="shared" si="63"/>
        <v>0.88180000000000003</v>
      </c>
    </row>
    <row r="1308" spans="1:31">
      <c r="A1308" s="28" t="s">
        <v>3951</v>
      </c>
      <c r="B1308" s="44" t="s">
        <v>3952</v>
      </c>
      <c r="C1308" s="47">
        <v>99923</v>
      </c>
      <c r="D1308" s="30" t="s">
        <v>137</v>
      </c>
      <c r="E1308" s="37" t="s">
        <v>3953</v>
      </c>
      <c r="F1308" s="50" t="s">
        <v>3841</v>
      </c>
      <c r="G1308" s="33" t="s">
        <v>59</v>
      </c>
      <c r="H1308">
        <f t="shared" si="61"/>
        <v>0.83030000000000004</v>
      </c>
      <c r="I1308" s="34">
        <f>ROUND(('NEW Reference'!B$16*List!$H1308)+'NEW Reference'!B$17,0)</f>
        <v>1058</v>
      </c>
      <c r="J1308" s="34">
        <f>ROUND(('NEW Reference'!C$16*List!$H1308)+'NEW Reference'!C$17,0)</f>
        <v>1578</v>
      </c>
      <c r="K1308" s="34">
        <f>ROUND(('NEW Reference'!D$16*List!$H1308)+'NEW Reference'!D$17,0)</f>
        <v>1891</v>
      </c>
      <c r="L1308" s="34">
        <f>ROUND(('NEW Reference'!E$16*List!$H1308)+'NEW Reference'!E$17,0)</f>
        <v>2338</v>
      </c>
      <c r="M1308" s="34">
        <f>ROUND(('NEW Reference'!F$16*List!$H1308)+'NEW Reference'!F$17,0)</f>
        <v>2436</v>
      </c>
      <c r="N1308" s="34">
        <f>ROUND(('NEW Reference'!G$16*List!$H1308)+'NEW Reference'!G$17,0)</f>
        <v>2757</v>
      </c>
      <c r="O1308" s="34">
        <f>ROUND(('NEW Reference'!H$16*List!$H1308)+'NEW Reference'!H$17,0)</f>
        <v>2863</v>
      </c>
      <c r="P1308" s="34">
        <f>ROUND(('NEW Reference'!I$16*List!$H1308)+'NEW Reference'!I$17,0)</f>
        <v>2975</v>
      </c>
      <c r="Q1308" s="34">
        <f>ROUND(('NEW Reference'!J$16*List!$H1308)+'NEW Reference'!J$17,0)</f>
        <v>3445</v>
      </c>
      <c r="R1308" s="34">
        <f>ROUND(('NEW Reference'!K$16*List!$H1308)+'NEW Reference'!K$17,0)</f>
        <v>3554</v>
      </c>
      <c r="S1308" s="34">
        <f>ROUND(('NEW Reference'!L$16*List!$H1308)+'NEW Reference'!L$17,0)</f>
        <v>3835</v>
      </c>
      <c r="T1308" s="34">
        <f>ROUND(('NEW Reference'!M$16*List!$H1308)+'NEW Reference'!M$17,0)</f>
        <v>4580</v>
      </c>
      <c r="U1308" s="34">
        <f>ROUND(('NEW Reference'!N$16*List!$H1308)+'NEW Reference'!N$17,0)</f>
        <v>18479</v>
      </c>
      <c r="V1308" s="35">
        <f>ROUND(('NEW Reference'!O$16*List!$H1308)+'NEW Reference'!O$17,0)</f>
        <v>687</v>
      </c>
      <c r="W1308" s="35">
        <f>ROUND(('NEW Reference'!P$16*List!$H1308)+'NEW Reference'!P$17,0)</f>
        <v>968</v>
      </c>
      <c r="X1308" s="35">
        <f>ROUND(('NEW Reference'!Q$16*List!$H1308)+'NEW Reference'!Q$17,0)</f>
        <v>484</v>
      </c>
      <c r="Y1308" s="36"/>
      <c r="Z1308" s="4" t="str">
        <f t="shared" si="62"/>
        <v>KEWEENAW, Michigan</v>
      </c>
      <c r="AA1308" s="37" t="s">
        <v>3953</v>
      </c>
      <c r="AB1308" s="37" t="s">
        <v>49</v>
      </c>
      <c r="AC1308" s="32" t="s">
        <v>3841</v>
      </c>
      <c r="AD1308" s="38"/>
      <c r="AE1308">
        <f t="shared" si="63"/>
        <v>0.83030000000000004</v>
      </c>
    </row>
    <row r="1309" spans="1:31">
      <c r="A1309" s="28" t="s">
        <v>3954</v>
      </c>
      <c r="B1309" s="44" t="s">
        <v>3955</v>
      </c>
      <c r="C1309" s="45">
        <v>99923</v>
      </c>
      <c r="D1309" s="30" t="s">
        <v>137</v>
      </c>
      <c r="E1309" s="46" t="s">
        <v>840</v>
      </c>
      <c r="F1309" s="50" t="s">
        <v>3841</v>
      </c>
      <c r="G1309" s="33" t="s">
        <v>59</v>
      </c>
      <c r="H1309">
        <f t="shared" si="61"/>
        <v>0.83030000000000004</v>
      </c>
      <c r="I1309" s="34">
        <f>ROUND(('NEW Reference'!B$16*List!$H1309)+'NEW Reference'!B$17,0)</f>
        <v>1058</v>
      </c>
      <c r="J1309" s="34">
        <f>ROUND(('NEW Reference'!C$16*List!$H1309)+'NEW Reference'!C$17,0)</f>
        <v>1578</v>
      </c>
      <c r="K1309" s="34">
        <f>ROUND(('NEW Reference'!D$16*List!$H1309)+'NEW Reference'!D$17,0)</f>
        <v>1891</v>
      </c>
      <c r="L1309" s="34">
        <f>ROUND(('NEW Reference'!E$16*List!$H1309)+'NEW Reference'!E$17,0)</f>
        <v>2338</v>
      </c>
      <c r="M1309" s="34">
        <f>ROUND(('NEW Reference'!F$16*List!$H1309)+'NEW Reference'!F$17,0)</f>
        <v>2436</v>
      </c>
      <c r="N1309" s="34">
        <f>ROUND(('NEW Reference'!G$16*List!$H1309)+'NEW Reference'!G$17,0)</f>
        <v>2757</v>
      </c>
      <c r="O1309" s="34">
        <f>ROUND(('NEW Reference'!H$16*List!$H1309)+'NEW Reference'!H$17,0)</f>
        <v>2863</v>
      </c>
      <c r="P1309" s="34">
        <f>ROUND(('NEW Reference'!I$16*List!$H1309)+'NEW Reference'!I$17,0)</f>
        <v>2975</v>
      </c>
      <c r="Q1309" s="34">
        <f>ROUND(('NEW Reference'!J$16*List!$H1309)+'NEW Reference'!J$17,0)</f>
        <v>3445</v>
      </c>
      <c r="R1309" s="34">
        <f>ROUND(('NEW Reference'!K$16*List!$H1309)+'NEW Reference'!K$17,0)</f>
        <v>3554</v>
      </c>
      <c r="S1309" s="34">
        <f>ROUND(('NEW Reference'!L$16*List!$H1309)+'NEW Reference'!L$17,0)</f>
        <v>3835</v>
      </c>
      <c r="T1309" s="34">
        <f>ROUND(('NEW Reference'!M$16*List!$H1309)+'NEW Reference'!M$17,0)</f>
        <v>4580</v>
      </c>
      <c r="U1309" s="34">
        <f>ROUND(('NEW Reference'!N$16*List!$H1309)+'NEW Reference'!N$17,0)</f>
        <v>18479</v>
      </c>
      <c r="V1309" s="35">
        <f>ROUND(('NEW Reference'!O$16*List!$H1309)+'NEW Reference'!O$17,0)</f>
        <v>687</v>
      </c>
      <c r="W1309" s="35">
        <f>ROUND(('NEW Reference'!P$16*List!$H1309)+'NEW Reference'!P$17,0)</f>
        <v>968</v>
      </c>
      <c r="X1309" s="35">
        <f>ROUND(('NEW Reference'!Q$16*List!$H1309)+'NEW Reference'!Q$17,0)</f>
        <v>484</v>
      </c>
      <c r="Y1309" s="36"/>
      <c r="Z1309" s="4" t="str">
        <f t="shared" si="62"/>
        <v>LAKE, Michigan</v>
      </c>
      <c r="AA1309" s="46" t="s">
        <v>840</v>
      </c>
      <c r="AB1309" s="37" t="s">
        <v>49</v>
      </c>
      <c r="AC1309" s="41" t="s">
        <v>3841</v>
      </c>
      <c r="AD1309" s="42"/>
      <c r="AE1309">
        <f t="shared" si="63"/>
        <v>0.83030000000000004</v>
      </c>
    </row>
    <row r="1310" spans="1:31">
      <c r="A1310" s="28" t="s">
        <v>3956</v>
      </c>
      <c r="B1310" s="44" t="s">
        <v>3957</v>
      </c>
      <c r="C1310" s="45">
        <v>47664</v>
      </c>
      <c r="D1310" s="30" t="s">
        <v>1737</v>
      </c>
      <c r="E1310" s="46" t="s">
        <v>3958</v>
      </c>
      <c r="F1310" s="49" t="s">
        <v>3841</v>
      </c>
      <c r="G1310" s="33" t="s">
        <v>48</v>
      </c>
      <c r="H1310">
        <f t="shared" si="61"/>
        <v>0.90180000000000005</v>
      </c>
      <c r="I1310" s="34">
        <f>ROUND(('NEW Reference'!B$16*List!$H1310)+'NEW Reference'!B$17,0)</f>
        <v>1124</v>
      </c>
      <c r="J1310" s="34">
        <f>ROUND(('NEW Reference'!C$16*List!$H1310)+'NEW Reference'!C$17,0)</f>
        <v>1677</v>
      </c>
      <c r="K1310" s="34">
        <f>ROUND(('NEW Reference'!D$16*List!$H1310)+'NEW Reference'!D$17,0)</f>
        <v>2009</v>
      </c>
      <c r="L1310" s="34">
        <f>ROUND(('NEW Reference'!E$16*List!$H1310)+'NEW Reference'!E$17,0)</f>
        <v>2484</v>
      </c>
      <c r="M1310" s="34">
        <f>ROUND(('NEW Reference'!F$16*List!$H1310)+'NEW Reference'!F$17,0)</f>
        <v>2588</v>
      </c>
      <c r="N1310" s="34">
        <f>ROUND(('NEW Reference'!G$16*List!$H1310)+'NEW Reference'!G$17,0)</f>
        <v>2929</v>
      </c>
      <c r="O1310" s="34">
        <f>ROUND(('NEW Reference'!H$16*List!$H1310)+'NEW Reference'!H$17,0)</f>
        <v>3041</v>
      </c>
      <c r="P1310" s="34">
        <f>ROUND(('NEW Reference'!I$16*List!$H1310)+'NEW Reference'!I$17,0)</f>
        <v>3161</v>
      </c>
      <c r="Q1310" s="34">
        <f>ROUND(('NEW Reference'!J$16*List!$H1310)+'NEW Reference'!J$17,0)</f>
        <v>3660</v>
      </c>
      <c r="R1310" s="34">
        <f>ROUND(('NEW Reference'!K$16*List!$H1310)+'NEW Reference'!K$17,0)</f>
        <v>3776</v>
      </c>
      <c r="S1310" s="34">
        <f>ROUND(('NEW Reference'!L$16*List!$H1310)+'NEW Reference'!L$17,0)</f>
        <v>4074</v>
      </c>
      <c r="T1310" s="34">
        <f>ROUND(('NEW Reference'!M$16*List!$H1310)+'NEW Reference'!M$17,0)</f>
        <v>4866</v>
      </c>
      <c r="U1310" s="34">
        <f>ROUND(('NEW Reference'!N$16*List!$H1310)+'NEW Reference'!N$17,0)</f>
        <v>19633</v>
      </c>
      <c r="V1310" s="35">
        <f>ROUND(('NEW Reference'!O$16*List!$H1310)+'NEW Reference'!O$17,0)</f>
        <v>730</v>
      </c>
      <c r="W1310" s="35">
        <f>ROUND(('NEW Reference'!P$16*List!$H1310)+'NEW Reference'!P$17,0)</f>
        <v>1028</v>
      </c>
      <c r="X1310" s="35">
        <f>ROUND(('NEW Reference'!Q$16*List!$H1310)+'NEW Reference'!Q$17,0)</f>
        <v>514</v>
      </c>
      <c r="Y1310" s="36"/>
      <c r="Z1310" s="4" t="str">
        <f t="shared" si="62"/>
        <v>LAPEER, Michigan</v>
      </c>
      <c r="AA1310" s="46" t="s">
        <v>3958</v>
      </c>
      <c r="AB1310" s="37" t="s">
        <v>49</v>
      </c>
      <c r="AC1310" s="41" t="s">
        <v>3841</v>
      </c>
      <c r="AD1310" s="42"/>
      <c r="AE1310">
        <f t="shared" si="63"/>
        <v>0.90180000000000005</v>
      </c>
    </row>
    <row r="1311" spans="1:31">
      <c r="A1311" s="28" t="s">
        <v>3959</v>
      </c>
      <c r="B1311" s="44" t="s">
        <v>3960</v>
      </c>
      <c r="C1311" s="45">
        <v>99923</v>
      </c>
      <c r="D1311" s="30" t="s">
        <v>137</v>
      </c>
      <c r="E1311" s="46" t="s">
        <v>3961</v>
      </c>
      <c r="F1311" s="50" t="s">
        <v>3841</v>
      </c>
      <c r="G1311" s="33" t="s">
        <v>59</v>
      </c>
      <c r="H1311">
        <f t="shared" si="61"/>
        <v>0.83030000000000004</v>
      </c>
      <c r="I1311" s="34">
        <f>ROUND(('NEW Reference'!B$16*List!$H1311)+'NEW Reference'!B$17,0)</f>
        <v>1058</v>
      </c>
      <c r="J1311" s="34">
        <f>ROUND(('NEW Reference'!C$16*List!$H1311)+'NEW Reference'!C$17,0)</f>
        <v>1578</v>
      </c>
      <c r="K1311" s="34">
        <f>ROUND(('NEW Reference'!D$16*List!$H1311)+'NEW Reference'!D$17,0)</f>
        <v>1891</v>
      </c>
      <c r="L1311" s="34">
        <f>ROUND(('NEW Reference'!E$16*List!$H1311)+'NEW Reference'!E$17,0)</f>
        <v>2338</v>
      </c>
      <c r="M1311" s="34">
        <f>ROUND(('NEW Reference'!F$16*List!$H1311)+'NEW Reference'!F$17,0)</f>
        <v>2436</v>
      </c>
      <c r="N1311" s="34">
        <f>ROUND(('NEW Reference'!G$16*List!$H1311)+'NEW Reference'!G$17,0)</f>
        <v>2757</v>
      </c>
      <c r="O1311" s="34">
        <f>ROUND(('NEW Reference'!H$16*List!$H1311)+'NEW Reference'!H$17,0)</f>
        <v>2863</v>
      </c>
      <c r="P1311" s="34">
        <f>ROUND(('NEW Reference'!I$16*List!$H1311)+'NEW Reference'!I$17,0)</f>
        <v>2975</v>
      </c>
      <c r="Q1311" s="34">
        <f>ROUND(('NEW Reference'!J$16*List!$H1311)+'NEW Reference'!J$17,0)</f>
        <v>3445</v>
      </c>
      <c r="R1311" s="34">
        <f>ROUND(('NEW Reference'!K$16*List!$H1311)+'NEW Reference'!K$17,0)</f>
        <v>3554</v>
      </c>
      <c r="S1311" s="34">
        <f>ROUND(('NEW Reference'!L$16*List!$H1311)+'NEW Reference'!L$17,0)</f>
        <v>3835</v>
      </c>
      <c r="T1311" s="34">
        <f>ROUND(('NEW Reference'!M$16*List!$H1311)+'NEW Reference'!M$17,0)</f>
        <v>4580</v>
      </c>
      <c r="U1311" s="34">
        <f>ROUND(('NEW Reference'!N$16*List!$H1311)+'NEW Reference'!N$17,0)</f>
        <v>18479</v>
      </c>
      <c r="V1311" s="35">
        <f>ROUND(('NEW Reference'!O$16*List!$H1311)+'NEW Reference'!O$17,0)</f>
        <v>687</v>
      </c>
      <c r="W1311" s="35">
        <f>ROUND(('NEW Reference'!P$16*List!$H1311)+'NEW Reference'!P$17,0)</f>
        <v>968</v>
      </c>
      <c r="X1311" s="35">
        <f>ROUND(('NEW Reference'!Q$16*List!$H1311)+'NEW Reference'!Q$17,0)</f>
        <v>484</v>
      </c>
      <c r="Y1311" s="36"/>
      <c r="Z1311" s="4" t="str">
        <f t="shared" si="62"/>
        <v>LEELANAU, Michigan</v>
      </c>
      <c r="AA1311" s="37" t="s">
        <v>3961</v>
      </c>
      <c r="AB1311" s="37" t="s">
        <v>49</v>
      </c>
      <c r="AC1311" s="32" t="s">
        <v>3841</v>
      </c>
      <c r="AD1311" s="38"/>
      <c r="AE1311">
        <f t="shared" si="63"/>
        <v>0.83030000000000004</v>
      </c>
    </row>
    <row r="1312" spans="1:31">
      <c r="A1312" s="28" t="s">
        <v>3962</v>
      </c>
      <c r="B1312" s="44" t="s">
        <v>3963</v>
      </c>
      <c r="C1312" s="45">
        <v>99923</v>
      </c>
      <c r="D1312" s="30" t="s">
        <v>137</v>
      </c>
      <c r="E1312" s="46" t="s">
        <v>3964</v>
      </c>
      <c r="F1312" s="50" t="s">
        <v>3841</v>
      </c>
      <c r="G1312" s="33" t="s">
        <v>59</v>
      </c>
      <c r="H1312">
        <f t="shared" si="61"/>
        <v>0.83030000000000004</v>
      </c>
      <c r="I1312" s="34">
        <f>ROUND(('NEW Reference'!B$16*List!$H1312)+'NEW Reference'!B$17,0)</f>
        <v>1058</v>
      </c>
      <c r="J1312" s="34">
        <f>ROUND(('NEW Reference'!C$16*List!$H1312)+'NEW Reference'!C$17,0)</f>
        <v>1578</v>
      </c>
      <c r="K1312" s="34">
        <f>ROUND(('NEW Reference'!D$16*List!$H1312)+'NEW Reference'!D$17,0)</f>
        <v>1891</v>
      </c>
      <c r="L1312" s="34">
        <f>ROUND(('NEW Reference'!E$16*List!$H1312)+'NEW Reference'!E$17,0)</f>
        <v>2338</v>
      </c>
      <c r="M1312" s="34">
        <f>ROUND(('NEW Reference'!F$16*List!$H1312)+'NEW Reference'!F$17,0)</f>
        <v>2436</v>
      </c>
      <c r="N1312" s="34">
        <f>ROUND(('NEW Reference'!G$16*List!$H1312)+'NEW Reference'!G$17,0)</f>
        <v>2757</v>
      </c>
      <c r="O1312" s="34">
        <f>ROUND(('NEW Reference'!H$16*List!$H1312)+'NEW Reference'!H$17,0)</f>
        <v>2863</v>
      </c>
      <c r="P1312" s="34">
        <f>ROUND(('NEW Reference'!I$16*List!$H1312)+'NEW Reference'!I$17,0)</f>
        <v>2975</v>
      </c>
      <c r="Q1312" s="34">
        <f>ROUND(('NEW Reference'!J$16*List!$H1312)+'NEW Reference'!J$17,0)</f>
        <v>3445</v>
      </c>
      <c r="R1312" s="34">
        <f>ROUND(('NEW Reference'!K$16*List!$H1312)+'NEW Reference'!K$17,0)</f>
        <v>3554</v>
      </c>
      <c r="S1312" s="34">
        <f>ROUND(('NEW Reference'!L$16*List!$H1312)+'NEW Reference'!L$17,0)</f>
        <v>3835</v>
      </c>
      <c r="T1312" s="34">
        <f>ROUND(('NEW Reference'!M$16*List!$H1312)+'NEW Reference'!M$17,0)</f>
        <v>4580</v>
      </c>
      <c r="U1312" s="34">
        <f>ROUND(('NEW Reference'!N$16*List!$H1312)+'NEW Reference'!N$17,0)</f>
        <v>18479</v>
      </c>
      <c r="V1312" s="35">
        <f>ROUND(('NEW Reference'!O$16*List!$H1312)+'NEW Reference'!O$17,0)</f>
        <v>687</v>
      </c>
      <c r="W1312" s="35">
        <f>ROUND(('NEW Reference'!P$16*List!$H1312)+'NEW Reference'!P$17,0)</f>
        <v>968</v>
      </c>
      <c r="X1312" s="35">
        <f>ROUND(('NEW Reference'!Q$16*List!$H1312)+'NEW Reference'!Q$17,0)</f>
        <v>484</v>
      </c>
      <c r="Y1312" s="36"/>
      <c r="Z1312" s="4" t="str">
        <f t="shared" si="62"/>
        <v>LENAWEE, Michigan</v>
      </c>
      <c r="AA1312" s="46" t="s">
        <v>3964</v>
      </c>
      <c r="AB1312" s="37" t="s">
        <v>49</v>
      </c>
      <c r="AC1312" s="41" t="s">
        <v>3841</v>
      </c>
      <c r="AD1312" s="42"/>
      <c r="AE1312">
        <f t="shared" si="63"/>
        <v>0.83030000000000004</v>
      </c>
    </row>
    <row r="1313" spans="1:31">
      <c r="A1313" s="28" t="s">
        <v>3965</v>
      </c>
      <c r="B1313" s="44" t="s">
        <v>3966</v>
      </c>
      <c r="C1313" s="45">
        <v>47664</v>
      </c>
      <c r="D1313" s="30" t="s">
        <v>1737</v>
      </c>
      <c r="E1313" s="46" t="s">
        <v>2333</v>
      </c>
      <c r="F1313" s="49" t="s">
        <v>3841</v>
      </c>
      <c r="G1313" s="33" t="s">
        <v>48</v>
      </c>
      <c r="H1313">
        <f t="shared" si="61"/>
        <v>0.90180000000000005</v>
      </c>
      <c r="I1313" s="34">
        <f>ROUND(('NEW Reference'!B$16*List!$H1313)+'NEW Reference'!B$17,0)</f>
        <v>1124</v>
      </c>
      <c r="J1313" s="34">
        <f>ROUND(('NEW Reference'!C$16*List!$H1313)+'NEW Reference'!C$17,0)</f>
        <v>1677</v>
      </c>
      <c r="K1313" s="34">
        <f>ROUND(('NEW Reference'!D$16*List!$H1313)+'NEW Reference'!D$17,0)</f>
        <v>2009</v>
      </c>
      <c r="L1313" s="34">
        <f>ROUND(('NEW Reference'!E$16*List!$H1313)+'NEW Reference'!E$17,0)</f>
        <v>2484</v>
      </c>
      <c r="M1313" s="34">
        <f>ROUND(('NEW Reference'!F$16*List!$H1313)+'NEW Reference'!F$17,0)</f>
        <v>2588</v>
      </c>
      <c r="N1313" s="34">
        <f>ROUND(('NEW Reference'!G$16*List!$H1313)+'NEW Reference'!G$17,0)</f>
        <v>2929</v>
      </c>
      <c r="O1313" s="34">
        <f>ROUND(('NEW Reference'!H$16*List!$H1313)+'NEW Reference'!H$17,0)</f>
        <v>3041</v>
      </c>
      <c r="P1313" s="34">
        <f>ROUND(('NEW Reference'!I$16*List!$H1313)+'NEW Reference'!I$17,0)</f>
        <v>3161</v>
      </c>
      <c r="Q1313" s="34">
        <f>ROUND(('NEW Reference'!J$16*List!$H1313)+'NEW Reference'!J$17,0)</f>
        <v>3660</v>
      </c>
      <c r="R1313" s="34">
        <f>ROUND(('NEW Reference'!K$16*List!$H1313)+'NEW Reference'!K$17,0)</f>
        <v>3776</v>
      </c>
      <c r="S1313" s="34">
        <f>ROUND(('NEW Reference'!L$16*List!$H1313)+'NEW Reference'!L$17,0)</f>
        <v>4074</v>
      </c>
      <c r="T1313" s="34">
        <f>ROUND(('NEW Reference'!M$16*List!$H1313)+'NEW Reference'!M$17,0)</f>
        <v>4866</v>
      </c>
      <c r="U1313" s="34">
        <f>ROUND(('NEW Reference'!N$16*List!$H1313)+'NEW Reference'!N$17,0)</f>
        <v>19633</v>
      </c>
      <c r="V1313" s="35">
        <f>ROUND(('NEW Reference'!O$16*List!$H1313)+'NEW Reference'!O$17,0)</f>
        <v>730</v>
      </c>
      <c r="W1313" s="35">
        <f>ROUND(('NEW Reference'!P$16*List!$H1313)+'NEW Reference'!P$17,0)</f>
        <v>1028</v>
      </c>
      <c r="X1313" s="35">
        <f>ROUND(('NEW Reference'!Q$16*List!$H1313)+'NEW Reference'!Q$17,0)</f>
        <v>514</v>
      </c>
      <c r="Y1313" s="36"/>
      <c r="Z1313" s="4" t="str">
        <f t="shared" si="62"/>
        <v>LIVINGSTON, Michigan</v>
      </c>
      <c r="AA1313" s="46" t="s">
        <v>2333</v>
      </c>
      <c r="AB1313" s="37" t="s">
        <v>49</v>
      </c>
      <c r="AC1313" s="41" t="s">
        <v>3841</v>
      </c>
      <c r="AD1313" s="42"/>
      <c r="AE1313">
        <f t="shared" si="63"/>
        <v>0.90180000000000005</v>
      </c>
    </row>
    <row r="1314" spans="1:31">
      <c r="A1314" s="28" t="s">
        <v>3967</v>
      </c>
      <c r="B1314" s="44" t="s">
        <v>3968</v>
      </c>
      <c r="C1314" s="45">
        <v>99923</v>
      </c>
      <c r="D1314" s="30" t="s">
        <v>137</v>
      </c>
      <c r="E1314" s="46" t="s">
        <v>3969</v>
      </c>
      <c r="F1314" s="50" t="s">
        <v>3841</v>
      </c>
      <c r="G1314" s="33" t="s">
        <v>59</v>
      </c>
      <c r="H1314">
        <f t="shared" si="61"/>
        <v>0.83030000000000004</v>
      </c>
      <c r="I1314" s="34">
        <f>ROUND(('NEW Reference'!B$16*List!$H1314)+'NEW Reference'!B$17,0)</f>
        <v>1058</v>
      </c>
      <c r="J1314" s="34">
        <f>ROUND(('NEW Reference'!C$16*List!$H1314)+'NEW Reference'!C$17,0)</f>
        <v>1578</v>
      </c>
      <c r="K1314" s="34">
        <f>ROUND(('NEW Reference'!D$16*List!$H1314)+'NEW Reference'!D$17,0)</f>
        <v>1891</v>
      </c>
      <c r="L1314" s="34">
        <f>ROUND(('NEW Reference'!E$16*List!$H1314)+'NEW Reference'!E$17,0)</f>
        <v>2338</v>
      </c>
      <c r="M1314" s="34">
        <f>ROUND(('NEW Reference'!F$16*List!$H1314)+'NEW Reference'!F$17,0)</f>
        <v>2436</v>
      </c>
      <c r="N1314" s="34">
        <f>ROUND(('NEW Reference'!G$16*List!$H1314)+'NEW Reference'!G$17,0)</f>
        <v>2757</v>
      </c>
      <c r="O1314" s="34">
        <f>ROUND(('NEW Reference'!H$16*List!$H1314)+'NEW Reference'!H$17,0)</f>
        <v>2863</v>
      </c>
      <c r="P1314" s="34">
        <f>ROUND(('NEW Reference'!I$16*List!$H1314)+'NEW Reference'!I$17,0)</f>
        <v>2975</v>
      </c>
      <c r="Q1314" s="34">
        <f>ROUND(('NEW Reference'!J$16*List!$H1314)+'NEW Reference'!J$17,0)</f>
        <v>3445</v>
      </c>
      <c r="R1314" s="34">
        <f>ROUND(('NEW Reference'!K$16*List!$H1314)+'NEW Reference'!K$17,0)</f>
        <v>3554</v>
      </c>
      <c r="S1314" s="34">
        <f>ROUND(('NEW Reference'!L$16*List!$H1314)+'NEW Reference'!L$17,0)</f>
        <v>3835</v>
      </c>
      <c r="T1314" s="34">
        <f>ROUND(('NEW Reference'!M$16*List!$H1314)+'NEW Reference'!M$17,0)</f>
        <v>4580</v>
      </c>
      <c r="U1314" s="34">
        <f>ROUND(('NEW Reference'!N$16*List!$H1314)+'NEW Reference'!N$17,0)</f>
        <v>18479</v>
      </c>
      <c r="V1314" s="35">
        <f>ROUND(('NEW Reference'!O$16*List!$H1314)+'NEW Reference'!O$17,0)</f>
        <v>687</v>
      </c>
      <c r="W1314" s="35">
        <f>ROUND(('NEW Reference'!P$16*List!$H1314)+'NEW Reference'!P$17,0)</f>
        <v>968</v>
      </c>
      <c r="X1314" s="35">
        <f>ROUND(('NEW Reference'!Q$16*List!$H1314)+'NEW Reference'!Q$17,0)</f>
        <v>484</v>
      </c>
      <c r="Y1314" s="36"/>
      <c r="Z1314" s="4" t="str">
        <f t="shared" si="62"/>
        <v>LUCE, Michigan</v>
      </c>
      <c r="AA1314" s="37" t="s">
        <v>3969</v>
      </c>
      <c r="AB1314" s="37" t="s">
        <v>49</v>
      </c>
      <c r="AC1314" s="32" t="s">
        <v>3841</v>
      </c>
      <c r="AD1314" s="38"/>
      <c r="AE1314">
        <f t="shared" si="63"/>
        <v>0.83030000000000004</v>
      </c>
    </row>
    <row r="1315" spans="1:31">
      <c r="A1315" s="28" t="s">
        <v>3970</v>
      </c>
      <c r="B1315" s="44" t="s">
        <v>3971</v>
      </c>
      <c r="C1315" s="47">
        <v>99923</v>
      </c>
      <c r="D1315" s="30" t="s">
        <v>137</v>
      </c>
      <c r="E1315" s="37" t="s">
        <v>3972</v>
      </c>
      <c r="F1315" s="50" t="s">
        <v>3841</v>
      </c>
      <c r="G1315" s="33" t="s">
        <v>59</v>
      </c>
      <c r="H1315">
        <f t="shared" si="61"/>
        <v>0.83030000000000004</v>
      </c>
      <c r="I1315" s="34">
        <f>ROUND(('NEW Reference'!B$16*List!$H1315)+'NEW Reference'!B$17,0)</f>
        <v>1058</v>
      </c>
      <c r="J1315" s="34">
        <f>ROUND(('NEW Reference'!C$16*List!$H1315)+'NEW Reference'!C$17,0)</f>
        <v>1578</v>
      </c>
      <c r="K1315" s="34">
        <f>ROUND(('NEW Reference'!D$16*List!$H1315)+'NEW Reference'!D$17,0)</f>
        <v>1891</v>
      </c>
      <c r="L1315" s="34">
        <f>ROUND(('NEW Reference'!E$16*List!$H1315)+'NEW Reference'!E$17,0)</f>
        <v>2338</v>
      </c>
      <c r="M1315" s="34">
        <f>ROUND(('NEW Reference'!F$16*List!$H1315)+'NEW Reference'!F$17,0)</f>
        <v>2436</v>
      </c>
      <c r="N1315" s="34">
        <f>ROUND(('NEW Reference'!G$16*List!$H1315)+'NEW Reference'!G$17,0)</f>
        <v>2757</v>
      </c>
      <c r="O1315" s="34">
        <f>ROUND(('NEW Reference'!H$16*List!$H1315)+'NEW Reference'!H$17,0)</f>
        <v>2863</v>
      </c>
      <c r="P1315" s="34">
        <f>ROUND(('NEW Reference'!I$16*List!$H1315)+'NEW Reference'!I$17,0)</f>
        <v>2975</v>
      </c>
      <c r="Q1315" s="34">
        <f>ROUND(('NEW Reference'!J$16*List!$H1315)+'NEW Reference'!J$17,0)</f>
        <v>3445</v>
      </c>
      <c r="R1315" s="34">
        <f>ROUND(('NEW Reference'!K$16*List!$H1315)+'NEW Reference'!K$17,0)</f>
        <v>3554</v>
      </c>
      <c r="S1315" s="34">
        <f>ROUND(('NEW Reference'!L$16*List!$H1315)+'NEW Reference'!L$17,0)</f>
        <v>3835</v>
      </c>
      <c r="T1315" s="34">
        <f>ROUND(('NEW Reference'!M$16*List!$H1315)+'NEW Reference'!M$17,0)</f>
        <v>4580</v>
      </c>
      <c r="U1315" s="34">
        <f>ROUND(('NEW Reference'!N$16*List!$H1315)+'NEW Reference'!N$17,0)</f>
        <v>18479</v>
      </c>
      <c r="V1315" s="35">
        <f>ROUND(('NEW Reference'!O$16*List!$H1315)+'NEW Reference'!O$17,0)</f>
        <v>687</v>
      </c>
      <c r="W1315" s="35">
        <f>ROUND(('NEW Reference'!P$16*List!$H1315)+'NEW Reference'!P$17,0)</f>
        <v>968</v>
      </c>
      <c r="X1315" s="35">
        <f>ROUND(('NEW Reference'!Q$16*List!$H1315)+'NEW Reference'!Q$17,0)</f>
        <v>484</v>
      </c>
      <c r="Y1315" s="36"/>
      <c r="Z1315" s="4" t="str">
        <f t="shared" si="62"/>
        <v>MACKINAC, Michigan</v>
      </c>
      <c r="AA1315" s="46" t="s">
        <v>3972</v>
      </c>
      <c r="AB1315" s="37" t="s">
        <v>49</v>
      </c>
      <c r="AC1315" s="41" t="s">
        <v>3841</v>
      </c>
      <c r="AD1315" s="42"/>
      <c r="AE1315">
        <f t="shared" si="63"/>
        <v>0.83030000000000004</v>
      </c>
    </row>
    <row r="1316" spans="1:31">
      <c r="A1316" s="28" t="s">
        <v>3973</v>
      </c>
      <c r="B1316" s="44" t="s">
        <v>3974</v>
      </c>
      <c r="C1316" s="45">
        <v>47664</v>
      </c>
      <c r="D1316" s="30" t="s">
        <v>1737</v>
      </c>
      <c r="E1316" s="46" t="s">
        <v>3975</v>
      </c>
      <c r="F1316" s="49" t="s">
        <v>3841</v>
      </c>
      <c r="G1316" s="33" t="s">
        <v>48</v>
      </c>
      <c r="H1316">
        <f t="shared" si="61"/>
        <v>0.90180000000000005</v>
      </c>
      <c r="I1316" s="34">
        <f>ROUND(('NEW Reference'!B$16*List!$H1316)+'NEW Reference'!B$17,0)</f>
        <v>1124</v>
      </c>
      <c r="J1316" s="34">
        <f>ROUND(('NEW Reference'!C$16*List!$H1316)+'NEW Reference'!C$17,0)</f>
        <v>1677</v>
      </c>
      <c r="K1316" s="34">
        <f>ROUND(('NEW Reference'!D$16*List!$H1316)+'NEW Reference'!D$17,0)</f>
        <v>2009</v>
      </c>
      <c r="L1316" s="34">
        <f>ROUND(('NEW Reference'!E$16*List!$H1316)+'NEW Reference'!E$17,0)</f>
        <v>2484</v>
      </c>
      <c r="M1316" s="34">
        <f>ROUND(('NEW Reference'!F$16*List!$H1316)+'NEW Reference'!F$17,0)</f>
        <v>2588</v>
      </c>
      <c r="N1316" s="34">
        <f>ROUND(('NEW Reference'!G$16*List!$H1316)+'NEW Reference'!G$17,0)</f>
        <v>2929</v>
      </c>
      <c r="O1316" s="34">
        <f>ROUND(('NEW Reference'!H$16*List!$H1316)+'NEW Reference'!H$17,0)</f>
        <v>3041</v>
      </c>
      <c r="P1316" s="34">
        <f>ROUND(('NEW Reference'!I$16*List!$H1316)+'NEW Reference'!I$17,0)</f>
        <v>3161</v>
      </c>
      <c r="Q1316" s="34">
        <f>ROUND(('NEW Reference'!J$16*List!$H1316)+'NEW Reference'!J$17,0)</f>
        <v>3660</v>
      </c>
      <c r="R1316" s="34">
        <f>ROUND(('NEW Reference'!K$16*List!$H1316)+'NEW Reference'!K$17,0)</f>
        <v>3776</v>
      </c>
      <c r="S1316" s="34">
        <f>ROUND(('NEW Reference'!L$16*List!$H1316)+'NEW Reference'!L$17,0)</f>
        <v>4074</v>
      </c>
      <c r="T1316" s="34">
        <f>ROUND(('NEW Reference'!M$16*List!$H1316)+'NEW Reference'!M$17,0)</f>
        <v>4866</v>
      </c>
      <c r="U1316" s="34">
        <f>ROUND(('NEW Reference'!N$16*List!$H1316)+'NEW Reference'!N$17,0)</f>
        <v>19633</v>
      </c>
      <c r="V1316" s="35">
        <f>ROUND(('NEW Reference'!O$16*List!$H1316)+'NEW Reference'!O$17,0)</f>
        <v>730</v>
      </c>
      <c r="W1316" s="35">
        <f>ROUND(('NEW Reference'!P$16*List!$H1316)+'NEW Reference'!P$17,0)</f>
        <v>1028</v>
      </c>
      <c r="X1316" s="35">
        <f>ROUND(('NEW Reference'!Q$16*List!$H1316)+'NEW Reference'!Q$17,0)</f>
        <v>514</v>
      </c>
      <c r="Y1316" s="36"/>
      <c r="Z1316" s="4" t="str">
        <f t="shared" si="62"/>
        <v>MACOMB, Michigan</v>
      </c>
      <c r="AA1316" s="46" t="s">
        <v>3975</v>
      </c>
      <c r="AB1316" s="37" t="s">
        <v>49</v>
      </c>
      <c r="AC1316" s="41" t="s">
        <v>3841</v>
      </c>
      <c r="AD1316" s="42"/>
      <c r="AE1316">
        <f t="shared" si="63"/>
        <v>0.90180000000000005</v>
      </c>
    </row>
    <row r="1317" spans="1:31">
      <c r="A1317" s="28" t="s">
        <v>3976</v>
      </c>
      <c r="B1317" s="44" t="s">
        <v>3977</v>
      </c>
      <c r="C1317" s="45">
        <v>99923</v>
      </c>
      <c r="D1317" s="30" t="s">
        <v>137</v>
      </c>
      <c r="E1317" s="46" t="s">
        <v>3978</v>
      </c>
      <c r="F1317" s="50" t="s">
        <v>3841</v>
      </c>
      <c r="G1317" s="33" t="s">
        <v>59</v>
      </c>
      <c r="H1317">
        <f t="shared" si="61"/>
        <v>0.83030000000000004</v>
      </c>
      <c r="I1317" s="34">
        <f>ROUND(('NEW Reference'!B$16*List!$H1317)+'NEW Reference'!B$17,0)</f>
        <v>1058</v>
      </c>
      <c r="J1317" s="34">
        <f>ROUND(('NEW Reference'!C$16*List!$H1317)+'NEW Reference'!C$17,0)</f>
        <v>1578</v>
      </c>
      <c r="K1317" s="34">
        <f>ROUND(('NEW Reference'!D$16*List!$H1317)+'NEW Reference'!D$17,0)</f>
        <v>1891</v>
      </c>
      <c r="L1317" s="34">
        <f>ROUND(('NEW Reference'!E$16*List!$H1317)+'NEW Reference'!E$17,0)</f>
        <v>2338</v>
      </c>
      <c r="M1317" s="34">
        <f>ROUND(('NEW Reference'!F$16*List!$H1317)+'NEW Reference'!F$17,0)</f>
        <v>2436</v>
      </c>
      <c r="N1317" s="34">
        <f>ROUND(('NEW Reference'!G$16*List!$H1317)+'NEW Reference'!G$17,0)</f>
        <v>2757</v>
      </c>
      <c r="O1317" s="34">
        <f>ROUND(('NEW Reference'!H$16*List!$H1317)+'NEW Reference'!H$17,0)</f>
        <v>2863</v>
      </c>
      <c r="P1317" s="34">
        <f>ROUND(('NEW Reference'!I$16*List!$H1317)+'NEW Reference'!I$17,0)</f>
        <v>2975</v>
      </c>
      <c r="Q1317" s="34">
        <f>ROUND(('NEW Reference'!J$16*List!$H1317)+'NEW Reference'!J$17,0)</f>
        <v>3445</v>
      </c>
      <c r="R1317" s="34">
        <f>ROUND(('NEW Reference'!K$16*List!$H1317)+'NEW Reference'!K$17,0)</f>
        <v>3554</v>
      </c>
      <c r="S1317" s="34">
        <f>ROUND(('NEW Reference'!L$16*List!$H1317)+'NEW Reference'!L$17,0)</f>
        <v>3835</v>
      </c>
      <c r="T1317" s="34">
        <f>ROUND(('NEW Reference'!M$16*List!$H1317)+'NEW Reference'!M$17,0)</f>
        <v>4580</v>
      </c>
      <c r="U1317" s="34">
        <f>ROUND(('NEW Reference'!N$16*List!$H1317)+'NEW Reference'!N$17,0)</f>
        <v>18479</v>
      </c>
      <c r="V1317" s="35">
        <f>ROUND(('NEW Reference'!O$16*List!$H1317)+'NEW Reference'!O$17,0)</f>
        <v>687</v>
      </c>
      <c r="W1317" s="35">
        <f>ROUND(('NEW Reference'!P$16*List!$H1317)+'NEW Reference'!P$17,0)</f>
        <v>968</v>
      </c>
      <c r="X1317" s="35">
        <f>ROUND(('NEW Reference'!Q$16*List!$H1317)+'NEW Reference'!Q$17,0)</f>
        <v>484</v>
      </c>
      <c r="Y1317" s="36"/>
      <c r="Z1317" s="4" t="str">
        <f t="shared" si="62"/>
        <v>MANISTEE, Michigan</v>
      </c>
      <c r="AA1317" s="37" t="s">
        <v>3978</v>
      </c>
      <c r="AB1317" s="37" t="s">
        <v>49</v>
      </c>
      <c r="AC1317" s="32" t="s">
        <v>3841</v>
      </c>
      <c r="AD1317" s="38"/>
      <c r="AE1317">
        <f t="shared" si="63"/>
        <v>0.83030000000000004</v>
      </c>
    </row>
    <row r="1318" spans="1:31">
      <c r="A1318" s="28" t="s">
        <v>3979</v>
      </c>
      <c r="B1318" s="44" t="s">
        <v>3980</v>
      </c>
      <c r="C1318" s="47">
        <v>99923</v>
      </c>
      <c r="D1318" s="30" t="s">
        <v>137</v>
      </c>
      <c r="E1318" s="37" t="s">
        <v>3981</v>
      </c>
      <c r="F1318" s="50" t="s">
        <v>3841</v>
      </c>
      <c r="G1318" s="33" t="s">
        <v>59</v>
      </c>
      <c r="H1318">
        <f t="shared" si="61"/>
        <v>0.83030000000000004</v>
      </c>
      <c r="I1318" s="34">
        <f>ROUND(('NEW Reference'!B$16*List!$H1318)+'NEW Reference'!B$17,0)</f>
        <v>1058</v>
      </c>
      <c r="J1318" s="34">
        <f>ROUND(('NEW Reference'!C$16*List!$H1318)+'NEW Reference'!C$17,0)</f>
        <v>1578</v>
      </c>
      <c r="K1318" s="34">
        <f>ROUND(('NEW Reference'!D$16*List!$H1318)+'NEW Reference'!D$17,0)</f>
        <v>1891</v>
      </c>
      <c r="L1318" s="34">
        <f>ROUND(('NEW Reference'!E$16*List!$H1318)+'NEW Reference'!E$17,0)</f>
        <v>2338</v>
      </c>
      <c r="M1318" s="34">
        <f>ROUND(('NEW Reference'!F$16*List!$H1318)+'NEW Reference'!F$17,0)</f>
        <v>2436</v>
      </c>
      <c r="N1318" s="34">
        <f>ROUND(('NEW Reference'!G$16*List!$H1318)+'NEW Reference'!G$17,0)</f>
        <v>2757</v>
      </c>
      <c r="O1318" s="34">
        <f>ROUND(('NEW Reference'!H$16*List!$H1318)+'NEW Reference'!H$17,0)</f>
        <v>2863</v>
      </c>
      <c r="P1318" s="34">
        <f>ROUND(('NEW Reference'!I$16*List!$H1318)+'NEW Reference'!I$17,0)</f>
        <v>2975</v>
      </c>
      <c r="Q1318" s="34">
        <f>ROUND(('NEW Reference'!J$16*List!$H1318)+'NEW Reference'!J$17,0)</f>
        <v>3445</v>
      </c>
      <c r="R1318" s="34">
        <f>ROUND(('NEW Reference'!K$16*List!$H1318)+'NEW Reference'!K$17,0)</f>
        <v>3554</v>
      </c>
      <c r="S1318" s="34">
        <f>ROUND(('NEW Reference'!L$16*List!$H1318)+'NEW Reference'!L$17,0)</f>
        <v>3835</v>
      </c>
      <c r="T1318" s="34">
        <f>ROUND(('NEW Reference'!M$16*List!$H1318)+'NEW Reference'!M$17,0)</f>
        <v>4580</v>
      </c>
      <c r="U1318" s="34">
        <f>ROUND(('NEW Reference'!N$16*List!$H1318)+'NEW Reference'!N$17,0)</f>
        <v>18479</v>
      </c>
      <c r="V1318" s="35">
        <f>ROUND(('NEW Reference'!O$16*List!$H1318)+'NEW Reference'!O$17,0)</f>
        <v>687</v>
      </c>
      <c r="W1318" s="35">
        <f>ROUND(('NEW Reference'!P$16*List!$H1318)+'NEW Reference'!P$17,0)</f>
        <v>968</v>
      </c>
      <c r="X1318" s="35">
        <f>ROUND(('NEW Reference'!Q$16*List!$H1318)+'NEW Reference'!Q$17,0)</f>
        <v>484</v>
      </c>
      <c r="Y1318" s="36"/>
      <c r="Z1318" s="4" t="str">
        <f t="shared" si="62"/>
        <v>MARQUETTE, Michigan</v>
      </c>
      <c r="AA1318" s="46" t="s">
        <v>3981</v>
      </c>
      <c r="AB1318" s="37" t="s">
        <v>49</v>
      </c>
      <c r="AC1318" s="41" t="s">
        <v>3841</v>
      </c>
      <c r="AD1318" s="42"/>
      <c r="AE1318">
        <f t="shared" si="63"/>
        <v>0.83030000000000004</v>
      </c>
    </row>
    <row r="1319" spans="1:31">
      <c r="A1319" s="28" t="s">
        <v>3982</v>
      </c>
      <c r="B1319" s="44" t="s">
        <v>3983</v>
      </c>
      <c r="C1319" s="47">
        <v>99923</v>
      </c>
      <c r="D1319" s="30" t="s">
        <v>137</v>
      </c>
      <c r="E1319" s="37" t="s">
        <v>2358</v>
      </c>
      <c r="F1319" s="50" t="s">
        <v>3841</v>
      </c>
      <c r="G1319" s="33" t="s">
        <v>59</v>
      </c>
      <c r="H1319">
        <f t="shared" si="61"/>
        <v>0.83030000000000004</v>
      </c>
      <c r="I1319" s="34">
        <f>ROUND(('NEW Reference'!B$16*List!$H1319)+'NEW Reference'!B$17,0)</f>
        <v>1058</v>
      </c>
      <c r="J1319" s="34">
        <f>ROUND(('NEW Reference'!C$16*List!$H1319)+'NEW Reference'!C$17,0)</f>
        <v>1578</v>
      </c>
      <c r="K1319" s="34">
        <f>ROUND(('NEW Reference'!D$16*List!$H1319)+'NEW Reference'!D$17,0)</f>
        <v>1891</v>
      </c>
      <c r="L1319" s="34">
        <f>ROUND(('NEW Reference'!E$16*List!$H1319)+'NEW Reference'!E$17,0)</f>
        <v>2338</v>
      </c>
      <c r="M1319" s="34">
        <f>ROUND(('NEW Reference'!F$16*List!$H1319)+'NEW Reference'!F$17,0)</f>
        <v>2436</v>
      </c>
      <c r="N1319" s="34">
        <f>ROUND(('NEW Reference'!G$16*List!$H1319)+'NEW Reference'!G$17,0)</f>
        <v>2757</v>
      </c>
      <c r="O1319" s="34">
        <f>ROUND(('NEW Reference'!H$16*List!$H1319)+'NEW Reference'!H$17,0)</f>
        <v>2863</v>
      </c>
      <c r="P1319" s="34">
        <f>ROUND(('NEW Reference'!I$16*List!$H1319)+'NEW Reference'!I$17,0)</f>
        <v>2975</v>
      </c>
      <c r="Q1319" s="34">
        <f>ROUND(('NEW Reference'!J$16*List!$H1319)+'NEW Reference'!J$17,0)</f>
        <v>3445</v>
      </c>
      <c r="R1319" s="34">
        <f>ROUND(('NEW Reference'!K$16*List!$H1319)+'NEW Reference'!K$17,0)</f>
        <v>3554</v>
      </c>
      <c r="S1319" s="34">
        <f>ROUND(('NEW Reference'!L$16*List!$H1319)+'NEW Reference'!L$17,0)</f>
        <v>3835</v>
      </c>
      <c r="T1319" s="34">
        <f>ROUND(('NEW Reference'!M$16*List!$H1319)+'NEW Reference'!M$17,0)</f>
        <v>4580</v>
      </c>
      <c r="U1319" s="34">
        <f>ROUND(('NEW Reference'!N$16*List!$H1319)+'NEW Reference'!N$17,0)</f>
        <v>18479</v>
      </c>
      <c r="V1319" s="35">
        <f>ROUND(('NEW Reference'!O$16*List!$H1319)+'NEW Reference'!O$17,0)</f>
        <v>687</v>
      </c>
      <c r="W1319" s="35">
        <f>ROUND(('NEW Reference'!P$16*List!$H1319)+'NEW Reference'!P$17,0)</f>
        <v>968</v>
      </c>
      <c r="X1319" s="35">
        <f>ROUND(('NEW Reference'!Q$16*List!$H1319)+'NEW Reference'!Q$17,0)</f>
        <v>484</v>
      </c>
      <c r="Y1319" s="36"/>
      <c r="Z1319" s="4" t="str">
        <f t="shared" si="62"/>
        <v>MASON, Michigan</v>
      </c>
      <c r="AA1319" s="46" t="s">
        <v>2358</v>
      </c>
      <c r="AB1319" s="37" t="s">
        <v>49</v>
      </c>
      <c r="AC1319" s="41" t="s">
        <v>3841</v>
      </c>
      <c r="AD1319" s="42"/>
      <c r="AE1319">
        <f t="shared" si="63"/>
        <v>0.83030000000000004</v>
      </c>
    </row>
    <row r="1320" spans="1:31">
      <c r="A1320" s="28" t="s">
        <v>3984</v>
      </c>
      <c r="B1320" s="44" t="s">
        <v>3985</v>
      </c>
      <c r="C1320" s="45">
        <v>99923</v>
      </c>
      <c r="D1320" s="30" t="s">
        <v>137</v>
      </c>
      <c r="E1320" s="46" t="s">
        <v>3986</v>
      </c>
      <c r="F1320" s="50" t="s">
        <v>3841</v>
      </c>
      <c r="G1320" s="33" t="s">
        <v>59</v>
      </c>
      <c r="H1320">
        <f t="shared" si="61"/>
        <v>0.83030000000000004</v>
      </c>
      <c r="I1320" s="34">
        <f>ROUND(('NEW Reference'!B$16*List!$H1320)+'NEW Reference'!B$17,0)</f>
        <v>1058</v>
      </c>
      <c r="J1320" s="34">
        <f>ROUND(('NEW Reference'!C$16*List!$H1320)+'NEW Reference'!C$17,0)</f>
        <v>1578</v>
      </c>
      <c r="K1320" s="34">
        <f>ROUND(('NEW Reference'!D$16*List!$H1320)+'NEW Reference'!D$17,0)</f>
        <v>1891</v>
      </c>
      <c r="L1320" s="34">
        <f>ROUND(('NEW Reference'!E$16*List!$H1320)+'NEW Reference'!E$17,0)</f>
        <v>2338</v>
      </c>
      <c r="M1320" s="34">
        <f>ROUND(('NEW Reference'!F$16*List!$H1320)+'NEW Reference'!F$17,0)</f>
        <v>2436</v>
      </c>
      <c r="N1320" s="34">
        <f>ROUND(('NEW Reference'!G$16*List!$H1320)+'NEW Reference'!G$17,0)</f>
        <v>2757</v>
      </c>
      <c r="O1320" s="34">
        <f>ROUND(('NEW Reference'!H$16*List!$H1320)+'NEW Reference'!H$17,0)</f>
        <v>2863</v>
      </c>
      <c r="P1320" s="34">
        <f>ROUND(('NEW Reference'!I$16*List!$H1320)+'NEW Reference'!I$17,0)</f>
        <v>2975</v>
      </c>
      <c r="Q1320" s="34">
        <f>ROUND(('NEW Reference'!J$16*List!$H1320)+'NEW Reference'!J$17,0)</f>
        <v>3445</v>
      </c>
      <c r="R1320" s="34">
        <f>ROUND(('NEW Reference'!K$16*List!$H1320)+'NEW Reference'!K$17,0)</f>
        <v>3554</v>
      </c>
      <c r="S1320" s="34">
        <f>ROUND(('NEW Reference'!L$16*List!$H1320)+'NEW Reference'!L$17,0)</f>
        <v>3835</v>
      </c>
      <c r="T1320" s="34">
        <f>ROUND(('NEW Reference'!M$16*List!$H1320)+'NEW Reference'!M$17,0)</f>
        <v>4580</v>
      </c>
      <c r="U1320" s="34">
        <f>ROUND(('NEW Reference'!N$16*List!$H1320)+'NEW Reference'!N$17,0)</f>
        <v>18479</v>
      </c>
      <c r="V1320" s="35">
        <f>ROUND(('NEW Reference'!O$16*List!$H1320)+'NEW Reference'!O$17,0)</f>
        <v>687</v>
      </c>
      <c r="W1320" s="35">
        <f>ROUND(('NEW Reference'!P$16*List!$H1320)+'NEW Reference'!P$17,0)</f>
        <v>968</v>
      </c>
      <c r="X1320" s="35">
        <f>ROUND(('NEW Reference'!Q$16*List!$H1320)+'NEW Reference'!Q$17,0)</f>
        <v>484</v>
      </c>
      <c r="Y1320" s="36"/>
      <c r="Z1320" s="4" t="str">
        <f t="shared" si="62"/>
        <v>MECOSTA, Michigan</v>
      </c>
      <c r="AA1320" s="46" t="s">
        <v>3986</v>
      </c>
      <c r="AB1320" s="37" t="s">
        <v>49</v>
      </c>
      <c r="AC1320" s="41" t="s">
        <v>3841</v>
      </c>
      <c r="AD1320" s="42"/>
      <c r="AE1320">
        <f t="shared" si="63"/>
        <v>0.83030000000000004</v>
      </c>
    </row>
    <row r="1321" spans="1:31">
      <c r="A1321" s="28" t="s">
        <v>3987</v>
      </c>
      <c r="B1321" s="44" t="s">
        <v>3988</v>
      </c>
      <c r="C1321" s="45">
        <v>99923</v>
      </c>
      <c r="D1321" s="30" t="s">
        <v>137</v>
      </c>
      <c r="E1321" s="46" t="s">
        <v>3989</v>
      </c>
      <c r="F1321" s="50" t="s">
        <v>3841</v>
      </c>
      <c r="G1321" s="33" t="s">
        <v>59</v>
      </c>
      <c r="H1321">
        <f t="shared" si="61"/>
        <v>0.83030000000000004</v>
      </c>
      <c r="I1321" s="34">
        <f>ROUND(('NEW Reference'!B$16*List!$H1321)+'NEW Reference'!B$17,0)</f>
        <v>1058</v>
      </c>
      <c r="J1321" s="34">
        <f>ROUND(('NEW Reference'!C$16*List!$H1321)+'NEW Reference'!C$17,0)</f>
        <v>1578</v>
      </c>
      <c r="K1321" s="34">
        <f>ROUND(('NEW Reference'!D$16*List!$H1321)+'NEW Reference'!D$17,0)</f>
        <v>1891</v>
      </c>
      <c r="L1321" s="34">
        <f>ROUND(('NEW Reference'!E$16*List!$H1321)+'NEW Reference'!E$17,0)</f>
        <v>2338</v>
      </c>
      <c r="M1321" s="34">
        <f>ROUND(('NEW Reference'!F$16*List!$H1321)+'NEW Reference'!F$17,0)</f>
        <v>2436</v>
      </c>
      <c r="N1321" s="34">
        <f>ROUND(('NEW Reference'!G$16*List!$H1321)+'NEW Reference'!G$17,0)</f>
        <v>2757</v>
      </c>
      <c r="O1321" s="34">
        <f>ROUND(('NEW Reference'!H$16*List!$H1321)+'NEW Reference'!H$17,0)</f>
        <v>2863</v>
      </c>
      <c r="P1321" s="34">
        <f>ROUND(('NEW Reference'!I$16*List!$H1321)+'NEW Reference'!I$17,0)</f>
        <v>2975</v>
      </c>
      <c r="Q1321" s="34">
        <f>ROUND(('NEW Reference'!J$16*List!$H1321)+'NEW Reference'!J$17,0)</f>
        <v>3445</v>
      </c>
      <c r="R1321" s="34">
        <f>ROUND(('NEW Reference'!K$16*List!$H1321)+'NEW Reference'!K$17,0)</f>
        <v>3554</v>
      </c>
      <c r="S1321" s="34">
        <f>ROUND(('NEW Reference'!L$16*List!$H1321)+'NEW Reference'!L$17,0)</f>
        <v>3835</v>
      </c>
      <c r="T1321" s="34">
        <f>ROUND(('NEW Reference'!M$16*List!$H1321)+'NEW Reference'!M$17,0)</f>
        <v>4580</v>
      </c>
      <c r="U1321" s="34">
        <f>ROUND(('NEW Reference'!N$16*List!$H1321)+'NEW Reference'!N$17,0)</f>
        <v>18479</v>
      </c>
      <c r="V1321" s="35">
        <f>ROUND(('NEW Reference'!O$16*List!$H1321)+'NEW Reference'!O$17,0)</f>
        <v>687</v>
      </c>
      <c r="W1321" s="35">
        <f>ROUND(('NEW Reference'!P$16*List!$H1321)+'NEW Reference'!P$17,0)</f>
        <v>968</v>
      </c>
      <c r="X1321" s="35">
        <f>ROUND(('NEW Reference'!Q$16*List!$H1321)+'NEW Reference'!Q$17,0)</f>
        <v>484</v>
      </c>
      <c r="Y1321" s="36"/>
      <c r="Z1321" s="4" t="str">
        <f t="shared" si="62"/>
        <v>MENOMINEE, Michigan</v>
      </c>
      <c r="AA1321" s="46" t="s">
        <v>3989</v>
      </c>
      <c r="AB1321" s="37" t="s">
        <v>49</v>
      </c>
      <c r="AC1321" s="41" t="s">
        <v>3841</v>
      </c>
      <c r="AD1321" s="42"/>
      <c r="AE1321">
        <f t="shared" si="63"/>
        <v>0.83030000000000004</v>
      </c>
    </row>
    <row r="1322" spans="1:31">
      <c r="A1322" s="28" t="s">
        <v>3990</v>
      </c>
      <c r="B1322" s="44" t="s">
        <v>3991</v>
      </c>
      <c r="C1322" s="45">
        <v>33220</v>
      </c>
      <c r="D1322" s="30" t="s">
        <v>1192</v>
      </c>
      <c r="E1322" s="46" t="s">
        <v>3992</v>
      </c>
      <c r="F1322" s="49" t="s">
        <v>3841</v>
      </c>
      <c r="G1322" s="33" t="s">
        <v>48</v>
      </c>
      <c r="H1322">
        <f t="shared" si="61"/>
        <v>0.91320000000000001</v>
      </c>
      <c r="I1322" s="34">
        <f>ROUND(('NEW Reference'!B$16*List!$H1322)+'NEW Reference'!B$17,0)</f>
        <v>1135</v>
      </c>
      <c r="J1322" s="34">
        <f>ROUND(('NEW Reference'!C$16*List!$H1322)+'NEW Reference'!C$17,0)</f>
        <v>1692</v>
      </c>
      <c r="K1322" s="34">
        <f>ROUND(('NEW Reference'!D$16*List!$H1322)+'NEW Reference'!D$17,0)</f>
        <v>2028</v>
      </c>
      <c r="L1322" s="34">
        <f>ROUND(('NEW Reference'!E$16*List!$H1322)+'NEW Reference'!E$17,0)</f>
        <v>2507</v>
      </c>
      <c r="M1322" s="34">
        <f>ROUND(('NEW Reference'!F$16*List!$H1322)+'NEW Reference'!F$17,0)</f>
        <v>2612</v>
      </c>
      <c r="N1322" s="34">
        <f>ROUND(('NEW Reference'!G$16*List!$H1322)+'NEW Reference'!G$17,0)</f>
        <v>2957</v>
      </c>
      <c r="O1322" s="34">
        <f>ROUND(('NEW Reference'!H$16*List!$H1322)+'NEW Reference'!H$17,0)</f>
        <v>3070</v>
      </c>
      <c r="P1322" s="34">
        <f>ROUND(('NEW Reference'!I$16*List!$H1322)+'NEW Reference'!I$17,0)</f>
        <v>3190</v>
      </c>
      <c r="Q1322" s="34">
        <f>ROUND(('NEW Reference'!J$16*List!$H1322)+'NEW Reference'!J$17,0)</f>
        <v>3695</v>
      </c>
      <c r="R1322" s="34">
        <f>ROUND(('NEW Reference'!K$16*List!$H1322)+'NEW Reference'!K$17,0)</f>
        <v>3811</v>
      </c>
      <c r="S1322" s="34">
        <f>ROUND(('NEW Reference'!L$16*List!$H1322)+'NEW Reference'!L$17,0)</f>
        <v>4112</v>
      </c>
      <c r="T1322" s="34">
        <f>ROUND(('NEW Reference'!M$16*List!$H1322)+'NEW Reference'!M$17,0)</f>
        <v>4911</v>
      </c>
      <c r="U1322" s="34">
        <f>ROUND(('NEW Reference'!N$16*List!$H1322)+'NEW Reference'!N$17,0)</f>
        <v>19817</v>
      </c>
      <c r="V1322" s="35">
        <f>ROUND(('NEW Reference'!O$16*List!$H1322)+'NEW Reference'!O$17,0)</f>
        <v>737</v>
      </c>
      <c r="W1322" s="35">
        <f>ROUND(('NEW Reference'!P$16*List!$H1322)+'NEW Reference'!P$17,0)</f>
        <v>1038</v>
      </c>
      <c r="X1322" s="35">
        <f>ROUND(('NEW Reference'!Q$16*List!$H1322)+'NEW Reference'!Q$17,0)</f>
        <v>519</v>
      </c>
      <c r="Y1322" s="36"/>
      <c r="Z1322" s="4" t="str">
        <f t="shared" si="62"/>
        <v>MIDLAND, Michigan</v>
      </c>
      <c r="AA1322" s="46" t="s">
        <v>3992</v>
      </c>
      <c r="AB1322" s="37" t="s">
        <v>49</v>
      </c>
      <c r="AC1322" s="41" t="s">
        <v>3841</v>
      </c>
      <c r="AD1322" s="42"/>
      <c r="AE1322">
        <f t="shared" si="63"/>
        <v>0.91320000000000001</v>
      </c>
    </row>
    <row r="1323" spans="1:31">
      <c r="A1323" s="28" t="s">
        <v>3993</v>
      </c>
      <c r="B1323" s="44" t="s">
        <v>3994</v>
      </c>
      <c r="C1323" s="45">
        <v>99923</v>
      </c>
      <c r="D1323" s="30" t="s">
        <v>137</v>
      </c>
      <c r="E1323" s="46" t="s">
        <v>3995</v>
      </c>
      <c r="F1323" s="50" t="s">
        <v>3841</v>
      </c>
      <c r="G1323" s="33" t="s">
        <v>59</v>
      </c>
      <c r="H1323">
        <f t="shared" si="61"/>
        <v>0.83030000000000004</v>
      </c>
      <c r="I1323" s="34">
        <f>ROUND(('NEW Reference'!B$16*List!$H1323)+'NEW Reference'!B$17,0)</f>
        <v>1058</v>
      </c>
      <c r="J1323" s="34">
        <f>ROUND(('NEW Reference'!C$16*List!$H1323)+'NEW Reference'!C$17,0)</f>
        <v>1578</v>
      </c>
      <c r="K1323" s="34">
        <f>ROUND(('NEW Reference'!D$16*List!$H1323)+'NEW Reference'!D$17,0)</f>
        <v>1891</v>
      </c>
      <c r="L1323" s="34">
        <f>ROUND(('NEW Reference'!E$16*List!$H1323)+'NEW Reference'!E$17,0)</f>
        <v>2338</v>
      </c>
      <c r="M1323" s="34">
        <f>ROUND(('NEW Reference'!F$16*List!$H1323)+'NEW Reference'!F$17,0)</f>
        <v>2436</v>
      </c>
      <c r="N1323" s="34">
        <f>ROUND(('NEW Reference'!G$16*List!$H1323)+'NEW Reference'!G$17,0)</f>
        <v>2757</v>
      </c>
      <c r="O1323" s="34">
        <f>ROUND(('NEW Reference'!H$16*List!$H1323)+'NEW Reference'!H$17,0)</f>
        <v>2863</v>
      </c>
      <c r="P1323" s="34">
        <f>ROUND(('NEW Reference'!I$16*List!$H1323)+'NEW Reference'!I$17,0)</f>
        <v>2975</v>
      </c>
      <c r="Q1323" s="34">
        <f>ROUND(('NEW Reference'!J$16*List!$H1323)+'NEW Reference'!J$17,0)</f>
        <v>3445</v>
      </c>
      <c r="R1323" s="34">
        <f>ROUND(('NEW Reference'!K$16*List!$H1323)+'NEW Reference'!K$17,0)</f>
        <v>3554</v>
      </c>
      <c r="S1323" s="34">
        <f>ROUND(('NEW Reference'!L$16*List!$H1323)+'NEW Reference'!L$17,0)</f>
        <v>3835</v>
      </c>
      <c r="T1323" s="34">
        <f>ROUND(('NEW Reference'!M$16*List!$H1323)+'NEW Reference'!M$17,0)</f>
        <v>4580</v>
      </c>
      <c r="U1323" s="34">
        <f>ROUND(('NEW Reference'!N$16*List!$H1323)+'NEW Reference'!N$17,0)</f>
        <v>18479</v>
      </c>
      <c r="V1323" s="35">
        <f>ROUND(('NEW Reference'!O$16*List!$H1323)+'NEW Reference'!O$17,0)</f>
        <v>687</v>
      </c>
      <c r="W1323" s="35">
        <f>ROUND(('NEW Reference'!P$16*List!$H1323)+'NEW Reference'!P$17,0)</f>
        <v>968</v>
      </c>
      <c r="X1323" s="35">
        <f>ROUND(('NEW Reference'!Q$16*List!$H1323)+'NEW Reference'!Q$17,0)</f>
        <v>484</v>
      </c>
      <c r="Y1323" s="36"/>
      <c r="Z1323" s="4" t="str">
        <f t="shared" si="62"/>
        <v>MISSAUKEE, Michigan</v>
      </c>
      <c r="AA1323" s="37" t="s">
        <v>3995</v>
      </c>
      <c r="AB1323" s="37" t="s">
        <v>49</v>
      </c>
      <c r="AC1323" s="32" t="s">
        <v>3841</v>
      </c>
      <c r="AD1323" s="38"/>
      <c r="AE1323">
        <f t="shared" si="63"/>
        <v>0.83030000000000004</v>
      </c>
    </row>
    <row r="1324" spans="1:31">
      <c r="A1324" s="28" t="s">
        <v>3996</v>
      </c>
      <c r="B1324" s="44" t="s">
        <v>3997</v>
      </c>
      <c r="C1324" s="45">
        <v>33780</v>
      </c>
      <c r="D1324" s="30" t="s">
        <v>1221</v>
      </c>
      <c r="E1324" s="46" t="s">
        <v>253</v>
      </c>
      <c r="F1324" s="49" t="s">
        <v>3841</v>
      </c>
      <c r="G1324" s="33" t="s">
        <v>48</v>
      </c>
      <c r="H1324">
        <f t="shared" si="61"/>
        <v>0.86230000000000007</v>
      </c>
      <c r="I1324" s="34">
        <f>ROUND(('NEW Reference'!B$16*List!$H1324)+'NEW Reference'!B$17,0)</f>
        <v>1088</v>
      </c>
      <c r="J1324" s="34">
        <f>ROUND(('NEW Reference'!C$16*List!$H1324)+'NEW Reference'!C$17,0)</f>
        <v>1622</v>
      </c>
      <c r="K1324" s="34">
        <f>ROUND(('NEW Reference'!D$16*List!$H1324)+'NEW Reference'!D$17,0)</f>
        <v>1944</v>
      </c>
      <c r="L1324" s="34">
        <f>ROUND(('NEW Reference'!E$16*List!$H1324)+'NEW Reference'!E$17,0)</f>
        <v>2403</v>
      </c>
      <c r="M1324" s="34">
        <f>ROUND(('NEW Reference'!F$16*List!$H1324)+'NEW Reference'!F$17,0)</f>
        <v>2504</v>
      </c>
      <c r="N1324" s="34">
        <f>ROUND(('NEW Reference'!G$16*List!$H1324)+'NEW Reference'!G$17,0)</f>
        <v>2834</v>
      </c>
      <c r="O1324" s="34">
        <f>ROUND(('NEW Reference'!H$16*List!$H1324)+'NEW Reference'!H$17,0)</f>
        <v>2943</v>
      </c>
      <c r="P1324" s="34">
        <f>ROUND(('NEW Reference'!I$16*List!$H1324)+'NEW Reference'!I$17,0)</f>
        <v>3058</v>
      </c>
      <c r="Q1324" s="34">
        <f>ROUND(('NEW Reference'!J$16*List!$H1324)+'NEW Reference'!J$17,0)</f>
        <v>3541</v>
      </c>
      <c r="R1324" s="34">
        <f>ROUND(('NEW Reference'!K$16*List!$H1324)+'NEW Reference'!K$17,0)</f>
        <v>3653</v>
      </c>
      <c r="S1324" s="34">
        <f>ROUND(('NEW Reference'!L$16*List!$H1324)+'NEW Reference'!L$17,0)</f>
        <v>3942</v>
      </c>
      <c r="T1324" s="34">
        <f>ROUND(('NEW Reference'!M$16*List!$H1324)+'NEW Reference'!M$17,0)</f>
        <v>4708</v>
      </c>
      <c r="U1324" s="34">
        <f>ROUND(('NEW Reference'!N$16*List!$H1324)+'NEW Reference'!N$17,0)</f>
        <v>18996</v>
      </c>
      <c r="V1324" s="35">
        <f>ROUND(('NEW Reference'!O$16*List!$H1324)+'NEW Reference'!O$17,0)</f>
        <v>706</v>
      </c>
      <c r="W1324" s="35">
        <f>ROUND(('NEW Reference'!P$16*List!$H1324)+'NEW Reference'!P$17,0)</f>
        <v>995</v>
      </c>
      <c r="X1324" s="35">
        <f>ROUND(('NEW Reference'!Q$16*List!$H1324)+'NEW Reference'!Q$17,0)</f>
        <v>498</v>
      </c>
      <c r="Y1324" s="36"/>
      <c r="Z1324" s="4" t="str">
        <f t="shared" si="62"/>
        <v>MONROE, Michigan</v>
      </c>
      <c r="AA1324" s="46" t="s">
        <v>253</v>
      </c>
      <c r="AB1324" s="37" t="s">
        <v>49</v>
      </c>
      <c r="AC1324" s="41" t="s">
        <v>3841</v>
      </c>
      <c r="AD1324" s="42"/>
      <c r="AE1324">
        <f t="shared" si="63"/>
        <v>0.86230000000000007</v>
      </c>
    </row>
    <row r="1325" spans="1:31">
      <c r="A1325" s="28" t="s">
        <v>3998</v>
      </c>
      <c r="B1325" s="44" t="s">
        <v>3999</v>
      </c>
      <c r="C1325" s="47">
        <v>24340</v>
      </c>
      <c r="D1325" s="30" t="s">
        <v>816</v>
      </c>
      <c r="E1325" s="37" t="s">
        <v>4000</v>
      </c>
      <c r="F1325" s="49" t="s">
        <v>3841</v>
      </c>
      <c r="G1325" s="33" t="s">
        <v>48</v>
      </c>
      <c r="H1325">
        <f t="shared" si="61"/>
        <v>0.88180000000000003</v>
      </c>
      <c r="I1325" s="34">
        <f>ROUND(('NEW Reference'!B$16*List!$H1325)+'NEW Reference'!B$17,0)</f>
        <v>1106</v>
      </c>
      <c r="J1325" s="34">
        <f>ROUND(('NEW Reference'!C$16*List!$H1325)+'NEW Reference'!C$17,0)</f>
        <v>1649</v>
      </c>
      <c r="K1325" s="34">
        <f>ROUND(('NEW Reference'!D$16*List!$H1325)+'NEW Reference'!D$17,0)</f>
        <v>1976</v>
      </c>
      <c r="L1325" s="34">
        <f>ROUND(('NEW Reference'!E$16*List!$H1325)+'NEW Reference'!E$17,0)</f>
        <v>2443</v>
      </c>
      <c r="M1325" s="34">
        <f>ROUND(('NEW Reference'!F$16*List!$H1325)+'NEW Reference'!F$17,0)</f>
        <v>2545</v>
      </c>
      <c r="N1325" s="34">
        <f>ROUND(('NEW Reference'!G$16*List!$H1325)+'NEW Reference'!G$17,0)</f>
        <v>2881</v>
      </c>
      <c r="O1325" s="34">
        <f>ROUND(('NEW Reference'!H$16*List!$H1325)+'NEW Reference'!H$17,0)</f>
        <v>2991</v>
      </c>
      <c r="P1325" s="34">
        <f>ROUND(('NEW Reference'!I$16*List!$H1325)+'NEW Reference'!I$17,0)</f>
        <v>3109</v>
      </c>
      <c r="Q1325" s="34">
        <f>ROUND(('NEW Reference'!J$16*List!$H1325)+'NEW Reference'!J$17,0)</f>
        <v>3600</v>
      </c>
      <c r="R1325" s="34">
        <f>ROUND(('NEW Reference'!K$16*List!$H1325)+'NEW Reference'!K$17,0)</f>
        <v>3714</v>
      </c>
      <c r="S1325" s="34">
        <f>ROUND(('NEW Reference'!L$16*List!$H1325)+'NEW Reference'!L$17,0)</f>
        <v>4007</v>
      </c>
      <c r="T1325" s="34">
        <f>ROUND(('NEW Reference'!M$16*List!$H1325)+'NEW Reference'!M$17,0)</f>
        <v>4786</v>
      </c>
      <c r="U1325" s="34">
        <f>ROUND(('NEW Reference'!N$16*List!$H1325)+'NEW Reference'!N$17,0)</f>
        <v>19310</v>
      </c>
      <c r="V1325" s="35">
        <f>ROUND(('NEW Reference'!O$16*List!$H1325)+'NEW Reference'!O$17,0)</f>
        <v>718</v>
      </c>
      <c r="W1325" s="35">
        <f>ROUND(('NEW Reference'!P$16*List!$H1325)+'NEW Reference'!P$17,0)</f>
        <v>1012</v>
      </c>
      <c r="X1325" s="35">
        <f>ROUND(('NEW Reference'!Q$16*List!$H1325)+'NEW Reference'!Q$17,0)</f>
        <v>506</v>
      </c>
      <c r="Y1325" s="36"/>
      <c r="Z1325" s="4" t="str">
        <f t="shared" si="62"/>
        <v>MONTCALM, Michigan</v>
      </c>
      <c r="AA1325" s="37" t="s">
        <v>4000</v>
      </c>
      <c r="AB1325" s="37" t="s">
        <v>49</v>
      </c>
      <c r="AC1325" s="32" t="s">
        <v>3841</v>
      </c>
      <c r="AD1325" s="38"/>
      <c r="AE1325">
        <f t="shared" si="63"/>
        <v>0.88180000000000003</v>
      </c>
    </row>
    <row r="1326" spans="1:31">
      <c r="A1326" s="28" t="s">
        <v>4001</v>
      </c>
      <c r="B1326" s="44" t="s">
        <v>4002</v>
      </c>
      <c r="C1326" s="47">
        <v>99923</v>
      </c>
      <c r="D1326" s="30" t="s">
        <v>137</v>
      </c>
      <c r="E1326" s="37" t="s">
        <v>4003</v>
      </c>
      <c r="F1326" s="50" t="s">
        <v>3841</v>
      </c>
      <c r="G1326" s="33" t="s">
        <v>59</v>
      </c>
      <c r="H1326">
        <f t="shared" si="61"/>
        <v>0.83030000000000004</v>
      </c>
      <c r="I1326" s="34">
        <f>ROUND(('NEW Reference'!B$16*List!$H1326)+'NEW Reference'!B$17,0)</f>
        <v>1058</v>
      </c>
      <c r="J1326" s="34">
        <f>ROUND(('NEW Reference'!C$16*List!$H1326)+'NEW Reference'!C$17,0)</f>
        <v>1578</v>
      </c>
      <c r="K1326" s="34">
        <f>ROUND(('NEW Reference'!D$16*List!$H1326)+'NEW Reference'!D$17,0)</f>
        <v>1891</v>
      </c>
      <c r="L1326" s="34">
        <f>ROUND(('NEW Reference'!E$16*List!$H1326)+'NEW Reference'!E$17,0)</f>
        <v>2338</v>
      </c>
      <c r="M1326" s="34">
        <f>ROUND(('NEW Reference'!F$16*List!$H1326)+'NEW Reference'!F$17,0)</f>
        <v>2436</v>
      </c>
      <c r="N1326" s="34">
        <f>ROUND(('NEW Reference'!G$16*List!$H1326)+'NEW Reference'!G$17,0)</f>
        <v>2757</v>
      </c>
      <c r="O1326" s="34">
        <f>ROUND(('NEW Reference'!H$16*List!$H1326)+'NEW Reference'!H$17,0)</f>
        <v>2863</v>
      </c>
      <c r="P1326" s="34">
        <f>ROUND(('NEW Reference'!I$16*List!$H1326)+'NEW Reference'!I$17,0)</f>
        <v>2975</v>
      </c>
      <c r="Q1326" s="34">
        <f>ROUND(('NEW Reference'!J$16*List!$H1326)+'NEW Reference'!J$17,0)</f>
        <v>3445</v>
      </c>
      <c r="R1326" s="34">
        <f>ROUND(('NEW Reference'!K$16*List!$H1326)+'NEW Reference'!K$17,0)</f>
        <v>3554</v>
      </c>
      <c r="S1326" s="34">
        <f>ROUND(('NEW Reference'!L$16*List!$H1326)+'NEW Reference'!L$17,0)</f>
        <v>3835</v>
      </c>
      <c r="T1326" s="34">
        <f>ROUND(('NEW Reference'!M$16*List!$H1326)+'NEW Reference'!M$17,0)</f>
        <v>4580</v>
      </c>
      <c r="U1326" s="34">
        <f>ROUND(('NEW Reference'!N$16*List!$H1326)+'NEW Reference'!N$17,0)</f>
        <v>18479</v>
      </c>
      <c r="V1326" s="35">
        <f>ROUND(('NEW Reference'!O$16*List!$H1326)+'NEW Reference'!O$17,0)</f>
        <v>687</v>
      </c>
      <c r="W1326" s="35">
        <f>ROUND(('NEW Reference'!P$16*List!$H1326)+'NEW Reference'!P$17,0)</f>
        <v>968</v>
      </c>
      <c r="X1326" s="35">
        <f>ROUND(('NEW Reference'!Q$16*List!$H1326)+'NEW Reference'!Q$17,0)</f>
        <v>484</v>
      </c>
      <c r="Y1326" s="36"/>
      <c r="Z1326" s="4" t="str">
        <f t="shared" si="62"/>
        <v>MONTMORENCY, Michigan</v>
      </c>
      <c r="AA1326" s="37" t="s">
        <v>4003</v>
      </c>
      <c r="AB1326" s="37" t="s">
        <v>49</v>
      </c>
      <c r="AC1326" s="32" t="s">
        <v>3841</v>
      </c>
      <c r="AD1326" s="38"/>
      <c r="AE1326">
        <f t="shared" si="63"/>
        <v>0.83030000000000004</v>
      </c>
    </row>
    <row r="1327" spans="1:31">
      <c r="A1327" s="28" t="s">
        <v>4004</v>
      </c>
      <c r="B1327" s="44" t="s">
        <v>4005</v>
      </c>
      <c r="C1327" s="47">
        <v>34740</v>
      </c>
      <c r="D1327" s="30" t="s">
        <v>1248</v>
      </c>
      <c r="E1327" s="37" t="s">
        <v>4006</v>
      </c>
      <c r="F1327" s="49" t="s">
        <v>3841</v>
      </c>
      <c r="G1327" s="33" t="s">
        <v>48</v>
      </c>
      <c r="H1327">
        <f t="shared" si="61"/>
        <v>0.88540000000000008</v>
      </c>
      <c r="I1327" s="34">
        <f>ROUND(('NEW Reference'!B$16*List!$H1327)+'NEW Reference'!B$17,0)</f>
        <v>1109</v>
      </c>
      <c r="J1327" s="34">
        <f>ROUND(('NEW Reference'!C$16*List!$H1327)+'NEW Reference'!C$17,0)</f>
        <v>1654</v>
      </c>
      <c r="K1327" s="34">
        <f>ROUND(('NEW Reference'!D$16*List!$H1327)+'NEW Reference'!D$17,0)</f>
        <v>1982</v>
      </c>
      <c r="L1327" s="34">
        <f>ROUND(('NEW Reference'!E$16*List!$H1327)+'NEW Reference'!E$17,0)</f>
        <v>2450</v>
      </c>
      <c r="M1327" s="34">
        <f>ROUND(('NEW Reference'!F$16*List!$H1327)+'NEW Reference'!F$17,0)</f>
        <v>2553</v>
      </c>
      <c r="N1327" s="34">
        <f>ROUND(('NEW Reference'!G$16*List!$H1327)+'NEW Reference'!G$17,0)</f>
        <v>2890</v>
      </c>
      <c r="O1327" s="34">
        <f>ROUND(('NEW Reference'!H$16*List!$H1327)+'NEW Reference'!H$17,0)</f>
        <v>3000</v>
      </c>
      <c r="P1327" s="34">
        <f>ROUND(('NEW Reference'!I$16*List!$H1327)+'NEW Reference'!I$17,0)</f>
        <v>3118</v>
      </c>
      <c r="Q1327" s="34">
        <f>ROUND(('NEW Reference'!J$16*List!$H1327)+'NEW Reference'!J$17,0)</f>
        <v>3611</v>
      </c>
      <c r="R1327" s="34">
        <f>ROUND(('NEW Reference'!K$16*List!$H1327)+'NEW Reference'!K$17,0)</f>
        <v>3725</v>
      </c>
      <c r="S1327" s="34">
        <f>ROUND(('NEW Reference'!L$16*List!$H1327)+'NEW Reference'!L$17,0)</f>
        <v>4019</v>
      </c>
      <c r="T1327" s="34">
        <f>ROUND(('NEW Reference'!M$16*List!$H1327)+'NEW Reference'!M$17,0)</f>
        <v>4800</v>
      </c>
      <c r="U1327" s="34">
        <f>ROUND(('NEW Reference'!N$16*List!$H1327)+'NEW Reference'!N$17,0)</f>
        <v>19369</v>
      </c>
      <c r="V1327" s="35">
        <f>ROUND(('NEW Reference'!O$16*List!$H1327)+'NEW Reference'!O$17,0)</f>
        <v>720</v>
      </c>
      <c r="W1327" s="35">
        <f>ROUND(('NEW Reference'!P$16*List!$H1327)+'NEW Reference'!P$17,0)</f>
        <v>1015</v>
      </c>
      <c r="X1327" s="35">
        <f>ROUND(('NEW Reference'!Q$16*List!$H1327)+'NEW Reference'!Q$17,0)</f>
        <v>507</v>
      </c>
      <c r="Y1327" s="36"/>
      <c r="Z1327" s="4" t="str">
        <f t="shared" si="62"/>
        <v>MUSKEGON, Michigan</v>
      </c>
      <c r="AA1327" s="46" t="s">
        <v>4006</v>
      </c>
      <c r="AB1327" s="37" t="s">
        <v>49</v>
      </c>
      <c r="AC1327" s="41" t="s">
        <v>3841</v>
      </c>
      <c r="AD1327" s="42"/>
      <c r="AE1327">
        <f t="shared" si="63"/>
        <v>0.88540000000000008</v>
      </c>
    </row>
    <row r="1328" spans="1:31">
      <c r="A1328" s="28" t="s">
        <v>4007</v>
      </c>
      <c r="B1328" s="44" t="s">
        <v>4008</v>
      </c>
      <c r="C1328" s="45">
        <v>99923</v>
      </c>
      <c r="D1328" s="30" t="s">
        <v>137</v>
      </c>
      <c r="E1328" s="46" t="s">
        <v>4009</v>
      </c>
      <c r="F1328" s="50" t="s">
        <v>3841</v>
      </c>
      <c r="G1328" s="33" t="s">
        <v>59</v>
      </c>
      <c r="H1328">
        <f t="shared" si="61"/>
        <v>0.83030000000000004</v>
      </c>
      <c r="I1328" s="34">
        <f>ROUND(('NEW Reference'!B$16*List!$H1328)+'NEW Reference'!B$17,0)</f>
        <v>1058</v>
      </c>
      <c r="J1328" s="34">
        <f>ROUND(('NEW Reference'!C$16*List!$H1328)+'NEW Reference'!C$17,0)</f>
        <v>1578</v>
      </c>
      <c r="K1328" s="34">
        <f>ROUND(('NEW Reference'!D$16*List!$H1328)+'NEW Reference'!D$17,0)</f>
        <v>1891</v>
      </c>
      <c r="L1328" s="34">
        <f>ROUND(('NEW Reference'!E$16*List!$H1328)+'NEW Reference'!E$17,0)</f>
        <v>2338</v>
      </c>
      <c r="M1328" s="34">
        <f>ROUND(('NEW Reference'!F$16*List!$H1328)+'NEW Reference'!F$17,0)</f>
        <v>2436</v>
      </c>
      <c r="N1328" s="34">
        <f>ROUND(('NEW Reference'!G$16*List!$H1328)+'NEW Reference'!G$17,0)</f>
        <v>2757</v>
      </c>
      <c r="O1328" s="34">
        <f>ROUND(('NEW Reference'!H$16*List!$H1328)+'NEW Reference'!H$17,0)</f>
        <v>2863</v>
      </c>
      <c r="P1328" s="34">
        <f>ROUND(('NEW Reference'!I$16*List!$H1328)+'NEW Reference'!I$17,0)</f>
        <v>2975</v>
      </c>
      <c r="Q1328" s="34">
        <f>ROUND(('NEW Reference'!J$16*List!$H1328)+'NEW Reference'!J$17,0)</f>
        <v>3445</v>
      </c>
      <c r="R1328" s="34">
        <f>ROUND(('NEW Reference'!K$16*List!$H1328)+'NEW Reference'!K$17,0)</f>
        <v>3554</v>
      </c>
      <c r="S1328" s="34">
        <f>ROUND(('NEW Reference'!L$16*List!$H1328)+'NEW Reference'!L$17,0)</f>
        <v>3835</v>
      </c>
      <c r="T1328" s="34">
        <f>ROUND(('NEW Reference'!M$16*List!$H1328)+'NEW Reference'!M$17,0)</f>
        <v>4580</v>
      </c>
      <c r="U1328" s="34">
        <f>ROUND(('NEW Reference'!N$16*List!$H1328)+'NEW Reference'!N$17,0)</f>
        <v>18479</v>
      </c>
      <c r="V1328" s="35">
        <f>ROUND(('NEW Reference'!O$16*List!$H1328)+'NEW Reference'!O$17,0)</f>
        <v>687</v>
      </c>
      <c r="W1328" s="35">
        <f>ROUND(('NEW Reference'!P$16*List!$H1328)+'NEW Reference'!P$17,0)</f>
        <v>968</v>
      </c>
      <c r="X1328" s="35">
        <f>ROUND(('NEW Reference'!Q$16*List!$H1328)+'NEW Reference'!Q$17,0)</f>
        <v>484</v>
      </c>
      <c r="Y1328" s="36"/>
      <c r="Z1328" s="4" t="str">
        <f t="shared" si="62"/>
        <v>NEWAYGO, Michigan</v>
      </c>
      <c r="AA1328" s="37" t="s">
        <v>4009</v>
      </c>
      <c r="AB1328" s="37" t="s">
        <v>49</v>
      </c>
      <c r="AC1328" s="32" t="s">
        <v>3841</v>
      </c>
      <c r="AD1328" s="38"/>
      <c r="AE1328">
        <f t="shared" si="63"/>
        <v>0.83030000000000004</v>
      </c>
    </row>
    <row r="1329" spans="1:31">
      <c r="A1329" s="28" t="s">
        <v>4010</v>
      </c>
      <c r="B1329" s="44" t="s">
        <v>4011</v>
      </c>
      <c r="C1329" s="45">
        <v>47664</v>
      </c>
      <c r="D1329" s="30" t="s">
        <v>1737</v>
      </c>
      <c r="E1329" s="46" t="s">
        <v>4012</v>
      </c>
      <c r="F1329" s="49" t="s">
        <v>3841</v>
      </c>
      <c r="G1329" s="33" t="s">
        <v>48</v>
      </c>
      <c r="H1329">
        <f t="shared" si="61"/>
        <v>0.90180000000000005</v>
      </c>
      <c r="I1329" s="34">
        <f>ROUND(('NEW Reference'!B$16*List!$H1329)+'NEW Reference'!B$17,0)</f>
        <v>1124</v>
      </c>
      <c r="J1329" s="34">
        <f>ROUND(('NEW Reference'!C$16*List!$H1329)+'NEW Reference'!C$17,0)</f>
        <v>1677</v>
      </c>
      <c r="K1329" s="34">
        <f>ROUND(('NEW Reference'!D$16*List!$H1329)+'NEW Reference'!D$17,0)</f>
        <v>2009</v>
      </c>
      <c r="L1329" s="34">
        <f>ROUND(('NEW Reference'!E$16*List!$H1329)+'NEW Reference'!E$17,0)</f>
        <v>2484</v>
      </c>
      <c r="M1329" s="34">
        <f>ROUND(('NEW Reference'!F$16*List!$H1329)+'NEW Reference'!F$17,0)</f>
        <v>2588</v>
      </c>
      <c r="N1329" s="34">
        <f>ROUND(('NEW Reference'!G$16*List!$H1329)+'NEW Reference'!G$17,0)</f>
        <v>2929</v>
      </c>
      <c r="O1329" s="34">
        <f>ROUND(('NEW Reference'!H$16*List!$H1329)+'NEW Reference'!H$17,0)</f>
        <v>3041</v>
      </c>
      <c r="P1329" s="34">
        <f>ROUND(('NEW Reference'!I$16*List!$H1329)+'NEW Reference'!I$17,0)</f>
        <v>3161</v>
      </c>
      <c r="Q1329" s="34">
        <f>ROUND(('NEW Reference'!J$16*List!$H1329)+'NEW Reference'!J$17,0)</f>
        <v>3660</v>
      </c>
      <c r="R1329" s="34">
        <f>ROUND(('NEW Reference'!K$16*List!$H1329)+'NEW Reference'!K$17,0)</f>
        <v>3776</v>
      </c>
      <c r="S1329" s="34">
        <f>ROUND(('NEW Reference'!L$16*List!$H1329)+'NEW Reference'!L$17,0)</f>
        <v>4074</v>
      </c>
      <c r="T1329" s="34">
        <f>ROUND(('NEW Reference'!M$16*List!$H1329)+'NEW Reference'!M$17,0)</f>
        <v>4866</v>
      </c>
      <c r="U1329" s="34">
        <f>ROUND(('NEW Reference'!N$16*List!$H1329)+'NEW Reference'!N$17,0)</f>
        <v>19633</v>
      </c>
      <c r="V1329" s="35">
        <f>ROUND(('NEW Reference'!O$16*List!$H1329)+'NEW Reference'!O$17,0)</f>
        <v>730</v>
      </c>
      <c r="W1329" s="35">
        <f>ROUND(('NEW Reference'!P$16*List!$H1329)+'NEW Reference'!P$17,0)</f>
        <v>1028</v>
      </c>
      <c r="X1329" s="35">
        <f>ROUND(('NEW Reference'!Q$16*List!$H1329)+'NEW Reference'!Q$17,0)</f>
        <v>514</v>
      </c>
      <c r="Y1329" s="36"/>
      <c r="Z1329" s="4" t="str">
        <f t="shared" si="62"/>
        <v>OAKLAND, Michigan</v>
      </c>
      <c r="AA1329" s="46" t="s">
        <v>4012</v>
      </c>
      <c r="AB1329" s="37" t="s">
        <v>49</v>
      </c>
      <c r="AC1329" s="41" t="s">
        <v>3841</v>
      </c>
      <c r="AD1329" s="42"/>
      <c r="AE1329">
        <f t="shared" si="63"/>
        <v>0.90180000000000005</v>
      </c>
    </row>
    <row r="1330" spans="1:31">
      <c r="A1330" s="28" t="s">
        <v>4013</v>
      </c>
      <c r="B1330" s="44" t="s">
        <v>4014</v>
      </c>
      <c r="C1330" s="47">
        <v>99923</v>
      </c>
      <c r="D1330" s="30" t="s">
        <v>137</v>
      </c>
      <c r="E1330" s="37" t="s">
        <v>4015</v>
      </c>
      <c r="F1330" s="50" t="s">
        <v>3841</v>
      </c>
      <c r="G1330" s="33" t="s">
        <v>59</v>
      </c>
      <c r="H1330">
        <f t="shared" si="61"/>
        <v>0.83030000000000004</v>
      </c>
      <c r="I1330" s="34">
        <f>ROUND(('NEW Reference'!B$16*List!$H1330)+'NEW Reference'!B$17,0)</f>
        <v>1058</v>
      </c>
      <c r="J1330" s="34">
        <f>ROUND(('NEW Reference'!C$16*List!$H1330)+'NEW Reference'!C$17,0)</f>
        <v>1578</v>
      </c>
      <c r="K1330" s="34">
        <f>ROUND(('NEW Reference'!D$16*List!$H1330)+'NEW Reference'!D$17,0)</f>
        <v>1891</v>
      </c>
      <c r="L1330" s="34">
        <f>ROUND(('NEW Reference'!E$16*List!$H1330)+'NEW Reference'!E$17,0)</f>
        <v>2338</v>
      </c>
      <c r="M1330" s="34">
        <f>ROUND(('NEW Reference'!F$16*List!$H1330)+'NEW Reference'!F$17,0)</f>
        <v>2436</v>
      </c>
      <c r="N1330" s="34">
        <f>ROUND(('NEW Reference'!G$16*List!$H1330)+'NEW Reference'!G$17,0)</f>
        <v>2757</v>
      </c>
      <c r="O1330" s="34">
        <f>ROUND(('NEW Reference'!H$16*List!$H1330)+'NEW Reference'!H$17,0)</f>
        <v>2863</v>
      </c>
      <c r="P1330" s="34">
        <f>ROUND(('NEW Reference'!I$16*List!$H1330)+'NEW Reference'!I$17,0)</f>
        <v>2975</v>
      </c>
      <c r="Q1330" s="34">
        <f>ROUND(('NEW Reference'!J$16*List!$H1330)+'NEW Reference'!J$17,0)</f>
        <v>3445</v>
      </c>
      <c r="R1330" s="34">
        <f>ROUND(('NEW Reference'!K$16*List!$H1330)+'NEW Reference'!K$17,0)</f>
        <v>3554</v>
      </c>
      <c r="S1330" s="34">
        <f>ROUND(('NEW Reference'!L$16*List!$H1330)+'NEW Reference'!L$17,0)</f>
        <v>3835</v>
      </c>
      <c r="T1330" s="34">
        <f>ROUND(('NEW Reference'!M$16*List!$H1330)+'NEW Reference'!M$17,0)</f>
        <v>4580</v>
      </c>
      <c r="U1330" s="34">
        <f>ROUND(('NEW Reference'!N$16*List!$H1330)+'NEW Reference'!N$17,0)</f>
        <v>18479</v>
      </c>
      <c r="V1330" s="35">
        <f>ROUND(('NEW Reference'!O$16*List!$H1330)+'NEW Reference'!O$17,0)</f>
        <v>687</v>
      </c>
      <c r="W1330" s="35">
        <f>ROUND(('NEW Reference'!P$16*List!$H1330)+'NEW Reference'!P$17,0)</f>
        <v>968</v>
      </c>
      <c r="X1330" s="35">
        <f>ROUND(('NEW Reference'!Q$16*List!$H1330)+'NEW Reference'!Q$17,0)</f>
        <v>484</v>
      </c>
      <c r="Y1330" s="36"/>
      <c r="Z1330" s="4" t="str">
        <f t="shared" si="62"/>
        <v>OCEANA, Michigan</v>
      </c>
      <c r="AA1330" s="37" t="s">
        <v>4015</v>
      </c>
      <c r="AB1330" s="37" t="s">
        <v>49</v>
      </c>
      <c r="AC1330" s="32" t="s">
        <v>3841</v>
      </c>
      <c r="AD1330" s="38"/>
      <c r="AE1330">
        <f t="shared" si="63"/>
        <v>0.83030000000000004</v>
      </c>
    </row>
    <row r="1331" spans="1:31">
      <c r="A1331" s="28" t="s">
        <v>4016</v>
      </c>
      <c r="B1331" s="44" t="s">
        <v>4017</v>
      </c>
      <c r="C1331" s="45">
        <v>99923</v>
      </c>
      <c r="D1331" s="30" t="s">
        <v>137</v>
      </c>
      <c r="E1331" s="46" t="s">
        <v>4018</v>
      </c>
      <c r="F1331" s="50" t="s">
        <v>3841</v>
      </c>
      <c r="G1331" s="33" t="s">
        <v>59</v>
      </c>
      <c r="H1331">
        <f t="shared" si="61"/>
        <v>0.83030000000000004</v>
      </c>
      <c r="I1331" s="34">
        <f>ROUND(('NEW Reference'!B$16*List!$H1331)+'NEW Reference'!B$17,0)</f>
        <v>1058</v>
      </c>
      <c r="J1331" s="34">
        <f>ROUND(('NEW Reference'!C$16*List!$H1331)+'NEW Reference'!C$17,0)</f>
        <v>1578</v>
      </c>
      <c r="K1331" s="34">
        <f>ROUND(('NEW Reference'!D$16*List!$H1331)+'NEW Reference'!D$17,0)</f>
        <v>1891</v>
      </c>
      <c r="L1331" s="34">
        <f>ROUND(('NEW Reference'!E$16*List!$H1331)+'NEW Reference'!E$17,0)</f>
        <v>2338</v>
      </c>
      <c r="M1331" s="34">
        <f>ROUND(('NEW Reference'!F$16*List!$H1331)+'NEW Reference'!F$17,0)</f>
        <v>2436</v>
      </c>
      <c r="N1331" s="34">
        <f>ROUND(('NEW Reference'!G$16*List!$H1331)+'NEW Reference'!G$17,0)</f>
        <v>2757</v>
      </c>
      <c r="O1331" s="34">
        <f>ROUND(('NEW Reference'!H$16*List!$H1331)+'NEW Reference'!H$17,0)</f>
        <v>2863</v>
      </c>
      <c r="P1331" s="34">
        <f>ROUND(('NEW Reference'!I$16*List!$H1331)+'NEW Reference'!I$17,0)</f>
        <v>2975</v>
      </c>
      <c r="Q1331" s="34">
        <f>ROUND(('NEW Reference'!J$16*List!$H1331)+'NEW Reference'!J$17,0)</f>
        <v>3445</v>
      </c>
      <c r="R1331" s="34">
        <f>ROUND(('NEW Reference'!K$16*List!$H1331)+'NEW Reference'!K$17,0)</f>
        <v>3554</v>
      </c>
      <c r="S1331" s="34">
        <f>ROUND(('NEW Reference'!L$16*List!$H1331)+'NEW Reference'!L$17,0)</f>
        <v>3835</v>
      </c>
      <c r="T1331" s="34">
        <f>ROUND(('NEW Reference'!M$16*List!$H1331)+'NEW Reference'!M$17,0)</f>
        <v>4580</v>
      </c>
      <c r="U1331" s="34">
        <f>ROUND(('NEW Reference'!N$16*List!$H1331)+'NEW Reference'!N$17,0)</f>
        <v>18479</v>
      </c>
      <c r="V1331" s="35">
        <f>ROUND(('NEW Reference'!O$16*List!$H1331)+'NEW Reference'!O$17,0)</f>
        <v>687</v>
      </c>
      <c r="W1331" s="35">
        <f>ROUND(('NEW Reference'!P$16*List!$H1331)+'NEW Reference'!P$17,0)</f>
        <v>968</v>
      </c>
      <c r="X1331" s="35">
        <f>ROUND(('NEW Reference'!Q$16*List!$H1331)+'NEW Reference'!Q$17,0)</f>
        <v>484</v>
      </c>
      <c r="Y1331" s="36"/>
      <c r="Z1331" s="4" t="str">
        <f t="shared" si="62"/>
        <v>OGEMAW, Michigan</v>
      </c>
      <c r="AA1331" s="46" t="s">
        <v>4018</v>
      </c>
      <c r="AB1331" s="37" t="s">
        <v>49</v>
      </c>
      <c r="AC1331" s="41" t="s">
        <v>3841</v>
      </c>
      <c r="AD1331" s="42"/>
      <c r="AE1331">
        <f t="shared" si="63"/>
        <v>0.83030000000000004</v>
      </c>
    </row>
    <row r="1332" spans="1:31">
      <c r="A1332" s="28" t="s">
        <v>4019</v>
      </c>
      <c r="B1332" s="44" t="s">
        <v>4020</v>
      </c>
      <c r="C1332" s="45">
        <v>99923</v>
      </c>
      <c r="D1332" s="30" t="s">
        <v>137</v>
      </c>
      <c r="E1332" s="46" t="s">
        <v>4021</v>
      </c>
      <c r="F1332" s="50" t="s">
        <v>3841</v>
      </c>
      <c r="G1332" s="33" t="s">
        <v>59</v>
      </c>
      <c r="H1332">
        <f t="shared" si="61"/>
        <v>0.83030000000000004</v>
      </c>
      <c r="I1332" s="34">
        <f>ROUND(('NEW Reference'!B$16*List!$H1332)+'NEW Reference'!B$17,0)</f>
        <v>1058</v>
      </c>
      <c r="J1332" s="34">
        <f>ROUND(('NEW Reference'!C$16*List!$H1332)+'NEW Reference'!C$17,0)</f>
        <v>1578</v>
      </c>
      <c r="K1332" s="34">
        <f>ROUND(('NEW Reference'!D$16*List!$H1332)+'NEW Reference'!D$17,0)</f>
        <v>1891</v>
      </c>
      <c r="L1332" s="34">
        <f>ROUND(('NEW Reference'!E$16*List!$H1332)+'NEW Reference'!E$17,0)</f>
        <v>2338</v>
      </c>
      <c r="M1332" s="34">
        <f>ROUND(('NEW Reference'!F$16*List!$H1332)+'NEW Reference'!F$17,0)</f>
        <v>2436</v>
      </c>
      <c r="N1332" s="34">
        <f>ROUND(('NEW Reference'!G$16*List!$H1332)+'NEW Reference'!G$17,0)</f>
        <v>2757</v>
      </c>
      <c r="O1332" s="34">
        <f>ROUND(('NEW Reference'!H$16*List!$H1332)+'NEW Reference'!H$17,0)</f>
        <v>2863</v>
      </c>
      <c r="P1332" s="34">
        <f>ROUND(('NEW Reference'!I$16*List!$H1332)+'NEW Reference'!I$17,0)</f>
        <v>2975</v>
      </c>
      <c r="Q1332" s="34">
        <f>ROUND(('NEW Reference'!J$16*List!$H1332)+'NEW Reference'!J$17,0)</f>
        <v>3445</v>
      </c>
      <c r="R1332" s="34">
        <f>ROUND(('NEW Reference'!K$16*List!$H1332)+'NEW Reference'!K$17,0)</f>
        <v>3554</v>
      </c>
      <c r="S1332" s="34">
        <f>ROUND(('NEW Reference'!L$16*List!$H1332)+'NEW Reference'!L$17,0)</f>
        <v>3835</v>
      </c>
      <c r="T1332" s="34">
        <f>ROUND(('NEW Reference'!M$16*List!$H1332)+'NEW Reference'!M$17,0)</f>
        <v>4580</v>
      </c>
      <c r="U1332" s="34">
        <f>ROUND(('NEW Reference'!N$16*List!$H1332)+'NEW Reference'!N$17,0)</f>
        <v>18479</v>
      </c>
      <c r="V1332" s="35">
        <f>ROUND(('NEW Reference'!O$16*List!$H1332)+'NEW Reference'!O$17,0)</f>
        <v>687</v>
      </c>
      <c r="W1332" s="35">
        <f>ROUND(('NEW Reference'!P$16*List!$H1332)+'NEW Reference'!P$17,0)</f>
        <v>968</v>
      </c>
      <c r="X1332" s="35">
        <f>ROUND(('NEW Reference'!Q$16*List!$H1332)+'NEW Reference'!Q$17,0)</f>
        <v>484</v>
      </c>
      <c r="Y1332" s="36"/>
      <c r="Z1332" s="4" t="str">
        <f t="shared" si="62"/>
        <v>ONTONAGON, Michigan</v>
      </c>
      <c r="AA1332" s="46" t="s">
        <v>4021</v>
      </c>
      <c r="AB1332" s="37" t="s">
        <v>49</v>
      </c>
      <c r="AC1332" s="41" t="s">
        <v>3841</v>
      </c>
      <c r="AD1332" s="42"/>
      <c r="AE1332">
        <f t="shared" si="63"/>
        <v>0.83030000000000004</v>
      </c>
    </row>
    <row r="1333" spans="1:31">
      <c r="A1333" s="28" t="s">
        <v>4022</v>
      </c>
      <c r="B1333" s="44" t="s">
        <v>4023</v>
      </c>
      <c r="C1333" s="47">
        <v>99923</v>
      </c>
      <c r="D1333" s="30" t="s">
        <v>137</v>
      </c>
      <c r="E1333" s="37" t="s">
        <v>1510</v>
      </c>
      <c r="F1333" s="50" t="s">
        <v>3841</v>
      </c>
      <c r="G1333" s="33" t="s">
        <v>59</v>
      </c>
      <c r="H1333">
        <f t="shared" si="61"/>
        <v>0.83030000000000004</v>
      </c>
      <c r="I1333" s="34">
        <f>ROUND(('NEW Reference'!B$16*List!$H1333)+'NEW Reference'!B$17,0)</f>
        <v>1058</v>
      </c>
      <c r="J1333" s="34">
        <f>ROUND(('NEW Reference'!C$16*List!$H1333)+'NEW Reference'!C$17,0)</f>
        <v>1578</v>
      </c>
      <c r="K1333" s="34">
        <f>ROUND(('NEW Reference'!D$16*List!$H1333)+'NEW Reference'!D$17,0)</f>
        <v>1891</v>
      </c>
      <c r="L1333" s="34">
        <f>ROUND(('NEW Reference'!E$16*List!$H1333)+'NEW Reference'!E$17,0)</f>
        <v>2338</v>
      </c>
      <c r="M1333" s="34">
        <f>ROUND(('NEW Reference'!F$16*List!$H1333)+'NEW Reference'!F$17,0)</f>
        <v>2436</v>
      </c>
      <c r="N1333" s="34">
        <f>ROUND(('NEW Reference'!G$16*List!$H1333)+'NEW Reference'!G$17,0)</f>
        <v>2757</v>
      </c>
      <c r="O1333" s="34">
        <f>ROUND(('NEW Reference'!H$16*List!$H1333)+'NEW Reference'!H$17,0)</f>
        <v>2863</v>
      </c>
      <c r="P1333" s="34">
        <f>ROUND(('NEW Reference'!I$16*List!$H1333)+'NEW Reference'!I$17,0)</f>
        <v>2975</v>
      </c>
      <c r="Q1333" s="34">
        <f>ROUND(('NEW Reference'!J$16*List!$H1333)+'NEW Reference'!J$17,0)</f>
        <v>3445</v>
      </c>
      <c r="R1333" s="34">
        <f>ROUND(('NEW Reference'!K$16*List!$H1333)+'NEW Reference'!K$17,0)</f>
        <v>3554</v>
      </c>
      <c r="S1333" s="34">
        <f>ROUND(('NEW Reference'!L$16*List!$H1333)+'NEW Reference'!L$17,0)</f>
        <v>3835</v>
      </c>
      <c r="T1333" s="34">
        <f>ROUND(('NEW Reference'!M$16*List!$H1333)+'NEW Reference'!M$17,0)</f>
        <v>4580</v>
      </c>
      <c r="U1333" s="34">
        <f>ROUND(('NEW Reference'!N$16*List!$H1333)+'NEW Reference'!N$17,0)</f>
        <v>18479</v>
      </c>
      <c r="V1333" s="35">
        <f>ROUND(('NEW Reference'!O$16*List!$H1333)+'NEW Reference'!O$17,0)</f>
        <v>687</v>
      </c>
      <c r="W1333" s="35">
        <f>ROUND(('NEW Reference'!P$16*List!$H1333)+'NEW Reference'!P$17,0)</f>
        <v>968</v>
      </c>
      <c r="X1333" s="35">
        <f>ROUND(('NEW Reference'!Q$16*List!$H1333)+'NEW Reference'!Q$17,0)</f>
        <v>484</v>
      </c>
      <c r="Y1333" s="36"/>
      <c r="Z1333" s="4" t="str">
        <f t="shared" si="62"/>
        <v>OSCEOLA, Michigan</v>
      </c>
      <c r="AA1333" s="46" t="s">
        <v>1510</v>
      </c>
      <c r="AB1333" s="37" t="s">
        <v>49</v>
      </c>
      <c r="AC1333" s="41" t="s">
        <v>3841</v>
      </c>
      <c r="AD1333" s="42"/>
      <c r="AE1333">
        <f t="shared" si="63"/>
        <v>0.83030000000000004</v>
      </c>
    </row>
    <row r="1334" spans="1:31">
      <c r="A1334" s="28" t="s">
        <v>4024</v>
      </c>
      <c r="B1334" s="44" t="s">
        <v>4025</v>
      </c>
      <c r="C1334" s="45">
        <v>99923</v>
      </c>
      <c r="D1334" s="30" t="s">
        <v>137</v>
      </c>
      <c r="E1334" s="46" t="s">
        <v>4026</v>
      </c>
      <c r="F1334" s="50" t="s">
        <v>3841</v>
      </c>
      <c r="G1334" s="33" t="s">
        <v>59</v>
      </c>
      <c r="H1334">
        <f t="shared" si="61"/>
        <v>0.83030000000000004</v>
      </c>
      <c r="I1334" s="34">
        <f>ROUND(('NEW Reference'!B$16*List!$H1334)+'NEW Reference'!B$17,0)</f>
        <v>1058</v>
      </c>
      <c r="J1334" s="34">
        <f>ROUND(('NEW Reference'!C$16*List!$H1334)+'NEW Reference'!C$17,0)</f>
        <v>1578</v>
      </c>
      <c r="K1334" s="34">
        <f>ROUND(('NEW Reference'!D$16*List!$H1334)+'NEW Reference'!D$17,0)</f>
        <v>1891</v>
      </c>
      <c r="L1334" s="34">
        <f>ROUND(('NEW Reference'!E$16*List!$H1334)+'NEW Reference'!E$17,0)</f>
        <v>2338</v>
      </c>
      <c r="M1334" s="34">
        <f>ROUND(('NEW Reference'!F$16*List!$H1334)+'NEW Reference'!F$17,0)</f>
        <v>2436</v>
      </c>
      <c r="N1334" s="34">
        <f>ROUND(('NEW Reference'!G$16*List!$H1334)+'NEW Reference'!G$17,0)</f>
        <v>2757</v>
      </c>
      <c r="O1334" s="34">
        <f>ROUND(('NEW Reference'!H$16*List!$H1334)+'NEW Reference'!H$17,0)</f>
        <v>2863</v>
      </c>
      <c r="P1334" s="34">
        <f>ROUND(('NEW Reference'!I$16*List!$H1334)+'NEW Reference'!I$17,0)</f>
        <v>2975</v>
      </c>
      <c r="Q1334" s="34">
        <f>ROUND(('NEW Reference'!J$16*List!$H1334)+'NEW Reference'!J$17,0)</f>
        <v>3445</v>
      </c>
      <c r="R1334" s="34">
        <f>ROUND(('NEW Reference'!K$16*List!$H1334)+'NEW Reference'!K$17,0)</f>
        <v>3554</v>
      </c>
      <c r="S1334" s="34">
        <f>ROUND(('NEW Reference'!L$16*List!$H1334)+'NEW Reference'!L$17,0)</f>
        <v>3835</v>
      </c>
      <c r="T1334" s="34">
        <f>ROUND(('NEW Reference'!M$16*List!$H1334)+'NEW Reference'!M$17,0)</f>
        <v>4580</v>
      </c>
      <c r="U1334" s="34">
        <f>ROUND(('NEW Reference'!N$16*List!$H1334)+'NEW Reference'!N$17,0)</f>
        <v>18479</v>
      </c>
      <c r="V1334" s="35">
        <f>ROUND(('NEW Reference'!O$16*List!$H1334)+'NEW Reference'!O$17,0)</f>
        <v>687</v>
      </c>
      <c r="W1334" s="35">
        <f>ROUND(('NEW Reference'!P$16*List!$H1334)+'NEW Reference'!P$17,0)</f>
        <v>968</v>
      </c>
      <c r="X1334" s="35">
        <f>ROUND(('NEW Reference'!Q$16*List!$H1334)+'NEW Reference'!Q$17,0)</f>
        <v>484</v>
      </c>
      <c r="Y1334" s="36"/>
      <c r="Z1334" s="4" t="str">
        <f t="shared" si="62"/>
        <v>OSCODA, Michigan</v>
      </c>
      <c r="AA1334" s="46" t="s">
        <v>4026</v>
      </c>
      <c r="AB1334" s="37" t="s">
        <v>49</v>
      </c>
      <c r="AC1334" s="41" t="s">
        <v>3841</v>
      </c>
      <c r="AD1334" s="42"/>
      <c r="AE1334">
        <f t="shared" si="63"/>
        <v>0.83030000000000004</v>
      </c>
    </row>
    <row r="1335" spans="1:31">
      <c r="A1335" s="28" t="s">
        <v>4027</v>
      </c>
      <c r="B1335" s="44" t="s">
        <v>4028</v>
      </c>
      <c r="C1335" s="47">
        <v>99923</v>
      </c>
      <c r="D1335" s="30" t="s">
        <v>137</v>
      </c>
      <c r="E1335" s="37" t="s">
        <v>4029</v>
      </c>
      <c r="F1335" s="50" t="s">
        <v>3841</v>
      </c>
      <c r="G1335" s="33" t="s">
        <v>59</v>
      </c>
      <c r="H1335">
        <f t="shared" si="61"/>
        <v>0.83030000000000004</v>
      </c>
      <c r="I1335" s="34">
        <f>ROUND(('NEW Reference'!B$16*List!$H1335)+'NEW Reference'!B$17,0)</f>
        <v>1058</v>
      </c>
      <c r="J1335" s="34">
        <f>ROUND(('NEW Reference'!C$16*List!$H1335)+'NEW Reference'!C$17,0)</f>
        <v>1578</v>
      </c>
      <c r="K1335" s="34">
        <f>ROUND(('NEW Reference'!D$16*List!$H1335)+'NEW Reference'!D$17,0)</f>
        <v>1891</v>
      </c>
      <c r="L1335" s="34">
        <f>ROUND(('NEW Reference'!E$16*List!$H1335)+'NEW Reference'!E$17,0)</f>
        <v>2338</v>
      </c>
      <c r="M1335" s="34">
        <f>ROUND(('NEW Reference'!F$16*List!$H1335)+'NEW Reference'!F$17,0)</f>
        <v>2436</v>
      </c>
      <c r="N1335" s="34">
        <f>ROUND(('NEW Reference'!G$16*List!$H1335)+'NEW Reference'!G$17,0)</f>
        <v>2757</v>
      </c>
      <c r="O1335" s="34">
        <f>ROUND(('NEW Reference'!H$16*List!$H1335)+'NEW Reference'!H$17,0)</f>
        <v>2863</v>
      </c>
      <c r="P1335" s="34">
        <f>ROUND(('NEW Reference'!I$16*List!$H1335)+'NEW Reference'!I$17,0)</f>
        <v>2975</v>
      </c>
      <c r="Q1335" s="34">
        <f>ROUND(('NEW Reference'!J$16*List!$H1335)+'NEW Reference'!J$17,0)</f>
        <v>3445</v>
      </c>
      <c r="R1335" s="34">
        <f>ROUND(('NEW Reference'!K$16*List!$H1335)+'NEW Reference'!K$17,0)</f>
        <v>3554</v>
      </c>
      <c r="S1335" s="34">
        <f>ROUND(('NEW Reference'!L$16*List!$H1335)+'NEW Reference'!L$17,0)</f>
        <v>3835</v>
      </c>
      <c r="T1335" s="34">
        <f>ROUND(('NEW Reference'!M$16*List!$H1335)+'NEW Reference'!M$17,0)</f>
        <v>4580</v>
      </c>
      <c r="U1335" s="34">
        <f>ROUND(('NEW Reference'!N$16*List!$H1335)+'NEW Reference'!N$17,0)</f>
        <v>18479</v>
      </c>
      <c r="V1335" s="35">
        <f>ROUND(('NEW Reference'!O$16*List!$H1335)+'NEW Reference'!O$17,0)</f>
        <v>687</v>
      </c>
      <c r="W1335" s="35">
        <f>ROUND(('NEW Reference'!P$16*List!$H1335)+'NEW Reference'!P$17,0)</f>
        <v>968</v>
      </c>
      <c r="X1335" s="35">
        <f>ROUND(('NEW Reference'!Q$16*List!$H1335)+'NEW Reference'!Q$17,0)</f>
        <v>484</v>
      </c>
      <c r="Y1335" s="36"/>
      <c r="Z1335" s="4" t="str">
        <f t="shared" si="62"/>
        <v>OTSEGO, Michigan</v>
      </c>
      <c r="AA1335" s="46" t="s">
        <v>4029</v>
      </c>
      <c r="AB1335" s="37" t="s">
        <v>49</v>
      </c>
      <c r="AC1335" s="41" t="s">
        <v>3841</v>
      </c>
      <c r="AD1335" s="42"/>
      <c r="AE1335">
        <f t="shared" si="63"/>
        <v>0.83030000000000004</v>
      </c>
    </row>
    <row r="1336" spans="1:31">
      <c r="A1336" s="28" t="s">
        <v>4030</v>
      </c>
      <c r="B1336" s="44" t="s">
        <v>4031</v>
      </c>
      <c r="C1336" s="45">
        <v>24340</v>
      </c>
      <c r="D1336" s="30" t="s">
        <v>816</v>
      </c>
      <c r="E1336" s="46" t="s">
        <v>3117</v>
      </c>
      <c r="F1336" s="49" t="s">
        <v>3841</v>
      </c>
      <c r="G1336" s="33" t="s">
        <v>48</v>
      </c>
      <c r="H1336">
        <f t="shared" si="61"/>
        <v>0.88180000000000003</v>
      </c>
      <c r="I1336" s="34">
        <f>ROUND(('NEW Reference'!B$16*List!$H1336)+'NEW Reference'!B$17,0)</f>
        <v>1106</v>
      </c>
      <c r="J1336" s="34">
        <f>ROUND(('NEW Reference'!C$16*List!$H1336)+'NEW Reference'!C$17,0)</f>
        <v>1649</v>
      </c>
      <c r="K1336" s="34">
        <f>ROUND(('NEW Reference'!D$16*List!$H1336)+'NEW Reference'!D$17,0)</f>
        <v>1976</v>
      </c>
      <c r="L1336" s="34">
        <f>ROUND(('NEW Reference'!E$16*List!$H1336)+'NEW Reference'!E$17,0)</f>
        <v>2443</v>
      </c>
      <c r="M1336" s="34">
        <f>ROUND(('NEW Reference'!F$16*List!$H1336)+'NEW Reference'!F$17,0)</f>
        <v>2545</v>
      </c>
      <c r="N1336" s="34">
        <f>ROUND(('NEW Reference'!G$16*List!$H1336)+'NEW Reference'!G$17,0)</f>
        <v>2881</v>
      </c>
      <c r="O1336" s="34">
        <f>ROUND(('NEW Reference'!H$16*List!$H1336)+'NEW Reference'!H$17,0)</f>
        <v>2991</v>
      </c>
      <c r="P1336" s="34">
        <f>ROUND(('NEW Reference'!I$16*List!$H1336)+'NEW Reference'!I$17,0)</f>
        <v>3109</v>
      </c>
      <c r="Q1336" s="34">
        <f>ROUND(('NEW Reference'!J$16*List!$H1336)+'NEW Reference'!J$17,0)</f>
        <v>3600</v>
      </c>
      <c r="R1336" s="34">
        <f>ROUND(('NEW Reference'!K$16*List!$H1336)+'NEW Reference'!K$17,0)</f>
        <v>3714</v>
      </c>
      <c r="S1336" s="34">
        <f>ROUND(('NEW Reference'!L$16*List!$H1336)+'NEW Reference'!L$17,0)</f>
        <v>4007</v>
      </c>
      <c r="T1336" s="34">
        <f>ROUND(('NEW Reference'!M$16*List!$H1336)+'NEW Reference'!M$17,0)</f>
        <v>4786</v>
      </c>
      <c r="U1336" s="34">
        <f>ROUND(('NEW Reference'!N$16*List!$H1336)+'NEW Reference'!N$17,0)</f>
        <v>19310</v>
      </c>
      <c r="V1336" s="35">
        <f>ROUND(('NEW Reference'!O$16*List!$H1336)+'NEW Reference'!O$17,0)</f>
        <v>718</v>
      </c>
      <c r="W1336" s="35">
        <f>ROUND(('NEW Reference'!P$16*List!$H1336)+'NEW Reference'!P$17,0)</f>
        <v>1012</v>
      </c>
      <c r="X1336" s="35">
        <f>ROUND(('NEW Reference'!Q$16*List!$H1336)+'NEW Reference'!Q$17,0)</f>
        <v>506</v>
      </c>
      <c r="Y1336" s="36"/>
      <c r="Z1336" s="4" t="str">
        <f t="shared" si="62"/>
        <v>OTTAWA, Michigan</v>
      </c>
      <c r="AA1336" s="46" t="s">
        <v>3117</v>
      </c>
      <c r="AB1336" s="37" t="s">
        <v>49</v>
      </c>
      <c r="AC1336" s="41" t="s">
        <v>3841</v>
      </c>
      <c r="AD1336" s="42"/>
      <c r="AE1336">
        <f t="shared" si="63"/>
        <v>0.88180000000000003</v>
      </c>
    </row>
    <row r="1337" spans="1:31">
      <c r="A1337" s="28" t="s">
        <v>4032</v>
      </c>
      <c r="B1337" s="44" t="s">
        <v>4033</v>
      </c>
      <c r="C1337" s="47">
        <v>99923</v>
      </c>
      <c r="D1337" s="30" t="s">
        <v>137</v>
      </c>
      <c r="E1337" s="37" t="s">
        <v>4034</v>
      </c>
      <c r="F1337" s="50" t="s">
        <v>3841</v>
      </c>
      <c r="G1337" s="33" t="s">
        <v>59</v>
      </c>
      <c r="H1337">
        <f t="shared" si="61"/>
        <v>0.83030000000000004</v>
      </c>
      <c r="I1337" s="34">
        <f>ROUND(('NEW Reference'!B$16*List!$H1337)+'NEW Reference'!B$17,0)</f>
        <v>1058</v>
      </c>
      <c r="J1337" s="34">
        <f>ROUND(('NEW Reference'!C$16*List!$H1337)+'NEW Reference'!C$17,0)</f>
        <v>1578</v>
      </c>
      <c r="K1337" s="34">
        <f>ROUND(('NEW Reference'!D$16*List!$H1337)+'NEW Reference'!D$17,0)</f>
        <v>1891</v>
      </c>
      <c r="L1337" s="34">
        <f>ROUND(('NEW Reference'!E$16*List!$H1337)+'NEW Reference'!E$17,0)</f>
        <v>2338</v>
      </c>
      <c r="M1337" s="34">
        <f>ROUND(('NEW Reference'!F$16*List!$H1337)+'NEW Reference'!F$17,0)</f>
        <v>2436</v>
      </c>
      <c r="N1337" s="34">
        <f>ROUND(('NEW Reference'!G$16*List!$H1337)+'NEW Reference'!G$17,0)</f>
        <v>2757</v>
      </c>
      <c r="O1337" s="34">
        <f>ROUND(('NEW Reference'!H$16*List!$H1337)+'NEW Reference'!H$17,0)</f>
        <v>2863</v>
      </c>
      <c r="P1337" s="34">
        <f>ROUND(('NEW Reference'!I$16*List!$H1337)+'NEW Reference'!I$17,0)</f>
        <v>2975</v>
      </c>
      <c r="Q1337" s="34">
        <f>ROUND(('NEW Reference'!J$16*List!$H1337)+'NEW Reference'!J$17,0)</f>
        <v>3445</v>
      </c>
      <c r="R1337" s="34">
        <f>ROUND(('NEW Reference'!K$16*List!$H1337)+'NEW Reference'!K$17,0)</f>
        <v>3554</v>
      </c>
      <c r="S1337" s="34">
        <f>ROUND(('NEW Reference'!L$16*List!$H1337)+'NEW Reference'!L$17,0)</f>
        <v>3835</v>
      </c>
      <c r="T1337" s="34">
        <f>ROUND(('NEW Reference'!M$16*List!$H1337)+'NEW Reference'!M$17,0)</f>
        <v>4580</v>
      </c>
      <c r="U1337" s="34">
        <f>ROUND(('NEW Reference'!N$16*List!$H1337)+'NEW Reference'!N$17,0)</f>
        <v>18479</v>
      </c>
      <c r="V1337" s="35">
        <f>ROUND(('NEW Reference'!O$16*List!$H1337)+'NEW Reference'!O$17,0)</f>
        <v>687</v>
      </c>
      <c r="W1337" s="35">
        <f>ROUND(('NEW Reference'!P$16*List!$H1337)+'NEW Reference'!P$17,0)</f>
        <v>968</v>
      </c>
      <c r="X1337" s="35">
        <f>ROUND(('NEW Reference'!Q$16*List!$H1337)+'NEW Reference'!Q$17,0)</f>
        <v>484</v>
      </c>
      <c r="Y1337" s="36"/>
      <c r="Z1337" s="4" t="str">
        <f t="shared" si="62"/>
        <v>PRESQUE ISLE, Michigan</v>
      </c>
      <c r="AA1337" s="37" t="s">
        <v>4034</v>
      </c>
      <c r="AB1337" s="37" t="s">
        <v>49</v>
      </c>
      <c r="AC1337" s="32" t="s">
        <v>3841</v>
      </c>
      <c r="AD1337" s="38"/>
      <c r="AE1337">
        <f t="shared" si="63"/>
        <v>0.83030000000000004</v>
      </c>
    </row>
    <row r="1338" spans="1:31">
      <c r="A1338" s="28" t="s">
        <v>4035</v>
      </c>
      <c r="B1338" s="44" t="s">
        <v>4036</v>
      </c>
      <c r="C1338" s="47">
        <v>99923</v>
      </c>
      <c r="D1338" s="30" t="s">
        <v>137</v>
      </c>
      <c r="E1338" s="37" t="s">
        <v>4037</v>
      </c>
      <c r="F1338" s="50" t="s">
        <v>3841</v>
      </c>
      <c r="G1338" s="33" t="s">
        <v>59</v>
      </c>
      <c r="H1338">
        <f t="shared" si="61"/>
        <v>0.83030000000000004</v>
      </c>
      <c r="I1338" s="34">
        <f>ROUND(('NEW Reference'!B$16*List!$H1338)+'NEW Reference'!B$17,0)</f>
        <v>1058</v>
      </c>
      <c r="J1338" s="34">
        <f>ROUND(('NEW Reference'!C$16*List!$H1338)+'NEW Reference'!C$17,0)</f>
        <v>1578</v>
      </c>
      <c r="K1338" s="34">
        <f>ROUND(('NEW Reference'!D$16*List!$H1338)+'NEW Reference'!D$17,0)</f>
        <v>1891</v>
      </c>
      <c r="L1338" s="34">
        <f>ROUND(('NEW Reference'!E$16*List!$H1338)+'NEW Reference'!E$17,0)</f>
        <v>2338</v>
      </c>
      <c r="M1338" s="34">
        <f>ROUND(('NEW Reference'!F$16*List!$H1338)+'NEW Reference'!F$17,0)</f>
        <v>2436</v>
      </c>
      <c r="N1338" s="34">
        <f>ROUND(('NEW Reference'!G$16*List!$H1338)+'NEW Reference'!G$17,0)</f>
        <v>2757</v>
      </c>
      <c r="O1338" s="34">
        <f>ROUND(('NEW Reference'!H$16*List!$H1338)+'NEW Reference'!H$17,0)</f>
        <v>2863</v>
      </c>
      <c r="P1338" s="34">
        <f>ROUND(('NEW Reference'!I$16*List!$H1338)+'NEW Reference'!I$17,0)</f>
        <v>2975</v>
      </c>
      <c r="Q1338" s="34">
        <f>ROUND(('NEW Reference'!J$16*List!$H1338)+'NEW Reference'!J$17,0)</f>
        <v>3445</v>
      </c>
      <c r="R1338" s="34">
        <f>ROUND(('NEW Reference'!K$16*List!$H1338)+'NEW Reference'!K$17,0)</f>
        <v>3554</v>
      </c>
      <c r="S1338" s="34">
        <f>ROUND(('NEW Reference'!L$16*List!$H1338)+'NEW Reference'!L$17,0)</f>
        <v>3835</v>
      </c>
      <c r="T1338" s="34">
        <f>ROUND(('NEW Reference'!M$16*List!$H1338)+'NEW Reference'!M$17,0)</f>
        <v>4580</v>
      </c>
      <c r="U1338" s="34">
        <f>ROUND(('NEW Reference'!N$16*List!$H1338)+'NEW Reference'!N$17,0)</f>
        <v>18479</v>
      </c>
      <c r="V1338" s="35">
        <f>ROUND(('NEW Reference'!O$16*List!$H1338)+'NEW Reference'!O$17,0)</f>
        <v>687</v>
      </c>
      <c r="W1338" s="35">
        <f>ROUND(('NEW Reference'!P$16*List!$H1338)+'NEW Reference'!P$17,0)</f>
        <v>968</v>
      </c>
      <c r="X1338" s="35">
        <f>ROUND(('NEW Reference'!Q$16*List!$H1338)+'NEW Reference'!Q$17,0)</f>
        <v>484</v>
      </c>
      <c r="Y1338" s="36"/>
      <c r="Z1338" s="4" t="str">
        <f t="shared" si="62"/>
        <v>ROSCOMMON, Michigan</v>
      </c>
      <c r="AA1338" s="46" t="s">
        <v>4037</v>
      </c>
      <c r="AB1338" s="37" t="s">
        <v>49</v>
      </c>
      <c r="AC1338" s="41" t="s">
        <v>3841</v>
      </c>
      <c r="AD1338" s="42"/>
      <c r="AE1338">
        <f t="shared" si="63"/>
        <v>0.83030000000000004</v>
      </c>
    </row>
    <row r="1339" spans="1:31">
      <c r="A1339" s="28" t="s">
        <v>4038</v>
      </c>
      <c r="B1339" s="44" t="s">
        <v>4039</v>
      </c>
      <c r="C1339" s="45">
        <v>40980</v>
      </c>
      <c r="D1339" s="30" t="s">
        <v>1492</v>
      </c>
      <c r="E1339" s="46" t="s">
        <v>4040</v>
      </c>
      <c r="F1339" s="49" t="s">
        <v>3841</v>
      </c>
      <c r="G1339" s="33" t="s">
        <v>48</v>
      </c>
      <c r="H1339">
        <f t="shared" si="61"/>
        <v>0.89790000000000003</v>
      </c>
      <c r="I1339" s="34">
        <f>ROUND(('NEW Reference'!B$16*List!$H1339)+'NEW Reference'!B$17,0)</f>
        <v>1121</v>
      </c>
      <c r="J1339" s="34">
        <f>ROUND(('NEW Reference'!C$16*List!$H1339)+'NEW Reference'!C$17,0)</f>
        <v>1671</v>
      </c>
      <c r="K1339" s="34">
        <f>ROUND(('NEW Reference'!D$16*List!$H1339)+'NEW Reference'!D$17,0)</f>
        <v>2003</v>
      </c>
      <c r="L1339" s="34">
        <f>ROUND(('NEW Reference'!E$16*List!$H1339)+'NEW Reference'!E$17,0)</f>
        <v>2476</v>
      </c>
      <c r="M1339" s="34">
        <f>ROUND(('NEW Reference'!F$16*List!$H1339)+'NEW Reference'!F$17,0)</f>
        <v>2580</v>
      </c>
      <c r="N1339" s="34">
        <f>ROUND(('NEW Reference'!G$16*List!$H1339)+'NEW Reference'!G$17,0)</f>
        <v>2920</v>
      </c>
      <c r="O1339" s="34">
        <f>ROUND(('NEW Reference'!H$16*List!$H1339)+'NEW Reference'!H$17,0)</f>
        <v>3032</v>
      </c>
      <c r="P1339" s="34">
        <f>ROUND(('NEW Reference'!I$16*List!$H1339)+'NEW Reference'!I$17,0)</f>
        <v>3151</v>
      </c>
      <c r="Q1339" s="34">
        <f>ROUND(('NEW Reference'!J$16*List!$H1339)+'NEW Reference'!J$17,0)</f>
        <v>3648</v>
      </c>
      <c r="R1339" s="34">
        <f>ROUND(('NEW Reference'!K$16*List!$H1339)+'NEW Reference'!K$17,0)</f>
        <v>3764</v>
      </c>
      <c r="S1339" s="34">
        <f>ROUND(('NEW Reference'!L$16*List!$H1339)+'NEW Reference'!L$17,0)</f>
        <v>4061</v>
      </c>
      <c r="T1339" s="34">
        <f>ROUND(('NEW Reference'!M$16*List!$H1339)+'NEW Reference'!M$17,0)</f>
        <v>4850</v>
      </c>
      <c r="U1339" s="34">
        <f>ROUND(('NEW Reference'!N$16*List!$H1339)+'NEW Reference'!N$17,0)</f>
        <v>19570</v>
      </c>
      <c r="V1339" s="35">
        <f>ROUND(('NEW Reference'!O$16*List!$H1339)+'NEW Reference'!O$17,0)</f>
        <v>728</v>
      </c>
      <c r="W1339" s="35">
        <f>ROUND(('NEW Reference'!P$16*List!$H1339)+'NEW Reference'!P$17,0)</f>
        <v>1025</v>
      </c>
      <c r="X1339" s="35">
        <f>ROUND(('NEW Reference'!Q$16*List!$H1339)+'NEW Reference'!Q$17,0)</f>
        <v>513</v>
      </c>
      <c r="Y1339" s="36"/>
      <c r="Z1339" s="4" t="str">
        <f t="shared" si="62"/>
        <v>SAGINAW, Michigan</v>
      </c>
      <c r="AA1339" s="46" t="s">
        <v>4040</v>
      </c>
      <c r="AB1339" s="37" t="s">
        <v>49</v>
      </c>
      <c r="AC1339" s="41" t="s">
        <v>3841</v>
      </c>
      <c r="AD1339" s="42"/>
      <c r="AE1339">
        <f t="shared" si="63"/>
        <v>0.89790000000000003</v>
      </c>
    </row>
    <row r="1340" spans="1:31">
      <c r="A1340" s="28" t="s">
        <v>4041</v>
      </c>
      <c r="B1340" s="44" t="s">
        <v>4042</v>
      </c>
      <c r="C1340" s="45">
        <v>47664</v>
      </c>
      <c r="D1340" s="30" t="s">
        <v>1737</v>
      </c>
      <c r="E1340" s="46" t="s">
        <v>286</v>
      </c>
      <c r="F1340" s="49" t="s">
        <v>3841</v>
      </c>
      <c r="G1340" s="33" t="s">
        <v>48</v>
      </c>
      <c r="H1340">
        <f t="shared" si="61"/>
        <v>0.90180000000000005</v>
      </c>
      <c r="I1340" s="34">
        <f>ROUND(('NEW Reference'!B$16*List!$H1340)+'NEW Reference'!B$17,0)</f>
        <v>1124</v>
      </c>
      <c r="J1340" s="34">
        <f>ROUND(('NEW Reference'!C$16*List!$H1340)+'NEW Reference'!C$17,0)</f>
        <v>1677</v>
      </c>
      <c r="K1340" s="34">
        <f>ROUND(('NEW Reference'!D$16*List!$H1340)+'NEW Reference'!D$17,0)</f>
        <v>2009</v>
      </c>
      <c r="L1340" s="34">
        <f>ROUND(('NEW Reference'!E$16*List!$H1340)+'NEW Reference'!E$17,0)</f>
        <v>2484</v>
      </c>
      <c r="M1340" s="34">
        <f>ROUND(('NEW Reference'!F$16*List!$H1340)+'NEW Reference'!F$17,0)</f>
        <v>2588</v>
      </c>
      <c r="N1340" s="34">
        <f>ROUND(('NEW Reference'!G$16*List!$H1340)+'NEW Reference'!G$17,0)</f>
        <v>2929</v>
      </c>
      <c r="O1340" s="34">
        <f>ROUND(('NEW Reference'!H$16*List!$H1340)+'NEW Reference'!H$17,0)</f>
        <v>3041</v>
      </c>
      <c r="P1340" s="34">
        <f>ROUND(('NEW Reference'!I$16*List!$H1340)+'NEW Reference'!I$17,0)</f>
        <v>3161</v>
      </c>
      <c r="Q1340" s="34">
        <f>ROUND(('NEW Reference'!J$16*List!$H1340)+'NEW Reference'!J$17,0)</f>
        <v>3660</v>
      </c>
      <c r="R1340" s="34">
        <f>ROUND(('NEW Reference'!K$16*List!$H1340)+'NEW Reference'!K$17,0)</f>
        <v>3776</v>
      </c>
      <c r="S1340" s="34">
        <f>ROUND(('NEW Reference'!L$16*List!$H1340)+'NEW Reference'!L$17,0)</f>
        <v>4074</v>
      </c>
      <c r="T1340" s="34">
        <f>ROUND(('NEW Reference'!M$16*List!$H1340)+'NEW Reference'!M$17,0)</f>
        <v>4866</v>
      </c>
      <c r="U1340" s="34">
        <f>ROUND(('NEW Reference'!N$16*List!$H1340)+'NEW Reference'!N$17,0)</f>
        <v>19633</v>
      </c>
      <c r="V1340" s="35">
        <f>ROUND(('NEW Reference'!O$16*List!$H1340)+'NEW Reference'!O$17,0)</f>
        <v>730</v>
      </c>
      <c r="W1340" s="35">
        <f>ROUND(('NEW Reference'!P$16*List!$H1340)+'NEW Reference'!P$17,0)</f>
        <v>1028</v>
      </c>
      <c r="X1340" s="35">
        <f>ROUND(('NEW Reference'!Q$16*List!$H1340)+'NEW Reference'!Q$17,0)</f>
        <v>514</v>
      </c>
      <c r="Y1340" s="36"/>
      <c r="Z1340" s="4" t="str">
        <f t="shared" si="62"/>
        <v>ST. CLAIR, Michigan</v>
      </c>
      <c r="AA1340" s="37" t="s">
        <v>286</v>
      </c>
      <c r="AB1340" s="37" t="s">
        <v>49</v>
      </c>
      <c r="AC1340" s="32" t="s">
        <v>3841</v>
      </c>
      <c r="AD1340" s="38"/>
      <c r="AE1340">
        <f t="shared" si="63"/>
        <v>0.90180000000000005</v>
      </c>
    </row>
    <row r="1341" spans="1:31">
      <c r="A1341" s="28" t="s">
        <v>4043</v>
      </c>
      <c r="B1341" s="44" t="s">
        <v>4044</v>
      </c>
      <c r="C1341" s="47">
        <v>99923</v>
      </c>
      <c r="D1341" s="30" t="s">
        <v>137</v>
      </c>
      <c r="E1341" s="37" t="s">
        <v>2628</v>
      </c>
      <c r="F1341" s="50" t="s">
        <v>3841</v>
      </c>
      <c r="G1341" s="33" t="s">
        <v>59</v>
      </c>
      <c r="H1341">
        <f t="shared" si="61"/>
        <v>0.83030000000000004</v>
      </c>
      <c r="I1341" s="34">
        <f>ROUND(('NEW Reference'!B$16*List!$H1341)+'NEW Reference'!B$17,0)</f>
        <v>1058</v>
      </c>
      <c r="J1341" s="34">
        <f>ROUND(('NEW Reference'!C$16*List!$H1341)+'NEW Reference'!C$17,0)</f>
        <v>1578</v>
      </c>
      <c r="K1341" s="34">
        <f>ROUND(('NEW Reference'!D$16*List!$H1341)+'NEW Reference'!D$17,0)</f>
        <v>1891</v>
      </c>
      <c r="L1341" s="34">
        <f>ROUND(('NEW Reference'!E$16*List!$H1341)+'NEW Reference'!E$17,0)</f>
        <v>2338</v>
      </c>
      <c r="M1341" s="34">
        <f>ROUND(('NEW Reference'!F$16*List!$H1341)+'NEW Reference'!F$17,0)</f>
        <v>2436</v>
      </c>
      <c r="N1341" s="34">
        <f>ROUND(('NEW Reference'!G$16*List!$H1341)+'NEW Reference'!G$17,0)</f>
        <v>2757</v>
      </c>
      <c r="O1341" s="34">
        <f>ROUND(('NEW Reference'!H$16*List!$H1341)+'NEW Reference'!H$17,0)</f>
        <v>2863</v>
      </c>
      <c r="P1341" s="34">
        <f>ROUND(('NEW Reference'!I$16*List!$H1341)+'NEW Reference'!I$17,0)</f>
        <v>2975</v>
      </c>
      <c r="Q1341" s="34">
        <f>ROUND(('NEW Reference'!J$16*List!$H1341)+'NEW Reference'!J$17,0)</f>
        <v>3445</v>
      </c>
      <c r="R1341" s="34">
        <f>ROUND(('NEW Reference'!K$16*List!$H1341)+'NEW Reference'!K$17,0)</f>
        <v>3554</v>
      </c>
      <c r="S1341" s="34">
        <f>ROUND(('NEW Reference'!L$16*List!$H1341)+'NEW Reference'!L$17,0)</f>
        <v>3835</v>
      </c>
      <c r="T1341" s="34">
        <f>ROUND(('NEW Reference'!M$16*List!$H1341)+'NEW Reference'!M$17,0)</f>
        <v>4580</v>
      </c>
      <c r="U1341" s="34">
        <f>ROUND(('NEW Reference'!N$16*List!$H1341)+'NEW Reference'!N$17,0)</f>
        <v>18479</v>
      </c>
      <c r="V1341" s="35">
        <f>ROUND(('NEW Reference'!O$16*List!$H1341)+'NEW Reference'!O$17,0)</f>
        <v>687</v>
      </c>
      <c r="W1341" s="35">
        <f>ROUND(('NEW Reference'!P$16*List!$H1341)+'NEW Reference'!P$17,0)</f>
        <v>968</v>
      </c>
      <c r="X1341" s="35">
        <f>ROUND(('NEW Reference'!Q$16*List!$H1341)+'NEW Reference'!Q$17,0)</f>
        <v>484</v>
      </c>
      <c r="Y1341" s="36"/>
      <c r="Z1341" s="4" t="str">
        <f t="shared" si="62"/>
        <v>ST. JOSEPH, Michigan</v>
      </c>
      <c r="AA1341" s="46" t="s">
        <v>2628</v>
      </c>
      <c r="AB1341" s="37" t="s">
        <v>49</v>
      </c>
      <c r="AC1341" s="41" t="s">
        <v>3841</v>
      </c>
      <c r="AD1341" s="42"/>
      <c r="AE1341">
        <f t="shared" si="63"/>
        <v>0.83030000000000004</v>
      </c>
    </row>
    <row r="1342" spans="1:31">
      <c r="A1342" s="28" t="s">
        <v>4045</v>
      </c>
      <c r="B1342" s="44" t="s">
        <v>4046</v>
      </c>
      <c r="C1342" s="47">
        <v>99923</v>
      </c>
      <c r="D1342" s="30" t="s">
        <v>137</v>
      </c>
      <c r="E1342" s="37" t="s">
        <v>4047</v>
      </c>
      <c r="F1342" s="50" t="s">
        <v>3841</v>
      </c>
      <c r="G1342" s="33" t="s">
        <v>59</v>
      </c>
      <c r="H1342">
        <f t="shared" si="61"/>
        <v>0.83030000000000004</v>
      </c>
      <c r="I1342" s="34">
        <f>ROUND(('NEW Reference'!B$16*List!$H1342)+'NEW Reference'!B$17,0)</f>
        <v>1058</v>
      </c>
      <c r="J1342" s="34">
        <f>ROUND(('NEW Reference'!C$16*List!$H1342)+'NEW Reference'!C$17,0)</f>
        <v>1578</v>
      </c>
      <c r="K1342" s="34">
        <f>ROUND(('NEW Reference'!D$16*List!$H1342)+'NEW Reference'!D$17,0)</f>
        <v>1891</v>
      </c>
      <c r="L1342" s="34">
        <f>ROUND(('NEW Reference'!E$16*List!$H1342)+'NEW Reference'!E$17,0)</f>
        <v>2338</v>
      </c>
      <c r="M1342" s="34">
        <f>ROUND(('NEW Reference'!F$16*List!$H1342)+'NEW Reference'!F$17,0)</f>
        <v>2436</v>
      </c>
      <c r="N1342" s="34">
        <f>ROUND(('NEW Reference'!G$16*List!$H1342)+'NEW Reference'!G$17,0)</f>
        <v>2757</v>
      </c>
      <c r="O1342" s="34">
        <f>ROUND(('NEW Reference'!H$16*List!$H1342)+'NEW Reference'!H$17,0)</f>
        <v>2863</v>
      </c>
      <c r="P1342" s="34">
        <f>ROUND(('NEW Reference'!I$16*List!$H1342)+'NEW Reference'!I$17,0)</f>
        <v>2975</v>
      </c>
      <c r="Q1342" s="34">
        <f>ROUND(('NEW Reference'!J$16*List!$H1342)+'NEW Reference'!J$17,0)</f>
        <v>3445</v>
      </c>
      <c r="R1342" s="34">
        <f>ROUND(('NEW Reference'!K$16*List!$H1342)+'NEW Reference'!K$17,0)</f>
        <v>3554</v>
      </c>
      <c r="S1342" s="34">
        <f>ROUND(('NEW Reference'!L$16*List!$H1342)+'NEW Reference'!L$17,0)</f>
        <v>3835</v>
      </c>
      <c r="T1342" s="34">
        <f>ROUND(('NEW Reference'!M$16*List!$H1342)+'NEW Reference'!M$17,0)</f>
        <v>4580</v>
      </c>
      <c r="U1342" s="34">
        <f>ROUND(('NEW Reference'!N$16*List!$H1342)+'NEW Reference'!N$17,0)</f>
        <v>18479</v>
      </c>
      <c r="V1342" s="35">
        <f>ROUND(('NEW Reference'!O$16*List!$H1342)+'NEW Reference'!O$17,0)</f>
        <v>687</v>
      </c>
      <c r="W1342" s="35">
        <f>ROUND(('NEW Reference'!P$16*List!$H1342)+'NEW Reference'!P$17,0)</f>
        <v>968</v>
      </c>
      <c r="X1342" s="35">
        <f>ROUND(('NEW Reference'!Q$16*List!$H1342)+'NEW Reference'!Q$17,0)</f>
        <v>484</v>
      </c>
      <c r="Y1342" s="36"/>
      <c r="Z1342" s="4" t="str">
        <f t="shared" si="62"/>
        <v>SANILAC, Michigan</v>
      </c>
      <c r="AA1342" s="46" t="s">
        <v>4047</v>
      </c>
      <c r="AB1342" s="37" t="s">
        <v>49</v>
      </c>
      <c r="AC1342" s="41" t="s">
        <v>3841</v>
      </c>
      <c r="AD1342" s="42"/>
      <c r="AE1342">
        <f t="shared" si="63"/>
        <v>0.83030000000000004</v>
      </c>
    </row>
    <row r="1343" spans="1:31">
      <c r="A1343" s="28" t="s">
        <v>4048</v>
      </c>
      <c r="B1343" s="44" t="s">
        <v>4049</v>
      </c>
      <c r="C1343" s="45">
        <v>99923</v>
      </c>
      <c r="D1343" s="30" t="s">
        <v>137</v>
      </c>
      <c r="E1343" s="46" t="s">
        <v>4050</v>
      </c>
      <c r="F1343" s="50" t="s">
        <v>3841</v>
      </c>
      <c r="G1343" s="33" t="s">
        <v>59</v>
      </c>
      <c r="H1343">
        <f t="shared" si="61"/>
        <v>0.83030000000000004</v>
      </c>
      <c r="I1343" s="34">
        <f>ROUND(('NEW Reference'!B$16*List!$H1343)+'NEW Reference'!B$17,0)</f>
        <v>1058</v>
      </c>
      <c r="J1343" s="34">
        <f>ROUND(('NEW Reference'!C$16*List!$H1343)+'NEW Reference'!C$17,0)</f>
        <v>1578</v>
      </c>
      <c r="K1343" s="34">
        <f>ROUND(('NEW Reference'!D$16*List!$H1343)+'NEW Reference'!D$17,0)</f>
        <v>1891</v>
      </c>
      <c r="L1343" s="34">
        <f>ROUND(('NEW Reference'!E$16*List!$H1343)+'NEW Reference'!E$17,0)</f>
        <v>2338</v>
      </c>
      <c r="M1343" s="34">
        <f>ROUND(('NEW Reference'!F$16*List!$H1343)+'NEW Reference'!F$17,0)</f>
        <v>2436</v>
      </c>
      <c r="N1343" s="34">
        <f>ROUND(('NEW Reference'!G$16*List!$H1343)+'NEW Reference'!G$17,0)</f>
        <v>2757</v>
      </c>
      <c r="O1343" s="34">
        <f>ROUND(('NEW Reference'!H$16*List!$H1343)+'NEW Reference'!H$17,0)</f>
        <v>2863</v>
      </c>
      <c r="P1343" s="34">
        <f>ROUND(('NEW Reference'!I$16*List!$H1343)+'NEW Reference'!I$17,0)</f>
        <v>2975</v>
      </c>
      <c r="Q1343" s="34">
        <f>ROUND(('NEW Reference'!J$16*List!$H1343)+'NEW Reference'!J$17,0)</f>
        <v>3445</v>
      </c>
      <c r="R1343" s="34">
        <f>ROUND(('NEW Reference'!K$16*List!$H1343)+'NEW Reference'!K$17,0)</f>
        <v>3554</v>
      </c>
      <c r="S1343" s="34">
        <f>ROUND(('NEW Reference'!L$16*List!$H1343)+'NEW Reference'!L$17,0)</f>
        <v>3835</v>
      </c>
      <c r="T1343" s="34">
        <f>ROUND(('NEW Reference'!M$16*List!$H1343)+'NEW Reference'!M$17,0)</f>
        <v>4580</v>
      </c>
      <c r="U1343" s="34">
        <f>ROUND(('NEW Reference'!N$16*List!$H1343)+'NEW Reference'!N$17,0)</f>
        <v>18479</v>
      </c>
      <c r="V1343" s="35">
        <f>ROUND(('NEW Reference'!O$16*List!$H1343)+'NEW Reference'!O$17,0)</f>
        <v>687</v>
      </c>
      <c r="W1343" s="35">
        <f>ROUND(('NEW Reference'!P$16*List!$H1343)+'NEW Reference'!P$17,0)</f>
        <v>968</v>
      </c>
      <c r="X1343" s="35">
        <f>ROUND(('NEW Reference'!Q$16*List!$H1343)+'NEW Reference'!Q$17,0)</f>
        <v>484</v>
      </c>
      <c r="Y1343" s="36"/>
      <c r="Z1343" s="4" t="str">
        <f t="shared" si="62"/>
        <v>SCHOOLCRAFT, Michigan</v>
      </c>
      <c r="AA1343" s="46" t="s">
        <v>4050</v>
      </c>
      <c r="AB1343" s="37" t="s">
        <v>49</v>
      </c>
      <c r="AC1343" s="41" t="s">
        <v>3841</v>
      </c>
      <c r="AD1343" s="42"/>
      <c r="AE1343">
        <f t="shared" si="63"/>
        <v>0.83030000000000004</v>
      </c>
    </row>
    <row r="1344" spans="1:31">
      <c r="A1344" s="28" t="s">
        <v>4051</v>
      </c>
      <c r="B1344" s="44" t="s">
        <v>4052</v>
      </c>
      <c r="C1344" s="45">
        <v>29620</v>
      </c>
      <c r="D1344" s="30" t="s">
        <v>1065</v>
      </c>
      <c r="E1344" s="46" t="s">
        <v>4053</v>
      </c>
      <c r="F1344" s="50" t="s">
        <v>3841</v>
      </c>
      <c r="G1344" s="33" t="s">
        <v>48</v>
      </c>
      <c r="H1344">
        <f t="shared" si="61"/>
        <v>0.89710000000000001</v>
      </c>
      <c r="I1344" s="34">
        <f>ROUND(('NEW Reference'!B$16*List!$H1344)+'NEW Reference'!B$17,0)</f>
        <v>1120</v>
      </c>
      <c r="J1344" s="34">
        <f>ROUND(('NEW Reference'!C$16*List!$H1344)+'NEW Reference'!C$17,0)</f>
        <v>1670</v>
      </c>
      <c r="K1344" s="34">
        <f>ROUND(('NEW Reference'!D$16*List!$H1344)+'NEW Reference'!D$17,0)</f>
        <v>2001</v>
      </c>
      <c r="L1344" s="34">
        <f>ROUND(('NEW Reference'!E$16*List!$H1344)+'NEW Reference'!E$17,0)</f>
        <v>2474</v>
      </c>
      <c r="M1344" s="34">
        <f>ROUND(('NEW Reference'!F$16*List!$H1344)+'NEW Reference'!F$17,0)</f>
        <v>2578</v>
      </c>
      <c r="N1344" s="34">
        <f>ROUND(('NEW Reference'!G$16*List!$H1344)+'NEW Reference'!G$17,0)</f>
        <v>2918</v>
      </c>
      <c r="O1344" s="34">
        <f>ROUND(('NEW Reference'!H$16*List!$H1344)+'NEW Reference'!H$17,0)</f>
        <v>3030</v>
      </c>
      <c r="P1344" s="34">
        <f>ROUND(('NEW Reference'!I$16*List!$H1344)+'NEW Reference'!I$17,0)</f>
        <v>3149</v>
      </c>
      <c r="Q1344" s="34">
        <f>ROUND(('NEW Reference'!J$16*List!$H1344)+'NEW Reference'!J$17,0)</f>
        <v>3646</v>
      </c>
      <c r="R1344" s="34">
        <f>ROUND(('NEW Reference'!K$16*List!$H1344)+'NEW Reference'!K$17,0)</f>
        <v>3761</v>
      </c>
      <c r="S1344" s="34">
        <f>ROUND(('NEW Reference'!L$16*List!$H1344)+'NEW Reference'!L$17,0)</f>
        <v>4058</v>
      </c>
      <c r="T1344" s="34">
        <f>ROUND(('NEW Reference'!M$16*List!$H1344)+'NEW Reference'!M$17,0)</f>
        <v>4847</v>
      </c>
      <c r="U1344" s="34">
        <f>ROUND(('NEW Reference'!N$16*List!$H1344)+'NEW Reference'!N$17,0)</f>
        <v>19557</v>
      </c>
      <c r="V1344" s="35">
        <f>ROUND(('NEW Reference'!O$16*List!$H1344)+'NEW Reference'!O$17,0)</f>
        <v>727</v>
      </c>
      <c r="W1344" s="35">
        <f>ROUND(('NEW Reference'!P$16*List!$H1344)+'NEW Reference'!P$17,0)</f>
        <v>1025</v>
      </c>
      <c r="X1344" s="35">
        <f>ROUND(('NEW Reference'!Q$16*List!$H1344)+'NEW Reference'!Q$17,0)</f>
        <v>512</v>
      </c>
      <c r="Y1344" s="36"/>
      <c r="Z1344" s="4" t="str">
        <f t="shared" si="62"/>
        <v>SHIAWASSEE, Michigan</v>
      </c>
      <c r="AA1344" s="37" t="s">
        <v>4053</v>
      </c>
      <c r="AB1344" s="37" t="s">
        <v>49</v>
      </c>
      <c r="AC1344" s="32" t="s">
        <v>3841</v>
      </c>
      <c r="AD1344" s="38"/>
      <c r="AE1344">
        <f t="shared" si="63"/>
        <v>0.89710000000000001</v>
      </c>
    </row>
    <row r="1345" spans="1:31">
      <c r="A1345" s="28" t="s">
        <v>4054</v>
      </c>
      <c r="B1345" s="44" t="s">
        <v>4055</v>
      </c>
      <c r="C1345" s="45">
        <v>99923</v>
      </c>
      <c r="D1345" s="30" t="s">
        <v>137</v>
      </c>
      <c r="E1345" s="46" t="s">
        <v>4056</v>
      </c>
      <c r="F1345" s="50" t="s">
        <v>3841</v>
      </c>
      <c r="G1345" s="33" t="s">
        <v>59</v>
      </c>
      <c r="H1345">
        <f t="shared" si="61"/>
        <v>0.83030000000000004</v>
      </c>
      <c r="I1345" s="34">
        <f>ROUND(('NEW Reference'!B$16*List!$H1345)+'NEW Reference'!B$17,0)</f>
        <v>1058</v>
      </c>
      <c r="J1345" s="34">
        <f>ROUND(('NEW Reference'!C$16*List!$H1345)+'NEW Reference'!C$17,0)</f>
        <v>1578</v>
      </c>
      <c r="K1345" s="34">
        <f>ROUND(('NEW Reference'!D$16*List!$H1345)+'NEW Reference'!D$17,0)</f>
        <v>1891</v>
      </c>
      <c r="L1345" s="34">
        <f>ROUND(('NEW Reference'!E$16*List!$H1345)+'NEW Reference'!E$17,0)</f>
        <v>2338</v>
      </c>
      <c r="M1345" s="34">
        <f>ROUND(('NEW Reference'!F$16*List!$H1345)+'NEW Reference'!F$17,0)</f>
        <v>2436</v>
      </c>
      <c r="N1345" s="34">
        <f>ROUND(('NEW Reference'!G$16*List!$H1345)+'NEW Reference'!G$17,0)</f>
        <v>2757</v>
      </c>
      <c r="O1345" s="34">
        <f>ROUND(('NEW Reference'!H$16*List!$H1345)+'NEW Reference'!H$17,0)</f>
        <v>2863</v>
      </c>
      <c r="P1345" s="34">
        <f>ROUND(('NEW Reference'!I$16*List!$H1345)+'NEW Reference'!I$17,0)</f>
        <v>2975</v>
      </c>
      <c r="Q1345" s="34">
        <f>ROUND(('NEW Reference'!J$16*List!$H1345)+'NEW Reference'!J$17,0)</f>
        <v>3445</v>
      </c>
      <c r="R1345" s="34">
        <f>ROUND(('NEW Reference'!K$16*List!$H1345)+'NEW Reference'!K$17,0)</f>
        <v>3554</v>
      </c>
      <c r="S1345" s="34">
        <f>ROUND(('NEW Reference'!L$16*List!$H1345)+'NEW Reference'!L$17,0)</f>
        <v>3835</v>
      </c>
      <c r="T1345" s="34">
        <f>ROUND(('NEW Reference'!M$16*List!$H1345)+'NEW Reference'!M$17,0)</f>
        <v>4580</v>
      </c>
      <c r="U1345" s="34">
        <f>ROUND(('NEW Reference'!N$16*List!$H1345)+'NEW Reference'!N$17,0)</f>
        <v>18479</v>
      </c>
      <c r="V1345" s="35">
        <f>ROUND(('NEW Reference'!O$16*List!$H1345)+'NEW Reference'!O$17,0)</f>
        <v>687</v>
      </c>
      <c r="W1345" s="35">
        <f>ROUND(('NEW Reference'!P$16*List!$H1345)+'NEW Reference'!P$17,0)</f>
        <v>968</v>
      </c>
      <c r="X1345" s="35">
        <f>ROUND(('NEW Reference'!Q$16*List!$H1345)+'NEW Reference'!Q$17,0)</f>
        <v>484</v>
      </c>
      <c r="Y1345" s="36"/>
      <c r="Z1345" s="4" t="str">
        <f t="shared" si="62"/>
        <v>TUSCOLA, Michigan</v>
      </c>
      <c r="AA1345" s="46" t="s">
        <v>4056</v>
      </c>
      <c r="AB1345" s="37" t="s">
        <v>49</v>
      </c>
      <c r="AC1345" s="41" t="s">
        <v>3841</v>
      </c>
      <c r="AD1345" s="42"/>
      <c r="AE1345">
        <f t="shared" si="63"/>
        <v>0.83030000000000004</v>
      </c>
    </row>
    <row r="1346" spans="1:31">
      <c r="A1346" s="28" t="s">
        <v>4057</v>
      </c>
      <c r="B1346" s="44" t="s">
        <v>4058</v>
      </c>
      <c r="C1346" s="45">
        <v>99923</v>
      </c>
      <c r="D1346" s="30" t="s">
        <v>137</v>
      </c>
      <c r="E1346" s="46" t="s">
        <v>752</v>
      </c>
      <c r="F1346" s="49" t="s">
        <v>3841</v>
      </c>
      <c r="G1346" s="33" t="s">
        <v>59</v>
      </c>
      <c r="H1346">
        <f t="shared" si="61"/>
        <v>0.83030000000000004</v>
      </c>
      <c r="I1346" s="34">
        <f>ROUND(('NEW Reference'!B$16*List!$H1346)+'NEW Reference'!B$17,0)</f>
        <v>1058</v>
      </c>
      <c r="J1346" s="34">
        <f>ROUND(('NEW Reference'!C$16*List!$H1346)+'NEW Reference'!C$17,0)</f>
        <v>1578</v>
      </c>
      <c r="K1346" s="34">
        <f>ROUND(('NEW Reference'!D$16*List!$H1346)+'NEW Reference'!D$17,0)</f>
        <v>1891</v>
      </c>
      <c r="L1346" s="34">
        <f>ROUND(('NEW Reference'!E$16*List!$H1346)+'NEW Reference'!E$17,0)</f>
        <v>2338</v>
      </c>
      <c r="M1346" s="34">
        <f>ROUND(('NEW Reference'!F$16*List!$H1346)+'NEW Reference'!F$17,0)</f>
        <v>2436</v>
      </c>
      <c r="N1346" s="34">
        <f>ROUND(('NEW Reference'!G$16*List!$H1346)+'NEW Reference'!G$17,0)</f>
        <v>2757</v>
      </c>
      <c r="O1346" s="34">
        <f>ROUND(('NEW Reference'!H$16*List!$H1346)+'NEW Reference'!H$17,0)</f>
        <v>2863</v>
      </c>
      <c r="P1346" s="34">
        <f>ROUND(('NEW Reference'!I$16*List!$H1346)+'NEW Reference'!I$17,0)</f>
        <v>2975</v>
      </c>
      <c r="Q1346" s="34">
        <f>ROUND(('NEW Reference'!J$16*List!$H1346)+'NEW Reference'!J$17,0)</f>
        <v>3445</v>
      </c>
      <c r="R1346" s="34">
        <f>ROUND(('NEW Reference'!K$16*List!$H1346)+'NEW Reference'!K$17,0)</f>
        <v>3554</v>
      </c>
      <c r="S1346" s="34">
        <f>ROUND(('NEW Reference'!L$16*List!$H1346)+'NEW Reference'!L$17,0)</f>
        <v>3835</v>
      </c>
      <c r="T1346" s="34">
        <f>ROUND(('NEW Reference'!M$16*List!$H1346)+'NEW Reference'!M$17,0)</f>
        <v>4580</v>
      </c>
      <c r="U1346" s="34">
        <f>ROUND(('NEW Reference'!N$16*List!$H1346)+'NEW Reference'!N$17,0)</f>
        <v>18479</v>
      </c>
      <c r="V1346" s="35">
        <f>ROUND(('NEW Reference'!O$16*List!$H1346)+'NEW Reference'!O$17,0)</f>
        <v>687</v>
      </c>
      <c r="W1346" s="35">
        <f>ROUND(('NEW Reference'!P$16*List!$H1346)+'NEW Reference'!P$17,0)</f>
        <v>968</v>
      </c>
      <c r="X1346" s="35">
        <f>ROUND(('NEW Reference'!Q$16*List!$H1346)+'NEW Reference'!Q$17,0)</f>
        <v>484</v>
      </c>
      <c r="Y1346" s="36"/>
      <c r="Z1346" s="4" t="str">
        <f t="shared" si="62"/>
        <v>VAN BUREN, Michigan</v>
      </c>
      <c r="AA1346" s="46" t="s">
        <v>752</v>
      </c>
      <c r="AB1346" s="37" t="s">
        <v>49</v>
      </c>
      <c r="AC1346" s="41" t="s">
        <v>3841</v>
      </c>
      <c r="AD1346" s="42"/>
      <c r="AE1346">
        <f t="shared" si="63"/>
        <v>0.83030000000000004</v>
      </c>
    </row>
    <row r="1347" spans="1:31">
      <c r="A1347" s="28" t="s">
        <v>4059</v>
      </c>
      <c r="B1347" s="44" t="s">
        <v>4060</v>
      </c>
      <c r="C1347" s="47">
        <v>11460</v>
      </c>
      <c r="D1347" s="30" t="s">
        <v>326</v>
      </c>
      <c r="E1347" s="37" t="s">
        <v>4061</v>
      </c>
      <c r="F1347" s="49" t="s">
        <v>3841</v>
      </c>
      <c r="G1347" s="33" t="s">
        <v>48</v>
      </c>
      <c r="H1347">
        <f t="shared" si="61"/>
        <v>1.0167000000000002</v>
      </c>
      <c r="I1347" s="34">
        <f>ROUND(('NEW Reference'!B$16*List!$H1347)+'NEW Reference'!B$17,0)</f>
        <v>1231</v>
      </c>
      <c r="J1347" s="34">
        <f>ROUND(('NEW Reference'!C$16*List!$H1347)+'NEW Reference'!C$17,0)</f>
        <v>1835</v>
      </c>
      <c r="K1347" s="34">
        <f>ROUND(('NEW Reference'!D$16*List!$H1347)+'NEW Reference'!D$17,0)</f>
        <v>2199</v>
      </c>
      <c r="L1347" s="34">
        <f>ROUND(('NEW Reference'!E$16*List!$H1347)+'NEW Reference'!E$17,0)</f>
        <v>2719</v>
      </c>
      <c r="M1347" s="34">
        <f>ROUND(('NEW Reference'!F$16*List!$H1347)+'NEW Reference'!F$17,0)</f>
        <v>2832</v>
      </c>
      <c r="N1347" s="34">
        <f>ROUND(('NEW Reference'!G$16*List!$H1347)+'NEW Reference'!G$17,0)</f>
        <v>3206</v>
      </c>
      <c r="O1347" s="34">
        <f>ROUND(('NEW Reference'!H$16*List!$H1347)+'NEW Reference'!H$17,0)</f>
        <v>3329</v>
      </c>
      <c r="P1347" s="34">
        <f>ROUND(('NEW Reference'!I$16*List!$H1347)+'NEW Reference'!I$17,0)</f>
        <v>3459</v>
      </c>
      <c r="Q1347" s="34">
        <f>ROUND(('NEW Reference'!J$16*List!$H1347)+'NEW Reference'!J$17,0)</f>
        <v>4006</v>
      </c>
      <c r="R1347" s="34">
        <f>ROUND(('NEW Reference'!K$16*List!$H1347)+'NEW Reference'!K$17,0)</f>
        <v>4132</v>
      </c>
      <c r="S1347" s="34">
        <f>ROUND(('NEW Reference'!L$16*List!$H1347)+'NEW Reference'!L$17,0)</f>
        <v>4459</v>
      </c>
      <c r="T1347" s="34">
        <f>ROUND(('NEW Reference'!M$16*List!$H1347)+'NEW Reference'!M$17,0)</f>
        <v>5326</v>
      </c>
      <c r="U1347" s="34">
        <f>ROUND(('NEW Reference'!N$16*List!$H1347)+'NEW Reference'!N$17,0)</f>
        <v>21489</v>
      </c>
      <c r="V1347" s="35">
        <f>ROUND(('NEW Reference'!O$16*List!$H1347)+'NEW Reference'!O$17,0)</f>
        <v>799</v>
      </c>
      <c r="W1347" s="35">
        <f>ROUND(('NEW Reference'!P$16*List!$H1347)+'NEW Reference'!P$17,0)</f>
        <v>1126</v>
      </c>
      <c r="X1347" s="35">
        <f>ROUND(('NEW Reference'!Q$16*List!$H1347)+'NEW Reference'!Q$17,0)</f>
        <v>563</v>
      </c>
      <c r="Y1347" s="36"/>
      <c r="Z1347" s="4" t="str">
        <f t="shared" si="62"/>
        <v>WASHTENAW, Michigan</v>
      </c>
      <c r="AA1347" s="37" t="s">
        <v>4061</v>
      </c>
      <c r="AB1347" s="37" t="s">
        <v>49</v>
      </c>
      <c r="AC1347" s="32" t="s">
        <v>3841</v>
      </c>
      <c r="AD1347" s="38"/>
      <c r="AE1347">
        <f t="shared" si="63"/>
        <v>1.0167000000000002</v>
      </c>
    </row>
    <row r="1348" spans="1:31">
      <c r="A1348" s="28" t="s">
        <v>4062</v>
      </c>
      <c r="B1348" s="44" t="s">
        <v>4063</v>
      </c>
      <c r="C1348" s="47">
        <v>19804</v>
      </c>
      <c r="D1348" s="30" t="s">
        <v>651</v>
      </c>
      <c r="E1348" s="37" t="s">
        <v>2035</v>
      </c>
      <c r="F1348" s="49" t="s">
        <v>3841</v>
      </c>
      <c r="G1348" s="33" t="s">
        <v>48</v>
      </c>
      <c r="H1348">
        <f t="shared" si="61"/>
        <v>0.88540000000000008</v>
      </c>
      <c r="I1348" s="34">
        <f>ROUND(('NEW Reference'!B$16*List!$H1348)+'NEW Reference'!B$17,0)</f>
        <v>1109</v>
      </c>
      <c r="J1348" s="34">
        <f>ROUND(('NEW Reference'!C$16*List!$H1348)+'NEW Reference'!C$17,0)</f>
        <v>1654</v>
      </c>
      <c r="K1348" s="34">
        <f>ROUND(('NEW Reference'!D$16*List!$H1348)+'NEW Reference'!D$17,0)</f>
        <v>1982</v>
      </c>
      <c r="L1348" s="34">
        <f>ROUND(('NEW Reference'!E$16*List!$H1348)+'NEW Reference'!E$17,0)</f>
        <v>2450</v>
      </c>
      <c r="M1348" s="34">
        <f>ROUND(('NEW Reference'!F$16*List!$H1348)+'NEW Reference'!F$17,0)</f>
        <v>2553</v>
      </c>
      <c r="N1348" s="34">
        <f>ROUND(('NEW Reference'!G$16*List!$H1348)+'NEW Reference'!G$17,0)</f>
        <v>2890</v>
      </c>
      <c r="O1348" s="34">
        <f>ROUND(('NEW Reference'!H$16*List!$H1348)+'NEW Reference'!H$17,0)</f>
        <v>3000</v>
      </c>
      <c r="P1348" s="34">
        <f>ROUND(('NEW Reference'!I$16*List!$H1348)+'NEW Reference'!I$17,0)</f>
        <v>3118</v>
      </c>
      <c r="Q1348" s="34">
        <f>ROUND(('NEW Reference'!J$16*List!$H1348)+'NEW Reference'!J$17,0)</f>
        <v>3611</v>
      </c>
      <c r="R1348" s="34">
        <f>ROUND(('NEW Reference'!K$16*List!$H1348)+'NEW Reference'!K$17,0)</f>
        <v>3725</v>
      </c>
      <c r="S1348" s="34">
        <f>ROUND(('NEW Reference'!L$16*List!$H1348)+'NEW Reference'!L$17,0)</f>
        <v>4019</v>
      </c>
      <c r="T1348" s="34">
        <f>ROUND(('NEW Reference'!M$16*List!$H1348)+'NEW Reference'!M$17,0)</f>
        <v>4800</v>
      </c>
      <c r="U1348" s="34">
        <f>ROUND(('NEW Reference'!N$16*List!$H1348)+'NEW Reference'!N$17,0)</f>
        <v>19369</v>
      </c>
      <c r="V1348" s="35">
        <f>ROUND(('NEW Reference'!O$16*List!$H1348)+'NEW Reference'!O$17,0)</f>
        <v>720</v>
      </c>
      <c r="W1348" s="35">
        <f>ROUND(('NEW Reference'!P$16*List!$H1348)+'NEW Reference'!P$17,0)</f>
        <v>1015</v>
      </c>
      <c r="X1348" s="35">
        <f>ROUND(('NEW Reference'!Q$16*List!$H1348)+'NEW Reference'!Q$17,0)</f>
        <v>507</v>
      </c>
      <c r="Y1348" s="36"/>
      <c r="Z1348" s="4" t="str">
        <f t="shared" si="62"/>
        <v>WAYNE, Michigan</v>
      </c>
      <c r="AA1348" s="37" t="s">
        <v>2035</v>
      </c>
      <c r="AB1348" s="37" t="s">
        <v>49</v>
      </c>
      <c r="AC1348" s="32" t="s">
        <v>3841</v>
      </c>
      <c r="AD1348" s="38"/>
      <c r="AE1348">
        <f t="shared" si="63"/>
        <v>0.88540000000000008</v>
      </c>
    </row>
    <row r="1349" spans="1:31">
      <c r="A1349" s="28" t="s">
        <v>4064</v>
      </c>
      <c r="B1349" s="44" t="s">
        <v>4065</v>
      </c>
      <c r="C1349" s="45">
        <v>99923</v>
      </c>
      <c r="D1349" s="30" t="s">
        <v>137</v>
      </c>
      <c r="E1349" s="46" t="s">
        <v>4066</v>
      </c>
      <c r="F1349" s="50" t="s">
        <v>3841</v>
      </c>
      <c r="G1349" s="33" t="s">
        <v>59</v>
      </c>
      <c r="H1349">
        <f t="shared" si="61"/>
        <v>0.83030000000000004</v>
      </c>
      <c r="I1349" s="34">
        <f>ROUND(('NEW Reference'!B$16*List!$H1349)+'NEW Reference'!B$17,0)</f>
        <v>1058</v>
      </c>
      <c r="J1349" s="34">
        <f>ROUND(('NEW Reference'!C$16*List!$H1349)+'NEW Reference'!C$17,0)</f>
        <v>1578</v>
      </c>
      <c r="K1349" s="34">
        <f>ROUND(('NEW Reference'!D$16*List!$H1349)+'NEW Reference'!D$17,0)</f>
        <v>1891</v>
      </c>
      <c r="L1349" s="34">
        <f>ROUND(('NEW Reference'!E$16*List!$H1349)+'NEW Reference'!E$17,0)</f>
        <v>2338</v>
      </c>
      <c r="M1349" s="34">
        <f>ROUND(('NEW Reference'!F$16*List!$H1349)+'NEW Reference'!F$17,0)</f>
        <v>2436</v>
      </c>
      <c r="N1349" s="34">
        <f>ROUND(('NEW Reference'!G$16*List!$H1349)+'NEW Reference'!G$17,0)</f>
        <v>2757</v>
      </c>
      <c r="O1349" s="34">
        <f>ROUND(('NEW Reference'!H$16*List!$H1349)+'NEW Reference'!H$17,0)</f>
        <v>2863</v>
      </c>
      <c r="P1349" s="34">
        <f>ROUND(('NEW Reference'!I$16*List!$H1349)+'NEW Reference'!I$17,0)</f>
        <v>2975</v>
      </c>
      <c r="Q1349" s="34">
        <f>ROUND(('NEW Reference'!J$16*List!$H1349)+'NEW Reference'!J$17,0)</f>
        <v>3445</v>
      </c>
      <c r="R1349" s="34">
        <f>ROUND(('NEW Reference'!K$16*List!$H1349)+'NEW Reference'!K$17,0)</f>
        <v>3554</v>
      </c>
      <c r="S1349" s="34">
        <f>ROUND(('NEW Reference'!L$16*List!$H1349)+'NEW Reference'!L$17,0)</f>
        <v>3835</v>
      </c>
      <c r="T1349" s="34">
        <f>ROUND(('NEW Reference'!M$16*List!$H1349)+'NEW Reference'!M$17,0)</f>
        <v>4580</v>
      </c>
      <c r="U1349" s="34">
        <f>ROUND(('NEW Reference'!N$16*List!$H1349)+'NEW Reference'!N$17,0)</f>
        <v>18479</v>
      </c>
      <c r="V1349" s="35">
        <f>ROUND(('NEW Reference'!O$16*List!$H1349)+'NEW Reference'!O$17,0)</f>
        <v>687</v>
      </c>
      <c r="W1349" s="35">
        <f>ROUND(('NEW Reference'!P$16*List!$H1349)+'NEW Reference'!P$17,0)</f>
        <v>968</v>
      </c>
      <c r="X1349" s="35">
        <f>ROUND(('NEW Reference'!Q$16*List!$H1349)+'NEW Reference'!Q$17,0)</f>
        <v>484</v>
      </c>
      <c r="Y1349" s="36"/>
      <c r="Z1349" s="4" t="str">
        <f t="shared" si="62"/>
        <v>WEXFORD, Michigan</v>
      </c>
      <c r="AA1349" s="37" t="s">
        <v>4066</v>
      </c>
      <c r="AB1349" s="37" t="s">
        <v>49</v>
      </c>
      <c r="AC1349" s="32" t="s">
        <v>3841</v>
      </c>
      <c r="AD1349" s="38"/>
      <c r="AE1349">
        <f t="shared" si="63"/>
        <v>0.83030000000000004</v>
      </c>
    </row>
    <row r="1350" spans="1:31">
      <c r="A1350" s="28" t="s">
        <v>4067</v>
      </c>
      <c r="B1350" s="44" t="s">
        <v>4068</v>
      </c>
      <c r="C1350" s="45">
        <v>99923</v>
      </c>
      <c r="D1350" s="30" t="s">
        <v>137</v>
      </c>
      <c r="E1350" s="46" t="s">
        <v>325</v>
      </c>
      <c r="F1350" s="50" t="s">
        <v>3841</v>
      </c>
      <c r="G1350" s="33" t="s">
        <v>59</v>
      </c>
      <c r="H1350">
        <f t="shared" si="61"/>
        <v>0.83030000000000004</v>
      </c>
      <c r="I1350" s="34">
        <f>ROUND(('NEW Reference'!B$16*List!$H1350)+'NEW Reference'!B$17,0)</f>
        <v>1058</v>
      </c>
      <c r="J1350" s="34">
        <f>ROUND(('NEW Reference'!C$16*List!$H1350)+'NEW Reference'!C$17,0)</f>
        <v>1578</v>
      </c>
      <c r="K1350" s="34">
        <f>ROUND(('NEW Reference'!D$16*List!$H1350)+'NEW Reference'!D$17,0)</f>
        <v>1891</v>
      </c>
      <c r="L1350" s="34">
        <f>ROUND(('NEW Reference'!E$16*List!$H1350)+'NEW Reference'!E$17,0)</f>
        <v>2338</v>
      </c>
      <c r="M1350" s="34">
        <f>ROUND(('NEW Reference'!F$16*List!$H1350)+'NEW Reference'!F$17,0)</f>
        <v>2436</v>
      </c>
      <c r="N1350" s="34">
        <f>ROUND(('NEW Reference'!G$16*List!$H1350)+'NEW Reference'!G$17,0)</f>
        <v>2757</v>
      </c>
      <c r="O1350" s="34">
        <f>ROUND(('NEW Reference'!H$16*List!$H1350)+'NEW Reference'!H$17,0)</f>
        <v>2863</v>
      </c>
      <c r="P1350" s="34">
        <f>ROUND(('NEW Reference'!I$16*List!$H1350)+'NEW Reference'!I$17,0)</f>
        <v>2975</v>
      </c>
      <c r="Q1350" s="34">
        <f>ROUND(('NEW Reference'!J$16*List!$H1350)+'NEW Reference'!J$17,0)</f>
        <v>3445</v>
      </c>
      <c r="R1350" s="34">
        <f>ROUND(('NEW Reference'!K$16*List!$H1350)+'NEW Reference'!K$17,0)</f>
        <v>3554</v>
      </c>
      <c r="S1350" s="34">
        <f>ROUND(('NEW Reference'!L$16*List!$H1350)+'NEW Reference'!L$17,0)</f>
        <v>3835</v>
      </c>
      <c r="T1350" s="34">
        <f>ROUND(('NEW Reference'!M$16*List!$H1350)+'NEW Reference'!M$17,0)</f>
        <v>4580</v>
      </c>
      <c r="U1350" s="34">
        <f>ROUND(('NEW Reference'!N$16*List!$H1350)+'NEW Reference'!N$17,0)</f>
        <v>18479</v>
      </c>
      <c r="V1350" s="35">
        <f>ROUND(('NEW Reference'!O$16*List!$H1350)+'NEW Reference'!O$17,0)</f>
        <v>687</v>
      </c>
      <c r="W1350" s="35">
        <f>ROUND(('NEW Reference'!P$16*List!$H1350)+'NEW Reference'!P$17,0)</f>
        <v>968</v>
      </c>
      <c r="X1350" s="35">
        <f>ROUND(('NEW Reference'!Q$16*List!$H1350)+'NEW Reference'!Q$17,0)</f>
        <v>484</v>
      </c>
      <c r="Y1350" s="36"/>
      <c r="Z1350" s="4" t="str">
        <f t="shared" si="62"/>
        <v>STATEWIDE, Michigan</v>
      </c>
      <c r="AA1350" s="46" t="s">
        <v>325</v>
      </c>
      <c r="AB1350" s="37" t="s">
        <v>49</v>
      </c>
      <c r="AC1350" s="41" t="s">
        <v>3841</v>
      </c>
      <c r="AD1350" s="42"/>
      <c r="AE1350">
        <f t="shared" si="63"/>
        <v>0.83030000000000004</v>
      </c>
    </row>
    <row r="1351" spans="1:31">
      <c r="A1351" s="28" t="s">
        <v>4069</v>
      </c>
      <c r="B1351" s="44" t="s">
        <v>4070</v>
      </c>
      <c r="C1351" s="47">
        <v>99924</v>
      </c>
      <c r="D1351" s="30" t="s">
        <v>141</v>
      </c>
      <c r="E1351" s="37" t="s">
        <v>4071</v>
      </c>
      <c r="F1351" s="50" t="s">
        <v>4072</v>
      </c>
      <c r="G1351" s="33" t="s">
        <v>59</v>
      </c>
      <c r="H1351">
        <f t="shared" si="61"/>
        <v>0.90680000000000005</v>
      </c>
      <c r="I1351" s="34">
        <f>ROUND(('NEW Reference'!B$16*List!$H1351)+'NEW Reference'!B$17,0)</f>
        <v>1129</v>
      </c>
      <c r="J1351" s="34">
        <f>ROUND(('NEW Reference'!C$16*List!$H1351)+'NEW Reference'!C$17,0)</f>
        <v>1684</v>
      </c>
      <c r="K1351" s="34">
        <f>ROUND(('NEW Reference'!D$16*List!$H1351)+'NEW Reference'!D$17,0)</f>
        <v>2017</v>
      </c>
      <c r="L1351" s="34">
        <f>ROUND(('NEW Reference'!E$16*List!$H1351)+'NEW Reference'!E$17,0)</f>
        <v>2494</v>
      </c>
      <c r="M1351" s="34">
        <f>ROUND(('NEW Reference'!F$16*List!$H1351)+'NEW Reference'!F$17,0)</f>
        <v>2598</v>
      </c>
      <c r="N1351" s="34">
        <f>ROUND(('NEW Reference'!G$16*List!$H1351)+'NEW Reference'!G$17,0)</f>
        <v>2941</v>
      </c>
      <c r="O1351" s="34">
        <f>ROUND(('NEW Reference'!H$16*List!$H1351)+'NEW Reference'!H$17,0)</f>
        <v>3054</v>
      </c>
      <c r="P1351" s="34">
        <f>ROUND(('NEW Reference'!I$16*List!$H1351)+'NEW Reference'!I$17,0)</f>
        <v>3174</v>
      </c>
      <c r="Q1351" s="34">
        <f>ROUND(('NEW Reference'!J$16*List!$H1351)+'NEW Reference'!J$17,0)</f>
        <v>3675</v>
      </c>
      <c r="R1351" s="34">
        <f>ROUND(('NEW Reference'!K$16*List!$H1351)+'NEW Reference'!K$17,0)</f>
        <v>3791</v>
      </c>
      <c r="S1351" s="34">
        <f>ROUND(('NEW Reference'!L$16*List!$H1351)+'NEW Reference'!L$17,0)</f>
        <v>4091</v>
      </c>
      <c r="T1351" s="34">
        <f>ROUND(('NEW Reference'!M$16*List!$H1351)+'NEW Reference'!M$17,0)</f>
        <v>4886</v>
      </c>
      <c r="U1351" s="34">
        <f>ROUND(('NEW Reference'!N$16*List!$H1351)+'NEW Reference'!N$17,0)</f>
        <v>19714</v>
      </c>
      <c r="V1351" s="35">
        <f>ROUND(('NEW Reference'!O$16*List!$H1351)+'NEW Reference'!O$17,0)</f>
        <v>733</v>
      </c>
      <c r="W1351" s="35">
        <f>ROUND(('NEW Reference'!P$16*List!$H1351)+'NEW Reference'!P$17,0)</f>
        <v>1033</v>
      </c>
      <c r="X1351" s="35">
        <f>ROUND(('NEW Reference'!Q$16*List!$H1351)+'NEW Reference'!Q$17,0)</f>
        <v>516</v>
      </c>
      <c r="Y1351" s="36"/>
      <c r="Z1351" s="4" t="str">
        <f t="shared" si="62"/>
        <v>AITKIN, Minnesota</v>
      </c>
      <c r="AA1351" s="46" t="s">
        <v>4071</v>
      </c>
      <c r="AB1351" s="37" t="s">
        <v>49</v>
      </c>
      <c r="AC1351" s="41" t="s">
        <v>4072</v>
      </c>
      <c r="AD1351" s="42"/>
      <c r="AE1351">
        <f t="shared" si="63"/>
        <v>0.90680000000000005</v>
      </c>
    </row>
    <row r="1352" spans="1:31">
      <c r="A1352" s="28" t="s">
        <v>4073</v>
      </c>
      <c r="B1352" s="44" t="s">
        <v>4074</v>
      </c>
      <c r="C1352" s="45">
        <v>33460</v>
      </c>
      <c r="D1352" s="30" t="s">
        <v>4075</v>
      </c>
      <c r="E1352" s="46" t="s">
        <v>4076</v>
      </c>
      <c r="F1352" s="49" t="s">
        <v>4072</v>
      </c>
      <c r="G1352" s="33" t="s">
        <v>48</v>
      </c>
      <c r="H1352">
        <f t="shared" si="61"/>
        <v>1.0622</v>
      </c>
      <c r="I1352" s="34">
        <f>ROUND(('NEW Reference'!B$16*List!$H1352)+'NEW Reference'!B$17,0)</f>
        <v>1273</v>
      </c>
      <c r="J1352" s="34">
        <f>ROUND(('NEW Reference'!C$16*List!$H1352)+'NEW Reference'!C$17,0)</f>
        <v>1898</v>
      </c>
      <c r="K1352" s="34">
        <f>ROUND(('NEW Reference'!D$16*List!$H1352)+'NEW Reference'!D$17,0)</f>
        <v>2274</v>
      </c>
      <c r="L1352" s="34">
        <f>ROUND(('NEW Reference'!E$16*List!$H1352)+'NEW Reference'!E$17,0)</f>
        <v>2812</v>
      </c>
      <c r="M1352" s="34">
        <f>ROUND(('NEW Reference'!F$16*List!$H1352)+'NEW Reference'!F$17,0)</f>
        <v>2929</v>
      </c>
      <c r="N1352" s="34">
        <f>ROUND(('NEW Reference'!G$16*List!$H1352)+'NEW Reference'!G$17,0)</f>
        <v>3316</v>
      </c>
      <c r="O1352" s="34">
        <f>ROUND(('NEW Reference'!H$16*List!$H1352)+'NEW Reference'!H$17,0)</f>
        <v>3443</v>
      </c>
      <c r="P1352" s="34">
        <f>ROUND(('NEW Reference'!I$16*List!$H1352)+'NEW Reference'!I$17,0)</f>
        <v>3578</v>
      </c>
      <c r="Q1352" s="34">
        <f>ROUND(('NEW Reference'!J$16*List!$H1352)+'NEW Reference'!J$17,0)</f>
        <v>4143</v>
      </c>
      <c r="R1352" s="34">
        <f>ROUND(('NEW Reference'!K$16*List!$H1352)+'NEW Reference'!K$17,0)</f>
        <v>4274</v>
      </c>
      <c r="S1352" s="34">
        <f>ROUND(('NEW Reference'!L$16*List!$H1352)+'NEW Reference'!L$17,0)</f>
        <v>4612</v>
      </c>
      <c r="T1352" s="34">
        <f>ROUND(('NEW Reference'!M$16*List!$H1352)+'NEW Reference'!M$17,0)</f>
        <v>5508</v>
      </c>
      <c r="U1352" s="34">
        <f>ROUND(('NEW Reference'!N$16*List!$H1352)+'NEW Reference'!N$17,0)</f>
        <v>22223</v>
      </c>
      <c r="V1352" s="35">
        <f>ROUND(('NEW Reference'!O$16*List!$H1352)+'NEW Reference'!O$17,0)</f>
        <v>826</v>
      </c>
      <c r="W1352" s="35">
        <f>ROUND(('NEW Reference'!P$16*List!$H1352)+'NEW Reference'!P$17,0)</f>
        <v>1164</v>
      </c>
      <c r="X1352" s="35">
        <f>ROUND(('NEW Reference'!Q$16*List!$H1352)+'NEW Reference'!Q$17,0)</f>
        <v>582</v>
      </c>
      <c r="Y1352" s="36"/>
      <c r="Z1352" s="4" t="str">
        <f t="shared" si="62"/>
        <v>ANOKA, Minnesota</v>
      </c>
      <c r="AA1352" s="37" t="s">
        <v>4076</v>
      </c>
      <c r="AB1352" s="37" t="s">
        <v>49</v>
      </c>
      <c r="AC1352" s="32" t="s">
        <v>4072</v>
      </c>
      <c r="AD1352" s="38"/>
      <c r="AE1352">
        <f t="shared" si="63"/>
        <v>1.0622</v>
      </c>
    </row>
    <row r="1353" spans="1:31">
      <c r="A1353" s="28" t="s">
        <v>4077</v>
      </c>
      <c r="B1353" s="44" t="s">
        <v>4078</v>
      </c>
      <c r="C1353" s="45">
        <v>99924</v>
      </c>
      <c r="D1353" s="30" t="s">
        <v>141</v>
      </c>
      <c r="E1353" s="46" t="s">
        <v>4079</v>
      </c>
      <c r="F1353" s="50" t="s">
        <v>4072</v>
      </c>
      <c r="G1353" s="33" t="s">
        <v>59</v>
      </c>
      <c r="H1353">
        <f t="shared" si="61"/>
        <v>0.90680000000000005</v>
      </c>
      <c r="I1353" s="34">
        <f>ROUND(('NEW Reference'!B$16*List!$H1353)+'NEW Reference'!B$17,0)</f>
        <v>1129</v>
      </c>
      <c r="J1353" s="34">
        <f>ROUND(('NEW Reference'!C$16*List!$H1353)+'NEW Reference'!C$17,0)</f>
        <v>1684</v>
      </c>
      <c r="K1353" s="34">
        <f>ROUND(('NEW Reference'!D$16*List!$H1353)+'NEW Reference'!D$17,0)</f>
        <v>2017</v>
      </c>
      <c r="L1353" s="34">
        <f>ROUND(('NEW Reference'!E$16*List!$H1353)+'NEW Reference'!E$17,0)</f>
        <v>2494</v>
      </c>
      <c r="M1353" s="34">
        <f>ROUND(('NEW Reference'!F$16*List!$H1353)+'NEW Reference'!F$17,0)</f>
        <v>2598</v>
      </c>
      <c r="N1353" s="34">
        <f>ROUND(('NEW Reference'!G$16*List!$H1353)+'NEW Reference'!G$17,0)</f>
        <v>2941</v>
      </c>
      <c r="O1353" s="34">
        <f>ROUND(('NEW Reference'!H$16*List!$H1353)+'NEW Reference'!H$17,0)</f>
        <v>3054</v>
      </c>
      <c r="P1353" s="34">
        <f>ROUND(('NEW Reference'!I$16*List!$H1353)+'NEW Reference'!I$17,0)</f>
        <v>3174</v>
      </c>
      <c r="Q1353" s="34">
        <f>ROUND(('NEW Reference'!J$16*List!$H1353)+'NEW Reference'!J$17,0)</f>
        <v>3675</v>
      </c>
      <c r="R1353" s="34">
        <f>ROUND(('NEW Reference'!K$16*List!$H1353)+'NEW Reference'!K$17,0)</f>
        <v>3791</v>
      </c>
      <c r="S1353" s="34">
        <f>ROUND(('NEW Reference'!L$16*List!$H1353)+'NEW Reference'!L$17,0)</f>
        <v>4091</v>
      </c>
      <c r="T1353" s="34">
        <f>ROUND(('NEW Reference'!M$16*List!$H1353)+'NEW Reference'!M$17,0)</f>
        <v>4886</v>
      </c>
      <c r="U1353" s="34">
        <f>ROUND(('NEW Reference'!N$16*List!$H1353)+'NEW Reference'!N$17,0)</f>
        <v>19714</v>
      </c>
      <c r="V1353" s="35">
        <f>ROUND(('NEW Reference'!O$16*List!$H1353)+'NEW Reference'!O$17,0)</f>
        <v>733</v>
      </c>
      <c r="W1353" s="35">
        <f>ROUND(('NEW Reference'!P$16*List!$H1353)+'NEW Reference'!P$17,0)</f>
        <v>1033</v>
      </c>
      <c r="X1353" s="35">
        <f>ROUND(('NEW Reference'!Q$16*List!$H1353)+'NEW Reference'!Q$17,0)</f>
        <v>516</v>
      </c>
      <c r="Y1353" s="36"/>
      <c r="Z1353" s="4" t="str">
        <f t="shared" si="62"/>
        <v>BECKER, Minnesota</v>
      </c>
      <c r="AA1353" s="46" t="s">
        <v>4079</v>
      </c>
      <c r="AB1353" s="37" t="s">
        <v>49</v>
      </c>
      <c r="AC1353" s="41" t="s">
        <v>4072</v>
      </c>
      <c r="AD1353" s="42"/>
      <c r="AE1353">
        <f t="shared" si="63"/>
        <v>0.90680000000000005</v>
      </c>
    </row>
    <row r="1354" spans="1:31">
      <c r="A1354" s="28" t="s">
        <v>4080</v>
      </c>
      <c r="B1354" s="44" t="s">
        <v>4081</v>
      </c>
      <c r="C1354" s="45">
        <v>99924</v>
      </c>
      <c r="D1354" s="30" t="s">
        <v>141</v>
      </c>
      <c r="E1354" s="46" t="s">
        <v>4082</v>
      </c>
      <c r="F1354" s="50" t="s">
        <v>4072</v>
      </c>
      <c r="G1354" s="33" t="s">
        <v>59</v>
      </c>
      <c r="H1354">
        <f t="shared" si="61"/>
        <v>0.90680000000000005</v>
      </c>
      <c r="I1354" s="34">
        <f>ROUND(('NEW Reference'!B$16*List!$H1354)+'NEW Reference'!B$17,0)</f>
        <v>1129</v>
      </c>
      <c r="J1354" s="34">
        <f>ROUND(('NEW Reference'!C$16*List!$H1354)+'NEW Reference'!C$17,0)</f>
        <v>1684</v>
      </c>
      <c r="K1354" s="34">
        <f>ROUND(('NEW Reference'!D$16*List!$H1354)+'NEW Reference'!D$17,0)</f>
        <v>2017</v>
      </c>
      <c r="L1354" s="34">
        <f>ROUND(('NEW Reference'!E$16*List!$H1354)+'NEW Reference'!E$17,0)</f>
        <v>2494</v>
      </c>
      <c r="M1354" s="34">
        <f>ROUND(('NEW Reference'!F$16*List!$H1354)+'NEW Reference'!F$17,0)</f>
        <v>2598</v>
      </c>
      <c r="N1354" s="34">
        <f>ROUND(('NEW Reference'!G$16*List!$H1354)+'NEW Reference'!G$17,0)</f>
        <v>2941</v>
      </c>
      <c r="O1354" s="34">
        <f>ROUND(('NEW Reference'!H$16*List!$H1354)+'NEW Reference'!H$17,0)</f>
        <v>3054</v>
      </c>
      <c r="P1354" s="34">
        <f>ROUND(('NEW Reference'!I$16*List!$H1354)+'NEW Reference'!I$17,0)</f>
        <v>3174</v>
      </c>
      <c r="Q1354" s="34">
        <f>ROUND(('NEW Reference'!J$16*List!$H1354)+'NEW Reference'!J$17,0)</f>
        <v>3675</v>
      </c>
      <c r="R1354" s="34">
        <f>ROUND(('NEW Reference'!K$16*List!$H1354)+'NEW Reference'!K$17,0)</f>
        <v>3791</v>
      </c>
      <c r="S1354" s="34">
        <f>ROUND(('NEW Reference'!L$16*List!$H1354)+'NEW Reference'!L$17,0)</f>
        <v>4091</v>
      </c>
      <c r="T1354" s="34">
        <f>ROUND(('NEW Reference'!M$16*List!$H1354)+'NEW Reference'!M$17,0)</f>
        <v>4886</v>
      </c>
      <c r="U1354" s="34">
        <f>ROUND(('NEW Reference'!N$16*List!$H1354)+'NEW Reference'!N$17,0)</f>
        <v>19714</v>
      </c>
      <c r="V1354" s="35">
        <f>ROUND(('NEW Reference'!O$16*List!$H1354)+'NEW Reference'!O$17,0)</f>
        <v>733</v>
      </c>
      <c r="W1354" s="35">
        <f>ROUND(('NEW Reference'!P$16*List!$H1354)+'NEW Reference'!P$17,0)</f>
        <v>1033</v>
      </c>
      <c r="X1354" s="35">
        <f>ROUND(('NEW Reference'!Q$16*List!$H1354)+'NEW Reference'!Q$17,0)</f>
        <v>516</v>
      </c>
      <c r="Y1354" s="36"/>
      <c r="Z1354" s="4" t="str">
        <f t="shared" si="62"/>
        <v>BELTRAMI, Minnesota</v>
      </c>
      <c r="AA1354" s="46" t="s">
        <v>4082</v>
      </c>
      <c r="AB1354" s="37" t="s">
        <v>49</v>
      </c>
      <c r="AC1354" s="41" t="s">
        <v>4072</v>
      </c>
      <c r="AD1354" s="42"/>
      <c r="AE1354">
        <f t="shared" si="63"/>
        <v>0.90680000000000005</v>
      </c>
    </row>
    <row r="1355" spans="1:31">
      <c r="A1355" s="28" t="s">
        <v>4083</v>
      </c>
      <c r="B1355" s="44" t="s">
        <v>4084</v>
      </c>
      <c r="C1355" s="47">
        <v>41060</v>
      </c>
      <c r="D1355" s="30" t="s">
        <v>1496</v>
      </c>
      <c r="E1355" s="37" t="s">
        <v>503</v>
      </c>
      <c r="F1355" s="49" t="s">
        <v>4072</v>
      </c>
      <c r="G1355" s="33" t="s">
        <v>48</v>
      </c>
      <c r="H1355">
        <f t="shared" si="61"/>
        <v>0.95450000000000002</v>
      </c>
      <c r="I1355" s="34">
        <f>ROUND(('NEW Reference'!B$16*List!$H1355)+'NEW Reference'!B$17,0)</f>
        <v>1173</v>
      </c>
      <c r="J1355" s="34">
        <f>ROUND(('NEW Reference'!C$16*List!$H1355)+'NEW Reference'!C$17,0)</f>
        <v>1749</v>
      </c>
      <c r="K1355" s="34">
        <f>ROUND(('NEW Reference'!D$16*List!$H1355)+'NEW Reference'!D$17,0)</f>
        <v>2096</v>
      </c>
      <c r="L1355" s="34">
        <f>ROUND(('NEW Reference'!E$16*List!$H1355)+'NEW Reference'!E$17,0)</f>
        <v>2592</v>
      </c>
      <c r="M1355" s="34">
        <f>ROUND(('NEW Reference'!F$16*List!$H1355)+'NEW Reference'!F$17,0)</f>
        <v>2700</v>
      </c>
      <c r="N1355" s="34">
        <f>ROUND(('NEW Reference'!G$16*List!$H1355)+'NEW Reference'!G$17,0)</f>
        <v>3056</v>
      </c>
      <c r="O1355" s="34">
        <f>ROUND(('NEW Reference'!H$16*List!$H1355)+'NEW Reference'!H$17,0)</f>
        <v>3173</v>
      </c>
      <c r="P1355" s="34">
        <f>ROUND(('NEW Reference'!I$16*List!$H1355)+'NEW Reference'!I$17,0)</f>
        <v>3298</v>
      </c>
      <c r="Q1355" s="34">
        <f>ROUND(('NEW Reference'!J$16*List!$H1355)+'NEW Reference'!J$17,0)</f>
        <v>3819</v>
      </c>
      <c r="R1355" s="34">
        <f>ROUND(('NEW Reference'!K$16*List!$H1355)+'NEW Reference'!K$17,0)</f>
        <v>3939</v>
      </c>
      <c r="S1355" s="34">
        <f>ROUND(('NEW Reference'!L$16*List!$H1355)+'NEW Reference'!L$17,0)</f>
        <v>4251</v>
      </c>
      <c r="T1355" s="34">
        <f>ROUND(('NEW Reference'!M$16*List!$H1355)+'NEW Reference'!M$17,0)</f>
        <v>5077</v>
      </c>
      <c r="U1355" s="34">
        <f>ROUND(('NEW Reference'!N$16*List!$H1355)+'NEW Reference'!N$17,0)</f>
        <v>20484</v>
      </c>
      <c r="V1355" s="35">
        <f>ROUND(('NEW Reference'!O$16*List!$H1355)+'NEW Reference'!O$17,0)</f>
        <v>762</v>
      </c>
      <c r="W1355" s="35">
        <f>ROUND(('NEW Reference'!P$16*List!$H1355)+'NEW Reference'!P$17,0)</f>
        <v>1073</v>
      </c>
      <c r="X1355" s="35">
        <f>ROUND(('NEW Reference'!Q$16*List!$H1355)+'NEW Reference'!Q$17,0)</f>
        <v>537</v>
      </c>
      <c r="Y1355" s="36"/>
      <c r="Z1355" s="4" t="str">
        <f t="shared" si="62"/>
        <v>BENTON, Minnesota</v>
      </c>
      <c r="AA1355" s="37" t="s">
        <v>503</v>
      </c>
      <c r="AB1355" s="37" t="s">
        <v>49</v>
      </c>
      <c r="AC1355" s="32" t="s">
        <v>4072</v>
      </c>
      <c r="AD1355" s="38"/>
      <c r="AE1355">
        <f t="shared" si="63"/>
        <v>0.95450000000000002</v>
      </c>
    </row>
    <row r="1356" spans="1:31">
      <c r="A1356" s="28" t="s">
        <v>4085</v>
      </c>
      <c r="B1356" s="44" t="s">
        <v>4086</v>
      </c>
      <c r="C1356" s="47">
        <v>99924</v>
      </c>
      <c r="D1356" s="30" t="s">
        <v>141</v>
      </c>
      <c r="E1356" s="37" t="s">
        <v>4087</v>
      </c>
      <c r="F1356" s="50" t="s">
        <v>4072</v>
      </c>
      <c r="G1356" s="33" t="s">
        <v>59</v>
      </c>
      <c r="H1356">
        <f t="shared" si="61"/>
        <v>0.90680000000000005</v>
      </c>
      <c r="I1356" s="34">
        <f>ROUND(('NEW Reference'!B$16*List!$H1356)+'NEW Reference'!B$17,0)</f>
        <v>1129</v>
      </c>
      <c r="J1356" s="34">
        <f>ROUND(('NEW Reference'!C$16*List!$H1356)+'NEW Reference'!C$17,0)</f>
        <v>1684</v>
      </c>
      <c r="K1356" s="34">
        <f>ROUND(('NEW Reference'!D$16*List!$H1356)+'NEW Reference'!D$17,0)</f>
        <v>2017</v>
      </c>
      <c r="L1356" s="34">
        <f>ROUND(('NEW Reference'!E$16*List!$H1356)+'NEW Reference'!E$17,0)</f>
        <v>2494</v>
      </c>
      <c r="M1356" s="34">
        <f>ROUND(('NEW Reference'!F$16*List!$H1356)+'NEW Reference'!F$17,0)</f>
        <v>2598</v>
      </c>
      <c r="N1356" s="34">
        <f>ROUND(('NEW Reference'!G$16*List!$H1356)+'NEW Reference'!G$17,0)</f>
        <v>2941</v>
      </c>
      <c r="O1356" s="34">
        <f>ROUND(('NEW Reference'!H$16*List!$H1356)+'NEW Reference'!H$17,0)</f>
        <v>3054</v>
      </c>
      <c r="P1356" s="34">
        <f>ROUND(('NEW Reference'!I$16*List!$H1356)+'NEW Reference'!I$17,0)</f>
        <v>3174</v>
      </c>
      <c r="Q1356" s="34">
        <f>ROUND(('NEW Reference'!J$16*List!$H1356)+'NEW Reference'!J$17,0)</f>
        <v>3675</v>
      </c>
      <c r="R1356" s="34">
        <f>ROUND(('NEW Reference'!K$16*List!$H1356)+'NEW Reference'!K$17,0)</f>
        <v>3791</v>
      </c>
      <c r="S1356" s="34">
        <f>ROUND(('NEW Reference'!L$16*List!$H1356)+'NEW Reference'!L$17,0)</f>
        <v>4091</v>
      </c>
      <c r="T1356" s="34">
        <f>ROUND(('NEW Reference'!M$16*List!$H1356)+'NEW Reference'!M$17,0)</f>
        <v>4886</v>
      </c>
      <c r="U1356" s="34">
        <f>ROUND(('NEW Reference'!N$16*List!$H1356)+'NEW Reference'!N$17,0)</f>
        <v>19714</v>
      </c>
      <c r="V1356" s="35">
        <f>ROUND(('NEW Reference'!O$16*List!$H1356)+'NEW Reference'!O$17,0)</f>
        <v>733</v>
      </c>
      <c r="W1356" s="35">
        <f>ROUND(('NEW Reference'!P$16*List!$H1356)+'NEW Reference'!P$17,0)</f>
        <v>1033</v>
      </c>
      <c r="X1356" s="35">
        <f>ROUND(('NEW Reference'!Q$16*List!$H1356)+'NEW Reference'!Q$17,0)</f>
        <v>516</v>
      </c>
      <c r="Y1356" s="36"/>
      <c r="Z1356" s="4" t="str">
        <f t="shared" si="62"/>
        <v>BIG STONE, Minnesota</v>
      </c>
      <c r="AA1356" s="46" t="s">
        <v>4087</v>
      </c>
      <c r="AB1356" s="37" t="s">
        <v>49</v>
      </c>
      <c r="AC1356" s="41" t="s">
        <v>4072</v>
      </c>
      <c r="AD1356" s="42"/>
      <c r="AE1356">
        <f t="shared" si="63"/>
        <v>0.90680000000000005</v>
      </c>
    </row>
    <row r="1357" spans="1:31">
      <c r="A1357" s="28" t="s">
        <v>4088</v>
      </c>
      <c r="B1357" s="44" t="s">
        <v>4089</v>
      </c>
      <c r="C1357" s="45">
        <v>31860</v>
      </c>
      <c r="D1357" s="30" t="s">
        <v>1160</v>
      </c>
      <c r="E1357" s="46" t="s">
        <v>4090</v>
      </c>
      <c r="F1357" s="49" t="s">
        <v>4072</v>
      </c>
      <c r="G1357" s="33" t="s">
        <v>48</v>
      </c>
      <c r="H1357">
        <f t="shared" si="61"/>
        <v>1.0586</v>
      </c>
      <c r="I1357" s="34">
        <f>ROUND(('NEW Reference'!B$16*List!$H1357)+'NEW Reference'!B$17,0)</f>
        <v>1269</v>
      </c>
      <c r="J1357" s="34">
        <f>ROUND(('NEW Reference'!C$16*List!$H1357)+'NEW Reference'!C$17,0)</f>
        <v>1893</v>
      </c>
      <c r="K1357" s="34">
        <f>ROUND(('NEW Reference'!D$16*List!$H1357)+'NEW Reference'!D$17,0)</f>
        <v>2268</v>
      </c>
      <c r="L1357" s="34">
        <f>ROUND(('NEW Reference'!E$16*List!$H1357)+'NEW Reference'!E$17,0)</f>
        <v>2804</v>
      </c>
      <c r="M1357" s="34">
        <f>ROUND(('NEW Reference'!F$16*List!$H1357)+'NEW Reference'!F$17,0)</f>
        <v>2922</v>
      </c>
      <c r="N1357" s="34">
        <f>ROUND(('NEW Reference'!G$16*List!$H1357)+'NEW Reference'!G$17,0)</f>
        <v>3307</v>
      </c>
      <c r="O1357" s="34">
        <f>ROUND(('NEW Reference'!H$16*List!$H1357)+'NEW Reference'!H$17,0)</f>
        <v>3434</v>
      </c>
      <c r="P1357" s="34">
        <f>ROUND(('NEW Reference'!I$16*List!$H1357)+'NEW Reference'!I$17,0)</f>
        <v>3568</v>
      </c>
      <c r="Q1357" s="34">
        <f>ROUND(('NEW Reference'!J$16*List!$H1357)+'NEW Reference'!J$17,0)</f>
        <v>4132</v>
      </c>
      <c r="R1357" s="34">
        <f>ROUND(('NEW Reference'!K$16*List!$H1357)+'NEW Reference'!K$17,0)</f>
        <v>4263</v>
      </c>
      <c r="S1357" s="34">
        <f>ROUND(('NEW Reference'!L$16*List!$H1357)+'NEW Reference'!L$17,0)</f>
        <v>4600</v>
      </c>
      <c r="T1357" s="34">
        <f>ROUND(('NEW Reference'!M$16*List!$H1357)+'NEW Reference'!M$17,0)</f>
        <v>5493</v>
      </c>
      <c r="U1357" s="34">
        <f>ROUND(('NEW Reference'!N$16*List!$H1357)+'NEW Reference'!N$17,0)</f>
        <v>22165</v>
      </c>
      <c r="V1357" s="35">
        <f>ROUND(('NEW Reference'!O$16*List!$H1357)+'NEW Reference'!O$17,0)</f>
        <v>824</v>
      </c>
      <c r="W1357" s="35">
        <f>ROUND(('NEW Reference'!P$16*List!$H1357)+'NEW Reference'!P$17,0)</f>
        <v>1161</v>
      </c>
      <c r="X1357" s="35">
        <f>ROUND(('NEW Reference'!Q$16*List!$H1357)+'NEW Reference'!Q$17,0)</f>
        <v>581</v>
      </c>
      <c r="Y1357" s="36"/>
      <c r="Z1357" s="4" t="str">
        <f t="shared" si="62"/>
        <v>BLUE EARTH, Minnesota</v>
      </c>
      <c r="AA1357" s="37" t="s">
        <v>4090</v>
      </c>
      <c r="AB1357" s="37" t="s">
        <v>49</v>
      </c>
      <c r="AC1357" s="32" t="s">
        <v>4072</v>
      </c>
      <c r="AD1357" s="38"/>
      <c r="AE1357">
        <f t="shared" si="63"/>
        <v>1.0586</v>
      </c>
    </row>
    <row r="1358" spans="1:31">
      <c r="A1358" s="28" t="s">
        <v>4091</v>
      </c>
      <c r="B1358" s="44" t="s">
        <v>4092</v>
      </c>
      <c r="C1358" s="47">
        <v>99924</v>
      </c>
      <c r="D1358" s="30" t="s">
        <v>141</v>
      </c>
      <c r="E1358" s="37" t="s">
        <v>2212</v>
      </c>
      <c r="F1358" s="50" t="s">
        <v>4072</v>
      </c>
      <c r="G1358" s="33" t="s">
        <v>59</v>
      </c>
      <c r="H1358">
        <f t="shared" si="61"/>
        <v>0.90680000000000005</v>
      </c>
      <c r="I1358" s="34">
        <f>ROUND(('NEW Reference'!B$16*List!$H1358)+'NEW Reference'!B$17,0)</f>
        <v>1129</v>
      </c>
      <c r="J1358" s="34">
        <f>ROUND(('NEW Reference'!C$16*List!$H1358)+'NEW Reference'!C$17,0)</f>
        <v>1684</v>
      </c>
      <c r="K1358" s="34">
        <f>ROUND(('NEW Reference'!D$16*List!$H1358)+'NEW Reference'!D$17,0)</f>
        <v>2017</v>
      </c>
      <c r="L1358" s="34">
        <f>ROUND(('NEW Reference'!E$16*List!$H1358)+'NEW Reference'!E$17,0)</f>
        <v>2494</v>
      </c>
      <c r="M1358" s="34">
        <f>ROUND(('NEW Reference'!F$16*List!$H1358)+'NEW Reference'!F$17,0)</f>
        <v>2598</v>
      </c>
      <c r="N1358" s="34">
        <f>ROUND(('NEW Reference'!G$16*List!$H1358)+'NEW Reference'!G$17,0)</f>
        <v>2941</v>
      </c>
      <c r="O1358" s="34">
        <f>ROUND(('NEW Reference'!H$16*List!$H1358)+'NEW Reference'!H$17,0)</f>
        <v>3054</v>
      </c>
      <c r="P1358" s="34">
        <f>ROUND(('NEW Reference'!I$16*List!$H1358)+'NEW Reference'!I$17,0)</f>
        <v>3174</v>
      </c>
      <c r="Q1358" s="34">
        <f>ROUND(('NEW Reference'!J$16*List!$H1358)+'NEW Reference'!J$17,0)</f>
        <v>3675</v>
      </c>
      <c r="R1358" s="34">
        <f>ROUND(('NEW Reference'!K$16*List!$H1358)+'NEW Reference'!K$17,0)</f>
        <v>3791</v>
      </c>
      <c r="S1358" s="34">
        <f>ROUND(('NEW Reference'!L$16*List!$H1358)+'NEW Reference'!L$17,0)</f>
        <v>4091</v>
      </c>
      <c r="T1358" s="34">
        <f>ROUND(('NEW Reference'!M$16*List!$H1358)+'NEW Reference'!M$17,0)</f>
        <v>4886</v>
      </c>
      <c r="U1358" s="34">
        <f>ROUND(('NEW Reference'!N$16*List!$H1358)+'NEW Reference'!N$17,0)</f>
        <v>19714</v>
      </c>
      <c r="V1358" s="35">
        <f>ROUND(('NEW Reference'!O$16*List!$H1358)+'NEW Reference'!O$17,0)</f>
        <v>733</v>
      </c>
      <c r="W1358" s="35">
        <f>ROUND(('NEW Reference'!P$16*List!$H1358)+'NEW Reference'!P$17,0)</f>
        <v>1033</v>
      </c>
      <c r="X1358" s="35">
        <f>ROUND(('NEW Reference'!Q$16*List!$H1358)+'NEW Reference'!Q$17,0)</f>
        <v>516</v>
      </c>
      <c r="Y1358" s="36"/>
      <c r="Z1358" s="4" t="str">
        <f t="shared" si="62"/>
        <v>BROWN, Minnesota</v>
      </c>
      <c r="AA1358" s="46" t="s">
        <v>2212</v>
      </c>
      <c r="AB1358" s="37" t="s">
        <v>49</v>
      </c>
      <c r="AC1358" s="41" t="s">
        <v>4072</v>
      </c>
      <c r="AD1358" s="42"/>
      <c r="AE1358">
        <f t="shared" si="63"/>
        <v>0.90680000000000005</v>
      </c>
    </row>
    <row r="1359" spans="1:31">
      <c r="A1359" s="28" t="s">
        <v>4093</v>
      </c>
      <c r="B1359" s="44" t="s">
        <v>4094</v>
      </c>
      <c r="C1359" s="45">
        <v>20260</v>
      </c>
      <c r="D1359" s="30" t="s">
        <v>664</v>
      </c>
      <c r="E1359" s="46" t="s">
        <v>4095</v>
      </c>
      <c r="F1359" s="49" t="s">
        <v>4072</v>
      </c>
      <c r="G1359" s="33" t="s">
        <v>48</v>
      </c>
      <c r="H1359">
        <f t="shared" ref="H1359:H1422" si="64">IFERROR(INDEX($AH:$AH,MATCH($C1359,$AF:$AF,0)),"")</f>
        <v>0.97600000000000009</v>
      </c>
      <c r="I1359" s="34">
        <f>ROUND(('NEW Reference'!B$16*List!$H1359)+'NEW Reference'!B$17,0)</f>
        <v>1193</v>
      </c>
      <c r="J1359" s="34">
        <f>ROUND(('NEW Reference'!C$16*List!$H1359)+'NEW Reference'!C$17,0)</f>
        <v>1779</v>
      </c>
      <c r="K1359" s="34">
        <f>ROUND(('NEW Reference'!D$16*List!$H1359)+'NEW Reference'!D$17,0)</f>
        <v>2132</v>
      </c>
      <c r="L1359" s="34">
        <f>ROUND(('NEW Reference'!E$16*List!$H1359)+'NEW Reference'!E$17,0)</f>
        <v>2635</v>
      </c>
      <c r="M1359" s="34">
        <f>ROUND(('NEW Reference'!F$16*List!$H1359)+'NEW Reference'!F$17,0)</f>
        <v>2746</v>
      </c>
      <c r="N1359" s="34">
        <f>ROUND(('NEW Reference'!G$16*List!$H1359)+'NEW Reference'!G$17,0)</f>
        <v>3108</v>
      </c>
      <c r="O1359" s="34">
        <f>ROUND(('NEW Reference'!H$16*List!$H1359)+'NEW Reference'!H$17,0)</f>
        <v>3227</v>
      </c>
      <c r="P1359" s="34">
        <f>ROUND(('NEW Reference'!I$16*List!$H1359)+'NEW Reference'!I$17,0)</f>
        <v>3354</v>
      </c>
      <c r="Q1359" s="34">
        <f>ROUND(('NEW Reference'!J$16*List!$H1359)+'NEW Reference'!J$17,0)</f>
        <v>3884</v>
      </c>
      <c r="R1359" s="34">
        <f>ROUND(('NEW Reference'!K$16*List!$H1359)+'NEW Reference'!K$17,0)</f>
        <v>4006</v>
      </c>
      <c r="S1359" s="34">
        <f>ROUND(('NEW Reference'!L$16*List!$H1359)+'NEW Reference'!L$17,0)</f>
        <v>4323</v>
      </c>
      <c r="T1359" s="34">
        <f>ROUND(('NEW Reference'!M$16*List!$H1359)+'NEW Reference'!M$17,0)</f>
        <v>5163</v>
      </c>
      <c r="U1359" s="34">
        <f>ROUND(('NEW Reference'!N$16*List!$H1359)+'NEW Reference'!N$17,0)</f>
        <v>20832</v>
      </c>
      <c r="V1359" s="35">
        <f>ROUND(('NEW Reference'!O$16*List!$H1359)+'NEW Reference'!O$17,0)</f>
        <v>774</v>
      </c>
      <c r="W1359" s="35">
        <f>ROUND(('NEW Reference'!P$16*List!$H1359)+'NEW Reference'!P$17,0)</f>
        <v>1091</v>
      </c>
      <c r="X1359" s="35">
        <f>ROUND(('NEW Reference'!Q$16*List!$H1359)+'NEW Reference'!Q$17,0)</f>
        <v>546</v>
      </c>
      <c r="Y1359" s="36"/>
      <c r="Z1359" s="4" t="str">
        <f t="shared" ref="Z1359:Z1422" si="65">CONCATENATE(AA1359, AB1359, AC1359)</f>
        <v>CARLTON, Minnesota</v>
      </c>
      <c r="AA1359" s="37" t="s">
        <v>4095</v>
      </c>
      <c r="AB1359" s="37" t="s">
        <v>49</v>
      </c>
      <c r="AC1359" s="32" t="s">
        <v>4072</v>
      </c>
      <c r="AD1359" s="38"/>
      <c r="AE1359">
        <f t="shared" ref="AE1359:AE1422" si="66">IFERROR(INDEX($AH:$AH,MATCH($C1359,$AF:$AF,0)),"")</f>
        <v>0.97600000000000009</v>
      </c>
    </row>
    <row r="1360" spans="1:31">
      <c r="A1360" s="28" t="s">
        <v>4096</v>
      </c>
      <c r="B1360" s="44" t="s">
        <v>4097</v>
      </c>
      <c r="C1360" s="45">
        <v>33460</v>
      </c>
      <c r="D1360" s="30" t="s">
        <v>4075</v>
      </c>
      <c r="E1360" s="46" t="s">
        <v>4098</v>
      </c>
      <c r="F1360" s="49" t="s">
        <v>4072</v>
      </c>
      <c r="G1360" s="33" t="s">
        <v>48</v>
      </c>
      <c r="H1360">
        <f t="shared" si="64"/>
        <v>1.0622</v>
      </c>
      <c r="I1360" s="34">
        <f>ROUND(('NEW Reference'!B$16*List!$H1360)+'NEW Reference'!B$17,0)</f>
        <v>1273</v>
      </c>
      <c r="J1360" s="34">
        <f>ROUND(('NEW Reference'!C$16*List!$H1360)+'NEW Reference'!C$17,0)</f>
        <v>1898</v>
      </c>
      <c r="K1360" s="34">
        <f>ROUND(('NEW Reference'!D$16*List!$H1360)+'NEW Reference'!D$17,0)</f>
        <v>2274</v>
      </c>
      <c r="L1360" s="34">
        <f>ROUND(('NEW Reference'!E$16*List!$H1360)+'NEW Reference'!E$17,0)</f>
        <v>2812</v>
      </c>
      <c r="M1360" s="34">
        <f>ROUND(('NEW Reference'!F$16*List!$H1360)+'NEW Reference'!F$17,0)</f>
        <v>2929</v>
      </c>
      <c r="N1360" s="34">
        <f>ROUND(('NEW Reference'!G$16*List!$H1360)+'NEW Reference'!G$17,0)</f>
        <v>3316</v>
      </c>
      <c r="O1360" s="34">
        <f>ROUND(('NEW Reference'!H$16*List!$H1360)+'NEW Reference'!H$17,0)</f>
        <v>3443</v>
      </c>
      <c r="P1360" s="34">
        <f>ROUND(('NEW Reference'!I$16*List!$H1360)+'NEW Reference'!I$17,0)</f>
        <v>3578</v>
      </c>
      <c r="Q1360" s="34">
        <f>ROUND(('NEW Reference'!J$16*List!$H1360)+'NEW Reference'!J$17,0)</f>
        <v>4143</v>
      </c>
      <c r="R1360" s="34">
        <f>ROUND(('NEW Reference'!K$16*List!$H1360)+'NEW Reference'!K$17,0)</f>
        <v>4274</v>
      </c>
      <c r="S1360" s="34">
        <f>ROUND(('NEW Reference'!L$16*List!$H1360)+'NEW Reference'!L$17,0)</f>
        <v>4612</v>
      </c>
      <c r="T1360" s="34">
        <f>ROUND(('NEW Reference'!M$16*List!$H1360)+'NEW Reference'!M$17,0)</f>
        <v>5508</v>
      </c>
      <c r="U1360" s="34">
        <f>ROUND(('NEW Reference'!N$16*List!$H1360)+'NEW Reference'!N$17,0)</f>
        <v>22223</v>
      </c>
      <c r="V1360" s="35">
        <f>ROUND(('NEW Reference'!O$16*List!$H1360)+'NEW Reference'!O$17,0)</f>
        <v>826</v>
      </c>
      <c r="W1360" s="35">
        <f>ROUND(('NEW Reference'!P$16*List!$H1360)+'NEW Reference'!P$17,0)</f>
        <v>1164</v>
      </c>
      <c r="X1360" s="35">
        <f>ROUND(('NEW Reference'!Q$16*List!$H1360)+'NEW Reference'!Q$17,0)</f>
        <v>582</v>
      </c>
      <c r="Y1360" s="36"/>
      <c r="Z1360" s="4" t="str">
        <f t="shared" si="65"/>
        <v>CARVER, Minnesota</v>
      </c>
      <c r="AA1360" s="37" t="s">
        <v>4098</v>
      </c>
      <c r="AB1360" s="37" t="s">
        <v>49</v>
      </c>
      <c r="AC1360" s="32" t="s">
        <v>4072</v>
      </c>
      <c r="AD1360" s="38"/>
      <c r="AE1360">
        <f t="shared" si="66"/>
        <v>1.0622</v>
      </c>
    </row>
    <row r="1361" spans="1:31">
      <c r="A1361" s="28" t="s">
        <v>4099</v>
      </c>
      <c r="B1361" s="44" t="s">
        <v>4100</v>
      </c>
      <c r="C1361" s="45">
        <v>99924</v>
      </c>
      <c r="D1361" s="30" t="s">
        <v>141</v>
      </c>
      <c r="E1361" s="46" t="s">
        <v>2222</v>
      </c>
      <c r="F1361" s="50" t="s">
        <v>4072</v>
      </c>
      <c r="G1361" s="33" t="s">
        <v>59</v>
      </c>
      <c r="H1361">
        <f t="shared" si="64"/>
        <v>0.90680000000000005</v>
      </c>
      <c r="I1361" s="34">
        <f>ROUND(('NEW Reference'!B$16*List!$H1361)+'NEW Reference'!B$17,0)</f>
        <v>1129</v>
      </c>
      <c r="J1361" s="34">
        <f>ROUND(('NEW Reference'!C$16*List!$H1361)+'NEW Reference'!C$17,0)</f>
        <v>1684</v>
      </c>
      <c r="K1361" s="34">
        <f>ROUND(('NEW Reference'!D$16*List!$H1361)+'NEW Reference'!D$17,0)</f>
        <v>2017</v>
      </c>
      <c r="L1361" s="34">
        <f>ROUND(('NEW Reference'!E$16*List!$H1361)+'NEW Reference'!E$17,0)</f>
        <v>2494</v>
      </c>
      <c r="M1361" s="34">
        <f>ROUND(('NEW Reference'!F$16*List!$H1361)+'NEW Reference'!F$17,0)</f>
        <v>2598</v>
      </c>
      <c r="N1361" s="34">
        <f>ROUND(('NEW Reference'!G$16*List!$H1361)+'NEW Reference'!G$17,0)</f>
        <v>2941</v>
      </c>
      <c r="O1361" s="34">
        <f>ROUND(('NEW Reference'!H$16*List!$H1361)+'NEW Reference'!H$17,0)</f>
        <v>3054</v>
      </c>
      <c r="P1361" s="34">
        <f>ROUND(('NEW Reference'!I$16*List!$H1361)+'NEW Reference'!I$17,0)</f>
        <v>3174</v>
      </c>
      <c r="Q1361" s="34">
        <f>ROUND(('NEW Reference'!J$16*List!$H1361)+'NEW Reference'!J$17,0)</f>
        <v>3675</v>
      </c>
      <c r="R1361" s="34">
        <f>ROUND(('NEW Reference'!K$16*List!$H1361)+'NEW Reference'!K$17,0)</f>
        <v>3791</v>
      </c>
      <c r="S1361" s="34">
        <f>ROUND(('NEW Reference'!L$16*List!$H1361)+'NEW Reference'!L$17,0)</f>
        <v>4091</v>
      </c>
      <c r="T1361" s="34">
        <f>ROUND(('NEW Reference'!M$16*List!$H1361)+'NEW Reference'!M$17,0)</f>
        <v>4886</v>
      </c>
      <c r="U1361" s="34">
        <f>ROUND(('NEW Reference'!N$16*List!$H1361)+'NEW Reference'!N$17,0)</f>
        <v>19714</v>
      </c>
      <c r="V1361" s="35">
        <f>ROUND(('NEW Reference'!O$16*List!$H1361)+'NEW Reference'!O$17,0)</f>
        <v>733</v>
      </c>
      <c r="W1361" s="35">
        <f>ROUND(('NEW Reference'!P$16*List!$H1361)+'NEW Reference'!P$17,0)</f>
        <v>1033</v>
      </c>
      <c r="X1361" s="35">
        <f>ROUND(('NEW Reference'!Q$16*List!$H1361)+'NEW Reference'!Q$17,0)</f>
        <v>516</v>
      </c>
      <c r="Y1361" s="36"/>
      <c r="Z1361" s="4" t="str">
        <f t="shared" si="65"/>
        <v>CASS, Minnesota</v>
      </c>
      <c r="AA1361" s="46" t="s">
        <v>2222</v>
      </c>
      <c r="AB1361" s="37" t="s">
        <v>49</v>
      </c>
      <c r="AC1361" s="41" t="s">
        <v>4072</v>
      </c>
      <c r="AD1361" s="42"/>
      <c r="AE1361">
        <f t="shared" si="66"/>
        <v>0.90680000000000005</v>
      </c>
    </row>
    <row r="1362" spans="1:31">
      <c r="A1362" s="28" t="s">
        <v>4101</v>
      </c>
      <c r="B1362" s="44" t="s">
        <v>4102</v>
      </c>
      <c r="C1362" s="45">
        <v>99924</v>
      </c>
      <c r="D1362" s="30" t="s">
        <v>141</v>
      </c>
      <c r="E1362" s="46" t="s">
        <v>3885</v>
      </c>
      <c r="F1362" s="50" t="s">
        <v>4072</v>
      </c>
      <c r="G1362" s="33" t="s">
        <v>59</v>
      </c>
      <c r="H1362">
        <f t="shared" si="64"/>
        <v>0.90680000000000005</v>
      </c>
      <c r="I1362" s="34">
        <f>ROUND(('NEW Reference'!B$16*List!$H1362)+'NEW Reference'!B$17,0)</f>
        <v>1129</v>
      </c>
      <c r="J1362" s="34">
        <f>ROUND(('NEW Reference'!C$16*List!$H1362)+'NEW Reference'!C$17,0)</f>
        <v>1684</v>
      </c>
      <c r="K1362" s="34">
        <f>ROUND(('NEW Reference'!D$16*List!$H1362)+'NEW Reference'!D$17,0)</f>
        <v>2017</v>
      </c>
      <c r="L1362" s="34">
        <f>ROUND(('NEW Reference'!E$16*List!$H1362)+'NEW Reference'!E$17,0)</f>
        <v>2494</v>
      </c>
      <c r="M1362" s="34">
        <f>ROUND(('NEW Reference'!F$16*List!$H1362)+'NEW Reference'!F$17,0)</f>
        <v>2598</v>
      </c>
      <c r="N1362" s="34">
        <f>ROUND(('NEW Reference'!G$16*List!$H1362)+'NEW Reference'!G$17,0)</f>
        <v>2941</v>
      </c>
      <c r="O1362" s="34">
        <f>ROUND(('NEW Reference'!H$16*List!$H1362)+'NEW Reference'!H$17,0)</f>
        <v>3054</v>
      </c>
      <c r="P1362" s="34">
        <f>ROUND(('NEW Reference'!I$16*List!$H1362)+'NEW Reference'!I$17,0)</f>
        <v>3174</v>
      </c>
      <c r="Q1362" s="34">
        <f>ROUND(('NEW Reference'!J$16*List!$H1362)+'NEW Reference'!J$17,0)</f>
        <v>3675</v>
      </c>
      <c r="R1362" s="34">
        <f>ROUND(('NEW Reference'!K$16*List!$H1362)+'NEW Reference'!K$17,0)</f>
        <v>3791</v>
      </c>
      <c r="S1362" s="34">
        <f>ROUND(('NEW Reference'!L$16*List!$H1362)+'NEW Reference'!L$17,0)</f>
        <v>4091</v>
      </c>
      <c r="T1362" s="34">
        <f>ROUND(('NEW Reference'!M$16*List!$H1362)+'NEW Reference'!M$17,0)</f>
        <v>4886</v>
      </c>
      <c r="U1362" s="34">
        <f>ROUND(('NEW Reference'!N$16*List!$H1362)+'NEW Reference'!N$17,0)</f>
        <v>19714</v>
      </c>
      <c r="V1362" s="35">
        <f>ROUND(('NEW Reference'!O$16*List!$H1362)+'NEW Reference'!O$17,0)</f>
        <v>733</v>
      </c>
      <c r="W1362" s="35">
        <f>ROUND(('NEW Reference'!P$16*List!$H1362)+'NEW Reference'!P$17,0)</f>
        <v>1033</v>
      </c>
      <c r="X1362" s="35">
        <f>ROUND(('NEW Reference'!Q$16*List!$H1362)+'NEW Reference'!Q$17,0)</f>
        <v>516</v>
      </c>
      <c r="Y1362" s="36"/>
      <c r="Z1362" s="4" t="str">
        <f t="shared" si="65"/>
        <v>CHIPPEWA, Minnesota</v>
      </c>
      <c r="AA1362" s="46" t="s">
        <v>3885</v>
      </c>
      <c r="AB1362" s="37" t="s">
        <v>49</v>
      </c>
      <c r="AC1362" s="41" t="s">
        <v>4072</v>
      </c>
      <c r="AD1362" s="42"/>
      <c r="AE1362">
        <f t="shared" si="66"/>
        <v>0.90680000000000005</v>
      </c>
    </row>
    <row r="1363" spans="1:31">
      <c r="A1363" s="28" t="s">
        <v>4103</v>
      </c>
      <c r="B1363" s="44" t="s">
        <v>4104</v>
      </c>
      <c r="C1363" s="45">
        <v>33460</v>
      </c>
      <c r="D1363" s="30" t="s">
        <v>4075</v>
      </c>
      <c r="E1363" s="46" t="s">
        <v>4105</v>
      </c>
      <c r="F1363" s="49" t="s">
        <v>4072</v>
      </c>
      <c r="G1363" s="33" t="s">
        <v>48</v>
      </c>
      <c r="H1363">
        <f t="shared" si="64"/>
        <v>1.0622</v>
      </c>
      <c r="I1363" s="34">
        <f>ROUND(('NEW Reference'!B$16*List!$H1363)+'NEW Reference'!B$17,0)</f>
        <v>1273</v>
      </c>
      <c r="J1363" s="34">
        <f>ROUND(('NEW Reference'!C$16*List!$H1363)+'NEW Reference'!C$17,0)</f>
        <v>1898</v>
      </c>
      <c r="K1363" s="34">
        <f>ROUND(('NEW Reference'!D$16*List!$H1363)+'NEW Reference'!D$17,0)</f>
        <v>2274</v>
      </c>
      <c r="L1363" s="34">
        <f>ROUND(('NEW Reference'!E$16*List!$H1363)+'NEW Reference'!E$17,0)</f>
        <v>2812</v>
      </c>
      <c r="M1363" s="34">
        <f>ROUND(('NEW Reference'!F$16*List!$H1363)+'NEW Reference'!F$17,0)</f>
        <v>2929</v>
      </c>
      <c r="N1363" s="34">
        <f>ROUND(('NEW Reference'!G$16*List!$H1363)+'NEW Reference'!G$17,0)</f>
        <v>3316</v>
      </c>
      <c r="O1363" s="34">
        <f>ROUND(('NEW Reference'!H$16*List!$H1363)+'NEW Reference'!H$17,0)</f>
        <v>3443</v>
      </c>
      <c r="P1363" s="34">
        <f>ROUND(('NEW Reference'!I$16*List!$H1363)+'NEW Reference'!I$17,0)</f>
        <v>3578</v>
      </c>
      <c r="Q1363" s="34">
        <f>ROUND(('NEW Reference'!J$16*List!$H1363)+'NEW Reference'!J$17,0)</f>
        <v>4143</v>
      </c>
      <c r="R1363" s="34">
        <f>ROUND(('NEW Reference'!K$16*List!$H1363)+'NEW Reference'!K$17,0)</f>
        <v>4274</v>
      </c>
      <c r="S1363" s="34">
        <f>ROUND(('NEW Reference'!L$16*List!$H1363)+'NEW Reference'!L$17,0)</f>
        <v>4612</v>
      </c>
      <c r="T1363" s="34">
        <f>ROUND(('NEW Reference'!M$16*List!$H1363)+'NEW Reference'!M$17,0)</f>
        <v>5508</v>
      </c>
      <c r="U1363" s="34">
        <f>ROUND(('NEW Reference'!N$16*List!$H1363)+'NEW Reference'!N$17,0)</f>
        <v>22223</v>
      </c>
      <c r="V1363" s="35">
        <f>ROUND(('NEW Reference'!O$16*List!$H1363)+'NEW Reference'!O$17,0)</f>
        <v>826</v>
      </c>
      <c r="W1363" s="35">
        <f>ROUND(('NEW Reference'!P$16*List!$H1363)+'NEW Reference'!P$17,0)</f>
        <v>1164</v>
      </c>
      <c r="X1363" s="35">
        <f>ROUND(('NEW Reference'!Q$16*List!$H1363)+'NEW Reference'!Q$17,0)</f>
        <v>582</v>
      </c>
      <c r="Y1363" s="36"/>
      <c r="Z1363" s="4" t="str">
        <f t="shared" si="65"/>
        <v>CHISAGO, Minnesota</v>
      </c>
      <c r="AA1363" s="37" t="s">
        <v>4105</v>
      </c>
      <c r="AB1363" s="37" t="s">
        <v>49</v>
      </c>
      <c r="AC1363" s="32" t="s">
        <v>4072</v>
      </c>
      <c r="AD1363" s="38"/>
      <c r="AE1363">
        <f t="shared" si="66"/>
        <v>1.0622</v>
      </c>
    </row>
    <row r="1364" spans="1:31">
      <c r="A1364" s="28" t="s">
        <v>4106</v>
      </c>
      <c r="B1364" s="44" t="s">
        <v>4107</v>
      </c>
      <c r="C1364" s="45">
        <v>22020</v>
      </c>
      <c r="D1364" s="30" t="s">
        <v>716</v>
      </c>
      <c r="E1364" s="46" t="s">
        <v>103</v>
      </c>
      <c r="F1364" s="49" t="s">
        <v>4072</v>
      </c>
      <c r="G1364" s="33" t="s">
        <v>48</v>
      </c>
      <c r="H1364">
        <f t="shared" si="64"/>
        <v>0.86130000000000007</v>
      </c>
      <c r="I1364" s="34">
        <f>ROUND(('NEW Reference'!B$16*List!$H1364)+'NEW Reference'!B$17,0)</f>
        <v>1087</v>
      </c>
      <c r="J1364" s="34">
        <f>ROUND(('NEW Reference'!C$16*List!$H1364)+'NEW Reference'!C$17,0)</f>
        <v>1621</v>
      </c>
      <c r="K1364" s="34">
        <f>ROUND(('NEW Reference'!D$16*List!$H1364)+'NEW Reference'!D$17,0)</f>
        <v>1942</v>
      </c>
      <c r="L1364" s="34">
        <f>ROUND(('NEW Reference'!E$16*List!$H1364)+'NEW Reference'!E$17,0)</f>
        <v>2401</v>
      </c>
      <c r="M1364" s="34">
        <f>ROUND(('NEW Reference'!F$16*List!$H1364)+'NEW Reference'!F$17,0)</f>
        <v>2502</v>
      </c>
      <c r="N1364" s="34">
        <f>ROUND(('NEW Reference'!G$16*List!$H1364)+'NEW Reference'!G$17,0)</f>
        <v>2832</v>
      </c>
      <c r="O1364" s="34">
        <f>ROUND(('NEW Reference'!H$16*List!$H1364)+'NEW Reference'!H$17,0)</f>
        <v>2940</v>
      </c>
      <c r="P1364" s="34">
        <f>ROUND(('NEW Reference'!I$16*List!$H1364)+'NEW Reference'!I$17,0)</f>
        <v>3055</v>
      </c>
      <c r="Q1364" s="34">
        <f>ROUND(('NEW Reference'!J$16*List!$H1364)+'NEW Reference'!J$17,0)</f>
        <v>3538</v>
      </c>
      <c r="R1364" s="34">
        <f>ROUND(('NEW Reference'!K$16*List!$H1364)+'NEW Reference'!K$17,0)</f>
        <v>3650</v>
      </c>
      <c r="S1364" s="34">
        <f>ROUND(('NEW Reference'!L$16*List!$H1364)+'NEW Reference'!L$17,0)</f>
        <v>3938</v>
      </c>
      <c r="T1364" s="34">
        <f>ROUND(('NEW Reference'!M$16*List!$H1364)+'NEW Reference'!M$17,0)</f>
        <v>4704</v>
      </c>
      <c r="U1364" s="34">
        <f>ROUND(('NEW Reference'!N$16*List!$H1364)+'NEW Reference'!N$17,0)</f>
        <v>18979</v>
      </c>
      <c r="V1364" s="35">
        <f>ROUND(('NEW Reference'!O$16*List!$H1364)+'NEW Reference'!O$17,0)</f>
        <v>706</v>
      </c>
      <c r="W1364" s="35">
        <f>ROUND(('NEW Reference'!P$16*List!$H1364)+'NEW Reference'!P$17,0)</f>
        <v>994</v>
      </c>
      <c r="X1364" s="35">
        <f>ROUND(('NEW Reference'!Q$16*List!$H1364)+'NEW Reference'!Q$17,0)</f>
        <v>497</v>
      </c>
      <c r="Y1364" s="36"/>
      <c r="Z1364" s="4" t="str">
        <f t="shared" si="65"/>
        <v>CLAY, Minnesota</v>
      </c>
      <c r="AA1364" s="37" t="s">
        <v>103</v>
      </c>
      <c r="AB1364" s="37" t="s">
        <v>49</v>
      </c>
      <c r="AC1364" s="32" t="s">
        <v>4072</v>
      </c>
      <c r="AD1364" s="38"/>
      <c r="AE1364">
        <f t="shared" si="66"/>
        <v>0.86130000000000007</v>
      </c>
    </row>
    <row r="1365" spans="1:31">
      <c r="A1365" s="28" t="s">
        <v>4108</v>
      </c>
      <c r="B1365" s="44" t="s">
        <v>4109</v>
      </c>
      <c r="C1365" s="45">
        <v>99924</v>
      </c>
      <c r="D1365" s="30" t="s">
        <v>141</v>
      </c>
      <c r="E1365" s="46" t="s">
        <v>2127</v>
      </c>
      <c r="F1365" s="50" t="s">
        <v>4072</v>
      </c>
      <c r="G1365" s="33" t="s">
        <v>59</v>
      </c>
      <c r="H1365">
        <f t="shared" si="64"/>
        <v>0.90680000000000005</v>
      </c>
      <c r="I1365" s="34">
        <f>ROUND(('NEW Reference'!B$16*List!$H1365)+'NEW Reference'!B$17,0)</f>
        <v>1129</v>
      </c>
      <c r="J1365" s="34">
        <f>ROUND(('NEW Reference'!C$16*List!$H1365)+'NEW Reference'!C$17,0)</f>
        <v>1684</v>
      </c>
      <c r="K1365" s="34">
        <f>ROUND(('NEW Reference'!D$16*List!$H1365)+'NEW Reference'!D$17,0)</f>
        <v>2017</v>
      </c>
      <c r="L1365" s="34">
        <f>ROUND(('NEW Reference'!E$16*List!$H1365)+'NEW Reference'!E$17,0)</f>
        <v>2494</v>
      </c>
      <c r="M1365" s="34">
        <f>ROUND(('NEW Reference'!F$16*List!$H1365)+'NEW Reference'!F$17,0)</f>
        <v>2598</v>
      </c>
      <c r="N1365" s="34">
        <f>ROUND(('NEW Reference'!G$16*List!$H1365)+'NEW Reference'!G$17,0)</f>
        <v>2941</v>
      </c>
      <c r="O1365" s="34">
        <f>ROUND(('NEW Reference'!H$16*List!$H1365)+'NEW Reference'!H$17,0)</f>
        <v>3054</v>
      </c>
      <c r="P1365" s="34">
        <f>ROUND(('NEW Reference'!I$16*List!$H1365)+'NEW Reference'!I$17,0)</f>
        <v>3174</v>
      </c>
      <c r="Q1365" s="34">
        <f>ROUND(('NEW Reference'!J$16*List!$H1365)+'NEW Reference'!J$17,0)</f>
        <v>3675</v>
      </c>
      <c r="R1365" s="34">
        <f>ROUND(('NEW Reference'!K$16*List!$H1365)+'NEW Reference'!K$17,0)</f>
        <v>3791</v>
      </c>
      <c r="S1365" s="34">
        <f>ROUND(('NEW Reference'!L$16*List!$H1365)+'NEW Reference'!L$17,0)</f>
        <v>4091</v>
      </c>
      <c r="T1365" s="34">
        <f>ROUND(('NEW Reference'!M$16*List!$H1365)+'NEW Reference'!M$17,0)</f>
        <v>4886</v>
      </c>
      <c r="U1365" s="34">
        <f>ROUND(('NEW Reference'!N$16*List!$H1365)+'NEW Reference'!N$17,0)</f>
        <v>19714</v>
      </c>
      <c r="V1365" s="35">
        <f>ROUND(('NEW Reference'!O$16*List!$H1365)+'NEW Reference'!O$17,0)</f>
        <v>733</v>
      </c>
      <c r="W1365" s="35">
        <f>ROUND(('NEW Reference'!P$16*List!$H1365)+'NEW Reference'!P$17,0)</f>
        <v>1033</v>
      </c>
      <c r="X1365" s="35">
        <f>ROUND(('NEW Reference'!Q$16*List!$H1365)+'NEW Reference'!Q$17,0)</f>
        <v>516</v>
      </c>
      <c r="Y1365" s="36"/>
      <c r="Z1365" s="4" t="str">
        <f t="shared" si="65"/>
        <v>CLEARWATER, Minnesota</v>
      </c>
      <c r="AA1365" s="46" t="s">
        <v>2127</v>
      </c>
      <c r="AB1365" s="37" t="s">
        <v>49</v>
      </c>
      <c r="AC1365" s="41" t="s">
        <v>4072</v>
      </c>
      <c r="AD1365" s="42"/>
      <c r="AE1365">
        <f t="shared" si="66"/>
        <v>0.90680000000000005</v>
      </c>
    </row>
    <row r="1366" spans="1:31">
      <c r="A1366" s="28" t="s">
        <v>4110</v>
      </c>
      <c r="B1366" s="44" t="s">
        <v>4111</v>
      </c>
      <c r="C1366" s="45">
        <v>99924</v>
      </c>
      <c r="D1366" s="30" t="s">
        <v>141</v>
      </c>
      <c r="E1366" s="46" t="s">
        <v>1705</v>
      </c>
      <c r="F1366" s="50" t="s">
        <v>4072</v>
      </c>
      <c r="G1366" s="33" t="s">
        <v>59</v>
      </c>
      <c r="H1366">
        <f t="shared" si="64"/>
        <v>0.90680000000000005</v>
      </c>
      <c r="I1366" s="34">
        <f>ROUND(('NEW Reference'!B$16*List!$H1366)+'NEW Reference'!B$17,0)</f>
        <v>1129</v>
      </c>
      <c r="J1366" s="34">
        <f>ROUND(('NEW Reference'!C$16*List!$H1366)+'NEW Reference'!C$17,0)</f>
        <v>1684</v>
      </c>
      <c r="K1366" s="34">
        <f>ROUND(('NEW Reference'!D$16*List!$H1366)+'NEW Reference'!D$17,0)</f>
        <v>2017</v>
      </c>
      <c r="L1366" s="34">
        <f>ROUND(('NEW Reference'!E$16*List!$H1366)+'NEW Reference'!E$17,0)</f>
        <v>2494</v>
      </c>
      <c r="M1366" s="34">
        <f>ROUND(('NEW Reference'!F$16*List!$H1366)+'NEW Reference'!F$17,0)</f>
        <v>2598</v>
      </c>
      <c r="N1366" s="34">
        <f>ROUND(('NEW Reference'!G$16*List!$H1366)+'NEW Reference'!G$17,0)</f>
        <v>2941</v>
      </c>
      <c r="O1366" s="34">
        <f>ROUND(('NEW Reference'!H$16*List!$H1366)+'NEW Reference'!H$17,0)</f>
        <v>3054</v>
      </c>
      <c r="P1366" s="34">
        <f>ROUND(('NEW Reference'!I$16*List!$H1366)+'NEW Reference'!I$17,0)</f>
        <v>3174</v>
      </c>
      <c r="Q1366" s="34">
        <f>ROUND(('NEW Reference'!J$16*List!$H1366)+'NEW Reference'!J$17,0)</f>
        <v>3675</v>
      </c>
      <c r="R1366" s="34">
        <f>ROUND(('NEW Reference'!K$16*List!$H1366)+'NEW Reference'!K$17,0)</f>
        <v>3791</v>
      </c>
      <c r="S1366" s="34">
        <f>ROUND(('NEW Reference'!L$16*List!$H1366)+'NEW Reference'!L$17,0)</f>
        <v>4091</v>
      </c>
      <c r="T1366" s="34">
        <f>ROUND(('NEW Reference'!M$16*List!$H1366)+'NEW Reference'!M$17,0)</f>
        <v>4886</v>
      </c>
      <c r="U1366" s="34">
        <f>ROUND(('NEW Reference'!N$16*List!$H1366)+'NEW Reference'!N$17,0)</f>
        <v>19714</v>
      </c>
      <c r="V1366" s="35">
        <f>ROUND(('NEW Reference'!O$16*List!$H1366)+'NEW Reference'!O$17,0)</f>
        <v>733</v>
      </c>
      <c r="W1366" s="35">
        <f>ROUND(('NEW Reference'!P$16*List!$H1366)+'NEW Reference'!P$17,0)</f>
        <v>1033</v>
      </c>
      <c r="X1366" s="35">
        <f>ROUND(('NEW Reference'!Q$16*List!$H1366)+'NEW Reference'!Q$17,0)</f>
        <v>516</v>
      </c>
      <c r="Y1366" s="36"/>
      <c r="Z1366" s="4" t="str">
        <f t="shared" si="65"/>
        <v>COOK, Minnesota</v>
      </c>
      <c r="AA1366" s="46" t="s">
        <v>1705</v>
      </c>
      <c r="AB1366" s="37" t="s">
        <v>49</v>
      </c>
      <c r="AC1366" s="41" t="s">
        <v>4072</v>
      </c>
      <c r="AD1366" s="42"/>
      <c r="AE1366">
        <f t="shared" si="66"/>
        <v>0.90680000000000005</v>
      </c>
    </row>
    <row r="1367" spans="1:31">
      <c r="A1367" s="28" t="s">
        <v>4112</v>
      </c>
      <c r="B1367" s="44" t="s">
        <v>4113</v>
      </c>
      <c r="C1367" s="45">
        <v>99924</v>
      </c>
      <c r="D1367" s="30" t="s">
        <v>141</v>
      </c>
      <c r="E1367" s="46" t="s">
        <v>4114</v>
      </c>
      <c r="F1367" s="50" t="s">
        <v>4072</v>
      </c>
      <c r="G1367" s="33" t="s">
        <v>59</v>
      </c>
      <c r="H1367">
        <f t="shared" si="64"/>
        <v>0.90680000000000005</v>
      </c>
      <c r="I1367" s="34">
        <f>ROUND(('NEW Reference'!B$16*List!$H1367)+'NEW Reference'!B$17,0)</f>
        <v>1129</v>
      </c>
      <c r="J1367" s="34">
        <f>ROUND(('NEW Reference'!C$16*List!$H1367)+'NEW Reference'!C$17,0)</f>
        <v>1684</v>
      </c>
      <c r="K1367" s="34">
        <f>ROUND(('NEW Reference'!D$16*List!$H1367)+'NEW Reference'!D$17,0)</f>
        <v>2017</v>
      </c>
      <c r="L1367" s="34">
        <f>ROUND(('NEW Reference'!E$16*List!$H1367)+'NEW Reference'!E$17,0)</f>
        <v>2494</v>
      </c>
      <c r="M1367" s="34">
        <f>ROUND(('NEW Reference'!F$16*List!$H1367)+'NEW Reference'!F$17,0)</f>
        <v>2598</v>
      </c>
      <c r="N1367" s="34">
        <f>ROUND(('NEW Reference'!G$16*List!$H1367)+'NEW Reference'!G$17,0)</f>
        <v>2941</v>
      </c>
      <c r="O1367" s="34">
        <f>ROUND(('NEW Reference'!H$16*List!$H1367)+'NEW Reference'!H$17,0)</f>
        <v>3054</v>
      </c>
      <c r="P1367" s="34">
        <f>ROUND(('NEW Reference'!I$16*List!$H1367)+'NEW Reference'!I$17,0)</f>
        <v>3174</v>
      </c>
      <c r="Q1367" s="34">
        <f>ROUND(('NEW Reference'!J$16*List!$H1367)+'NEW Reference'!J$17,0)</f>
        <v>3675</v>
      </c>
      <c r="R1367" s="34">
        <f>ROUND(('NEW Reference'!K$16*List!$H1367)+'NEW Reference'!K$17,0)</f>
        <v>3791</v>
      </c>
      <c r="S1367" s="34">
        <f>ROUND(('NEW Reference'!L$16*List!$H1367)+'NEW Reference'!L$17,0)</f>
        <v>4091</v>
      </c>
      <c r="T1367" s="34">
        <f>ROUND(('NEW Reference'!M$16*List!$H1367)+'NEW Reference'!M$17,0)</f>
        <v>4886</v>
      </c>
      <c r="U1367" s="34">
        <f>ROUND(('NEW Reference'!N$16*List!$H1367)+'NEW Reference'!N$17,0)</f>
        <v>19714</v>
      </c>
      <c r="V1367" s="35">
        <f>ROUND(('NEW Reference'!O$16*List!$H1367)+'NEW Reference'!O$17,0)</f>
        <v>733</v>
      </c>
      <c r="W1367" s="35">
        <f>ROUND(('NEW Reference'!P$16*List!$H1367)+'NEW Reference'!P$17,0)</f>
        <v>1033</v>
      </c>
      <c r="X1367" s="35">
        <f>ROUND(('NEW Reference'!Q$16*List!$H1367)+'NEW Reference'!Q$17,0)</f>
        <v>516</v>
      </c>
      <c r="Y1367" s="36"/>
      <c r="Z1367" s="4" t="str">
        <f t="shared" si="65"/>
        <v>COTTONWOOD, Minnesota</v>
      </c>
      <c r="AA1367" s="46" t="s">
        <v>4114</v>
      </c>
      <c r="AB1367" s="37" t="s">
        <v>49</v>
      </c>
      <c r="AC1367" s="41" t="s">
        <v>4072</v>
      </c>
      <c r="AD1367" s="42"/>
      <c r="AE1367">
        <f t="shared" si="66"/>
        <v>0.90680000000000005</v>
      </c>
    </row>
    <row r="1368" spans="1:31">
      <c r="A1368" s="28" t="s">
        <v>4115</v>
      </c>
      <c r="B1368" s="44" t="s">
        <v>4116</v>
      </c>
      <c r="C1368" s="47">
        <v>99924</v>
      </c>
      <c r="D1368" s="30" t="s">
        <v>141</v>
      </c>
      <c r="E1368" s="37" t="s">
        <v>4117</v>
      </c>
      <c r="F1368" s="50" t="s">
        <v>4072</v>
      </c>
      <c r="G1368" s="33" t="s">
        <v>59</v>
      </c>
      <c r="H1368">
        <f t="shared" si="64"/>
        <v>0.90680000000000005</v>
      </c>
      <c r="I1368" s="34">
        <f>ROUND(('NEW Reference'!B$16*List!$H1368)+'NEW Reference'!B$17,0)</f>
        <v>1129</v>
      </c>
      <c r="J1368" s="34">
        <f>ROUND(('NEW Reference'!C$16*List!$H1368)+'NEW Reference'!C$17,0)</f>
        <v>1684</v>
      </c>
      <c r="K1368" s="34">
        <f>ROUND(('NEW Reference'!D$16*List!$H1368)+'NEW Reference'!D$17,0)</f>
        <v>2017</v>
      </c>
      <c r="L1368" s="34">
        <f>ROUND(('NEW Reference'!E$16*List!$H1368)+'NEW Reference'!E$17,0)</f>
        <v>2494</v>
      </c>
      <c r="M1368" s="34">
        <f>ROUND(('NEW Reference'!F$16*List!$H1368)+'NEW Reference'!F$17,0)</f>
        <v>2598</v>
      </c>
      <c r="N1368" s="34">
        <f>ROUND(('NEW Reference'!G$16*List!$H1368)+'NEW Reference'!G$17,0)</f>
        <v>2941</v>
      </c>
      <c r="O1368" s="34">
        <f>ROUND(('NEW Reference'!H$16*List!$H1368)+'NEW Reference'!H$17,0)</f>
        <v>3054</v>
      </c>
      <c r="P1368" s="34">
        <f>ROUND(('NEW Reference'!I$16*List!$H1368)+'NEW Reference'!I$17,0)</f>
        <v>3174</v>
      </c>
      <c r="Q1368" s="34">
        <f>ROUND(('NEW Reference'!J$16*List!$H1368)+'NEW Reference'!J$17,0)</f>
        <v>3675</v>
      </c>
      <c r="R1368" s="34">
        <f>ROUND(('NEW Reference'!K$16*List!$H1368)+'NEW Reference'!K$17,0)</f>
        <v>3791</v>
      </c>
      <c r="S1368" s="34">
        <f>ROUND(('NEW Reference'!L$16*List!$H1368)+'NEW Reference'!L$17,0)</f>
        <v>4091</v>
      </c>
      <c r="T1368" s="34">
        <f>ROUND(('NEW Reference'!M$16*List!$H1368)+'NEW Reference'!M$17,0)</f>
        <v>4886</v>
      </c>
      <c r="U1368" s="34">
        <f>ROUND(('NEW Reference'!N$16*List!$H1368)+'NEW Reference'!N$17,0)</f>
        <v>19714</v>
      </c>
      <c r="V1368" s="35">
        <f>ROUND(('NEW Reference'!O$16*List!$H1368)+'NEW Reference'!O$17,0)</f>
        <v>733</v>
      </c>
      <c r="W1368" s="35">
        <f>ROUND(('NEW Reference'!P$16*List!$H1368)+'NEW Reference'!P$17,0)</f>
        <v>1033</v>
      </c>
      <c r="X1368" s="35">
        <f>ROUND(('NEW Reference'!Q$16*List!$H1368)+'NEW Reference'!Q$17,0)</f>
        <v>516</v>
      </c>
      <c r="Y1368" s="36"/>
      <c r="Z1368" s="4" t="str">
        <f t="shared" si="65"/>
        <v>CROW WING, Minnesota</v>
      </c>
      <c r="AA1368" s="46" t="s">
        <v>4117</v>
      </c>
      <c r="AB1368" s="37" t="s">
        <v>49</v>
      </c>
      <c r="AC1368" s="41" t="s">
        <v>4072</v>
      </c>
      <c r="AD1368" s="42"/>
      <c r="AE1368">
        <f t="shared" si="66"/>
        <v>0.90680000000000005</v>
      </c>
    </row>
    <row r="1369" spans="1:31">
      <c r="A1369" s="28" t="s">
        <v>4118</v>
      </c>
      <c r="B1369" s="44" t="s">
        <v>4119</v>
      </c>
      <c r="C1369" s="45">
        <v>33460</v>
      </c>
      <c r="D1369" s="30" t="s">
        <v>4075</v>
      </c>
      <c r="E1369" s="46" t="s">
        <v>4120</v>
      </c>
      <c r="F1369" s="49" t="s">
        <v>4072</v>
      </c>
      <c r="G1369" s="33" t="s">
        <v>48</v>
      </c>
      <c r="H1369">
        <f t="shared" si="64"/>
        <v>1.0622</v>
      </c>
      <c r="I1369" s="34">
        <f>ROUND(('NEW Reference'!B$16*List!$H1369)+'NEW Reference'!B$17,0)</f>
        <v>1273</v>
      </c>
      <c r="J1369" s="34">
        <f>ROUND(('NEW Reference'!C$16*List!$H1369)+'NEW Reference'!C$17,0)</f>
        <v>1898</v>
      </c>
      <c r="K1369" s="34">
        <f>ROUND(('NEW Reference'!D$16*List!$H1369)+'NEW Reference'!D$17,0)</f>
        <v>2274</v>
      </c>
      <c r="L1369" s="34">
        <f>ROUND(('NEW Reference'!E$16*List!$H1369)+'NEW Reference'!E$17,0)</f>
        <v>2812</v>
      </c>
      <c r="M1369" s="34">
        <f>ROUND(('NEW Reference'!F$16*List!$H1369)+'NEW Reference'!F$17,0)</f>
        <v>2929</v>
      </c>
      <c r="N1369" s="34">
        <f>ROUND(('NEW Reference'!G$16*List!$H1369)+'NEW Reference'!G$17,0)</f>
        <v>3316</v>
      </c>
      <c r="O1369" s="34">
        <f>ROUND(('NEW Reference'!H$16*List!$H1369)+'NEW Reference'!H$17,0)</f>
        <v>3443</v>
      </c>
      <c r="P1369" s="34">
        <f>ROUND(('NEW Reference'!I$16*List!$H1369)+'NEW Reference'!I$17,0)</f>
        <v>3578</v>
      </c>
      <c r="Q1369" s="34">
        <f>ROUND(('NEW Reference'!J$16*List!$H1369)+'NEW Reference'!J$17,0)</f>
        <v>4143</v>
      </c>
      <c r="R1369" s="34">
        <f>ROUND(('NEW Reference'!K$16*List!$H1369)+'NEW Reference'!K$17,0)</f>
        <v>4274</v>
      </c>
      <c r="S1369" s="34">
        <f>ROUND(('NEW Reference'!L$16*List!$H1369)+'NEW Reference'!L$17,0)</f>
        <v>4612</v>
      </c>
      <c r="T1369" s="34">
        <f>ROUND(('NEW Reference'!M$16*List!$H1369)+'NEW Reference'!M$17,0)</f>
        <v>5508</v>
      </c>
      <c r="U1369" s="34">
        <f>ROUND(('NEW Reference'!N$16*List!$H1369)+'NEW Reference'!N$17,0)</f>
        <v>22223</v>
      </c>
      <c r="V1369" s="35">
        <f>ROUND(('NEW Reference'!O$16*List!$H1369)+'NEW Reference'!O$17,0)</f>
        <v>826</v>
      </c>
      <c r="W1369" s="35">
        <f>ROUND(('NEW Reference'!P$16*List!$H1369)+'NEW Reference'!P$17,0)</f>
        <v>1164</v>
      </c>
      <c r="X1369" s="35">
        <f>ROUND(('NEW Reference'!Q$16*List!$H1369)+'NEW Reference'!Q$17,0)</f>
        <v>582</v>
      </c>
      <c r="Y1369" s="36"/>
      <c r="Z1369" s="4" t="str">
        <f t="shared" si="65"/>
        <v>DAKOTA, Minnesota</v>
      </c>
      <c r="AA1369" s="37" t="s">
        <v>4120</v>
      </c>
      <c r="AB1369" s="37" t="s">
        <v>49</v>
      </c>
      <c r="AC1369" s="32" t="s">
        <v>4072</v>
      </c>
      <c r="AD1369" s="38"/>
      <c r="AE1369">
        <f t="shared" si="66"/>
        <v>1.0622</v>
      </c>
    </row>
    <row r="1370" spans="1:31">
      <c r="A1370" s="28" t="s">
        <v>4121</v>
      </c>
      <c r="B1370" s="44" t="s">
        <v>4122</v>
      </c>
      <c r="C1370" s="45">
        <v>40340</v>
      </c>
      <c r="D1370" s="30" t="s">
        <v>1467</v>
      </c>
      <c r="E1370" s="46" t="s">
        <v>1732</v>
      </c>
      <c r="F1370" s="49" t="s">
        <v>4072</v>
      </c>
      <c r="G1370" s="33" t="s">
        <v>48</v>
      </c>
      <c r="H1370">
        <f t="shared" si="64"/>
        <v>1.0759000000000001</v>
      </c>
      <c r="I1370" s="34">
        <f>ROUND(('NEW Reference'!B$16*List!$H1370)+'NEW Reference'!B$17,0)</f>
        <v>1285</v>
      </c>
      <c r="J1370" s="34">
        <f>ROUND(('NEW Reference'!C$16*List!$H1370)+'NEW Reference'!C$17,0)</f>
        <v>1917</v>
      </c>
      <c r="K1370" s="34">
        <f>ROUND(('NEW Reference'!D$16*List!$H1370)+'NEW Reference'!D$17,0)</f>
        <v>2297</v>
      </c>
      <c r="L1370" s="34">
        <f>ROUND(('NEW Reference'!E$16*List!$H1370)+'NEW Reference'!E$17,0)</f>
        <v>2840</v>
      </c>
      <c r="M1370" s="34">
        <f>ROUND(('NEW Reference'!F$16*List!$H1370)+'NEW Reference'!F$17,0)</f>
        <v>2958</v>
      </c>
      <c r="N1370" s="34">
        <f>ROUND(('NEW Reference'!G$16*List!$H1370)+'NEW Reference'!G$17,0)</f>
        <v>3349</v>
      </c>
      <c r="O1370" s="34">
        <f>ROUND(('NEW Reference'!H$16*List!$H1370)+'NEW Reference'!H$17,0)</f>
        <v>3477</v>
      </c>
      <c r="P1370" s="34">
        <f>ROUND(('NEW Reference'!I$16*List!$H1370)+'NEW Reference'!I$17,0)</f>
        <v>3613</v>
      </c>
      <c r="Q1370" s="34">
        <f>ROUND(('NEW Reference'!J$16*List!$H1370)+'NEW Reference'!J$17,0)</f>
        <v>4184</v>
      </c>
      <c r="R1370" s="34">
        <f>ROUND(('NEW Reference'!K$16*List!$H1370)+'NEW Reference'!K$17,0)</f>
        <v>4316</v>
      </c>
      <c r="S1370" s="34">
        <f>ROUND(('NEW Reference'!L$16*List!$H1370)+'NEW Reference'!L$17,0)</f>
        <v>4658</v>
      </c>
      <c r="T1370" s="34">
        <f>ROUND(('NEW Reference'!M$16*List!$H1370)+'NEW Reference'!M$17,0)</f>
        <v>5563</v>
      </c>
      <c r="U1370" s="34">
        <f>ROUND(('NEW Reference'!N$16*List!$H1370)+'NEW Reference'!N$17,0)</f>
        <v>22445</v>
      </c>
      <c r="V1370" s="35">
        <f>ROUND(('NEW Reference'!O$16*List!$H1370)+'NEW Reference'!O$17,0)</f>
        <v>834</v>
      </c>
      <c r="W1370" s="35">
        <f>ROUND(('NEW Reference'!P$16*List!$H1370)+'NEW Reference'!P$17,0)</f>
        <v>1176</v>
      </c>
      <c r="X1370" s="35">
        <f>ROUND(('NEW Reference'!Q$16*List!$H1370)+'NEW Reference'!Q$17,0)</f>
        <v>588</v>
      </c>
      <c r="Y1370" s="36"/>
      <c r="Z1370" s="4" t="str">
        <f t="shared" si="65"/>
        <v>DODGE, Minnesota</v>
      </c>
      <c r="AA1370" s="37" t="s">
        <v>1732</v>
      </c>
      <c r="AB1370" s="37" t="s">
        <v>49</v>
      </c>
      <c r="AC1370" s="32" t="s">
        <v>4072</v>
      </c>
      <c r="AD1370" s="38"/>
      <c r="AE1370">
        <f t="shared" si="66"/>
        <v>1.0759000000000001</v>
      </c>
    </row>
    <row r="1371" spans="1:31">
      <c r="A1371" s="28" t="s">
        <v>4123</v>
      </c>
      <c r="B1371" s="44" t="s">
        <v>4124</v>
      </c>
      <c r="C1371" s="45">
        <v>99924</v>
      </c>
      <c r="D1371" s="30" t="s">
        <v>141</v>
      </c>
      <c r="E1371" s="46" t="s">
        <v>1100</v>
      </c>
      <c r="F1371" s="50" t="s">
        <v>4072</v>
      </c>
      <c r="G1371" s="33" t="s">
        <v>59</v>
      </c>
      <c r="H1371">
        <f t="shared" si="64"/>
        <v>0.90680000000000005</v>
      </c>
      <c r="I1371" s="34">
        <f>ROUND(('NEW Reference'!B$16*List!$H1371)+'NEW Reference'!B$17,0)</f>
        <v>1129</v>
      </c>
      <c r="J1371" s="34">
        <f>ROUND(('NEW Reference'!C$16*List!$H1371)+'NEW Reference'!C$17,0)</f>
        <v>1684</v>
      </c>
      <c r="K1371" s="34">
        <f>ROUND(('NEW Reference'!D$16*List!$H1371)+'NEW Reference'!D$17,0)</f>
        <v>2017</v>
      </c>
      <c r="L1371" s="34">
        <f>ROUND(('NEW Reference'!E$16*List!$H1371)+'NEW Reference'!E$17,0)</f>
        <v>2494</v>
      </c>
      <c r="M1371" s="34">
        <f>ROUND(('NEW Reference'!F$16*List!$H1371)+'NEW Reference'!F$17,0)</f>
        <v>2598</v>
      </c>
      <c r="N1371" s="34">
        <f>ROUND(('NEW Reference'!G$16*List!$H1371)+'NEW Reference'!G$17,0)</f>
        <v>2941</v>
      </c>
      <c r="O1371" s="34">
        <f>ROUND(('NEW Reference'!H$16*List!$H1371)+'NEW Reference'!H$17,0)</f>
        <v>3054</v>
      </c>
      <c r="P1371" s="34">
        <f>ROUND(('NEW Reference'!I$16*List!$H1371)+'NEW Reference'!I$17,0)</f>
        <v>3174</v>
      </c>
      <c r="Q1371" s="34">
        <f>ROUND(('NEW Reference'!J$16*List!$H1371)+'NEW Reference'!J$17,0)</f>
        <v>3675</v>
      </c>
      <c r="R1371" s="34">
        <f>ROUND(('NEW Reference'!K$16*List!$H1371)+'NEW Reference'!K$17,0)</f>
        <v>3791</v>
      </c>
      <c r="S1371" s="34">
        <f>ROUND(('NEW Reference'!L$16*List!$H1371)+'NEW Reference'!L$17,0)</f>
        <v>4091</v>
      </c>
      <c r="T1371" s="34">
        <f>ROUND(('NEW Reference'!M$16*List!$H1371)+'NEW Reference'!M$17,0)</f>
        <v>4886</v>
      </c>
      <c r="U1371" s="34">
        <f>ROUND(('NEW Reference'!N$16*List!$H1371)+'NEW Reference'!N$17,0)</f>
        <v>19714</v>
      </c>
      <c r="V1371" s="35">
        <f>ROUND(('NEW Reference'!O$16*List!$H1371)+'NEW Reference'!O$17,0)</f>
        <v>733</v>
      </c>
      <c r="W1371" s="35">
        <f>ROUND(('NEW Reference'!P$16*List!$H1371)+'NEW Reference'!P$17,0)</f>
        <v>1033</v>
      </c>
      <c r="X1371" s="35">
        <f>ROUND(('NEW Reference'!Q$16*List!$H1371)+'NEW Reference'!Q$17,0)</f>
        <v>516</v>
      </c>
      <c r="Y1371" s="36"/>
      <c r="Z1371" s="4" t="str">
        <f t="shared" si="65"/>
        <v>DOUGLAS, Minnesota</v>
      </c>
      <c r="AA1371" s="46" t="s">
        <v>1100</v>
      </c>
      <c r="AB1371" s="37" t="s">
        <v>49</v>
      </c>
      <c r="AC1371" s="41" t="s">
        <v>4072</v>
      </c>
      <c r="AD1371" s="42"/>
      <c r="AE1371">
        <f t="shared" si="66"/>
        <v>0.90680000000000005</v>
      </c>
    </row>
    <row r="1372" spans="1:31">
      <c r="A1372" s="28" t="s">
        <v>4125</v>
      </c>
      <c r="B1372" s="44" t="s">
        <v>4126</v>
      </c>
      <c r="C1372" s="45">
        <v>99924</v>
      </c>
      <c r="D1372" s="30" t="s">
        <v>141</v>
      </c>
      <c r="E1372" s="46" t="s">
        <v>4127</v>
      </c>
      <c r="F1372" s="50" t="s">
        <v>4072</v>
      </c>
      <c r="G1372" s="33" t="s">
        <v>59</v>
      </c>
      <c r="H1372">
        <f t="shared" si="64"/>
        <v>0.90680000000000005</v>
      </c>
      <c r="I1372" s="34">
        <f>ROUND(('NEW Reference'!B$16*List!$H1372)+'NEW Reference'!B$17,0)</f>
        <v>1129</v>
      </c>
      <c r="J1372" s="34">
        <f>ROUND(('NEW Reference'!C$16*List!$H1372)+'NEW Reference'!C$17,0)</f>
        <v>1684</v>
      </c>
      <c r="K1372" s="34">
        <f>ROUND(('NEW Reference'!D$16*List!$H1372)+'NEW Reference'!D$17,0)</f>
        <v>2017</v>
      </c>
      <c r="L1372" s="34">
        <f>ROUND(('NEW Reference'!E$16*List!$H1372)+'NEW Reference'!E$17,0)</f>
        <v>2494</v>
      </c>
      <c r="M1372" s="34">
        <f>ROUND(('NEW Reference'!F$16*List!$H1372)+'NEW Reference'!F$17,0)</f>
        <v>2598</v>
      </c>
      <c r="N1372" s="34">
        <f>ROUND(('NEW Reference'!G$16*List!$H1372)+'NEW Reference'!G$17,0)</f>
        <v>2941</v>
      </c>
      <c r="O1372" s="34">
        <f>ROUND(('NEW Reference'!H$16*List!$H1372)+'NEW Reference'!H$17,0)</f>
        <v>3054</v>
      </c>
      <c r="P1372" s="34">
        <f>ROUND(('NEW Reference'!I$16*List!$H1372)+'NEW Reference'!I$17,0)</f>
        <v>3174</v>
      </c>
      <c r="Q1372" s="34">
        <f>ROUND(('NEW Reference'!J$16*List!$H1372)+'NEW Reference'!J$17,0)</f>
        <v>3675</v>
      </c>
      <c r="R1372" s="34">
        <f>ROUND(('NEW Reference'!K$16*List!$H1372)+'NEW Reference'!K$17,0)</f>
        <v>3791</v>
      </c>
      <c r="S1372" s="34">
        <f>ROUND(('NEW Reference'!L$16*List!$H1372)+'NEW Reference'!L$17,0)</f>
        <v>4091</v>
      </c>
      <c r="T1372" s="34">
        <f>ROUND(('NEW Reference'!M$16*List!$H1372)+'NEW Reference'!M$17,0)</f>
        <v>4886</v>
      </c>
      <c r="U1372" s="34">
        <f>ROUND(('NEW Reference'!N$16*List!$H1372)+'NEW Reference'!N$17,0)</f>
        <v>19714</v>
      </c>
      <c r="V1372" s="35">
        <f>ROUND(('NEW Reference'!O$16*List!$H1372)+'NEW Reference'!O$17,0)</f>
        <v>733</v>
      </c>
      <c r="W1372" s="35">
        <f>ROUND(('NEW Reference'!P$16*List!$H1372)+'NEW Reference'!P$17,0)</f>
        <v>1033</v>
      </c>
      <c r="X1372" s="35">
        <f>ROUND(('NEW Reference'!Q$16*List!$H1372)+'NEW Reference'!Q$17,0)</f>
        <v>516</v>
      </c>
      <c r="Y1372" s="36"/>
      <c r="Z1372" s="4" t="str">
        <f t="shared" si="65"/>
        <v>FARIBAULT, Minnesota</v>
      </c>
      <c r="AA1372" s="46" t="s">
        <v>4127</v>
      </c>
      <c r="AB1372" s="37" t="s">
        <v>49</v>
      </c>
      <c r="AC1372" s="41" t="s">
        <v>4072</v>
      </c>
      <c r="AD1372" s="42"/>
      <c r="AE1372">
        <f t="shared" si="66"/>
        <v>0.90680000000000005</v>
      </c>
    </row>
    <row r="1373" spans="1:31">
      <c r="A1373" s="28" t="s">
        <v>4128</v>
      </c>
      <c r="B1373" s="44" t="s">
        <v>4129</v>
      </c>
      <c r="C1373" s="45">
        <v>40340</v>
      </c>
      <c r="D1373" s="30" t="s">
        <v>1467</v>
      </c>
      <c r="E1373" s="46" t="s">
        <v>4130</v>
      </c>
      <c r="F1373" s="49" t="s">
        <v>4072</v>
      </c>
      <c r="G1373" s="33" t="s">
        <v>48</v>
      </c>
      <c r="H1373">
        <f t="shared" si="64"/>
        <v>1.0759000000000001</v>
      </c>
      <c r="I1373" s="34">
        <f>ROUND(('NEW Reference'!B$16*List!$H1373)+'NEW Reference'!B$17,0)</f>
        <v>1285</v>
      </c>
      <c r="J1373" s="34">
        <f>ROUND(('NEW Reference'!C$16*List!$H1373)+'NEW Reference'!C$17,0)</f>
        <v>1917</v>
      </c>
      <c r="K1373" s="34">
        <f>ROUND(('NEW Reference'!D$16*List!$H1373)+'NEW Reference'!D$17,0)</f>
        <v>2297</v>
      </c>
      <c r="L1373" s="34">
        <f>ROUND(('NEW Reference'!E$16*List!$H1373)+'NEW Reference'!E$17,0)</f>
        <v>2840</v>
      </c>
      <c r="M1373" s="34">
        <f>ROUND(('NEW Reference'!F$16*List!$H1373)+'NEW Reference'!F$17,0)</f>
        <v>2958</v>
      </c>
      <c r="N1373" s="34">
        <f>ROUND(('NEW Reference'!G$16*List!$H1373)+'NEW Reference'!G$17,0)</f>
        <v>3349</v>
      </c>
      <c r="O1373" s="34">
        <f>ROUND(('NEW Reference'!H$16*List!$H1373)+'NEW Reference'!H$17,0)</f>
        <v>3477</v>
      </c>
      <c r="P1373" s="34">
        <f>ROUND(('NEW Reference'!I$16*List!$H1373)+'NEW Reference'!I$17,0)</f>
        <v>3613</v>
      </c>
      <c r="Q1373" s="34">
        <f>ROUND(('NEW Reference'!J$16*List!$H1373)+'NEW Reference'!J$17,0)</f>
        <v>4184</v>
      </c>
      <c r="R1373" s="34">
        <f>ROUND(('NEW Reference'!K$16*List!$H1373)+'NEW Reference'!K$17,0)</f>
        <v>4316</v>
      </c>
      <c r="S1373" s="34">
        <f>ROUND(('NEW Reference'!L$16*List!$H1373)+'NEW Reference'!L$17,0)</f>
        <v>4658</v>
      </c>
      <c r="T1373" s="34">
        <f>ROUND(('NEW Reference'!M$16*List!$H1373)+'NEW Reference'!M$17,0)</f>
        <v>5563</v>
      </c>
      <c r="U1373" s="34">
        <f>ROUND(('NEW Reference'!N$16*List!$H1373)+'NEW Reference'!N$17,0)</f>
        <v>22445</v>
      </c>
      <c r="V1373" s="35">
        <f>ROUND(('NEW Reference'!O$16*List!$H1373)+'NEW Reference'!O$17,0)</f>
        <v>834</v>
      </c>
      <c r="W1373" s="35">
        <f>ROUND(('NEW Reference'!P$16*List!$H1373)+'NEW Reference'!P$17,0)</f>
        <v>1176</v>
      </c>
      <c r="X1373" s="35">
        <f>ROUND(('NEW Reference'!Q$16*List!$H1373)+'NEW Reference'!Q$17,0)</f>
        <v>588</v>
      </c>
      <c r="Y1373" s="36"/>
      <c r="Z1373" s="4" t="str">
        <f t="shared" si="65"/>
        <v>FILLMORE, Minnesota</v>
      </c>
      <c r="AA1373" s="37" t="s">
        <v>4130</v>
      </c>
      <c r="AB1373" s="37" t="s">
        <v>49</v>
      </c>
      <c r="AC1373" s="32" t="s">
        <v>4072</v>
      </c>
      <c r="AD1373" s="38"/>
      <c r="AE1373">
        <f t="shared" si="66"/>
        <v>1.0759000000000001</v>
      </c>
    </row>
    <row r="1374" spans="1:31">
      <c r="A1374" s="28" t="s">
        <v>4131</v>
      </c>
      <c r="B1374" s="44" t="s">
        <v>4132</v>
      </c>
      <c r="C1374" s="45">
        <v>99924</v>
      </c>
      <c r="D1374" s="30" t="s">
        <v>141</v>
      </c>
      <c r="E1374" s="46" t="s">
        <v>4133</v>
      </c>
      <c r="F1374" s="50" t="s">
        <v>4072</v>
      </c>
      <c r="G1374" s="33" t="s">
        <v>59</v>
      </c>
      <c r="H1374">
        <f t="shared" si="64"/>
        <v>0.90680000000000005</v>
      </c>
      <c r="I1374" s="34">
        <f>ROUND(('NEW Reference'!B$16*List!$H1374)+'NEW Reference'!B$17,0)</f>
        <v>1129</v>
      </c>
      <c r="J1374" s="34">
        <f>ROUND(('NEW Reference'!C$16*List!$H1374)+'NEW Reference'!C$17,0)</f>
        <v>1684</v>
      </c>
      <c r="K1374" s="34">
        <f>ROUND(('NEW Reference'!D$16*List!$H1374)+'NEW Reference'!D$17,0)</f>
        <v>2017</v>
      </c>
      <c r="L1374" s="34">
        <f>ROUND(('NEW Reference'!E$16*List!$H1374)+'NEW Reference'!E$17,0)</f>
        <v>2494</v>
      </c>
      <c r="M1374" s="34">
        <f>ROUND(('NEW Reference'!F$16*List!$H1374)+'NEW Reference'!F$17,0)</f>
        <v>2598</v>
      </c>
      <c r="N1374" s="34">
        <f>ROUND(('NEW Reference'!G$16*List!$H1374)+'NEW Reference'!G$17,0)</f>
        <v>2941</v>
      </c>
      <c r="O1374" s="34">
        <f>ROUND(('NEW Reference'!H$16*List!$H1374)+'NEW Reference'!H$17,0)</f>
        <v>3054</v>
      </c>
      <c r="P1374" s="34">
        <f>ROUND(('NEW Reference'!I$16*List!$H1374)+'NEW Reference'!I$17,0)</f>
        <v>3174</v>
      </c>
      <c r="Q1374" s="34">
        <f>ROUND(('NEW Reference'!J$16*List!$H1374)+'NEW Reference'!J$17,0)</f>
        <v>3675</v>
      </c>
      <c r="R1374" s="34">
        <f>ROUND(('NEW Reference'!K$16*List!$H1374)+'NEW Reference'!K$17,0)</f>
        <v>3791</v>
      </c>
      <c r="S1374" s="34">
        <f>ROUND(('NEW Reference'!L$16*List!$H1374)+'NEW Reference'!L$17,0)</f>
        <v>4091</v>
      </c>
      <c r="T1374" s="34">
        <f>ROUND(('NEW Reference'!M$16*List!$H1374)+'NEW Reference'!M$17,0)</f>
        <v>4886</v>
      </c>
      <c r="U1374" s="34">
        <f>ROUND(('NEW Reference'!N$16*List!$H1374)+'NEW Reference'!N$17,0)</f>
        <v>19714</v>
      </c>
      <c r="V1374" s="35">
        <f>ROUND(('NEW Reference'!O$16*List!$H1374)+'NEW Reference'!O$17,0)</f>
        <v>733</v>
      </c>
      <c r="W1374" s="35">
        <f>ROUND(('NEW Reference'!P$16*List!$H1374)+'NEW Reference'!P$17,0)</f>
        <v>1033</v>
      </c>
      <c r="X1374" s="35">
        <f>ROUND(('NEW Reference'!Q$16*List!$H1374)+'NEW Reference'!Q$17,0)</f>
        <v>516</v>
      </c>
      <c r="Y1374" s="36"/>
      <c r="Z1374" s="4" t="str">
        <f t="shared" si="65"/>
        <v>FREEBORN, Minnesota</v>
      </c>
      <c r="AA1374" s="46" t="s">
        <v>4133</v>
      </c>
      <c r="AB1374" s="37" t="s">
        <v>49</v>
      </c>
      <c r="AC1374" s="41" t="s">
        <v>4072</v>
      </c>
      <c r="AD1374" s="42"/>
      <c r="AE1374">
        <f t="shared" si="66"/>
        <v>0.90680000000000005</v>
      </c>
    </row>
    <row r="1375" spans="1:31">
      <c r="A1375" s="28" t="s">
        <v>4134</v>
      </c>
      <c r="B1375" s="44" t="s">
        <v>4135</v>
      </c>
      <c r="C1375" s="45">
        <v>99924</v>
      </c>
      <c r="D1375" s="30" t="s">
        <v>141</v>
      </c>
      <c r="E1375" s="46" t="s">
        <v>4136</v>
      </c>
      <c r="F1375" s="50" t="s">
        <v>4072</v>
      </c>
      <c r="G1375" s="33" t="s">
        <v>59</v>
      </c>
      <c r="H1375">
        <f t="shared" si="64"/>
        <v>0.90680000000000005</v>
      </c>
      <c r="I1375" s="34">
        <f>ROUND(('NEW Reference'!B$16*List!$H1375)+'NEW Reference'!B$17,0)</f>
        <v>1129</v>
      </c>
      <c r="J1375" s="34">
        <f>ROUND(('NEW Reference'!C$16*List!$H1375)+'NEW Reference'!C$17,0)</f>
        <v>1684</v>
      </c>
      <c r="K1375" s="34">
        <f>ROUND(('NEW Reference'!D$16*List!$H1375)+'NEW Reference'!D$17,0)</f>
        <v>2017</v>
      </c>
      <c r="L1375" s="34">
        <f>ROUND(('NEW Reference'!E$16*List!$H1375)+'NEW Reference'!E$17,0)</f>
        <v>2494</v>
      </c>
      <c r="M1375" s="34">
        <f>ROUND(('NEW Reference'!F$16*List!$H1375)+'NEW Reference'!F$17,0)</f>
        <v>2598</v>
      </c>
      <c r="N1375" s="34">
        <f>ROUND(('NEW Reference'!G$16*List!$H1375)+'NEW Reference'!G$17,0)</f>
        <v>2941</v>
      </c>
      <c r="O1375" s="34">
        <f>ROUND(('NEW Reference'!H$16*List!$H1375)+'NEW Reference'!H$17,0)</f>
        <v>3054</v>
      </c>
      <c r="P1375" s="34">
        <f>ROUND(('NEW Reference'!I$16*List!$H1375)+'NEW Reference'!I$17,0)</f>
        <v>3174</v>
      </c>
      <c r="Q1375" s="34">
        <f>ROUND(('NEW Reference'!J$16*List!$H1375)+'NEW Reference'!J$17,0)</f>
        <v>3675</v>
      </c>
      <c r="R1375" s="34">
        <f>ROUND(('NEW Reference'!K$16*List!$H1375)+'NEW Reference'!K$17,0)</f>
        <v>3791</v>
      </c>
      <c r="S1375" s="34">
        <f>ROUND(('NEW Reference'!L$16*List!$H1375)+'NEW Reference'!L$17,0)</f>
        <v>4091</v>
      </c>
      <c r="T1375" s="34">
        <f>ROUND(('NEW Reference'!M$16*List!$H1375)+'NEW Reference'!M$17,0)</f>
        <v>4886</v>
      </c>
      <c r="U1375" s="34">
        <f>ROUND(('NEW Reference'!N$16*List!$H1375)+'NEW Reference'!N$17,0)</f>
        <v>19714</v>
      </c>
      <c r="V1375" s="35">
        <f>ROUND(('NEW Reference'!O$16*List!$H1375)+'NEW Reference'!O$17,0)</f>
        <v>733</v>
      </c>
      <c r="W1375" s="35">
        <f>ROUND(('NEW Reference'!P$16*List!$H1375)+'NEW Reference'!P$17,0)</f>
        <v>1033</v>
      </c>
      <c r="X1375" s="35">
        <f>ROUND(('NEW Reference'!Q$16*List!$H1375)+'NEW Reference'!Q$17,0)</f>
        <v>516</v>
      </c>
      <c r="Y1375" s="36"/>
      <c r="Z1375" s="4" t="str">
        <f t="shared" si="65"/>
        <v>GOODHUE, Minnesota</v>
      </c>
      <c r="AA1375" s="46" t="s">
        <v>4136</v>
      </c>
      <c r="AB1375" s="37" t="s">
        <v>49</v>
      </c>
      <c r="AC1375" s="41" t="s">
        <v>4072</v>
      </c>
      <c r="AD1375" s="42"/>
      <c r="AE1375">
        <f t="shared" si="66"/>
        <v>0.90680000000000005</v>
      </c>
    </row>
    <row r="1376" spans="1:31">
      <c r="A1376" s="28" t="s">
        <v>4137</v>
      </c>
      <c r="B1376" s="44" t="s">
        <v>4138</v>
      </c>
      <c r="C1376" s="47">
        <v>99924</v>
      </c>
      <c r="D1376" s="30" t="s">
        <v>141</v>
      </c>
      <c r="E1376" s="37" t="s">
        <v>596</v>
      </c>
      <c r="F1376" s="50" t="s">
        <v>4072</v>
      </c>
      <c r="G1376" s="33" t="s">
        <v>59</v>
      </c>
      <c r="H1376">
        <f t="shared" si="64"/>
        <v>0.90680000000000005</v>
      </c>
      <c r="I1376" s="34">
        <f>ROUND(('NEW Reference'!B$16*List!$H1376)+'NEW Reference'!B$17,0)</f>
        <v>1129</v>
      </c>
      <c r="J1376" s="34">
        <f>ROUND(('NEW Reference'!C$16*List!$H1376)+'NEW Reference'!C$17,0)</f>
        <v>1684</v>
      </c>
      <c r="K1376" s="34">
        <f>ROUND(('NEW Reference'!D$16*List!$H1376)+'NEW Reference'!D$17,0)</f>
        <v>2017</v>
      </c>
      <c r="L1376" s="34">
        <f>ROUND(('NEW Reference'!E$16*List!$H1376)+'NEW Reference'!E$17,0)</f>
        <v>2494</v>
      </c>
      <c r="M1376" s="34">
        <f>ROUND(('NEW Reference'!F$16*List!$H1376)+'NEW Reference'!F$17,0)</f>
        <v>2598</v>
      </c>
      <c r="N1376" s="34">
        <f>ROUND(('NEW Reference'!G$16*List!$H1376)+'NEW Reference'!G$17,0)</f>
        <v>2941</v>
      </c>
      <c r="O1376" s="34">
        <f>ROUND(('NEW Reference'!H$16*List!$H1376)+'NEW Reference'!H$17,0)</f>
        <v>3054</v>
      </c>
      <c r="P1376" s="34">
        <f>ROUND(('NEW Reference'!I$16*List!$H1376)+'NEW Reference'!I$17,0)</f>
        <v>3174</v>
      </c>
      <c r="Q1376" s="34">
        <f>ROUND(('NEW Reference'!J$16*List!$H1376)+'NEW Reference'!J$17,0)</f>
        <v>3675</v>
      </c>
      <c r="R1376" s="34">
        <f>ROUND(('NEW Reference'!K$16*List!$H1376)+'NEW Reference'!K$17,0)</f>
        <v>3791</v>
      </c>
      <c r="S1376" s="34">
        <f>ROUND(('NEW Reference'!L$16*List!$H1376)+'NEW Reference'!L$17,0)</f>
        <v>4091</v>
      </c>
      <c r="T1376" s="34">
        <f>ROUND(('NEW Reference'!M$16*List!$H1376)+'NEW Reference'!M$17,0)</f>
        <v>4886</v>
      </c>
      <c r="U1376" s="34">
        <f>ROUND(('NEW Reference'!N$16*List!$H1376)+'NEW Reference'!N$17,0)</f>
        <v>19714</v>
      </c>
      <c r="V1376" s="35">
        <f>ROUND(('NEW Reference'!O$16*List!$H1376)+'NEW Reference'!O$17,0)</f>
        <v>733</v>
      </c>
      <c r="W1376" s="35">
        <f>ROUND(('NEW Reference'!P$16*List!$H1376)+'NEW Reference'!P$17,0)</f>
        <v>1033</v>
      </c>
      <c r="X1376" s="35">
        <f>ROUND(('NEW Reference'!Q$16*List!$H1376)+'NEW Reference'!Q$17,0)</f>
        <v>516</v>
      </c>
      <c r="Y1376" s="36"/>
      <c r="Z1376" s="4" t="str">
        <f t="shared" si="65"/>
        <v>GRANT, Minnesota</v>
      </c>
      <c r="AA1376" s="46" t="s">
        <v>596</v>
      </c>
      <c r="AB1376" s="37" t="s">
        <v>49</v>
      </c>
      <c r="AC1376" s="41" t="s">
        <v>4072</v>
      </c>
      <c r="AD1376" s="42"/>
      <c r="AE1376">
        <f t="shared" si="66"/>
        <v>0.90680000000000005</v>
      </c>
    </row>
    <row r="1377" spans="1:31">
      <c r="A1377" s="28" t="s">
        <v>4139</v>
      </c>
      <c r="B1377" s="44" t="s">
        <v>4140</v>
      </c>
      <c r="C1377" s="45">
        <v>33460</v>
      </c>
      <c r="D1377" s="30" t="s">
        <v>4075</v>
      </c>
      <c r="E1377" s="46" t="s">
        <v>4141</v>
      </c>
      <c r="F1377" s="49" t="s">
        <v>4072</v>
      </c>
      <c r="G1377" s="33" t="s">
        <v>48</v>
      </c>
      <c r="H1377">
        <f t="shared" si="64"/>
        <v>1.0622</v>
      </c>
      <c r="I1377" s="34">
        <f>ROUND(('NEW Reference'!B$16*List!$H1377)+'NEW Reference'!B$17,0)</f>
        <v>1273</v>
      </c>
      <c r="J1377" s="34">
        <f>ROUND(('NEW Reference'!C$16*List!$H1377)+'NEW Reference'!C$17,0)</f>
        <v>1898</v>
      </c>
      <c r="K1377" s="34">
        <f>ROUND(('NEW Reference'!D$16*List!$H1377)+'NEW Reference'!D$17,0)</f>
        <v>2274</v>
      </c>
      <c r="L1377" s="34">
        <f>ROUND(('NEW Reference'!E$16*List!$H1377)+'NEW Reference'!E$17,0)</f>
        <v>2812</v>
      </c>
      <c r="M1377" s="34">
        <f>ROUND(('NEW Reference'!F$16*List!$H1377)+'NEW Reference'!F$17,0)</f>
        <v>2929</v>
      </c>
      <c r="N1377" s="34">
        <f>ROUND(('NEW Reference'!G$16*List!$H1377)+'NEW Reference'!G$17,0)</f>
        <v>3316</v>
      </c>
      <c r="O1377" s="34">
        <f>ROUND(('NEW Reference'!H$16*List!$H1377)+'NEW Reference'!H$17,0)</f>
        <v>3443</v>
      </c>
      <c r="P1377" s="34">
        <f>ROUND(('NEW Reference'!I$16*List!$H1377)+'NEW Reference'!I$17,0)</f>
        <v>3578</v>
      </c>
      <c r="Q1377" s="34">
        <f>ROUND(('NEW Reference'!J$16*List!$H1377)+'NEW Reference'!J$17,0)</f>
        <v>4143</v>
      </c>
      <c r="R1377" s="34">
        <f>ROUND(('NEW Reference'!K$16*List!$H1377)+'NEW Reference'!K$17,0)</f>
        <v>4274</v>
      </c>
      <c r="S1377" s="34">
        <f>ROUND(('NEW Reference'!L$16*List!$H1377)+'NEW Reference'!L$17,0)</f>
        <v>4612</v>
      </c>
      <c r="T1377" s="34">
        <f>ROUND(('NEW Reference'!M$16*List!$H1377)+'NEW Reference'!M$17,0)</f>
        <v>5508</v>
      </c>
      <c r="U1377" s="34">
        <f>ROUND(('NEW Reference'!N$16*List!$H1377)+'NEW Reference'!N$17,0)</f>
        <v>22223</v>
      </c>
      <c r="V1377" s="35">
        <f>ROUND(('NEW Reference'!O$16*List!$H1377)+'NEW Reference'!O$17,0)</f>
        <v>826</v>
      </c>
      <c r="W1377" s="35">
        <f>ROUND(('NEW Reference'!P$16*List!$H1377)+'NEW Reference'!P$17,0)</f>
        <v>1164</v>
      </c>
      <c r="X1377" s="35">
        <f>ROUND(('NEW Reference'!Q$16*List!$H1377)+'NEW Reference'!Q$17,0)</f>
        <v>582</v>
      </c>
      <c r="Y1377" s="36"/>
      <c r="Z1377" s="4" t="str">
        <f t="shared" si="65"/>
        <v>HENNEPIN, Minnesota</v>
      </c>
      <c r="AA1377" s="37" t="s">
        <v>4141</v>
      </c>
      <c r="AB1377" s="37" t="s">
        <v>49</v>
      </c>
      <c r="AC1377" s="32" t="s">
        <v>4072</v>
      </c>
      <c r="AD1377" s="38"/>
      <c r="AE1377">
        <f t="shared" si="66"/>
        <v>1.0622</v>
      </c>
    </row>
    <row r="1378" spans="1:31">
      <c r="A1378" s="28" t="s">
        <v>4142</v>
      </c>
      <c r="B1378" s="44" t="s">
        <v>4143</v>
      </c>
      <c r="C1378" s="45">
        <v>29100</v>
      </c>
      <c r="D1378" s="30" t="s">
        <v>1034</v>
      </c>
      <c r="E1378" s="46" t="s">
        <v>190</v>
      </c>
      <c r="F1378" s="49" t="s">
        <v>4072</v>
      </c>
      <c r="G1378" s="33" t="s">
        <v>48</v>
      </c>
      <c r="H1378">
        <f t="shared" si="64"/>
        <v>0.93340000000000001</v>
      </c>
      <c r="I1378" s="34">
        <f>ROUND(('NEW Reference'!B$16*List!$H1378)+'NEW Reference'!B$17,0)</f>
        <v>1154</v>
      </c>
      <c r="J1378" s="34">
        <f>ROUND(('NEW Reference'!C$16*List!$H1378)+'NEW Reference'!C$17,0)</f>
        <v>1720</v>
      </c>
      <c r="K1378" s="34">
        <f>ROUND(('NEW Reference'!D$16*List!$H1378)+'NEW Reference'!D$17,0)</f>
        <v>2061</v>
      </c>
      <c r="L1378" s="34">
        <f>ROUND(('NEW Reference'!E$16*List!$H1378)+'NEW Reference'!E$17,0)</f>
        <v>2548</v>
      </c>
      <c r="M1378" s="34">
        <f>ROUND(('NEW Reference'!F$16*List!$H1378)+'NEW Reference'!F$17,0)</f>
        <v>2655</v>
      </c>
      <c r="N1378" s="34">
        <f>ROUND(('NEW Reference'!G$16*List!$H1378)+'NEW Reference'!G$17,0)</f>
        <v>3006</v>
      </c>
      <c r="O1378" s="34">
        <f>ROUND(('NEW Reference'!H$16*List!$H1378)+'NEW Reference'!H$17,0)</f>
        <v>3120</v>
      </c>
      <c r="P1378" s="34">
        <f>ROUND(('NEW Reference'!I$16*List!$H1378)+'NEW Reference'!I$17,0)</f>
        <v>3243</v>
      </c>
      <c r="Q1378" s="34">
        <f>ROUND(('NEW Reference'!J$16*List!$H1378)+'NEW Reference'!J$17,0)</f>
        <v>3755</v>
      </c>
      <c r="R1378" s="34">
        <f>ROUND(('NEW Reference'!K$16*List!$H1378)+'NEW Reference'!K$17,0)</f>
        <v>3874</v>
      </c>
      <c r="S1378" s="34">
        <f>ROUND(('NEW Reference'!L$16*List!$H1378)+'NEW Reference'!L$17,0)</f>
        <v>4180</v>
      </c>
      <c r="T1378" s="34">
        <f>ROUND(('NEW Reference'!M$16*List!$H1378)+'NEW Reference'!M$17,0)</f>
        <v>4992</v>
      </c>
      <c r="U1378" s="34">
        <f>ROUND(('NEW Reference'!N$16*List!$H1378)+'NEW Reference'!N$17,0)</f>
        <v>20144</v>
      </c>
      <c r="V1378" s="35">
        <f>ROUND(('NEW Reference'!O$16*List!$H1378)+'NEW Reference'!O$17,0)</f>
        <v>749</v>
      </c>
      <c r="W1378" s="35">
        <f>ROUND(('NEW Reference'!P$16*List!$H1378)+'NEW Reference'!P$17,0)</f>
        <v>1055</v>
      </c>
      <c r="X1378" s="35">
        <f>ROUND(('NEW Reference'!Q$16*List!$H1378)+'NEW Reference'!Q$17,0)</f>
        <v>528</v>
      </c>
      <c r="Y1378" s="36"/>
      <c r="Z1378" s="4" t="str">
        <f t="shared" si="65"/>
        <v>HOUSTON, Minnesota</v>
      </c>
      <c r="AA1378" s="37" t="s">
        <v>190</v>
      </c>
      <c r="AB1378" s="37" t="s">
        <v>49</v>
      </c>
      <c r="AC1378" s="32" t="s">
        <v>4072</v>
      </c>
      <c r="AD1378" s="38"/>
      <c r="AE1378">
        <f t="shared" si="66"/>
        <v>0.93340000000000001</v>
      </c>
    </row>
    <row r="1379" spans="1:31">
      <c r="A1379" s="28" t="s">
        <v>4144</v>
      </c>
      <c r="B1379" s="44" t="s">
        <v>4145</v>
      </c>
      <c r="C1379" s="45">
        <v>99924</v>
      </c>
      <c r="D1379" s="30" t="s">
        <v>141</v>
      </c>
      <c r="E1379" s="46" t="s">
        <v>4146</v>
      </c>
      <c r="F1379" s="50" t="s">
        <v>4072</v>
      </c>
      <c r="G1379" s="33" t="s">
        <v>59</v>
      </c>
      <c r="H1379">
        <f t="shared" si="64"/>
        <v>0.90680000000000005</v>
      </c>
      <c r="I1379" s="34">
        <f>ROUND(('NEW Reference'!B$16*List!$H1379)+'NEW Reference'!B$17,0)</f>
        <v>1129</v>
      </c>
      <c r="J1379" s="34">
        <f>ROUND(('NEW Reference'!C$16*List!$H1379)+'NEW Reference'!C$17,0)</f>
        <v>1684</v>
      </c>
      <c r="K1379" s="34">
        <f>ROUND(('NEW Reference'!D$16*List!$H1379)+'NEW Reference'!D$17,0)</f>
        <v>2017</v>
      </c>
      <c r="L1379" s="34">
        <f>ROUND(('NEW Reference'!E$16*List!$H1379)+'NEW Reference'!E$17,0)</f>
        <v>2494</v>
      </c>
      <c r="M1379" s="34">
        <f>ROUND(('NEW Reference'!F$16*List!$H1379)+'NEW Reference'!F$17,0)</f>
        <v>2598</v>
      </c>
      <c r="N1379" s="34">
        <f>ROUND(('NEW Reference'!G$16*List!$H1379)+'NEW Reference'!G$17,0)</f>
        <v>2941</v>
      </c>
      <c r="O1379" s="34">
        <f>ROUND(('NEW Reference'!H$16*List!$H1379)+'NEW Reference'!H$17,0)</f>
        <v>3054</v>
      </c>
      <c r="P1379" s="34">
        <f>ROUND(('NEW Reference'!I$16*List!$H1379)+'NEW Reference'!I$17,0)</f>
        <v>3174</v>
      </c>
      <c r="Q1379" s="34">
        <f>ROUND(('NEW Reference'!J$16*List!$H1379)+'NEW Reference'!J$17,0)</f>
        <v>3675</v>
      </c>
      <c r="R1379" s="34">
        <f>ROUND(('NEW Reference'!K$16*List!$H1379)+'NEW Reference'!K$17,0)</f>
        <v>3791</v>
      </c>
      <c r="S1379" s="34">
        <f>ROUND(('NEW Reference'!L$16*List!$H1379)+'NEW Reference'!L$17,0)</f>
        <v>4091</v>
      </c>
      <c r="T1379" s="34">
        <f>ROUND(('NEW Reference'!M$16*List!$H1379)+'NEW Reference'!M$17,0)</f>
        <v>4886</v>
      </c>
      <c r="U1379" s="34">
        <f>ROUND(('NEW Reference'!N$16*List!$H1379)+'NEW Reference'!N$17,0)</f>
        <v>19714</v>
      </c>
      <c r="V1379" s="35">
        <f>ROUND(('NEW Reference'!O$16*List!$H1379)+'NEW Reference'!O$17,0)</f>
        <v>733</v>
      </c>
      <c r="W1379" s="35">
        <f>ROUND(('NEW Reference'!P$16*List!$H1379)+'NEW Reference'!P$17,0)</f>
        <v>1033</v>
      </c>
      <c r="X1379" s="35">
        <f>ROUND(('NEW Reference'!Q$16*List!$H1379)+'NEW Reference'!Q$17,0)</f>
        <v>516</v>
      </c>
      <c r="Y1379" s="36"/>
      <c r="Z1379" s="4" t="str">
        <f t="shared" si="65"/>
        <v>HUBBARD, Minnesota</v>
      </c>
      <c r="AA1379" s="46" t="s">
        <v>4146</v>
      </c>
      <c r="AB1379" s="37" t="s">
        <v>49</v>
      </c>
      <c r="AC1379" s="41" t="s">
        <v>4072</v>
      </c>
      <c r="AD1379" s="42"/>
      <c r="AE1379">
        <f t="shared" si="66"/>
        <v>0.90680000000000005</v>
      </c>
    </row>
    <row r="1380" spans="1:31">
      <c r="A1380" s="28" t="s">
        <v>4147</v>
      </c>
      <c r="B1380" s="44" t="s">
        <v>4148</v>
      </c>
      <c r="C1380" s="47">
        <v>33460</v>
      </c>
      <c r="D1380" s="30" t="s">
        <v>4075</v>
      </c>
      <c r="E1380" s="37" t="s">
        <v>4149</v>
      </c>
      <c r="F1380" s="49" t="s">
        <v>4072</v>
      </c>
      <c r="G1380" s="33" t="s">
        <v>48</v>
      </c>
      <c r="H1380">
        <f t="shared" si="64"/>
        <v>1.0622</v>
      </c>
      <c r="I1380" s="34">
        <f>ROUND(('NEW Reference'!B$16*List!$H1380)+'NEW Reference'!B$17,0)</f>
        <v>1273</v>
      </c>
      <c r="J1380" s="34">
        <f>ROUND(('NEW Reference'!C$16*List!$H1380)+'NEW Reference'!C$17,0)</f>
        <v>1898</v>
      </c>
      <c r="K1380" s="34">
        <f>ROUND(('NEW Reference'!D$16*List!$H1380)+'NEW Reference'!D$17,0)</f>
        <v>2274</v>
      </c>
      <c r="L1380" s="34">
        <f>ROUND(('NEW Reference'!E$16*List!$H1380)+'NEW Reference'!E$17,0)</f>
        <v>2812</v>
      </c>
      <c r="M1380" s="34">
        <f>ROUND(('NEW Reference'!F$16*List!$H1380)+'NEW Reference'!F$17,0)</f>
        <v>2929</v>
      </c>
      <c r="N1380" s="34">
        <f>ROUND(('NEW Reference'!G$16*List!$H1380)+'NEW Reference'!G$17,0)</f>
        <v>3316</v>
      </c>
      <c r="O1380" s="34">
        <f>ROUND(('NEW Reference'!H$16*List!$H1380)+'NEW Reference'!H$17,0)</f>
        <v>3443</v>
      </c>
      <c r="P1380" s="34">
        <f>ROUND(('NEW Reference'!I$16*List!$H1380)+'NEW Reference'!I$17,0)</f>
        <v>3578</v>
      </c>
      <c r="Q1380" s="34">
        <f>ROUND(('NEW Reference'!J$16*List!$H1380)+'NEW Reference'!J$17,0)</f>
        <v>4143</v>
      </c>
      <c r="R1380" s="34">
        <f>ROUND(('NEW Reference'!K$16*List!$H1380)+'NEW Reference'!K$17,0)</f>
        <v>4274</v>
      </c>
      <c r="S1380" s="34">
        <f>ROUND(('NEW Reference'!L$16*List!$H1380)+'NEW Reference'!L$17,0)</f>
        <v>4612</v>
      </c>
      <c r="T1380" s="34">
        <f>ROUND(('NEW Reference'!M$16*List!$H1380)+'NEW Reference'!M$17,0)</f>
        <v>5508</v>
      </c>
      <c r="U1380" s="34">
        <f>ROUND(('NEW Reference'!N$16*List!$H1380)+'NEW Reference'!N$17,0)</f>
        <v>22223</v>
      </c>
      <c r="V1380" s="35">
        <f>ROUND(('NEW Reference'!O$16*List!$H1380)+'NEW Reference'!O$17,0)</f>
        <v>826</v>
      </c>
      <c r="W1380" s="35">
        <f>ROUND(('NEW Reference'!P$16*List!$H1380)+'NEW Reference'!P$17,0)</f>
        <v>1164</v>
      </c>
      <c r="X1380" s="35">
        <f>ROUND(('NEW Reference'!Q$16*List!$H1380)+'NEW Reference'!Q$17,0)</f>
        <v>582</v>
      </c>
      <c r="Y1380" s="36"/>
      <c r="Z1380" s="4" t="str">
        <f t="shared" si="65"/>
        <v>ISANTI, Minnesota</v>
      </c>
      <c r="AA1380" s="37" t="s">
        <v>4149</v>
      </c>
      <c r="AB1380" s="37" t="s">
        <v>49</v>
      </c>
      <c r="AC1380" s="32" t="s">
        <v>4072</v>
      </c>
      <c r="AD1380" s="38"/>
      <c r="AE1380">
        <f t="shared" si="66"/>
        <v>1.0622</v>
      </c>
    </row>
    <row r="1381" spans="1:31">
      <c r="A1381" s="28" t="s">
        <v>4150</v>
      </c>
      <c r="B1381" s="44" t="s">
        <v>4151</v>
      </c>
      <c r="C1381" s="45">
        <v>99924</v>
      </c>
      <c r="D1381" s="30" t="s">
        <v>141</v>
      </c>
      <c r="E1381" s="46" t="s">
        <v>4152</v>
      </c>
      <c r="F1381" s="50" t="s">
        <v>4072</v>
      </c>
      <c r="G1381" s="33" t="s">
        <v>59</v>
      </c>
      <c r="H1381">
        <f t="shared" si="64"/>
        <v>0.90680000000000005</v>
      </c>
      <c r="I1381" s="34">
        <f>ROUND(('NEW Reference'!B$16*List!$H1381)+'NEW Reference'!B$17,0)</f>
        <v>1129</v>
      </c>
      <c r="J1381" s="34">
        <f>ROUND(('NEW Reference'!C$16*List!$H1381)+'NEW Reference'!C$17,0)</f>
        <v>1684</v>
      </c>
      <c r="K1381" s="34">
        <f>ROUND(('NEW Reference'!D$16*List!$H1381)+'NEW Reference'!D$17,0)</f>
        <v>2017</v>
      </c>
      <c r="L1381" s="34">
        <f>ROUND(('NEW Reference'!E$16*List!$H1381)+'NEW Reference'!E$17,0)</f>
        <v>2494</v>
      </c>
      <c r="M1381" s="34">
        <f>ROUND(('NEW Reference'!F$16*List!$H1381)+'NEW Reference'!F$17,0)</f>
        <v>2598</v>
      </c>
      <c r="N1381" s="34">
        <f>ROUND(('NEW Reference'!G$16*List!$H1381)+'NEW Reference'!G$17,0)</f>
        <v>2941</v>
      </c>
      <c r="O1381" s="34">
        <f>ROUND(('NEW Reference'!H$16*List!$H1381)+'NEW Reference'!H$17,0)</f>
        <v>3054</v>
      </c>
      <c r="P1381" s="34">
        <f>ROUND(('NEW Reference'!I$16*List!$H1381)+'NEW Reference'!I$17,0)</f>
        <v>3174</v>
      </c>
      <c r="Q1381" s="34">
        <f>ROUND(('NEW Reference'!J$16*List!$H1381)+'NEW Reference'!J$17,0)</f>
        <v>3675</v>
      </c>
      <c r="R1381" s="34">
        <f>ROUND(('NEW Reference'!K$16*List!$H1381)+'NEW Reference'!K$17,0)</f>
        <v>3791</v>
      </c>
      <c r="S1381" s="34">
        <f>ROUND(('NEW Reference'!L$16*List!$H1381)+'NEW Reference'!L$17,0)</f>
        <v>4091</v>
      </c>
      <c r="T1381" s="34">
        <f>ROUND(('NEW Reference'!M$16*List!$H1381)+'NEW Reference'!M$17,0)</f>
        <v>4886</v>
      </c>
      <c r="U1381" s="34">
        <f>ROUND(('NEW Reference'!N$16*List!$H1381)+'NEW Reference'!N$17,0)</f>
        <v>19714</v>
      </c>
      <c r="V1381" s="35">
        <f>ROUND(('NEW Reference'!O$16*List!$H1381)+'NEW Reference'!O$17,0)</f>
        <v>733</v>
      </c>
      <c r="W1381" s="35">
        <f>ROUND(('NEW Reference'!P$16*List!$H1381)+'NEW Reference'!P$17,0)</f>
        <v>1033</v>
      </c>
      <c r="X1381" s="35">
        <f>ROUND(('NEW Reference'!Q$16*List!$H1381)+'NEW Reference'!Q$17,0)</f>
        <v>516</v>
      </c>
      <c r="Y1381" s="36"/>
      <c r="Z1381" s="4" t="str">
        <f t="shared" si="65"/>
        <v>ITASCA, Minnesota</v>
      </c>
      <c r="AA1381" s="46" t="s">
        <v>4152</v>
      </c>
      <c r="AB1381" s="37" t="s">
        <v>49</v>
      </c>
      <c r="AC1381" s="41" t="s">
        <v>4072</v>
      </c>
      <c r="AD1381" s="42"/>
      <c r="AE1381">
        <f t="shared" si="66"/>
        <v>0.90680000000000005</v>
      </c>
    </row>
    <row r="1382" spans="1:31">
      <c r="A1382" s="28" t="s">
        <v>4153</v>
      </c>
      <c r="B1382" s="44" t="s">
        <v>4154</v>
      </c>
      <c r="C1382" s="45">
        <v>99924</v>
      </c>
      <c r="D1382" s="30" t="s">
        <v>141</v>
      </c>
      <c r="E1382" s="46" t="s">
        <v>194</v>
      </c>
      <c r="F1382" s="50" t="s">
        <v>4072</v>
      </c>
      <c r="G1382" s="33" t="s">
        <v>59</v>
      </c>
      <c r="H1382">
        <f t="shared" si="64"/>
        <v>0.90680000000000005</v>
      </c>
      <c r="I1382" s="34">
        <f>ROUND(('NEW Reference'!B$16*List!$H1382)+'NEW Reference'!B$17,0)</f>
        <v>1129</v>
      </c>
      <c r="J1382" s="34">
        <f>ROUND(('NEW Reference'!C$16*List!$H1382)+'NEW Reference'!C$17,0)</f>
        <v>1684</v>
      </c>
      <c r="K1382" s="34">
        <f>ROUND(('NEW Reference'!D$16*List!$H1382)+'NEW Reference'!D$17,0)</f>
        <v>2017</v>
      </c>
      <c r="L1382" s="34">
        <f>ROUND(('NEW Reference'!E$16*List!$H1382)+'NEW Reference'!E$17,0)</f>
        <v>2494</v>
      </c>
      <c r="M1382" s="34">
        <f>ROUND(('NEW Reference'!F$16*List!$H1382)+'NEW Reference'!F$17,0)</f>
        <v>2598</v>
      </c>
      <c r="N1382" s="34">
        <f>ROUND(('NEW Reference'!G$16*List!$H1382)+'NEW Reference'!G$17,0)</f>
        <v>2941</v>
      </c>
      <c r="O1382" s="34">
        <f>ROUND(('NEW Reference'!H$16*List!$H1382)+'NEW Reference'!H$17,0)</f>
        <v>3054</v>
      </c>
      <c r="P1382" s="34">
        <f>ROUND(('NEW Reference'!I$16*List!$H1382)+'NEW Reference'!I$17,0)</f>
        <v>3174</v>
      </c>
      <c r="Q1382" s="34">
        <f>ROUND(('NEW Reference'!J$16*List!$H1382)+'NEW Reference'!J$17,0)</f>
        <v>3675</v>
      </c>
      <c r="R1382" s="34">
        <f>ROUND(('NEW Reference'!K$16*List!$H1382)+'NEW Reference'!K$17,0)</f>
        <v>3791</v>
      </c>
      <c r="S1382" s="34">
        <f>ROUND(('NEW Reference'!L$16*List!$H1382)+'NEW Reference'!L$17,0)</f>
        <v>4091</v>
      </c>
      <c r="T1382" s="34">
        <f>ROUND(('NEW Reference'!M$16*List!$H1382)+'NEW Reference'!M$17,0)</f>
        <v>4886</v>
      </c>
      <c r="U1382" s="34">
        <f>ROUND(('NEW Reference'!N$16*List!$H1382)+'NEW Reference'!N$17,0)</f>
        <v>19714</v>
      </c>
      <c r="V1382" s="35">
        <f>ROUND(('NEW Reference'!O$16*List!$H1382)+'NEW Reference'!O$17,0)</f>
        <v>733</v>
      </c>
      <c r="W1382" s="35">
        <f>ROUND(('NEW Reference'!P$16*List!$H1382)+'NEW Reference'!P$17,0)</f>
        <v>1033</v>
      </c>
      <c r="X1382" s="35">
        <f>ROUND(('NEW Reference'!Q$16*List!$H1382)+'NEW Reference'!Q$17,0)</f>
        <v>516</v>
      </c>
      <c r="Y1382" s="36"/>
      <c r="Z1382" s="4" t="str">
        <f t="shared" si="65"/>
        <v>JACKSON, Minnesota</v>
      </c>
      <c r="AA1382" s="46" t="s">
        <v>194</v>
      </c>
      <c r="AB1382" s="37" t="s">
        <v>49</v>
      </c>
      <c r="AC1382" s="41" t="s">
        <v>4072</v>
      </c>
      <c r="AD1382" s="42"/>
      <c r="AE1382">
        <f t="shared" si="66"/>
        <v>0.90680000000000005</v>
      </c>
    </row>
    <row r="1383" spans="1:31">
      <c r="A1383" s="28" t="s">
        <v>4155</v>
      </c>
      <c r="B1383" s="44" t="s">
        <v>4156</v>
      </c>
      <c r="C1383" s="47">
        <v>99924</v>
      </c>
      <c r="D1383" s="30" t="s">
        <v>141</v>
      </c>
      <c r="E1383" s="37" t="s">
        <v>4157</v>
      </c>
      <c r="F1383" s="50" t="s">
        <v>4072</v>
      </c>
      <c r="G1383" s="33" t="s">
        <v>59</v>
      </c>
      <c r="H1383">
        <f t="shared" si="64"/>
        <v>0.90680000000000005</v>
      </c>
      <c r="I1383" s="34">
        <f>ROUND(('NEW Reference'!B$16*List!$H1383)+'NEW Reference'!B$17,0)</f>
        <v>1129</v>
      </c>
      <c r="J1383" s="34">
        <f>ROUND(('NEW Reference'!C$16*List!$H1383)+'NEW Reference'!C$17,0)</f>
        <v>1684</v>
      </c>
      <c r="K1383" s="34">
        <f>ROUND(('NEW Reference'!D$16*List!$H1383)+'NEW Reference'!D$17,0)</f>
        <v>2017</v>
      </c>
      <c r="L1383" s="34">
        <f>ROUND(('NEW Reference'!E$16*List!$H1383)+'NEW Reference'!E$17,0)</f>
        <v>2494</v>
      </c>
      <c r="M1383" s="34">
        <f>ROUND(('NEW Reference'!F$16*List!$H1383)+'NEW Reference'!F$17,0)</f>
        <v>2598</v>
      </c>
      <c r="N1383" s="34">
        <f>ROUND(('NEW Reference'!G$16*List!$H1383)+'NEW Reference'!G$17,0)</f>
        <v>2941</v>
      </c>
      <c r="O1383" s="34">
        <f>ROUND(('NEW Reference'!H$16*List!$H1383)+'NEW Reference'!H$17,0)</f>
        <v>3054</v>
      </c>
      <c r="P1383" s="34">
        <f>ROUND(('NEW Reference'!I$16*List!$H1383)+'NEW Reference'!I$17,0)</f>
        <v>3174</v>
      </c>
      <c r="Q1383" s="34">
        <f>ROUND(('NEW Reference'!J$16*List!$H1383)+'NEW Reference'!J$17,0)</f>
        <v>3675</v>
      </c>
      <c r="R1383" s="34">
        <f>ROUND(('NEW Reference'!K$16*List!$H1383)+'NEW Reference'!K$17,0)</f>
        <v>3791</v>
      </c>
      <c r="S1383" s="34">
        <f>ROUND(('NEW Reference'!L$16*List!$H1383)+'NEW Reference'!L$17,0)</f>
        <v>4091</v>
      </c>
      <c r="T1383" s="34">
        <f>ROUND(('NEW Reference'!M$16*List!$H1383)+'NEW Reference'!M$17,0)</f>
        <v>4886</v>
      </c>
      <c r="U1383" s="34">
        <f>ROUND(('NEW Reference'!N$16*List!$H1383)+'NEW Reference'!N$17,0)</f>
        <v>19714</v>
      </c>
      <c r="V1383" s="35">
        <f>ROUND(('NEW Reference'!O$16*List!$H1383)+'NEW Reference'!O$17,0)</f>
        <v>733</v>
      </c>
      <c r="W1383" s="35">
        <f>ROUND(('NEW Reference'!P$16*List!$H1383)+'NEW Reference'!P$17,0)</f>
        <v>1033</v>
      </c>
      <c r="X1383" s="35">
        <f>ROUND(('NEW Reference'!Q$16*List!$H1383)+'NEW Reference'!Q$17,0)</f>
        <v>516</v>
      </c>
      <c r="Y1383" s="36"/>
      <c r="Z1383" s="4" t="str">
        <f t="shared" si="65"/>
        <v>KANABEC, Minnesota</v>
      </c>
      <c r="AA1383" s="46" t="s">
        <v>4157</v>
      </c>
      <c r="AB1383" s="37" t="s">
        <v>49</v>
      </c>
      <c r="AC1383" s="41" t="s">
        <v>4072</v>
      </c>
      <c r="AD1383" s="42"/>
      <c r="AE1383">
        <f t="shared" si="66"/>
        <v>0.90680000000000005</v>
      </c>
    </row>
    <row r="1384" spans="1:31">
      <c r="A1384" s="28" t="s">
        <v>4158</v>
      </c>
      <c r="B1384" s="44" t="s">
        <v>4159</v>
      </c>
      <c r="C1384" s="45">
        <v>99924</v>
      </c>
      <c r="D1384" s="30" t="s">
        <v>141</v>
      </c>
      <c r="E1384" s="46" t="s">
        <v>4160</v>
      </c>
      <c r="F1384" s="50" t="s">
        <v>4072</v>
      </c>
      <c r="G1384" s="33" t="s">
        <v>59</v>
      </c>
      <c r="H1384">
        <f t="shared" si="64"/>
        <v>0.90680000000000005</v>
      </c>
      <c r="I1384" s="34">
        <f>ROUND(('NEW Reference'!B$16*List!$H1384)+'NEW Reference'!B$17,0)</f>
        <v>1129</v>
      </c>
      <c r="J1384" s="34">
        <f>ROUND(('NEW Reference'!C$16*List!$H1384)+'NEW Reference'!C$17,0)</f>
        <v>1684</v>
      </c>
      <c r="K1384" s="34">
        <f>ROUND(('NEW Reference'!D$16*List!$H1384)+'NEW Reference'!D$17,0)</f>
        <v>2017</v>
      </c>
      <c r="L1384" s="34">
        <f>ROUND(('NEW Reference'!E$16*List!$H1384)+'NEW Reference'!E$17,0)</f>
        <v>2494</v>
      </c>
      <c r="M1384" s="34">
        <f>ROUND(('NEW Reference'!F$16*List!$H1384)+'NEW Reference'!F$17,0)</f>
        <v>2598</v>
      </c>
      <c r="N1384" s="34">
        <f>ROUND(('NEW Reference'!G$16*List!$H1384)+'NEW Reference'!G$17,0)</f>
        <v>2941</v>
      </c>
      <c r="O1384" s="34">
        <f>ROUND(('NEW Reference'!H$16*List!$H1384)+'NEW Reference'!H$17,0)</f>
        <v>3054</v>
      </c>
      <c r="P1384" s="34">
        <f>ROUND(('NEW Reference'!I$16*List!$H1384)+'NEW Reference'!I$17,0)</f>
        <v>3174</v>
      </c>
      <c r="Q1384" s="34">
        <f>ROUND(('NEW Reference'!J$16*List!$H1384)+'NEW Reference'!J$17,0)</f>
        <v>3675</v>
      </c>
      <c r="R1384" s="34">
        <f>ROUND(('NEW Reference'!K$16*List!$H1384)+'NEW Reference'!K$17,0)</f>
        <v>3791</v>
      </c>
      <c r="S1384" s="34">
        <f>ROUND(('NEW Reference'!L$16*List!$H1384)+'NEW Reference'!L$17,0)</f>
        <v>4091</v>
      </c>
      <c r="T1384" s="34">
        <f>ROUND(('NEW Reference'!M$16*List!$H1384)+'NEW Reference'!M$17,0)</f>
        <v>4886</v>
      </c>
      <c r="U1384" s="34">
        <f>ROUND(('NEW Reference'!N$16*List!$H1384)+'NEW Reference'!N$17,0)</f>
        <v>19714</v>
      </c>
      <c r="V1384" s="35">
        <f>ROUND(('NEW Reference'!O$16*List!$H1384)+'NEW Reference'!O$17,0)</f>
        <v>733</v>
      </c>
      <c r="W1384" s="35">
        <f>ROUND(('NEW Reference'!P$16*List!$H1384)+'NEW Reference'!P$17,0)</f>
        <v>1033</v>
      </c>
      <c r="X1384" s="35">
        <f>ROUND(('NEW Reference'!Q$16*List!$H1384)+'NEW Reference'!Q$17,0)</f>
        <v>516</v>
      </c>
      <c r="Y1384" s="36"/>
      <c r="Z1384" s="4" t="str">
        <f t="shared" si="65"/>
        <v>KANDIYOHI, Minnesota</v>
      </c>
      <c r="AA1384" s="46" t="s">
        <v>4160</v>
      </c>
      <c r="AB1384" s="37" t="s">
        <v>49</v>
      </c>
      <c r="AC1384" s="41" t="s">
        <v>4072</v>
      </c>
      <c r="AD1384" s="42"/>
      <c r="AE1384">
        <f t="shared" si="66"/>
        <v>0.90680000000000005</v>
      </c>
    </row>
    <row r="1385" spans="1:31">
      <c r="A1385" s="28" t="s">
        <v>4161</v>
      </c>
      <c r="B1385" s="44" t="s">
        <v>4162</v>
      </c>
      <c r="C1385" s="45">
        <v>99924</v>
      </c>
      <c r="D1385" s="30" t="s">
        <v>141</v>
      </c>
      <c r="E1385" s="46" t="s">
        <v>4163</v>
      </c>
      <c r="F1385" s="50" t="s">
        <v>4072</v>
      </c>
      <c r="G1385" s="33" t="s">
        <v>59</v>
      </c>
      <c r="H1385">
        <f t="shared" si="64"/>
        <v>0.90680000000000005</v>
      </c>
      <c r="I1385" s="34">
        <f>ROUND(('NEW Reference'!B$16*List!$H1385)+'NEW Reference'!B$17,0)</f>
        <v>1129</v>
      </c>
      <c r="J1385" s="34">
        <f>ROUND(('NEW Reference'!C$16*List!$H1385)+'NEW Reference'!C$17,0)</f>
        <v>1684</v>
      </c>
      <c r="K1385" s="34">
        <f>ROUND(('NEW Reference'!D$16*List!$H1385)+'NEW Reference'!D$17,0)</f>
        <v>2017</v>
      </c>
      <c r="L1385" s="34">
        <f>ROUND(('NEW Reference'!E$16*List!$H1385)+'NEW Reference'!E$17,0)</f>
        <v>2494</v>
      </c>
      <c r="M1385" s="34">
        <f>ROUND(('NEW Reference'!F$16*List!$H1385)+'NEW Reference'!F$17,0)</f>
        <v>2598</v>
      </c>
      <c r="N1385" s="34">
        <f>ROUND(('NEW Reference'!G$16*List!$H1385)+'NEW Reference'!G$17,0)</f>
        <v>2941</v>
      </c>
      <c r="O1385" s="34">
        <f>ROUND(('NEW Reference'!H$16*List!$H1385)+'NEW Reference'!H$17,0)</f>
        <v>3054</v>
      </c>
      <c r="P1385" s="34">
        <f>ROUND(('NEW Reference'!I$16*List!$H1385)+'NEW Reference'!I$17,0)</f>
        <v>3174</v>
      </c>
      <c r="Q1385" s="34">
        <f>ROUND(('NEW Reference'!J$16*List!$H1385)+'NEW Reference'!J$17,0)</f>
        <v>3675</v>
      </c>
      <c r="R1385" s="34">
        <f>ROUND(('NEW Reference'!K$16*List!$H1385)+'NEW Reference'!K$17,0)</f>
        <v>3791</v>
      </c>
      <c r="S1385" s="34">
        <f>ROUND(('NEW Reference'!L$16*List!$H1385)+'NEW Reference'!L$17,0)</f>
        <v>4091</v>
      </c>
      <c r="T1385" s="34">
        <f>ROUND(('NEW Reference'!M$16*List!$H1385)+'NEW Reference'!M$17,0)</f>
        <v>4886</v>
      </c>
      <c r="U1385" s="34">
        <f>ROUND(('NEW Reference'!N$16*List!$H1385)+'NEW Reference'!N$17,0)</f>
        <v>19714</v>
      </c>
      <c r="V1385" s="35">
        <f>ROUND(('NEW Reference'!O$16*List!$H1385)+'NEW Reference'!O$17,0)</f>
        <v>733</v>
      </c>
      <c r="W1385" s="35">
        <f>ROUND(('NEW Reference'!P$16*List!$H1385)+'NEW Reference'!P$17,0)</f>
        <v>1033</v>
      </c>
      <c r="X1385" s="35">
        <f>ROUND(('NEW Reference'!Q$16*List!$H1385)+'NEW Reference'!Q$17,0)</f>
        <v>516</v>
      </c>
      <c r="Y1385" s="36"/>
      <c r="Z1385" s="4" t="str">
        <f t="shared" si="65"/>
        <v>KITTSON, Minnesota</v>
      </c>
      <c r="AA1385" s="46" t="s">
        <v>4163</v>
      </c>
      <c r="AB1385" s="37" t="s">
        <v>49</v>
      </c>
      <c r="AC1385" s="41" t="s">
        <v>4072</v>
      </c>
      <c r="AD1385" s="42"/>
      <c r="AE1385">
        <f t="shared" si="66"/>
        <v>0.90680000000000005</v>
      </c>
    </row>
    <row r="1386" spans="1:31">
      <c r="A1386" s="28" t="s">
        <v>4164</v>
      </c>
      <c r="B1386" s="44" t="s">
        <v>4165</v>
      </c>
      <c r="C1386" s="45">
        <v>99924</v>
      </c>
      <c r="D1386" s="30" t="s">
        <v>141</v>
      </c>
      <c r="E1386" s="46" t="s">
        <v>4166</v>
      </c>
      <c r="F1386" s="50" t="s">
        <v>4072</v>
      </c>
      <c r="G1386" s="33" t="s">
        <v>59</v>
      </c>
      <c r="H1386">
        <f t="shared" si="64"/>
        <v>0.90680000000000005</v>
      </c>
      <c r="I1386" s="34">
        <f>ROUND(('NEW Reference'!B$16*List!$H1386)+'NEW Reference'!B$17,0)</f>
        <v>1129</v>
      </c>
      <c r="J1386" s="34">
        <f>ROUND(('NEW Reference'!C$16*List!$H1386)+'NEW Reference'!C$17,0)</f>
        <v>1684</v>
      </c>
      <c r="K1386" s="34">
        <f>ROUND(('NEW Reference'!D$16*List!$H1386)+'NEW Reference'!D$17,0)</f>
        <v>2017</v>
      </c>
      <c r="L1386" s="34">
        <f>ROUND(('NEW Reference'!E$16*List!$H1386)+'NEW Reference'!E$17,0)</f>
        <v>2494</v>
      </c>
      <c r="M1386" s="34">
        <f>ROUND(('NEW Reference'!F$16*List!$H1386)+'NEW Reference'!F$17,0)</f>
        <v>2598</v>
      </c>
      <c r="N1386" s="34">
        <f>ROUND(('NEW Reference'!G$16*List!$H1386)+'NEW Reference'!G$17,0)</f>
        <v>2941</v>
      </c>
      <c r="O1386" s="34">
        <f>ROUND(('NEW Reference'!H$16*List!$H1386)+'NEW Reference'!H$17,0)</f>
        <v>3054</v>
      </c>
      <c r="P1386" s="34">
        <f>ROUND(('NEW Reference'!I$16*List!$H1386)+'NEW Reference'!I$17,0)</f>
        <v>3174</v>
      </c>
      <c r="Q1386" s="34">
        <f>ROUND(('NEW Reference'!J$16*List!$H1386)+'NEW Reference'!J$17,0)</f>
        <v>3675</v>
      </c>
      <c r="R1386" s="34">
        <f>ROUND(('NEW Reference'!K$16*List!$H1386)+'NEW Reference'!K$17,0)</f>
        <v>3791</v>
      </c>
      <c r="S1386" s="34">
        <f>ROUND(('NEW Reference'!L$16*List!$H1386)+'NEW Reference'!L$17,0)</f>
        <v>4091</v>
      </c>
      <c r="T1386" s="34">
        <f>ROUND(('NEW Reference'!M$16*List!$H1386)+'NEW Reference'!M$17,0)</f>
        <v>4886</v>
      </c>
      <c r="U1386" s="34">
        <f>ROUND(('NEW Reference'!N$16*List!$H1386)+'NEW Reference'!N$17,0)</f>
        <v>19714</v>
      </c>
      <c r="V1386" s="35">
        <f>ROUND(('NEW Reference'!O$16*List!$H1386)+'NEW Reference'!O$17,0)</f>
        <v>733</v>
      </c>
      <c r="W1386" s="35">
        <f>ROUND(('NEW Reference'!P$16*List!$H1386)+'NEW Reference'!P$17,0)</f>
        <v>1033</v>
      </c>
      <c r="X1386" s="35">
        <f>ROUND(('NEW Reference'!Q$16*List!$H1386)+'NEW Reference'!Q$17,0)</f>
        <v>516</v>
      </c>
      <c r="Y1386" s="36"/>
      <c r="Z1386" s="4" t="str">
        <f t="shared" si="65"/>
        <v>KOOCHICHING, Minnesota</v>
      </c>
      <c r="AA1386" s="46" t="s">
        <v>4166</v>
      </c>
      <c r="AB1386" s="37" t="s">
        <v>49</v>
      </c>
      <c r="AC1386" s="41" t="s">
        <v>4072</v>
      </c>
      <c r="AD1386" s="42"/>
      <c r="AE1386">
        <f t="shared" si="66"/>
        <v>0.90680000000000005</v>
      </c>
    </row>
    <row r="1387" spans="1:31">
      <c r="A1387" s="28" t="s">
        <v>4167</v>
      </c>
      <c r="B1387" s="44" t="s">
        <v>4168</v>
      </c>
      <c r="C1387" s="45">
        <v>99924</v>
      </c>
      <c r="D1387" s="30" t="s">
        <v>141</v>
      </c>
      <c r="E1387" s="46" t="s">
        <v>4169</v>
      </c>
      <c r="F1387" s="50" t="s">
        <v>4072</v>
      </c>
      <c r="G1387" s="33" t="s">
        <v>59</v>
      </c>
      <c r="H1387">
        <f t="shared" si="64"/>
        <v>0.90680000000000005</v>
      </c>
      <c r="I1387" s="34">
        <f>ROUND(('NEW Reference'!B$16*List!$H1387)+'NEW Reference'!B$17,0)</f>
        <v>1129</v>
      </c>
      <c r="J1387" s="34">
        <f>ROUND(('NEW Reference'!C$16*List!$H1387)+'NEW Reference'!C$17,0)</f>
        <v>1684</v>
      </c>
      <c r="K1387" s="34">
        <f>ROUND(('NEW Reference'!D$16*List!$H1387)+'NEW Reference'!D$17,0)</f>
        <v>2017</v>
      </c>
      <c r="L1387" s="34">
        <f>ROUND(('NEW Reference'!E$16*List!$H1387)+'NEW Reference'!E$17,0)</f>
        <v>2494</v>
      </c>
      <c r="M1387" s="34">
        <f>ROUND(('NEW Reference'!F$16*List!$H1387)+'NEW Reference'!F$17,0)</f>
        <v>2598</v>
      </c>
      <c r="N1387" s="34">
        <f>ROUND(('NEW Reference'!G$16*List!$H1387)+'NEW Reference'!G$17,0)</f>
        <v>2941</v>
      </c>
      <c r="O1387" s="34">
        <f>ROUND(('NEW Reference'!H$16*List!$H1387)+'NEW Reference'!H$17,0)</f>
        <v>3054</v>
      </c>
      <c r="P1387" s="34">
        <f>ROUND(('NEW Reference'!I$16*List!$H1387)+'NEW Reference'!I$17,0)</f>
        <v>3174</v>
      </c>
      <c r="Q1387" s="34">
        <f>ROUND(('NEW Reference'!J$16*List!$H1387)+'NEW Reference'!J$17,0)</f>
        <v>3675</v>
      </c>
      <c r="R1387" s="34">
        <f>ROUND(('NEW Reference'!K$16*List!$H1387)+'NEW Reference'!K$17,0)</f>
        <v>3791</v>
      </c>
      <c r="S1387" s="34">
        <f>ROUND(('NEW Reference'!L$16*List!$H1387)+'NEW Reference'!L$17,0)</f>
        <v>4091</v>
      </c>
      <c r="T1387" s="34">
        <f>ROUND(('NEW Reference'!M$16*List!$H1387)+'NEW Reference'!M$17,0)</f>
        <v>4886</v>
      </c>
      <c r="U1387" s="34">
        <f>ROUND(('NEW Reference'!N$16*List!$H1387)+'NEW Reference'!N$17,0)</f>
        <v>19714</v>
      </c>
      <c r="V1387" s="35">
        <f>ROUND(('NEW Reference'!O$16*List!$H1387)+'NEW Reference'!O$17,0)</f>
        <v>733</v>
      </c>
      <c r="W1387" s="35">
        <f>ROUND(('NEW Reference'!P$16*List!$H1387)+'NEW Reference'!P$17,0)</f>
        <v>1033</v>
      </c>
      <c r="X1387" s="35">
        <f>ROUND(('NEW Reference'!Q$16*List!$H1387)+'NEW Reference'!Q$17,0)</f>
        <v>516</v>
      </c>
      <c r="Y1387" s="36"/>
      <c r="Z1387" s="4" t="str">
        <f t="shared" si="65"/>
        <v>LAC QUI PARLE, Minnesota</v>
      </c>
      <c r="AA1387" s="46" t="s">
        <v>4169</v>
      </c>
      <c r="AB1387" s="37" t="s">
        <v>49</v>
      </c>
      <c r="AC1387" s="41" t="s">
        <v>4072</v>
      </c>
      <c r="AD1387" s="42"/>
      <c r="AE1387">
        <f t="shared" si="66"/>
        <v>0.90680000000000005</v>
      </c>
    </row>
    <row r="1388" spans="1:31">
      <c r="A1388" s="28" t="s">
        <v>4170</v>
      </c>
      <c r="B1388" s="44" t="s">
        <v>4171</v>
      </c>
      <c r="C1388" s="47">
        <v>20260</v>
      </c>
      <c r="D1388" s="30" t="s">
        <v>664</v>
      </c>
      <c r="E1388" s="37" t="s">
        <v>840</v>
      </c>
      <c r="F1388" s="50" t="s">
        <v>4072</v>
      </c>
      <c r="G1388" s="33" t="s">
        <v>48</v>
      </c>
      <c r="H1388">
        <f t="shared" si="64"/>
        <v>0.97600000000000009</v>
      </c>
      <c r="I1388" s="34">
        <f>ROUND(('NEW Reference'!B$16*List!$H1388)+'NEW Reference'!B$17,0)</f>
        <v>1193</v>
      </c>
      <c r="J1388" s="34">
        <f>ROUND(('NEW Reference'!C$16*List!$H1388)+'NEW Reference'!C$17,0)</f>
        <v>1779</v>
      </c>
      <c r="K1388" s="34">
        <f>ROUND(('NEW Reference'!D$16*List!$H1388)+'NEW Reference'!D$17,0)</f>
        <v>2132</v>
      </c>
      <c r="L1388" s="34">
        <f>ROUND(('NEW Reference'!E$16*List!$H1388)+'NEW Reference'!E$17,0)</f>
        <v>2635</v>
      </c>
      <c r="M1388" s="34">
        <f>ROUND(('NEW Reference'!F$16*List!$H1388)+'NEW Reference'!F$17,0)</f>
        <v>2746</v>
      </c>
      <c r="N1388" s="34">
        <f>ROUND(('NEW Reference'!G$16*List!$H1388)+'NEW Reference'!G$17,0)</f>
        <v>3108</v>
      </c>
      <c r="O1388" s="34">
        <f>ROUND(('NEW Reference'!H$16*List!$H1388)+'NEW Reference'!H$17,0)</f>
        <v>3227</v>
      </c>
      <c r="P1388" s="34">
        <f>ROUND(('NEW Reference'!I$16*List!$H1388)+'NEW Reference'!I$17,0)</f>
        <v>3354</v>
      </c>
      <c r="Q1388" s="34">
        <f>ROUND(('NEW Reference'!J$16*List!$H1388)+'NEW Reference'!J$17,0)</f>
        <v>3884</v>
      </c>
      <c r="R1388" s="34">
        <f>ROUND(('NEW Reference'!K$16*List!$H1388)+'NEW Reference'!K$17,0)</f>
        <v>4006</v>
      </c>
      <c r="S1388" s="34">
        <f>ROUND(('NEW Reference'!L$16*List!$H1388)+'NEW Reference'!L$17,0)</f>
        <v>4323</v>
      </c>
      <c r="T1388" s="34">
        <f>ROUND(('NEW Reference'!M$16*List!$H1388)+'NEW Reference'!M$17,0)</f>
        <v>5163</v>
      </c>
      <c r="U1388" s="34">
        <f>ROUND(('NEW Reference'!N$16*List!$H1388)+'NEW Reference'!N$17,0)</f>
        <v>20832</v>
      </c>
      <c r="V1388" s="35">
        <f>ROUND(('NEW Reference'!O$16*List!$H1388)+'NEW Reference'!O$17,0)</f>
        <v>774</v>
      </c>
      <c r="W1388" s="35">
        <f>ROUND(('NEW Reference'!P$16*List!$H1388)+'NEW Reference'!P$17,0)</f>
        <v>1091</v>
      </c>
      <c r="X1388" s="35">
        <f>ROUND(('NEW Reference'!Q$16*List!$H1388)+'NEW Reference'!Q$17,0)</f>
        <v>546</v>
      </c>
      <c r="Y1388" s="36"/>
      <c r="Z1388" s="4" t="str">
        <f t="shared" si="65"/>
        <v>LAKE, Minnesota</v>
      </c>
      <c r="AA1388" s="46" t="s">
        <v>840</v>
      </c>
      <c r="AB1388" s="37" t="s">
        <v>49</v>
      </c>
      <c r="AC1388" s="41" t="s">
        <v>4072</v>
      </c>
      <c r="AD1388" s="42"/>
      <c r="AE1388">
        <f t="shared" si="66"/>
        <v>0.97600000000000009</v>
      </c>
    </row>
    <row r="1389" spans="1:31">
      <c r="A1389" s="28" t="s">
        <v>4172</v>
      </c>
      <c r="B1389" s="44" t="s">
        <v>4173</v>
      </c>
      <c r="C1389" s="45">
        <v>99924</v>
      </c>
      <c r="D1389" s="30" t="s">
        <v>141</v>
      </c>
      <c r="E1389" s="46" t="s">
        <v>4174</v>
      </c>
      <c r="F1389" s="50" t="s">
        <v>4072</v>
      </c>
      <c r="G1389" s="33" t="s">
        <v>59</v>
      </c>
      <c r="H1389">
        <f t="shared" si="64"/>
        <v>0.90680000000000005</v>
      </c>
      <c r="I1389" s="34">
        <f>ROUND(('NEW Reference'!B$16*List!$H1389)+'NEW Reference'!B$17,0)</f>
        <v>1129</v>
      </c>
      <c r="J1389" s="34">
        <f>ROUND(('NEW Reference'!C$16*List!$H1389)+'NEW Reference'!C$17,0)</f>
        <v>1684</v>
      </c>
      <c r="K1389" s="34">
        <f>ROUND(('NEW Reference'!D$16*List!$H1389)+'NEW Reference'!D$17,0)</f>
        <v>2017</v>
      </c>
      <c r="L1389" s="34">
        <f>ROUND(('NEW Reference'!E$16*List!$H1389)+'NEW Reference'!E$17,0)</f>
        <v>2494</v>
      </c>
      <c r="M1389" s="34">
        <f>ROUND(('NEW Reference'!F$16*List!$H1389)+'NEW Reference'!F$17,0)</f>
        <v>2598</v>
      </c>
      <c r="N1389" s="34">
        <f>ROUND(('NEW Reference'!G$16*List!$H1389)+'NEW Reference'!G$17,0)</f>
        <v>2941</v>
      </c>
      <c r="O1389" s="34">
        <f>ROUND(('NEW Reference'!H$16*List!$H1389)+'NEW Reference'!H$17,0)</f>
        <v>3054</v>
      </c>
      <c r="P1389" s="34">
        <f>ROUND(('NEW Reference'!I$16*List!$H1389)+'NEW Reference'!I$17,0)</f>
        <v>3174</v>
      </c>
      <c r="Q1389" s="34">
        <f>ROUND(('NEW Reference'!J$16*List!$H1389)+'NEW Reference'!J$17,0)</f>
        <v>3675</v>
      </c>
      <c r="R1389" s="34">
        <f>ROUND(('NEW Reference'!K$16*List!$H1389)+'NEW Reference'!K$17,0)</f>
        <v>3791</v>
      </c>
      <c r="S1389" s="34">
        <f>ROUND(('NEW Reference'!L$16*List!$H1389)+'NEW Reference'!L$17,0)</f>
        <v>4091</v>
      </c>
      <c r="T1389" s="34">
        <f>ROUND(('NEW Reference'!M$16*List!$H1389)+'NEW Reference'!M$17,0)</f>
        <v>4886</v>
      </c>
      <c r="U1389" s="34">
        <f>ROUND(('NEW Reference'!N$16*List!$H1389)+'NEW Reference'!N$17,0)</f>
        <v>19714</v>
      </c>
      <c r="V1389" s="35">
        <f>ROUND(('NEW Reference'!O$16*List!$H1389)+'NEW Reference'!O$17,0)</f>
        <v>733</v>
      </c>
      <c r="W1389" s="35">
        <f>ROUND(('NEW Reference'!P$16*List!$H1389)+'NEW Reference'!P$17,0)</f>
        <v>1033</v>
      </c>
      <c r="X1389" s="35">
        <f>ROUND(('NEW Reference'!Q$16*List!$H1389)+'NEW Reference'!Q$17,0)</f>
        <v>516</v>
      </c>
      <c r="Y1389" s="36"/>
      <c r="Z1389" s="4" t="str">
        <f t="shared" si="65"/>
        <v>LAKE OF  WOODS, Minnesota</v>
      </c>
      <c r="AA1389" s="46" t="s">
        <v>4174</v>
      </c>
      <c r="AB1389" s="37" t="s">
        <v>49</v>
      </c>
      <c r="AC1389" s="41" t="s">
        <v>4072</v>
      </c>
      <c r="AD1389" s="42"/>
      <c r="AE1389">
        <f t="shared" si="66"/>
        <v>0.90680000000000005</v>
      </c>
    </row>
    <row r="1390" spans="1:31">
      <c r="A1390" s="28" t="s">
        <v>4175</v>
      </c>
      <c r="B1390" s="44" t="s">
        <v>4176</v>
      </c>
      <c r="C1390" s="47">
        <v>33460</v>
      </c>
      <c r="D1390" s="30" t="s">
        <v>4075</v>
      </c>
      <c r="E1390" s="37" t="s">
        <v>4177</v>
      </c>
      <c r="F1390" s="49" t="s">
        <v>4072</v>
      </c>
      <c r="G1390" s="33" t="s">
        <v>48</v>
      </c>
      <c r="H1390">
        <f t="shared" si="64"/>
        <v>1.0622</v>
      </c>
      <c r="I1390" s="34">
        <f>ROUND(('NEW Reference'!B$16*List!$H1390)+'NEW Reference'!B$17,0)</f>
        <v>1273</v>
      </c>
      <c r="J1390" s="34">
        <f>ROUND(('NEW Reference'!C$16*List!$H1390)+'NEW Reference'!C$17,0)</f>
        <v>1898</v>
      </c>
      <c r="K1390" s="34">
        <f>ROUND(('NEW Reference'!D$16*List!$H1390)+'NEW Reference'!D$17,0)</f>
        <v>2274</v>
      </c>
      <c r="L1390" s="34">
        <f>ROUND(('NEW Reference'!E$16*List!$H1390)+'NEW Reference'!E$17,0)</f>
        <v>2812</v>
      </c>
      <c r="M1390" s="34">
        <f>ROUND(('NEW Reference'!F$16*List!$H1390)+'NEW Reference'!F$17,0)</f>
        <v>2929</v>
      </c>
      <c r="N1390" s="34">
        <f>ROUND(('NEW Reference'!G$16*List!$H1390)+'NEW Reference'!G$17,0)</f>
        <v>3316</v>
      </c>
      <c r="O1390" s="34">
        <f>ROUND(('NEW Reference'!H$16*List!$H1390)+'NEW Reference'!H$17,0)</f>
        <v>3443</v>
      </c>
      <c r="P1390" s="34">
        <f>ROUND(('NEW Reference'!I$16*List!$H1390)+'NEW Reference'!I$17,0)</f>
        <v>3578</v>
      </c>
      <c r="Q1390" s="34">
        <f>ROUND(('NEW Reference'!J$16*List!$H1390)+'NEW Reference'!J$17,0)</f>
        <v>4143</v>
      </c>
      <c r="R1390" s="34">
        <f>ROUND(('NEW Reference'!K$16*List!$H1390)+'NEW Reference'!K$17,0)</f>
        <v>4274</v>
      </c>
      <c r="S1390" s="34">
        <f>ROUND(('NEW Reference'!L$16*List!$H1390)+'NEW Reference'!L$17,0)</f>
        <v>4612</v>
      </c>
      <c r="T1390" s="34">
        <f>ROUND(('NEW Reference'!M$16*List!$H1390)+'NEW Reference'!M$17,0)</f>
        <v>5508</v>
      </c>
      <c r="U1390" s="34">
        <f>ROUND(('NEW Reference'!N$16*List!$H1390)+'NEW Reference'!N$17,0)</f>
        <v>22223</v>
      </c>
      <c r="V1390" s="35">
        <f>ROUND(('NEW Reference'!O$16*List!$H1390)+'NEW Reference'!O$17,0)</f>
        <v>826</v>
      </c>
      <c r="W1390" s="35">
        <f>ROUND(('NEW Reference'!P$16*List!$H1390)+'NEW Reference'!P$17,0)</f>
        <v>1164</v>
      </c>
      <c r="X1390" s="35">
        <f>ROUND(('NEW Reference'!Q$16*List!$H1390)+'NEW Reference'!Q$17,0)</f>
        <v>582</v>
      </c>
      <c r="Y1390" s="36"/>
      <c r="Z1390" s="4" t="str">
        <f t="shared" si="65"/>
        <v>LE SUEUR, Minnesota</v>
      </c>
      <c r="AA1390" s="37" t="s">
        <v>4177</v>
      </c>
      <c r="AB1390" s="37" t="s">
        <v>49</v>
      </c>
      <c r="AC1390" s="32" t="s">
        <v>4072</v>
      </c>
      <c r="AD1390" s="38"/>
      <c r="AE1390">
        <f t="shared" si="66"/>
        <v>1.0622</v>
      </c>
    </row>
    <row r="1391" spans="1:31">
      <c r="A1391" s="28" t="s">
        <v>4178</v>
      </c>
      <c r="B1391" s="44" t="s">
        <v>4179</v>
      </c>
      <c r="C1391" s="45">
        <v>99924</v>
      </c>
      <c r="D1391" s="30" t="s">
        <v>141</v>
      </c>
      <c r="E1391" s="46" t="s">
        <v>641</v>
      </c>
      <c r="F1391" s="50" t="s">
        <v>4072</v>
      </c>
      <c r="G1391" s="33" t="s">
        <v>59</v>
      </c>
      <c r="H1391">
        <f t="shared" si="64"/>
        <v>0.90680000000000005</v>
      </c>
      <c r="I1391" s="34">
        <f>ROUND(('NEW Reference'!B$16*List!$H1391)+'NEW Reference'!B$17,0)</f>
        <v>1129</v>
      </c>
      <c r="J1391" s="34">
        <f>ROUND(('NEW Reference'!C$16*List!$H1391)+'NEW Reference'!C$17,0)</f>
        <v>1684</v>
      </c>
      <c r="K1391" s="34">
        <f>ROUND(('NEW Reference'!D$16*List!$H1391)+'NEW Reference'!D$17,0)</f>
        <v>2017</v>
      </c>
      <c r="L1391" s="34">
        <f>ROUND(('NEW Reference'!E$16*List!$H1391)+'NEW Reference'!E$17,0)</f>
        <v>2494</v>
      </c>
      <c r="M1391" s="34">
        <f>ROUND(('NEW Reference'!F$16*List!$H1391)+'NEW Reference'!F$17,0)</f>
        <v>2598</v>
      </c>
      <c r="N1391" s="34">
        <f>ROUND(('NEW Reference'!G$16*List!$H1391)+'NEW Reference'!G$17,0)</f>
        <v>2941</v>
      </c>
      <c r="O1391" s="34">
        <f>ROUND(('NEW Reference'!H$16*List!$H1391)+'NEW Reference'!H$17,0)</f>
        <v>3054</v>
      </c>
      <c r="P1391" s="34">
        <f>ROUND(('NEW Reference'!I$16*List!$H1391)+'NEW Reference'!I$17,0)</f>
        <v>3174</v>
      </c>
      <c r="Q1391" s="34">
        <f>ROUND(('NEW Reference'!J$16*List!$H1391)+'NEW Reference'!J$17,0)</f>
        <v>3675</v>
      </c>
      <c r="R1391" s="34">
        <f>ROUND(('NEW Reference'!K$16*List!$H1391)+'NEW Reference'!K$17,0)</f>
        <v>3791</v>
      </c>
      <c r="S1391" s="34">
        <f>ROUND(('NEW Reference'!L$16*List!$H1391)+'NEW Reference'!L$17,0)</f>
        <v>4091</v>
      </c>
      <c r="T1391" s="34">
        <f>ROUND(('NEW Reference'!M$16*List!$H1391)+'NEW Reference'!M$17,0)</f>
        <v>4886</v>
      </c>
      <c r="U1391" s="34">
        <f>ROUND(('NEW Reference'!N$16*List!$H1391)+'NEW Reference'!N$17,0)</f>
        <v>19714</v>
      </c>
      <c r="V1391" s="35">
        <f>ROUND(('NEW Reference'!O$16*List!$H1391)+'NEW Reference'!O$17,0)</f>
        <v>733</v>
      </c>
      <c r="W1391" s="35">
        <f>ROUND(('NEW Reference'!P$16*List!$H1391)+'NEW Reference'!P$17,0)</f>
        <v>1033</v>
      </c>
      <c r="X1391" s="35">
        <f>ROUND(('NEW Reference'!Q$16*List!$H1391)+'NEW Reference'!Q$17,0)</f>
        <v>516</v>
      </c>
      <c r="Y1391" s="36"/>
      <c r="Z1391" s="4" t="str">
        <f t="shared" si="65"/>
        <v>LINCOLN, Minnesota</v>
      </c>
      <c r="AA1391" s="46" t="s">
        <v>641</v>
      </c>
      <c r="AB1391" s="37" t="s">
        <v>49</v>
      </c>
      <c r="AC1391" s="41" t="s">
        <v>4072</v>
      </c>
      <c r="AD1391" s="42"/>
      <c r="AE1391">
        <f t="shared" si="66"/>
        <v>0.90680000000000005</v>
      </c>
    </row>
    <row r="1392" spans="1:31">
      <c r="A1392" s="28" t="s">
        <v>4180</v>
      </c>
      <c r="B1392" s="44" t="s">
        <v>4181</v>
      </c>
      <c r="C1392" s="45">
        <v>99924</v>
      </c>
      <c r="D1392" s="30" t="s">
        <v>141</v>
      </c>
      <c r="E1392" s="46" t="s">
        <v>2830</v>
      </c>
      <c r="F1392" s="50" t="s">
        <v>4072</v>
      </c>
      <c r="G1392" s="33" t="s">
        <v>59</v>
      </c>
      <c r="H1392">
        <f t="shared" si="64"/>
        <v>0.90680000000000005</v>
      </c>
      <c r="I1392" s="34">
        <f>ROUND(('NEW Reference'!B$16*List!$H1392)+'NEW Reference'!B$17,0)</f>
        <v>1129</v>
      </c>
      <c r="J1392" s="34">
        <f>ROUND(('NEW Reference'!C$16*List!$H1392)+'NEW Reference'!C$17,0)</f>
        <v>1684</v>
      </c>
      <c r="K1392" s="34">
        <f>ROUND(('NEW Reference'!D$16*List!$H1392)+'NEW Reference'!D$17,0)</f>
        <v>2017</v>
      </c>
      <c r="L1392" s="34">
        <f>ROUND(('NEW Reference'!E$16*List!$H1392)+'NEW Reference'!E$17,0)</f>
        <v>2494</v>
      </c>
      <c r="M1392" s="34">
        <f>ROUND(('NEW Reference'!F$16*List!$H1392)+'NEW Reference'!F$17,0)</f>
        <v>2598</v>
      </c>
      <c r="N1392" s="34">
        <f>ROUND(('NEW Reference'!G$16*List!$H1392)+'NEW Reference'!G$17,0)</f>
        <v>2941</v>
      </c>
      <c r="O1392" s="34">
        <f>ROUND(('NEW Reference'!H$16*List!$H1392)+'NEW Reference'!H$17,0)</f>
        <v>3054</v>
      </c>
      <c r="P1392" s="34">
        <f>ROUND(('NEW Reference'!I$16*List!$H1392)+'NEW Reference'!I$17,0)</f>
        <v>3174</v>
      </c>
      <c r="Q1392" s="34">
        <f>ROUND(('NEW Reference'!J$16*List!$H1392)+'NEW Reference'!J$17,0)</f>
        <v>3675</v>
      </c>
      <c r="R1392" s="34">
        <f>ROUND(('NEW Reference'!K$16*List!$H1392)+'NEW Reference'!K$17,0)</f>
        <v>3791</v>
      </c>
      <c r="S1392" s="34">
        <f>ROUND(('NEW Reference'!L$16*List!$H1392)+'NEW Reference'!L$17,0)</f>
        <v>4091</v>
      </c>
      <c r="T1392" s="34">
        <f>ROUND(('NEW Reference'!M$16*List!$H1392)+'NEW Reference'!M$17,0)</f>
        <v>4886</v>
      </c>
      <c r="U1392" s="34">
        <f>ROUND(('NEW Reference'!N$16*List!$H1392)+'NEW Reference'!N$17,0)</f>
        <v>19714</v>
      </c>
      <c r="V1392" s="35">
        <f>ROUND(('NEW Reference'!O$16*List!$H1392)+'NEW Reference'!O$17,0)</f>
        <v>733</v>
      </c>
      <c r="W1392" s="35">
        <f>ROUND(('NEW Reference'!P$16*List!$H1392)+'NEW Reference'!P$17,0)</f>
        <v>1033</v>
      </c>
      <c r="X1392" s="35">
        <f>ROUND(('NEW Reference'!Q$16*List!$H1392)+'NEW Reference'!Q$17,0)</f>
        <v>516</v>
      </c>
      <c r="Y1392" s="36"/>
      <c r="Z1392" s="4" t="str">
        <f t="shared" si="65"/>
        <v>LYON, Minnesota</v>
      </c>
      <c r="AA1392" s="46" t="s">
        <v>2830</v>
      </c>
      <c r="AB1392" s="37" t="s">
        <v>49</v>
      </c>
      <c r="AC1392" s="41" t="s">
        <v>4072</v>
      </c>
      <c r="AD1392" s="42"/>
      <c r="AE1392">
        <f t="shared" si="66"/>
        <v>0.90680000000000005</v>
      </c>
    </row>
    <row r="1393" spans="1:31">
      <c r="A1393" s="28" t="s">
        <v>4182</v>
      </c>
      <c r="B1393" s="44" t="s">
        <v>4183</v>
      </c>
      <c r="C1393" s="45">
        <v>99924</v>
      </c>
      <c r="D1393" s="30" t="s">
        <v>141</v>
      </c>
      <c r="E1393" s="46" t="s">
        <v>4184</v>
      </c>
      <c r="F1393" s="50" t="s">
        <v>4072</v>
      </c>
      <c r="G1393" s="33" t="s">
        <v>59</v>
      </c>
      <c r="H1393">
        <f t="shared" si="64"/>
        <v>0.90680000000000005</v>
      </c>
      <c r="I1393" s="34">
        <f>ROUND(('NEW Reference'!B$16*List!$H1393)+'NEW Reference'!B$17,0)</f>
        <v>1129</v>
      </c>
      <c r="J1393" s="34">
        <f>ROUND(('NEW Reference'!C$16*List!$H1393)+'NEW Reference'!C$17,0)</f>
        <v>1684</v>
      </c>
      <c r="K1393" s="34">
        <f>ROUND(('NEW Reference'!D$16*List!$H1393)+'NEW Reference'!D$17,0)</f>
        <v>2017</v>
      </c>
      <c r="L1393" s="34">
        <f>ROUND(('NEW Reference'!E$16*List!$H1393)+'NEW Reference'!E$17,0)</f>
        <v>2494</v>
      </c>
      <c r="M1393" s="34">
        <f>ROUND(('NEW Reference'!F$16*List!$H1393)+'NEW Reference'!F$17,0)</f>
        <v>2598</v>
      </c>
      <c r="N1393" s="34">
        <f>ROUND(('NEW Reference'!G$16*List!$H1393)+'NEW Reference'!G$17,0)</f>
        <v>2941</v>
      </c>
      <c r="O1393" s="34">
        <f>ROUND(('NEW Reference'!H$16*List!$H1393)+'NEW Reference'!H$17,0)</f>
        <v>3054</v>
      </c>
      <c r="P1393" s="34">
        <f>ROUND(('NEW Reference'!I$16*List!$H1393)+'NEW Reference'!I$17,0)</f>
        <v>3174</v>
      </c>
      <c r="Q1393" s="34">
        <f>ROUND(('NEW Reference'!J$16*List!$H1393)+'NEW Reference'!J$17,0)</f>
        <v>3675</v>
      </c>
      <c r="R1393" s="34">
        <f>ROUND(('NEW Reference'!K$16*List!$H1393)+'NEW Reference'!K$17,0)</f>
        <v>3791</v>
      </c>
      <c r="S1393" s="34">
        <f>ROUND(('NEW Reference'!L$16*List!$H1393)+'NEW Reference'!L$17,0)</f>
        <v>4091</v>
      </c>
      <c r="T1393" s="34">
        <f>ROUND(('NEW Reference'!M$16*List!$H1393)+'NEW Reference'!M$17,0)</f>
        <v>4886</v>
      </c>
      <c r="U1393" s="34">
        <f>ROUND(('NEW Reference'!N$16*List!$H1393)+'NEW Reference'!N$17,0)</f>
        <v>19714</v>
      </c>
      <c r="V1393" s="35">
        <f>ROUND(('NEW Reference'!O$16*List!$H1393)+'NEW Reference'!O$17,0)</f>
        <v>733</v>
      </c>
      <c r="W1393" s="35">
        <f>ROUND(('NEW Reference'!P$16*List!$H1393)+'NEW Reference'!P$17,0)</f>
        <v>1033</v>
      </c>
      <c r="X1393" s="35">
        <f>ROUND(('NEW Reference'!Q$16*List!$H1393)+'NEW Reference'!Q$17,0)</f>
        <v>516</v>
      </c>
      <c r="Y1393" s="36"/>
      <c r="Z1393" s="4" t="str">
        <f t="shared" si="65"/>
        <v>MC LEOD, Minnesota</v>
      </c>
      <c r="AA1393" s="46" t="s">
        <v>4184</v>
      </c>
      <c r="AB1393" s="37" t="s">
        <v>49</v>
      </c>
      <c r="AC1393" s="41" t="s">
        <v>4072</v>
      </c>
      <c r="AD1393" s="42"/>
      <c r="AE1393">
        <f t="shared" si="66"/>
        <v>0.90680000000000005</v>
      </c>
    </row>
    <row r="1394" spans="1:31">
      <c r="A1394" s="28" t="s">
        <v>4185</v>
      </c>
      <c r="B1394" s="44" t="s">
        <v>4186</v>
      </c>
      <c r="C1394" s="45">
        <v>99924</v>
      </c>
      <c r="D1394" s="30" t="s">
        <v>141</v>
      </c>
      <c r="E1394" s="46" t="s">
        <v>4187</v>
      </c>
      <c r="F1394" s="50" t="s">
        <v>4072</v>
      </c>
      <c r="G1394" s="33" t="s">
        <v>59</v>
      </c>
      <c r="H1394">
        <f t="shared" si="64"/>
        <v>0.90680000000000005</v>
      </c>
      <c r="I1394" s="34">
        <f>ROUND(('NEW Reference'!B$16*List!$H1394)+'NEW Reference'!B$17,0)</f>
        <v>1129</v>
      </c>
      <c r="J1394" s="34">
        <f>ROUND(('NEW Reference'!C$16*List!$H1394)+'NEW Reference'!C$17,0)</f>
        <v>1684</v>
      </c>
      <c r="K1394" s="34">
        <f>ROUND(('NEW Reference'!D$16*List!$H1394)+'NEW Reference'!D$17,0)</f>
        <v>2017</v>
      </c>
      <c r="L1394" s="34">
        <f>ROUND(('NEW Reference'!E$16*List!$H1394)+'NEW Reference'!E$17,0)</f>
        <v>2494</v>
      </c>
      <c r="M1394" s="34">
        <f>ROUND(('NEW Reference'!F$16*List!$H1394)+'NEW Reference'!F$17,0)</f>
        <v>2598</v>
      </c>
      <c r="N1394" s="34">
        <f>ROUND(('NEW Reference'!G$16*List!$H1394)+'NEW Reference'!G$17,0)</f>
        <v>2941</v>
      </c>
      <c r="O1394" s="34">
        <f>ROUND(('NEW Reference'!H$16*List!$H1394)+'NEW Reference'!H$17,0)</f>
        <v>3054</v>
      </c>
      <c r="P1394" s="34">
        <f>ROUND(('NEW Reference'!I$16*List!$H1394)+'NEW Reference'!I$17,0)</f>
        <v>3174</v>
      </c>
      <c r="Q1394" s="34">
        <f>ROUND(('NEW Reference'!J$16*List!$H1394)+'NEW Reference'!J$17,0)</f>
        <v>3675</v>
      </c>
      <c r="R1394" s="34">
        <f>ROUND(('NEW Reference'!K$16*List!$H1394)+'NEW Reference'!K$17,0)</f>
        <v>3791</v>
      </c>
      <c r="S1394" s="34">
        <f>ROUND(('NEW Reference'!L$16*List!$H1394)+'NEW Reference'!L$17,0)</f>
        <v>4091</v>
      </c>
      <c r="T1394" s="34">
        <f>ROUND(('NEW Reference'!M$16*List!$H1394)+'NEW Reference'!M$17,0)</f>
        <v>4886</v>
      </c>
      <c r="U1394" s="34">
        <f>ROUND(('NEW Reference'!N$16*List!$H1394)+'NEW Reference'!N$17,0)</f>
        <v>19714</v>
      </c>
      <c r="V1394" s="35">
        <f>ROUND(('NEW Reference'!O$16*List!$H1394)+'NEW Reference'!O$17,0)</f>
        <v>733</v>
      </c>
      <c r="W1394" s="35">
        <f>ROUND(('NEW Reference'!P$16*List!$H1394)+'NEW Reference'!P$17,0)</f>
        <v>1033</v>
      </c>
      <c r="X1394" s="35">
        <f>ROUND(('NEW Reference'!Q$16*List!$H1394)+'NEW Reference'!Q$17,0)</f>
        <v>516</v>
      </c>
      <c r="Y1394" s="36"/>
      <c r="Z1394" s="4" t="str">
        <f t="shared" si="65"/>
        <v>MAHNOMEN, Minnesota</v>
      </c>
      <c r="AA1394" s="46" t="s">
        <v>4187</v>
      </c>
      <c r="AB1394" s="37" t="s">
        <v>49</v>
      </c>
      <c r="AC1394" s="41" t="s">
        <v>4072</v>
      </c>
      <c r="AD1394" s="42"/>
      <c r="AE1394">
        <f t="shared" si="66"/>
        <v>0.90680000000000005</v>
      </c>
    </row>
    <row r="1395" spans="1:31">
      <c r="A1395" s="28" t="s">
        <v>4188</v>
      </c>
      <c r="B1395" s="44" t="s">
        <v>4189</v>
      </c>
      <c r="C1395" s="45">
        <v>99924</v>
      </c>
      <c r="D1395" s="30" t="s">
        <v>141</v>
      </c>
      <c r="E1395" s="46" t="s">
        <v>244</v>
      </c>
      <c r="F1395" s="50" t="s">
        <v>4072</v>
      </c>
      <c r="G1395" s="33" t="s">
        <v>59</v>
      </c>
      <c r="H1395">
        <f t="shared" si="64"/>
        <v>0.90680000000000005</v>
      </c>
      <c r="I1395" s="34">
        <f>ROUND(('NEW Reference'!B$16*List!$H1395)+'NEW Reference'!B$17,0)</f>
        <v>1129</v>
      </c>
      <c r="J1395" s="34">
        <f>ROUND(('NEW Reference'!C$16*List!$H1395)+'NEW Reference'!C$17,0)</f>
        <v>1684</v>
      </c>
      <c r="K1395" s="34">
        <f>ROUND(('NEW Reference'!D$16*List!$H1395)+'NEW Reference'!D$17,0)</f>
        <v>2017</v>
      </c>
      <c r="L1395" s="34">
        <f>ROUND(('NEW Reference'!E$16*List!$H1395)+'NEW Reference'!E$17,0)</f>
        <v>2494</v>
      </c>
      <c r="M1395" s="34">
        <f>ROUND(('NEW Reference'!F$16*List!$H1395)+'NEW Reference'!F$17,0)</f>
        <v>2598</v>
      </c>
      <c r="N1395" s="34">
        <f>ROUND(('NEW Reference'!G$16*List!$H1395)+'NEW Reference'!G$17,0)</f>
        <v>2941</v>
      </c>
      <c r="O1395" s="34">
        <f>ROUND(('NEW Reference'!H$16*List!$H1395)+'NEW Reference'!H$17,0)</f>
        <v>3054</v>
      </c>
      <c r="P1395" s="34">
        <f>ROUND(('NEW Reference'!I$16*List!$H1395)+'NEW Reference'!I$17,0)</f>
        <v>3174</v>
      </c>
      <c r="Q1395" s="34">
        <f>ROUND(('NEW Reference'!J$16*List!$H1395)+'NEW Reference'!J$17,0)</f>
        <v>3675</v>
      </c>
      <c r="R1395" s="34">
        <f>ROUND(('NEW Reference'!K$16*List!$H1395)+'NEW Reference'!K$17,0)</f>
        <v>3791</v>
      </c>
      <c r="S1395" s="34">
        <f>ROUND(('NEW Reference'!L$16*List!$H1395)+'NEW Reference'!L$17,0)</f>
        <v>4091</v>
      </c>
      <c r="T1395" s="34">
        <f>ROUND(('NEW Reference'!M$16*List!$H1395)+'NEW Reference'!M$17,0)</f>
        <v>4886</v>
      </c>
      <c r="U1395" s="34">
        <f>ROUND(('NEW Reference'!N$16*List!$H1395)+'NEW Reference'!N$17,0)</f>
        <v>19714</v>
      </c>
      <c r="V1395" s="35">
        <f>ROUND(('NEW Reference'!O$16*List!$H1395)+'NEW Reference'!O$17,0)</f>
        <v>733</v>
      </c>
      <c r="W1395" s="35">
        <f>ROUND(('NEW Reference'!P$16*List!$H1395)+'NEW Reference'!P$17,0)</f>
        <v>1033</v>
      </c>
      <c r="X1395" s="35">
        <f>ROUND(('NEW Reference'!Q$16*List!$H1395)+'NEW Reference'!Q$17,0)</f>
        <v>516</v>
      </c>
      <c r="Y1395" s="36"/>
      <c r="Z1395" s="4" t="str">
        <f t="shared" si="65"/>
        <v>MARSHALL, Minnesota</v>
      </c>
      <c r="AA1395" s="46" t="s">
        <v>244</v>
      </c>
      <c r="AB1395" s="37" t="s">
        <v>49</v>
      </c>
      <c r="AC1395" s="41" t="s">
        <v>4072</v>
      </c>
      <c r="AD1395" s="42"/>
      <c r="AE1395">
        <f t="shared" si="66"/>
        <v>0.90680000000000005</v>
      </c>
    </row>
    <row r="1396" spans="1:31">
      <c r="A1396" s="28" t="s">
        <v>4190</v>
      </c>
      <c r="B1396" s="44" t="s">
        <v>4191</v>
      </c>
      <c r="C1396" s="45">
        <v>99924</v>
      </c>
      <c r="D1396" s="30" t="s">
        <v>141</v>
      </c>
      <c r="E1396" s="46" t="s">
        <v>1484</v>
      </c>
      <c r="F1396" s="50" t="s">
        <v>4072</v>
      </c>
      <c r="G1396" s="33" t="s">
        <v>59</v>
      </c>
      <c r="H1396">
        <f t="shared" si="64"/>
        <v>0.90680000000000005</v>
      </c>
      <c r="I1396" s="34">
        <f>ROUND(('NEW Reference'!B$16*List!$H1396)+'NEW Reference'!B$17,0)</f>
        <v>1129</v>
      </c>
      <c r="J1396" s="34">
        <f>ROUND(('NEW Reference'!C$16*List!$H1396)+'NEW Reference'!C$17,0)</f>
        <v>1684</v>
      </c>
      <c r="K1396" s="34">
        <f>ROUND(('NEW Reference'!D$16*List!$H1396)+'NEW Reference'!D$17,0)</f>
        <v>2017</v>
      </c>
      <c r="L1396" s="34">
        <f>ROUND(('NEW Reference'!E$16*List!$H1396)+'NEW Reference'!E$17,0)</f>
        <v>2494</v>
      </c>
      <c r="M1396" s="34">
        <f>ROUND(('NEW Reference'!F$16*List!$H1396)+'NEW Reference'!F$17,0)</f>
        <v>2598</v>
      </c>
      <c r="N1396" s="34">
        <f>ROUND(('NEW Reference'!G$16*List!$H1396)+'NEW Reference'!G$17,0)</f>
        <v>2941</v>
      </c>
      <c r="O1396" s="34">
        <f>ROUND(('NEW Reference'!H$16*List!$H1396)+'NEW Reference'!H$17,0)</f>
        <v>3054</v>
      </c>
      <c r="P1396" s="34">
        <f>ROUND(('NEW Reference'!I$16*List!$H1396)+'NEW Reference'!I$17,0)</f>
        <v>3174</v>
      </c>
      <c r="Q1396" s="34">
        <f>ROUND(('NEW Reference'!J$16*List!$H1396)+'NEW Reference'!J$17,0)</f>
        <v>3675</v>
      </c>
      <c r="R1396" s="34">
        <f>ROUND(('NEW Reference'!K$16*List!$H1396)+'NEW Reference'!K$17,0)</f>
        <v>3791</v>
      </c>
      <c r="S1396" s="34">
        <f>ROUND(('NEW Reference'!L$16*List!$H1396)+'NEW Reference'!L$17,0)</f>
        <v>4091</v>
      </c>
      <c r="T1396" s="34">
        <f>ROUND(('NEW Reference'!M$16*List!$H1396)+'NEW Reference'!M$17,0)</f>
        <v>4886</v>
      </c>
      <c r="U1396" s="34">
        <f>ROUND(('NEW Reference'!N$16*List!$H1396)+'NEW Reference'!N$17,0)</f>
        <v>19714</v>
      </c>
      <c r="V1396" s="35">
        <f>ROUND(('NEW Reference'!O$16*List!$H1396)+'NEW Reference'!O$17,0)</f>
        <v>733</v>
      </c>
      <c r="W1396" s="35">
        <f>ROUND(('NEW Reference'!P$16*List!$H1396)+'NEW Reference'!P$17,0)</f>
        <v>1033</v>
      </c>
      <c r="X1396" s="35">
        <f>ROUND(('NEW Reference'!Q$16*List!$H1396)+'NEW Reference'!Q$17,0)</f>
        <v>516</v>
      </c>
      <c r="Y1396" s="36"/>
      <c r="Z1396" s="4" t="str">
        <f t="shared" si="65"/>
        <v>MARTIN, Minnesota</v>
      </c>
      <c r="AA1396" s="46" t="s">
        <v>1484</v>
      </c>
      <c r="AB1396" s="37" t="s">
        <v>49</v>
      </c>
      <c r="AC1396" s="41" t="s">
        <v>4072</v>
      </c>
      <c r="AD1396" s="42"/>
      <c r="AE1396">
        <f t="shared" si="66"/>
        <v>0.90680000000000005</v>
      </c>
    </row>
    <row r="1397" spans="1:31">
      <c r="A1397" s="28" t="s">
        <v>4192</v>
      </c>
      <c r="B1397" s="44" t="s">
        <v>4193</v>
      </c>
      <c r="C1397" s="47">
        <v>99924</v>
      </c>
      <c r="D1397" s="30" t="s">
        <v>141</v>
      </c>
      <c r="E1397" s="37" t="s">
        <v>4194</v>
      </c>
      <c r="F1397" s="50" t="s">
        <v>4072</v>
      </c>
      <c r="G1397" s="33" t="s">
        <v>59</v>
      </c>
      <c r="H1397">
        <f t="shared" si="64"/>
        <v>0.90680000000000005</v>
      </c>
      <c r="I1397" s="34">
        <f>ROUND(('NEW Reference'!B$16*List!$H1397)+'NEW Reference'!B$17,0)</f>
        <v>1129</v>
      </c>
      <c r="J1397" s="34">
        <f>ROUND(('NEW Reference'!C$16*List!$H1397)+'NEW Reference'!C$17,0)</f>
        <v>1684</v>
      </c>
      <c r="K1397" s="34">
        <f>ROUND(('NEW Reference'!D$16*List!$H1397)+'NEW Reference'!D$17,0)</f>
        <v>2017</v>
      </c>
      <c r="L1397" s="34">
        <f>ROUND(('NEW Reference'!E$16*List!$H1397)+'NEW Reference'!E$17,0)</f>
        <v>2494</v>
      </c>
      <c r="M1397" s="34">
        <f>ROUND(('NEW Reference'!F$16*List!$H1397)+'NEW Reference'!F$17,0)</f>
        <v>2598</v>
      </c>
      <c r="N1397" s="34">
        <f>ROUND(('NEW Reference'!G$16*List!$H1397)+'NEW Reference'!G$17,0)</f>
        <v>2941</v>
      </c>
      <c r="O1397" s="34">
        <f>ROUND(('NEW Reference'!H$16*List!$H1397)+'NEW Reference'!H$17,0)</f>
        <v>3054</v>
      </c>
      <c r="P1397" s="34">
        <f>ROUND(('NEW Reference'!I$16*List!$H1397)+'NEW Reference'!I$17,0)</f>
        <v>3174</v>
      </c>
      <c r="Q1397" s="34">
        <f>ROUND(('NEW Reference'!J$16*List!$H1397)+'NEW Reference'!J$17,0)</f>
        <v>3675</v>
      </c>
      <c r="R1397" s="34">
        <f>ROUND(('NEW Reference'!K$16*List!$H1397)+'NEW Reference'!K$17,0)</f>
        <v>3791</v>
      </c>
      <c r="S1397" s="34">
        <f>ROUND(('NEW Reference'!L$16*List!$H1397)+'NEW Reference'!L$17,0)</f>
        <v>4091</v>
      </c>
      <c r="T1397" s="34">
        <f>ROUND(('NEW Reference'!M$16*List!$H1397)+'NEW Reference'!M$17,0)</f>
        <v>4886</v>
      </c>
      <c r="U1397" s="34">
        <f>ROUND(('NEW Reference'!N$16*List!$H1397)+'NEW Reference'!N$17,0)</f>
        <v>19714</v>
      </c>
      <c r="V1397" s="35">
        <f>ROUND(('NEW Reference'!O$16*List!$H1397)+'NEW Reference'!O$17,0)</f>
        <v>733</v>
      </c>
      <c r="W1397" s="35">
        <f>ROUND(('NEW Reference'!P$16*List!$H1397)+'NEW Reference'!P$17,0)</f>
        <v>1033</v>
      </c>
      <c r="X1397" s="35">
        <f>ROUND(('NEW Reference'!Q$16*List!$H1397)+'NEW Reference'!Q$17,0)</f>
        <v>516</v>
      </c>
      <c r="Y1397" s="36"/>
      <c r="Z1397" s="4" t="str">
        <f t="shared" si="65"/>
        <v>MEEKER, Minnesota</v>
      </c>
      <c r="AA1397" s="46" t="s">
        <v>4194</v>
      </c>
      <c r="AB1397" s="37" t="s">
        <v>49</v>
      </c>
      <c r="AC1397" s="41" t="s">
        <v>4072</v>
      </c>
      <c r="AD1397" s="42"/>
      <c r="AE1397">
        <f t="shared" si="66"/>
        <v>0.90680000000000005</v>
      </c>
    </row>
    <row r="1398" spans="1:31">
      <c r="A1398" s="28" t="s">
        <v>4195</v>
      </c>
      <c r="B1398" s="44" t="s">
        <v>4196</v>
      </c>
      <c r="C1398" s="47">
        <v>33460</v>
      </c>
      <c r="D1398" s="30" t="s">
        <v>4075</v>
      </c>
      <c r="E1398" s="37" t="s">
        <v>4197</v>
      </c>
      <c r="F1398" s="49" t="s">
        <v>4072</v>
      </c>
      <c r="G1398" s="33" t="s">
        <v>48</v>
      </c>
      <c r="H1398">
        <f t="shared" si="64"/>
        <v>1.0622</v>
      </c>
      <c r="I1398" s="34">
        <f>ROUND(('NEW Reference'!B$16*List!$H1398)+'NEW Reference'!B$17,0)</f>
        <v>1273</v>
      </c>
      <c r="J1398" s="34">
        <f>ROUND(('NEW Reference'!C$16*List!$H1398)+'NEW Reference'!C$17,0)</f>
        <v>1898</v>
      </c>
      <c r="K1398" s="34">
        <f>ROUND(('NEW Reference'!D$16*List!$H1398)+'NEW Reference'!D$17,0)</f>
        <v>2274</v>
      </c>
      <c r="L1398" s="34">
        <f>ROUND(('NEW Reference'!E$16*List!$H1398)+'NEW Reference'!E$17,0)</f>
        <v>2812</v>
      </c>
      <c r="M1398" s="34">
        <f>ROUND(('NEW Reference'!F$16*List!$H1398)+'NEW Reference'!F$17,0)</f>
        <v>2929</v>
      </c>
      <c r="N1398" s="34">
        <f>ROUND(('NEW Reference'!G$16*List!$H1398)+'NEW Reference'!G$17,0)</f>
        <v>3316</v>
      </c>
      <c r="O1398" s="34">
        <f>ROUND(('NEW Reference'!H$16*List!$H1398)+'NEW Reference'!H$17,0)</f>
        <v>3443</v>
      </c>
      <c r="P1398" s="34">
        <f>ROUND(('NEW Reference'!I$16*List!$H1398)+'NEW Reference'!I$17,0)</f>
        <v>3578</v>
      </c>
      <c r="Q1398" s="34">
        <f>ROUND(('NEW Reference'!J$16*List!$H1398)+'NEW Reference'!J$17,0)</f>
        <v>4143</v>
      </c>
      <c r="R1398" s="34">
        <f>ROUND(('NEW Reference'!K$16*List!$H1398)+'NEW Reference'!K$17,0)</f>
        <v>4274</v>
      </c>
      <c r="S1398" s="34">
        <f>ROUND(('NEW Reference'!L$16*List!$H1398)+'NEW Reference'!L$17,0)</f>
        <v>4612</v>
      </c>
      <c r="T1398" s="34">
        <f>ROUND(('NEW Reference'!M$16*List!$H1398)+'NEW Reference'!M$17,0)</f>
        <v>5508</v>
      </c>
      <c r="U1398" s="34">
        <f>ROUND(('NEW Reference'!N$16*List!$H1398)+'NEW Reference'!N$17,0)</f>
        <v>22223</v>
      </c>
      <c r="V1398" s="35">
        <f>ROUND(('NEW Reference'!O$16*List!$H1398)+'NEW Reference'!O$17,0)</f>
        <v>826</v>
      </c>
      <c r="W1398" s="35">
        <f>ROUND(('NEW Reference'!P$16*List!$H1398)+'NEW Reference'!P$17,0)</f>
        <v>1164</v>
      </c>
      <c r="X1398" s="35">
        <f>ROUND(('NEW Reference'!Q$16*List!$H1398)+'NEW Reference'!Q$17,0)</f>
        <v>582</v>
      </c>
      <c r="Y1398" s="36"/>
      <c r="Z1398" s="4" t="str">
        <f t="shared" si="65"/>
        <v>MILLE LACS, Minnesota</v>
      </c>
      <c r="AA1398" s="37" t="s">
        <v>4197</v>
      </c>
      <c r="AB1398" s="37" t="s">
        <v>49</v>
      </c>
      <c r="AC1398" s="32" t="s">
        <v>4072</v>
      </c>
      <c r="AD1398" s="38"/>
      <c r="AE1398">
        <f t="shared" si="66"/>
        <v>1.0622</v>
      </c>
    </row>
    <row r="1399" spans="1:31">
      <c r="A1399" s="28" t="s">
        <v>4198</v>
      </c>
      <c r="B1399" s="44" t="s">
        <v>4199</v>
      </c>
      <c r="C1399" s="47">
        <v>99924</v>
      </c>
      <c r="D1399" s="30" t="s">
        <v>141</v>
      </c>
      <c r="E1399" s="37" t="s">
        <v>4200</v>
      </c>
      <c r="F1399" s="50" t="s">
        <v>4072</v>
      </c>
      <c r="G1399" s="33" t="s">
        <v>59</v>
      </c>
      <c r="H1399">
        <f t="shared" si="64"/>
        <v>0.90680000000000005</v>
      </c>
      <c r="I1399" s="34">
        <f>ROUND(('NEW Reference'!B$16*List!$H1399)+'NEW Reference'!B$17,0)</f>
        <v>1129</v>
      </c>
      <c r="J1399" s="34">
        <f>ROUND(('NEW Reference'!C$16*List!$H1399)+'NEW Reference'!C$17,0)</f>
        <v>1684</v>
      </c>
      <c r="K1399" s="34">
        <f>ROUND(('NEW Reference'!D$16*List!$H1399)+'NEW Reference'!D$17,0)</f>
        <v>2017</v>
      </c>
      <c r="L1399" s="34">
        <f>ROUND(('NEW Reference'!E$16*List!$H1399)+'NEW Reference'!E$17,0)</f>
        <v>2494</v>
      </c>
      <c r="M1399" s="34">
        <f>ROUND(('NEW Reference'!F$16*List!$H1399)+'NEW Reference'!F$17,0)</f>
        <v>2598</v>
      </c>
      <c r="N1399" s="34">
        <f>ROUND(('NEW Reference'!G$16*List!$H1399)+'NEW Reference'!G$17,0)</f>
        <v>2941</v>
      </c>
      <c r="O1399" s="34">
        <f>ROUND(('NEW Reference'!H$16*List!$H1399)+'NEW Reference'!H$17,0)</f>
        <v>3054</v>
      </c>
      <c r="P1399" s="34">
        <f>ROUND(('NEW Reference'!I$16*List!$H1399)+'NEW Reference'!I$17,0)</f>
        <v>3174</v>
      </c>
      <c r="Q1399" s="34">
        <f>ROUND(('NEW Reference'!J$16*List!$H1399)+'NEW Reference'!J$17,0)</f>
        <v>3675</v>
      </c>
      <c r="R1399" s="34">
        <f>ROUND(('NEW Reference'!K$16*List!$H1399)+'NEW Reference'!K$17,0)</f>
        <v>3791</v>
      </c>
      <c r="S1399" s="34">
        <f>ROUND(('NEW Reference'!L$16*List!$H1399)+'NEW Reference'!L$17,0)</f>
        <v>4091</v>
      </c>
      <c r="T1399" s="34">
        <f>ROUND(('NEW Reference'!M$16*List!$H1399)+'NEW Reference'!M$17,0)</f>
        <v>4886</v>
      </c>
      <c r="U1399" s="34">
        <f>ROUND(('NEW Reference'!N$16*List!$H1399)+'NEW Reference'!N$17,0)</f>
        <v>19714</v>
      </c>
      <c r="V1399" s="35">
        <f>ROUND(('NEW Reference'!O$16*List!$H1399)+'NEW Reference'!O$17,0)</f>
        <v>733</v>
      </c>
      <c r="W1399" s="35">
        <f>ROUND(('NEW Reference'!P$16*List!$H1399)+'NEW Reference'!P$17,0)</f>
        <v>1033</v>
      </c>
      <c r="X1399" s="35">
        <f>ROUND(('NEW Reference'!Q$16*List!$H1399)+'NEW Reference'!Q$17,0)</f>
        <v>516</v>
      </c>
      <c r="Y1399" s="36"/>
      <c r="Z1399" s="4" t="str">
        <f t="shared" si="65"/>
        <v>MORRISON, Minnesota</v>
      </c>
      <c r="AA1399" s="46" t="s">
        <v>4200</v>
      </c>
      <c r="AB1399" s="37" t="s">
        <v>49</v>
      </c>
      <c r="AC1399" s="41" t="s">
        <v>4072</v>
      </c>
      <c r="AD1399" s="42"/>
      <c r="AE1399">
        <f t="shared" si="66"/>
        <v>0.90680000000000005</v>
      </c>
    </row>
    <row r="1400" spans="1:31">
      <c r="A1400" s="28" t="s">
        <v>4201</v>
      </c>
      <c r="B1400" s="44" t="s">
        <v>4202</v>
      </c>
      <c r="C1400" s="47">
        <v>99924</v>
      </c>
      <c r="D1400" s="30" t="s">
        <v>141</v>
      </c>
      <c r="E1400" s="37" t="s">
        <v>4203</v>
      </c>
      <c r="F1400" s="50" t="s">
        <v>4072</v>
      </c>
      <c r="G1400" s="33" t="s">
        <v>59</v>
      </c>
      <c r="H1400">
        <f t="shared" si="64"/>
        <v>0.90680000000000005</v>
      </c>
      <c r="I1400" s="34">
        <f>ROUND(('NEW Reference'!B$16*List!$H1400)+'NEW Reference'!B$17,0)</f>
        <v>1129</v>
      </c>
      <c r="J1400" s="34">
        <f>ROUND(('NEW Reference'!C$16*List!$H1400)+'NEW Reference'!C$17,0)</f>
        <v>1684</v>
      </c>
      <c r="K1400" s="34">
        <f>ROUND(('NEW Reference'!D$16*List!$H1400)+'NEW Reference'!D$17,0)</f>
        <v>2017</v>
      </c>
      <c r="L1400" s="34">
        <f>ROUND(('NEW Reference'!E$16*List!$H1400)+'NEW Reference'!E$17,0)</f>
        <v>2494</v>
      </c>
      <c r="M1400" s="34">
        <f>ROUND(('NEW Reference'!F$16*List!$H1400)+'NEW Reference'!F$17,0)</f>
        <v>2598</v>
      </c>
      <c r="N1400" s="34">
        <f>ROUND(('NEW Reference'!G$16*List!$H1400)+'NEW Reference'!G$17,0)</f>
        <v>2941</v>
      </c>
      <c r="O1400" s="34">
        <f>ROUND(('NEW Reference'!H$16*List!$H1400)+'NEW Reference'!H$17,0)</f>
        <v>3054</v>
      </c>
      <c r="P1400" s="34">
        <f>ROUND(('NEW Reference'!I$16*List!$H1400)+'NEW Reference'!I$17,0)</f>
        <v>3174</v>
      </c>
      <c r="Q1400" s="34">
        <f>ROUND(('NEW Reference'!J$16*List!$H1400)+'NEW Reference'!J$17,0)</f>
        <v>3675</v>
      </c>
      <c r="R1400" s="34">
        <f>ROUND(('NEW Reference'!K$16*List!$H1400)+'NEW Reference'!K$17,0)</f>
        <v>3791</v>
      </c>
      <c r="S1400" s="34">
        <f>ROUND(('NEW Reference'!L$16*List!$H1400)+'NEW Reference'!L$17,0)</f>
        <v>4091</v>
      </c>
      <c r="T1400" s="34">
        <f>ROUND(('NEW Reference'!M$16*List!$H1400)+'NEW Reference'!M$17,0)</f>
        <v>4886</v>
      </c>
      <c r="U1400" s="34">
        <f>ROUND(('NEW Reference'!N$16*List!$H1400)+'NEW Reference'!N$17,0)</f>
        <v>19714</v>
      </c>
      <c r="V1400" s="35">
        <f>ROUND(('NEW Reference'!O$16*List!$H1400)+'NEW Reference'!O$17,0)</f>
        <v>733</v>
      </c>
      <c r="W1400" s="35">
        <f>ROUND(('NEW Reference'!P$16*List!$H1400)+'NEW Reference'!P$17,0)</f>
        <v>1033</v>
      </c>
      <c r="X1400" s="35">
        <f>ROUND(('NEW Reference'!Q$16*List!$H1400)+'NEW Reference'!Q$17,0)</f>
        <v>516</v>
      </c>
      <c r="Y1400" s="36"/>
      <c r="Z1400" s="4" t="str">
        <f t="shared" si="65"/>
        <v>MOWER, Minnesota</v>
      </c>
      <c r="AA1400" s="46" t="s">
        <v>4203</v>
      </c>
      <c r="AB1400" s="37" t="s">
        <v>49</v>
      </c>
      <c r="AC1400" s="41" t="s">
        <v>4072</v>
      </c>
      <c r="AD1400" s="42"/>
      <c r="AE1400">
        <f t="shared" si="66"/>
        <v>0.90680000000000005</v>
      </c>
    </row>
    <row r="1401" spans="1:31">
      <c r="A1401" s="28" t="s">
        <v>4204</v>
      </c>
      <c r="B1401" s="44" t="s">
        <v>4205</v>
      </c>
      <c r="C1401" s="47">
        <v>99924</v>
      </c>
      <c r="D1401" s="30" t="s">
        <v>141</v>
      </c>
      <c r="E1401" s="37" t="s">
        <v>1910</v>
      </c>
      <c r="F1401" s="50" t="s">
        <v>4072</v>
      </c>
      <c r="G1401" s="33" t="s">
        <v>59</v>
      </c>
      <c r="H1401">
        <f t="shared" si="64"/>
        <v>0.90680000000000005</v>
      </c>
      <c r="I1401" s="34">
        <f>ROUND(('NEW Reference'!B$16*List!$H1401)+'NEW Reference'!B$17,0)</f>
        <v>1129</v>
      </c>
      <c r="J1401" s="34">
        <f>ROUND(('NEW Reference'!C$16*List!$H1401)+'NEW Reference'!C$17,0)</f>
        <v>1684</v>
      </c>
      <c r="K1401" s="34">
        <f>ROUND(('NEW Reference'!D$16*List!$H1401)+'NEW Reference'!D$17,0)</f>
        <v>2017</v>
      </c>
      <c r="L1401" s="34">
        <f>ROUND(('NEW Reference'!E$16*List!$H1401)+'NEW Reference'!E$17,0)</f>
        <v>2494</v>
      </c>
      <c r="M1401" s="34">
        <f>ROUND(('NEW Reference'!F$16*List!$H1401)+'NEW Reference'!F$17,0)</f>
        <v>2598</v>
      </c>
      <c r="N1401" s="34">
        <f>ROUND(('NEW Reference'!G$16*List!$H1401)+'NEW Reference'!G$17,0)</f>
        <v>2941</v>
      </c>
      <c r="O1401" s="34">
        <f>ROUND(('NEW Reference'!H$16*List!$H1401)+'NEW Reference'!H$17,0)</f>
        <v>3054</v>
      </c>
      <c r="P1401" s="34">
        <f>ROUND(('NEW Reference'!I$16*List!$H1401)+'NEW Reference'!I$17,0)</f>
        <v>3174</v>
      </c>
      <c r="Q1401" s="34">
        <f>ROUND(('NEW Reference'!J$16*List!$H1401)+'NEW Reference'!J$17,0)</f>
        <v>3675</v>
      </c>
      <c r="R1401" s="34">
        <f>ROUND(('NEW Reference'!K$16*List!$H1401)+'NEW Reference'!K$17,0)</f>
        <v>3791</v>
      </c>
      <c r="S1401" s="34">
        <f>ROUND(('NEW Reference'!L$16*List!$H1401)+'NEW Reference'!L$17,0)</f>
        <v>4091</v>
      </c>
      <c r="T1401" s="34">
        <f>ROUND(('NEW Reference'!M$16*List!$H1401)+'NEW Reference'!M$17,0)</f>
        <v>4886</v>
      </c>
      <c r="U1401" s="34">
        <f>ROUND(('NEW Reference'!N$16*List!$H1401)+'NEW Reference'!N$17,0)</f>
        <v>19714</v>
      </c>
      <c r="V1401" s="35">
        <f>ROUND(('NEW Reference'!O$16*List!$H1401)+'NEW Reference'!O$17,0)</f>
        <v>733</v>
      </c>
      <c r="W1401" s="35">
        <f>ROUND(('NEW Reference'!P$16*List!$H1401)+'NEW Reference'!P$17,0)</f>
        <v>1033</v>
      </c>
      <c r="X1401" s="35">
        <f>ROUND(('NEW Reference'!Q$16*List!$H1401)+'NEW Reference'!Q$17,0)</f>
        <v>516</v>
      </c>
      <c r="Y1401" s="36"/>
      <c r="Z1401" s="4" t="str">
        <f t="shared" si="65"/>
        <v>MURRAY, Minnesota</v>
      </c>
      <c r="AA1401" s="46" t="s">
        <v>1910</v>
      </c>
      <c r="AB1401" s="37" t="s">
        <v>49</v>
      </c>
      <c r="AC1401" s="41" t="s">
        <v>4072</v>
      </c>
      <c r="AD1401" s="42"/>
      <c r="AE1401">
        <f t="shared" si="66"/>
        <v>0.90680000000000005</v>
      </c>
    </row>
    <row r="1402" spans="1:31">
      <c r="A1402" s="28" t="s">
        <v>3795</v>
      </c>
      <c r="B1402" s="44" t="s">
        <v>4206</v>
      </c>
      <c r="C1402" s="45">
        <v>31860</v>
      </c>
      <c r="D1402" s="30" t="s">
        <v>1160</v>
      </c>
      <c r="E1402" s="46" t="s">
        <v>4207</v>
      </c>
      <c r="F1402" s="49" t="s">
        <v>4072</v>
      </c>
      <c r="G1402" s="33" t="s">
        <v>48</v>
      </c>
      <c r="H1402">
        <f t="shared" si="64"/>
        <v>1.0586</v>
      </c>
      <c r="I1402" s="34">
        <f>ROUND(('NEW Reference'!B$16*List!$H1402)+'NEW Reference'!B$17,0)</f>
        <v>1269</v>
      </c>
      <c r="J1402" s="34">
        <f>ROUND(('NEW Reference'!C$16*List!$H1402)+'NEW Reference'!C$17,0)</f>
        <v>1893</v>
      </c>
      <c r="K1402" s="34">
        <f>ROUND(('NEW Reference'!D$16*List!$H1402)+'NEW Reference'!D$17,0)</f>
        <v>2268</v>
      </c>
      <c r="L1402" s="34">
        <f>ROUND(('NEW Reference'!E$16*List!$H1402)+'NEW Reference'!E$17,0)</f>
        <v>2804</v>
      </c>
      <c r="M1402" s="34">
        <f>ROUND(('NEW Reference'!F$16*List!$H1402)+'NEW Reference'!F$17,0)</f>
        <v>2922</v>
      </c>
      <c r="N1402" s="34">
        <f>ROUND(('NEW Reference'!G$16*List!$H1402)+'NEW Reference'!G$17,0)</f>
        <v>3307</v>
      </c>
      <c r="O1402" s="34">
        <f>ROUND(('NEW Reference'!H$16*List!$H1402)+'NEW Reference'!H$17,0)</f>
        <v>3434</v>
      </c>
      <c r="P1402" s="34">
        <f>ROUND(('NEW Reference'!I$16*List!$H1402)+'NEW Reference'!I$17,0)</f>
        <v>3568</v>
      </c>
      <c r="Q1402" s="34">
        <f>ROUND(('NEW Reference'!J$16*List!$H1402)+'NEW Reference'!J$17,0)</f>
        <v>4132</v>
      </c>
      <c r="R1402" s="34">
        <f>ROUND(('NEW Reference'!K$16*List!$H1402)+'NEW Reference'!K$17,0)</f>
        <v>4263</v>
      </c>
      <c r="S1402" s="34">
        <f>ROUND(('NEW Reference'!L$16*List!$H1402)+'NEW Reference'!L$17,0)</f>
        <v>4600</v>
      </c>
      <c r="T1402" s="34">
        <f>ROUND(('NEW Reference'!M$16*List!$H1402)+'NEW Reference'!M$17,0)</f>
        <v>5493</v>
      </c>
      <c r="U1402" s="34">
        <f>ROUND(('NEW Reference'!N$16*List!$H1402)+'NEW Reference'!N$17,0)</f>
        <v>22165</v>
      </c>
      <c r="V1402" s="35">
        <f>ROUND(('NEW Reference'!O$16*List!$H1402)+'NEW Reference'!O$17,0)</f>
        <v>824</v>
      </c>
      <c r="W1402" s="35">
        <f>ROUND(('NEW Reference'!P$16*List!$H1402)+'NEW Reference'!P$17,0)</f>
        <v>1161</v>
      </c>
      <c r="X1402" s="35">
        <f>ROUND(('NEW Reference'!Q$16*List!$H1402)+'NEW Reference'!Q$17,0)</f>
        <v>581</v>
      </c>
      <c r="Y1402" s="36"/>
      <c r="Z1402" s="4" t="str">
        <f t="shared" si="65"/>
        <v>NICOLLET, Minnesota</v>
      </c>
      <c r="AA1402" s="37" t="s">
        <v>4207</v>
      </c>
      <c r="AB1402" s="37" t="s">
        <v>49</v>
      </c>
      <c r="AC1402" s="32" t="s">
        <v>4072</v>
      </c>
      <c r="AD1402" s="38"/>
      <c r="AE1402">
        <f t="shared" si="66"/>
        <v>1.0586</v>
      </c>
    </row>
    <row r="1403" spans="1:31">
      <c r="A1403" s="28" t="s">
        <v>4208</v>
      </c>
      <c r="B1403" s="44" t="s">
        <v>4209</v>
      </c>
      <c r="C1403" s="45">
        <v>99924</v>
      </c>
      <c r="D1403" s="30" t="s">
        <v>141</v>
      </c>
      <c r="E1403" s="46" t="s">
        <v>4210</v>
      </c>
      <c r="F1403" s="50" t="s">
        <v>4072</v>
      </c>
      <c r="G1403" s="33" t="s">
        <v>59</v>
      </c>
      <c r="H1403">
        <f t="shared" si="64"/>
        <v>0.90680000000000005</v>
      </c>
      <c r="I1403" s="34">
        <f>ROUND(('NEW Reference'!B$16*List!$H1403)+'NEW Reference'!B$17,0)</f>
        <v>1129</v>
      </c>
      <c r="J1403" s="34">
        <f>ROUND(('NEW Reference'!C$16*List!$H1403)+'NEW Reference'!C$17,0)</f>
        <v>1684</v>
      </c>
      <c r="K1403" s="34">
        <f>ROUND(('NEW Reference'!D$16*List!$H1403)+'NEW Reference'!D$17,0)</f>
        <v>2017</v>
      </c>
      <c r="L1403" s="34">
        <f>ROUND(('NEW Reference'!E$16*List!$H1403)+'NEW Reference'!E$17,0)</f>
        <v>2494</v>
      </c>
      <c r="M1403" s="34">
        <f>ROUND(('NEW Reference'!F$16*List!$H1403)+'NEW Reference'!F$17,0)</f>
        <v>2598</v>
      </c>
      <c r="N1403" s="34">
        <f>ROUND(('NEW Reference'!G$16*List!$H1403)+'NEW Reference'!G$17,0)</f>
        <v>2941</v>
      </c>
      <c r="O1403" s="34">
        <f>ROUND(('NEW Reference'!H$16*List!$H1403)+'NEW Reference'!H$17,0)</f>
        <v>3054</v>
      </c>
      <c r="P1403" s="34">
        <f>ROUND(('NEW Reference'!I$16*List!$H1403)+'NEW Reference'!I$17,0)</f>
        <v>3174</v>
      </c>
      <c r="Q1403" s="34">
        <f>ROUND(('NEW Reference'!J$16*List!$H1403)+'NEW Reference'!J$17,0)</f>
        <v>3675</v>
      </c>
      <c r="R1403" s="34">
        <f>ROUND(('NEW Reference'!K$16*List!$H1403)+'NEW Reference'!K$17,0)</f>
        <v>3791</v>
      </c>
      <c r="S1403" s="34">
        <f>ROUND(('NEW Reference'!L$16*List!$H1403)+'NEW Reference'!L$17,0)</f>
        <v>4091</v>
      </c>
      <c r="T1403" s="34">
        <f>ROUND(('NEW Reference'!M$16*List!$H1403)+'NEW Reference'!M$17,0)</f>
        <v>4886</v>
      </c>
      <c r="U1403" s="34">
        <f>ROUND(('NEW Reference'!N$16*List!$H1403)+'NEW Reference'!N$17,0)</f>
        <v>19714</v>
      </c>
      <c r="V1403" s="35">
        <f>ROUND(('NEW Reference'!O$16*List!$H1403)+'NEW Reference'!O$17,0)</f>
        <v>733</v>
      </c>
      <c r="W1403" s="35">
        <f>ROUND(('NEW Reference'!P$16*List!$H1403)+'NEW Reference'!P$17,0)</f>
        <v>1033</v>
      </c>
      <c r="X1403" s="35">
        <f>ROUND(('NEW Reference'!Q$16*List!$H1403)+'NEW Reference'!Q$17,0)</f>
        <v>516</v>
      </c>
      <c r="Y1403" s="36"/>
      <c r="Z1403" s="4" t="str">
        <f t="shared" si="65"/>
        <v>NOBLES, Minnesota</v>
      </c>
      <c r="AA1403" s="46" t="s">
        <v>4210</v>
      </c>
      <c r="AB1403" s="37" t="s">
        <v>49</v>
      </c>
      <c r="AC1403" s="41" t="s">
        <v>4072</v>
      </c>
      <c r="AD1403" s="42"/>
      <c r="AE1403">
        <f t="shared" si="66"/>
        <v>0.90680000000000005</v>
      </c>
    </row>
    <row r="1404" spans="1:31">
      <c r="A1404" s="28" t="s">
        <v>4211</v>
      </c>
      <c r="B1404" s="44" t="s">
        <v>4212</v>
      </c>
      <c r="C1404" s="45">
        <v>99924</v>
      </c>
      <c r="D1404" s="30" t="s">
        <v>141</v>
      </c>
      <c r="E1404" s="46" t="s">
        <v>4213</v>
      </c>
      <c r="F1404" s="50" t="s">
        <v>4072</v>
      </c>
      <c r="G1404" s="33" t="s">
        <v>59</v>
      </c>
      <c r="H1404">
        <f t="shared" si="64"/>
        <v>0.90680000000000005</v>
      </c>
      <c r="I1404" s="34">
        <f>ROUND(('NEW Reference'!B$16*List!$H1404)+'NEW Reference'!B$17,0)</f>
        <v>1129</v>
      </c>
      <c r="J1404" s="34">
        <f>ROUND(('NEW Reference'!C$16*List!$H1404)+'NEW Reference'!C$17,0)</f>
        <v>1684</v>
      </c>
      <c r="K1404" s="34">
        <f>ROUND(('NEW Reference'!D$16*List!$H1404)+'NEW Reference'!D$17,0)</f>
        <v>2017</v>
      </c>
      <c r="L1404" s="34">
        <f>ROUND(('NEW Reference'!E$16*List!$H1404)+'NEW Reference'!E$17,0)</f>
        <v>2494</v>
      </c>
      <c r="M1404" s="34">
        <f>ROUND(('NEW Reference'!F$16*List!$H1404)+'NEW Reference'!F$17,0)</f>
        <v>2598</v>
      </c>
      <c r="N1404" s="34">
        <f>ROUND(('NEW Reference'!G$16*List!$H1404)+'NEW Reference'!G$17,0)</f>
        <v>2941</v>
      </c>
      <c r="O1404" s="34">
        <f>ROUND(('NEW Reference'!H$16*List!$H1404)+'NEW Reference'!H$17,0)</f>
        <v>3054</v>
      </c>
      <c r="P1404" s="34">
        <f>ROUND(('NEW Reference'!I$16*List!$H1404)+'NEW Reference'!I$17,0)</f>
        <v>3174</v>
      </c>
      <c r="Q1404" s="34">
        <f>ROUND(('NEW Reference'!J$16*List!$H1404)+'NEW Reference'!J$17,0)</f>
        <v>3675</v>
      </c>
      <c r="R1404" s="34">
        <f>ROUND(('NEW Reference'!K$16*List!$H1404)+'NEW Reference'!K$17,0)</f>
        <v>3791</v>
      </c>
      <c r="S1404" s="34">
        <f>ROUND(('NEW Reference'!L$16*List!$H1404)+'NEW Reference'!L$17,0)</f>
        <v>4091</v>
      </c>
      <c r="T1404" s="34">
        <f>ROUND(('NEW Reference'!M$16*List!$H1404)+'NEW Reference'!M$17,0)</f>
        <v>4886</v>
      </c>
      <c r="U1404" s="34">
        <f>ROUND(('NEW Reference'!N$16*List!$H1404)+'NEW Reference'!N$17,0)</f>
        <v>19714</v>
      </c>
      <c r="V1404" s="35">
        <f>ROUND(('NEW Reference'!O$16*List!$H1404)+'NEW Reference'!O$17,0)</f>
        <v>733</v>
      </c>
      <c r="W1404" s="35">
        <f>ROUND(('NEW Reference'!P$16*List!$H1404)+'NEW Reference'!P$17,0)</f>
        <v>1033</v>
      </c>
      <c r="X1404" s="35">
        <f>ROUND(('NEW Reference'!Q$16*List!$H1404)+'NEW Reference'!Q$17,0)</f>
        <v>516</v>
      </c>
      <c r="Y1404" s="36"/>
      <c r="Z1404" s="4" t="str">
        <f t="shared" si="65"/>
        <v>NORMAN, Minnesota</v>
      </c>
      <c r="AA1404" s="46" t="s">
        <v>4213</v>
      </c>
      <c r="AB1404" s="37" t="s">
        <v>49</v>
      </c>
      <c r="AC1404" s="41" t="s">
        <v>4072</v>
      </c>
      <c r="AD1404" s="42"/>
      <c r="AE1404">
        <f t="shared" si="66"/>
        <v>0.90680000000000005</v>
      </c>
    </row>
    <row r="1405" spans="1:31">
      <c r="A1405" s="28" t="s">
        <v>4214</v>
      </c>
      <c r="B1405" s="44" t="s">
        <v>4215</v>
      </c>
      <c r="C1405" s="45">
        <v>40340</v>
      </c>
      <c r="D1405" s="30" t="s">
        <v>1467</v>
      </c>
      <c r="E1405" s="46" t="s">
        <v>4216</v>
      </c>
      <c r="F1405" s="49" t="s">
        <v>4072</v>
      </c>
      <c r="G1405" s="33" t="s">
        <v>48</v>
      </c>
      <c r="H1405">
        <f t="shared" si="64"/>
        <v>1.0759000000000001</v>
      </c>
      <c r="I1405" s="34">
        <f>ROUND(('NEW Reference'!B$16*List!$H1405)+'NEW Reference'!B$17,0)</f>
        <v>1285</v>
      </c>
      <c r="J1405" s="34">
        <f>ROUND(('NEW Reference'!C$16*List!$H1405)+'NEW Reference'!C$17,0)</f>
        <v>1917</v>
      </c>
      <c r="K1405" s="34">
        <f>ROUND(('NEW Reference'!D$16*List!$H1405)+'NEW Reference'!D$17,0)</f>
        <v>2297</v>
      </c>
      <c r="L1405" s="34">
        <f>ROUND(('NEW Reference'!E$16*List!$H1405)+'NEW Reference'!E$17,0)</f>
        <v>2840</v>
      </c>
      <c r="M1405" s="34">
        <f>ROUND(('NEW Reference'!F$16*List!$H1405)+'NEW Reference'!F$17,0)</f>
        <v>2958</v>
      </c>
      <c r="N1405" s="34">
        <f>ROUND(('NEW Reference'!G$16*List!$H1405)+'NEW Reference'!G$17,0)</f>
        <v>3349</v>
      </c>
      <c r="O1405" s="34">
        <f>ROUND(('NEW Reference'!H$16*List!$H1405)+'NEW Reference'!H$17,0)</f>
        <v>3477</v>
      </c>
      <c r="P1405" s="34">
        <f>ROUND(('NEW Reference'!I$16*List!$H1405)+'NEW Reference'!I$17,0)</f>
        <v>3613</v>
      </c>
      <c r="Q1405" s="34">
        <f>ROUND(('NEW Reference'!J$16*List!$H1405)+'NEW Reference'!J$17,0)</f>
        <v>4184</v>
      </c>
      <c r="R1405" s="34">
        <f>ROUND(('NEW Reference'!K$16*List!$H1405)+'NEW Reference'!K$17,0)</f>
        <v>4316</v>
      </c>
      <c r="S1405" s="34">
        <f>ROUND(('NEW Reference'!L$16*List!$H1405)+'NEW Reference'!L$17,0)</f>
        <v>4658</v>
      </c>
      <c r="T1405" s="34">
        <f>ROUND(('NEW Reference'!M$16*List!$H1405)+'NEW Reference'!M$17,0)</f>
        <v>5563</v>
      </c>
      <c r="U1405" s="34">
        <f>ROUND(('NEW Reference'!N$16*List!$H1405)+'NEW Reference'!N$17,0)</f>
        <v>22445</v>
      </c>
      <c r="V1405" s="35">
        <f>ROUND(('NEW Reference'!O$16*List!$H1405)+'NEW Reference'!O$17,0)</f>
        <v>834</v>
      </c>
      <c r="W1405" s="35">
        <f>ROUND(('NEW Reference'!P$16*List!$H1405)+'NEW Reference'!P$17,0)</f>
        <v>1176</v>
      </c>
      <c r="X1405" s="35">
        <f>ROUND(('NEW Reference'!Q$16*List!$H1405)+'NEW Reference'!Q$17,0)</f>
        <v>588</v>
      </c>
      <c r="Y1405" s="36"/>
      <c r="Z1405" s="4" t="str">
        <f t="shared" si="65"/>
        <v>OLMSTED, Minnesota</v>
      </c>
      <c r="AA1405" s="37" t="s">
        <v>4216</v>
      </c>
      <c r="AB1405" s="37" t="s">
        <v>49</v>
      </c>
      <c r="AC1405" s="32" t="s">
        <v>4072</v>
      </c>
      <c r="AD1405" s="38"/>
      <c r="AE1405">
        <f t="shared" si="66"/>
        <v>1.0759000000000001</v>
      </c>
    </row>
    <row r="1406" spans="1:31">
      <c r="A1406" s="28" t="s">
        <v>4217</v>
      </c>
      <c r="B1406" s="44" t="s">
        <v>4218</v>
      </c>
      <c r="C1406" s="45">
        <v>99924</v>
      </c>
      <c r="D1406" s="30" t="s">
        <v>141</v>
      </c>
      <c r="E1406" s="46" t="s">
        <v>4219</v>
      </c>
      <c r="F1406" s="50" t="s">
        <v>4072</v>
      </c>
      <c r="G1406" s="33" t="s">
        <v>59</v>
      </c>
      <c r="H1406">
        <f t="shared" si="64"/>
        <v>0.90680000000000005</v>
      </c>
      <c r="I1406" s="34">
        <f>ROUND(('NEW Reference'!B$16*List!$H1406)+'NEW Reference'!B$17,0)</f>
        <v>1129</v>
      </c>
      <c r="J1406" s="34">
        <f>ROUND(('NEW Reference'!C$16*List!$H1406)+'NEW Reference'!C$17,0)</f>
        <v>1684</v>
      </c>
      <c r="K1406" s="34">
        <f>ROUND(('NEW Reference'!D$16*List!$H1406)+'NEW Reference'!D$17,0)</f>
        <v>2017</v>
      </c>
      <c r="L1406" s="34">
        <f>ROUND(('NEW Reference'!E$16*List!$H1406)+'NEW Reference'!E$17,0)</f>
        <v>2494</v>
      </c>
      <c r="M1406" s="34">
        <f>ROUND(('NEW Reference'!F$16*List!$H1406)+'NEW Reference'!F$17,0)</f>
        <v>2598</v>
      </c>
      <c r="N1406" s="34">
        <f>ROUND(('NEW Reference'!G$16*List!$H1406)+'NEW Reference'!G$17,0)</f>
        <v>2941</v>
      </c>
      <c r="O1406" s="34">
        <f>ROUND(('NEW Reference'!H$16*List!$H1406)+'NEW Reference'!H$17,0)</f>
        <v>3054</v>
      </c>
      <c r="P1406" s="34">
        <f>ROUND(('NEW Reference'!I$16*List!$H1406)+'NEW Reference'!I$17,0)</f>
        <v>3174</v>
      </c>
      <c r="Q1406" s="34">
        <f>ROUND(('NEW Reference'!J$16*List!$H1406)+'NEW Reference'!J$17,0)</f>
        <v>3675</v>
      </c>
      <c r="R1406" s="34">
        <f>ROUND(('NEW Reference'!K$16*List!$H1406)+'NEW Reference'!K$17,0)</f>
        <v>3791</v>
      </c>
      <c r="S1406" s="34">
        <f>ROUND(('NEW Reference'!L$16*List!$H1406)+'NEW Reference'!L$17,0)</f>
        <v>4091</v>
      </c>
      <c r="T1406" s="34">
        <f>ROUND(('NEW Reference'!M$16*List!$H1406)+'NEW Reference'!M$17,0)</f>
        <v>4886</v>
      </c>
      <c r="U1406" s="34">
        <f>ROUND(('NEW Reference'!N$16*List!$H1406)+'NEW Reference'!N$17,0)</f>
        <v>19714</v>
      </c>
      <c r="V1406" s="35">
        <f>ROUND(('NEW Reference'!O$16*List!$H1406)+'NEW Reference'!O$17,0)</f>
        <v>733</v>
      </c>
      <c r="W1406" s="35">
        <f>ROUND(('NEW Reference'!P$16*List!$H1406)+'NEW Reference'!P$17,0)</f>
        <v>1033</v>
      </c>
      <c r="X1406" s="35">
        <f>ROUND(('NEW Reference'!Q$16*List!$H1406)+'NEW Reference'!Q$17,0)</f>
        <v>516</v>
      </c>
      <c r="Y1406" s="36"/>
      <c r="Z1406" s="4" t="str">
        <f t="shared" si="65"/>
        <v>OTTER TAIL, Minnesota</v>
      </c>
      <c r="AA1406" s="46" t="s">
        <v>4219</v>
      </c>
      <c r="AB1406" s="37" t="s">
        <v>49</v>
      </c>
      <c r="AC1406" s="41" t="s">
        <v>4072</v>
      </c>
      <c r="AD1406" s="42"/>
      <c r="AE1406">
        <f t="shared" si="66"/>
        <v>0.90680000000000005</v>
      </c>
    </row>
    <row r="1407" spans="1:31">
      <c r="A1407" s="28" t="s">
        <v>4220</v>
      </c>
      <c r="B1407" s="44" t="s">
        <v>4221</v>
      </c>
      <c r="C1407" s="47">
        <v>99924</v>
      </c>
      <c r="D1407" s="30" t="s">
        <v>141</v>
      </c>
      <c r="E1407" s="37" t="s">
        <v>4222</v>
      </c>
      <c r="F1407" s="50" t="s">
        <v>4072</v>
      </c>
      <c r="G1407" s="33" t="s">
        <v>59</v>
      </c>
      <c r="H1407">
        <f t="shared" si="64"/>
        <v>0.90680000000000005</v>
      </c>
      <c r="I1407" s="34">
        <f>ROUND(('NEW Reference'!B$16*List!$H1407)+'NEW Reference'!B$17,0)</f>
        <v>1129</v>
      </c>
      <c r="J1407" s="34">
        <f>ROUND(('NEW Reference'!C$16*List!$H1407)+'NEW Reference'!C$17,0)</f>
        <v>1684</v>
      </c>
      <c r="K1407" s="34">
        <f>ROUND(('NEW Reference'!D$16*List!$H1407)+'NEW Reference'!D$17,0)</f>
        <v>2017</v>
      </c>
      <c r="L1407" s="34">
        <f>ROUND(('NEW Reference'!E$16*List!$H1407)+'NEW Reference'!E$17,0)</f>
        <v>2494</v>
      </c>
      <c r="M1407" s="34">
        <f>ROUND(('NEW Reference'!F$16*List!$H1407)+'NEW Reference'!F$17,0)</f>
        <v>2598</v>
      </c>
      <c r="N1407" s="34">
        <f>ROUND(('NEW Reference'!G$16*List!$H1407)+'NEW Reference'!G$17,0)</f>
        <v>2941</v>
      </c>
      <c r="O1407" s="34">
        <f>ROUND(('NEW Reference'!H$16*List!$H1407)+'NEW Reference'!H$17,0)</f>
        <v>3054</v>
      </c>
      <c r="P1407" s="34">
        <f>ROUND(('NEW Reference'!I$16*List!$H1407)+'NEW Reference'!I$17,0)</f>
        <v>3174</v>
      </c>
      <c r="Q1407" s="34">
        <f>ROUND(('NEW Reference'!J$16*List!$H1407)+'NEW Reference'!J$17,0)</f>
        <v>3675</v>
      </c>
      <c r="R1407" s="34">
        <f>ROUND(('NEW Reference'!K$16*List!$H1407)+'NEW Reference'!K$17,0)</f>
        <v>3791</v>
      </c>
      <c r="S1407" s="34">
        <f>ROUND(('NEW Reference'!L$16*List!$H1407)+'NEW Reference'!L$17,0)</f>
        <v>4091</v>
      </c>
      <c r="T1407" s="34">
        <f>ROUND(('NEW Reference'!M$16*List!$H1407)+'NEW Reference'!M$17,0)</f>
        <v>4886</v>
      </c>
      <c r="U1407" s="34">
        <f>ROUND(('NEW Reference'!N$16*List!$H1407)+'NEW Reference'!N$17,0)</f>
        <v>19714</v>
      </c>
      <c r="V1407" s="35">
        <f>ROUND(('NEW Reference'!O$16*List!$H1407)+'NEW Reference'!O$17,0)</f>
        <v>733</v>
      </c>
      <c r="W1407" s="35">
        <f>ROUND(('NEW Reference'!P$16*List!$H1407)+'NEW Reference'!P$17,0)</f>
        <v>1033</v>
      </c>
      <c r="X1407" s="35">
        <f>ROUND(('NEW Reference'!Q$16*List!$H1407)+'NEW Reference'!Q$17,0)</f>
        <v>516</v>
      </c>
      <c r="Y1407" s="36"/>
      <c r="Z1407" s="4" t="str">
        <f t="shared" si="65"/>
        <v>PENNINGTON, Minnesota</v>
      </c>
      <c r="AA1407" s="46" t="s">
        <v>4222</v>
      </c>
      <c r="AB1407" s="37" t="s">
        <v>49</v>
      </c>
      <c r="AC1407" s="41" t="s">
        <v>4072</v>
      </c>
      <c r="AD1407" s="42"/>
      <c r="AE1407">
        <f t="shared" si="66"/>
        <v>0.90680000000000005</v>
      </c>
    </row>
    <row r="1408" spans="1:31">
      <c r="A1408" s="28" t="s">
        <v>4223</v>
      </c>
      <c r="B1408" s="44" t="s">
        <v>4224</v>
      </c>
      <c r="C1408" s="45">
        <v>99924</v>
      </c>
      <c r="D1408" s="30" t="s">
        <v>141</v>
      </c>
      <c r="E1408" s="46" t="s">
        <v>4225</v>
      </c>
      <c r="F1408" s="50" t="s">
        <v>4072</v>
      </c>
      <c r="G1408" s="33" t="s">
        <v>59</v>
      </c>
      <c r="H1408">
        <f t="shared" si="64"/>
        <v>0.90680000000000005</v>
      </c>
      <c r="I1408" s="34">
        <f>ROUND(('NEW Reference'!B$16*List!$H1408)+'NEW Reference'!B$17,0)</f>
        <v>1129</v>
      </c>
      <c r="J1408" s="34">
        <f>ROUND(('NEW Reference'!C$16*List!$H1408)+'NEW Reference'!C$17,0)</f>
        <v>1684</v>
      </c>
      <c r="K1408" s="34">
        <f>ROUND(('NEW Reference'!D$16*List!$H1408)+'NEW Reference'!D$17,0)</f>
        <v>2017</v>
      </c>
      <c r="L1408" s="34">
        <f>ROUND(('NEW Reference'!E$16*List!$H1408)+'NEW Reference'!E$17,0)</f>
        <v>2494</v>
      </c>
      <c r="M1408" s="34">
        <f>ROUND(('NEW Reference'!F$16*List!$H1408)+'NEW Reference'!F$17,0)</f>
        <v>2598</v>
      </c>
      <c r="N1408" s="34">
        <f>ROUND(('NEW Reference'!G$16*List!$H1408)+'NEW Reference'!G$17,0)</f>
        <v>2941</v>
      </c>
      <c r="O1408" s="34">
        <f>ROUND(('NEW Reference'!H$16*List!$H1408)+'NEW Reference'!H$17,0)</f>
        <v>3054</v>
      </c>
      <c r="P1408" s="34">
        <f>ROUND(('NEW Reference'!I$16*List!$H1408)+'NEW Reference'!I$17,0)</f>
        <v>3174</v>
      </c>
      <c r="Q1408" s="34">
        <f>ROUND(('NEW Reference'!J$16*List!$H1408)+'NEW Reference'!J$17,0)</f>
        <v>3675</v>
      </c>
      <c r="R1408" s="34">
        <f>ROUND(('NEW Reference'!K$16*List!$H1408)+'NEW Reference'!K$17,0)</f>
        <v>3791</v>
      </c>
      <c r="S1408" s="34">
        <f>ROUND(('NEW Reference'!L$16*List!$H1408)+'NEW Reference'!L$17,0)</f>
        <v>4091</v>
      </c>
      <c r="T1408" s="34">
        <f>ROUND(('NEW Reference'!M$16*List!$H1408)+'NEW Reference'!M$17,0)</f>
        <v>4886</v>
      </c>
      <c r="U1408" s="34">
        <f>ROUND(('NEW Reference'!N$16*List!$H1408)+'NEW Reference'!N$17,0)</f>
        <v>19714</v>
      </c>
      <c r="V1408" s="35">
        <f>ROUND(('NEW Reference'!O$16*List!$H1408)+'NEW Reference'!O$17,0)</f>
        <v>733</v>
      </c>
      <c r="W1408" s="35">
        <f>ROUND(('NEW Reference'!P$16*List!$H1408)+'NEW Reference'!P$17,0)</f>
        <v>1033</v>
      </c>
      <c r="X1408" s="35">
        <f>ROUND(('NEW Reference'!Q$16*List!$H1408)+'NEW Reference'!Q$17,0)</f>
        <v>516</v>
      </c>
      <c r="Y1408" s="36"/>
      <c r="Z1408" s="4" t="str">
        <f t="shared" si="65"/>
        <v>PINE, Minnesota</v>
      </c>
      <c r="AA1408" s="46" t="s">
        <v>4225</v>
      </c>
      <c r="AB1408" s="37" t="s">
        <v>49</v>
      </c>
      <c r="AC1408" s="41" t="s">
        <v>4072</v>
      </c>
      <c r="AD1408" s="42"/>
      <c r="AE1408">
        <f t="shared" si="66"/>
        <v>0.90680000000000005</v>
      </c>
    </row>
    <row r="1409" spans="1:31">
      <c r="A1409" s="28" t="s">
        <v>4226</v>
      </c>
      <c r="B1409" s="44" t="s">
        <v>4227</v>
      </c>
      <c r="C1409" s="45">
        <v>99924</v>
      </c>
      <c r="D1409" s="30" t="s">
        <v>141</v>
      </c>
      <c r="E1409" s="46" t="s">
        <v>4228</v>
      </c>
      <c r="F1409" s="50" t="s">
        <v>4072</v>
      </c>
      <c r="G1409" s="33" t="s">
        <v>59</v>
      </c>
      <c r="H1409">
        <f t="shared" si="64"/>
        <v>0.90680000000000005</v>
      </c>
      <c r="I1409" s="34">
        <f>ROUND(('NEW Reference'!B$16*List!$H1409)+'NEW Reference'!B$17,0)</f>
        <v>1129</v>
      </c>
      <c r="J1409" s="34">
        <f>ROUND(('NEW Reference'!C$16*List!$H1409)+'NEW Reference'!C$17,0)</f>
        <v>1684</v>
      </c>
      <c r="K1409" s="34">
        <f>ROUND(('NEW Reference'!D$16*List!$H1409)+'NEW Reference'!D$17,0)</f>
        <v>2017</v>
      </c>
      <c r="L1409" s="34">
        <f>ROUND(('NEW Reference'!E$16*List!$H1409)+'NEW Reference'!E$17,0)</f>
        <v>2494</v>
      </c>
      <c r="M1409" s="34">
        <f>ROUND(('NEW Reference'!F$16*List!$H1409)+'NEW Reference'!F$17,0)</f>
        <v>2598</v>
      </c>
      <c r="N1409" s="34">
        <f>ROUND(('NEW Reference'!G$16*List!$H1409)+'NEW Reference'!G$17,0)</f>
        <v>2941</v>
      </c>
      <c r="O1409" s="34">
        <f>ROUND(('NEW Reference'!H$16*List!$H1409)+'NEW Reference'!H$17,0)</f>
        <v>3054</v>
      </c>
      <c r="P1409" s="34">
        <f>ROUND(('NEW Reference'!I$16*List!$H1409)+'NEW Reference'!I$17,0)</f>
        <v>3174</v>
      </c>
      <c r="Q1409" s="34">
        <f>ROUND(('NEW Reference'!J$16*List!$H1409)+'NEW Reference'!J$17,0)</f>
        <v>3675</v>
      </c>
      <c r="R1409" s="34">
        <f>ROUND(('NEW Reference'!K$16*List!$H1409)+'NEW Reference'!K$17,0)</f>
        <v>3791</v>
      </c>
      <c r="S1409" s="34">
        <f>ROUND(('NEW Reference'!L$16*List!$H1409)+'NEW Reference'!L$17,0)</f>
        <v>4091</v>
      </c>
      <c r="T1409" s="34">
        <f>ROUND(('NEW Reference'!M$16*List!$H1409)+'NEW Reference'!M$17,0)</f>
        <v>4886</v>
      </c>
      <c r="U1409" s="34">
        <f>ROUND(('NEW Reference'!N$16*List!$H1409)+'NEW Reference'!N$17,0)</f>
        <v>19714</v>
      </c>
      <c r="V1409" s="35">
        <f>ROUND(('NEW Reference'!O$16*List!$H1409)+'NEW Reference'!O$17,0)</f>
        <v>733</v>
      </c>
      <c r="W1409" s="35">
        <f>ROUND(('NEW Reference'!P$16*List!$H1409)+'NEW Reference'!P$17,0)</f>
        <v>1033</v>
      </c>
      <c r="X1409" s="35">
        <f>ROUND(('NEW Reference'!Q$16*List!$H1409)+'NEW Reference'!Q$17,0)</f>
        <v>516</v>
      </c>
      <c r="Y1409" s="36"/>
      <c r="Z1409" s="4" t="str">
        <f t="shared" si="65"/>
        <v>PIPESTONE, Minnesota</v>
      </c>
      <c r="AA1409" s="46" t="s">
        <v>4228</v>
      </c>
      <c r="AB1409" s="37" t="s">
        <v>49</v>
      </c>
      <c r="AC1409" s="41" t="s">
        <v>4072</v>
      </c>
      <c r="AD1409" s="42"/>
      <c r="AE1409">
        <f t="shared" si="66"/>
        <v>0.90680000000000005</v>
      </c>
    </row>
    <row r="1410" spans="1:31">
      <c r="A1410" s="28" t="s">
        <v>4229</v>
      </c>
      <c r="B1410" s="44" t="s">
        <v>4230</v>
      </c>
      <c r="C1410" s="47">
        <v>24220</v>
      </c>
      <c r="D1410" s="30" t="s">
        <v>803</v>
      </c>
      <c r="E1410" s="37" t="s">
        <v>701</v>
      </c>
      <c r="F1410" s="49" t="s">
        <v>4072</v>
      </c>
      <c r="G1410" s="33" t="s">
        <v>48</v>
      </c>
      <c r="H1410">
        <f t="shared" si="64"/>
        <v>0.78520000000000001</v>
      </c>
      <c r="I1410" s="34">
        <f>ROUND(('NEW Reference'!B$16*List!$H1410)+'NEW Reference'!B$17,0)</f>
        <v>1017</v>
      </c>
      <c r="J1410" s="34">
        <f>ROUND(('NEW Reference'!C$16*List!$H1410)+'NEW Reference'!C$17,0)</f>
        <v>1516</v>
      </c>
      <c r="K1410" s="34">
        <f>ROUND(('NEW Reference'!D$16*List!$H1410)+'NEW Reference'!D$17,0)</f>
        <v>1816</v>
      </c>
      <c r="L1410" s="34">
        <f>ROUND(('NEW Reference'!E$16*List!$H1410)+'NEW Reference'!E$17,0)</f>
        <v>2246</v>
      </c>
      <c r="M1410" s="34">
        <f>ROUND(('NEW Reference'!F$16*List!$H1410)+'NEW Reference'!F$17,0)</f>
        <v>2340</v>
      </c>
      <c r="N1410" s="34">
        <f>ROUND(('NEW Reference'!G$16*List!$H1410)+'NEW Reference'!G$17,0)</f>
        <v>2648</v>
      </c>
      <c r="O1410" s="34">
        <f>ROUND(('NEW Reference'!H$16*List!$H1410)+'NEW Reference'!H$17,0)</f>
        <v>2750</v>
      </c>
      <c r="P1410" s="34">
        <f>ROUND(('NEW Reference'!I$16*List!$H1410)+'NEW Reference'!I$17,0)</f>
        <v>2858</v>
      </c>
      <c r="Q1410" s="34">
        <f>ROUND(('NEW Reference'!J$16*List!$H1410)+'NEW Reference'!J$17,0)</f>
        <v>3309</v>
      </c>
      <c r="R1410" s="34">
        <f>ROUND(('NEW Reference'!K$16*List!$H1410)+'NEW Reference'!K$17,0)</f>
        <v>3414</v>
      </c>
      <c r="S1410" s="34">
        <f>ROUND(('NEW Reference'!L$16*List!$H1410)+'NEW Reference'!L$17,0)</f>
        <v>3683</v>
      </c>
      <c r="T1410" s="34">
        <f>ROUND(('NEW Reference'!M$16*List!$H1410)+'NEW Reference'!M$17,0)</f>
        <v>4399</v>
      </c>
      <c r="U1410" s="34">
        <f>ROUND(('NEW Reference'!N$16*List!$H1410)+'NEW Reference'!N$17,0)</f>
        <v>17751</v>
      </c>
      <c r="V1410" s="35">
        <f>ROUND(('NEW Reference'!O$16*List!$H1410)+'NEW Reference'!O$17,0)</f>
        <v>660</v>
      </c>
      <c r="W1410" s="35">
        <f>ROUND(('NEW Reference'!P$16*List!$H1410)+'NEW Reference'!P$17,0)</f>
        <v>930</v>
      </c>
      <c r="X1410" s="35">
        <f>ROUND(('NEW Reference'!Q$16*List!$H1410)+'NEW Reference'!Q$17,0)</f>
        <v>465</v>
      </c>
      <c r="Y1410" s="36"/>
      <c r="Z1410" s="4" t="str">
        <f t="shared" si="65"/>
        <v>POLK, Minnesota</v>
      </c>
      <c r="AA1410" s="37" t="s">
        <v>701</v>
      </c>
      <c r="AB1410" s="37" t="s">
        <v>49</v>
      </c>
      <c r="AC1410" s="32" t="s">
        <v>4072</v>
      </c>
      <c r="AD1410" s="38"/>
      <c r="AE1410">
        <f t="shared" si="66"/>
        <v>0.78520000000000001</v>
      </c>
    </row>
    <row r="1411" spans="1:31">
      <c r="A1411" s="28" t="s">
        <v>4231</v>
      </c>
      <c r="B1411" s="44" t="s">
        <v>4232</v>
      </c>
      <c r="C1411" s="45">
        <v>99924</v>
      </c>
      <c r="D1411" s="30" t="s">
        <v>141</v>
      </c>
      <c r="E1411" s="46" t="s">
        <v>705</v>
      </c>
      <c r="F1411" s="50" t="s">
        <v>4072</v>
      </c>
      <c r="G1411" s="33" t="s">
        <v>59</v>
      </c>
      <c r="H1411">
        <f t="shared" si="64"/>
        <v>0.90680000000000005</v>
      </c>
      <c r="I1411" s="34">
        <f>ROUND(('NEW Reference'!B$16*List!$H1411)+'NEW Reference'!B$17,0)</f>
        <v>1129</v>
      </c>
      <c r="J1411" s="34">
        <f>ROUND(('NEW Reference'!C$16*List!$H1411)+'NEW Reference'!C$17,0)</f>
        <v>1684</v>
      </c>
      <c r="K1411" s="34">
        <f>ROUND(('NEW Reference'!D$16*List!$H1411)+'NEW Reference'!D$17,0)</f>
        <v>2017</v>
      </c>
      <c r="L1411" s="34">
        <f>ROUND(('NEW Reference'!E$16*List!$H1411)+'NEW Reference'!E$17,0)</f>
        <v>2494</v>
      </c>
      <c r="M1411" s="34">
        <f>ROUND(('NEW Reference'!F$16*List!$H1411)+'NEW Reference'!F$17,0)</f>
        <v>2598</v>
      </c>
      <c r="N1411" s="34">
        <f>ROUND(('NEW Reference'!G$16*List!$H1411)+'NEW Reference'!G$17,0)</f>
        <v>2941</v>
      </c>
      <c r="O1411" s="34">
        <f>ROUND(('NEW Reference'!H$16*List!$H1411)+'NEW Reference'!H$17,0)</f>
        <v>3054</v>
      </c>
      <c r="P1411" s="34">
        <f>ROUND(('NEW Reference'!I$16*List!$H1411)+'NEW Reference'!I$17,0)</f>
        <v>3174</v>
      </c>
      <c r="Q1411" s="34">
        <f>ROUND(('NEW Reference'!J$16*List!$H1411)+'NEW Reference'!J$17,0)</f>
        <v>3675</v>
      </c>
      <c r="R1411" s="34">
        <f>ROUND(('NEW Reference'!K$16*List!$H1411)+'NEW Reference'!K$17,0)</f>
        <v>3791</v>
      </c>
      <c r="S1411" s="34">
        <f>ROUND(('NEW Reference'!L$16*List!$H1411)+'NEW Reference'!L$17,0)</f>
        <v>4091</v>
      </c>
      <c r="T1411" s="34">
        <f>ROUND(('NEW Reference'!M$16*List!$H1411)+'NEW Reference'!M$17,0)</f>
        <v>4886</v>
      </c>
      <c r="U1411" s="34">
        <f>ROUND(('NEW Reference'!N$16*List!$H1411)+'NEW Reference'!N$17,0)</f>
        <v>19714</v>
      </c>
      <c r="V1411" s="35">
        <f>ROUND(('NEW Reference'!O$16*List!$H1411)+'NEW Reference'!O$17,0)</f>
        <v>733</v>
      </c>
      <c r="W1411" s="35">
        <f>ROUND(('NEW Reference'!P$16*List!$H1411)+'NEW Reference'!P$17,0)</f>
        <v>1033</v>
      </c>
      <c r="X1411" s="35">
        <f>ROUND(('NEW Reference'!Q$16*List!$H1411)+'NEW Reference'!Q$17,0)</f>
        <v>516</v>
      </c>
      <c r="Y1411" s="36"/>
      <c r="Z1411" s="4" t="str">
        <f t="shared" si="65"/>
        <v>POPE, Minnesota</v>
      </c>
      <c r="AA1411" s="46" t="s">
        <v>705</v>
      </c>
      <c r="AB1411" s="37" t="s">
        <v>49</v>
      </c>
      <c r="AC1411" s="41" t="s">
        <v>4072</v>
      </c>
      <c r="AD1411" s="42"/>
      <c r="AE1411">
        <f t="shared" si="66"/>
        <v>0.90680000000000005</v>
      </c>
    </row>
    <row r="1412" spans="1:31">
      <c r="A1412" s="28" t="s">
        <v>4233</v>
      </c>
      <c r="B1412" s="44" t="s">
        <v>4234</v>
      </c>
      <c r="C1412" s="45">
        <v>33460</v>
      </c>
      <c r="D1412" s="30" t="s">
        <v>4075</v>
      </c>
      <c r="E1412" s="46" t="s">
        <v>4235</v>
      </c>
      <c r="F1412" s="49" t="s">
        <v>4072</v>
      </c>
      <c r="G1412" s="33" t="s">
        <v>48</v>
      </c>
      <c r="H1412">
        <f t="shared" si="64"/>
        <v>1.0622</v>
      </c>
      <c r="I1412" s="34">
        <f>ROUND(('NEW Reference'!B$16*List!$H1412)+'NEW Reference'!B$17,0)</f>
        <v>1273</v>
      </c>
      <c r="J1412" s="34">
        <f>ROUND(('NEW Reference'!C$16*List!$H1412)+'NEW Reference'!C$17,0)</f>
        <v>1898</v>
      </c>
      <c r="K1412" s="34">
        <f>ROUND(('NEW Reference'!D$16*List!$H1412)+'NEW Reference'!D$17,0)</f>
        <v>2274</v>
      </c>
      <c r="L1412" s="34">
        <f>ROUND(('NEW Reference'!E$16*List!$H1412)+'NEW Reference'!E$17,0)</f>
        <v>2812</v>
      </c>
      <c r="M1412" s="34">
        <f>ROUND(('NEW Reference'!F$16*List!$H1412)+'NEW Reference'!F$17,0)</f>
        <v>2929</v>
      </c>
      <c r="N1412" s="34">
        <f>ROUND(('NEW Reference'!G$16*List!$H1412)+'NEW Reference'!G$17,0)</f>
        <v>3316</v>
      </c>
      <c r="O1412" s="34">
        <f>ROUND(('NEW Reference'!H$16*List!$H1412)+'NEW Reference'!H$17,0)</f>
        <v>3443</v>
      </c>
      <c r="P1412" s="34">
        <f>ROUND(('NEW Reference'!I$16*List!$H1412)+'NEW Reference'!I$17,0)</f>
        <v>3578</v>
      </c>
      <c r="Q1412" s="34">
        <f>ROUND(('NEW Reference'!J$16*List!$H1412)+'NEW Reference'!J$17,0)</f>
        <v>4143</v>
      </c>
      <c r="R1412" s="34">
        <f>ROUND(('NEW Reference'!K$16*List!$H1412)+'NEW Reference'!K$17,0)</f>
        <v>4274</v>
      </c>
      <c r="S1412" s="34">
        <f>ROUND(('NEW Reference'!L$16*List!$H1412)+'NEW Reference'!L$17,0)</f>
        <v>4612</v>
      </c>
      <c r="T1412" s="34">
        <f>ROUND(('NEW Reference'!M$16*List!$H1412)+'NEW Reference'!M$17,0)</f>
        <v>5508</v>
      </c>
      <c r="U1412" s="34">
        <f>ROUND(('NEW Reference'!N$16*List!$H1412)+'NEW Reference'!N$17,0)</f>
        <v>22223</v>
      </c>
      <c r="V1412" s="35">
        <f>ROUND(('NEW Reference'!O$16*List!$H1412)+'NEW Reference'!O$17,0)</f>
        <v>826</v>
      </c>
      <c r="W1412" s="35">
        <f>ROUND(('NEW Reference'!P$16*List!$H1412)+'NEW Reference'!P$17,0)</f>
        <v>1164</v>
      </c>
      <c r="X1412" s="35">
        <f>ROUND(('NEW Reference'!Q$16*List!$H1412)+'NEW Reference'!Q$17,0)</f>
        <v>582</v>
      </c>
      <c r="Y1412" s="36"/>
      <c r="Z1412" s="4" t="str">
        <f t="shared" si="65"/>
        <v>RAMSEY, Minnesota</v>
      </c>
      <c r="AA1412" s="37" t="s">
        <v>4235</v>
      </c>
      <c r="AB1412" s="37" t="s">
        <v>49</v>
      </c>
      <c r="AC1412" s="32" t="s">
        <v>4072</v>
      </c>
      <c r="AD1412" s="38"/>
      <c r="AE1412">
        <f t="shared" si="66"/>
        <v>1.0622</v>
      </c>
    </row>
    <row r="1413" spans="1:31">
      <c r="A1413" s="28" t="s">
        <v>4236</v>
      </c>
      <c r="B1413" s="44" t="s">
        <v>4237</v>
      </c>
      <c r="C1413" s="45">
        <v>99924</v>
      </c>
      <c r="D1413" s="30" t="s">
        <v>141</v>
      </c>
      <c r="E1413" s="46" t="s">
        <v>4238</v>
      </c>
      <c r="F1413" s="50" t="s">
        <v>4072</v>
      </c>
      <c r="G1413" s="33" t="s">
        <v>59</v>
      </c>
      <c r="H1413">
        <f t="shared" si="64"/>
        <v>0.90680000000000005</v>
      </c>
      <c r="I1413" s="34">
        <f>ROUND(('NEW Reference'!B$16*List!$H1413)+'NEW Reference'!B$17,0)</f>
        <v>1129</v>
      </c>
      <c r="J1413" s="34">
        <f>ROUND(('NEW Reference'!C$16*List!$H1413)+'NEW Reference'!C$17,0)</f>
        <v>1684</v>
      </c>
      <c r="K1413" s="34">
        <f>ROUND(('NEW Reference'!D$16*List!$H1413)+'NEW Reference'!D$17,0)</f>
        <v>2017</v>
      </c>
      <c r="L1413" s="34">
        <f>ROUND(('NEW Reference'!E$16*List!$H1413)+'NEW Reference'!E$17,0)</f>
        <v>2494</v>
      </c>
      <c r="M1413" s="34">
        <f>ROUND(('NEW Reference'!F$16*List!$H1413)+'NEW Reference'!F$17,0)</f>
        <v>2598</v>
      </c>
      <c r="N1413" s="34">
        <f>ROUND(('NEW Reference'!G$16*List!$H1413)+'NEW Reference'!G$17,0)</f>
        <v>2941</v>
      </c>
      <c r="O1413" s="34">
        <f>ROUND(('NEW Reference'!H$16*List!$H1413)+'NEW Reference'!H$17,0)</f>
        <v>3054</v>
      </c>
      <c r="P1413" s="34">
        <f>ROUND(('NEW Reference'!I$16*List!$H1413)+'NEW Reference'!I$17,0)</f>
        <v>3174</v>
      </c>
      <c r="Q1413" s="34">
        <f>ROUND(('NEW Reference'!J$16*List!$H1413)+'NEW Reference'!J$17,0)</f>
        <v>3675</v>
      </c>
      <c r="R1413" s="34">
        <f>ROUND(('NEW Reference'!K$16*List!$H1413)+'NEW Reference'!K$17,0)</f>
        <v>3791</v>
      </c>
      <c r="S1413" s="34">
        <f>ROUND(('NEW Reference'!L$16*List!$H1413)+'NEW Reference'!L$17,0)</f>
        <v>4091</v>
      </c>
      <c r="T1413" s="34">
        <f>ROUND(('NEW Reference'!M$16*List!$H1413)+'NEW Reference'!M$17,0)</f>
        <v>4886</v>
      </c>
      <c r="U1413" s="34">
        <f>ROUND(('NEW Reference'!N$16*List!$H1413)+'NEW Reference'!N$17,0)</f>
        <v>19714</v>
      </c>
      <c r="V1413" s="35">
        <f>ROUND(('NEW Reference'!O$16*List!$H1413)+'NEW Reference'!O$17,0)</f>
        <v>733</v>
      </c>
      <c r="W1413" s="35">
        <f>ROUND(('NEW Reference'!P$16*List!$H1413)+'NEW Reference'!P$17,0)</f>
        <v>1033</v>
      </c>
      <c r="X1413" s="35">
        <f>ROUND(('NEW Reference'!Q$16*List!$H1413)+'NEW Reference'!Q$17,0)</f>
        <v>516</v>
      </c>
      <c r="Y1413" s="36"/>
      <c r="Z1413" s="4" t="str">
        <f t="shared" si="65"/>
        <v>RED LAKE, Minnesota</v>
      </c>
      <c r="AA1413" s="46" t="s">
        <v>4238</v>
      </c>
      <c r="AB1413" s="37" t="s">
        <v>49</v>
      </c>
      <c r="AC1413" s="41" t="s">
        <v>4072</v>
      </c>
      <c r="AD1413" s="42"/>
      <c r="AE1413">
        <f t="shared" si="66"/>
        <v>0.90680000000000005</v>
      </c>
    </row>
    <row r="1414" spans="1:31">
      <c r="A1414" s="28" t="s">
        <v>4239</v>
      </c>
      <c r="B1414" s="44" t="s">
        <v>4240</v>
      </c>
      <c r="C1414" s="47">
        <v>99924</v>
      </c>
      <c r="D1414" s="30" t="s">
        <v>141</v>
      </c>
      <c r="E1414" s="37" t="s">
        <v>4241</v>
      </c>
      <c r="F1414" s="50" t="s">
        <v>4072</v>
      </c>
      <c r="G1414" s="33" t="s">
        <v>59</v>
      </c>
      <c r="H1414">
        <f t="shared" si="64"/>
        <v>0.90680000000000005</v>
      </c>
      <c r="I1414" s="34">
        <f>ROUND(('NEW Reference'!B$16*List!$H1414)+'NEW Reference'!B$17,0)</f>
        <v>1129</v>
      </c>
      <c r="J1414" s="34">
        <f>ROUND(('NEW Reference'!C$16*List!$H1414)+'NEW Reference'!C$17,0)</f>
        <v>1684</v>
      </c>
      <c r="K1414" s="34">
        <f>ROUND(('NEW Reference'!D$16*List!$H1414)+'NEW Reference'!D$17,0)</f>
        <v>2017</v>
      </c>
      <c r="L1414" s="34">
        <f>ROUND(('NEW Reference'!E$16*List!$H1414)+'NEW Reference'!E$17,0)</f>
        <v>2494</v>
      </c>
      <c r="M1414" s="34">
        <f>ROUND(('NEW Reference'!F$16*List!$H1414)+'NEW Reference'!F$17,0)</f>
        <v>2598</v>
      </c>
      <c r="N1414" s="34">
        <f>ROUND(('NEW Reference'!G$16*List!$H1414)+'NEW Reference'!G$17,0)</f>
        <v>2941</v>
      </c>
      <c r="O1414" s="34">
        <f>ROUND(('NEW Reference'!H$16*List!$H1414)+'NEW Reference'!H$17,0)</f>
        <v>3054</v>
      </c>
      <c r="P1414" s="34">
        <f>ROUND(('NEW Reference'!I$16*List!$H1414)+'NEW Reference'!I$17,0)</f>
        <v>3174</v>
      </c>
      <c r="Q1414" s="34">
        <f>ROUND(('NEW Reference'!J$16*List!$H1414)+'NEW Reference'!J$17,0)</f>
        <v>3675</v>
      </c>
      <c r="R1414" s="34">
        <f>ROUND(('NEW Reference'!K$16*List!$H1414)+'NEW Reference'!K$17,0)</f>
        <v>3791</v>
      </c>
      <c r="S1414" s="34">
        <f>ROUND(('NEW Reference'!L$16*List!$H1414)+'NEW Reference'!L$17,0)</f>
        <v>4091</v>
      </c>
      <c r="T1414" s="34">
        <f>ROUND(('NEW Reference'!M$16*List!$H1414)+'NEW Reference'!M$17,0)</f>
        <v>4886</v>
      </c>
      <c r="U1414" s="34">
        <f>ROUND(('NEW Reference'!N$16*List!$H1414)+'NEW Reference'!N$17,0)</f>
        <v>19714</v>
      </c>
      <c r="V1414" s="35">
        <f>ROUND(('NEW Reference'!O$16*List!$H1414)+'NEW Reference'!O$17,0)</f>
        <v>733</v>
      </c>
      <c r="W1414" s="35">
        <f>ROUND(('NEW Reference'!P$16*List!$H1414)+'NEW Reference'!P$17,0)</f>
        <v>1033</v>
      </c>
      <c r="X1414" s="35">
        <f>ROUND(('NEW Reference'!Q$16*List!$H1414)+'NEW Reference'!Q$17,0)</f>
        <v>516</v>
      </c>
      <c r="Y1414" s="36"/>
      <c r="Z1414" s="4" t="str">
        <f t="shared" si="65"/>
        <v>REDWOOD, Minnesota</v>
      </c>
      <c r="AA1414" s="46" t="s">
        <v>4241</v>
      </c>
      <c r="AB1414" s="37" t="s">
        <v>49</v>
      </c>
      <c r="AC1414" s="41" t="s">
        <v>4072</v>
      </c>
      <c r="AD1414" s="42"/>
      <c r="AE1414">
        <f t="shared" si="66"/>
        <v>0.90680000000000005</v>
      </c>
    </row>
    <row r="1415" spans="1:31">
      <c r="A1415" s="28" t="s">
        <v>4242</v>
      </c>
      <c r="B1415" s="44" t="s">
        <v>4243</v>
      </c>
      <c r="C1415" s="45">
        <v>99924</v>
      </c>
      <c r="D1415" s="30" t="s">
        <v>141</v>
      </c>
      <c r="E1415" s="46" t="s">
        <v>4244</v>
      </c>
      <c r="F1415" s="50" t="s">
        <v>4072</v>
      </c>
      <c r="G1415" s="33" t="s">
        <v>59</v>
      </c>
      <c r="H1415">
        <f t="shared" si="64"/>
        <v>0.90680000000000005</v>
      </c>
      <c r="I1415" s="34">
        <f>ROUND(('NEW Reference'!B$16*List!$H1415)+'NEW Reference'!B$17,0)</f>
        <v>1129</v>
      </c>
      <c r="J1415" s="34">
        <f>ROUND(('NEW Reference'!C$16*List!$H1415)+'NEW Reference'!C$17,0)</f>
        <v>1684</v>
      </c>
      <c r="K1415" s="34">
        <f>ROUND(('NEW Reference'!D$16*List!$H1415)+'NEW Reference'!D$17,0)</f>
        <v>2017</v>
      </c>
      <c r="L1415" s="34">
        <f>ROUND(('NEW Reference'!E$16*List!$H1415)+'NEW Reference'!E$17,0)</f>
        <v>2494</v>
      </c>
      <c r="M1415" s="34">
        <f>ROUND(('NEW Reference'!F$16*List!$H1415)+'NEW Reference'!F$17,0)</f>
        <v>2598</v>
      </c>
      <c r="N1415" s="34">
        <f>ROUND(('NEW Reference'!G$16*List!$H1415)+'NEW Reference'!G$17,0)</f>
        <v>2941</v>
      </c>
      <c r="O1415" s="34">
        <f>ROUND(('NEW Reference'!H$16*List!$H1415)+'NEW Reference'!H$17,0)</f>
        <v>3054</v>
      </c>
      <c r="P1415" s="34">
        <f>ROUND(('NEW Reference'!I$16*List!$H1415)+'NEW Reference'!I$17,0)</f>
        <v>3174</v>
      </c>
      <c r="Q1415" s="34">
        <f>ROUND(('NEW Reference'!J$16*List!$H1415)+'NEW Reference'!J$17,0)</f>
        <v>3675</v>
      </c>
      <c r="R1415" s="34">
        <f>ROUND(('NEW Reference'!K$16*List!$H1415)+'NEW Reference'!K$17,0)</f>
        <v>3791</v>
      </c>
      <c r="S1415" s="34">
        <f>ROUND(('NEW Reference'!L$16*List!$H1415)+'NEW Reference'!L$17,0)</f>
        <v>4091</v>
      </c>
      <c r="T1415" s="34">
        <f>ROUND(('NEW Reference'!M$16*List!$H1415)+'NEW Reference'!M$17,0)</f>
        <v>4886</v>
      </c>
      <c r="U1415" s="34">
        <f>ROUND(('NEW Reference'!N$16*List!$H1415)+'NEW Reference'!N$17,0)</f>
        <v>19714</v>
      </c>
      <c r="V1415" s="35">
        <f>ROUND(('NEW Reference'!O$16*List!$H1415)+'NEW Reference'!O$17,0)</f>
        <v>733</v>
      </c>
      <c r="W1415" s="35">
        <f>ROUND(('NEW Reference'!P$16*List!$H1415)+'NEW Reference'!P$17,0)</f>
        <v>1033</v>
      </c>
      <c r="X1415" s="35">
        <f>ROUND(('NEW Reference'!Q$16*List!$H1415)+'NEW Reference'!Q$17,0)</f>
        <v>516</v>
      </c>
      <c r="Y1415" s="36"/>
      <c r="Z1415" s="4" t="str">
        <f t="shared" si="65"/>
        <v>RENVILLE, Minnesota</v>
      </c>
      <c r="AA1415" s="46" t="s">
        <v>4244</v>
      </c>
      <c r="AB1415" s="37" t="s">
        <v>49</v>
      </c>
      <c r="AC1415" s="41" t="s">
        <v>4072</v>
      </c>
      <c r="AD1415" s="42"/>
      <c r="AE1415">
        <f t="shared" si="66"/>
        <v>0.90680000000000005</v>
      </c>
    </row>
    <row r="1416" spans="1:31">
      <c r="A1416" s="28" t="s">
        <v>4245</v>
      </c>
      <c r="B1416" s="44" t="s">
        <v>4246</v>
      </c>
      <c r="C1416" s="45">
        <v>99924</v>
      </c>
      <c r="D1416" s="30" t="s">
        <v>141</v>
      </c>
      <c r="E1416" s="46" t="s">
        <v>3140</v>
      </c>
      <c r="F1416" s="50" t="s">
        <v>4072</v>
      </c>
      <c r="G1416" s="33" t="s">
        <v>59</v>
      </c>
      <c r="H1416">
        <f t="shared" si="64"/>
        <v>0.90680000000000005</v>
      </c>
      <c r="I1416" s="34">
        <f>ROUND(('NEW Reference'!B$16*List!$H1416)+'NEW Reference'!B$17,0)</f>
        <v>1129</v>
      </c>
      <c r="J1416" s="34">
        <f>ROUND(('NEW Reference'!C$16*List!$H1416)+'NEW Reference'!C$17,0)</f>
        <v>1684</v>
      </c>
      <c r="K1416" s="34">
        <f>ROUND(('NEW Reference'!D$16*List!$H1416)+'NEW Reference'!D$17,0)</f>
        <v>2017</v>
      </c>
      <c r="L1416" s="34">
        <f>ROUND(('NEW Reference'!E$16*List!$H1416)+'NEW Reference'!E$17,0)</f>
        <v>2494</v>
      </c>
      <c r="M1416" s="34">
        <f>ROUND(('NEW Reference'!F$16*List!$H1416)+'NEW Reference'!F$17,0)</f>
        <v>2598</v>
      </c>
      <c r="N1416" s="34">
        <f>ROUND(('NEW Reference'!G$16*List!$H1416)+'NEW Reference'!G$17,0)</f>
        <v>2941</v>
      </c>
      <c r="O1416" s="34">
        <f>ROUND(('NEW Reference'!H$16*List!$H1416)+'NEW Reference'!H$17,0)</f>
        <v>3054</v>
      </c>
      <c r="P1416" s="34">
        <f>ROUND(('NEW Reference'!I$16*List!$H1416)+'NEW Reference'!I$17,0)</f>
        <v>3174</v>
      </c>
      <c r="Q1416" s="34">
        <f>ROUND(('NEW Reference'!J$16*List!$H1416)+'NEW Reference'!J$17,0)</f>
        <v>3675</v>
      </c>
      <c r="R1416" s="34">
        <f>ROUND(('NEW Reference'!K$16*List!$H1416)+'NEW Reference'!K$17,0)</f>
        <v>3791</v>
      </c>
      <c r="S1416" s="34">
        <f>ROUND(('NEW Reference'!L$16*List!$H1416)+'NEW Reference'!L$17,0)</f>
        <v>4091</v>
      </c>
      <c r="T1416" s="34">
        <f>ROUND(('NEW Reference'!M$16*List!$H1416)+'NEW Reference'!M$17,0)</f>
        <v>4886</v>
      </c>
      <c r="U1416" s="34">
        <f>ROUND(('NEW Reference'!N$16*List!$H1416)+'NEW Reference'!N$17,0)</f>
        <v>19714</v>
      </c>
      <c r="V1416" s="35">
        <f>ROUND(('NEW Reference'!O$16*List!$H1416)+'NEW Reference'!O$17,0)</f>
        <v>733</v>
      </c>
      <c r="W1416" s="35">
        <f>ROUND(('NEW Reference'!P$16*List!$H1416)+'NEW Reference'!P$17,0)</f>
        <v>1033</v>
      </c>
      <c r="X1416" s="35">
        <f>ROUND(('NEW Reference'!Q$16*List!$H1416)+'NEW Reference'!Q$17,0)</f>
        <v>516</v>
      </c>
      <c r="Y1416" s="36"/>
      <c r="Z1416" s="4" t="str">
        <f t="shared" si="65"/>
        <v>RICE, Minnesota</v>
      </c>
      <c r="AA1416" s="46" t="s">
        <v>3140</v>
      </c>
      <c r="AB1416" s="37" t="s">
        <v>49</v>
      </c>
      <c r="AC1416" s="41" t="s">
        <v>4072</v>
      </c>
      <c r="AD1416" s="42"/>
      <c r="AE1416">
        <f t="shared" si="66"/>
        <v>0.90680000000000005</v>
      </c>
    </row>
    <row r="1417" spans="1:31">
      <c r="A1417" s="28" t="s">
        <v>4247</v>
      </c>
      <c r="B1417" s="44" t="s">
        <v>4248</v>
      </c>
      <c r="C1417" s="45">
        <v>99924</v>
      </c>
      <c r="D1417" s="30" t="s">
        <v>141</v>
      </c>
      <c r="E1417" s="46" t="s">
        <v>4249</v>
      </c>
      <c r="F1417" s="50" t="s">
        <v>4072</v>
      </c>
      <c r="G1417" s="33" t="s">
        <v>59</v>
      </c>
      <c r="H1417">
        <f t="shared" si="64"/>
        <v>0.90680000000000005</v>
      </c>
      <c r="I1417" s="34">
        <f>ROUND(('NEW Reference'!B$16*List!$H1417)+'NEW Reference'!B$17,0)</f>
        <v>1129</v>
      </c>
      <c r="J1417" s="34">
        <f>ROUND(('NEW Reference'!C$16*List!$H1417)+'NEW Reference'!C$17,0)</f>
        <v>1684</v>
      </c>
      <c r="K1417" s="34">
        <f>ROUND(('NEW Reference'!D$16*List!$H1417)+'NEW Reference'!D$17,0)</f>
        <v>2017</v>
      </c>
      <c r="L1417" s="34">
        <f>ROUND(('NEW Reference'!E$16*List!$H1417)+'NEW Reference'!E$17,0)</f>
        <v>2494</v>
      </c>
      <c r="M1417" s="34">
        <f>ROUND(('NEW Reference'!F$16*List!$H1417)+'NEW Reference'!F$17,0)</f>
        <v>2598</v>
      </c>
      <c r="N1417" s="34">
        <f>ROUND(('NEW Reference'!G$16*List!$H1417)+'NEW Reference'!G$17,0)</f>
        <v>2941</v>
      </c>
      <c r="O1417" s="34">
        <f>ROUND(('NEW Reference'!H$16*List!$H1417)+'NEW Reference'!H$17,0)</f>
        <v>3054</v>
      </c>
      <c r="P1417" s="34">
        <f>ROUND(('NEW Reference'!I$16*List!$H1417)+'NEW Reference'!I$17,0)</f>
        <v>3174</v>
      </c>
      <c r="Q1417" s="34">
        <f>ROUND(('NEW Reference'!J$16*List!$H1417)+'NEW Reference'!J$17,0)</f>
        <v>3675</v>
      </c>
      <c r="R1417" s="34">
        <f>ROUND(('NEW Reference'!K$16*List!$H1417)+'NEW Reference'!K$17,0)</f>
        <v>3791</v>
      </c>
      <c r="S1417" s="34">
        <f>ROUND(('NEW Reference'!L$16*List!$H1417)+'NEW Reference'!L$17,0)</f>
        <v>4091</v>
      </c>
      <c r="T1417" s="34">
        <f>ROUND(('NEW Reference'!M$16*List!$H1417)+'NEW Reference'!M$17,0)</f>
        <v>4886</v>
      </c>
      <c r="U1417" s="34">
        <f>ROUND(('NEW Reference'!N$16*List!$H1417)+'NEW Reference'!N$17,0)</f>
        <v>19714</v>
      </c>
      <c r="V1417" s="35">
        <f>ROUND(('NEW Reference'!O$16*List!$H1417)+'NEW Reference'!O$17,0)</f>
        <v>733</v>
      </c>
      <c r="W1417" s="35">
        <f>ROUND(('NEW Reference'!P$16*List!$H1417)+'NEW Reference'!P$17,0)</f>
        <v>1033</v>
      </c>
      <c r="X1417" s="35">
        <f>ROUND(('NEW Reference'!Q$16*List!$H1417)+'NEW Reference'!Q$17,0)</f>
        <v>516</v>
      </c>
      <c r="Y1417" s="36"/>
      <c r="Z1417" s="4" t="str">
        <f t="shared" si="65"/>
        <v>ROCK, Minnesota</v>
      </c>
      <c r="AA1417" s="46" t="s">
        <v>4249</v>
      </c>
      <c r="AB1417" s="37" t="s">
        <v>49</v>
      </c>
      <c r="AC1417" s="41" t="s">
        <v>4072</v>
      </c>
      <c r="AD1417" s="42"/>
      <c r="AE1417">
        <f t="shared" si="66"/>
        <v>0.90680000000000005</v>
      </c>
    </row>
    <row r="1418" spans="1:31">
      <c r="A1418" s="28" t="s">
        <v>4250</v>
      </c>
      <c r="B1418" s="44" t="s">
        <v>4251</v>
      </c>
      <c r="C1418" s="45">
        <v>99924</v>
      </c>
      <c r="D1418" s="30" t="s">
        <v>141</v>
      </c>
      <c r="E1418" s="46" t="s">
        <v>4252</v>
      </c>
      <c r="F1418" s="50" t="s">
        <v>4072</v>
      </c>
      <c r="G1418" s="33" t="s">
        <v>59</v>
      </c>
      <c r="H1418">
        <f t="shared" si="64"/>
        <v>0.90680000000000005</v>
      </c>
      <c r="I1418" s="34">
        <f>ROUND(('NEW Reference'!B$16*List!$H1418)+'NEW Reference'!B$17,0)</f>
        <v>1129</v>
      </c>
      <c r="J1418" s="34">
        <f>ROUND(('NEW Reference'!C$16*List!$H1418)+'NEW Reference'!C$17,0)</f>
        <v>1684</v>
      </c>
      <c r="K1418" s="34">
        <f>ROUND(('NEW Reference'!D$16*List!$H1418)+'NEW Reference'!D$17,0)</f>
        <v>2017</v>
      </c>
      <c r="L1418" s="34">
        <f>ROUND(('NEW Reference'!E$16*List!$H1418)+'NEW Reference'!E$17,0)</f>
        <v>2494</v>
      </c>
      <c r="M1418" s="34">
        <f>ROUND(('NEW Reference'!F$16*List!$H1418)+'NEW Reference'!F$17,0)</f>
        <v>2598</v>
      </c>
      <c r="N1418" s="34">
        <f>ROUND(('NEW Reference'!G$16*List!$H1418)+'NEW Reference'!G$17,0)</f>
        <v>2941</v>
      </c>
      <c r="O1418" s="34">
        <f>ROUND(('NEW Reference'!H$16*List!$H1418)+'NEW Reference'!H$17,0)</f>
        <v>3054</v>
      </c>
      <c r="P1418" s="34">
        <f>ROUND(('NEW Reference'!I$16*List!$H1418)+'NEW Reference'!I$17,0)</f>
        <v>3174</v>
      </c>
      <c r="Q1418" s="34">
        <f>ROUND(('NEW Reference'!J$16*List!$H1418)+'NEW Reference'!J$17,0)</f>
        <v>3675</v>
      </c>
      <c r="R1418" s="34">
        <f>ROUND(('NEW Reference'!K$16*List!$H1418)+'NEW Reference'!K$17,0)</f>
        <v>3791</v>
      </c>
      <c r="S1418" s="34">
        <f>ROUND(('NEW Reference'!L$16*List!$H1418)+'NEW Reference'!L$17,0)</f>
        <v>4091</v>
      </c>
      <c r="T1418" s="34">
        <f>ROUND(('NEW Reference'!M$16*List!$H1418)+'NEW Reference'!M$17,0)</f>
        <v>4886</v>
      </c>
      <c r="U1418" s="34">
        <f>ROUND(('NEW Reference'!N$16*List!$H1418)+'NEW Reference'!N$17,0)</f>
        <v>19714</v>
      </c>
      <c r="V1418" s="35">
        <f>ROUND(('NEW Reference'!O$16*List!$H1418)+'NEW Reference'!O$17,0)</f>
        <v>733</v>
      </c>
      <c r="W1418" s="35">
        <f>ROUND(('NEW Reference'!P$16*List!$H1418)+'NEW Reference'!P$17,0)</f>
        <v>1033</v>
      </c>
      <c r="X1418" s="35">
        <f>ROUND(('NEW Reference'!Q$16*List!$H1418)+'NEW Reference'!Q$17,0)</f>
        <v>516</v>
      </c>
      <c r="Y1418" s="36"/>
      <c r="Z1418" s="4" t="str">
        <f t="shared" si="65"/>
        <v>ROSEAU, Minnesota</v>
      </c>
      <c r="AA1418" s="46" t="s">
        <v>4252</v>
      </c>
      <c r="AB1418" s="37" t="s">
        <v>49</v>
      </c>
      <c r="AC1418" s="41" t="s">
        <v>4072</v>
      </c>
      <c r="AD1418" s="42"/>
      <c r="AE1418">
        <f t="shared" si="66"/>
        <v>0.90680000000000005</v>
      </c>
    </row>
    <row r="1419" spans="1:31">
      <c r="A1419" s="28" t="s">
        <v>4253</v>
      </c>
      <c r="B1419" s="44" t="s">
        <v>4254</v>
      </c>
      <c r="C1419" s="45">
        <v>20260</v>
      </c>
      <c r="D1419" s="30" t="s">
        <v>664</v>
      </c>
      <c r="E1419" s="46" t="s">
        <v>4255</v>
      </c>
      <c r="F1419" s="49" t="s">
        <v>4072</v>
      </c>
      <c r="G1419" s="33" t="s">
        <v>48</v>
      </c>
      <c r="H1419">
        <f t="shared" si="64"/>
        <v>0.97600000000000009</v>
      </c>
      <c r="I1419" s="34">
        <f>ROUND(('NEW Reference'!B$16*List!$H1419)+'NEW Reference'!B$17,0)</f>
        <v>1193</v>
      </c>
      <c r="J1419" s="34">
        <f>ROUND(('NEW Reference'!C$16*List!$H1419)+'NEW Reference'!C$17,0)</f>
        <v>1779</v>
      </c>
      <c r="K1419" s="34">
        <f>ROUND(('NEW Reference'!D$16*List!$H1419)+'NEW Reference'!D$17,0)</f>
        <v>2132</v>
      </c>
      <c r="L1419" s="34">
        <f>ROUND(('NEW Reference'!E$16*List!$H1419)+'NEW Reference'!E$17,0)</f>
        <v>2635</v>
      </c>
      <c r="M1419" s="34">
        <f>ROUND(('NEW Reference'!F$16*List!$H1419)+'NEW Reference'!F$17,0)</f>
        <v>2746</v>
      </c>
      <c r="N1419" s="34">
        <f>ROUND(('NEW Reference'!G$16*List!$H1419)+'NEW Reference'!G$17,0)</f>
        <v>3108</v>
      </c>
      <c r="O1419" s="34">
        <f>ROUND(('NEW Reference'!H$16*List!$H1419)+'NEW Reference'!H$17,0)</f>
        <v>3227</v>
      </c>
      <c r="P1419" s="34">
        <f>ROUND(('NEW Reference'!I$16*List!$H1419)+'NEW Reference'!I$17,0)</f>
        <v>3354</v>
      </c>
      <c r="Q1419" s="34">
        <f>ROUND(('NEW Reference'!J$16*List!$H1419)+'NEW Reference'!J$17,0)</f>
        <v>3884</v>
      </c>
      <c r="R1419" s="34">
        <f>ROUND(('NEW Reference'!K$16*List!$H1419)+'NEW Reference'!K$17,0)</f>
        <v>4006</v>
      </c>
      <c r="S1419" s="34">
        <f>ROUND(('NEW Reference'!L$16*List!$H1419)+'NEW Reference'!L$17,0)</f>
        <v>4323</v>
      </c>
      <c r="T1419" s="34">
        <f>ROUND(('NEW Reference'!M$16*List!$H1419)+'NEW Reference'!M$17,0)</f>
        <v>5163</v>
      </c>
      <c r="U1419" s="34">
        <f>ROUND(('NEW Reference'!N$16*List!$H1419)+'NEW Reference'!N$17,0)</f>
        <v>20832</v>
      </c>
      <c r="V1419" s="35">
        <f>ROUND(('NEW Reference'!O$16*List!$H1419)+'NEW Reference'!O$17,0)</f>
        <v>774</v>
      </c>
      <c r="W1419" s="35">
        <f>ROUND(('NEW Reference'!P$16*List!$H1419)+'NEW Reference'!P$17,0)</f>
        <v>1091</v>
      </c>
      <c r="X1419" s="35">
        <f>ROUND(('NEW Reference'!Q$16*List!$H1419)+'NEW Reference'!Q$17,0)</f>
        <v>546</v>
      </c>
      <c r="Y1419" s="36"/>
      <c r="Z1419" s="4" t="str">
        <f t="shared" si="65"/>
        <v>ST. LOUIS, Minnesota</v>
      </c>
      <c r="AA1419" s="37" t="s">
        <v>4255</v>
      </c>
      <c r="AB1419" s="37" t="s">
        <v>49</v>
      </c>
      <c r="AC1419" s="32" t="s">
        <v>4072</v>
      </c>
      <c r="AD1419" s="38"/>
      <c r="AE1419">
        <f t="shared" si="66"/>
        <v>0.97600000000000009</v>
      </c>
    </row>
    <row r="1420" spans="1:31">
      <c r="A1420" s="28" t="s">
        <v>4256</v>
      </c>
      <c r="B1420" s="44" t="s">
        <v>4257</v>
      </c>
      <c r="C1420" s="47">
        <v>33460</v>
      </c>
      <c r="D1420" s="30" t="s">
        <v>4075</v>
      </c>
      <c r="E1420" s="37" t="s">
        <v>727</v>
      </c>
      <c r="F1420" s="49" t="s">
        <v>4072</v>
      </c>
      <c r="G1420" s="33" t="s">
        <v>48</v>
      </c>
      <c r="H1420">
        <f t="shared" si="64"/>
        <v>1.0622</v>
      </c>
      <c r="I1420" s="34">
        <f>ROUND(('NEW Reference'!B$16*List!$H1420)+'NEW Reference'!B$17,0)</f>
        <v>1273</v>
      </c>
      <c r="J1420" s="34">
        <f>ROUND(('NEW Reference'!C$16*List!$H1420)+'NEW Reference'!C$17,0)</f>
        <v>1898</v>
      </c>
      <c r="K1420" s="34">
        <f>ROUND(('NEW Reference'!D$16*List!$H1420)+'NEW Reference'!D$17,0)</f>
        <v>2274</v>
      </c>
      <c r="L1420" s="34">
        <f>ROUND(('NEW Reference'!E$16*List!$H1420)+'NEW Reference'!E$17,0)</f>
        <v>2812</v>
      </c>
      <c r="M1420" s="34">
        <f>ROUND(('NEW Reference'!F$16*List!$H1420)+'NEW Reference'!F$17,0)</f>
        <v>2929</v>
      </c>
      <c r="N1420" s="34">
        <f>ROUND(('NEW Reference'!G$16*List!$H1420)+'NEW Reference'!G$17,0)</f>
        <v>3316</v>
      </c>
      <c r="O1420" s="34">
        <f>ROUND(('NEW Reference'!H$16*List!$H1420)+'NEW Reference'!H$17,0)</f>
        <v>3443</v>
      </c>
      <c r="P1420" s="34">
        <f>ROUND(('NEW Reference'!I$16*List!$H1420)+'NEW Reference'!I$17,0)</f>
        <v>3578</v>
      </c>
      <c r="Q1420" s="34">
        <f>ROUND(('NEW Reference'!J$16*List!$H1420)+'NEW Reference'!J$17,0)</f>
        <v>4143</v>
      </c>
      <c r="R1420" s="34">
        <f>ROUND(('NEW Reference'!K$16*List!$H1420)+'NEW Reference'!K$17,0)</f>
        <v>4274</v>
      </c>
      <c r="S1420" s="34">
        <f>ROUND(('NEW Reference'!L$16*List!$H1420)+'NEW Reference'!L$17,0)</f>
        <v>4612</v>
      </c>
      <c r="T1420" s="34">
        <f>ROUND(('NEW Reference'!M$16*List!$H1420)+'NEW Reference'!M$17,0)</f>
        <v>5508</v>
      </c>
      <c r="U1420" s="34">
        <f>ROUND(('NEW Reference'!N$16*List!$H1420)+'NEW Reference'!N$17,0)</f>
        <v>22223</v>
      </c>
      <c r="V1420" s="35">
        <f>ROUND(('NEW Reference'!O$16*List!$H1420)+'NEW Reference'!O$17,0)</f>
        <v>826</v>
      </c>
      <c r="W1420" s="35">
        <f>ROUND(('NEW Reference'!P$16*List!$H1420)+'NEW Reference'!P$17,0)</f>
        <v>1164</v>
      </c>
      <c r="X1420" s="35">
        <f>ROUND(('NEW Reference'!Q$16*List!$H1420)+'NEW Reference'!Q$17,0)</f>
        <v>582</v>
      </c>
      <c r="Y1420" s="36"/>
      <c r="Z1420" s="4" t="str">
        <f t="shared" si="65"/>
        <v>SCOTT, Minnesota</v>
      </c>
      <c r="AA1420" s="37" t="s">
        <v>727</v>
      </c>
      <c r="AB1420" s="37" t="s">
        <v>49</v>
      </c>
      <c r="AC1420" s="32" t="s">
        <v>4072</v>
      </c>
      <c r="AD1420" s="38"/>
      <c r="AE1420">
        <f t="shared" si="66"/>
        <v>1.0622</v>
      </c>
    </row>
    <row r="1421" spans="1:31">
      <c r="A1421" s="28" t="s">
        <v>4258</v>
      </c>
      <c r="B1421" s="44" t="s">
        <v>4259</v>
      </c>
      <c r="C1421" s="45">
        <v>33460</v>
      </c>
      <c r="D1421" s="30" t="s">
        <v>4075</v>
      </c>
      <c r="E1421" s="46" t="s">
        <v>4260</v>
      </c>
      <c r="F1421" s="49" t="s">
        <v>4072</v>
      </c>
      <c r="G1421" s="33" t="s">
        <v>48</v>
      </c>
      <c r="H1421">
        <f t="shared" si="64"/>
        <v>1.0622</v>
      </c>
      <c r="I1421" s="34">
        <f>ROUND(('NEW Reference'!B$16*List!$H1421)+'NEW Reference'!B$17,0)</f>
        <v>1273</v>
      </c>
      <c r="J1421" s="34">
        <f>ROUND(('NEW Reference'!C$16*List!$H1421)+'NEW Reference'!C$17,0)</f>
        <v>1898</v>
      </c>
      <c r="K1421" s="34">
        <f>ROUND(('NEW Reference'!D$16*List!$H1421)+'NEW Reference'!D$17,0)</f>
        <v>2274</v>
      </c>
      <c r="L1421" s="34">
        <f>ROUND(('NEW Reference'!E$16*List!$H1421)+'NEW Reference'!E$17,0)</f>
        <v>2812</v>
      </c>
      <c r="M1421" s="34">
        <f>ROUND(('NEW Reference'!F$16*List!$H1421)+'NEW Reference'!F$17,0)</f>
        <v>2929</v>
      </c>
      <c r="N1421" s="34">
        <f>ROUND(('NEW Reference'!G$16*List!$H1421)+'NEW Reference'!G$17,0)</f>
        <v>3316</v>
      </c>
      <c r="O1421" s="34">
        <f>ROUND(('NEW Reference'!H$16*List!$H1421)+'NEW Reference'!H$17,0)</f>
        <v>3443</v>
      </c>
      <c r="P1421" s="34">
        <f>ROUND(('NEW Reference'!I$16*List!$H1421)+'NEW Reference'!I$17,0)</f>
        <v>3578</v>
      </c>
      <c r="Q1421" s="34">
        <f>ROUND(('NEW Reference'!J$16*List!$H1421)+'NEW Reference'!J$17,0)</f>
        <v>4143</v>
      </c>
      <c r="R1421" s="34">
        <f>ROUND(('NEW Reference'!K$16*List!$H1421)+'NEW Reference'!K$17,0)</f>
        <v>4274</v>
      </c>
      <c r="S1421" s="34">
        <f>ROUND(('NEW Reference'!L$16*List!$H1421)+'NEW Reference'!L$17,0)</f>
        <v>4612</v>
      </c>
      <c r="T1421" s="34">
        <f>ROUND(('NEW Reference'!M$16*List!$H1421)+'NEW Reference'!M$17,0)</f>
        <v>5508</v>
      </c>
      <c r="U1421" s="34">
        <f>ROUND(('NEW Reference'!N$16*List!$H1421)+'NEW Reference'!N$17,0)</f>
        <v>22223</v>
      </c>
      <c r="V1421" s="35">
        <f>ROUND(('NEW Reference'!O$16*List!$H1421)+'NEW Reference'!O$17,0)</f>
        <v>826</v>
      </c>
      <c r="W1421" s="35">
        <f>ROUND(('NEW Reference'!P$16*List!$H1421)+'NEW Reference'!P$17,0)</f>
        <v>1164</v>
      </c>
      <c r="X1421" s="35">
        <f>ROUND(('NEW Reference'!Q$16*List!$H1421)+'NEW Reference'!Q$17,0)</f>
        <v>582</v>
      </c>
      <c r="Y1421" s="36"/>
      <c r="Z1421" s="4" t="str">
        <f t="shared" si="65"/>
        <v>SHERBURNE, Minnesota</v>
      </c>
      <c r="AA1421" s="37" t="s">
        <v>4260</v>
      </c>
      <c r="AB1421" s="37" t="s">
        <v>49</v>
      </c>
      <c r="AC1421" s="32" t="s">
        <v>4072</v>
      </c>
      <c r="AD1421" s="38"/>
      <c r="AE1421">
        <f t="shared" si="66"/>
        <v>1.0622</v>
      </c>
    </row>
    <row r="1422" spans="1:31">
      <c r="A1422" s="28" t="s">
        <v>4261</v>
      </c>
      <c r="B1422" s="44" t="s">
        <v>4262</v>
      </c>
      <c r="C1422" s="45">
        <v>99924</v>
      </c>
      <c r="D1422" s="30" t="s">
        <v>141</v>
      </c>
      <c r="E1422" s="46" t="s">
        <v>4263</v>
      </c>
      <c r="F1422" s="49" t="s">
        <v>4072</v>
      </c>
      <c r="G1422" s="33" t="s">
        <v>59</v>
      </c>
      <c r="H1422">
        <f t="shared" si="64"/>
        <v>0.90680000000000005</v>
      </c>
      <c r="I1422" s="34">
        <f>ROUND(('NEW Reference'!B$16*List!$H1422)+'NEW Reference'!B$17,0)</f>
        <v>1129</v>
      </c>
      <c r="J1422" s="34">
        <f>ROUND(('NEW Reference'!C$16*List!$H1422)+'NEW Reference'!C$17,0)</f>
        <v>1684</v>
      </c>
      <c r="K1422" s="34">
        <f>ROUND(('NEW Reference'!D$16*List!$H1422)+'NEW Reference'!D$17,0)</f>
        <v>2017</v>
      </c>
      <c r="L1422" s="34">
        <f>ROUND(('NEW Reference'!E$16*List!$H1422)+'NEW Reference'!E$17,0)</f>
        <v>2494</v>
      </c>
      <c r="M1422" s="34">
        <f>ROUND(('NEW Reference'!F$16*List!$H1422)+'NEW Reference'!F$17,0)</f>
        <v>2598</v>
      </c>
      <c r="N1422" s="34">
        <f>ROUND(('NEW Reference'!G$16*List!$H1422)+'NEW Reference'!G$17,0)</f>
        <v>2941</v>
      </c>
      <c r="O1422" s="34">
        <f>ROUND(('NEW Reference'!H$16*List!$H1422)+'NEW Reference'!H$17,0)</f>
        <v>3054</v>
      </c>
      <c r="P1422" s="34">
        <f>ROUND(('NEW Reference'!I$16*List!$H1422)+'NEW Reference'!I$17,0)</f>
        <v>3174</v>
      </c>
      <c r="Q1422" s="34">
        <f>ROUND(('NEW Reference'!J$16*List!$H1422)+'NEW Reference'!J$17,0)</f>
        <v>3675</v>
      </c>
      <c r="R1422" s="34">
        <f>ROUND(('NEW Reference'!K$16*List!$H1422)+'NEW Reference'!K$17,0)</f>
        <v>3791</v>
      </c>
      <c r="S1422" s="34">
        <f>ROUND(('NEW Reference'!L$16*List!$H1422)+'NEW Reference'!L$17,0)</f>
        <v>4091</v>
      </c>
      <c r="T1422" s="34">
        <f>ROUND(('NEW Reference'!M$16*List!$H1422)+'NEW Reference'!M$17,0)</f>
        <v>4886</v>
      </c>
      <c r="U1422" s="34">
        <f>ROUND(('NEW Reference'!N$16*List!$H1422)+'NEW Reference'!N$17,0)</f>
        <v>19714</v>
      </c>
      <c r="V1422" s="35">
        <f>ROUND(('NEW Reference'!O$16*List!$H1422)+'NEW Reference'!O$17,0)</f>
        <v>733</v>
      </c>
      <c r="W1422" s="35">
        <f>ROUND(('NEW Reference'!P$16*List!$H1422)+'NEW Reference'!P$17,0)</f>
        <v>1033</v>
      </c>
      <c r="X1422" s="35">
        <f>ROUND(('NEW Reference'!Q$16*List!$H1422)+'NEW Reference'!Q$17,0)</f>
        <v>516</v>
      </c>
      <c r="Y1422" s="36"/>
      <c r="Z1422" s="4" t="str">
        <f t="shared" si="65"/>
        <v>SIBLEY, Minnesota</v>
      </c>
      <c r="AA1422" s="37" t="s">
        <v>4263</v>
      </c>
      <c r="AB1422" s="37" t="s">
        <v>49</v>
      </c>
      <c r="AC1422" s="32" t="s">
        <v>4072</v>
      </c>
      <c r="AD1422" s="38"/>
      <c r="AE1422">
        <f t="shared" si="66"/>
        <v>0.90680000000000005</v>
      </c>
    </row>
    <row r="1423" spans="1:31">
      <c r="A1423" s="28" t="s">
        <v>4264</v>
      </c>
      <c r="B1423" s="44" t="s">
        <v>4265</v>
      </c>
      <c r="C1423" s="45">
        <v>41060</v>
      </c>
      <c r="D1423" s="30" t="s">
        <v>1496</v>
      </c>
      <c r="E1423" s="46" t="s">
        <v>4266</v>
      </c>
      <c r="F1423" s="49" t="s">
        <v>4072</v>
      </c>
      <c r="G1423" s="33" t="s">
        <v>48</v>
      </c>
      <c r="H1423">
        <f t="shared" ref="H1423:H1486" si="67">IFERROR(INDEX($AH:$AH,MATCH($C1423,$AF:$AF,0)),"")</f>
        <v>0.95450000000000002</v>
      </c>
      <c r="I1423" s="34">
        <f>ROUND(('NEW Reference'!B$16*List!$H1423)+'NEW Reference'!B$17,0)</f>
        <v>1173</v>
      </c>
      <c r="J1423" s="34">
        <f>ROUND(('NEW Reference'!C$16*List!$H1423)+'NEW Reference'!C$17,0)</f>
        <v>1749</v>
      </c>
      <c r="K1423" s="34">
        <f>ROUND(('NEW Reference'!D$16*List!$H1423)+'NEW Reference'!D$17,0)</f>
        <v>2096</v>
      </c>
      <c r="L1423" s="34">
        <f>ROUND(('NEW Reference'!E$16*List!$H1423)+'NEW Reference'!E$17,0)</f>
        <v>2592</v>
      </c>
      <c r="M1423" s="34">
        <f>ROUND(('NEW Reference'!F$16*List!$H1423)+'NEW Reference'!F$17,0)</f>
        <v>2700</v>
      </c>
      <c r="N1423" s="34">
        <f>ROUND(('NEW Reference'!G$16*List!$H1423)+'NEW Reference'!G$17,0)</f>
        <v>3056</v>
      </c>
      <c r="O1423" s="34">
        <f>ROUND(('NEW Reference'!H$16*List!$H1423)+'NEW Reference'!H$17,0)</f>
        <v>3173</v>
      </c>
      <c r="P1423" s="34">
        <f>ROUND(('NEW Reference'!I$16*List!$H1423)+'NEW Reference'!I$17,0)</f>
        <v>3298</v>
      </c>
      <c r="Q1423" s="34">
        <f>ROUND(('NEW Reference'!J$16*List!$H1423)+'NEW Reference'!J$17,0)</f>
        <v>3819</v>
      </c>
      <c r="R1423" s="34">
        <f>ROUND(('NEW Reference'!K$16*List!$H1423)+'NEW Reference'!K$17,0)</f>
        <v>3939</v>
      </c>
      <c r="S1423" s="34">
        <f>ROUND(('NEW Reference'!L$16*List!$H1423)+'NEW Reference'!L$17,0)</f>
        <v>4251</v>
      </c>
      <c r="T1423" s="34">
        <f>ROUND(('NEW Reference'!M$16*List!$H1423)+'NEW Reference'!M$17,0)</f>
        <v>5077</v>
      </c>
      <c r="U1423" s="34">
        <f>ROUND(('NEW Reference'!N$16*List!$H1423)+'NEW Reference'!N$17,0)</f>
        <v>20484</v>
      </c>
      <c r="V1423" s="35">
        <f>ROUND(('NEW Reference'!O$16*List!$H1423)+'NEW Reference'!O$17,0)</f>
        <v>762</v>
      </c>
      <c r="W1423" s="35">
        <f>ROUND(('NEW Reference'!P$16*List!$H1423)+'NEW Reference'!P$17,0)</f>
        <v>1073</v>
      </c>
      <c r="X1423" s="35">
        <f>ROUND(('NEW Reference'!Q$16*List!$H1423)+'NEW Reference'!Q$17,0)</f>
        <v>537</v>
      </c>
      <c r="Y1423" s="36"/>
      <c r="Z1423" s="4" t="str">
        <f t="shared" ref="Z1423:Z1486" si="68">CONCATENATE(AA1423, AB1423, AC1423)</f>
        <v>STEARNS, Minnesota</v>
      </c>
      <c r="AA1423" s="37" t="s">
        <v>4266</v>
      </c>
      <c r="AB1423" s="37" t="s">
        <v>49</v>
      </c>
      <c r="AC1423" s="32" t="s">
        <v>4072</v>
      </c>
      <c r="AD1423" s="38"/>
      <c r="AE1423">
        <f t="shared" ref="AE1423:AE1486" si="69">IFERROR(INDEX($AH:$AH,MATCH($C1423,$AF:$AF,0)),"")</f>
        <v>0.95450000000000002</v>
      </c>
    </row>
    <row r="1424" spans="1:31">
      <c r="A1424" s="28" t="s">
        <v>4267</v>
      </c>
      <c r="B1424" s="44" t="s">
        <v>4268</v>
      </c>
      <c r="C1424" s="45">
        <v>99924</v>
      </c>
      <c r="D1424" s="30" t="s">
        <v>141</v>
      </c>
      <c r="E1424" s="46" t="s">
        <v>4269</v>
      </c>
      <c r="F1424" s="50" t="s">
        <v>4072</v>
      </c>
      <c r="G1424" s="33" t="s">
        <v>59</v>
      </c>
      <c r="H1424">
        <f t="shared" si="67"/>
        <v>0.90680000000000005</v>
      </c>
      <c r="I1424" s="34">
        <f>ROUND(('NEW Reference'!B$16*List!$H1424)+'NEW Reference'!B$17,0)</f>
        <v>1129</v>
      </c>
      <c r="J1424" s="34">
        <f>ROUND(('NEW Reference'!C$16*List!$H1424)+'NEW Reference'!C$17,0)</f>
        <v>1684</v>
      </c>
      <c r="K1424" s="34">
        <f>ROUND(('NEW Reference'!D$16*List!$H1424)+'NEW Reference'!D$17,0)</f>
        <v>2017</v>
      </c>
      <c r="L1424" s="34">
        <f>ROUND(('NEW Reference'!E$16*List!$H1424)+'NEW Reference'!E$17,0)</f>
        <v>2494</v>
      </c>
      <c r="M1424" s="34">
        <f>ROUND(('NEW Reference'!F$16*List!$H1424)+'NEW Reference'!F$17,0)</f>
        <v>2598</v>
      </c>
      <c r="N1424" s="34">
        <f>ROUND(('NEW Reference'!G$16*List!$H1424)+'NEW Reference'!G$17,0)</f>
        <v>2941</v>
      </c>
      <c r="O1424" s="34">
        <f>ROUND(('NEW Reference'!H$16*List!$H1424)+'NEW Reference'!H$17,0)</f>
        <v>3054</v>
      </c>
      <c r="P1424" s="34">
        <f>ROUND(('NEW Reference'!I$16*List!$H1424)+'NEW Reference'!I$17,0)</f>
        <v>3174</v>
      </c>
      <c r="Q1424" s="34">
        <f>ROUND(('NEW Reference'!J$16*List!$H1424)+'NEW Reference'!J$17,0)</f>
        <v>3675</v>
      </c>
      <c r="R1424" s="34">
        <f>ROUND(('NEW Reference'!K$16*List!$H1424)+'NEW Reference'!K$17,0)</f>
        <v>3791</v>
      </c>
      <c r="S1424" s="34">
        <f>ROUND(('NEW Reference'!L$16*List!$H1424)+'NEW Reference'!L$17,0)</f>
        <v>4091</v>
      </c>
      <c r="T1424" s="34">
        <f>ROUND(('NEW Reference'!M$16*List!$H1424)+'NEW Reference'!M$17,0)</f>
        <v>4886</v>
      </c>
      <c r="U1424" s="34">
        <f>ROUND(('NEW Reference'!N$16*List!$H1424)+'NEW Reference'!N$17,0)</f>
        <v>19714</v>
      </c>
      <c r="V1424" s="35">
        <f>ROUND(('NEW Reference'!O$16*List!$H1424)+'NEW Reference'!O$17,0)</f>
        <v>733</v>
      </c>
      <c r="W1424" s="35">
        <f>ROUND(('NEW Reference'!P$16*List!$H1424)+'NEW Reference'!P$17,0)</f>
        <v>1033</v>
      </c>
      <c r="X1424" s="35">
        <f>ROUND(('NEW Reference'!Q$16*List!$H1424)+'NEW Reference'!Q$17,0)</f>
        <v>516</v>
      </c>
      <c r="Y1424" s="36"/>
      <c r="Z1424" s="4" t="str">
        <f t="shared" si="68"/>
        <v>STEELE, Minnesota</v>
      </c>
      <c r="AA1424" s="46" t="s">
        <v>4269</v>
      </c>
      <c r="AB1424" s="37" t="s">
        <v>49</v>
      </c>
      <c r="AC1424" s="41" t="s">
        <v>4072</v>
      </c>
      <c r="AD1424" s="42"/>
      <c r="AE1424">
        <f t="shared" si="69"/>
        <v>0.90680000000000005</v>
      </c>
    </row>
    <row r="1425" spans="1:31">
      <c r="A1425" s="28" t="s">
        <v>4270</v>
      </c>
      <c r="B1425" s="44" t="s">
        <v>4271</v>
      </c>
      <c r="C1425" s="45">
        <v>99924</v>
      </c>
      <c r="D1425" s="30" t="s">
        <v>141</v>
      </c>
      <c r="E1425" s="46" t="s">
        <v>3180</v>
      </c>
      <c r="F1425" s="50" t="s">
        <v>4072</v>
      </c>
      <c r="G1425" s="33" t="s">
        <v>59</v>
      </c>
      <c r="H1425">
        <f t="shared" si="67"/>
        <v>0.90680000000000005</v>
      </c>
      <c r="I1425" s="34">
        <f>ROUND(('NEW Reference'!B$16*List!$H1425)+'NEW Reference'!B$17,0)</f>
        <v>1129</v>
      </c>
      <c r="J1425" s="34">
        <f>ROUND(('NEW Reference'!C$16*List!$H1425)+'NEW Reference'!C$17,0)</f>
        <v>1684</v>
      </c>
      <c r="K1425" s="34">
        <f>ROUND(('NEW Reference'!D$16*List!$H1425)+'NEW Reference'!D$17,0)</f>
        <v>2017</v>
      </c>
      <c r="L1425" s="34">
        <f>ROUND(('NEW Reference'!E$16*List!$H1425)+'NEW Reference'!E$17,0)</f>
        <v>2494</v>
      </c>
      <c r="M1425" s="34">
        <f>ROUND(('NEW Reference'!F$16*List!$H1425)+'NEW Reference'!F$17,0)</f>
        <v>2598</v>
      </c>
      <c r="N1425" s="34">
        <f>ROUND(('NEW Reference'!G$16*List!$H1425)+'NEW Reference'!G$17,0)</f>
        <v>2941</v>
      </c>
      <c r="O1425" s="34">
        <f>ROUND(('NEW Reference'!H$16*List!$H1425)+'NEW Reference'!H$17,0)</f>
        <v>3054</v>
      </c>
      <c r="P1425" s="34">
        <f>ROUND(('NEW Reference'!I$16*List!$H1425)+'NEW Reference'!I$17,0)</f>
        <v>3174</v>
      </c>
      <c r="Q1425" s="34">
        <f>ROUND(('NEW Reference'!J$16*List!$H1425)+'NEW Reference'!J$17,0)</f>
        <v>3675</v>
      </c>
      <c r="R1425" s="34">
        <f>ROUND(('NEW Reference'!K$16*List!$H1425)+'NEW Reference'!K$17,0)</f>
        <v>3791</v>
      </c>
      <c r="S1425" s="34">
        <f>ROUND(('NEW Reference'!L$16*List!$H1425)+'NEW Reference'!L$17,0)</f>
        <v>4091</v>
      </c>
      <c r="T1425" s="34">
        <f>ROUND(('NEW Reference'!M$16*List!$H1425)+'NEW Reference'!M$17,0)</f>
        <v>4886</v>
      </c>
      <c r="U1425" s="34">
        <f>ROUND(('NEW Reference'!N$16*List!$H1425)+'NEW Reference'!N$17,0)</f>
        <v>19714</v>
      </c>
      <c r="V1425" s="35">
        <f>ROUND(('NEW Reference'!O$16*List!$H1425)+'NEW Reference'!O$17,0)</f>
        <v>733</v>
      </c>
      <c r="W1425" s="35">
        <f>ROUND(('NEW Reference'!P$16*List!$H1425)+'NEW Reference'!P$17,0)</f>
        <v>1033</v>
      </c>
      <c r="X1425" s="35">
        <f>ROUND(('NEW Reference'!Q$16*List!$H1425)+'NEW Reference'!Q$17,0)</f>
        <v>516</v>
      </c>
      <c r="Y1425" s="36"/>
      <c r="Z1425" s="4" t="str">
        <f t="shared" si="68"/>
        <v>STEVENS, Minnesota</v>
      </c>
      <c r="AA1425" s="46" t="s">
        <v>3180</v>
      </c>
      <c r="AB1425" s="37" t="s">
        <v>49</v>
      </c>
      <c r="AC1425" s="41" t="s">
        <v>4072</v>
      </c>
      <c r="AD1425" s="42"/>
      <c r="AE1425">
        <f t="shared" si="69"/>
        <v>0.90680000000000005</v>
      </c>
    </row>
    <row r="1426" spans="1:31">
      <c r="A1426" s="28" t="s">
        <v>4272</v>
      </c>
      <c r="B1426" s="44" t="s">
        <v>4273</v>
      </c>
      <c r="C1426" s="45">
        <v>99924</v>
      </c>
      <c r="D1426" s="30" t="s">
        <v>141</v>
      </c>
      <c r="E1426" s="46" t="s">
        <v>4274</v>
      </c>
      <c r="F1426" s="50" t="s">
        <v>4072</v>
      </c>
      <c r="G1426" s="33" t="s">
        <v>59</v>
      </c>
      <c r="H1426">
        <f t="shared" si="67"/>
        <v>0.90680000000000005</v>
      </c>
      <c r="I1426" s="34">
        <f>ROUND(('NEW Reference'!B$16*List!$H1426)+'NEW Reference'!B$17,0)</f>
        <v>1129</v>
      </c>
      <c r="J1426" s="34">
        <f>ROUND(('NEW Reference'!C$16*List!$H1426)+'NEW Reference'!C$17,0)</f>
        <v>1684</v>
      </c>
      <c r="K1426" s="34">
        <f>ROUND(('NEW Reference'!D$16*List!$H1426)+'NEW Reference'!D$17,0)</f>
        <v>2017</v>
      </c>
      <c r="L1426" s="34">
        <f>ROUND(('NEW Reference'!E$16*List!$H1426)+'NEW Reference'!E$17,0)</f>
        <v>2494</v>
      </c>
      <c r="M1426" s="34">
        <f>ROUND(('NEW Reference'!F$16*List!$H1426)+'NEW Reference'!F$17,0)</f>
        <v>2598</v>
      </c>
      <c r="N1426" s="34">
        <f>ROUND(('NEW Reference'!G$16*List!$H1426)+'NEW Reference'!G$17,0)</f>
        <v>2941</v>
      </c>
      <c r="O1426" s="34">
        <f>ROUND(('NEW Reference'!H$16*List!$H1426)+'NEW Reference'!H$17,0)</f>
        <v>3054</v>
      </c>
      <c r="P1426" s="34">
        <f>ROUND(('NEW Reference'!I$16*List!$H1426)+'NEW Reference'!I$17,0)</f>
        <v>3174</v>
      </c>
      <c r="Q1426" s="34">
        <f>ROUND(('NEW Reference'!J$16*List!$H1426)+'NEW Reference'!J$17,0)</f>
        <v>3675</v>
      </c>
      <c r="R1426" s="34">
        <f>ROUND(('NEW Reference'!K$16*List!$H1426)+'NEW Reference'!K$17,0)</f>
        <v>3791</v>
      </c>
      <c r="S1426" s="34">
        <f>ROUND(('NEW Reference'!L$16*List!$H1426)+'NEW Reference'!L$17,0)</f>
        <v>4091</v>
      </c>
      <c r="T1426" s="34">
        <f>ROUND(('NEW Reference'!M$16*List!$H1426)+'NEW Reference'!M$17,0)</f>
        <v>4886</v>
      </c>
      <c r="U1426" s="34">
        <f>ROUND(('NEW Reference'!N$16*List!$H1426)+'NEW Reference'!N$17,0)</f>
        <v>19714</v>
      </c>
      <c r="V1426" s="35">
        <f>ROUND(('NEW Reference'!O$16*List!$H1426)+'NEW Reference'!O$17,0)</f>
        <v>733</v>
      </c>
      <c r="W1426" s="35">
        <f>ROUND(('NEW Reference'!P$16*List!$H1426)+'NEW Reference'!P$17,0)</f>
        <v>1033</v>
      </c>
      <c r="X1426" s="35">
        <f>ROUND(('NEW Reference'!Q$16*List!$H1426)+'NEW Reference'!Q$17,0)</f>
        <v>516</v>
      </c>
      <c r="Y1426" s="36"/>
      <c r="Z1426" s="4" t="str">
        <f t="shared" si="68"/>
        <v>SWIFT, Minnesota</v>
      </c>
      <c r="AA1426" s="46" t="s">
        <v>4274</v>
      </c>
      <c r="AB1426" s="37" t="s">
        <v>49</v>
      </c>
      <c r="AC1426" s="41" t="s">
        <v>4072</v>
      </c>
      <c r="AD1426" s="42"/>
      <c r="AE1426">
        <f t="shared" si="69"/>
        <v>0.90680000000000005</v>
      </c>
    </row>
    <row r="1427" spans="1:31">
      <c r="A1427" s="28" t="s">
        <v>4275</v>
      </c>
      <c r="B1427" s="44" t="s">
        <v>4276</v>
      </c>
      <c r="C1427" s="45">
        <v>99924</v>
      </c>
      <c r="D1427" s="30" t="s">
        <v>141</v>
      </c>
      <c r="E1427" s="46" t="s">
        <v>3483</v>
      </c>
      <c r="F1427" s="50" t="s">
        <v>4072</v>
      </c>
      <c r="G1427" s="33" t="s">
        <v>59</v>
      </c>
      <c r="H1427">
        <f t="shared" si="67"/>
        <v>0.90680000000000005</v>
      </c>
      <c r="I1427" s="34">
        <f>ROUND(('NEW Reference'!B$16*List!$H1427)+'NEW Reference'!B$17,0)</f>
        <v>1129</v>
      </c>
      <c r="J1427" s="34">
        <f>ROUND(('NEW Reference'!C$16*List!$H1427)+'NEW Reference'!C$17,0)</f>
        <v>1684</v>
      </c>
      <c r="K1427" s="34">
        <f>ROUND(('NEW Reference'!D$16*List!$H1427)+'NEW Reference'!D$17,0)</f>
        <v>2017</v>
      </c>
      <c r="L1427" s="34">
        <f>ROUND(('NEW Reference'!E$16*List!$H1427)+'NEW Reference'!E$17,0)</f>
        <v>2494</v>
      </c>
      <c r="M1427" s="34">
        <f>ROUND(('NEW Reference'!F$16*List!$H1427)+'NEW Reference'!F$17,0)</f>
        <v>2598</v>
      </c>
      <c r="N1427" s="34">
        <f>ROUND(('NEW Reference'!G$16*List!$H1427)+'NEW Reference'!G$17,0)</f>
        <v>2941</v>
      </c>
      <c r="O1427" s="34">
        <f>ROUND(('NEW Reference'!H$16*List!$H1427)+'NEW Reference'!H$17,0)</f>
        <v>3054</v>
      </c>
      <c r="P1427" s="34">
        <f>ROUND(('NEW Reference'!I$16*List!$H1427)+'NEW Reference'!I$17,0)</f>
        <v>3174</v>
      </c>
      <c r="Q1427" s="34">
        <f>ROUND(('NEW Reference'!J$16*List!$H1427)+'NEW Reference'!J$17,0)</f>
        <v>3675</v>
      </c>
      <c r="R1427" s="34">
        <f>ROUND(('NEW Reference'!K$16*List!$H1427)+'NEW Reference'!K$17,0)</f>
        <v>3791</v>
      </c>
      <c r="S1427" s="34">
        <f>ROUND(('NEW Reference'!L$16*List!$H1427)+'NEW Reference'!L$17,0)</f>
        <v>4091</v>
      </c>
      <c r="T1427" s="34">
        <f>ROUND(('NEW Reference'!M$16*List!$H1427)+'NEW Reference'!M$17,0)</f>
        <v>4886</v>
      </c>
      <c r="U1427" s="34">
        <f>ROUND(('NEW Reference'!N$16*List!$H1427)+'NEW Reference'!N$17,0)</f>
        <v>19714</v>
      </c>
      <c r="V1427" s="35">
        <f>ROUND(('NEW Reference'!O$16*List!$H1427)+'NEW Reference'!O$17,0)</f>
        <v>733</v>
      </c>
      <c r="W1427" s="35">
        <f>ROUND(('NEW Reference'!P$16*List!$H1427)+'NEW Reference'!P$17,0)</f>
        <v>1033</v>
      </c>
      <c r="X1427" s="35">
        <f>ROUND(('NEW Reference'!Q$16*List!$H1427)+'NEW Reference'!Q$17,0)</f>
        <v>516</v>
      </c>
      <c r="Y1427" s="36"/>
      <c r="Z1427" s="4" t="str">
        <f t="shared" si="68"/>
        <v>TODD, Minnesota</v>
      </c>
      <c r="AA1427" s="46" t="s">
        <v>3483</v>
      </c>
      <c r="AB1427" s="37" t="s">
        <v>49</v>
      </c>
      <c r="AC1427" s="41" t="s">
        <v>4072</v>
      </c>
      <c r="AD1427" s="42"/>
      <c r="AE1427">
        <f t="shared" si="69"/>
        <v>0.90680000000000005</v>
      </c>
    </row>
    <row r="1428" spans="1:31">
      <c r="A1428" s="28" t="s">
        <v>4277</v>
      </c>
      <c r="B1428" s="44" t="s">
        <v>4278</v>
      </c>
      <c r="C1428" s="45">
        <v>99924</v>
      </c>
      <c r="D1428" s="30" t="s">
        <v>141</v>
      </c>
      <c r="E1428" s="46" t="s">
        <v>4279</v>
      </c>
      <c r="F1428" s="50" t="s">
        <v>4072</v>
      </c>
      <c r="G1428" s="33" t="s">
        <v>59</v>
      </c>
      <c r="H1428">
        <f t="shared" si="67"/>
        <v>0.90680000000000005</v>
      </c>
      <c r="I1428" s="34">
        <f>ROUND(('NEW Reference'!B$16*List!$H1428)+'NEW Reference'!B$17,0)</f>
        <v>1129</v>
      </c>
      <c r="J1428" s="34">
        <f>ROUND(('NEW Reference'!C$16*List!$H1428)+'NEW Reference'!C$17,0)</f>
        <v>1684</v>
      </c>
      <c r="K1428" s="34">
        <f>ROUND(('NEW Reference'!D$16*List!$H1428)+'NEW Reference'!D$17,0)</f>
        <v>2017</v>
      </c>
      <c r="L1428" s="34">
        <f>ROUND(('NEW Reference'!E$16*List!$H1428)+'NEW Reference'!E$17,0)</f>
        <v>2494</v>
      </c>
      <c r="M1428" s="34">
        <f>ROUND(('NEW Reference'!F$16*List!$H1428)+'NEW Reference'!F$17,0)</f>
        <v>2598</v>
      </c>
      <c r="N1428" s="34">
        <f>ROUND(('NEW Reference'!G$16*List!$H1428)+'NEW Reference'!G$17,0)</f>
        <v>2941</v>
      </c>
      <c r="O1428" s="34">
        <f>ROUND(('NEW Reference'!H$16*List!$H1428)+'NEW Reference'!H$17,0)</f>
        <v>3054</v>
      </c>
      <c r="P1428" s="34">
        <f>ROUND(('NEW Reference'!I$16*List!$H1428)+'NEW Reference'!I$17,0)</f>
        <v>3174</v>
      </c>
      <c r="Q1428" s="34">
        <f>ROUND(('NEW Reference'!J$16*List!$H1428)+'NEW Reference'!J$17,0)</f>
        <v>3675</v>
      </c>
      <c r="R1428" s="34">
        <f>ROUND(('NEW Reference'!K$16*List!$H1428)+'NEW Reference'!K$17,0)</f>
        <v>3791</v>
      </c>
      <c r="S1428" s="34">
        <f>ROUND(('NEW Reference'!L$16*List!$H1428)+'NEW Reference'!L$17,0)</f>
        <v>4091</v>
      </c>
      <c r="T1428" s="34">
        <f>ROUND(('NEW Reference'!M$16*List!$H1428)+'NEW Reference'!M$17,0)</f>
        <v>4886</v>
      </c>
      <c r="U1428" s="34">
        <f>ROUND(('NEW Reference'!N$16*List!$H1428)+'NEW Reference'!N$17,0)</f>
        <v>19714</v>
      </c>
      <c r="V1428" s="35">
        <f>ROUND(('NEW Reference'!O$16*List!$H1428)+'NEW Reference'!O$17,0)</f>
        <v>733</v>
      </c>
      <c r="W1428" s="35">
        <f>ROUND(('NEW Reference'!P$16*List!$H1428)+'NEW Reference'!P$17,0)</f>
        <v>1033</v>
      </c>
      <c r="X1428" s="35">
        <f>ROUND(('NEW Reference'!Q$16*List!$H1428)+'NEW Reference'!Q$17,0)</f>
        <v>516</v>
      </c>
      <c r="Y1428" s="36"/>
      <c r="Z1428" s="4" t="str">
        <f t="shared" si="68"/>
        <v>TRAVERSE, Minnesota</v>
      </c>
      <c r="AA1428" s="46" t="s">
        <v>4279</v>
      </c>
      <c r="AB1428" s="37" t="s">
        <v>49</v>
      </c>
      <c r="AC1428" s="41" t="s">
        <v>4072</v>
      </c>
      <c r="AD1428" s="42"/>
      <c r="AE1428">
        <f t="shared" si="69"/>
        <v>0.90680000000000005</v>
      </c>
    </row>
    <row r="1429" spans="1:31">
      <c r="A1429" s="28" t="s">
        <v>4280</v>
      </c>
      <c r="B1429" s="44" t="s">
        <v>4281</v>
      </c>
      <c r="C1429" s="45">
        <v>40340</v>
      </c>
      <c r="D1429" s="30" t="s">
        <v>1467</v>
      </c>
      <c r="E1429" s="46" t="s">
        <v>4282</v>
      </c>
      <c r="F1429" s="49" t="s">
        <v>4072</v>
      </c>
      <c r="G1429" s="33" t="s">
        <v>48</v>
      </c>
      <c r="H1429">
        <f t="shared" si="67"/>
        <v>1.0759000000000001</v>
      </c>
      <c r="I1429" s="34">
        <f>ROUND(('NEW Reference'!B$16*List!$H1429)+'NEW Reference'!B$17,0)</f>
        <v>1285</v>
      </c>
      <c r="J1429" s="34">
        <f>ROUND(('NEW Reference'!C$16*List!$H1429)+'NEW Reference'!C$17,0)</f>
        <v>1917</v>
      </c>
      <c r="K1429" s="34">
        <f>ROUND(('NEW Reference'!D$16*List!$H1429)+'NEW Reference'!D$17,0)</f>
        <v>2297</v>
      </c>
      <c r="L1429" s="34">
        <f>ROUND(('NEW Reference'!E$16*List!$H1429)+'NEW Reference'!E$17,0)</f>
        <v>2840</v>
      </c>
      <c r="M1429" s="34">
        <f>ROUND(('NEW Reference'!F$16*List!$H1429)+'NEW Reference'!F$17,0)</f>
        <v>2958</v>
      </c>
      <c r="N1429" s="34">
        <f>ROUND(('NEW Reference'!G$16*List!$H1429)+'NEW Reference'!G$17,0)</f>
        <v>3349</v>
      </c>
      <c r="O1429" s="34">
        <f>ROUND(('NEW Reference'!H$16*List!$H1429)+'NEW Reference'!H$17,0)</f>
        <v>3477</v>
      </c>
      <c r="P1429" s="34">
        <f>ROUND(('NEW Reference'!I$16*List!$H1429)+'NEW Reference'!I$17,0)</f>
        <v>3613</v>
      </c>
      <c r="Q1429" s="34">
        <f>ROUND(('NEW Reference'!J$16*List!$H1429)+'NEW Reference'!J$17,0)</f>
        <v>4184</v>
      </c>
      <c r="R1429" s="34">
        <f>ROUND(('NEW Reference'!K$16*List!$H1429)+'NEW Reference'!K$17,0)</f>
        <v>4316</v>
      </c>
      <c r="S1429" s="34">
        <f>ROUND(('NEW Reference'!L$16*List!$H1429)+'NEW Reference'!L$17,0)</f>
        <v>4658</v>
      </c>
      <c r="T1429" s="34">
        <f>ROUND(('NEW Reference'!M$16*List!$H1429)+'NEW Reference'!M$17,0)</f>
        <v>5563</v>
      </c>
      <c r="U1429" s="34">
        <f>ROUND(('NEW Reference'!N$16*List!$H1429)+'NEW Reference'!N$17,0)</f>
        <v>22445</v>
      </c>
      <c r="V1429" s="35">
        <f>ROUND(('NEW Reference'!O$16*List!$H1429)+'NEW Reference'!O$17,0)</f>
        <v>834</v>
      </c>
      <c r="W1429" s="35">
        <f>ROUND(('NEW Reference'!P$16*List!$H1429)+'NEW Reference'!P$17,0)</f>
        <v>1176</v>
      </c>
      <c r="X1429" s="35">
        <f>ROUND(('NEW Reference'!Q$16*List!$H1429)+'NEW Reference'!Q$17,0)</f>
        <v>588</v>
      </c>
      <c r="Y1429" s="36"/>
      <c r="Z1429" s="4" t="str">
        <f t="shared" si="68"/>
        <v>WABASHA, Minnesota</v>
      </c>
      <c r="AA1429" s="37" t="s">
        <v>4282</v>
      </c>
      <c r="AB1429" s="37" t="s">
        <v>49</v>
      </c>
      <c r="AC1429" s="32" t="s">
        <v>4072</v>
      </c>
      <c r="AD1429" s="38"/>
      <c r="AE1429">
        <f t="shared" si="69"/>
        <v>1.0759000000000001</v>
      </c>
    </row>
    <row r="1430" spans="1:31">
      <c r="A1430" s="28" t="s">
        <v>4283</v>
      </c>
      <c r="B1430" s="44" t="s">
        <v>4284</v>
      </c>
      <c r="C1430" s="47">
        <v>99924</v>
      </c>
      <c r="D1430" s="30" t="s">
        <v>141</v>
      </c>
      <c r="E1430" s="37" t="s">
        <v>4285</v>
      </c>
      <c r="F1430" s="50" t="s">
        <v>4072</v>
      </c>
      <c r="G1430" s="33" t="s">
        <v>59</v>
      </c>
      <c r="H1430">
        <f t="shared" si="67"/>
        <v>0.90680000000000005</v>
      </c>
      <c r="I1430" s="34">
        <f>ROUND(('NEW Reference'!B$16*List!$H1430)+'NEW Reference'!B$17,0)</f>
        <v>1129</v>
      </c>
      <c r="J1430" s="34">
        <f>ROUND(('NEW Reference'!C$16*List!$H1430)+'NEW Reference'!C$17,0)</f>
        <v>1684</v>
      </c>
      <c r="K1430" s="34">
        <f>ROUND(('NEW Reference'!D$16*List!$H1430)+'NEW Reference'!D$17,0)</f>
        <v>2017</v>
      </c>
      <c r="L1430" s="34">
        <f>ROUND(('NEW Reference'!E$16*List!$H1430)+'NEW Reference'!E$17,0)</f>
        <v>2494</v>
      </c>
      <c r="M1430" s="34">
        <f>ROUND(('NEW Reference'!F$16*List!$H1430)+'NEW Reference'!F$17,0)</f>
        <v>2598</v>
      </c>
      <c r="N1430" s="34">
        <f>ROUND(('NEW Reference'!G$16*List!$H1430)+'NEW Reference'!G$17,0)</f>
        <v>2941</v>
      </c>
      <c r="O1430" s="34">
        <f>ROUND(('NEW Reference'!H$16*List!$H1430)+'NEW Reference'!H$17,0)</f>
        <v>3054</v>
      </c>
      <c r="P1430" s="34">
        <f>ROUND(('NEW Reference'!I$16*List!$H1430)+'NEW Reference'!I$17,0)</f>
        <v>3174</v>
      </c>
      <c r="Q1430" s="34">
        <f>ROUND(('NEW Reference'!J$16*List!$H1430)+'NEW Reference'!J$17,0)</f>
        <v>3675</v>
      </c>
      <c r="R1430" s="34">
        <f>ROUND(('NEW Reference'!K$16*List!$H1430)+'NEW Reference'!K$17,0)</f>
        <v>3791</v>
      </c>
      <c r="S1430" s="34">
        <f>ROUND(('NEW Reference'!L$16*List!$H1430)+'NEW Reference'!L$17,0)</f>
        <v>4091</v>
      </c>
      <c r="T1430" s="34">
        <f>ROUND(('NEW Reference'!M$16*List!$H1430)+'NEW Reference'!M$17,0)</f>
        <v>4886</v>
      </c>
      <c r="U1430" s="34">
        <f>ROUND(('NEW Reference'!N$16*List!$H1430)+'NEW Reference'!N$17,0)</f>
        <v>19714</v>
      </c>
      <c r="V1430" s="35">
        <f>ROUND(('NEW Reference'!O$16*List!$H1430)+'NEW Reference'!O$17,0)</f>
        <v>733</v>
      </c>
      <c r="W1430" s="35">
        <f>ROUND(('NEW Reference'!P$16*List!$H1430)+'NEW Reference'!P$17,0)</f>
        <v>1033</v>
      </c>
      <c r="X1430" s="35">
        <f>ROUND(('NEW Reference'!Q$16*List!$H1430)+'NEW Reference'!Q$17,0)</f>
        <v>516</v>
      </c>
      <c r="Y1430" s="36"/>
      <c r="Z1430" s="4" t="str">
        <f t="shared" si="68"/>
        <v>WADENA, Minnesota</v>
      </c>
      <c r="AA1430" s="46" t="s">
        <v>4285</v>
      </c>
      <c r="AB1430" s="37" t="s">
        <v>49</v>
      </c>
      <c r="AC1430" s="41" t="s">
        <v>4072</v>
      </c>
      <c r="AD1430" s="42"/>
      <c r="AE1430">
        <f t="shared" si="69"/>
        <v>0.90680000000000005</v>
      </c>
    </row>
    <row r="1431" spans="1:31">
      <c r="A1431" s="28" t="s">
        <v>4286</v>
      </c>
      <c r="B1431" s="44" t="s">
        <v>4287</v>
      </c>
      <c r="C1431" s="45">
        <v>99924</v>
      </c>
      <c r="D1431" s="30" t="s">
        <v>141</v>
      </c>
      <c r="E1431" s="46" t="s">
        <v>4288</v>
      </c>
      <c r="F1431" s="50" t="s">
        <v>4072</v>
      </c>
      <c r="G1431" s="33" t="s">
        <v>59</v>
      </c>
      <c r="H1431">
        <f t="shared" si="67"/>
        <v>0.90680000000000005</v>
      </c>
      <c r="I1431" s="34">
        <f>ROUND(('NEW Reference'!B$16*List!$H1431)+'NEW Reference'!B$17,0)</f>
        <v>1129</v>
      </c>
      <c r="J1431" s="34">
        <f>ROUND(('NEW Reference'!C$16*List!$H1431)+'NEW Reference'!C$17,0)</f>
        <v>1684</v>
      </c>
      <c r="K1431" s="34">
        <f>ROUND(('NEW Reference'!D$16*List!$H1431)+'NEW Reference'!D$17,0)</f>
        <v>2017</v>
      </c>
      <c r="L1431" s="34">
        <f>ROUND(('NEW Reference'!E$16*List!$H1431)+'NEW Reference'!E$17,0)</f>
        <v>2494</v>
      </c>
      <c r="M1431" s="34">
        <f>ROUND(('NEW Reference'!F$16*List!$H1431)+'NEW Reference'!F$17,0)</f>
        <v>2598</v>
      </c>
      <c r="N1431" s="34">
        <f>ROUND(('NEW Reference'!G$16*List!$H1431)+'NEW Reference'!G$17,0)</f>
        <v>2941</v>
      </c>
      <c r="O1431" s="34">
        <f>ROUND(('NEW Reference'!H$16*List!$H1431)+'NEW Reference'!H$17,0)</f>
        <v>3054</v>
      </c>
      <c r="P1431" s="34">
        <f>ROUND(('NEW Reference'!I$16*List!$H1431)+'NEW Reference'!I$17,0)</f>
        <v>3174</v>
      </c>
      <c r="Q1431" s="34">
        <f>ROUND(('NEW Reference'!J$16*List!$H1431)+'NEW Reference'!J$17,0)</f>
        <v>3675</v>
      </c>
      <c r="R1431" s="34">
        <f>ROUND(('NEW Reference'!K$16*List!$H1431)+'NEW Reference'!K$17,0)</f>
        <v>3791</v>
      </c>
      <c r="S1431" s="34">
        <f>ROUND(('NEW Reference'!L$16*List!$H1431)+'NEW Reference'!L$17,0)</f>
        <v>4091</v>
      </c>
      <c r="T1431" s="34">
        <f>ROUND(('NEW Reference'!M$16*List!$H1431)+'NEW Reference'!M$17,0)</f>
        <v>4886</v>
      </c>
      <c r="U1431" s="34">
        <f>ROUND(('NEW Reference'!N$16*List!$H1431)+'NEW Reference'!N$17,0)</f>
        <v>19714</v>
      </c>
      <c r="V1431" s="35">
        <f>ROUND(('NEW Reference'!O$16*List!$H1431)+'NEW Reference'!O$17,0)</f>
        <v>733</v>
      </c>
      <c r="W1431" s="35">
        <f>ROUND(('NEW Reference'!P$16*List!$H1431)+'NEW Reference'!P$17,0)</f>
        <v>1033</v>
      </c>
      <c r="X1431" s="35">
        <f>ROUND(('NEW Reference'!Q$16*List!$H1431)+'NEW Reference'!Q$17,0)</f>
        <v>516</v>
      </c>
      <c r="Y1431" s="36"/>
      <c r="Z1431" s="4" t="str">
        <f t="shared" si="68"/>
        <v>WASECA, Minnesota</v>
      </c>
      <c r="AA1431" s="46" t="s">
        <v>4288</v>
      </c>
      <c r="AB1431" s="37" t="s">
        <v>49</v>
      </c>
      <c r="AC1431" s="41" t="s">
        <v>4072</v>
      </c>
      <c r="AD1431" s="42"/>
      <c r="AE1431">
        <f t="shared" si="69"/>
        <v>0.90680000000000005</v>
      </c>
    </row>
    <row r="1432" spans="1:31">
      <c r="A1432" s="28" t="s">
        <v>4289</v>
      </c>
      <c r="B1432" s="44" t="s">
        <v>4290</v>
      </c>
      <c r="C1432" s="47">
        <v>33460</v>
      </c>
      <c r="D1432" s="30" t="s">
        <v>4075</v>
      </c>
      <c r="E1432" s="37" t="s">
        <v>250</v>
      </c>
      <c r="F1432" s="49" t="s">
        <v>4072</v>
      </c>
      <c r="G1432" s="33" t="s">
        <v>48</v>
      </c>
      <c r="H1432">
        <f t="shared" si="67"/>
        <v>1.0622</v>
      </c>
      <c r="I1432" s="34">
        <f>ROUND(('NEW Reference'!B$16*List!$H1432)+'NEW Reference'!B$17,0)</f>
        <v>1273</v>
      </c>
      <c r="J1432" s="34">
        <f>ROUND(('NEW Reference'!C$16*List!$H1432)+'NEW Reference'!C$17,0)</f>
        <v>1898</v>
      </c>
      <c r="K1432" s="34">
        <f>ROUND(('NEW Reference'!D$16*List!$H1432)+'NEW Reference'!D$17,0)</f>
        <v>2274</v>
      </c>
      <c r="L1432" s="34">
        <f>ROUND(('NEW Reference'!E$16*List!$H1432)+'NEW Reference'!E$17,0)</f>
        <v>2812</v>
      </c>
      <c r="M1432" s="34">
        <f>ROUND(('NEW Reference'!F$16*List!$H1432)+'NEW Reference'!F$17,0)</f>
        <v>2929</v>
      </c>
      <c r="N1432" s="34">
        <f>ROUND(('NEW Reference'!G$16*List!$H1432)+'NEW Reference'!G$17,0)</f>
        <v>3316</v>
      </c>
      <c r="O1432" s="34">
        <f>ROUND(('NEW Reference'!H$16*List!$H1432)+'NEW Reference'!H$17,0)</f>
        <v>3443</v>
      </c>
      <c r="P1432" s="34">
        <f>ROUND(('NEW Reference'!I$16*List!$H1432)+'NEW Reference'!I$17,0)</f>
        <v>3578</v>
      </c>
      <c r="Q1432" s="34">
        <f>ROUND(('NEW Reference'!J$16*List!$H1432)+'NEW Reference'!J$17,0)</f>
        <v>4143</v>
      </c>
      <c r="R1432" s="34">
        <f>ROUND(('NEW Reference'!K$16*List!$H1432)+'NEW Reference'!K$17,0)</f>
        <v>4274</v>
      </c>
      <c r="S1432" s="34">
        <f>ROUND(('NEW Reference'!L$16*List!$H1432)+'NEW Reference'!L$17,0)</f>
        <v>4612</v>
      </c>
      <c r="T1432" s="34">
        <f>ROUND(('NEW Reference'!M$16*List!$H1432)+'NEW Reference'!M$17,0)</f>
        <v>5508</v>
      </c>
      <c r="U1432" s="34">
        <f>ROUND(('NEW Reference'!N$16*List!$H1432)+'NEW Reference'!N$17,0)</f>
        <v>22223</v>
      </c>
      <c r="V1432" s="35">
        <f>ROUND(('NEW Reference'!O$16*List!$H1432)+'NEW Reference'!O$17,0)</f>
        <v>826</v>
      </c>
      <c r="W1432" s="35">
        <f>ROUND(('NEW Reference'!P$16*List!$H1432)+'NEW Reference'!P$17,0)</f>
        <v>1164</v>
      </c>
      <c r="X1432" s="35">
        <f>ROUND(('NEW Reference'!Q$16*List!$H1432)+'NEW Reference'!Q$17,0)</f>
        <v>582</v>
      </c>
      <c r="Y1432" s="36"/>
      <c r="Z1432" s="4" t="str">
        <f t="shared" si="68"/>
        <v>WASHINGTON, Minnesota</v>
      </c>
      <c r="AA1432" s="37" t="s">
        <v>250</v>
      </c>
      <c r="AB1432" s="37" t="s">
        <v>49</v>
      </c>
      <c r="AC1432" s="32" t="s">
        <v>4072</v>
      </c>
      <c r="AD1432" s="38"/>
      <c r="AE1432">
        <f t="shared" si="69"/>
        <v>1.0622</v>
      </c>
    </row>
    <row r="1433" spans="1:31">
      <c r="A1433" s="28" t="s">
        <v>4291</v>
      </c>
      <c r="B1433" s="44" t="s">
        <v>4292</v>
      </c>
      <c r="C1433" s="47">
        <v>99924</v>
      </c>
      <c r="D1433" s="30" t="s">
        <v>141</v>
      </c>
      <c r="E1433" s="37" t="s">
        <v>4293</v>
      </c>
      <c r="F1433" s="50" t="s">
        <v>4072</v>
      </c>
      <c r="G1433" s="33" t="s">
        <v>59</v>
      </c>
      <c r="H1433">
        <f t="shared" si="67"/>
        <v>0.90680000000000005</v>
      </c>
      <c r="I1433" s="34">
        <f>ROUND(('NEW Reference'!B$16*List!$H1433)+'NEW Reference'!B$17,0)</f>
        <v>1129</v>
      </c>
      <c r="J1433" s="34">
        <f>ROUND(('NEW Reference'!C$16*List!$H1433)+'NEW Reference'!C$17,0)</f>
        <v>1684</v>
      </c>
      <c r="K1433" s="34">
        <f>ROUND(('NEW Reference'!D$16*List!$H1433)+'NEW Reference'!D$17,0)</f>
        <v>2017</v>
      </c>
      <c r="L1433" s="34">
        <f>ROUND(('NEW Reference'!E$16*List!$H1433)+'NEW Reference'!E$17,0)</f>
        <v>2494</v>
      </c>
      <c r="M1433" s="34">
        <f>ROUND(('NEW Reference'!F$16*List!$H1433)+'NEW Reference'!F$17,0)</f>
        <v>2598</v>
      </c>
      <c r="N1433" s="34">
        <f>ROUND(('NEW Reference'!G$16*List!$H1433)+'NEW Reference'!G$17,0)</f>
        <v>2941</v>
      </c>
      <c r="O1433" s="34">
        <f>ROUND(('NEW Reference'!H$16*List!$H1433)+'NEW Reference'!H$17,0)</f>
        <v>3054</v>
      </c>
      <c r="P1433" s="34">
        <f>ROUND(('NEW Reference'!I$16*List!$H1433)+'NEW Reference'!I$17,0)</f>
        <v>3174</v>
      </c>
      <c r="Q1433" s="34">
        <f>ROUND(('NEW Reference'!J$16*List!$H1433)+'NEW Reference'!J$17,0)</f>
        <v>3675</v>
      </c>
      <c r="R1433" s="34">
        <f>ROUND(('NEW Reference'!K$16*List!$H1433)+'NEW Reference'!K$17,0)</f>
        <v>3791</v>
      </c>
      <c r="S1433" s="34">
        <f>ROUND(('NEW Reference'!L$16*List!$H1433)+'NEW Reference'!L$17,0)</f>
        <v>4091</v>
      </c>
      <c r="T1433" s="34">
        <f>ROUND(('NEW Reference'!M$16*List!$H1433)+'NEW Reference'!M$17,0)</f>
        <v>4886</v>
      </c>
      <c r="U1433" s="34">
        <f>ROUND(('NEW Reference'!N$16*List!$H1433)+'NEW Reference'!N$17,0)</f>
        <v>19714</v>
      </c>
      <c r="V1433" s="35">
        <f>ROUND(('NEW Reference'!O$16*List!$H1433)+'NEW Reference'!O$17,0)</f>
        <v>733</v>
      </c>
      <c r="W1433" s="35">
        <f>ROUND(('NEW Reference'!P$16*List!$H1433)+'NEW Reference'!P$17,0)</f>
        <v>1033</v>
      </c>
      <c r="X1433" s="35">
        <f>ROUND(('NEW Reference'!Q$16*List!$H1433)+'NEW Reference'!Q$17,0)</f>
        <v>516</v>
      </c>
      <c r="Y1433" s="36"/>
      <c r="Z1433" s="4" t="str">
        <f t="shared" si="68"/>
        <v>WATONWAN, Minnesota</v>
      </c>
      <c r="AA1433" s="46" t="s">
        <v>4293</v>
      </c>
      <c r="AB1433" s="37" t="s">
        <v>49</v>
      </c>
      <c r="AC1433" s="41" t="s">
        <v>4072</v>
      </c>
      <c r="AD1433" s="42"/>
      <c r="AE1433">
        <f t="shared" si="69"/>
        <v>0.90680000000000005</v>
      </c>
    </row>
    <row r="1434" spans="1:31">
      <c r="A1434" s="28" t="s">
        <v>4294</v>
      </c>
      <c r="B1434" s="44" t="s">
        <v>4295</v>
      </c>
      <c r="C1434" s="45">
        <v>99924</v>
      </c>
      <c r="D1434" s="30" t="s">
        <v>141</v>
      </c>
      <c r="E1434" s="46" t="s">
        <v>4296</v>
      </c>
      <c r="F1434" s="50" t="s">
        <v>4072</v>
      </c>
      <c r="G1434" s="33" t="s">
        <v>59</v>
      </c>
      <c r="H1434">
        <f t="shared" si="67"/>
        <v>0.90680000000000005</v>
      </c>
      <c r="I1434" s="34">
        <f>ROUND(('NEW Reference'!B$16*List!$H1434)+'NEW Reference'!B$17,0)</f>
        <v>1129</v>
      </c>
      <c r="J1434" s="34">
        <f>ROUND(('NEW Reference'!C$16*List!$H1434)+'NEW Reference'!C$17,0)</f>
        <v>1684</v>
      </c>
      <c r="K1434" s="34">
        <f>ROUND(('NEW Reference'!D$16*List!$H1434)+'NEW Reference'!D$17,0)</f>
        <v>2017</v>
      </c>
      <c r="L1434" s="34">
        <f>ROUND(('NEW Reference'!E$16*List!$H1434)+'NEW Reference'!E$17,0)</f>
        <v>2494</v>
      </c>
      <c r="M1434" s="34">
        <f>ROUND(('NEW Reference'!F$16*List!$H1434)+'NEW Reference'!F$17,0)</f>
        <v>2598</v>
      </c>
      <c r="N1434" s="34">
        <f>ROUND(('NEW Reference'!G$16*List!$H1434)+'NEW Reference'!G$17,0)</f>
        <v>2941</v>
      </c>
      <c r="O1434" s="34">
        <f>ROUND(('NEW Reference'!H$16*List!$H1434)+'NEW Reference'!H$17,0)</f>
        <v>3054</v>
      </c>
      <c r="P1434" s="34">
        <f>ROUND(('NEW Reference'!I$16*List!$H1434)+'NEW Reference'!I$17,0)</f>
        <v>3174</v>
      </c>
      <c r="Q1434" s="34">
        <f>ROUND(('NEW Reference'!J$16*List!$H1434)+'NEW Reference'!J$17,0)</f>
        <v>3675</v>
      </c>
      <c r="R1434" s="34">
        <f>ROUND(('NEW Reference'!K$16*List!$H1434)+'NEW Reference'!K$17,0)</f>
        <v>3791</v>
      </c>
      <c r="S1434" s="34">
        <f>ROUND(('NEW Reference'!L$16*List!$H1434)+'NEW Reference'!L$17,0)</f>
        <v>4091</v>
      </c>
      <c r="T1434" s="34">
        <f>ROUND(('NEW Reference'!M$16*List!$H1434)+'NEW Reference'!M$17,0)</f>
        <v>4886</v>
      </c>
      <c r="U1434" s="34">
        <f>ROUND(('NEW Reference'!N$16*List!$H1434)+'NEW Reference'!N$17,0)</f>
        <v>19714</v>
      </c>
      <c r="V1434" s="35">
        <f>ROUND(('NEW Reference'!O$16*List!$H1434)+'NEW Reference'!O$17,0)</f>
        <v>733</v>
      </c>
      <c r="W1434" s="35">
        <f>ROUND(('NEW Reference'!P$16*List!$H1434)+'NEW Reference'!P$17,0)</f>
        <v>1033</v>
      </c>
      <c r="X1434" s="35">
        <f>ROUND(('NEW Reference'!Q$16*List!$H1434)+'NEW Reference'!Q$17,0)</f>
        <v>516</v>
      </c>
      <c r="Y1434" s="36"/>
      <c r="Z1434" s="4" t="str">
        <f t="shared" si="68"/>
        <v>WILKIN, Minnesota</v>
      </c>
      <c r="AA1434" s="46" t="s">
        <v>4296</v>
      </c>
      <c r="AB1434" s="37" t="s">
        <v>49</v>
      </c>
      <c r="AC1434" s="41" t="s">
        <v>4072</v>
      </c>
      <c r="AD1434" s="42"/>
      <c r="AE1434">
        <f t="shared" si="69"/>
        <v>0.90680000000000005</v>
      </c>
    </row>
    <row r="1435" spans="1:31">
      <c r="A1435" s="28" t="s">
        <v>4297</v>
      </c>
      <c r="B1435" s="44" t="s">
        <v>4298</v>
      </c>
      <c r="C1435" s="45">
        <v>99924</v>
      </c>
      <c r="D1435" s="30" t="s">
        <v>141</v>
      </c>
      <c r="E1435" s="46" t="s">
        <v>4299</v>
      </c>
      <c r="F1435" s="50" t="s">
        <v>4072</v>
      </c>
      <c r="G1435" s="33" t="s">
        <v>59</v>
      </c>
      <c r="H1435">
        <f t="shared" si="67"/>
        <v>0.90680000000000005</v>
      </c>
      <c r="I1435" s="34">
        <f>ROUND(('NEW Reference'!B$16*List!$H1435)+'NEW Reference'!B$17,0)</f>
        <v>1129</v>
      </c>
      <c r="J1435" s="34">
        <f>ROUND(('NEW Reference'!C$16*List!$H1435)+'NEW Reference'!C$17,0)</f>
        <v>1684</v>
      </c>
      <c r="K1435" s="34">
        <f>ROUND(('NEW Reference'!D$16*List!$H1435)+'NEW Reference'!D$17,0)</f>
        <v>2017</v>
      </c>
      <c r="L1435" s="34">
        <f>ROUND(('NEW Reference'!E$16*List!$H1435)+'NEW Reference'!E$17,0)</f>
        <v>2494</v>
      </c>
      <c r="M1435" s="34">
        <f>ROUND(('NEW Reference'!F$16*List!$H1435)+'NEW Reference'!F$17,0)</f>
        <v>2598</v>
      </c>
      <c r="N1435" s="34">
        <f>ROUND(('NEW Reference'!G$16*List!$H1435)+'NEW Reference'!G$17,0)</f>
        <v>2941</v>
      </c>
      <c r="O1435" s="34">
        <f>ROUND(('NEW Reference'!H$16*List!$H1435)+'NEW Reference'!H$17,0)</f>
        <v>3054</v>
      </c>
      <c r="P1435" s="34">
        <f>ROUND(('NEW Reference'!I$16*List!$H1435)+'NEW Reference'!I$17,0)</f>
        <v>3174</v>
      </c>
      <c r="Q1435" s="34">
        <f>ROUND(('NEW Reference'!J$16*List!$H1435)+'NEW Reference'!J$17,0)</f>
        <v>3675</v>
      </c>
      <c r="R1435" s="34">
        <f>ROUND(('NEW Reference'!K$16*List!$H1435)+'NEW Reference'!K$17,0)</f>
        <v>3791</v>
      </c>
      <c r="S1435" s="34">
        <f>ROUND(('NEW Reference'!L$16*List!$H1435)+'NEW Reference'!L$17,0)</f>
        <v>4091</v>
      </c>
      <c r="T1435" s="34">
        <f>ROUND(('NEW Reference'!M$16*List!$H1435)+'NEW Reference'!M$17,0)</f>
        <v>4886</v>
      </c>
      <c r="U1435" s="34">
        <f>ROUND(('NEW Reference'!N$16*List!$H1435)+'NEW Reference'!N$17,0)</f>
        <v>19714</v>
      </c>
      <c r="V1435" s="35">
        <f>ROUND(('NEW Reference'!O$16*List!$H1435)+'NEW Reference'!O$17,0)</f>
        <v>733</v>
      </c>
      <c r="W1435" s="35">
        <f>ROUND(('NEW Reference'!P$16*List!$H1435)+'NEW Reference'!P$17,0)</f>
        <v>1033</v>
      </c>
      <c r="X1435" s="35">
        <f>ROUND(('NEW Reference'!Q$16*List!$H1435)+'NEW Reference'!Q$17,0)</f>
        <v>516</v>
      </c>
      <c r="Y1435" s="36"/>
      <c r="Z1435" s="4" t="str">
        <f t="shared" si="68"/>
        <v>WINONA, Minnesota</v>
      </c>
      <c r="AA1435" s="46" t="s">
        <v>4299</v>
      </c>
      <c r="AB1435" s="37" t="s">
        <v>49</v>
      </c>
      <c r="AC1435" s="41" t="s">
        <v>4072</v>
      </c>
      <c r="AD1435" s="42"/>
      <c r="AE1435">
        <f t="shared" si="69"/>
        <v>0.90680000000000005</v>
      </c>
    </row>
    <row r="1436" spans="1:31">
      <c r="A1436" s="28" t="s">
        <v>4300</v>
      </c>
      <c r="B1436" s="44" t="s">
        <v>4301</v>
      </c>
      <c r="C1436" s="45">
        <v>33460</v>
      </c>
      <c r="D1436" s="30" t="s">
        <v>4075</v>
      </c>
      <c r="E1436" s="46" t="s">
        <v>2928</v>
      </c>
      <c r="F1436" s="49" t="s">
        <v>4072</v>
      </c>
      <c r="G1436" s="33" t="s">
        <v>48</v>
      </c>
      <c r="H1436">
        <f t="shared" si="67"/>
        <v>1.0622</v>
      </c>
      <c r="I1436" s="34">
        <f>ROUND(('NEW Reference'!B$16*List!$H1436)+'NEW Reference'!B$17,0)</f>
        <v>1273</v>
      </c>
      <c r="J1436" s="34">
        <f>ROUND(('NEW Reference'!C$16*List!$H1436)+'NEW Reference'!C$17,0)</f>
        <v>1898</v>
      </c>
      <c r="K1436" s="34">
        <f>ROUND(('NEW Reference'!D$16*List!$H1436)+'NEW Reference'!D$17,0)</f>
        <v>2274</v>
      </c>
      <c r="L1436" s="34">
        <f>ROUND(('NEW Reference'!E$16*List!$H1436)+'NEW Reference'!E$17,0)</f>
        <v>2812</v>
      </c>
      <c r="M1436" s="34">
        <f>ROUND(('NEW Reference'!F$16*List!$H1436)+'NEW Reference'!F$17,0)</f>
        <v>2929</v>
      </c>
      <c r="N1436" s="34">
        <f>ROUND(('NEW Reference'!G$16*List!$H1436)+'NEW Reference'!G$17,0)</f>
        <v>3316</v>
      </c>
      <c r="O1436" s="34">
        <f>ROUND(('NEW Reference'!H$16*List!$H1436)+'NEW Reference'!H$17,0)</f>
        <v>3443</v>
      </c>
      <c r="P1436" s="34">
        <f>ROUND(('NEW Reference'!I$16*List!$H1436)+'NEW Reference'!I$17,0)</f>
        <v>3578</v>
      </c>
      <c r="Q1436" s="34">
        <f>ROUND(('NEW Reference'!J$16*List!$H1436)+'NEW Reference'!J$17,0)</f>
        <v>4143</v>
      </c>
      <c r="R1436" s="34">
        <f>ROUND(('NEW Reference'!K$16*List!$H1436)+'NEW Reference'!K$17,0)</f>
        <v>4274</v>
      </c>
      <c r="S1436" s="34">
        <f>ROUND(('NEW Reference'!L$16*List!$H1436)+'NEW Reference'!L$17,0)</f>
        <v>4612</v>
      </c>
      <c r="T1436" s="34">
        <f>ROUND(('NEW Reference'!M$16*List!$H1436)+'NEW Reference'!M$17,0)</f>
        <v>5508</v>
      </c>
      <c r="U1436" s="34">
        <f>ROUND(('NEW Reference'!N$16*List!$H1436)+'NEW Reference'!N$17,0)</f>
        <v>22223</v>
      </c>
      <c r="V1436" s="35">
        <f>ROUND(('NEW Reference'!O$16*List!$H1436)+'NEW Reference'!O$17,0)</f>
        <v>826</v>
      </c>
      <c r="W1436" s="35">
        <f>ROUND(('NEW Reference'!P$16*List!$H1436)+'NEW Reference'!P$17,0)</f>
        <v>1164</v>
      </c>
      <c r="X1436" s="35">
        <f>ROUND(('NEW Reference'!Q$16*List!$H1436)+'NEW Reference'!Q$17,0)</f>
        <v>582</v>
      </c>
      <c r="Y1436" s="36"/>
      <c r="Z1436" s="4" t="str">
        <f t="shared" si="68"/>
        <v>WRIGHT, Minnesota</v>
      </c>
      <c r="AA1436" s="37" t="s">
        <v>2928</v>
      </c>
      <c r="AB1436" s="37" t="s">
        <v>49</v>
      </c>
      <c r="AC1436" s="32" t="s">
        <v>4072</v>
      </c>
      <c r="AD1436" s="38"/>
      <c r="AE1436">
        <f t="shared" si="69"/>
        <v>1.0622</v>
      </c>
    </row>
    <row r="1437" spans="1:31">
      <c r="A1437" s="28" t="s">
        <v>4302</v>
      </c>
      <c r="B1437" s="44" t="s">
        <v>4303</v>
      </c>
      <c r="C1437" s="45">
        <v>99924</v>
      </c>
      <c r="D1437" s="30" t="s">
        <v>141</v>
      </c>
      <c r="E1437" s="46" t="s">
        <v>4304</v>
      </c>
      <c r="F1437" s="50" t="s">
        <v>4072</v>
      </c>
      <c r="G1437" s="33" t="s">
        <v>59</v>
      </c>
      <c r="H1437">
        <f t="shared" si="67"/>
        <v>0.90680000000000005</v>
      </c>
      <c r="I1437" s="34">
        <f>ROUND(('NEW Reference'!B$16*List!$H1437)+'NEW Reference'!B$17,0)</f>
        <v>1129</v>
      </c>
      <c r="J1437" s="34">
        <f>ROUND(('NEW Reference'!C$16*List!$H1437)+'NEW Reference'!C$17,0)</f>
        <v>1684</v>
      </c>
      <c r="K1437" s="34">
        <f>ROUND(('NEW Reference'!D$16*List!$H1437)+'NEW Reference'!D$17,0)</f>
        <v>2017</v>
      </c>
      <c r="L1437" s="34">
        <f>ROUND(('NEW Reference'!E$16*List!$H1437)+'NEW Reference'!E$17,0)</f>
        <v>2494</v>
      </c>
      <c r="M1437" s="34">
        <f>ROUND(('NEW Reference'!F$16*List!$H1437)+'NEW Reference'!F$17,0)</f>
        <v>2598</v>
      </c>
      <c r="N1437" s="34">
        <f>ROUND(('NEW Reference'!G$16*List!$H1437)+'NEW Reference'!G$17,0)</f>
        <v>2941</v>
      </c>
      <c r="O1437" s="34">
        <f>ROUND(('NEW Reference'!H$16*List!$H1437)+'NEW Reference'!H$17,0)</f>
        <v>3054</v>
      </c>
      <c r="P1437" s="34">
        <f>ROUND(('NEW Reference'!I$16*List!$H1437)+'NEW Reference'!I$17,0)</f>
        <v>3174</v>
      </c>
      <c r="Q1437" s="34">
        <f>ROUND(('NEW Reference'!J$16*List!$H1437)+'NEW Reference'!J$17,0)</f>
        <v>3675</v>
      </c>
      <c r="R1437" s="34">
        <f>ROUND(('NEW Reference'!K$16*List!$H1437)+'NEW Reference'!K$17,0)</f>
        <v>3791</v>
      </c>
      <c r="S1437" s="34">
        <f>ROUND(('NEW Reference'!L$16*List!$H1437)+'NEW Reference'!L$17,0)</f>
        <v>4091</v>
      </c>
      <c r="T1437" s="34">
        <f>ROUND(('NEW Reference'!M$16*List!$H1437)+'NEW Reference'!M$17,0)</f>
        <v>4886</v>
      </c>
      <c r="U1437" s="34">
        <f>ROUND(('NEW Reference'!N$16*List!$H1437)+'NEW Reference'!N$17,0)</f>
        <v>19714</v>
      </c>
      <c r="V1437" s="35">
        <f>ROUND(('NEW Reference'!O$16*List!$H1437)+'NEW Reference'!O$17,0)</f>
        <v>733</v>
      </c>
      <c r="W1437" s="35">
        <f>ROUND(('NEW Reference'!P$16*List!$H1437)+'NEW Reference'!P$17,0)</f>
        <v>1033</v>
      </c>
      <c r="X1437" s="35">
        <f>ROUND(('NEW Reference'!Q$16*List!$H1437)+'NEW Reference'!Q$17,0)</f>
        <v>516</v>
      </c>
      <c r="Y1437" s="36"/>
      <c r="Z1437" s="4" t="str">
        <f t="shared" si="68"/>
        <v>YELLOW MEDCINE, Minnesota</v>
      </c>
      <c r="AA1437" s="46" t="s">
        <v>4304</v>
      </c>
      <c r="AB1437" s="37" t="s">
        <v>49</v>
      </c>
      <c r="AC1437" s="41" t="s">
        <v>4072</v>
      </c>
      <c r="AD1437" s="42"/>
      <c r="AE1437">
        <f t="shared" si="69"/>
        <v>0.90680000000000005</v>
      </c>
    </row>
    <row r="1438" spans="1:31">
      <c r="A1438" s="28" t="s">
        <v>4305</v>
      </c>
      <c r="B1438" s="44" t="s">
        <v>4306</v>
      </c>
      <c r="C1438" s="47">
        <v>99924</v>
      </c>
      <c r="D1438" s="30" t="s">
        <v>141</v>
      </c>
      <c r="E1438" s="37" t="s">
        <v>325</v>
      </c>
      <c r="F1438" s="50" t="s">
        <v>4072</v>
      </c>
      <c r="G1438" s="33" t="s">
        <v>59</v>
      </c>
      <c r="H1438">
        <f t="shared" si="67"/>
        <v>0.90680000000000005</v>
      </c>
      <c r="I1438" s="34">
        <f>ROUND(('NEW Reference'!B$16*List!$H1438)+'NEW Reference'!B$17,0)</f>
        <v>1129</v>
      </c>
      <c r="J1438" s="34">
        <f>ROUND(('NEW Reference'!C$16*List!$H1438)+'NEW Reference'!C$17,0)</f>
        <v>1684</v>
      </c>
      <c r="K1438" s="34">
        <f>ROUND(('NEW Reference'!D$16*List!$H1438)+'NEW Reference'!D$17,0)</f>
        <v>2017</v>
      </c>
      <c r="L1438" s="34">
        <f>ROUND(('NEW Reference'!E$16*List!$H1438)+'NEW Reference'!E$17,0)</f>
        <v>2494</v>
      </c>
      <c r="M1438" s="34">
        <f>ROUND(('NEW Reference'!F$16*List!$H1438)+'NEW Reference'!F$17,0)</f>
        <v>2598</v>
      </c>
      <c r="N1438" s="34">
        <f>ROUND(('NEW Reference'!G$16*List!$H1438)+'NEW Reference'!G$17,0)</f>
        <v>2941</v>
      </c>
      <c r="O1438" s="34">
        <f>ROUND(('NEW Reference'!H$16*List!$H1438)+'NEW Reference'!H$17,0)</f>
        <v>3054</v>
      </c>
      <c r="P1438" s="34">
        <f>ROUND(('NEW Reference'!I$16*List!$H1438)+'NEW Reference'!I$17,0)</f>
        <v>3174</v>
      </c>
      <c r="Q1438" s="34">
        <f>ROUND(('NEW Reference'!J$16*List!$H1438)+'NEW Reference'!J$17,0)</f>
        <v>3675</v>
      </c>
      <c r="R1438" s="34">
        <f>ROUND(('NEW Reference'!K$16*List!$H1438)+'NEW Reference'!K$17,0)</f>
        <v>3791</v>
      </c>
      <c r="S1438" s="34">
        <f>ROUND(('NEW Reference'!L$16*List!$H1438)+'NEW Reference'!L$17,0)</f>
        <v>4091</v>
      </c>
      <c r="T1438" s="34">
        <f>ROUND(('NEW Reference'!M$16*List!$H1438)+'NEW Reference'!M$17,0)</f>
        <v>4886</v>
      </c>
      <c r="U1438" s="34">
        <f>ROUND(('NEW Reference'!N$16*List!$H1438)+'NEW Reference'!N$17,0)</f>
        <v>19714</v>
      </c>
      <c r="V1438" s="35">
        <f>ROUND(('NEW Reference'!O$16*List!$H1438)+'NEW Reference'!O$17,0)</f>
        <v>733</v>
      </c>
      <c r="W1438" s="35">
        <f>ROUND(('NEW Reference'!P$16*List!$H1438)+'NEW Reference'!P$17,0)</f>
        <v>1033</v>
      </c>
      <c r="X1438" s="35">
        <f>ROUND(('NEW Reference'!Q$16*List!$H1438)+'NEW Reference'!Q$17,0)</f>
        <v>516</v>
      </c>
      <c r="Y1438" s="36"/>
      <c r="Z1438" s="4" t="str">
        <f t="shared" si="68"/>
        <v>STATEWIDE, Minnesota</v>
      </c>
      <c r="AA1438" s="46" t="s">
        <v>325</v>
      </c>
      <c r="AB1438" s="37" t="s">
        <v>49</v>
      </c>
      <c r="AC1438" s="41" t="s">
        <v>4072</v>
      </c>
      <c r="AD1438" s="42"/>
      <c r="AE1438">
        <f t="shared" si="69"/>
        <v>0.90680000000000005</v>
      </c>
    </row>
    <row r="1439" spans="1:31">
      <c r="A1439" s="28" t="s">
        <v>4307</v>
      </c>
      <c r="B1439" s="44" t="s">
        <v>4308</v>
      </c>
      <c r="C1439" s="47">
        <v>99925</v>
      </c>
      <c r="D1439" s="30" t="s">
        <v>145</v>
      </c>
      <c r="E1439" s="37" t="s">
        <v>1028</v>
      </c>
      <c r="F1439" s="50" t="s">
        <v>4309</v>
      </c>
      <c r="G1439" s="33" t="s">
        <v>59</v>
      </c>
      <c r="H1439">
        <f t="shared" si="67"/>
        <v>0.68890000000000007</v>
      </c>
      <c r="I1439" s="34">
        <f>ROUND(('NEW Reference'!B$16*List!$H1439)+'NEW Reference'!B$17,0)</f>
        <v>928</v>
      </c>
      <c r="J1439" s="34">
        <f>ROUND(('NEW Reference'!C$16*List!$H1439)+'NEW Reference'!C$17,0)</f>
        <v>1383</v>
      </c>
      <c r="K1439" s="34">
        <f>ROUND(('NEW Reference'!D$16*List!$H1439)+'NEW Reference'!D$17,0)</f>
        <v>1657</v>
      </c>
      <c r="L1439" s="34">
        <f>ROUND(('NEW Reference'!E$16*List!$H1439)+'NEW Reference'!E$17,0)</f>
        <v>2049</v>
      </c>
      <c r="M1439" s="34">
        <f>ROUND(('NEW Reference'!F$16*List!$H1439)+'NEW Reference'!F$17,0)</f>
        <v>2135</v>
      </c>
      <c r="N1439" s="34">
        <f>ROUND(('NEW Reference'!G$16*List!$H1439)+'NEW Reference'!G$17,0)</f>
        <v>2416</v>
      </c>
      <c r="O1439" s="34">
        <f>ROUND(('NEW Reference'!H$16*List!$H1439)+'NEW Reference'!H$17,0)</f>
        <v>2509</v>
      </c>
      <c r="P1439" s="34">
        <f>ROUND(('NEW Reference'!I$16*List!$H1439)+'NEW Reference'!I$17,0)</f>
        <v>2607</v>
      </c>
      <c r="Q1439" s="34">
        <f>ROUND(('NEW Reference'!J$16*List!$H1439)+'NEW Reference'!J$17,0)</f>
        <v>3019</v>
      </c>
      <c r="R1439" s="34">
        <f>ROUND(('NEW Reference'!K$16*List!$H1439)+'NEW Reference'!K$17,0)</f>
        <v>3115</v>
      </c>
      <c r="S1439" s="34">
        <f>ROUND(('NEW Reference'!L$16*List!$H1439)+'NEW Reference'!L$17,0)</f>
        <v>3361</v>
      </c>
      <c r="T1439" s="34">
        <f>ROUND(('NEW Reference'!M$16*List!$H1439)+'NEW Reference'!M$17,0)</f>
        <v>4014</v>
      </c>
      <c r="U1439" s="34">
        <f>ROUND(('NEW Reference'!N$16*List!$H1439)+'NEW Reference'!N$17,0)</f>
        <v>16196</v>
      </c>
      <c r="V1439" s="35">
        <f>ROUND(('NEW Reference'!O$16*List!$H1439)+'NEW Reference'!O$17,0)</f>
        <v>602</v>
      </c>
      <c r="W1439" s="35">
        <f>ROUND(('NEW Reference'!P$16*List!$H1439)+'NEW Reference'!P$17,0)</f>
        <v>848</v>
      </c>
      <c r="X1439" s="35">
        <f>ROUND(('NEW Reference'!Q$16*List!$H1439)+'NEW Reference'!Q$17,0)</f>
        <v>424</v>
      </c>
      <c r="Y1439" s="36"/>
      <c r="Z1439" s="4" t="str">
        <f t="shared" si="68"/>
        <v>ADAMS, Mississippi</v>
      </c>
      <c r="AA1439" s="46" t="s">
        <v>1028</v>
      </c>
      <c r="AB1439" s="37" t="s">
        <v>49</v>
      </c>
      <c r="AC1439" s="41" t="s">
        <v>4309</v>
      </c>
      <c r="AD1439" s="42"/>
      <c r="AE1439">
        <f t="shared" si="69"/>
        <v>0.68890000000000007</v>
      </c>
    </row>
    <row r="1440" spans="1:31">
      <c r="A1440" s="28" t="s">
        <v>4310</v>
      </c>
      <c r="B1440" s="44" t="s">
        <v>4311</v>
      </c>
      <c r="C1440" s="47">
        <v>99925</v>
      </c>
      <c r="D1440" s="30" t="s">
        <v>145</v>
      </c>
      <c r="E1440" s="37" t="s">
        <v>4312</v>
      </c>
      <c r="F1440" s="50" t="s">
        <v>4309</v>
      </c>
      <c r="G1440" s="33" t="s">
        <v>59</v>
      </c>
      <c r="H1440">
        <f t="shared" si="67"/>
        <v>0.68890000000000007</v>
      </c>
      <c r="I1440" s="34">
        <f>ROUND(('NEW Reference'!B$16*List!$H1440)+'NEW Reference'!B$17,0)</f>
        <v>928</v>
      </c>
      <c r="J1440" s="34">
        <f>ROUND(('NEW Reference'!C$16*List!$H1440)+'NEW Reference'!C$17,0)</f>
        <v>1383</v>
      </c>
      <c r="K1440" s="34">
        <f>ROUND(('NEW Reference'!D$16*List!$H1440)+'NEW Reference'!D$17,0)</f>
        <v>1657</v>
      </c>
      <c r="L1440" s="34">
        <f>ROUND(('NEW Reference'!E$16*List!$H1440)+'NEW Reference'!E$17,0)</f>
        <v>2049</v>
      </c>
      <c r="M1440" s="34">
        <f>ROUND(('NEW Reference'!F$16*List!$H1440)+'NEW Reference'!F$17,0)</f>
        <v>2135</v>
      </c>
      <c r="N1440" s="34">
        <f>ROUND(('NEW Reference'!G$16*List!$H1440)+'NEW Reference'!G$17,0)</f>
        <v>2416</v>
      </c>
      <c r="O1440" s="34">
        <f>ROUND(('NEW Reference'!H$16*List!$H1440)+'NEW Reference'!H$17,0)</f>
        <v>2509</v>
      </c>
      <c r="P1440" s="34">
        <f>ROUND(('NEW Reference'!I$16*List!$H1440)+'NEW Reference'!I$17,0)</f>
        <v>2607</v>
      </c>
      <c r="Q1440" s="34">
        <f>ROUND(('NEW Reference'!J$16*List!$H1440)+'NEW Reference'!J$17,0)</f>
        <v>3019</v>
      </c>
      <c r="R1440" s="34">
        <f>ROUND(('NEW Reference'!K$16*List!$H1440)+'NEW Reference'!K$17,0)</f>
        <v>3115</v>
      </c>
      <c r="S1440" s="34">
        <f>ROUND(('NEW Reference'!L$16*List!$H1440)+'NEW Reference'!L$17,0)</f>
        <v>3361</v>
      </c>
      <c r="T1440" s="34">
        <f>ROUND(('NEW Reference'!M$16*List!$H1440)+'NEW Reference'!M$17,0)</f>
        <v>4014</v>
      </c>
      <c r="U1440" s="34">
        <f>ROUND(('NEW Reference'!N$16*List!$H1440)+'NEW Reference'!N$17,0)</f>
        <v>16196</v>
      </c>
      <c r="V1440" s="35">
        <f>ROUND(('NEW Reference'!O$16*List!$H1440)+'NEW Reference'!O$17,0)</f>
        <v>602</v>
      </c>
      <c r="W1440" s="35">
        <f>ROUND(('NEW Reference'!P$16*List!$H1440)+'NEW Reference'!P$17,0)</f>
        <v>848</v>
      </c>
      <c r="X1440" s="35">
        <f>ROUND(('NEW Reference'!Q$16*List!$H1440)+'NEW Reference'!Q$17,0)</f>
        <v>424</v>
      </c>
      <c r="Y1440" s="36"/>
      <c r="Z1440" s="4" t="str">
        <f t="shared" si="68"/>
        <v>ALCORN, Mississippi</v>
      </c>
      <c r="AA1440" s="46" t="s">
        <v>4312</v>
      </c>
      <c r="AB1440" s="37" t="s">
        <v>49</v>
      </c>
      <c r="AC1440" s="41" t="s">
        <v>4309</v>
      </c>
      <c r="AD1440" s="42"/>
      <c r="AE1440">
        <f t="shared" si="69"/>
        <v>0.68890000000000007</v>
      </c>
    </row>
    <row r="1441" spans="1:31">
      <c r="A1441" s="28" t="s">
        <v>4313</v>
      </c>
      <c r="B1441" s="44" t="s">
        <v>4314</v>
      </c>
      <c r="C1441" s="45">
        <v>99925</v>
      </c>
      <c r="D1441" s="30" t="s">
        <v>145</v>
      </c>
      <c r="E1441" s="46" t="s">
        <v>4315</v>
      </c>
      <c r="F1441" s="50" t="s">
        <v>4309</v>
      </c>
      <c r="G1441" s="33" t="s">
        <v>59</v>
      </c>
      <c r="H1441">
        <f t="shared" si="67"/>
        <v>0.68890000000000007</v>
      </c>
      <c r="I1441" s="34">
        <f>ROUND(('NEW Reference'!B$16*List!$H1441)+'NEW Reference'!B$17,0)</f>
        <v>928</v>
      </c>
      <c r="J1441" s="34">
        <f>ROUND(('NEW Reference'!C$16*List!$H1441)+'NEW Reference'!C$17,0)</f>
        <v>1383</v>
      </c>
      <c r="K1441" s="34">
        <f>ROUND(('NEW Reference'!D$16*List!$H1441)+'NEW Reference'!D$17,0)</f>
        <v>1657</v>
      </c>
      <c r="L1441" s="34">
        <f>ROUND(('NEW Reference'!E$16*List!$H1441)+'NEW Reference'!E$17,0)</f>
        <v>2049</v>
      </c>
      <c r="M1441" s="34">
        <f>ROUND(('NEW Reference'!F$16*List!$H1441)+'NEW Reference'!F$17,0)</f>
        <v>2135</v>
      </c>
      <c r="N1441" s="34">
        <f>ROUND(('NEW Reference'!G$16*List!$H1441)+'NEW Reference'!G$17,0)</f>
        <v>2416</v>
      </c>
      <c r="O1441" s="34">
        <f>ROUND(('NEW Reference'!H$16*List!$H1441)+'NEW Reference'!H$17,0)</f>
        <v>2509</v>
      </c>
      <c r="P1441" s="34">
        <f>ROUND(('NEW Reference'!I$16*List!$H1441)+'NEW Reference'!I$17,0)</f>
        <v>2607</v>
      </c>
      <c r="Q1441" s="34">
        <f>ROUND(('NEW Reference'!J$16*List!$H1441)+'NEW Reference'!J$17,0)</f>
        <v>3019</v>
      </c>
      <c r="R1441" s="34">
        <f>ROUND(('NEW Reference'!K$16*List!$H1441)+'NEW Reference'!K$17,0)</f>
        <v>3115</v>
      </c>
      <c r="S1441" s="34">
        <f>ROUND(('NEW Reference'!L$16*List!$H1441)+'NEW Reference'!L$17,0)</f>
        <v>3361</v>
      </c>
      <c r="T1441" s="34">
        <f>ROUND(('NEW Reference'!M$16*List!$H1441)+'NEW Reference'!M$17,0)</f>
        <v>4014</v>
      </c>
      <c r="U1441" s="34">
        <f>ROUND(('NEW Reference'!N$16*List!$H1441)+'NEW Reference'!N$17,0)</f>
        <v>16196</v>
      </c>
      <c r="V1441" s="35">
        <f>ROUND(('NEW Reference'!O$16*List!$H1441)+'NEW Reference'!O$17,0)</f>
        <v>602</v>
      </c>
      <c r="W1441" s="35">
        <f>ROUND(('NEW Reference'!P$16*List!$H1441)+'NEW Reference'!P$17,0)</f>
        <v>848</v>
      </c>
      <c r="X1441" s="35">
        <f>ROUND(('NEW Reference'!Q$16*List!$H1441)+'NEW Reference'!Q$17,0)</f>
        <v>424</v>
      </c>
      <c r="Y1441" s="36"/>
      <c r="Z1441" s="4" t="str">
        <f t="shared" si="68"/>
        <v>AMITE, Mississippi</v>
      </c>
      <c r="AA1441" s="46" t="s">
        <v>4315</v>
      </c>
      <c r="AB1441" s="37" t="s">
        <v>49</v>
      </c>
      <c r="AC1441" s="41" t="s">
        <v>4309</v>
      </c>
      <c r="AD1441" s="42"/>
      <c r="AE1441">
        <f t="shared" si="69"/>
        <v>0.68890000000000007</v>
      </c>
    </row>
    <row r="1442" spans="1:31">
      <c r="A1442" s="28" t="s">
        <v>4316</v>
      </c>
      <c r="B1442" s="44" t="s">
        <v>4317</v>
      </c>
      <c r="C1442" s="45">
        <v>99925</v>
      </c>
      <c r="D1442" s="30" t="s">
        <v>145</v>
      </c>
      <c r="E1442" s="46" t="s">
        <v>4318</v>
      </c>
      <c r="F1442" s="50" t="s">
        <v>4309</v>
      </c>
      <c r="G1442" s="33" t="s">
        <v>59</v>
      </c>
      <c r="H1442">
        <f t="shared" si="67"/>
        <v>0.68890000000000007</v>
      </c>
      <c r="I1442" s="34">
        <f>ROUND(('NEW Reference'!B$16*List!$H1442)+'NEW Reference'!B$17,0)</f>
        <v>928</v>
      </c>
      <c r="J1442" s="34">
        <f>ROUND(('NEW Reference'!C$16*List!$H1442)+'NEW Reference'!C$17,0)</f>
        <v>1383</v>
      </c>
      <c r="K1442" s="34">
        <f>ROUND(('NEW Reference'!D$16*List!$H1442)+'NEW Reference'!D$17,0)</f>
        <v>1657</v>
      </c>
      <c r="L1442" s="34">
        <f>ROUND(('NEW Reference'!E$16*List!$H1442)+'NEW Reference'!E$17,0)</f>
        <v>2049</v>
      </c>
      <c r="M1442" s="34">
        <f>ROUND(('NEW Reference'!F$16*List!$H1442)+'NEW Reference'!F$17,0)</f>
        <v>2135</v>
      </c>
      <c r="N1442" s="34">
        <f>ROUND(('NEW Reference'!G$16*List!$H1442)+'NEW Reference'!G$17,0)</f>
        <v>2416</v>
      </c>
      <c r="O1442" s="34">
        <f>ROUND(('NEW Reference'!H$16*List!$H1442)+'NEW Reference'!H$17,0)</f>
        <v>2509</v>
      </c>
      <c r="P1442" s="34">
        <f>ROUND(('NEW Reference'!I$16*List!$H1442)+'NEW Reference'!I$17,0)</f>
        <v>2607</v>
      </c>
      <c r="Q1442" s="34">
        <f>ROUND(('NEW Reference'!J$16*List!$H1442)+'NEW Reference'!J$17,0)</f>
        <v>3019</v>
      </c>
      <c r="R1442" s="34">
        <f>ROUND(('NEW Reference'!K$16*List!$H1442)+'NEW Reference'!K$17,0)</f>
        <v>3115</v>
      </c>
      <c r="S1442" s="34">
        <f>ROUND(('NEW Reference'!L$16*List!$H1442)+'NEW Reference'!L$17,0)</f>
        <v>3361</v>
      </c>
      <c r="T1442" s="34">
        <f>ROUND(('NEW Reference'!M$16*List!$H1442)+'NEW Reference'!M$17,0)</f>
        <v>4014</v>
      </c>
      <c r="U1442" s="34">
        <f>ROUND(('NEW Reference'!N$16*List!$H1442)+'NEW Reference'!N$17,0)</f>
        <v>16196</v>
      </c>
      <c r="V1442" s="35">
        <f>ROUND(('NEW Reference'!O$16*List!$H1442)+'NEW Reference'!O$17,0)</f>
        <v>602</v>
      </c>
      <c r="W1442" s="35">
        <f>ROUND(('NEW Reference'!P$16*List!$H1442)+'NEW Reference'!P$17,0)</f>
        <v>848</v>
      </c>
      <c r="X1442" s="35">
        <f>ROUND(('NEW Reference'!Q$16*List!$H1442)+'NEW Reference'!Q$17,0)</f>
        <v>424</v>
      </c>
      <c r="Y1442" s="36"/>
      <c r="Z1442" s="4" t="str">
        <f t="shared" si="68"/>
        <v>ATTALA, Mississippi</v>
      </c>
      <c r="AA1442" s="37" t="s">
        <v>4318</v>
      </c>
      <c r="AB1442" s="37" t="s">
        <v>49</v>
      </c>
      <c r="AC1442" s="32" t="s">
        <v>4309</v>
      </c>
      <c r="AD1442" s="38"/>
      <c r="AE1442">
        <f t="shared" si="69"/>
        <v>0.68890000000000007</v>
      </c>
    </row>
    <row r="1443" spans="1:31">
      <c r="A1443" s="28" t="s">
        <v>4319</v>
      </c>
      <c r="B1443" s="44" t="s">
        <v>4320</v>
      </c>
      <c r="C1443" s="45">
        <v>99925</v>
      </c>
      <c r="D1443" s="30" t="s">
        <v>145</v>
      </c>
      <c r="E1443" s="46" t="s">
        <v>503</v>
      </c>
      <c r="F1443" s="49" t="s">
        <v>4309</v>
      </c>
      <c r="G1443" s="33" t="s">
        <v>59</v>
      </c>
      <c r="H1443">
        <f t="shared" si="67"/>
        <v>0.68890000000000007</v>
      </c>
      <c r="I1443" s="34">
        <f>ROUND(('NEW Reference'!B$16*List!$H1443)+'NEW Reference'!B$17,0)</f>
        <v>928</v>
      </c>
      <c r="J1443" s="34">
        <f>ROUND(('NEW Reference'!C$16*List!$H1443)+'NEW Reference'!C$17,0)</f>
        <v>1383</v>
      </c>
      <c r="K1443" s="34">
        <f>ROUND(('NEW Reference'!D$16*List!$H1443)+'NEW Reference'!D$17,0)</f>
        <v>1657</v>
      </c>
      <c r="L1443" s="34">
        <f>ROUND(('NEW Reference'!E$16*List!$H1443)+'NEW Reference'!E$17,0)</f>
        <v>2049</v>
      </c>
      <c r="M1443" s="34">
        <f>ROUND(('NEW Reference'!F$16*List!$H1443)+'NEW Reference'!F$17,0)</f>
        <v>2135</v>
      </c>
      <c r="N1443" s="34">
        <f>ROUND(('NEW Reference'!G$16*List!$H1443)+'NEW Reference'!G$17,0)</f>
        <v>2416</v>
      </c>
      <c r="O1443" s="34">
        <f>ROUND(('NEW Reference'!H$16*List!$H1443)+'NEW Reference'!H$17,0)</f>
        <v>2509</v>
      </c>
      <c r="P1443" s="34">
        <f>ROUND(('NEW Reference'!I$16*List!$H1443)+'NEW Reference'!I$17,0)</f>
        <v>2607</v>
      </c>
      <c r="Q1443" s="34">
        <f>ROUND(('NEW Reference'!J$16*List!$H1443)+'NEW Reference'!J$17,0)</f>
        <v>3019</v>
      </c>
      <c r="R1443" s="34">
        <f>ROUND(('NEW Reference'!K$16*List!$H1443)+'NEW Reference'!K$17,0)</f>
        <v>3115</v>
      </c>
      <c r="S1443" s="34">
        <f>ROUND(('NEW Reference'!L$16*List!$H1443)+'NEW Reference'!L$17,0)</f>
        <v>3361</v>
      </c>
      <c r="T1443" s="34">
        <f>ROUND(('NEW Reference'!M$16*List!$H1443)+'NEW Reference'!M$17,0)</f>
        <v>4014</v>
      </c>
      <c r="U1443" s="34">
        <f>ROUND(('NEW Reference'!N$16*List!$H1443)+'NEW Reference'!N$17,0)</f>
        <v>16196</v>
      </c>
      <c r="V1443" s="35">
        <f>ROUND(('NEW Reference'!O$16*List!$H1443)+'NEW Reference'!O$17,0)</f>
        <v>602</v>
      </c>
      <c r="W1443" s="35">
        <f>ROUND(('NEW Reference'!P$16*List!$H1443)+'NEW Reference'!P$17,0)</f>
        <v>848</v>
      </c>
      <c r="X1443" s="35">
        <f>ROUND(('NEW Reference'!Q$16*List!$H1443)+'NEW Reference'!Q$17,0)</f>
        <v>424</v>
      </c>
      <c r="Y1443" s="36"/>
      <c r="Z1443" s="4" t="str">
        <f t="shared" si="68"/>
        <v>BENTON, Mississippi</v>
      </c>
      <c r="AA1443" s="46" t="s">
        <v>503</v>
      </c>
      <c r="AB1443" s="37" t="s">
        <v>49</v>
      </c>
      <c r="AC1443" s="41" t="s">
        <v>4309</v>
      </c>
      <c r="AD1443" s="42"/>
      <c r="AE1443">
        <f t="shared" si="69"/>
        <v>0.68890000000000007</v>
      </c>
    </row>
    <row r="1444" spans="1:31">
      <c r="A1444" s="28" t="s">
        <v>4321</v>
      </c>
      <c r="B1444" s="44" t="s">
        <v>4322</v>
      </c>
      <c r="C1444" s="45">
        <v>99925</v>
      </c>
      <c r="D1444" s="30" t="s">
        <v>145</v>
      </c>
      <c r="E1444" s="46" t="s">
        <v>4323</v>
      </c>
      <c r="F1444" s="50" t="s">
        <v>4309</v>
      </c>
      <c r="G1444" s="33" t="s">
        <v>59</v>
      </c>
      <c r="H1444">
        <f t="shared" si="67"/>
        <v>0.68890000000000007</v>
      </c>
      <c r="I1444" s="34">
        <f>ROUND(('NEW Reference'!B$16*List!$H1444)+'NEW Reference'!B$17,0)</f>
        <v>928</v>
      </c>
      <c r="J1444" s="34">
        <f>ROUND(('NEW Reference'!C$16*List!$H1444)+'NEW Reference'!C$17,0)</f>
        <v>1383</v>
      </c>
      <c r="K1444" s="34">
        <f>ROUND(('NEW Reference'!D$16*List!$H1444)+'NEW Reference'!D$17,0)</f>
        <v>1657</v>
      </c>
      <c r="L1444" s="34">
        <f>ROUND(('NEW Reference'!E$16*List!$H1444)+'NEW Reference'!E$17,0)</f>
        <v>2049</v>
      </c>
      <c r="M1444" s="34">
        <f>ROUND(('NEW Reference'!F$16*List!$H1444)+'NEW Reference'!F$17,0)</f>
        <v>2135</v>
      </c>
      <c r="N1444" s="34">
        <f>ROUND(('NEW Reference'!G$16*List!$H1444)+'NEW Reference'!G$17,0)</f>
        <v>2416</v>
      </c>
      <c r="O1444" s="34">
        <f>ROUND(('NEW Reference'!H$16*List!$H1444)+'NEW Reference'!H$17,0)</f>
        <v>2509</v>
      </c>
      <c r="P1444" s="34">
        <f>ROUND(('NEW Reference'!I$16*List!$H1444)+'NEW Reference'!I$17,0)</f>
        <v>2607</v>
      </c>
      <c r="Q1444" s="34">
        <f>ROUND(('NEW Reference'!J$16*List!$H1444)+'NEW Reference'!J$17,0)</f>
        <v>3019</v>
      </c>
      <c r="R1444" s="34">
        <f>ROUND(('NEW Reference'!K$16*List!$H1444)+'NEW Reference'!K$17,0)</f>
        <v>3115</v>
      </c>
      <c r="S1444" s="34">
        <f>ROUND(('NEW Reference'!L$16*List!$H1444)+'NEW Reference'!L$17,0)</f>
        <v>3361</v>
      </c>
      <c r="T1444" s="34">
        <f>ROUND(('NEW Reference'!M$16*List!$H1444)+'NEW Reference'!M$17,0)</f>
        <v>4014</v>
      </c>
      <c r="U1444" s="34">
        <f>ROUND(('NEW Reference'!N$16*List!$H1444)+'NEW Reference'!N$17,0)</f>
        <v>16196</v>
      </c>
      <c r="V1444" s="35">
        <f>ROUND(('NEW Reference'!O$16*List!$H1444)+'NEW Reference'!O$17,0)</f>
        <v>602</v>
      </c>
      <c r="W1444" s="35">
        <f>ROUND(('NEW Reference'!P$16*List!$H1444)+'NEW Reference'!P$17,0)</f>
        <v>848</v>
      </c>
      <c r="X1444" s="35">
        <f>ROUND(('NEW Reference'!Q$16*List!$H1444)+'NEW Reference'!Q$17,0)</f>
        <v>424</v>
      </c>
      <c r="Y1444" s="36"/>
      <c r="Z1444" s="4" t="str">
        <f t="shared" si="68"/>
        <v>BOLIVAR, Mississippi</v>
      </c>
      <c r="AA1444" s="46" t="s">
        <v>4323</v>
      </c>
      <c r="AB1444" s="37" t="s">
        <v>49</v>
      </c>
      <c r="AC1444" s="41" t="s">
        <v>4309</v>
      </c>
      <c r="AD1444" s="42"/>
      <c r="AE1444">
        <f t="shared" si="69"/>
        <v>0.68890000000000007</v>
      </c>
    </row>
    <row r="1445" spans="1:31">
      <c r="A1445" s="28" t="s">
        <v>4324</v>
      </c>
      <c r="B1445" s="44" t="s">
        <v>4325</v>
      </c>
      <c r="C1445" s="47">
        <v>99925</v>
      </c>
      <c r="D1445" s="30" t="s">
        <v>145</v>
      </c>
      <c r="E1445" s="37" t="s">
        <v>81</v>
      </c>
      <c r="F1445" s="50" t="s">
        <v>4309</v>
      </c>
      <c r="G1445" s="33" t="s">
        <v>59</v>
      </c>
      <c r="H1445">
        <f t="shared" si="67"/>
        <v>0.68890000000000007</v>
      </c>
      <c r="I1445" s="34">
        <f>ROUND(('NEW Reference'!B$16*List!$H1445)+'NEW Reference'!B$17,0)</f>
        <v>928</v>
      </c>
      <c r="J1445" s="34">
        <f>ROUND(('NEW Reference'!C$16*List!$H1445)+'NEW Reference'!C$17,0)</f>
        <v>1383</v>
      </c>
      <c r="K1445" s="34">
        <f>ROUND(('NEW Reference'!D$16*List!$H1445)+'NEW Reference'!D$17,0)</f>
        <v>1657</v>
      </c>
      <c r="L1445" s="34">
        <f>ROUND(('NEW Reference'!E$16*List!$H1445)+'NEW Reference'!E$17,0)</f>
        <v>2049</v>
      </c>
      <c r="M1445" s="34">
        <f>ROUND(('NEW Reference'!F$16*List!$H1445)+'NEW Reference'!F$17,0)</f>
        <v>2135</v>
      </c>
      <c r="N1445" s="34">
        <f>ROUND(('NEW Reference'!G$16*List!$H1445)+'NEW Reference'!G$17,0)</f>
        <v>2416</v>
      </c>
      <c r="O1445" s="34">
        <f>ROUND(('NEW Reference'!H$16*List!$H1445)+'NEW Reference'!H$17,0)</f>
        <v>2509</v>
      </c>
      <c r="P1445" s="34">
        <f>ROUND(('NEW Reference'!I$16*List!$H1445)+'NEW Reference'!I$17,0)</f>
        <v>2607</v>
      </c>
      <c r="Q1445" s="34">
        <f>ROUND(('NEW Reference'!J$16*List!$H1445)+'NEW Reference'!J$17,0)</f>
        <v>3019</v>
      </c>
      <c r="R1445" s="34">
        <f>ROUND(('NEW Reference'!K$16*List!$H1445)+'NEW Reference'!K$17,0)</f>
        <v>3115</v>
      </c>
      <c r="S1445" s="34">
        <f>ROUND(('NEW Reference'!L$16*List!$H1445)+'NEW Reference'!L$17,0)</f>
        <v>3361</v>
      </c>
      <c r="T1445" s="34">
        <f>ROUND(('NEW Reference'!M$16*List!$H1445)+'NEW Reference'!M$17,0)</f>
        <v>4014</v>
      </c>
      <c r="U1445" s="34">
        <f>ROUND(('NEW Reference'!N$16*List!$H1445)+'NEW Reference'!N$17,0)</f>
        <v>16196</v>
      </c>
      <c r="V1445" s="35">
        <f>ROUND(('NEW Reference'!O$16*List!$H1445)+'NEW Reference'!O$17,0)</f>
        <v>602</v>
      </c>
      <c r="W1445" s="35">
        <f>ROUND(('NEW Reference'!P$16*List!$H1445)+'NEW Reference'!P$17,0)</f>
        <v>848</v>
      </c>
      <c r="X1445" s="35">
        <f>ROUND(('NEW Reference'!Q$16*List!$H1445)+'NEW Reference'!Q$17,0)</f>
        <v>424</v>
      </c>
      <c r="Y1445" s="36"/>
      <c r="Z1445" s="4" t="str">
        <f t="shared" si="68"/>
        <v>CALHOUN, Mississippi</v>
      </c>
      <c r="AA1445" s="46" t="s">
        <v>81</v>
      </c>
      <c r="AB1445" s="37" t="s">
        <v>49</v>
      </c>
      <c r="AC1445" s="41" t="s">
        <v>4309</v>
      </c>
      <c r="AD1445" s="42"/>
      <c r="AE1445">
        <f t="shared" si="69"/>
        <v>0.68890000000000007</v>
      </c>
    </row>
    <row r="1446" spans="1:31">
      <c r="A1446" s="28" t="s">
        <v>4326</v>
      </c>
      <c r="B1446" s="44" t="s">
        <v>4327</v>
      </c>
      <c r="C1446" s="45">
        <v>99925</v>
      </c>
      <c r="D1446" s="30" t="s">
        <v>145</v>
      </c>
      <c r="E1446" s="46" t="s">
        <v>518</v>
      </c>
      <c r="F1446" s="50" t="s">
        <v>4309</v>
      </c>
      <c r="G1446" s="33" t="s">
        <v>59</v>
      </c>
      <c r="H1446">
        <f t="shared" si="67"/>
        <v>0.68890000000000007</v>
      </c>
      <c r="I1446" s="34">
        <f>ROUND(('NEW Reference'!B$16*List!$H1446)+'NEW Reference'!B$17,0)</f>
        <v>928</v>
      </c>
      <c r="J1446" s="34">
        <f>ROUND(('NEW Reference'!C$16*List!$H1446)+'NEW Reference'!C$17,0)</f>
        <v>1383</v>
      </c>
      <c r="K1446" s="34">
        <f>ROUND(('NEW Reference'!D$16*List!$H1446)+'NEW Reference'!D$17,0)</f>
        <v>1657</v>
      </c>
      <c r="L1446" s="34">
        <f>ROUND(('NEW Reference'!E$16*List!$H1446)+'NEW Reference'!E$17,0)</f>
        <v>2049</v>
      </c>
      <c r="M1446" s="34">
        <f>ROUND(('NEW Reference'!F$16*List!$H1446)+'NEW Reference'!F$17,0)</f>
        <v>2135</v>
      </c>
      <c r="N1446" s="34">
        <f>ROUND(('NEW Reference'!G$16*List!$H1446)+'NEW Reference'!G$17,0)</f>
        <v>2416</v>
      </c>
      <c r="O1446" s="34">
        <f>ROUND(('NEW Reference'!H$16*List!$H1446)+'NEW Reference'!H$17,0)</f>
        <v>2509</v>
      </c>
      <c r="P1446" s="34">
        <f>ROUND(('NEW Reference'!I$16*List!$H1446)+'NEW Reference'!I$17,0)</f>
        <v>2607</v>
      </c>
      <c r="Q1446" s="34">
        <f>ROUND(('NEW Reference'!J$16*List!$H1446)+'NEW Reference'!J$17,0)</f>
        <v>3019</v>
      </c>
      <c r="R1446" s="34">
        <f>ROUND(('NEW Reference'!K$16*List!$H1446)+'NEW Reference'!K$17,0)</f>
        <v>3115</v>
      </c>
      <c r="S1446" s="34">
        <f>ROUND(('NEW Reference'!L$16*List!$H1446)+'NEW Reference'!L$17,0)</f>
        <v>3361</v>
      </c>
      <c r="T1446" s="34">
        <f>ROUND(('NEW Reference'!M$16*List!$H1446)+'NEW Reference'!M$17,0)</f>
        <v>4014</v>
      </c>
      <c r="U1446" s="34">
        <f>ROUND(('NEW Reference'!N$16*List!$H1446)+'NEW Reference'!N$17,0)</f>
        <v>16196</v>
      </c>
      <c r="V1446" s="35">
        <f>ROUND(('NEW Reference'!O$16*List!$H1446)+'NEW Reference'!O$17,0)</f>
        <v>602</v>
      </c>
      <c r="W1446" s="35">
        <f>ROUND(('NEW Reference'!P$16*List!$H1446)+'NEW Reference'!P$17,0)</f>
        <v>848</v>
      </c>
      <c r="X1446" s="35">
        <f>ROUND(('NEW Reference'!Q$16*List!$H1446)+'NEW Reference'!Q$17,0)</f>
        <v>424</v>
      </c>
      <c r="Y1446" s="36"/>
      <c r="Z1446" s="4" t="str">
        <f t="shared" si="68"/>
        <v>CARROLL, Mississippi</v>
      </c>
      <c r="AA1446" s="46" t="s">
        <v>518</v>
      </c>
      <c r="AB1446" s="37" t="s">
        <v>49</v>
      </c>
      <c r="AC1446" s="41" t="s">
        <v>4309</v>
      </c>
      <c r="AD1446" s="42"/>
      <c r="AE1446">
        <f t="shared" si="69"/>
        <v>0.68890000000000007</v>
      </c>
    </row>
    <row r="1447" spans="1:31">
      <c r="A1447" s="28" t="s">
        <v>4328</v>
      </c>
      <c r="B1447" s="44" t="s">
        <v>4329</v>
      </c>
      <c r="C1447" s="45">
        <v>99925</v>
      </c>
      <c r="D1447" s="30" t="s">
        <v>145</v>
      </c>
      <c r="E1447" s="46" t="s">
        <v>2735</v>
      </c>
      <c r="F1447" s="50" t="s">
        <v>4309</v>
      </c>
      <c r="G1447" s="33" t="s">
        <v>59</v>
      </c>
      <c r="H1447">
        <f t="shared" si="67"/>
        <v>0.68890000000000007</v>
      </c>
      <c r="I1447" s="34">
        <f>ROUND(('NEW Reference'!B$16*List!$H1447)+'NEW Reference'!B$17,0)</f>
        <v>928</v>
      </c>
      <c r="J1447" s="34">
        <f>ROUND(('NEW Reference'!C$16*List!$H1447)+'NEW Reference'!C$17,0)</f>
        <v>1383</v>
      </c>
      <c r="K1447" s="34">
        <f>ROUND(('NEW Reference'!D$16*List!$H1447)+'NEW Reference'!D$17,0)</f>
        <v>1657</v>
      </c>
      <c r="L1447" s="34">
        <f>ROUND(('NEW Reference'!E$16*List!$H1447)+'NEW Reference'!E$17,0)</f>
        <v>2049</v>
      </c>
      <c r="M1447" s="34">
        <f>ROUND(('NEW Reference'!F$16*List!$H1447)+'NEW Reference'!F$17,0)</f>
        <v>2135</v>
      </c>
      <c r="N1447" s="34">
        <f>ROUND(('NEW Reference'!G$16*List!$H1447)+'NEW Reference'!G$17,0)</f>
        <v>2416</v>
      </c>
      <c r="O1447" s="34">
        <f>ROUND(('NEW Reference'!H$16*List!$H1447)+'NEW Reference'!H$17,0)</f>
        <v>2509</v>
      </c>
      <c r="P1447" s="34">
        <f>ROUND(('NEW Reference'!I$16*List!$H1447)+'NEW Reference'!I$17,0)</f>
        <v>2607</v>
      </c>
      <c r="Q1447" s="34">
        <f>ROUND(('NEW Reference'!J$16*List!$H1447)+'NEW Reference'!J$17,0)</f>
        <v>3019</v>
      </c>
      <c r="R1447" s="34">
        <f>ROUND(('NEW Reference'!K$16*List!$H1447)+'NEW Reference'!K$17,0)</f>
        <v>3115</v>
      </c>
      <c r="S1447" s="34">
        <f>ROUND(('NEW Reference'!L$16*List!$H1447)+'NEW Reference'!L$17,0)</f>
        <v>3361</v>
      </c>
      <c r="T1447" s="34">
        <f>ROUND(('NEW Reference'!M$16*List!$H1447)+'NEW Reference'!M$17,0)</f>
        <v>4014</v>
      </c>
      <c r="U1447" s="34">
        <f>ROUND(('NEW Reference'!N$16*List!$H1447)+'NEW Reference'!N$17,0)</f>
        <v>16196</v>
      </c>
      <c r="V1447" s="35">
        <f>ROUND(('NEW Reference'!O$16*List!$H1447)+'NEW Reference'!O$17,0)</f>
        <v>602</v>
      </c>
      <c r="W1447" s="35">
        <f>ROUND(('NEW Reference'!P$16*List!$H1447)+'NEW Reference'!P$17,0)</f>
        <v>848</v>
      </c>
      <c r="X1447" s="35">
        <f>ROUND(('NEW Reference'!Q$16*List!$H1447)+'NEW Reference'!Q$17,0)</f>
        <v>424</v>
      </c>
      <c r="Y1447" s="36"/>
      <c r="Z1447" s="4" t="str">
        <f t="shared" si="68"/>
        <v>CHICKASAW, Mississippi</v>
      </c>
      <c r="AA1447" s="46" t="s">
        <v>2735</v>
      </c>
      <c r="AB1447" s="37" t="s">
        <v>49</v>
      </c>
      <c r="AC1447" s="41" t="s">
        <v>4309</v>
      </c>
      <c r="AD1447" s="42"/>
      <c r="AE1447">
        <f t="shared" si="69"/>
        <v>0.68890000000000007</v>
      </c>
    </row>
    <row r="1448" spans="1:31">
      <c r="A1448" s="28" t="s">
        <v>4330</v>
      </c>
      <c r="B1448" s="44" t="s">
        <v>4331</v>
      </c>
      <c r="C1448" s="45">
        <v>99925</v>
      </c>
      <c r="D1448" s="30" t="s">
        <v>145</v>
      </c>
      <c r="E1448" s="46" t="s">
        <v>95</v>
      </c>
      <c r="F1448" s="50" t="s">
        <v>4309</v>
      </c>
      <c r="G1448" s="33" t="s">
        <v>59</v>
      </c>
      <c r="H1448">
        <f t="shared" si="67"/>
        <v>0.68890000000000007</v>
      </c>
      <c r="I1448" s="34">
        <f>ROUND(('NEW Reference'!B$16*List!$H1448)+'NEW Reference'!B$17,0)</f>
        <v>928</v>
      </c>
      <c r="J1448" s="34">
        <f>ROUND(('NEW Reference'!C$16*List!$H1448)+'NEW Reference'!C$17,0)</f>
        <v>1383</v>
      </c>
      <c r="K1448" s="34">
        <f>ROUND(('NEW Reference'!D$16*List!$H1448)+'NEW Reference'!D$17,0)</f>
        <v>1657</v>
      </c>
      <c r="L1448" s="34">
        <f>ROUND(('NEW Reference'!E$16*List!$H1448)+'NEW Reference'!E$17,0)</f>
        <v>2049</v>
      </c>
      <c r="M1448" s="34">
        <f>ROUND(('NEW Reference'!F$16*List!$H1448)+'NEW Reference'!F$17,0)</f>
        <v>2135</v>
      </c>
      <c r="N1448" s="34">
        <f>ROUND(('NEW Reference'!G$16*List!$H1448)+'NEW Reference'!G$17,0)</f>
        <v>2416</v>
      </c>
      <c r="O1448" s="34">
        <f>ROUND(('NEW Reference'!H$16*List!$H1448)+'NEW Reference'!H$17,0)</f>
        <v>2509</v>
      </c>
      <c r="P1448" s="34">
        <f>ROUND(('NEW Reference'!I$16*List!$H1448)+'NEW Reference'!I$17,0)</f>
        <v>2607</v>
      </c>
      <c r="Q1448" s="34">
        <f>ROUND(('NEW Reference'!J$16*List!$H1448)+'NEW Reference'!J$17,0)</f>
        <v>3019</v>
      </c>
      <c r="R1448" s="34">
        <f>ROUND(('NEW Reference'!K$16*List!$H1448)+'NEW Reference'!K$17,0)</f>
        <v>3115</v>
      </c>
      <c r="S1448" s="34">
        <f>ROUND(('NEW Reference'!L$16*List!$H1448)+'NEW Reference'!L$17,0)</f>
        <v>3361</v>
      </c>
      <c r="T1448" s="34">
        <f>ROUND(('NEW Reference'!M$16*List!$H1448)+'NEW Reference'!M$17,0)</f>
        <v>4014</v>
      </c>
      <c r="U1448" s="34">
        <f>ROUND(('NEW Reference'!N$16*List!$H1448)+'NEW Reference'!N$17,0)</f>
        <v>16196</v>
      </c>
      <c r="V1448" s="35">
        <f>ROUND(('NEW Reference'!O$16*List!$H1448)+'NEW Reference'!O$17,0)</f>
        <v>602</v>
      </c>
      <c r="W1448" s="35">
        <f>ROUND(('NEW Reference'!P$16*List!$H1448)+'NEW Reference'!P$17,0)</f>
        <v>848</v>
      </c>
      <c r="X1448" s="35">
        <f>ROUND(('NEW Reference'!Q$16*List!$H1448)+'NEW Reference'!Q$17,0)</f>
        <v>424</v>
      </c>
      <c r="Y1448" s="36"/>
      <c r="Z1448" s="4" t="str">
        <f t="shared" si="68"/>
        <v>CHOCTAW, Mississippi</v>
      </c>
      <c r="AA1448" s="46" t="s">
        <v>95</v>
      </c>
      <c r="AB1448" s="37" t="s">
        <v>49</v>
      </c>
      <c r="AC1448" s="41" t="s">
        <v>4309</v>
      </c>
      <c r="AD1448" s="42"/>
      <c r="AE1448">
        <f t="shared" si="69"/>
        <v>0.68890000000000007</v>
      </c>
    </row>
    <row r="1449" spans="1:31">
      <c r="A1449" s="28" t="s">
        <v>4332</v>
      </c>
      <c r="B1449" s="44" t="s">
        <v>4333</v>
      </c>
      <c r="C1449" s="45">
        <v>99925</v>
      </c>
      <c r="D1449" s="30" t="s">
        <v>145</v>
      </c>
      <c r="E1449" s="46" t="s">
        <v>3548</v>
      </c>
      <c r="F1449" s="50" t="s">
        <v>4309</v>
      </c>
      <c r="G1449" s="33" t="s">
        <v>59</v>
      </c>
      <c r="H1449">
        <f t="shared" si="67"/>
        <v>0.68890000000000007</v>
      </c>
      <c r="I1449" s="34">
        <f>ROUND(('NEW Reference'!B$16*List!$H1449)+'NEW Reference'!B$17,0)</f>
        <v>928</v>
      </c>
      <c r="J1449" s="34">
        <f>ROUND(('NEW Reference'!C$16*List!$H1449)+'NEW Reference'!C$17,0)</f>
        <v>1383</v>
      </c>
      <c r="K1449" s="34">
        <f>ROUND(('NEW Reference'!D$16*List!$H1449)+'NEW Reference'!D$17,0)</f>
        <v>1657</v>
      </c>
      <c r="L1449" s="34">
        <f>ROUND(('NEW Reference'!E$16*List!$H1449)+'NEW Reference'!E$17,0)</f>
        <v>2049</v>
      </c>
      <c r="M1449" s="34">
        <f>ROUND(('NEW Reference'!F$16*List!$H1449)+'NEW Reference'!F$17,0)</f>
        <v>2135</v>
      </c>
      <c r="N1449" s="34">
        <f>ROUND(('NEW Reference'!G$16*List!$H1449)+'NEW Reference'!G$17,0)</f>
        <v>2416</v>
      </c>
      <c r="O1449" s="34">
        <f>ROUND(('NEW Reference'!H$16*List!$H1449)+'NEW Reference'!H$17,0)</f>
        <v>2509</v>
      </c>
      <c r="P1449" s="34">
        <f>ROUND(('NEW Reference'!I$16*List!$H1449)+'NEW Reference'!I$17,0)</f>
        <v>2607</v>
      </c>
      <c r="Q1449" s="34">
        <f>ROUND(('NEW Reference'!J$16*List!$H1449)+'NEW Reference'!J$17,0)</f>
        <v>3019</v>
      </c>
      <c r="R1449" s="34">
        <f>ROUND(('NEW Reference'!K$16*List!$H1449)+'NEW Reference'!K$17,0)</f>
        <v>3115</v>
      </c>
      <c r="S1449" s="34">
        <f>ROUND(('NEW Reference'!L$16*List!$H1449)+'NEW Reference'!L$17,0)</f>
        <v>3361</v>
      </c>
      <c r="T1449" s="34">
        <f>ROUND(('NEW Reference'!M$16*List!$H1449)+'NEW Reference'!M$17,0)</f>
        <v>4014</v>
      </c>
      <c r="U1449" s="34">
        <f>ROUND(('NEW Reference'!N$16*List!$H1449)+'NEW Reference'!N$17,0)</f>
        <v>16196</v>
      </c>
      <c r="V1449" s="35">
        <f>ROUND(('NEW Reference'!O$16*List!$H1449)+'NEW Reference'!O$17,0)</f>
        <v>602</v>
      </c>
      <c r="W1449" s="35">
        <f>ROUND(('NEW Reference'!P$16*List!$H1449)+'NEW Reference'!P$17,0)</f>
        <v>848</v>
      </c>
      <c r="X1449" s="35">
        <f>ROUND(('NEW Reference'!Q$16*List!$H1449)+'NEW Reference'!Q$17,0)</f>
        <v>424</v>
      </c>
      <c r="Y1449" s="36"/>
      <c r="Z1449" s="4" t="str">
        <f t="shared" si="68"/>
        <v>CLAIBORNE, Mississippi</v>
      </c>
      <c r="AA1449" s="46" t="s">
        <v>3548</v>
      </c>
      <c r="AB1449" s="37" t="s">
        <v>49</v>
      </c>
      <c r="AC1449" s="41" t="s">
        <v>4309</v>
      </c>
      <c r="AD1449" s="42"/>
      <c r="AE1449">
        <f t="shared" si="69"/>
        <v>0.68890000000000007</v>
      </c>
    </row>
    <row r="1450" spans="1:31">
      <c r="A1450" s="28" t="s">
        <v>4334</v>
      </c>
      <c r="B1450" s="44" t="s">
        <v>4335</v>
      </c>
      <c r="C1450" s="45">
        <v>99925</v>
      </c>
      <c r="D1450" s="30" t="s">
        <v>145</v>
      </c>
      <c r="E1450" s="46" t="s">
        <v>99</v>
      </c>
      <c r="F1450" s="50" t="s">
        <v>4309</v>
      </c>
      <c r="G1450" s="33" t="s">
        <v>59</v>
      </c>
      <c r="H1450">
        <f t="shared" si="67"/>
        <v>0.68890000000000007</v>
      </c>
      <c r="I1450" s="34">
        <f>ROUND(('NEW Reference'!B$16*List!$H1450)+'NEW Reference'!B$17,0)</f>
        <v>928</v>
      </c>
      <c r="J1450" s="34">
        <f>ROUND(('NEW Reference'!C$16*List!$H1450)+'NEW Reference'!C$17,0)</f>
        <v>1383</v>
      </c>
      <c r="K1450" s="34">
        <f>ROUND(('NEW Reference'!D$16*List!$H1450)+'NEW Reference'!D$17,0)</f>
        <v>1657</v>
      </c>
      <c r="L1450" s="34">
        <f>ROUND(('NEW Reference'!E$16*List!$H1450)+'NEW Reference'!E$17,0)</f>
        <v>2049</v>
      </c>
      <c r="M1450" s="34">
        <f>ROUND(('NEW Reference'!F$16*List!$H1450)+'NEW Reference'!F$17,0)</f>
        <v>2135</v>
      </c>
      <c r="N1450" s="34">
        <f>ROUND(('NEW Reference'!G$16*List!$H1450)+'NEW Reference'!G$17,0)</f>
        <v>2416</v>
      </c>
      <c r="O1450" s="34">
        <f>ROUND(('NEW Reference'!H$16*List!$H1450)+'NEW Reference'!H$17,0)</f>
        <v>2509</v>
      </c>
      <c r="P1450" s="34">
        <f>ROUND(('NEW Reference'!I$16*List!$H1450)+'NEW Reference'!I$17,0)</f>
        <v>2607</v>
      </c>
      <c r="Q1450" s="34">
        <f>ROUND(('NEW Reference'!J$16*List!$H1450)+'NEW Reference'!J$17,0)</f>
        <v>3019</v>
      </c>
      <c r="R1450" s="34">
        <f>ROUND(('NEW Reference'!K$16*List!$H1450)+'NEW Reference'!K$17,0)</f>
        <v>3115</v>
      </c>
      <c r="S1450" s="34">
        <f>ROUND(('NEW Reference'!L$16*List!$H1450)+'NEW Reference'!L$17,0)</f>
        <v>3361</v>
      </c>
      <c r="T1450" s="34">
        <f>ROUND(('NEW Reference'!M$16*List!$H1450)+'NEW Reference'!M$17,0)</f>
        <v>4014</v>
      </c>
      <c r="U1450" s="34">
        <f>ROUND(('NEW Reference'!N$16*List!$H1450)+'NEW Reference'!N$17,0)</f>
        <v>16196</v>
      </c>
      <c r="V1450" s="35">
        <f>ROUND(('NEW Reference'!O$16*List!$H1450)+'NEW Reference'!O$17,0)</f>
        <v>602</v>
      </c>
      <c r="W1450" s="35">
        <f>ROUND(('NEW Reference'!P$16*List!$H1450)+'NEW Reference'!P$17,0)</f>
        <v>848</v>
      </c>
      <c r="X1450" s="35">
        <f>ROUND(('NEW Reference'!Q$16*List!$H1450)+'NEW Reference'!Q$17,0)</f>
        <v>424</v>
      </c>
      <c r="Y1450" s="36"/>
      <c r="Z1450" s="4" t="str">
        <f t="shared" si="68"/>
        <v>CLARKE, Mississippi</v>
      </c>
      <c r="AA1450" s="46" t="s">
        <v>99</v>
      </c>
      <c r="AB1450" s="37" t="s">
        <v>49</v>
      </c>
      <c r="AC1450" s="41" t="s">
        <v>4309</v>
      </c>
      <c r="AD1450" s="42"/>
      <c r="AE1450">
        <f t="shared" si="69"/>
        <v>0.68890000000000007</v>
      </c>
    </row>
    <row r="1451" spans="1:31">
      <c r="A1451" s="28" t="s">
        <v>4336</v>
      </c>
      <c r="B1451" s="44" t="s">
        <v>4337</v>
      </c>
      <c r="C1451" s="45">
        <v>99925</v>
      </c>
      <c r="D1451" s="30" t="s">
        <v>145</v>
      </c>
      <c r="E1451" s="46" t="s">
        <v>103</v>
      </c>
      <c r="F1451" s="50" t="s">
        <v>4309</v>
      </c>
      <c r="G1451" s="33" t="s">
        <v>59</v>
      </c>
      <c r="H1451">
        <f t="shared" si="67"/>
        <v>0.68890000000000007</v>
      </c>
      <c r="I1451" s="34">
        <f>ROUND(('NEW Reference'!B$16*List!$H1451)+'NEW Reference'!B$17,0)</f>
        <v>928</v>
      </c>
      <c r="J1451" s="34">
        <f>ROUND(('NEW Reference'!C$16*List!$H1451)+'NEW Reference'!C$17,0)</f>
        <v>1383</v>
      </c>
      <c r="K1451" s="34">
        <f>ROUND(('NEW Reference'!D$16*List!$H1451)+'NEW Reference'!D$17,0)</f>
        <v>1657</v>
      </c>
      <c r="L1451" s="34">
        <f>ROUND(('NEW Reference'!E$16*List!$H1451)+'NEW Reference'!E$17,0)</f>
        <v>2049</v>
      </c>
      <c r="M1451" s="34">
        <f>ROUND(('NEW Reference'!F$16*List!$H1451)+'NEW Reference'!F$17,0)</f>
        <v>2135</v>
      </c>
      <c r="N1451" s="34">
        <f>ROUND(('NEW Reference'!G$16*List!$H1451)+'NEW Reference'!G$17,0)</f>
        <v>2416</v>
      </c>
      <c r="O1451" s="34">
        <f>ROUND(('NEW Reference'!H$16*List!$H1451)+'NEW Reference'!H$17,0)</f>
        <v>2509</v>
      </c>
      <c r="P1451" s="34">
        <f>ROUND(('NEW Reference'!I$16*List!$H1451)+'NEW Reference'!I$17,0)</f>
        <v>2607</v>
      </c>
      <c r="Q1451" s="34">
        <f>ROUND(('NEW Reference'!J$16*List!$H1451)+'NEW Reference'!J$17,0)</f>
        <v>3019</v>
      </c>
      <c r="R1451" s="34">
        <f>ROUND(('NEW Reference'!K$16*List!$H1451)+'NEW Reference'!K$17,0)</f>
        <v>3115</v>
      </c>
      <c r="S1451" s="34">
        <f>ROUND(('NEW Reference'!L$16*List!$H1451)+'NEW Reference'!L$17,0)</f>
        <v>3361</v>
      </c>
      <c r="T1451" s="34">
        <f>ROUND(('NEW Reference'!M$16*List!$H1451)+'NEW Reference'!M$17,0)</f>
        <v>4014</v>
      </c>
      <c r="U1451" s="34">
        <f>ROUND(('NEW Reference'!N$16*List!$H1451)+'NEW Reference'!N$17,0)</f>
        <v>16196</v>
      </c>
      <c r="V1451" s="35">
        <f>ROUND(('NEW Reference'!O$16*List!$H1451)+'NEW Reference'!O$17,0)</f>
        <v>602</v>
      </c>
      <c r="W1451" s="35">
        <f>ROUND(('NEW Reference'!P$16*List!$H1451)+'NEW Reference'!P$17,0)</f>
        <v>848</v>
      </c>
      <c r="X1451" s="35">
        <f>ROUND(('NEW Reference'!Q$16*List!$H1451)+'NEW Reference'!Q$17,0)</f>
        <v>424</v>
      </c>
      <c r="Y1451" s="36"/>
      <c r="Z1451" s="4" t="str">
        <f t="shared" si="68"/>
        <v>CLAY, Mississippi</v>
      </c>
      <c r="AA1451" s="46" t="s">
        <v>103</v>
      </c>
      <c r="AB1451" s="37" t="s">
        <v>49</v>
      </c>
      <c r="AC1451" s="41" t="s">
        <v>4309</v>
      </c>
      <c r="AD1451" s="42"/>
      <c r="AE1451">
        <f t="shared" si="69"/>
        <v>0.68890000000000007</v>
      </c>
    </row>
    <row r="1452" spans="1:31">
      <c r="A1452" s="28" t="s">
        <v>4338</v>
      </c>
      <c r="B1452" s="44" t="s">
        <v>4339</v>
      </c>
      <c r="C1452" s="47">
        <v>99925</v>
      </c>
      <c r="D1452" s="30" t="s">
        <v>145</v>
      </c>
      <c r="E1452" s="37" t="s">
        <v>4340</v>
      </c>
      <c r="F1452" s="50" t="s">
        <v>4309</v>
      </c>
      <c r="G1452" s="33" t="s">
        <v>59</v>
      </c>
      <c r="H1452">
        <f t="shared" si="67"/>
        <v>0.68890000000000007</v>
      </c>
      <c r="I1452" s="34">
        <f>ROUND(('NEW Reference'!B$16*List!$H1452)+'NEW Reference'!B$17,0)</f>
        <v>928</v>
      </c>
      <c r="J1452" s="34">
        <f>ROUND(('NEW Reference'!C$16*List!$H1452)+'NEW Reference'!C$17,0)</f>
        <v>1383</v>
      </c>
      <c r="K1452" s="34">
        <f>ROUND(('NEW Reference'!D$16*List!$H1452)+'NEW Reference'!D$17,0)</f>
        <v>1657</v>
      </c>
      <c r="L1452" s="34">
        <f>ROUND(('NEW Reference'!E$16*List!$H1452)+'NEW Reference'!E$17,0)</f>
        <v>2049</v>
      </c>
      <c r="M1452" s="34">
        <f>ROUND(('NEW Reference'!F$16*List!$H1452)+'NEW Reference'!F$17,0)</f>
        <v>2135</v>
      </c>
      <c r="N1452" s="34">
        <f>ROUND(('NEW Reference'!G$16*List!$H1452)+'NEW Reference'!G$17,0)</f>
        <v>2416</v>
      </c>
      <c r="O1452" s="34">
        <f>ROUND(('NEW Reference'!H$16*List!$H1452)+'NEW Reference'!H$17,0)</f>
        <v>2509</v>
      </c>
      <c r="P1452" s="34">
        <f>ROUND(('NEW Reference'!I$16*List!$H1452)+'NEW Reference'!I$17,0)</f>
        <v>2607</v>
      </c>
      <c r="Q1452" s="34">
        <f>ROUND(('NEW Reference'!J$16*List!$H1452)+'NEW Reference'!J$17,0)</f>
        <v>3019</v>
      </c>
      <c r="R1452" s="34">
        <f>ROUND(('NEW Reference'!K$16*List!$H1452)+'NEW Reference'!K$17,0)</f>
        <v>3115</v>
      </c>
      <c r="S1452" s="34">
        <f>ROUND(('NEW Reference'!L$16*List!$H1452)+'NEW Reference'!L$17,0)</f>
        <v>3361</v>
      </c>
      <c r="T1452" s="34">
        <f>ROUND(('NEW Reference'!M$16*List!$H1452)+'NEW Reference'!M$17,0)</f>
        <v>4014</v>
      </c>
      <c r="U1452" s="34">
        <f>ROUND(('NEW Reference'!N$16*List!$H1452)+'NEW Reference'!N$17,0)</f>
        <v>16196</v>
      </c>
      <c r="V1452" s="35">
        <f>ROUND(('NEW Reference'!O$16*List!$H1452)+'NEW Reference'!O$17,0)</f>
        <v>602</v>
      </c>
      <c r="W1452" s="35">
        <f>ROUND(('NEW Reference'!P$16*List!$H1452)+'NEW Reference'!P$17,0)</f>
        <v>848</v>
      </c>
      <c r="X1452" s="35">
        <f>ROUND(('NEW Reference'!Q$16*List!$H1452)+'NEW Reference'!Q$17,0)</f>
        <v>424</v>
      </c>
      <c r="Y1452" s="36"/>
      <c r="Z1452" s="4" t="str">
        <f t="shared" si="68"/>
        <v>COAHOMA, Mississippi</v>
      </c>
      <c r="AA1452" s="37" t="s">
        <v>4340</v>
      </c>
      <c r="AB1452" s="37" t="s">
        <v>49</v>
      </c>
      <c r="AC1452" s="32" t="s">
        <v>4309</v>
      </c>
      <c r="AD1452" s="38"/>
      <c r="AE1452">
        <f t="shared" si="69"/>
        <v>0.68890000000000007</v>
      </c>
    </row>
    <row r="1453" spans="1:31">
      <c r="A1453" s="28" t="s">
        <v>4341</v>
      </c>
      <c r="B1453" s="44" t="s">
        <v>4342</v>
      </c>
      <c r="C1453" s="45">
        <v>27140</v>
      </c>
      <c r="D1453" s="30" t="s">
        <v>947</v>
      </c>
      <c r="E1453" s="46" t="s">
        <v>4343</v>
      </c>
      <c r="F1453" s="49" t="s">
        <v>4309</v>
      </c>
      <c r="G1453" s="33" t="s">
        <v>48</v>
      </c>
      <c r="H1453">
        <f t="shared" si="67"/>
        <v>0.8105</v>
      </c>
      <c r="I1453" s="34">
        <f>ROUND(('NEW Reference'!B$16*List!$H1453)+'NEW Reference'!B$17,0)</f>
        <v>1040</v>
      </c>
      <c r="J1453" s="34">
        <f>ROUND(('NEW Reference'!C$16*List!$H1453)+'NEW Reference'!C$17,0)</f>
        <v>1551</v>
      </c>
      <c r="K1453" s="34">
        <f>ROUND(('NEW Reference'!D$16*List!$H1453)+'NEW Reference'!D$17,0)</f>
        <v>1858</v>
      </c>
      <c r="L1453" s="34">
        <f>ROUND(('NEW Reference'!E$16*List!$H1453)+'NEW Reference'!E$17,0)</f>
        <v>2297</v>
      </c>
      <c r="M1453" s="34">
        <f>ROUND(('NEW Reference'!F$16*List!$H1453)+'NEW Reference'!F$17,0)</f>
        <v>2393</v>
      </c>
      <c r="N1453" s="34">
        <f>ROUND(('NEW Reference'!G$16*List!$H1453)+'NEW Reference'!G$17,0)</f>
        <v>2709</v>
      </c>
      <c r="O1453" s="34">
        <f>ROUND(('NEW Reference'!H$16*List!$H1453)+'NEW Reference'!H$17,0)</f>
        <v>2813</v>
      </c>
      <c r="P1453" s="34">
        <f>ROUND(('NEW Reference'!I$16*List!$H1453)+'NEW Reference'!I$17,0)</f>
        <v>2923</v>
      </c>
      <c r="Q1453" s="34">
        <f>ROUND(('NEW Reference'!J$16*List!$H1453)+'NEW Reference'!J$17,0)</f>
        <v>3385</v>
      </c>
      <c r="R1453" s="34">
        <f>ROUND(('NEW Reference'!K$16*List!$H1453)+'NEW Reference'!K$17,0)</f>
        <v>3492</v>
      </c>
      <c r="S1453" s="34">
        <f>ROUND(('NEW Reference'!L$16*List!$H1453)+'NEW Reference'!L$17,0)</f>
        <v>3768</v>
      </c>
      <c r="T1453" s="34">
        <f>ROUND(('NEW Reference'!M$16*List!$H1453)+'NEW Reference'!M$17,0)</f>
        <v>4500</v>
      </c>
      <c r="U1453" s="34">
        <f>ROUND(('NEW Reference'!N$16*List!$H1453)+'NEW Reference'!N$17,0)</f>
        <v>18159</v>
      </c>
      <c r="V1453" s="35">
        <f>ROUND(('NEW Reference'!O$16*List!$H1453)+'NEW Reference'!O$17,0)</f>
        <v>675</v>
      </c>
      <c r="W1453" s="35">
        <f>ROUND(('NEW Reference'!P$16*List!$H1453)+'NEW Reference'!P$17,0)</f>
        <v>951</v>
      </c>
      <c r="X1453" s="35">
        <f>ROUND(('NEW Reference'!Q$16*List!$H1453)+'NEW Reference'!Q$17,0)</f>
        <v>476</v>
      </c>
      <c r="Y1453" s="36"/>
      <c r="Z1453" s="4" t="str">
        <f t="shared" si="68"/>
        <v>COPIAH, Mississippi</v>
      </c>
      <c r="AA1453" s="46" t="s">
        <v>4343</v>
      </c>
      <c r="AB1453" s="37" t="s">
        <v>49</v>
      </c>
      <c r="AC1453" s="41" t="s">
        <v>4309</v>
      </c>
      <c r="AD1453" s="42"/>
      <c r="AE1453">
        <f t="shared" si="69"/>
        <v>0.8105</v>
      </c>
    </row>
    <row r="1454" spans="1:31">
      <c r="A1454" s="28" t="s">
        <v>4344</v>
      </c>
      <c r="B1454" s="44" t="s">
        <v>4345</v>
      </c>
      <c r="C1454" s="45">
        <v>25620</v>
      </c>
      <c r="D1454" s="30" t="s">
        <v>882</v>
      </c>
      <c r="E1454" s="46" t="s">
        <v>128</v>
      </c>
      <c r="F1454" s="50" t="s">
        <v>4309</v>
      </c>
      <c r="G1454" s="33" t="s">
        <v>48</v>
      </c>
      <c r="H1454">
        <f t="shared" si="67"/>
        <v>0.66160000000000008</v>
      </c>
      <c r="I1454" s="34">
        <f>ROUND(('NEW Reference'!B$16*List!$H1454)+'NEW Reference'!B$17,0)</f>
        <v>902</v>
      </c>
      <c r="J1454" s="34">
        <f>ROUND(('NEW Reference'!C$16*List!$H1454)+'NEW Reference'!C$17,0)</f>
        <v>1345</v>
      </c>
      <c r="K1454" s="34">
        <f>ROUND(('NEW Reference'!D$16*List!$H1454)+'NEW Reference'!D$17,0)</f>
        <v>1612</v>
      </c>
      <c r="L1454" s="34">
        <f>ROUND(('NEW Reference'!E$16*List!$H1454)+'NEW Reference'!E$17,0)</f>
        <v>1993</v>
      </c>
      <c r="M1454" s="34">
        <f>ROUND(('NEW Reference'!F$16*List!$H1454)+'NEW Reference'!F$17,0)</f>
        <v>2077</v>
      </c>
      <c r="N1454" s="34">
        <f>ROUND(('NEW Reference'!G$16*List!$H1454)+'NEW Reference'!G$17,0)</f>
        <v>2351</v>
      </c>
      <c r="O1454" s="34">
        <f>ROUND(('NEW Reference'!H$16*List!$H1454)+'NEW Reference'!H$17,0)</f>
        <v>2441</v>
      </c>
      <c r="P1454" s="34">
        <f>ROUND(('NEW Reference'!I$16*List!$H1454)+'NEW Reference'!I$17,0)</f>
        <v>2536</v>
      </c>
      <c r="Q1454" s="34">
        <f>ROUND(('NEW Reference'!J$16*List!$H1454)+'NEW Reference'!J$17,0)</f>
        <v>2937</v>
      </c>
      <c r="R1454" s="34">
        <f>ROUND(('NEW Reference'!K$16*List!$H1454)+'NEW Reference'!K$17,0)</f>
        <v>3030</v>
      </c>
      <c r="S1454" s="34">
        <f>ROUND(('NEW Reference'!L$16*List!$H1454)+'NEW Reference'!L$17,0)</f>
        <v>3269</v>
      </c>
      <c r="T1454" s="34">
        <f>ROUND(('NEW Reference'!M$16*List!$H1454)+'NEW Reference'!M$17,0)</f>
        <v>3905</v>
      </c>
      <c r="U1454" s="34">
        <f>ROUND(('NEW Reference'!N$16*List!$H1454)+'NEW Reference'!N$17,0)</f>
        <v>15755</v>
      </c>
      <c r="V1454" s="35">
        <f>ROUND(('NEW Reference'!O$16*List!$H1454)+'NEW Reference'!O$17,0)</f>
        <v>586</v>
      </c>
      <c r="W1454" s="35">
        <f>ROUND(('NEW Reference'!P$16*List!$H1454)+'NEW Reference'!P$17,0)</f>
        <v>825</v>
      </c>
      <c r="X1454" s="35">
        <f>ROUND(('NEW Reference'!Q$16*List!$H1454)+'NEW Reference'!Q$17,0)</f>
        <v>413</v>
      </c>
      <c r="Y1454" s="36"/>
      <c r="Z1454" s="4" t="str">
        <f t="shared" si="68"/>
        <v>COVINGTON, Mississippi</v>
      </c>
      <c r="AA1454" s="37" t="s">
        <v>128</v>
      </c>
      <c r="AB1454" s="37" t="s">
        <v>49</v>
      </c>
      <c r="AC1454" s="32" t="s">
        <v>4309</v>
      </c>
      <c r="AD1454" s="38"/>
      <c r="AE1454">
        <f t="shared" si="69"/>
        <v>0.66160000000000008</v>
      </c>
    </row>
    <row r="1455" spans="1:31">
      <c r="A1455" s="28" t="s">
        <v>4346</v>
      </c>
      <c r="B1455" s="44" t="s">
        <v>4347</v>
      </c>
      <c r="C1455" s="45">
        <v>32820</v>
      </c>
      <c r="D1455" s="30" t="s">
        <v>559</v>
      </c>
      <c r="E1455" s="46" t="s">
        <v>1380</v>
      </c>
      <c r="F1455" s="49" t="s">
        <v>4309</v>
      </c>
      <c r="G1455" s="33" t="s">
        <v>48</v>
      </c>
      <c r="H1455">
        <f t="shared" si="67"/>
        <v>0.82100000000000006</v>
      </c>
      <c r="I1455" s="34">
        <f>ROUND(('NEW Reference'!B$16*List!$H1455)+'NEW Reference'!B$17,0)</f>
        <v>1050</v>
      </c>
      <c r="J1455" s="34">
        <f>ROUND(('NEW Reference'!C$16*List!$H1455)+'NEW Reference'!C$17,0)</f>
        <v>1565</v>
      </c>
      <c r="K1455" s="34">
        <f>ROUND(('NEW Reference'!D$16*List!$H1455)+'NEW Reference'!D$17,0)</f>
        <v>1876</v>
      </c>
      <c r="L1455" s="34">
        <f>ROUND(('NEW Reference'!E$16*List!$H1455)+'NEW Reference'!E$17,0)</f>
        <v>2319</v>
      </c>
      <c r="M1455" s="34">
        <f>ROUND(('NEW Reference'!F$16*List!$H1455)+'NEW Reference'!F$17,0)</f>
        <v>2416</v>
      </c>
      <c r="N1455" s="34">
        <f>ROUND(('NEW Reference'!G$16*List!$H1455)+'NEW Reference'!G$17,0)</f>
        <v>2735</v>
      </c>
      <c r="O1455" s="34">
        <f>ROUND(('NEW Reference'!H$16*List!$H1455)+'NEW Reference'!H$17,0)</f>
        <v>2839</v>
      </c>
      <c r="P1455" s="34">
        <f>ROUND(('NEW Reference'!I$16*List!$H1455)+'NEW Reference'!I$17,0)</f>
        <v>2951</v>
      </c>
      <c r="Q1455" s="34">
        <f>ROUND(('NEW Reference'!J$16*List!$H1455)+'NEW Reference'!J$17,0)</f>
        <v>3417</v>
      </c>
      <c r="R1455" s="34">
        <f>ROUND(('NEW Reference'!K$16*List!$H1455)+'NEW Reference'!K$17,0)</f>
        <v>3525</v>
      </c>
      <c r="S1455" s="34">
        <f>ROUND(('NEW Reference'!L$16*List!$H1455)+'NEW Reference'!L$17,0)</f>
        <v>3803</v>
      </c>
      <c r="T1455" s="34">
        <f>ROUND(('NEW Reference'!M$16*List!$H1455)+'NEW Reference'!M$17,0)</f>
        <v>4542</v>
      </c>
      <c r="U1455" s="34">
        <f>ROUND(('NEW Reference'!N$16*List!$H1455)+'NEW Reference'!N$17,0)</f>
        <v>18329</v>
      </c>
      <c r="V1455" s="35">
        <f>ROUND(('NEW Reference'!O$16*List!$H1455)+'NEW Reference'!O$17,0)</f>
        <v>681</v>
      </c>
      <c r="W1455" s="35">
        <f>ROUND(('NEW Reference'!P$16*List!$H1455)+'NEW Reference'!P$17,0)</f>
        <v>960</v>
      </c>
      <c r="X1455" s="35">
        <f>ROUND(('NEW Reference'!Q$16*List!$H1455)+'NEW Reference'!Q$17,0)</f>
        <v>480</v>
      </c>
      <c r="Y1455" s="36"/>
      <c r="Z1455" s="4" t="str">
        <f t="shared" si="68"/>
        <v>DE SOTO, Mississippi</v>
      </c>
      <c r="AA1455" s="37" t="s">
        <v>1380</v>
      </c>
      <c r="AB1455" s="37" t="s">
        <v>49</v>
      </c>
      <c r="AC1455" s="32" t="s">
        <v>4309</v>
      </c>
      <c r="AD1455" s="38"/>
      <c r="AE1455">
        <f t="shared" si="69"/>
        <v>0.82100000000000006</v>
      </c>
    </row>
    <row r="1456" spans="1:31">
      <c r="A1456" s="28" t="s">
        <v>4348</v>
      </c>
      <c r="B1456" s="44" t="s">
        <v>4349</v>
      </c>
      <c r="C1456" s="45">
        <v>25620</v>
      </c>
      <c r="D1456" s="30" t="s">
        <v>882</v>
      </c>
      <c r="E1456" s="46" t="s">
        <v>4350</v>
      </c>
      <c r="F1456" s="49" t="s">
        <v>4309</v>
      </c>
      <c r="G1456" s="33" t="s">
        <v>48</v>
      </c>
      <c r="H1456">
        <f t="shared" si="67"/>
        <v>0.66160000000000008</v>
      </c>
      <c r="I1456" s="34">
        <f>ROUND(('NEW Reference'!B$16*List!$H1456)+'NEW Reference'!B$17,0)</f>
        <v>902</v>
      </c>
      <c r="J1456" s="34">
        <f>ROUND(('NEW Reference'!C$16*List!$H1456)+'NEW Reference'!C$17,0)</f>
        <v>1345</v>
      </c>
      <c r="K1456" s="34">
        <f>ROUND(('NEW Reference'!D$16*List!$H1456)+'NEW Reference'!D$17,0)</f>
        <v>1612</v>
      </c>
      <c r="L1456" s="34">
        <f>ROUND(('NEW Reference'!E$16*List!$H1456)+'NEW Reference'!E$17,0)</f>
        <v>1993</v>
      </c>
      <c r="M1456" s="34">
        <f>ROUND(('NEW Reference'!F$16*List!$H1456)+'NEW Reference'!F$17,0)</f>
        <v>2077</v>
      </c>
      <c r="N1456" s="34">
        <f>ROUND(('NEW Reference'!G$16*List!$H1456)+'NEW Reference'!G$17,0)</f>
        <v>2351</v>
      </c>
      <c r="O1456" s="34">
        <f>ROUND(('NEW Reference'!H$16*List!$H1456)+'NEW Reference'!H$17,0)</f>
        <v>2441</v>
      </c>
      <c r="P1456" s="34">
        <f>ROUND(('NEW Reference'!I$16*List!$H1456)+'NEW Reference'!I$17,0)</f>
        <v>2536</v>
      </c>
      <c r="Q1456" s="34">
        <f>ROUND(('NEW Reference'!J$16*List!$H1456)+'NEW Reference'!J$17,0)</f>
        <v>2937</v>
      </c>
      <c r="R1456" s="34">
        <f>ROUND(('NEW Reference'!K$16*List!$H1456)+'NEW Reference'!K$17,0)</f>
        <v>3030</v>
      </c>
      <c r="S1456" s="34">
        <f>ROUND(('NEW Reference'!L$16*List!$H1456)+'NEW Reference'!L$17,0)</f>
        <v>3269</v>
      </c>
      <c r="T1456" s="34">
        <f>ROUND(('NEW Reference'!M$16*List!$H1456)+'NEW Reference'!M$17,0)</f>
        <v>3905</v>
      </c>
      <c r="U1456" s="34">
        <f>ROUND(('NEW Reference'!N$16*List!$H1456)+'NEW Reference'!N$17,0)</f>
        <v>15755</v>
      </c>
      <c r="V1456" s="35">
        <f>ROUND(('NEW Reference'!O$16*List!$H1456)+'NEW Reference'!O$17,0)</f>
        <v>586</v>
      </c>
      <c r="W1456" s="35">
        <f>ROUND(('NEW Reference'!P$16*List!$H1456)+'NEW Reference'!P$17,0)</f>
        <v>825</v>
      </c>
      <c r="X1456" s="35">
        <f>ROUND(('NEW Reference'!Q$16*List!$H1456)+'NEW Reference'!Q$17,0)</f>
        <v>413</v>
      </c>
      <c r="Y1456" s="36"/>
      <c r="Z1456" s="4" t="str">
        <f t="shared" si="68"/>
        <v>FORREST, Mississippi</v>
      </c>
      <c r="AA1456" s="46" t="s">
        <v>4350</v>
      </c>
      <c r="AB1456" s="37" t="s">
        <v>49</v>
      </c>
      <c r="AC1456" s="41" t="s">
        <v>4309</v>
      </c>
      <c r="AD1456" s="42"/>
      <c r="AE1456">
        <f t="shared" si="69"/>
        <v>0.66160000000000008</v>
      </c>
    </row>
    <row r="1457" spans="1:31">
      <c r="A1457" s="28" t="s">
        <v>4351</v>
      </c>
      <c r="B1457" s="44" t="s">
        <v>4352</v>
      </c>
      <c r="C1457" s="45">
        <v>99925</v>
      </c>
      <c r="D1457" s="30" t="s">
        <v>145</v>
      </c>
      <c r="E1457" s="46" t="s">
        <v>169</v>
      </c>
      <c r="F1457" s="50" t="s">
        <v>4309</v>
      </c>
      <c r="G1457" s="33" t="s">
        <v>59</v>
      </c>
      <c r="H1457">
        <f t="shared" si="67"/>
        <v>0.68890000000000007</v>
      </c>
      <c r="I1457" s="34">
        <f>ROUND(('NEW Reference'!B$16*List!$H1457)+'NEW Reference'!B$17,0)</f>
        <v>928</v>
      </c>
      <c r="J1457" s="34">
        <f>ROUND(('NEW Reference'!C$16*List!$H1457)+'NEW Reference'!C$17,0)</f>
        <v>1383</v>
      </c>
      <c r="K1457" s="34">
        <f>ROUND(('NEW Reference'!D$16*List!$H1457)+'NEW Reference'!D$17,0)</f>
        <v>1657</v>
      </c>
      <c r="L1457" s="34">
        <f>ROUND(('NEW Reference'!E$16*List!$H1457)+'NEW Reference'!E$17,0)</f>
        <v>2049</v>
      </c>
      <c r="M1457" s="34">
        <f>ROUND(('NEW Reference'!F$16*List!$H1457)+'NEW Reference'!F$17,0)</f>
        <v>2135</v>
      </c>
      <c r="N1457" s="34">
        <f>ROUND(('NEW Reference'!G$16*List!$H1457)+'NEW Reference'!G$17,0)</f>
        <v>2416</v>
      </c>
      <c r="O1457" s="34">
        <f>ROUND(('NEW Reference'!H$16*List!$H1457)+'NEW Reference'!H$17,0)</f>
        <v>2509</v>
      </c>
      <c r="P1457" s="34">
        <f>ROUND(('NEW Reference'!I$16*List!$H1457)+'NEW Reference'!I$17,0)</f>
        <v>2607</v>
      </c>
      <c r="Q1457" s="34">
        <f>ROUND(('NEW Reference'!J$16*List!$H1457)+'NEW Reference'!J$17,0)</f>
        <v>3019</v>
      </c>
      <c r="R1457" s="34">
        <f>ROUND(('NEW Reference'!K$16*List!$H1457)+'NEW Reference'!K$17,0)</f>
        <v>3115</v>
      </c>
      <c r="S1457" s="34">
        <f>ROUND(('NEW Reference'!L$16*List!$H1457)+'NEW Reference'!L$17,0)</f>
        <v>3361</v>
      </c>
      <c r="T1457" s="34">
        <f>ROUND(('NEW Reference'!M$16*List!$H1457)+'NEW Reference'!M$17,0)</f>
        <v>4014</v>
      </c>
      <c r="U1457" s="34">
        <f>ROUND(('NEW Reference'!N$16*List!$H1457)+'NEW Reference'!N$17,0)</f>
        <v>16196</v>
      </c>
      <c r="V1457" s="35">
        <f>ROUND(('NEW Reference'!O$16*List!$H1457)+'NEW Reference'!O$17,0)</f>
        <v>602</v>
      </c>
      <c r="W1457" s="35">
        <f>ROUND(('NEW Reference'!P$16*List!$H1457)+'NEW Reference'!P$17,0)</f>
        <v>848</v>
      </c>
      <c r="X1457" s="35">
        <f>ROUND(('NEW Reference'!Q$16*List!$H1457)+'NEW Reference'!Q$17,0)</f>
        <v>424</v>
      </c>
      <c r="Y1457" s="36"/>
      <c r="Z1457" s="4" t="str">
        <f t="shared" si="68"/>
        <v>FRANKLIN, Mississippi</v>
      </c>
      <c r="AA1457" s="46" t="s">
        <v>169</v>
      </c>
      <c r="AB1457" s="37" t="s">
        <v>49</v>
      </c>
      <c r="AC1457" s="41" t="s">
        <v>4309</v>
      </c>
      <c r="AD1457" s="42"/>
      <c r="AE1457">
        <f t="shared" si="69"/>
        <v>0.68890000000000007</v>
      </c>
    </row>
    <row r="1458" spans="1:31">
      <c r="A1458" s="28" t="s">
        <v>4353</v>
      </c>
      <c r="B1458" s="44" t="s">
        <v>4354</v>
      </c>
      <c r="C1458" s="45">
        <v>99925</v>
      </c>
      <c r="D1458" s="30" t="s">
        <v>145</v>
      </c>
      <c r="E1458" s="46" t="s">
        <v>4355</v>
      </c>
      <c r="F1458" s="50" t="s">
        <v>4309</v>
      </c>
      <c r="G1458" s="33" t="s">
        <v>59</v>
      </c>
      <c r="H1458">
        <f t="shared" si="67"/>
        <v>0.68890000000000007</v>
      </c>
      <c r="I1458" s="34">
        <f>ROUND(('NEW Reference'!B$16*List!$H1458)+'NEW Reference'!B$17,0)</f>
        <v>928</v>
      </c>
      <c r="J1458" s="34">
        <f>ROUND(('NEW Reference'!C$16*List!$H1458)+'NEW Reference'!C$17,0)</f>
        <v>1383</v>
      </c>
      <c r="K1458" s="34">
        <f>ROUND(('NEW Reference'!D$16*List!$H1458)+'NEW Reference'!D$17,0)</f>
        <v>1657</v>
      </c>
      <c r="L1458" s="34">
        <f>ROUND(('NEW Reference'!E$16*List!$H1458)+'NEW Reference'!E$17,0)</f>
        <v>2049</v>
      </c>
      <c r="M1458" s="34">
        <f>ROUND(('NEW Reference'!F$16*List!$H1458)+'NEW Reference'!F$17,0)</f>
        <v>2135</v>
      </c>
      <c r="N1458" s="34">
        <f>ROUND(('NEW Reference'!G$16*List!$H1458)+'NEW Reference'!G$17,0)</f>
        <v>2416</v>
      </c>
      <c r="O1458" s="34">
        <f>ROUND(('NEW Reference'!H$16*List!$H1458)+'NEW Reference'!H$17,0)</f>
        <v>2509</v>
      </c>
      <c r="P1458" s="34">
        <f>ROUND(('NEW Reference'!I$16*List!$H1458)+'NEW Reference'!I$17,0)</f>
        <v>2607</v>
      </c>
      <c r="Q1458" s="34">
        <f>ROUND(('NEW Reference'!J$16*List!$H1458)+'NEW Reference'!J$17,0)</f>
        <v>3019</v>
      </c>
      <c r="R1458" s="34">
        <f>ROUND(('NEW Reference'!K$16*List!$H1458)+'NEW Reference'!K$17,0)</f>
        <v>3115</v>
      </c>
      <c r="S1458" s="34">
        <f>ROUND(('NEW Reference'!L$16*List!$H1458)+'NEW Reference'!L$17,0)</f>
        <v>3361</v>
      </c>
      <c r="T1458" s="34">
        <f>ROUND(('NEW Reference'!M$16*List!$H1458)+'NEW Reference'!M$17,0)</f>
        <v>4014</v>
      </c>
      <c r="U1458" s="34">
        <f>ROUND(('NEW Reference'!N$16*List!$H1458)+'NEW Reference'!N$17,0)</f>
        <v>16196</v>
      </c>
      <c r="V1458" s="35">
        <f>ROUND(('NEW Reference'!O$16*List!$H1458)+'NEW Reference'!O$17,0)</f>
        <v>602</v>
      </c>
      <c r="W1458" s="35">
        <f>ROUND(('NEW Reference'!P$16*List!$H1458)+'NEW Reference'!P$17,0)</f>
        <v>848</v>
      </c>
      <c r="X1458" s="35">
        <f>ROUND(('NEW Reference'!Q$16*List!$H1458)+'NEW Reference'!Q$17,0)</f>
        <v>424</v>
      </c>
      <c r="Y1458" s="36"/>
      <c r="Z1458" s="4" t="str">
        <f t="shared" si="68"/>
        <v>GEORGE, Mississippi</v>
      </c>
      <c r="AA1458" s="46" t="s">
        <v>4355</v>
      </c>
      <c r="AB1458" s="37" t="s">
        <v>49</v>
      </c>
      <c r="AC1458" s="41" t="s">
        <v>4309</v>
      </c>
      <c r="AD1458" s="42"/>
      <c r="AE1458">
        <f t="shared" si="69"/>
        <v>0.68890000000000007</v>
      </c>
    </row>
    <row r="1459" spans="1:31">
      <c r="A1459" s="28" t="s">
        <v>4356</v>
      </c>
      <c r="B1459" s="44" t="s">
        <v>4357</v>
      </c>
      <c r="C1459" s="45">
        <v>99925</v>
      </c>
      <c r="D1459" s="30" t="s">
        <v>145</v>
      </c>
      <c r="E1459" s="46" t="s">
        <v>178</v>
      </c>
      <c r="F1459" s="50" t="s">
        <v>4309</v>
      </c>
      <c r="G1459" s="33" t="s">
        <v>59</v>
      </c>
      <c r="H1459">
        <f t="shared" si="67"/>
        <v>0.68890000000000007</v>
      </c>
      <c r="I1459" s="34">
        <f>ROUND(('NEW Reference'!B$16*List!$H1459)+'NEW Reference'!B$17,0)</f>
        <v>928</v>
      </c>
      <c r="J1459" s="34">
        <f>ROUND(('NEW Reference'!C$16*List!$H1459)+'NEW Reference'!C$17,0)</f>
        <v>1383</v>
      </c>
      <c r="K1459" s="34">
        <f>ROUND(('NEW Reference'!D$16*List!$H1459)+'NEW Reference'!D$17,0)</f>
        <v>1657</v>
      </c>
      <c r="L1459" s="34">
        <f>ROUND(('NEW Reference'!E$16*List!$H1459)+'NEW Reference'!E$17,0)</f>
        <v>2049</v>
      </c>
      <c r="M1459" s="34">
        <f>ROUND(('NEW Reference'!F$16*List!$H1459)+'NEW Reference'!F$17,0)</f>
        <v>2135</v>
      </c>
      <c r="N1459" s="34">
        <f>ROUND(('NEW Reference'!G$16*List!$H1459)+'NEW Reference'!G$17,0)</f>
        <v>2416</v>
      </c>
      <c r="O1459" s="34">
        <f>ROUND(('NEW Reference'!H$16*List!$H1459)+'NEW Reference'!H$17,0)</f>
        <v>2509</v>
      </c>
      <c r="P1459" s="34">
        <f>ROUND(('NEW Reference'!I$16*List!$H1459)+'NEW Reference'!I$17,0)</f>
        <v>2607</v>
      </c>
      <c r="Q1459" s="34">
        <f>ROUND(('NEW Reference'!J$16*List!$H1459)+'NEW Reference'!J$17,0)</f>
        <v>3019</v>
      </c>
      <c r="R1459" s="34">
        <f>ROUND(('NEW Reference'!K$16*List!$H1459)+'NEW Reference'!K$17,0)</f>
        <v>3115</v>
      </c>
      <c r="S1459" s="34">
        <f>ROUND(('NEW Reference'!L$16*List!$H1459)+'NEW Reference'!L$17,0)</f>
        <v>3361</v>
      </c>
      <c r="T1459" s="34">
        <f>ROUND(('NEW Reference'!M$16*List!$H1459)+'NEW Reference'!M$17,0)</f>
        <v>4014</v>
      </c>
      <c r="U1459" s="34">
        <f>ROUND(('NEW Reference'!N$16*List!$H1459)+'NEW Reference'!N$17,0)</f>
        <v>16196</v>
      </c>
      <c r="V1459" s="35">
        <f>ROUND(('NEW Reference'!O$16*List!$H1459)+'NEW Reference'!O$17,0)</f>
        <v>602</v>
      </c>
      <c r="W1459" s="35">
        <f>ROUND(('NEW Reference'!P$16*List!$H1459)+'NEW Reference'!P$17,0)</f>
        <v>848</v>
      </c>
      <c r="X1459" s="35">
        <f>ROUND(('NEW Reference'!Q$16*List!$H1459)+'NEW Reference'!Q$17,0)</f>
        <v>424</v>
      </c>
      <c r="Y1459" s="36"/>
      <c r="Z1459" s="4" t="str">
        <f t="shared" si="68"/>
        <v>GREENE, Mississippi</v>
      </c>
      <c r="AA1459" s="46" t="s">
        <v>178</v>
      </c>
      <c r="AB1459" s="37" t="s">
        <v>49</v>
      </c>
      <c r="AC1459" s="41" t="s">
        <v>4309</v>
      </c>
      <c r="AD1459" s="42"/>
      <c r="AE1459">
        <f t="shared" si="69"/>
        <v>0.68890000000000007</v>
      </c>
    </row>
    <row r="1460" spans="1:31">
      <c r="A1460" s="28" t="s">
        <v>4358</v>
      </c>
      <c r="B1460" s="44" t="s">
        <v>4359</v>
      </c>
      <c r="C1460" s="47">
        <v>99925</v>
      </c>
      <c r="D1460" s="30" t="s">
        <v>145</v>
      </c>
      <c r="E1460" s="37" t="s">
        <v>4360</v>
      </c>
      <c r="F1460" s="50" t="s">
        <v>4309</v>
      </c>
      <c r="G1460" s="33" t="s">
        <v>59</v>
      </c>
      <c r="H1460">
        <f t="shared" si="67"/>
        <v>0.68890000000000007</v>
      </c>
      <c r="I1460" s="34">
        <f>ROUND(('NEW Reference'!B$16*List!$H1460)+'NEW Reference'!B$17,0)</f>
        <v>928</v>
      </c>
      <c r="J1460" s="34">
        <f>ROUND(('NEW Reference'!C$16*List!$H1460)+'NEW Reference'!C$17,0)</f>
        <v>1383</v>
      </c>
      <c r="K1460" s="34">
        <f>ROUND(('NEW Reference'!D$16*List!$H1460)+'NEW Reference'!D$17,0)</f>
        <v>1657</v>
      </c>
      <c r="L1460" s="34">
        <f>ROUND(('NEW Reference'!E$16*List!$H1460)+'NEW Reference'!E$17,0)</f>
        <v>2049</v>
      </c>
      <c r="M1460" s="34">
        <f>ROUND(('NEW Reference'!F$16*List!$H1460)+'NEW Reference'!F$17,0)</f>
        <v>2135</v>
      </c>
      <c r="N1460" s="34">
        <f>ROUND(('NEW Reference'!G$16*List!$H1460)+'NEW Reference'!G$17,0)</f>
        <v>2416</v>
      </c>
      <c r="O1460" s="34">
        <f>ROUND(('NEW Reference'!H$16*List!$H1460)+'NEW Reference'!H$17,0)</f>
        <v>2509</v>
      </c>
      <c r="P1460" s="34">
        <f>ROUND(('NEW Reference'!I$16*List!$H1460)+'NEW Reference'!I$17,0)</f>
        <v>2607</v>
      </c>
      <c r="Q1460" s="34">
        <f>ROUND(('NEW Reference'!J$16*List!$H1460)+'NEW Reference'!J$17,0)</f>
        <v>3019</v>
      </c>
      <c r="R1460" s="34">
        <f>ROUND(('NEW Reference'!K$16*List!$H1460)+'NEW Reference'!K$17,0)</f>
        <v>3115</v>
      </c>
      <c r="S1460" s="34">
        <f>ROUND(('NEW Reference'!L$16*List!$H1460)+'NEW Reference'!L$17,0)</f>
        <v>3361</v>
      </c>
      <c r="T1460" s="34">
        <f>ROUND(('NEW Reference'!M$16*List!$H1460)+'NEW Reference'!M$17,0)</f>
        <v>4014</v>
      </c>
      <c r="U1460" s="34">
        <f>ROUND(('NEW Reference'!N$16*List!$H1460)+'NEW Reference'!N$17,0)</f>
        <v>16196</v>
      </c>
      <c r="V1460" s="35">
        <f>ROUND(('NEW Reference'!O$16*List!$H1460)+'NEW Reference'!O$17,0)</f>
        <v>602</v>
      </c>
      <c r="W1460" s="35">
        <f>ROUND(('NEW Reference'!P$16*List!$H1460)+'NEW Reference'!P$17,0)</f>
        <v>848</v>
      </c>
      <c r="X1460" s="35">
        <f>ROUND(('NEW Reference'!Q$16*List!$H1460)+'NEW Reference'!Q$17,0)</f>
        <v>424</v>
      </c>
      <c r="Y1460" s="36"/>
      <c r="Z1460" s="4" t="str">
        <f t="shared" si="68"/>
        <v>GRENADA, Mississippi</v>
      </c>
      <c r="AA1460" s="37" t="s">
        <v>4360</v>
      </c>
      <c r="AB1460" s="37" t="s">
        <v>49</v>
      </c>
      <c r="AC1460" s="32" t="s">
        <v>4309</v>
      </c>
      <c r="AD1460" s="38"/>
      <c r="AE1460">
        <f t="shared" si="69"/>
        <v>0.68890000000000007</v>
      </c>
    </row>
    <row r="1461" spans="1:31">
      <c r="A1461" s="28" t="s">
        <v>4361</v>
      </c>
      <c r="B1461" s="44" t="s">
        <v>4362</v>
      </c>
      <c r="C1461" s="45">
        <v>25060</v>
      </c>
      <c r="D1461" s="30" t="s">
        <v>852</v>
      </c>
      <c r="E1461" s="46" t="s">
        <v>1821</v>
      </c>
      <c r="F1461" s="49" t="s">
        <v>4309</v>
      </c>
      <c r="G1461" s="33" t="s">
        <v>48</v>
      </c>
      <c r="H1461">
        <f t="shared" si="67"/>
        <v>0.70389999999999997</v>
      </c>
      <c r="I1461" s="34">
        <f>ROUND(('NEW Reference'!B$16*List!$H1461)+'NEW Reference'!B$17,0)</f>
        <v>941</v>
      </c>
      <c r="J1461" s="34">
        <f>ROUND(('NEW Reference'!C$16*List!$H1461)+'NEW Reference'!C$17,0)</f>
        <v>1404</v>
      </c>
      <c r="K1461" s="34">
        <f>ROUND(('NEW Reference'!D$16*List!$H1461)+'NEW Reference'!D$17,0)</f>
        <v>1682</v>
      </c>
      <c r="L1461" s="34">
        <f>ROUND(('NEW Reference'!E$16*List!$H1461)+'NEW Reference'!E$17,0)</f>
        <v>2080</v>
      </c>
      <c r="M1461" s="34">
        <f>ROUND(('NEW Reference'!F$16*List!$H1461)+'NEW Reference'!F$17,0)</f>
        <v>2167</v>
      </c>
      <c r="N1461" s="34">
        <f>ROUND(('NEW Reference'!G$16*List!$H1461)+'NEW Reference'!G$17,0)</f>
        <v>2453</v>
      </c>
      <c r="O1461" s="34">
        <f>ROUND(('NEW Reference'!H$16*List!$H1461)+'NEW Reference'!H$17,0)</f>
        <v>2546</v>
      </c>
      <c r="P1461" s="34">
        <f>ROUND(('NEW Reference'!I$16*List!$H1461)+'NEW Reference'!I$17,0)</f>
        <v>2646</v>
      </c>
      <c r="Q1461" s="34">
        <f>ROUND(('NEW Reference'!J$16*List!$H1461)+'NEW Reference'!J$17,0)</f>
        <v>3064</v>
      </c>
      <c r="R1461" s="34">
        <f>ROUND(('NEW Reference'!K$16*List!$H1461)+'NEW Reference'!K$17,0)</f>
        <v>3161</v>
      </c>
      <c r="S1461" s="34">
        <f>ROUND(('NEW Reference'!L$16*List!$H1461)+'NEW Reference'!L$17,0)</f>
        <v>3411</v>
      </c>
      <c r="T1461" s="34">
        <f>ROUND(('NEW Reference'!M$16*List!$H1461)+'NEW Reference'!M$17,0)</f>
        <v>4074</v>
      </c>
      <c r="U1461" s="34">
        <f>ROUND(('NEW Reference'!N$16*List!$H1461)+'NEW Reference'!N$17,0)</f>
        <v>16438</v>
      </c>
      <c r="V1461" s="35">
        <f>ROUND(('NEW Reference'!O$16*List!$H1461)+'NEW Reference'!O$17,0)</f>
        <v>611</v>
      </c>
      <c r="W1461" s="35">
        <f>ROUND(('NEW Reference'!P$16*List!$H1461)+'NEW Reference'!P$17,0)</f>
        <v>861</v>
      </c>
      <c r="X1461" s="35">
        <f>ROUND(('NEW Reference'!Q$16*List!$H1461)+'NEW Reference'!Q$17,0)</f>
        <v>431</v>
      </c>
      <c r="Y1461" s="36"/>
      <c r="Z1461" s="4" t="str">
        <f t="shared" si="68"/>
        <v>HANCOCK, Mississippi</v>
      </c>
      <c r="AA1461" s="37" t="s">
        <v>1821</v>
      </c>
      <c r="AB1461" s="37" t="s">
        <v>49</v>
      </c>
      <c r="AC1461" s="32" t="s">
        <v>4309</v>
      </c>
      <c r="AD1461" s="38"/>
      <c r="AE1461">
        <f t="shared" si="69"/>
        <v>0.70389999999999997</v>
      </c>
    </row>
    <row r="1462" spans="1:31">
      <c r="A1462" s="28" t="s">
        <v>4363</v>
      </c>
      <c r="B1462" s="44" t="s">
        <v>4364</v>
      </c>
      <c r="C1462" s="47">
        <v>25060</v>
      </c>
      <c r="D1462" s="30" t="s">
        <v>852</v>
      </c>
      <c r="E1462" s="37" t="s">
        <v>2532</v>
      </c>
      <c r="F1462" s="49" t="s">
        <v>4309</v>
      </c>
      <c r="G1462" s="33" t="s">
        <v>48</v>
      </c>
      <c r="H1462">
        <f t="shared" si="67"/>
        <v>0.70389999999999997</v>
      </c>
      <c r="I1462" s="34">
        <f>ROUND(('NEW Reference'!B$16*List!$H1462)+'NEW Reference'!B$17,0)</f>
        <v>941</v>
      </c>
      <c r="J1462" s="34">
        <f>ROUND(('NEW Reference'!C$16*List!$H1462)+'NEW Reference'!C$17,0)</f>
        <v>1404</v>
      </c>
      <c r="K1462" s="34">
        <f>ROUND(('NEW Reference'!D$16*List!$H1462)+'NEW Reference'!D$17,0)</f>
        <v>1682</v>
      </c>
      <c r="L1462" s="34">
        <f>ROUND(('NEW Reference'!E$16*List!$H1462)+'NEW Reference'!E$17,0)</f>
        <v>2080</v>
      </c>
      <c r="M1462" s="34">
        <f>ROUND(('NEW Reference'!F$16*List!$H1462)+'NEW Reference'!F$17,0)</f>
        <v>2167</v>
      </c>
      <c r="N1462" s="34">
        <f>ROUND(('NEW Reference'!G$16*List!$H1462)+'NEW Reference'!G$17,0)</f>
        <v>2453</v>
      </c>
      <c r="O1462" s="34">
        <f>ROUND(('NEW Reference'!H$16*List!$H1462)+'NEW Reference'!H$17,0)</f>
        <v>2546</v>
      </c>
      <c r="P1462" s="34">
        <f>ROUND(('NEW Reference'!I$16*List!$H1462)+'NEW Reference'!I$17,0)</f>
        <v>2646</v>
      </c>
      <c r="Q1462" s="34">
        <f>ROUND(('NEW Reference'!J$16*List!$H1462)+'NEW Reference'!J$17,0)</f>
        <v>3064</v>
      </c>
      <c r="R1462" s="34">
        <f>ROUND(('NEW Reference'!K$16*List!$H1462)+'NEW Reference'!K$17,0)</f>
        <v>3161</v>
      </c>
      <c r="S1462" s="34">
        <f>ROUND(('NEW Reference'!L$16*List!$H1462)+'NEW Reference'!L$17,0)</f>
        <v>3411</v>
      </c>
      <c r="T1462" s="34">
        <f>ROUND(('NEW Reference'!M$16*List!$H1462)+'NEW Reference'!M$17,0)</f>
        <v>4074</v>
      </c>
      <c r="U1462" s="34">
        <f>ROUND(('NEW Reference'!N$16*List!$H1462)+'NEW Reference'!N$17,0)</f>
        <v>16438</v>
      </c>
      <c r="V1462" s="35">
        <f>ROUND(('NEW Reference'!O$16*List!$H1462)+'NEW Reference'!O$17,0)</f>
        <v>611</v>
      </c>
      <c r="W1462" s="35">
        <f>ROUND(('NEW Reference'!P$16*List!$H1462)+'NEW Reference'!P$17,0)</f>
        <v>861</v>
      </c>
      <c r="X1462" s="35">
        <f>ROUND(('NEW Reference'!Q$16*List!$H1462)+'NEW Reference'!Q$17,0)</f>
        <v>431</v>
      </c>
      <c r="Y1462" s="36"/>
      <c r="Z1462" s="4" t="str">
        <f t="shared" si="68"/>
        <v>HARRISON, Mississippi</v>
      </c>
      <c r="AA1462" s="37" t="s">
        <v>2532</v>
      </c>
      <c r="AB1462" s="37" t="s">
        <v>49</v>
      </c>
      <c r="AC1462" s="32" t="s">
        <v>4309</v>
      </c>
      <c r="AD1462" s="38"/>
      <c r="AE1462">
        <f t="shared" si="69"/>
        <v>0.70389999999999997</v>
      </c>
    </row>
    <row r="1463" spans="1:31">
      <c r="A1463" s="28" t="s">
        <v>4365</v>
      </c>
      <c r="B1463" s="44" t="s">
        <v>4366</v>
      </c>
      <c r="C1463" s="45">
        <v>27140</v>
      </c>
      <c r="D1463" s="30" t="s">
        <v>947</v>
      </c>
      <c r="E1463" s="46" t="s">
        <v>4367</v>
      </c>
      <c r="F1463" s="49" t="s">
        <v>4309</v>
      </c>
      <c r="G1463" s="33" t="s">
        <v>48</v>
      </c>
      <c r="H1463">
        <f t="shared" si="67"/>
        <v>0.8105</v>
      </c>
      <c r="I1463" s="34">
        <f>ROUND(('NEW Reference'!B$16*List!$H1463)+'NEW Reference'!B$17,0)</f>
        <v>1040</v>
      </c>
      <c r="J1463" s="34">
        <f>ROUND(('NEW Reference'!C$16*List!$H1463)+'NEW Reference'!C$17,0)</f>
        <v>1551</v>
      </c>
      <c r="K1463" s="34">
        <f>ROUND(('NEW Reference'!D$16*List!$H1463)+'NEW Reference'!D$17,0)</f>
        <v>1858</v>
      </c>
      <c r="L1463" s="34">
        <f>ROUND(('NEW Reference'!E$16*List!$H1463)+'NEW Reference'!E$17,0)</f>
        <v>2297</v>
      </c>
      <c r="M1463" s="34">
        <f>ROUND(('NEW Reference'!F$16*List!$H1463)+'NEW Reference'!F$17,0)</f>
        <v>2393</v>
      </c>
      <c r="N1463" s="34">
        <f>ROUND(('NEW Reference'!G$16*List!$H1463)+'NEW Reference'!G$17,0)</f>
        <v>2709</v>
      </c>
      <c r="O1463" s="34">
        <f>ROUND(('NEW Reference'!H$16*List!$H1463)+'NEW Reference'!H$17,0)</f>
        <v>2813</v>
      </c>
      <c r="P1463" s="34">
        <f>ROUND(('NEW Reference'!I$16*List!$H1463)+'NEW Reference'!I$17,0)</f>
        <v>2923</v>
      </c>
      <c r="Q1463" s="34">
        <f>ROUND(('NEW Reference'!J$16*List!$H1463)+'NEW Reference'!J$17,0)</f>
        <v>3385</v>
      </c>
      <c r="R1463" s="34">
        <f>ROUND(('NEW Reference'!K$16*List!$H1463)+'NEW Reference'!K$17,0)</f>
        <v>3492</v>
      </c>
      <c r="S1463" s="34">
        <f>ROUND(('NEW Reference'!L$16*List!$H1463)+'NEW Reference'!L$17,0)</f>
        <v>3768</v>
      </c>
      <c r="T1463" s="34">
        <f>ROUND(('NEW Reference'!M$16*List!$H1463)+'NEW Reference'!M$17,0)</f>
        <v>4500</v>
      </c>
      <c r="U1463" s="34">
        <f>ROUND(('NEW Reference'!N$16*List!$H1463)+'NEW Reference'!N$17,0)</f>
        <v>18159</v>
      </c>
      <c r="V1463" s="35">
        <f>ROUND(('NEW Reference'!O$16*List!$H1463)+'NEW Reference'!O$17,0)</f>
        <v>675</v>
      </c>
      <c r="W1463" s="35">
        <f>ROUND(('NEW Reference'!P$16*List!$H1463)+'NEW Reference'!P$17,0)</f>
        <v>951</v>
      </c>
      <c r="X1463" s="35">
        <f>ROUND(('NEW Reference'!Q$16*List!$H1463)+'NEW Reference'!Q$17,0)</f>
        <v>476</v>
      </c>
      <c r="Y1463" s="36"/>
      <c r="Z1463" s="4" t="str">
        <f t="shared" si="68"/>
        <v>HINDS, Mississippi</v>
      </c>
      <c r="AA1463" s="46" t="s">
        <v>4367</v>
      </c>
      <c r="AB1463" s="37" t="s">
        <v>49</v>
      </c>
      <c r="AC1463" s="41" t="s">
        <v>4309</v>
      </c>
      <c r="AD1463" s="42"/>
      <c r="AE1463">
        <f t="shared" si="69"/>
        <v>0.8105</v>
      </c>
    </row>
    <row r="1464" spans="1:31">
      <c r="A1464" s="28" t="s">
        <v>4368</v>
      </c>
      <c r="B1464" s="44" t="s">
        <v>4369</v>
      </c>
      <c r="C1464" s="45">
        <v>27140</v>
      </c>
      <c r="D1464" s="30" t="s">
        <v>947</v>
      </c>
      <c r="E1464" s="46" t="s">
        <v>1440</v>
      </c>
      <c r="F1464" s="50" t="s">
        <v>4309</v>
      </c>
      <c r="G1464" s="33" t="s">
        <v>48</v>
      </c>
      <c r="H1464">
        <f t="shared" si="67"/>
        <v>0.8105</v>
      </c>
      <c r="I1464" s="34">
        <f>ROUND(('NEW Reference'!B$16*List!$H1464)+'NEW Reference'!B$17,0)</f>
        <v>1040</v>
      </c>
      <c r="J1464" s="34">
        <f>ROUND(('NEW Reference'!C$16*List!$H1464)+'NEW Reference'!C$17,0)</f>
        <v>1551</v>
      </c>
      <c r="K1464" s="34">
        <f>ROUND(('NEW Reference'!D$16*List!$H1464)+'NEW Reference'!D$17,0)</f>
        <v>1858</v>
      </c>
      <c r="L1464" s="34">
        <f>ROUND(('NEW Reference'!E$16*List!$H1464)+'NEW Reference'!E$17,0)</f>
        <v>2297</v>
      </c>
      <c r="M1464" s="34">
        <f>ROUND(('NEW Reference'!F$16*List!$H1464)+'NEW Reference'!F$17,0)</f>
        <v>2393</v>
      </c>
      <c r="N1464" s="34">
        <f>ROUND(('NEW Reference'!G$16*List!$H1464)+'NEW Reference'!G$17,0)</f>
        <v>2709</v>
      </c>
      <c r="O1464" s="34">
        <f>ROUND(('NEW Reference'!H$16*List!$H1464)+'NEW Reference'!H$17,0)</f>
        <v>2813</v>
      </c>
      <c r="P1464" s="34">
        <f>ROUND(('NEW Reference'!I$16*List!$H1464)+'NEW Reference'!I$17,0)</f>
        <v>2923</v>
      </c>
      <c r="Q1464" s="34">
        <f>ROUND(('NEW Reference'!J$16*List!$H1464)+'NEW Reference'!J$17,0)</f>
        <v>3385</v>
      </c>
      <c r="R1464" s="34">
        <f>ROUND(('NEW Reference'!K$16*List!$H1464)+'NEW Reference'!K$17,0)</f>
        <v>3492</v>
      </c>
      <c r="S1464" s="34">
        <f>ROUND(('NEW Reference'!L$16*List!$H1464)+'NEW Reference'!L$17,0)</f>
        <v>3768</v>
      </c>
      <c r="T1464" s="34">
        <f>ROUND(('NEW Reference'!M$16*List!$H1464)+'NEW Reference'!M$17,0)</f>
        <v>4500</v>
      </c>
      <c r="U1464" s="34">
        <f>ROUND(('NEW Reference'!N$16*List!$H1464)+'NEW Reference'!N$17,0)</f>
        <v>18159</v>
      </c>
      <c r="V1464" s="35">
        <f>ROUND(('NEW Reference'!O$16*List!$H1464)+'NEW Reference'!O$17,0)</f>
        <v>675</v>
      </c>
      <c r="W1464" s="35">
        <f>ROUND(('NEW Reference'!P$16*List!$H1464)+'NEW Reference'!P$17,0)</f>
        <v>951</v>
      </c>
      <c r="X1464" s="35">
        <f>ROUND(('NEW Reference'!Q$16*List!$H1464)+'NEW Reference'!Q$17,0)</f>
        <v>476</v>
      </c>
      <c r="Y1464" s="36"/>
      <c r="Z1464" s="4" t="str">
        <f t="shared" si="68"/>
        <v>HOLMES, Mississippi</v>
      </c>
      <c r="AA1464" s="46" t="s">
        <v>1440</v>
      </c>
      <c r="AB1464" s="37" t="s">
        <v>49</v>
      </c>
      <c r="AC1464" s="41" t="s">
        <v>4309</v>
      </c>
      <c r="AD1464" s="42"/>
      <c r="AE1464">
        <f t="shared" si="69"/>
        <v>0.8105</v>
      </c>
    </row>
    <row r="1465" spans="1:31">
      <c r="A1465" s="28" t="s">
        <v>4370</v>
      </c>
      <c r="B1465" s="44" t="s">
        <v>4371</v>
      </c>
      <c r="C1465" s="45">
        <v>99925</v>
      </c>
      <c r="D1465" s="30" t="s">
        <v>145</v>
      </c>
      <c r="E1465" s="46" t="s">
        <v>4372</v>
      </c>
      <c r="F1465" s="50" t="s">
        <v>4309</v>
      </c>
      <c r="G1465" s="33" t="s">
        <v>59</v>
      </c>
      <c r="H1465">
        <f t="shared" si="67"/>
        <v>0.68890000000000007</v>
      </c>
      <c r="I1465" s="34">
        <f>ROUND(('NEW Reference'!B$16*List!$H1465)+'NEW Reference'!B$17,0)</f>
        <v>928</v>
      </c>
      <c r="J1465" s="34">
        <f>ROUND(('NEW Reference'!C$16*List!$H1465)+'NEW Reference'!C$17,0)</f>
        <v>1383</v>
      </c>
      <c r="K1465" s="34">
        <f>ROUND(('NEW Reference'!D$16*List!$H1465)+'NEW Reference'!D$17,0)</f>
        <v>1657</v>
      </c>
      <c r="L1465" s="34">
        <f>ROUND(('NEW Reference'!E$16*List!$H1465)+'NEW Reference'!E$17,0)</f>
        <v>2049</v>
      </c>
      <c r="M1465" s="34">
        <f>ROUND(('NEW Reference'!F$16*List!$H1465)+'NEW Reference'!F$17,0)</f>
        <v>2135</v>
      </c>
      <c r="N1465" s="34">
        <f>ROUND(('NEW Reference'!G$16*List!$H1465)+'NEW Reference'!G$17,0)</f>
        <v>2416</v>
      </c>
      <c r="O1465" s="34">
        <f>ROUND(('NEW Reference'!H$16*List!$H1465)+'NEW Reference'!H$17,0)</f>
        <v>2509</v>
      </c>
      <c r="P1465" s="34">
        <f>ROUND(('NEW Reference'!I$16*List!$H1465)+'NEW Reference'!I$17,0)</f>
        <v>2607</v>
      </c>
      <c r="Q1465" s="34">
        <f>ROUND(('NEW Reference'!J$16*List!$H1465)+'NEW Reference'!J$17,0)</f>
        <v>3019</v>
      </c>
      <c r="R1465" s="34">
        <f>ROUND(('NEW Reference'!K$16*List!$H1465)+'NEW Reference'!K$17,0)</f>
        <v>3115</v>
      </c>
      <c r="S1465" s="34">
        <f>ROUND(('NEW Reference'!L$16*List!$H1465)+'NEW Reference'!L$17,0)</f>
        <v>3361</v>
      </c>
      <c r="T1465" s="34">
        <f>ROUND(('NEW Reference'!M$16*List!$H1465)+'NEW Reference'!M$17,0)</f>
        <v>4014</v>
      </c>
      <c r="U1465" s="34">
        <f>ROUND(('NEW Reference'!N$16*List!$H1465)+'NEW Reference'!N$17,0)</f>
        <v>16196</v>
      </c>
      <c r="V1465" s="35">
        <f>ROUND(('NEW Reference'!O$16*List!$H1465)+'NEW Reference'!O$17,0)</f>
        <v>602</v>
      </c>
      <c r="W1465" s="35">
        <f>ROUND(('NEW Reference'!P$16*List!$H1465)+'NEW Reference'!P$17,0)</f>
        <v>848</v>
      </c>
      <c r="X1465" s="35">
        <f>ROUND(('NEW Reference'!Q$16*List!$H1465)+'NEW Reference'!Q$17,0)</f>
        <v>424</v>
      </c>
      <c r="Y1465" s="36"/>
      <c r="Z1465" s="4" t="str">
        <f t="shared" si="68"/>
        <v>HUMPHREYS, Mississippi</v>
      </c>
      <c r="AA1465" s="46" t="s">
        <v>4372</v>
      </c>
      <c r="AB1465" s="37" t="s">
        <v>49</v>
      </c>
      <c r="AC1465" s="41" t="s">
        <v>4309</v>
      </c>
      <c r="AD1465" s="42"/>
      <c r="AE1465">
        <f t="shared" si="69"/>
        <v>0.68890000000000007</v>
      </c>
    </row>
    <row r="1466" spans="1:31">
      <c r="A1466" s="28" t="s">
        <v>4373</v>
      </c>
      <c r="B1466" s="44" t="s">
        <v>4374</v>
      </c>
      <c r="C1466" s="45">
        <v>99925</v>
      </c>
      <c r="D1466" s="30" t="s">
        <v>145</v>
      </c>
      <c r="E1466" s="46" t="s">
        <v>4375</v>
      </c>
      <c r="F1466" s="50" t="s">
        <v>4309</v>
      </c>
      <c r="G1466" s="33" t="s">
        <v>59</v>
      </c>
      <c r="H1466">
        <f t="shared" si="67"/>
        <v>0.68890000000000007</v>
      </c>
      <c r="I1466" s="34">
        <f>ROUND(('NEW Reference'!B$16*List!$H1466)+'NEW Reference'!B$17,0)</f>
        <v>928</v>
      </c>
      <c r="J1466" s="34">
        <f>ROUND(('NEW Reference'!C$16*List!$H1466)+'NEW Reference'!C$17,0)</f>
        <v>1383</v>
      </c>
      <c r="K1466" s="34">
        <f>ROUND(('NEW Reference'!D$16*List!$H1466)+'NEW Reference'!D$17,0)</f>
        <v>1657</v>
      </c>
      <c r="L1466" s="34">
        <f>ROUND(('NEW Reference'!E$16*List!$H1466)+'NEW Reference'!E$17,0)</f>
        <v>2049</v>
      </c>
      <c r="M1466" s="34">
        <f>ROUND(('NEW Reference'!F$16*List!$H1466)+'NEW Reference'!F$17,0)</f>
        <v>2135</v>
      </c>
      <c r="N1466" s="34">
        <f>ROUND(('NEW Reference'!G$16*List!$H1466)+'NEW Reference'!G$17,0)</f>
        <v>2416</v>
      </c>
      <c r="O1466" s="34">
        <f>ROUND(('NEW Reference'!H$16*List!$H1466)+'NEW Reference'!H$17,0)</f>
        <v>2509</v>
      </c>
      <c r="P1466" s="34">
        <f>ROUND(('NEW Reference'!I$16*List!$H1466)+'NEW Reference'!I$17,0)</f>
        <v>2607</v>
      </c>
      <c r="Q1466" s="34">
        <f>ROUND(('NEW Reference'!J$16*List!$H1466)+'NEW Reference'!J$17,0)</f>
        <v>3019</v>
      </c>
      <c r="R1466" s="34">
        <f>ROUND(('NEW Reference'!K$16*List!$H1466)+'NEW Reference'!K$17,0)</f>
        <v>3115</v>
      </c>
      <c r="S1466" s="34">
        <f>ROUND(('NEW Reference'!L$16*List!$H1466)+'NEW Reference'!L$17,0)</f>
        <v>3361</v>
      </c>
      <c r="T1466" s="34">
        <f>ROUND(('NEW Reference'!M$16*List!$H1466)+'NEW Reference'!M$17,0)</f>
        <v>4014</v>
      </c>
      <c r="U1466" s="34">
        <f>ROUND(('NEW Reference'!N$16*List!$H1466)+'NEW Reference'!N$17,0)</f>
        <v>16196</v>
      </c>
      <c r="V1466" s="35">
        <f>ROUND(('NEW Reference'!O$16*List!$H1466)+'NEW Reference'!O$17,0)</f>
        <v>602</v>
      </c>
      <c r="W1466" s="35">
        <f>ROUND(('NEW Reference'!P$16*List!$H1466)+'NEW Reference'!P$17,0)</f>
        <v>848</v>
      </c>
      <c r="X1466" s="35">
        <f>ROUND(('NEW Reference'!Q$16*List!$H1466)+'NEW Reference'!Q$17,0)</f>
        <v>424</v>
      </c>
      <c r="Y1466" s="36"/>
      <c r="Z1466" s="4" t="str">
        <f t="shared" si="68"/>
        <v>ISSAQUENA, Mississippi</v>
      </c>
      <c r="AA1466" s="46" t="s">
        <v>4375</v>
      </c>
      <c r="AB1466" s="37" t="s">
        <v>49</v>
      </c>
      <c r="AC1466" s="41" t="s">
        <v>4309</v>
      </c>
      <c r="AD1466" s="42"/>
      <c r="AE1466">
        <f t="shared" si="69"/>
        <v>0.68890000000000007</v>
      </c>
    </row>
    <row r="1467" spans="1:31">
      <c r="A1467" s="28" t="s">
        <v>4376</v>
      </c>
      <c r="B1467" s="44" t="s">
        <v>4377</v>
      </c>
      <c r="C1467" s="45">
        <v>99925</v>
      </c>
      <c r="D1467" s="30" t="s">
        <v>145</v>
      </c>
      <c r="E1467" s="46" t="s">
        <v>4378</v>
      </c>
      <c r="F1467" s="50" t="s">
        <v>4309</v>
      </c>
      <c r="G1467" s="33" t="s">
        <v>59</v>
      </c>
      <c r="H1467">
        <f t="shared" si="67"/>
        <v>0.68890000000000007</v>
      </c>
      <c r="I1467" s="34">
        <f>ROUND(('NEW Reference'!B$16*List!$H1467)+'NEW Reference'!B$17,0)</f>
        <v>928</v>
      </c>
      <c r="J1467" s="34">
        <f>ROUND(('NEW Reference'!C$16*List!$H1467)+'NEW Reference'!C$17,0)</f>
        <v>1383</v>
      </c>
      <c r="K1467" s="34">
        <f>ROUND(('NEW Reference'!D$16*List!$H1467)+'NEW Reference'!D$17,0)</f>
        <v>1657</v>
      </c>
      <c r="L1467" s="34">
        <f>ROUND(('NEW Reference'!E$16*List!$H1467)+'NEW Reference'!E$17,0)</f>
        <v>2049</v>
      </c>
      <c r="M1467" s="34">
        <f>ROUND(('NEW Reference'!F$16*List!$H1467)+'NEW Reference'!F$17,0)</f>
        <v>2135</v>
      </c>
      <c r="N1467" s="34">
        <f>ROUND(('NEW Reference'!G$16*List!$H1467)+'NEW Reference'!G$17,0)</f>
        <v>2416</v>
      </c>
      <c r="O1467" s="34">
        <f>ROUND(('NEW Reference'!H$16*List!$H1467)+'NEW Reference'!H$17,0)</f>
        <v>2509</v>
      </c>
      <c r="P1467" s="34">
        <f>ROUND(('NEW Reference'!I$16*List!$H1467)+'NEW Reference'!I$17,0)</f>
        <v>2607</v>
      </c>
      <c r="Q1467" s="34">
        <f>ROUND(('NEW Reference'!J$16*List!$H1467)+'NEW Reference'!J$17,0)</f>
        <v>3019</v>
      </c>
      <c r="R1467" s="34">
        <f>ROUND(('NEW Reference'!K$16*List!$H1467)+'NEW Reference'!K$17,0)</f>
        <v>3115</v>
      </c>
      <c r="S1467" s="34">
        <f>ROUND(('NEW Reference'!L$16*List!$H1467)+'NEW Reference'!L$17,0)</f>
        <v>3361</v>
      </c>
      <c r="T1467" s="34">
        <f>ROUND(('NEW Reference'!M$16*List!$H1467)+'NEW Reference'!M$17,0)</f>
        <v>4014</v>
      </c>
      <c r="U1467" s="34">
        <f>ROUND(('NEW Reference'!N$16*List!$H1467)+'NEW Reference'!N$17,0)</f>
        <v>16196</v>
      </c>
      <c r="V1467" s="35">
        <f>ROUND(('NEW Reference'!O$16*List!$H1467)+'NEW Reference'!O$17,0)</f>
        <v>602</v>
      </c>
      <c r="W1467" s="35">
        <f>ROUND(('NEW Reference'!P$16*List!$H1467)+'NEW Reference'!P$17,0)</f>
        <v>848</v>
      </c>
      <c r="X1467" s="35">
        <f>ROUND(('NEW Reference'!Q$16*List!$H1467)+'NEW Reference'!Q$17,0)</f>
        <v>424</v>
      </c>
      <c r="Y1467" s="36"/>
      <c r="Z1467" s="4" t="str">
        <f t="shared" si="68"/>
        <v>ITAWAMBA, Mississippi</v>
      </c>
      <c r="AA1467" s="37" t="s">
        <v>4378</v>
      </c>
      <c r="AB1467" s="37" t="s">
        <v>49</v>
      </c>
      <c r="AC1467" s="32" t="s">
        <v>4309</v>
      </c>
      <c r="AD1467" s="38"/>
      <c r="AE1467">
        <f t="shared" si="69"/>
        <v>0.68890000000000007</v>
      </c>
    </row>
    <row r="1468" spans="1:31">
      <c r="A1468" s="28" t="s">
        <v>4379</v>
      </c>
      <c r="B1468" s="44" t="s">
        <v>4380</v>
      </c>
      <c r="C1468" s="45">
        <v>25060</v>
      </c>
      <c r="D1468" s="30" t="s">
        <v>852</v>
      </c>
      <c r="E1468" s="46" t="s">
        <v>194</v>
      </c>
      <c r="F1468" s="49" t="s">
        <v>4309</v>
      </c>
      <c r="G1468" s="33" t="s">
        <v>48</v>
      </c>
      <c r="H1468">
        <f t="shared" si="67"/>
        <v>0.70389999999999997</v>
      </c>
      <c r="I1468" s="34">
        <f>ROUND(('NEW Reference'!B$16*List!$H1468)+'NEW Reference'!B$17,0)</f>
        <v>941</v>
      </c>
      <c r="J1468" s="34">
        <f>ROUND(('NEW Reference'!C$16*List!$H1468)+'NEW Reference'!C$17,0)</f>
        <v>1404</v>
      </c>
      <c r="K1468" s="34">
        <f>ROUND(('NEW Reference'!D$16*List!$H1468)+'NEW Reference'!D$17,0)</f>
        <v>1682</v>
      </c>
      <c r="L1468" s="34">
        <f>ROUND(('NEW Reference'!E$16*List!$H1468)+'NEW Reference'!E$17,0)</f>
        <v>2080</v>
      </c>
      <c r="M1468" s="34">
        <f>ROUND(('NEW Reference'!F$16*List!$H1468)+'NEW Reference'!F$17,0)</f>
        <v>2167</v>
      </c>
      <c r="N1468" s="34">
        <f>ROUND(('NEW Reference'!G$16*List!$H1468)+'NEW Reference'!G$17,0)</f>
        <v>2453</v>
      </c>
      <c r="O1468" s="34">
        <f>ROUND(('NEW Reference'!H$16*List!$H1468)+'NEW Reference'!H$17,0)</f>
        <v>2546</v>
      </c>
      <c r="P1468" s="34">
        <f>ROUND(('NEW Reference'!I$16*List!$H1468)+'NEW Reference'!I$17,0)</f>
        <v>2646</v>
      </c>
      <c r="Q1468" s="34">
        <f>ROUND(('NEW Reference'!J$16*List!$H1468)+'NEW Reference'!J$17,0)</f>
        <v>3064</v>
      </c>
      <c r="R1468" s="34">
        <f>ROUND(('NEW Reference'!K$16*List!$H1468)+'NEW Reference'!K$17,0)</f>
        <v>3161</v>
      </c>
      <c r="S1468" s="34">
        <f>ROUND(('NEW Reference'!L$16*List!$H1468)+'NEW Reference'!L$17,0)</f>
        <v>3411</v>
      </c>
      <c r="T1468" s="34">
        <f>ROUND(('NEW Reference'!M$16*List!$H1468)+'NEW Reference'!M$17,0)</f>
        <v>4074</v>
      </c>
      <c r="U1468" s="34">
        <f>ROUND(('NEW Reference'!N$16*List!$H1468)+'NEW Reference'!N$17,0)</f>
        <v>16438</v>
      </c>
      <c r="V1468" s="35">
        <f>ROUND(('NEW Reference'!O$16*List!$H1468)+'NEW Reference'!O$17,0)</f>
        <v>611</v>
      </c>
      <c r="W1468" s="35">
        <f>ROUND(('NEW Reference'!P$16*List!$H1468)+'NEW Reference'!P$17,0)</f>
        <v>861</v>
      </c>
      <c r="X1468" s="35">
        <f>ROUND(('NEW Reference'!Q$16*List!$H1468)+'NEW Reference'!Q$17,0)</f>
        <v>431</v>
      </c>
      <c r="Y1468" s="36"/>
      <c r="Z1468" s="4" t="str">
        <f t="shared" si="68"/>
        <v>JACKSON, Mississippi</v>
      </c>
      <c r="AA1468" s="46" t="s">
        <v>194</v>
      </c>
      <c r="AB1468" s="37" t="s">
        <v>49</v>
      </c>
      <c r="AC1468" s="41" t="s">
        <v>4309</v>
      </c>
      <c r="AD1468" s="42"/>
      <c r="AE1468">
        <f t="shared" si="69"/>
        <v>0.70389999999999997</v>
      </c>
    </row>
    <row r="1469" spans="1:31">
      <c r="A1469" s="28" t="s">
        <v>4381</v>
      </c>
      <c r="B1469" s="44" t="s">
        <v>4382</v>
      </c>
      <c r="C1469" s="45">
        <v>99925</v>
      </c>
      <c r="D1469" s="30" t="s">
        <v>145</v>
      </c>
      <c r="E1469" s="46" t="s">
        <v>1845</v>
      </c>
      <c r="F1469" s="50" t="s">
        <v>4309</v>
      </c>
      <c r="G1469" s="33" t="s">
        <v>59</v>
      </c>
      <c r="H1469">
        <f t="shared" si="67"/>
        <v>0.68890000000000007</v>
      </c>
      <c r="I1469" s="34">
        <f>ROUND(('NEW Reference'!B$16*List!$H1469)+'NEW Reference'!B$17,0)</f>
        <v>928</v>
      </c>
      <c r="J1469" s="34">
        <f>ROUND(('NEW Reference'!C$16*List!$H1469)+'NEW Reference'!C$17,0)</f>
        <v>1383</v>
      </c>
      <c r="K1469" s="34">
        <f>ROUND(('NEW Reference'!D$16*List!$H1469)+'NEW Reference'!D$17,0)</f>
        <v>1657</v>
      </c>
      <c r="L1469" s="34">
        <f>ROUND(('NEW Reference'!E$16*List!$H1469)+'NEW Reference'!E$17,0)</f>
        <v>2049</v>
      </c>
      <c r="M1469" s="34">
        <f>ROUND(('NEW Reference'!F$16*List!$H1469)+'NEW Reference'!F$17,0)</f>
        <v>2135</v>
      </c>
      <c r="N1469" s="34">
        <f>ROUND(('NEW Reference'!G$16*List!$H1469)+'NEW Reference'!G$17,0)</f>
        <v>2416</v>
      </c>
      <c r="O1469" s="34">
        <f>ROUND(('NEW Reference'!H$16*List!$H1469)+'NEW Reference'!H$17,0)</f>
        <v>2509</v>
      </c>
      <c r="P1469" s="34">
        <f>ROUND(('NEW Reference'!I$16*List!$H1469)+'NEW Reference'!I$17,0)</f>
        <v>2607</v>
      </c>
      <c r="Q1469" s="34">
        <f>ROUND(('NEW Reference'!J$16*List!$H1469)+'NEW Reference'!J$17,0)</f>
        <v>3019</v>
      </c>
      <c r="R1469" s="34">
        <f>ROUND(('NEW Reference'!K$16*List!$H1469)+'NEW Reference'!K$17,0)</f>
        <v>3115</v>
      </c>
      <c r="S1469" s="34">
        <f>ROUND(('NEW Reference'!L$16*List!$H1469)+'NEW Reference'!L$17,0)</f>
        <v>3361</v>
      </c>
      <c r="T1469" s="34">
        <f>ROUND(('NEW Reference'!M$16*List!$H1469)+'NEW Reference'!M$17,0)</f>
        <v>4014</v>
      </c>
      <c r="U1469" s="34">
        <f>ROUND(('NEW Reference'!N$16*List!$H1469)+'NEW Reference'!N$17,0)</f>
        <v>16196</v>
      </c>
      <c r="V1469" s="35">
        <f>ROUND(('NEW Reference'!O$16*List!$H1469)+'NEW Reference'!O$17,0)</f>
        <v>602</v>
      </c>
      <c r="W1469" s="35">
        <f>ROUND(('NEW Reference'!P$16*List!$H1469)+'NEW Reference'!P$17,0)</f>
        <v>848</v>
      </c>
      <c r="X1469" s="35">
        <f>ROUND(('NEW Reference'!Q$16*List!$H1469)+'NEW Reference'!Q$17,0)</f>
        <v>424</v>
      </c>
      <c r="Y1469" s="36"/>
      <c r="Z1469" s="4" t="str">
        <f t="shared" si="68"/>
        <v>JASPER, Mississippi</v>
      </c>
      <c r="AA1469" s="46" t="s">
        <v>1845</v>
      </c>
      <c r="AB1469" s="37" t="s">
        <v>49</v>
      </c>
      <c r="AC1469" s="41" t="s">
        <v>4309</v>
      </c>
      <c r="AD1469" s="42"/>
      <c r="AE1469">
        <f t="shared" si="69"/>
        <v>0.68890000000000007</v>
      </c>
    </row>
    <row r="1470" spans="1:31">
      <c r="A1470" s="28" t="s">
        <v>4383</v>
      </c>
      <c r="B1470" s="44" t="s">
        <v>4384</v>
      </c>
      <c r="C1470" s="45">
        <v>99925</v>
      </c>
      <c r="D1470" s="30" t="s">
        <v>145</v>
      </c>
      <c r="E1470" s="46" t="s">
        <v>198</v>
      </c>
      <c r="F1470" s="50" t="s">
        <v>4309</v>
      </c>
      <c r="G1470" s="33" t="s">
        <v>59</v>
      </c>
      <c r="H1470">
        <f t="shared" si="67"/>
        <v>0.68890000000000007</v>
      </c>
      <c r="I1470" s="34">
        <f>ROUND(('NEW Reference'!B$16*List!$H1470)+'NEW Reference'!B$17,0)</f>
        <v>928</v>
      </c>
      <c r="J1470" s="34">
        <f>ROUND(('NEW Reference'!C$16*List!$H1470)+'NEW Reference'!C$17,0)</f>
        <v>1383</v>
      </c>
      <c r="K1470" s="34">
        <f>ROUND(('NEW Reference'!D$16*List!$H1470)+'NEW Reference'!D$17,0)</f>
        <v>1657</v>
      </c>
      <c r="L1470" s="34">
        <f>ROUND(('NEW Reference'!E$16*List!$H1470)+'NEW Reference'!E$17,0)</f>
        <v>2049</v>
      </c>
      <c r="M1470" s="34">
        <f>ROUND(('NEW Reference'!F$16*List!$H1470)+'NEW Reference'!F$17,0)</f>
        <v>2135</v>
      </c>
      <c r="N1470" s="34">
        <f>ROUND(('NEW Reference'!G$16*List!$H1470)+'NEW Reference'!G$17,0)</f>
        <v>2416</v>
      </c>
      <c r="O1470" s="34">
        <f>ROUND(('NEW Reference'!H$16*List!$H1470)+'NEW Reference'!H$17,0)</f>
        <v>2509</v>
      </c>
      <c r="P1470" s="34">
        <f>ROUND(('NEW Reference'!I$16*List!$H1470)+'NEW Reference'!I$17,0)</f>
        <v>2607</v>
      </c>
      <c r="Q1470" s="34">
        <f>ROUND(('NEW Reference'!J$16*List!$H1470)+'NEW Reference'!J$17,0)</f>
        <v>3019</v>
      </c>
      <c r="R1470" s="34">
        <f>ROUND(('NEW Reference'!K$16*List!$H1470)+'NEW Reference'!K$17,0)</f>
        <v>3115</v>
      </c>
      <c r="S1470" s="34">
        <f>ROUND(('NEW Reference'!L$16*List!$H1470)+'NEW Reference'!L$17,0)</f>
        <v>3361</v>
      </c>
      <c r="T1470" s="34">
        <f>ROUND(('NEW Reference'!M$16*List!$H1470)+'NEW Reference'!M$17,0)</f>
        <v>4014</v>
      </c>
      <c r="U1470" s="34">
        <f>ROUND(('NEW Reference'!N$16*List!$H1470)+'NEW Reference'!N$17,0)</f>
        <v>16196</v>
      </c>
      <c r="V1470" s="35">
        <f>ROUND(('NEW Reference'!O$16*List!$H1470)+'NEW Reference'!O$17,0)</f>
        <v>602</v>
      </c>
      <c r="W1470" s="35">
        <f>ROUND(('NEW Reference'!P$16*List!$H1470)+'NEW Reference'!P$17,0)</f>
        <v>848</v>
      </c>
      <c r="X1470" s="35">
        <f>ROUND(('NEW Reference'!Q$16*List!$H1470)+'NEW Reference'!Q$17,0)</f>
        <v>424</v>
      </c>
      <c r="Y1470" s="36"/>
      <c r="Z1470" s="4" t="str">
        <f t="shared" si="68"/>
        <v>JEFFERSON, Mississippi</v>
      </c>
      <c r="AA1470" s="46" t="s">
        <v>198</v>
      </c>
      <c r="AB1470" s="37" t="s">
        <v>49</v>
      </c>
      <c r="AC1470" s="41" t="s">
        <v>4309</v>
      </c>
      <c r="AD1470" s="42"/>
      <c r="AE1470">
        <f t="shared" si="69"/>
        <v>0.68890000000000007</v>
      </c>
    </row>
    <row r="1471" spans="1:31">
      <c r="A1471" s="28" t="s">
        <v>4385</v>
      </c>
      <c r="B1471" s="44" t="s">
        <v>4386</v>
      </c>
      <c r="C1471" s="47">
        <v>99925</v>
      </c>
      <c r="D1471" s="30" t="s">
        <v>145</v>
      </c>
      <c r="E1471" s="37" t="s">
        <v>4387</v>
      </c>
      <c r="F1471" s="50" t="s">
        <v>4309</v>
      </c>
      <c r="G1471" s="33" t="s">
        <v>59</v>
      </c>
      <c r="H1471">
        <f t="shared" si="67"/>
        <v>0.68890000000000007</v>
      </c>
      <c r="I1471" s="34">
        <f>ROUND(('NEW Reference'!B$16*List!$H1471)+'NEW Reference'!B$17,0)</f>
        <v>928</v>
      </c>
      <c r="J1471" s="34">
        <f>ROUND(('NEW Reference'!C$16*List!$H1471)+'NEW Reference'!C$17,0)</f>
        <v>1383</v>
      </c>
      <c r="K1471" s="34">
        <f>ROUND(('NEW Reference'!D$16*List!$H1471)+'NEW Reference'!D$17,0)</f>
        <v>1657</v>
      </c>
      <c r="L1471" s="34">
        <f>ROUND(('NEW Reference'!E$16*List!$H1471)+'NEW Reference'!E$17,0)</f>
        <v>2049</v>
      </c>
      <c r="M1471" s="34">
        <f>ROUND(('NEW Reference'!F$16*List!$H1471)+'NEW Reference'!F$17,0)</f>
        <v>2135</v>
      </c>
      <c r="N1471" s="34">
        <f>ROUND(('NEW Reference'!G$16*List!$H1471)+'NEW Reference'!G$17,0)</f>
        <v>2416</v>
      </c>
      <c r="O1471" s="34">
        <f>ROUND(('NEW Reference'!H$16*List!$H1471)+'NEW Reference'!H$17,0)</f>
        <v>2509</v>
      </c>
      <c r="P1471" s="34">
        <f>ROUND(('NEW Reference'!I$16*List!$H1471)+'NEW Reference'!I$17,0)</f>
        <v>2607</v>
      </c>
      <c r="Q1471" s="34">
        <f>ROUND(('NEW Reference'!J$16*List!$H1471)+'NEW Reference'!J$17,0)</f>
        <v>3019</v>
      </c>
      <c r="R1471" s="34">
        <f>ROUND(('NEW Reference'!K$16*List!$H1471)+'NEW Reference'!K$17,0)</f>
        <v>3115</v>
      </c>
      <c r="S1471" s="34">
        <f>ROUND(('NEW Reference'!L$16*List!$H1471)+'NEW Reference'!L$17,0)</f>
        <v>3361</v>
      </c>
      <c r="T1471" s="34">
        <f>ROUND(('NEW Reference'!M$16*List!$H1471)+'NEW Reference'!M$17,0)</f>
        <v>4014</v>
      </c>
      <c r="U1471" s="34">
        <f>ROUND(('NEW Reference'!N$16*List!$H1471)+'NEW Reference'!N$17,0)</f>
        <v>16196</v>
      </c>
      <c r="V1471" s="35">
        <f>ROUND(('NEW Reference'!O$16*List!$H1471)+'NEW Reference'!O$17,0)</f>
        <v>602</v>
      </c>
      <c r="W1471" s="35">
        <f>ROUND(('NEW Reference'!P$16*List!$H1471)+'NEW Reference'!P$17,0)</f>
        <v>848</v>
      </c>
      <c r="X1471" s="35">
        <f>ROUND(('NEW Reference'!Q$16*List!$H1471)+'NEW Reference'!Q$17,0)</f>
        <v>424</v>
      </c>
      <c r="Y1471" s="36"/>
      <c r="Z1471" s="4" t="str">
        <f t="shared" si="68"/>
        <v>JEFFERSON DAVIS, Mississippi</v>
      </c>
      <c r="AA1471" s="46" t="s">
        <v>4387</v>
      </c>
      <c r="AB1471" s="37" t="s">
        <v>49</v>
      </c>
      <c r="AC1471" s="41" t="s">
        <v>4309</v>
      </c>
      <c r="AD1471" s="42"/>
      <c r="AE1471">
        <f t="shared" si="69"/>
        <v>0.68890000000000007</v>
      </c>
    </row>
    <row r="1472" spans="1:31">
      <c r="A1472" s="28" t="s">
        <v>4388</v>
      </c>
      <c r="B1472" s="44" t="s">
        <v>4389</v>
      </c>
      <c r="C1472" s="45">
        <v>99925</v>
      </c>
      <c r="D1472" s="30" t="s">
        <v>145</v>
      </c>
      <c r="E1472" s="46" t="s">
        <v>1858</v>
      </c>
      <c r="F1472" s="50" t="s">
        <v>4309</v>
      </c>
      <c r="G1472" s="33" t="s">
        <v>59</v>
      </c>
      <c r="H1472">
        <f t="shared" si="67"/>
        <v>0.68890000000000007</v>
      </c>
      <c r="I1472" s="34">
        <f>ROUND(('NEW Reference'!B$16*List!$H1472)+'NEW Reference'!B$17,0)</f>
        <v>928</v>
      </c>
      <c r="J1472" s="34">
        <f>ROUND(('NEW Reference'!C$16*List!$H1472)+'NEW Reference'!C$17,0)</f>
        <v>1383</v>
      </c>
      <c r="K1472" s="34">
        <f>ROUND(('NEW Reference'!D$16*List!$H1472)+'NEW Reference'!D$17,0)</f>
        <v>1657</v>
      </c>
      <c r="L1472" s="34">
        <f>ROUND(('NEW Reference'!E$16*List!$H1472)+'NEW Reference'!E$17,0)</f>
        <v>2049</v>
      </c>
      <c r="M1472" s="34">
        <f>ROUND(('NEW Reference'!F$16*List!$H1472)+'NEW Reference'!F$17,0)</f>
        <v>2135</v>
      </c>
      <c r="N1472" s="34">
        <f>ROUND(('NEW Reference'!G$16*List!$H1472)+'NEW Reference'!G$17,0)</f>
        <v>2416</v>
      </c>
      <c r="O1472" s="34">
        <f>ROUND(('NEW Reference'!H$16*List!$H1472)+'NEW Reference'!H$17,0)</f>
        <v>2509</v>
      </c>
      <c r="P1472" s="34">
        <f>ROUND(('NEW Reference'!I$16*List!$H1472)+'NEW Reference'!I$17,0)</f>
        <v>2607</v>
      </c>
      <c r="Q1472" s="34">
        <f>ROUND(('NEW Reference'!J$16*List!$H1472)+'NEW Reference'!J$17,0)</f>
        <v>3019</v>
      </c>
      <c r="R1472" s="34">
        <f>ROUND(('NEW Reference'!K$16*List!$H1472)+'NEW Reference'!K$17,0)</f>
        <v>3115</v>
      </c>
      <c r="S1472" s="34">
        <f>ROUND(('NEW Reference'!L$16*List!$H1472)+'NEW Reference'!L$17,0)</f>
        <v>3361</v>
      </c>
      <c r="T1472" s="34">
        <f>ROUND(('NEW Reference'!M$16*List!$H1472)+'NEW Reference'!M$17,0)</f>
        <v>4014</v>
      </c>
      <c r="U1472" s="34">
        <f>ROUND(('NEW Reference'!N$16*List!$H1472)+'NEW Reference'!N$17,0)</f>
        <v>16196</v>
      </c>
      <c r="V1472" s="35">
        <f>ROUND(('NEW Reference'!O$16*List!$H1472)+'NEW Reference'!O$17,0)</f>
        <v>602</v>
      </c>
      <c r="W1472" s="35">
        <f>ROUND(('NEW Reference'!P$16*List!$H1472)+'NEW Reference'!P$17,0)</f>
        <v>848</v>
      </c>
      <c r="X1472" s="35">
        <f>ROUND(('NEW Reference'!Q$16*List!$H1472)+'NEW Reference'!Q$17,0)</f>
        <v>424</v>
      </c>
      <c r="Y1472" s="36"/>
      <c r="Z1472" s="4" t="str">
        <f t="shared" si="68"/>
        <v>JONES, Mississippi</v>
      </c>
      <c r="AA1472" s="46" t="s">
        <v>1858</v>
      </c>
      <c r="AB1472" s="37" t="s">
        <v>49</v>
      </c>
      <c r="AC1472" s="41" t="s">
        <v>4309</v>
      </c>
      <c r="AD1472" s="42"/>
      <c r="AE1472">
        <f t="shared" si="69"/>
        <v>0.68890000000000007</v>
      </c>
    </row>
    <row r="1473" spans="1:31">
      <c r="A1473" s="28" t="s">
        <v>4390</v>
      </c>
      <c r="B1473" s="44" t="s">
        <v>4391</v>
      </c>
      <c r="C1473" s="45">
        <v>99925</v>
      </c>
      <c r="D1473" s="30" t="s">
        <v>145</v>
      </c>
      <c r="E1473" s="46" t="s">
        <v>4392</v>
      </c>
      <c r="F1473" s="50" t="s">
        <v>4309</v>
      </c>
      <c r="G1473" s="33" t="s">
        <v>59</v>
      </c>
      <c r="H1473">
        <f t="shared" si="67"/>
        <v>0.68890000000000007</v>
      </c>
      <c r="I1473" s="34">
        <f>ROUND(('NEW Reference'!B$16*List!$H1473)+'NEW Reference'!B$17,0)</f>
        <v>928</v>
      </c>
      <c r="J1473" s="34">
        <f>ROUND(('NEW Reference'!C$16*List!$H1473)+'NEW Reference'!C$17,0)</f>
        <v>1383</v>
      </c>
      <c r="K1473" s="34">
        <f>ROUND(('NEW Reference'!D$16*List!$H1473)+'NEW Reference'!D$17,0)</f>
        <v>1657</v>
      </c>
      <c r="L1473" s="34">
        <f>ROUND(('NEW Reference'!E$16*List!$H1473)+'NEW Reference'!E$17,0)</f>
        <v>2049</v>
      </c>
      <c r="M1473" s="34">
        <f>ROUND(('NEW Reference'!F$16*List!$H1473)+'NEW Reference'!F$17,0)</f>
        <v>2135</v>
      </c>
      <c r="N1473" s="34">
        <f>ROUND(('NEW Reference'!G$16*List!$H1473)+'NEW Reference'!G$17,0)</f>
        <v>2416</v>
      </c>
      <c r="O1473" s="34">
        <f>ROUND(('NEW Reference'!H$16*List!$H1473)+'NEW Reference'!H$17,0)</f>
        <v>2509</v>
      </c>
      <c r="P1473" s="34">
        <f>ROUND(('NEW Reference'!I$16*List!$H1473)+'NEW Reference'!I$17,0)</f>
        <v>2607</v>
      </c>
      <c r="Q1473" s="34">
        <f>ROUND(('NEW Reference'!J$16*List!$H1473)+'NEW Reference'!J$17,0)</f>
        <v>3019</v>
      </c>
      <c r="R1473" s="34">
        <f>ROUND(('NEW Reference'!K$16*List!$H1473)+'NEW Reference'!K$17,0)</f>
        <v>3115</v>
      </c>
      <c r="S1473" s="34">
        <f>ROUND(('NEW Reference'!L$16*List!$H1473)+'NEW Reference'!L$17,0)</f>
        <v>3361</v>
      </c>
      <c r="T1473" s="34">
        <f>ROUND(('NEW Reference'!M$16*List!$H1473)+'NEW Reference'!M$17,0)</f>
        <v>4014</v>
      </c>
      <c r="U1473" s="34">
        <f>ROUND(('NEW Reference'!N$16*List!$H1473)+'NEW Reference'!N$17,0)</f>
        <v>16196</v>
      </c>
      <c r="V1473" s="35">
        <f>ROUND(('NEW Reference'!O$16*List!$H1473)+'NEW Reference'!O$17,0)</f>
        <v>602</v>
      </c>
      <c r="W1473" s="35">
        <f>ROUND(('NEW Reference'!P$16*List!$H1473)+'NEW Reference'!P$17,0)</f>
        <v>848</v>
      </c>
      <c r="X1473" s="35">
        <f>ROUND(('NEW Reference'!Q$16*List!$H1473)+'NEW Reference'!Q$17,0)</f>
        <v>424</v>
      </c>
      <c r="Y1473" s="36"/>
      <c r="Z1473" s="4" t="str">
        <f t="shared" si="68"/>
        <v>KEMPER, Mississippi</v>
      </c>
      <c r="AA1473" s="46" t="s">
        <v>4392</v>
      </c>
      <c r="AB1473" s="37" t="s">
        <v>49</v>
      </c>
      <c r="AC1473" s="41" t="s">
        <v>4309</v>
      </c>
      <c r="AD1473" s="42"/>
      <c r="AE1473">
        <f t="shared" si="69"/>
        <v>0.68890000000000007</v>
      </c>
    </row>
    <row r="1474" spans="1:31">
      <c r="A1474" s="28" t="s">
        <v>4393</v>
      </c>
      <c r="B1474" s="44" t="s">
        <v>4394</v>
      </c>
      <c r="C1474" s="45">
        <v>99925</v>
      </c>
      <c r="D1474" s="30" t="s">
        <v>145</v>
      </c>
      <c r="E1474" s="46" t="s">
        <v>632</v>
      </c>
      <c r="F1474" s="50" t="s">
        <v>4309</v>
      </c>
      <c r="G1474" s="33" t="s">
        <v>59</v>
      </c>
      <c r="H1474">
        <f t="shared" si="67"/>
        <v>0.68890000000000007</v>
      </c>
      <c r="I1474" s="34">
        <f>ROUND(('NEW Reference'!B$16*List!$H1474)+'NEW Reference'!B$17,0)</f>
        <v>928</v>
      </c>
      <c r="J1474" s="34">
        <f>ROUND(('NEW Reference'!C$16*List!$H1474)+'NEW Reference'!C$17,0)</f>
        <v>1383</v>
      </c>
      <c r="K1474" s="34">
        <f>ROUND(('NEW Reference'!D$16*List!$H1474)+'NEW Reference'!D$17,0)</f>
        <v>1657</v>
      </c>
      <c r="L1474" s="34">
        <f>ROUND(('NEW Reference'!E$16*List!$H1474)+'NEW Reference'!E$17,0)</f>
        <v>2049</v>
      </c>
      <c r="M1474" s="34">
        <f>ROUND(('NEW Reference'!F$16*List!$H1474)+'NEW Reference'!F$17,0)</f>
        <v>2135</v>
      </c>
      <c r="N1474" s="34">
        <f>ROUND(('NEW Reference'!G$16*List!$H1474)+'NEW Reference'!G$17,0)</f>
        <v>2416</v>
      </c>
      <c r="O1474" s="34">
        <f>ROUND(('NEW Reference'!H$16*List!$H1474)+'NEW Reference'!H$17,0)</f>
        <v>2509</v>
      </c>
      <c r="P1474" s="34">
        <f>ROUND(('NEW Reference'!I$16*List!$H1474)+'NEW Reference'!I$17,0)</f>
        <v>2607</v>
      </c>
      <c r="Q1474" s="34">
        <f>ROUND(('NEW Reference'!J$16*List!$H1474)+'NEW Reference'!J$17,0)</f>
        <v>3019</v>
      </c>
      <c r="R1474" s="34">
        <f>ROUND(('NEW Reference'!K$16*List!$H1474)+'NEW Reference'!K$17,0)</f>
        <v>3115</v>
      </c>
      <c r="S1474" s="34">
        <f>ROUND(('NEW Reference'!L$16*List!$H1474)+'NEW Reference'!L$17,0)</f>
        <v>3361</v>
      </c>
      <c r="T1474" s="34">
        <f>ROUND(('NEW Reference'!M$16*List!$H1474)+'NEW Reference'!M$17,0)</f>
        <v>4014</v>
      </c>
      <c r="U1474" s="34">
        <f>ROUND(('NEW Reference'!N$16*List!$H1474)+'NEW Reference'!N$17,0)</f>
        <v>16196</v>
      </c>
      <c r="V1474" s="35">
        <f>ROUND(('NEW Reference'!O$16*List!$H1474)+'NEW Reference'!O$17,0)</f>
        <v>602</v>
      </c>
      <c r="W1474" s="35">
        <f>ROUND(('NEW Reference'!P$16*List!$H1474)+'NEW Reference'!P$17,0)</f>
        <v>848</v>
      </c>
      <c r="X1474" s="35">
        <f>ROUND(('NEW Reference'!Q$16*List!$H1474)+'NEW Reference'!Q$17,0)</f>
        <v>424</v>
      </c>
      <c r="Y1474" s="36"/>
      <c r="Z1474" s="4" t="str">
        <f t="shared" si="68"/>
        <v>LAFAYETTE, Mississippi</v>
      </c>
      <c r="AA1474" s="37" t="s">
        <v>632</v>
      </c>
      <c r="AB1474" s="37" t="s">
        <v>49</v>
      </c>
      <c r="AC1474" s="32" t="s">
        <v>4309</v>
      </c>
      <c r="AD1474" s="38"/>
      <c r="AE1474">
        <f t="shared" si="69"/>
        <v>0.68890000000000007</v>
      </c>
    </row>
    <row r="1475" spans="1:31">
      <c r="A1475" s="28" t="s">
        <v>4395</v>
      </c>
      <c r="B1475" s="44" t="s">
        <v>4396</v>
      </c>
      <c r="C1475" s="45">
        <v>25620</v>
      </c>
      <c r="D1475" s="30" t="s">
        <v>882</v>
      </c>
      <c r="E1475" s="46" t="s">
        <v>202</v>
      </c>
      <c r="F1475" s="49" t="s">
        <v>4309</v>
      </c>
      <c r="G1475" s="33" t="s">
        <v>48</v>
      </c>
      <c r="H1475">
        <f t="shared" si="67"/>
        <v>0.66160000000000008</v>
      </c>
      <c r="I1475" s="34">
        <f>ROUND(('NEW Reference'!B$16*List!$H1475)+'NEW Reference'!B$17,0)</f>
        <v>902</v>
      </c>
      <c r="J1475" s="34">
        <f>ROUND(('NEW Reference'!C$16*List!$H1475)+'NEW Reference'!C$17,0)</f>
        <v>1345</v>
      </c>
      <c r="K1475" s="34">
        <f>ROUND(('NEW Reference'!D$16*List!$H1475)+'NEW Reference'!D$17,0)</f>
        <v>1612</v>
      </c>
      <c r="L1475" s="34">
        <f>ROUND(('NEW Reference'!E$16*List!$H1475)+'NEW Reference'!E$17,0)</f>
        <v>1993</v>
      </c>
      <c r="M1475" s="34">
        <f>ROUND(('NEW Reference'!F$16*List!$H1475)+'NEW Reference'!F$17,0)</f>
        <v>2077</v>
      </c>
      <c r="N1475" s="34">
        <f>ROUND(('NEW Reference'!G$16*List!$H1475)+'NEW Reference'!G$17,0)</f>
        <v>2351</v>
      </c>
      <c r="O1475" s="34">
        <f>ROUND(('NEW Reference'!H$16*List!$H1475)+'NEW Reference'!H$17,0)</f>
        <v>2441</v>
      </c>
      <c r="P1475" s="34">
        <f>ROUND(('NEW Reference'!I$16*List!$H1475)+'NEW Reference'!I$17,0)</f>
        <v>2536</v>
      </c>
      <c r="Q1475" s="34">
        <f>ROUND(('NEW Reference'!J$16*List!$H1475)+'NEW Reference'!J$17,0)</f>
        <v>2937</v>
      </c>
      <c r="R1475" s="34">
        <f>ROUND(('NEW Reference'!K$16*List!$H1475)+'NEW Reference'!K$17,0)</f>
        <v>3030</v>
      </c>
      <c r="S1475" s="34">
        <f>ROUND(('NEW Reference'!L$16*List!$H1475)+'NEW Reference'!L$17,0)</f>
        <v>3269</v>
      </c>
      <c r="T1475" s="34">
        <f>ROUND(('NEW Reference'!M$16*List!$H1475)+'NEW Reference'!M$17,0)</f>
        <v>3905</v>
      </c>
      <c r="U1475" s="34">
        <f>ROUND(('NEW Reference'!N$16*List!$H1475)+'NEW Reference'!N$17,0)</f>
        <v>15755</v>
      </c>
      <c r="V1475" s="35">
        <f>ROUND(('NEW Reference'!O$16*List!$H1475)+'NEW Reference'!O$17,0)</f>
        <v>586</v>
      </c>
      <c r="W1475" s="35">
        <f>ROUND(('NEW Reference'!P$16*List!$H1475)+'NEW Reference'!P$17,0)</f>
        <v>825</v>
      </c>
      <c r="X1475" s="35">
        <f>ROUND(('NEW Reference'!Q$16*List!$H1475)+'NEW Reference'!Q$17,0)</f>
        <v>413</v>
      </c>
      <c r="Y1475" s="36"/>
      <c r="Z1475" s="4" t="str">
        <f t="shared" si="68"/>
        <v>LAMAR, Mississippi</v>
      </c>
      <c r="AA1475" s="46" t="s">
        <v>202</v>
      </c>
      <c r="AB1475" s="37" t="s">
        <v>49</v>
      </c>
      <c r="AC1475" s="41" t="s">
        <v>4309</v>
      </c>
      <c r="AD1475" s="42"/>
      <c r="AE1475">
        <f t="shared" si="69"/>
        <v>0.66160000000000008</v>
      </c>
    </row>
    <row r="1476" spans="1:31">
      <c r="A1476" s="28" t="s">
        <v>4397</v>
      </c>
      <c r="B1476" s="44" t="s">
        <v>4398</v>
      </c>
      <c r="C1476" s="47">
        <v>99925</v>
      </c>
      <c r="D1476" s="30" t="s">
        <v>145</v>
      </c>
      <c r="E1476" s="37" t="s">
        <v>206</v>
      </c>
      <c r="F1476" s="50" t="s">
        <v>4309</v>
      </c>
      <c r="G1476" s="33" t="s">
        <v>59</v>
      </c>
      <c r="H1476">
        <f t="shared" si="67"/>
        <v>0.68890000000000007</v>
      </c>
      <c r="I1476" s="34">
        <f>ROUND(('NEW Reference'!B$16*List!$H1476)+'NEW Reference'!B$17,0)</f>
        <v>928</v>
      </c>
      <c r="J1476" s="34">
        <f>ROUND(('NEW Reference'!C$16*List!$H1476)+'NEW Reference'!C$17,0)</f>
        <v>1383</v>
      </c>
      <c r="K1476" s="34">
        <f>ROUND(('NEW Reference'!D$16*List!$H1476)+'NEW Reference'!D$17,0)</f>
        <v>1657</v>
      </c>
      <c r="L1476" s="34">
        <f>ROUND(('NEW Reference'!E$16*List!$H1476)+'NEW Reference'!E$17,0)</f>
        <v>2049</v>
      </c>
      <c r="M1476" s="34">
        <f>ROUND(('NEW Reference'!F$16*List!$H1476)+'NEW Reference'!F$17,0)</f>
        <v>2135</v>
      </c>
      <c r="N1476" s="34">
        <f>ROUND(('NEW Reference'!G$16*List!$H1476)+'NEW Reference'!G$17,0)</f>
        <v>2416</v>
      </c>
      <c r="O1476" s="34">
        <f>ROUND(('NEW Reference'!H$16*List!$H1476)+'NEW Reference'!H$17,0)</f>
        <v>2509</v>
      </c>
      <c r="P1476" s="34">
        <f>ROUND(('NEW Reference'!I$16*List!$H1476)+'NEW Reference'!I$17,0)</f>
        <v>2607</v>
      </c>
      <c r="Q1476" s="34">
        <f>ROUND(('NEW Reference'!J$16*List!$H1476)+'NEW Reference'!J$17,0)</f>
        <v>3019</v>
      </c>
      <c r="R1476" s="34">
        <f>ROUND(('NEW Reference'!K$16*List!$H1476)+'NEW Reference'!K$17,0)</f>
        <v>3115</v>
      </c>
      <c r="S1476" s="34">
        <f>ROUND(('NEW Reference'!L$16*List!$H1476)+'NEW Reference'!L$17,0)</f>
        <v>3361</v>
      </c>
      <c r="T1476" s="34">
        <f>ROUND(('NEW Reference'!M$16*List!$H1476)+'NEW Reference'!M$17,0)</f>
        <v>4014</v>
      </c>
      <c r="U1476" s="34">
        <f>ROUND(('NEW Reference'!N$16*List!$H1476)+'NEW Reference'!N$17,0)</f>
        <v>16196</v>
      </c>
      <c r="V1476" s="35">
        <f>ROUND(('NEW Reference'!O$16*List!$H1476)+'NEW Reference'!O$17,0)</f>
        <v>602</v>
      </c>
      <c r="W1476" s="35">
        <f>ROUND(('NEW Reference'!P$16*List!$H1476)+'NEW Reference'!P$17,0)</f>
        <v>848</v>
      </c>
      <c r="X1476" s="35">
        <f>ROUND(('NEW Reference'!Q$16*List!$H1476)+'NEW Reference'!Q$17,0)</f>
        <v>424</v>
      </c>
      <c r="Y1476" s="36"/>
      <c r="Z1476" s="4" t="str">
        <f t="shared" si="68"/>
        <v>LAUDERDALE, Mississippi</v>
      </c>
      <c r="AA1476" s="46" t="s">
        <v>206</v>
      </c>
      <c r="AB1476" s="37" t="s">
        <v>49</v>
      </c>
      <c r="AC1476" s="41" t="s">
        <v>4309</v>
      </c>
      <c r="AD1476" s="42"/>
      <c r="AE1476">
        <f t="shared" si="69"/>
        <v>0.68890000000000007</v>
      </c>
    </row>
    <row r="1477" spans="1:31">
      <c r="A1477" s="28" t="s">
        <v>4399</v>
      </c>
      <c r="B1477" s="44" t="s">
        <v>4400</v>
      </c>
      <c r="C1477" s="45">
        <v>99925</v>
      </c>
      <c r="D1477" s="30" t="s">
        <v>145</v>
      </c>
      <c r="E1477" s="46" t="s">
        <v>211</v>
      </c>
      <c r="F1477" s="50" t="s">
        <v>4309</v>
      </c>
      <c r="G1477" s="33" t="s">
        <v>59</v>
      </c>
      <c r="H1477">
        <f t="shared" si="67"/>
        <v>0.68890000000000007</v>
      </c>
      <c r="I1477" s="34">
        <f>ROUND(('NEW Reference'!B$16*List!$H1477)+'NEW Reference'!B$17,0)</f>
        <v>928</v>
      </c>
      <c r="J1477" s="34">
        <f>ROUND(('NEW Reference'!C$16*List!$H1477)+'NEW Reference'!C$17,0)</f>
        <v>1383</v>
      </c>
      <c r="K1477" s="34">
        <f>ROUND(('NEW Reference'!D$16*List!$H1477)+'NEW Reference'!D$17,0)</f>
        <v>1657</v>
      </c>
      <c r="L1477" s="34">
        <f>ROUND(('NEW Reference'!E$16*List!$H1477)+'NEW Reference'!E$17,0)</f>
        <v>2049</v>
      </c>
      <c r="M1477" s="34">
        <f>ROUND(('NEW Reference'!F$16*List!$H1477)+'NEW Reference'!F$17,0)</f>
        <v>2135</v>
      </c>
      <c r="N1477" s="34">
        <f>ROUND(('NEW Reference'!G$16*List!$H1477)+'NEW Reference'!G$17,0)</f>
        <v>2416</v>
      </c>
      <c r="O1477" s="34">
        <f>ROUND(('NEW Reference'!H$16*List!$H1477)+'NEW Reference'!H$17,0)</f>
        <v>2509</v>
      </c>
      <c r="P1477" s="34">
        <f>ROUND(('NEW Reference'!I$16*List!$H1477)+'NEW Reference'!I$17,0)</f>
        <v>2607</v>
      </c>
      <c r="Q1477" s="34">
        <f>ROUND(('NEW Reference'!J$16*List!$H1477)+'NEW Reference'!J$17,0)</f>
        <v>3019</v>
      </c>
      <c r="R1477" s="34">
        <f>ROUND(('NEW Reference'!K$16*List!$H1477)+'NEW Reference'!K$17,0)</f>
        <v>3115</v>
      </c>
      <c r="S1477" s="34">
        <f>ROUND(('NEW Reference'!L$16*List!$H1477)+'NEW Reference'!L$17,0)</f>
        <v>3361</v>
      </c>
      <c r="T1477" s="34">
        <f>ROUND(('NEW Reference'!M$16*List!$H1477)+'NEW Reference'!M$17,0)</f>
        <v>4014</v>
      </c>
      <c r="U1477" s="34">
        <f>ROUND(('NEW Reference'!N$16*List!$H1477)+'NEW Reference'!N$17,0)</f>
        <v>16196</v>
      </c>
      <c r="V1477" s="35">
        <f>ROUND(('NEW Reference'!O$16*List!$H1477)+'NEW Reference'!O$17,0)</f>
        <v>602</v>
      </c>
      <c r="W1477" s="35">
        <f>ROUND(('NEW Reference'!P$16*List!$H1477)+'NEW Reference'!P$17,0)</f>
        <v>848</v>
      </c>
      <c r="X1477" s="35">
        <f>ROUND(('NEW Reference'!Q$16*List!$H1477)+'NEW Reference'!Q$17,0)</f>
        <v>424</v>
      </c>
      <c r="Y1477" s="36"/>
      <c r="Z1477" s="4" t="str">
        <f t="shared" si="68"/>
        <v>LAWRENCE, Mississippi</v>
      </c>
      <c r="AA1477" s="46" t="s">
        <v>211</v>
      </c>
      <c r="AB1477" s="37" t="s">
        <v>49</v>
      </c>
      <c r="AC1477" s="41" t="s">
        <v>4309</v>
      </c>
      <c r="AD1477" s="42"/>
      <c r="AE1477">
        <f t="shared" si="69"/>
        <v>0.68890000000000007</v>
      </c>
    </row>
    <row r="1478" spans="1:31">
      <c r="A1478" s="28" t="s">
        <v>4401</v>
      </c>
      <c r="B1478" s="44" t="s">
        <v>4402</v>
      </c>
      <c r="C1478" s="45">
        <v>99925</v>
      </c>
      <c r="D1478" s="30" t="s">
        <v>145</v>
      </c>
      <c r="E1478" s="46" t="s">
        <v>4403</v>
      </c>
      <c r="F1478" s="50" t="s">
        <v>4309</v>
      </c>
      <c r="G1478" s="33" t="s">
        <v>59</v>
      </c>
      <c r="H1478">
        <f t="shared" si="67"/>
        <v>0.68890000000000007</v>
      </c>
      <c r="I1478" s="34">
        <f>ROUND(('NEW Reference'!B$16*List!$H1478)+'NEW Reference'!B$17,0)</f>
        <v>928</v>
      </c>
      <c r="J1478" s="34">
        <f>ROUND(('NEW Reference'!C$16*List!$H1478)+'NEW Reference'!C$17,0)</f>
        <v>1383</v>
      </c>
      <c r="K1478" s="34">
        <f>ROUND(('NEW Reference'!D$16*List!$H1478)+'NEW Reference'!D$17,0)</f>
        <v>1657</v>
      </c>
      <c r="L1478" s="34">
        <f>ROUND(('NEW Reference'!E$16*List!$H1478)+'NEW Reference'!E$17,0)</f>
        <v>2049</v>
      </c>
      <c r="M1478" s="34">
        <f>ROUND(('NEW Reference'!F$16*List!$H1478)+'NEW Reference'!F$17,0)</f>
        <v>2135</v>
      </c>
      <c r="N1478" s="34">
        <f>ROUND(('NEW Reference'!G$16*List!$H1478)+'NEW Reference'!G$17,0)</f>
        <v>2416</v>
      </c>
      <c r="O1478" s="34">
        <f>ROUND(('NEW Reference'!H$16*List!$H1478)+'NEW Reference'!H$17,0)</f>
        <v>2509</v>
      </c>
      <c r="P1478" s="34">
        <f>ROUND(('NEW Reference'!I$16*List!$H1478)+'NEW Reference'!I$17,0)</f>
        <v>2607</v>
      </c>
      <c r="Q1478" s="34">
        <f>ROUND(('NEW Reference'!J$16*List!$H1478)+'NEW Reference'!J$17,0)</f>
        <v>3019</v>
      </c>
      <c r="R1478" s="34">
        <f>ROUND(('NEW Reference'!K$16*List!$H1478)+'NEW Reference'!K$17,0)</f>
        <v>3115</v>
      </c>
      <c r="S1478" s="34">
        <f>ROUND(('NEW Reference'!L$16*List!$H1478)+'NEW Reference'!L$17,0)</f>
        <v>3361</v>
      </c>
      <c r="T1478" s="34">
        <f>ROUND(('NEW Reference'!M$16*List!$H1478)+'NEW Reference'!M$17,0)</f>
        <v>4014</v>
      </c>
      <c r="U1478" s="34">
        <f>ROUND(('NEW Reference'!N$16*List!$H1478)+'NEW Reference'!N$17,0)</f>
        <v>16196</v>
      </c>
      <c r="V1478" s="35">
        <f>ROUND(('NEW Reference'!O$16*List!$H1478)+'NEW Reference'!O$17,0)</f>
        <v>602</v>
      </c>
      <c r="W1478" s="35">
        <f>ROUND(('NEW Reference'!P$16*List!$H1478)+'NEW Reference'!P$17,0)</f>
        <v>848</v>
      </c>
      <c r="X1478" s="35">
        <f>ROUND(('NEW Reference'!Q$16*List!$H1478)+'NEW Reference'!Q$17,0)</f>
        <v>424</v>
      </c>
      <c r="Y1478" s="36"/>
      <c r="Z1478" s="4" t="str">
        <f t="shared" si="68"/>
        <v>LEAKE, Mississippi</v>
      </c>
      <c r="AA1478" s="46" t="s">
        <v>4403</v>
      </c>
      <c r="AB1478" s="37" t="s">
        <v>49</v>
      </c>
      <c r="AC1478" s="41" t="s">
        <v>4309</v>
      </c>
      <c r="AD1478" s="42"/>
      <c r="AE1478">
        <f t="shared" si="69"/>
        <v>0.68890000000000007</v>
      </c>
    </row>
    <row r="1479" spans="1:31">
      <c r="A1479" s="28" t="s">
        <v>4404</v>
      </c>
      <c r="B1479" s="44" t="s">
        <v>4405</v>
      </c>
      <c r="C1479" s="47">
        <v>99925</v>
      </c>
      <c r="D1479" s="30" t="s">
        <v>145</v>
      </c>
      <c r="E1479" s="37" t="s">
        <v>215</v>
      </c>
      <c r="F1479" s="50" t="s">
        <v>4309</v>
      </c>
      <c r="G1479" s="33" t="s">
        <v>59</v>
      </c>
      <c r="H1479">
        <f t="shared" si="67"/>
        <v>0.68890000000000007</v>
      </c>
      <c r="I1479" s="34">
        <f>ROUND(('NEW Reference'!B$16*List!$H1479)+'NEW Reference'!B$17,0)</f>
        <v>928</v>
      </c>
      <c r="J1479" s="34">
        <f>ROUND(('NEW Reference'!C$16*List!$H1479)+'NEW Reference'!C$17,0)</f>
        <v>1383</v>
      </c>
      <c r="K1479" s="34">
        <f>ROUND(('NEW Reference'!D$16*List!$H1479)+'NEW Reference'!D$17,0)</f>
        <v>1657</v>
      </c>
      <c r="L1479" s="34">
        <f>ROUND(('NEW Reference'!E$16*List!$H1479)+'NEW Reference'!E$17,0)</f>
        <v>2049</v>
      </c>
      <c r="M1479" s="34">
        <f>ROUND(('NEW Reference'!F$16*List!$H1479)+'NEW Reference'!F$17,0)</f>
        <v>2135</v>
      </c>
      <c r="N1479" s="34">
        <f>ROUND(('NEW Reference'!G$16*List!$H1479)+'NEW Reference'!G$17,0)</f>
        <v>2416</v>
      </c>
      <c r="O1479" s="34">
        <f>ROUND(('NEW Reference'!H$16*List!$H1479)+'NEW Reference'!H$17,0)</f>
        <v>2509</v>
      </c>
      <c r="P1479" s="34">
        <f>ROUND(('NEW Reference'!I$16*List!$H1479)+'NEW Reference'!I$17,0)</f>
        <v>2607</v>
      </c>
      <c r="Q1479" s="34">
        <f>ROUND(('NEW Reference'!J$16*List!$H1479)+'NEW Reference'!J$17,0)</f>
        <v>3019</v>
      </c>
      <c r="R1479" s="34">
        <f>ROUND(('NEW Reference'!K$16*List!$H1479)+'NEW Reference'!K$17,0)</f>
        <v>3115</v>
      </c>
      <c r="S1479" s="34">
        <f>ROUND(('NEW Reference'!L$16*List!$H1479)+'NEW Reference'!L$17,0)</f>
        <v>3361</v>
      </c>
      <c r="T1479" s="34">
        <f>ROUND(('NEW Reference'!M$16*List!$H1479)+'NEW Reference'!M$17,0)</f>
        <v>4014</v>
      </c>
      <c r="U1479" s="34">
        <f>ROUND(('NEW Reference'!N$16*List!$H1479)+'NEW Reference'!N$17,0)</f>
        <v>16196</v>
      </c>
      <c r="V1479" s="35">
        <f>ROUND(('NEW Reference'!O$16*List!$H1479)+'NEW Reference'!O$17,0)</f>
        <v>602</v>
      </c>
      <c r="W1479" s="35">
        <f>ROUND(('NEW Reference'!P$16*List!$H1479)+'NEW Reference'!P$17,0)</f>
        <v>848</v>
      </c>
      <c r="X1479" s="35">
        <f>ROUND(('NEW Reference'!Q$16*List!$H1479)+'NEW Reference'!Q$17,0)</f>
        <v>424</v>
      </c>
      <c r="Y1479" s="36"/>
      <c r="Z1479" s="4" t="str">
        <f t="shared" si="68"/>
        <v>LEE, Mississippi</v>
      </c>
      <c r="AA1479" s="46" t="s">
        <v>215</v>
      </c>
      <c r="AB1479" s="37" t="s">
        <v>49</v>
      </c>
      <c r="AC1479" s="41" t="s">
        <v>4309</v>
      </c>
      <c r="AD1479" s="42"/>
      <c r="AE1479">
        <f t="shared" si="69"/>
        <v>0.68890000000000007</v>
      </c>
    </row>
    <row r="1480" spans="1:31">
      <c r="A1480" s="28" t="s">
        <v>4406</v>
      </c>
      <c r="B1480" s="44" t="s">
        <v>4407</v>
      </c>
      <c r="C1480" s="45">
        <v>99925</v>
      </c>
      <c r="D1480" s="30" t="s">
        <v>145</v>
      </c>
      <c r="E1480" s="46" t="s">
        <v>4408</v>
      </c>
      <c r="F1480" s="50" t="s">
        <v>4309</v>
      </c>
      <c r="G1480" s="33" t="s">
        <v>59</v>
      </c>
      <c r="H1480">
        <f t="shared" si="67"/>
        <v>0.68890000000000007</v>
      </c>
      <c r="I1480" s="34">
        <f>ROUND(('NEW Reference'!B$16*List!$H1480)+'NEW Reference'!B$17,0)</f>
        <v>928</v>
      </c>
      <c r="J1480" s="34">
        <f>ROUND(('NEW Reference'!C$16*List!$H1480)+'NEW Reference'!C$17,0)</f>
        <v>1383</v>
      </c>
      <c r="K1480" s="34">
        <f>ROUND(('NEW Reference'!D$16*List!$H1480)+'NEW Reference'!D$17,0)</f>
        <v>1657</v>
      </c>
      <c r="L1480" s="34">
        <f>ROUND(('NEW Reference'!E$16*List!$H1480)+'NEW Reference'!E$17,0)</f>
        <v>2049</v>
      </c>
      <c r="M1480" s="34">
        <f>ROUND(('NEW Reference'!F$16*List!$H1480)+'NEW Reference'!F$17,0)</f>
        <v>2135</v>
      </c>
      <c r="N1480" s="34">
        <f>ROUND(('NEW Reference'!G$16*List!$H1480)+'NEW Reference'!G$17,0)</f>
        <v>2416</v>
      </c>
      <c r="O1480" s="34">
        <f>ROUND(('NEW Reference'!H$16*List!$H1480)+'NEW Reference'!H$17,0)</f>
        <v>2509</v>
      </c>
      <c r="P1480" s="34">
        <f>ROUND(('NEW Reference'!I$16*List!$H1480)+'NEW Reference'!I$17,0)</f>
        <v>2607</v>
      </c>
      <c r="Q1480" s="34">
        <f>ROUND(('NEW Reference'!J$16*List!$H1480)+'NEW Reference'!J$17,0)</f>
        <v>3019</v>
      </c>
      <c r="R1480" s="34">
        <f>ROUND(('NEW Reference'!K$16*List!$H1480)+'NEW Reference'!K$17,0)</f>
        <v>3115</v>
      </c>
      <c r="S1480" s="34">
        <f>ROUND(('NEW Reference'!L$16*List!$H1480)+'NEW Reference'!L$17,0)</f>
        <v>3361</v>
      </c>
      <c r="T1480" s="34">
        <f>ROUND(('NEW Reference'!M$16*List!$H1480)+'NEW Reference'!M$17,0)</f>
        <v>4014</v>
      </c>
      <c r="U1480" s="34">
        <f>ROUND(('NEW Reference'!N$16*List!$H1480)+'NEW Reference'!N$17,0)</f>
        <v>16196</v>
      </c>
      <c r="V1480" s="35">
        <f>ROUND(('NEW Reference'!O$16*List!$H1480)+'NEW Reference'!O$17,0)</f>
        <v>602</v>
      </c>
      <c r="W1480" s="35">
        <f>ROUND(('NEW Reference'!P$16*List!$H1480)+'NEW Reference'!P$17,0)</f>
        <v>848</v>
      </c>
      <c r="X1480" s="35">
        <f>ROUND(('NEW Reference'!Q$16*List!$H1480)+'NEW Reference'!Q$17,0)</f>
        <v>424</v>
      </c>
      <c r="Y1480" s="36"/>
      <c r="Z1480" s="4" t="str">
        <f t="shared" si="68"/>
        <v>LEFLORE, Mississippi</v>
      </c>
      <c r="AA1480" s="46" t="s">
        <v>4408</v>
      </c>
      <c r="AB1480" s="37" t="s">
        <v>49</v>
      </c>
      <c r="AC1480" s="41" t="s">
        <v>4309</v>
      </c>
      <c r="AD1480" s="42"/>
      <c r="AE1480">
        <f t="shared" si="69"/>
        <v>0.68890000000000007</v>
      </c>
    </row>
    <row r="1481" spans="1:31">
      <c r="A1481" s="28" t="s">
        <v>4409</v>
      </c>
      <c r="B1481" s="44" t="s">
        <v>4410</v>
      </c>
      <c r="C1481" s="45">
        <v>99925</v>
      </c>
      <c r="D1481" s="30" t="s">
        <v>145</v>
      </c>
      <c r="E1481" s="46" t="s">
        <v>641</v>
      </c>
      <c r="F1481" s="50" t="s">
        <v>4309</v>
      </c>
      <c r="G1481" s="33" t="s">
        <v>59</v>
      </c>
      <c r="H1481">
        <f t="shared" si="67"/>
        <v>0.68890000000000007</v>
      </c>
      <c r="I1481" s="34">
        <f>ROUND(('NEW Reference'!B$16*List!$H1481)+'NEW Reference'!B$17,0)</f>
        <v>928</v>
      </c>
      <c r="J1481" s="34">
        <f>ROUND(('NEW Reference'!C$16*List!$H1481)+'NEW Reference'!C$17,0)</f>
        <v>1383</v>
      </c>
      <c r="K1481" s="34">
        <f>ROUND(('NEW Reference'!D$16*List!$H1481)+'NEW Reference'!D$17,0)</f>
        <v>1657</v>
      </c>
      <c r="L1481" s="34">
        <f>ROUND(('NEW Reference'!E$16*List!$H1481)+'NEW Reference'!E$17,0)</f>
        <v>2049</v>
      </c>
      <c r="M1481" s="34">
        <f>ROUND(('NEW Reference'!F$16*List!$H1481)+'NEW Reference'!F$17,0)</f>
        <v>2135</v>
      </c>
      <c r="N1481" s="34">
        <f>ROUND(('NEW Reference'!G$16*List!$H1481)+'NEW Reference'!G$17,0)</f>
        <v>2416</v>
      </c>
      <c r="O1481" s="34">
        <f>ROUND(('NEW Reference'!H$16*List!$H1481)+'NEW Reference'!H$17,0)</f>
        <v>2509</v>
      </c>
      <c r="P1481" s="34">
        <f>ROUND(('NEW Reference'!I$16*List!$H1481)+'NEW Reference'!I$17,0)</f>
        <v>2607</v>
      </c>
      <c r="Q1481" s="34">
        <f>ROUND(('NEW Reference'!J$16*List!$H1481)+'NEW Reference'!J$17,0)</f>
        <v>3019</v>
      </c>
      <c r="R1481" s="34">
        <f>ROUND(('NEW Reference'!K$16*List!$H1481)+'NEW Reference'!K$17,0)</f>
        <v>3115</v>
      </c>
      <c r="S1481" s="34">
        <f>ROUND(('NEW Reference'!L$16*List!$H1481)+'NEW Reference'!L$17,0)</f>
        <v>3361</v>
      </c>
      <c r="T1481" s="34">
        <f>ROUND(('NEW Reference'!M$16*List!$H1481)+'NEW Reference'!M$17,0)</f>
        <v>4014</v>
      </c>
      <c r="U1481" s="34">
        <f>ROUND(('NEW Reference'!N$16*List!$H1481)+'NEW Reference'!N$17,0)</f>
        <v>16196</v>
      </c>
      <c r="V1481" s="35">
        <f>ROUND(('NEW Reference'!O$16*List!$H1481)+'NEW Reference'!O$17,0)</f>
        <v>602</v>
      </c>
      <c r="W1481" s="35">
        <f>ROUND(('NEW Reference'!P$16*List!$H1481)+'NEW Reference'!P$17,0)</f>
        <v>848</v>
      </c>
      <c r="X1481" s="35">
        <f>ROUND(('NEW Reference'!Q$16*List!$H1481)+'NEW Reference'!Q$17,0)</f>
        <v>424</v>
      </c>
      <c r="Y1481" s="36"/>
      <c r="Z1481" s="4" t="str">
        <f t="shared" si="68"/>
        <v>LINCOLN, Mississippi</v>
      </c>
      <c r="AA1481" s="46" t="s">
        <v>641</v>
      </c>
      <c r="AB1481" s="37" t="s">
        <v>49</v>
      </c>
      <c r="AC1481" s="41" t="s">
        <v>4309</v>
      </c>
      <c r="AD1481" s="42"/>
      <c r="AE1481">
        <f t="shared" si="69"/>
        <v>0.68890000000000007</v>
      </c>
    </row>
    <row r="1482" spans="1:31">
      <c r="A1482" s="28" t="s">
        <v>4411</v>
      </c>
      <c r="B1482" s="44" t="s">
        <v>4412</v>
      </c>
      <c r="C1482" s="45">
        <v>99925</v>
      </c>
      <c r="D1482" s="30" t="s">
        <v>145</v>
      </c>
      <c r="E1482" s="46" t="s">
        <v>224</v>
      </c>
      <c r="F1482" s="50" t="s">
        <v>4309</v>
      </c>
      <c r="G1482" s="33" t="s">
        <v>59</v>
      </c>
      <c r="H1482">
        <f t="shared" si="67"/>
        <v>0.68890000000000007</v>
      </c>
      <c r="I1482" s="34">
        <f>ROUND(('NEW Reference'!B$16*List!$H1482)+'NEW Reference'!B$17,0)</f>
        <v>928</v>
      </c>
      <c r="J1482" s="34">
        <f>ROUND(('NEW Reference'!C$16*List!$H1482)+'NEW Reference'!C$17,0)</f>
        <v>1383</v>
      </c>
      <c r="K1482" s="34">
        <f>ROUND(('NEW Reference'!D$16*List!$H1482)+'NEW Reference'!D$17,0)</f>
        <v>1657</v>
      </c>
      <c r="L1482" s="34">
        <f>ROUND(('NEW Reference'!E$16*List!$H1482)+'NEW Reference'!E$17,0)</f>
        <v>2049</v>
      </c>
      <c r="M1482" s="34">
        <f>ROUND(('NEW Reference'!F$16*List!$H1482)+'NEW Reference'!F$17,0)</f>
        <v>2135</v>
      </c>
      <c r="N1482" s="34">
        <f>ROUND(('NEW Reference'!G$16*List!$H1482)+'NEW Reference'!G$17,0)</f>
        <v>2416</v>
      </c>
      <c r="O1482" s="34">
        <f>ROUND(('NEW Reference'!H$16*List!$H1482)+'NEW Reference'!H$17,0)</f>
        <v>2509</v>
      </c>
      <c r="P1482" s="34">
        <f>ROUND(('NEW Reference'!I$16*List!$H1482)+'NEW Reference'!I$17,0)</f>
        <v>2607</v>
      </c>
      <c r="Q1482" s="34">
        <f>ROUND(('NEW Reference'!J$16*List!$H1482)+'NEW Reference'!J$17,0)</f>
        <v>3019</v>
      </c>
      <c r="R1482" s="34">
        <f>ROUND(('NEW Reference'!K$16*List!$H1482)+'NEW Reference'!K$17,0)</f>
        <v>3115</v>
      </c>
      <c r="S1482" s="34">
        <f>ROUND(('NEW Reference'!L$16*List!$H1482)+'NEW Reference'!L$17,0)</f>
        <v>3361</v>
      </c>
      <c r="T1482" s="34">
        <f>ROUND(('NEW Reference'!M$16*List!$H1482)+'NEW Reference'!M$17,0)</f>
        <v>4014</v>
      </c>
      <c r="U1482" s="34">
        <f>ROUND(('NEW Reference'!N$16*List!$H1482)+'NEW Reference'!N$17,0)</f>
        <v>16196</v>
      </c>
      <c r="V1482" s="35">
        <f>ROUND(('NEW Reference'!O$16*List!$H1482)+'NEW Reference'!O$17,0)</f>
        <v>602</v>
      </c>
      <c r="W1482" s="35">
        <f>ROUND(('NEW Reference'!P$16*List!$H1482)+'NEW Reference'!P$17,0)</f>
        <v>848</v>
      </c>
      <c r="X1482" s="35">
        <f>ROUND(('NEW Reference'!Q$16*List!$H1482)+'NEW Reference'!Q$17,0)</f>
        <v>424</v>
      </c>
      <c r="Y1482" s="36"/>
      <c r="Z1482" s="4" t="str">
        <f t="shared" si="68"/>
        <v>LOWNDES, Mississippi</v>
      </c>
      <c r="AA1482" s="37" t="s">
        <v>224</v>
      </c>
      <c r="AB1482" s="37" t="s">
        <v>49</v>
      </c>
      <c r="AC1482" s="32" t="s">
        <v>4309</v>
      </c>
      <c r="AD1482" s="38"/>
      <c r="AE1482">
        <f t="shared" si="69"/>
        <v>0.68890000000000007</v>
      </c>
    </row>
    <row r="1483" spans="1:31">
      <c r="A1483" s="28" t="s">
        <v>4413</v>
      </c>
      <c r="B1483" s="44" t="s">
        <v>4414</v>
      </c>
      <c r="C1483" s="45">
        <v>27140</v>
      </c>
      <c r="D1483" s="30" t="s">
        <v>947</v>
      </c>
      <c r="E1483" s="46" t="s">
        <v>232</v>
      </c>
      <c r="F1483" s="49" t="s">
        <v>4309</v>
      </c>
      <c r="G1483" s="33" t="s">
        <v>48</v>
      </c>
      <c r="H1483">
        <f t="shared" si="67"/>
        <v>0.8105</v>
      </c>
      <c r="I1483" s="34">
        <f>ROUND(('NEW Reference'!B$16*List!$H1483)+'NEW Reference'!B$17,0)</f>
        <v>1040</v>
      </c>
      <c r="J1483" s="34">
        <f>ROUND(('NEW Reference'!C$16*List!$H1483)+'NEW Reference'!C$17,0)</f>
        <v>1551</v>
      </c>
      <c r="K1483" s="34">
        <f>ROUND(('NEW Reference'!D$16*List!$H1483)+'NEW Reference'!D$17,0)</f>
        <v>1858</v>
      </c>
      <c r="L1483" s="34">
        <f>ROUND(('NEW Reference'!E$16*List!$H1483)+'NEW Reference'!E$17,0)</f>
        <v>2297</v>
      </c>
      <c r="M1483" s="34">
        <f>ROUND(('NEW Reference'!F$16*List!$H1483)+'NEW Reference'!F$17,0)</f>
        <v>2393</v>
      </c>
      <c r="N1483" s="34">
        <f>ROUND(('NEW Reference'!G$16*List!$H1483)+'NEW Reference'!G$17,0)</f>
        <v>2709</v>
      </c>
      <c r="O1483" s="34">
        <f>ROUND(('NEW Reference'!H$16*List!$H1483)+'NEW Reference'!H$17,0)</f>
        <v>2813</v>
      </c>
      <c r="P1483" s="34">
        <f>ROUND(('NEW Reference'!I$16*List!$H1483)+'NEW Reference'!I$17,0)</f>
        <v>2923</v>
      </c>
      <c r="Q1483" s="34">
        <f>ROUND(('NEW Reference'!J$16*List!$H1483)+'NEW Reference'!J$17,0)</f>
        <v>3385</v>
      </c>
      <c r="R1483" s="34">
        <f>ROUND(('NEW Reference'!K$16*List!$H1483)+'NEW Reference'!K$17,0)</f>
        <v>3492</v>
      </c>
      <c r="S1483" s="34">
        <f>ROUND(('NEW Reference'!L$16*List!$H1483)+'NEW Reference'!L$17,0)</f>
        <v>3768</v>
      </c>
      <c r="T1483" s="34">
        <f>ROUND(('NEW Reference'!M$16*List!$H1483)+'NEW Reference'!M$17,0)</f>
        <v>4500</v>
      </c>
      <c r="U1483" s="34">
        <f>ROUND(('NEW Reference'!N$16*List!$H1483)+'NEW Reference'!N$17,0)</f>
        <v>18159</v>
      </c>
      <c r="V1483" s="35">
        <f>ROUND(('NEW Reference'!O$16*List!$H1483)+'NEW Reference'!O$17,0)</f>
        <v>675</v>
      </c>
      <c r="W1483" s="35">
        <f>ROUND(('NEW Reference'!P$16*List!$H1483)+'NEW Reference'!P$17,0)</f>
        <v>951</v>
      </c>
      <c r="X1483" s="35">
        <f>ROUND(('NEW Reference'!Q$16*List!$H1483)+'NEW Reference'!Q$17,0)</f>
        <v>476</v>
      </c>
      <c r="Y1483" s="36"/>
      <c r="Z1483" s="4" t="str">
        <f t="shared" si="68"/>
        <v>MADISON, Mississippi</v>
      </c>
      <c r="AA1483" s="46" t="s">
        <v>232</v>
      </c>
      <c r="AB1483" s="37" t="s">
        <v>49</v>
      </c>
      <c r="AC1483" s="41" t="s">
        <v>4309</v>
      </c>
      <c r="AD1483" s="42"/>
      <c r="AE1483">
        <f t="shared" si="69"/>
        <v>0.8105</v>
      </c>
    </row>
    <row r="1484" spans="1:31">
      <c r="A1484" s="28" t="s">
        <v>4415</v>
      </c>
      <c r="B1484" s="44" t="s">
        <v>4416</v>
      </c>
      <c r="C1484" s="47">
        <v>99925</v>
      </c>
      <c r="D1484" s="30" t="s">
        <v>145</v>
      </c>
      <c r="E1484" s="37" t="s">
        <v>240</v>
      </c>
      <c r="F1484" s="50" t="s">
        <v>4309</v>
      </c>
      <c r="G1484" s="33" t="s">
        <v>59</v>
      </c>
      <c r="H1484">
        <f t="shared" si="67"/>
        <v>0.68890000000000007</v>
      </c>
      <c r="I1484" s="34">
        <f>ROUND(('NEW Reference'!B$16*List!$H1484)+'NEW Reference'!B$17,0)</f>
        <v>928</v>
      </c>
      <c r="J1484" s="34">
        <f>ROUND(('NEW Reference'!C$16*List!$H1484)+'NEW Reference'!C$17,0)</f>
        <v>1383</v>
      </c>
      <c r="K1484" s="34">
        <f>ROUND(('NEW Reference'!D$16*List!$H1484)+'NEW Reference'!D$17,0)</f>
        <v>1657</v>
      </c>
      <c r="L1484" s="34">
        <f>ROUND(('NEW Reference'!E$16*List!$H1484)+'NEW Reference'!E$17,0)</f>
        <v>2049</v>
      </c>
      <c r="M1484" s="34">
        <f>ROUND(('NEW Reference'!F$16*List!$H1484)+'NEW Reference'!F$17,0)</f>
        <v>2135</v>
      </c>
      <c r="N1484" s="34">
        <f>ROUND(('NEW Reference'!G$16*List!$H1484)+'NEW Reference'!G$17,0)</f>
        <v>2416</v>
      </c>
      <c r="O1484" s="34">
        <f>ROUND(('NEW Reference'!H$16*List!$H1484)+'NEW Reference'!H$17,0)</f>
        <v>2509</v>
      </c>
      <c r="P1484" s="34">
        <f>ROUND(('NEW Reference'!I$16*List!$H1484)+'NEW Reference'!I$17,0)</f>
        <v>2607</v>
      </c>
      <c r="Q1484" s="34">
        <f>ROUND(('NEW Reference'!J$16*List!$H1484)+'NEW Reference'!J$17,0)</f>
        <v>3019</v>
      </c>
      <c r="R1484" s="34">
        <f>ROUND(('NEW Reference'!K$16*List!$H1484)+'NEW Reference'!K$17,0)</f>
        <v>3115</v>
      </c>
      <c r="S1484" s="34">
        <f>ROUND(('NEW Reference'!L$16*List!$H1484)+'NEW Reference'!L$17,0)</f>
        <v>3361</v>
      </c>
      <c r="T1484" s="34">
        <f>ROUND(('NEW Reference'!M$16*List!$H1484)+'NEW Reference'!M$17,0)</f>
        <v>4014</v>
      </c>
      <c r="U1484" s="34">
        <f>ROUND(('NEW Reference'!N$16*List!$H1484)+'NEW Reference'!N$17,0)</f>
        <v>16196</v>
      </c>
      <c r="V1484" s="35">
        <f>ROUND(('NEW Reference'!O$16*List!$H1484)+'NEW Reference'!O$17,0)</f>
        <v>602</v>
      </c>
      <c r="W1484" s="35">
        <f>ROUND(('NEW Reference'!P$16*List!$H1484)+'NEW Reference'!P$17,0)</f>
        <v>848</v>
      </c>
      <c r="X1484" s="35">
        <f>ROUND(('NEW Reference'!Q$16*List!$H1484)+'NEW Reference'!Q$17,0)</f>
        <v>424</v>
      </c>
      <c r="Y1484" s="36"/>
      <c r="Z1484" s="4" t="str">
        <f t="shared" si="68"/>
        <v>MARION, Mississippi</v>
      </c>
      <c r="AA1484" s="37" t="s">
        <v>240</v>
      </c>
      <c r="AB1484" s="37" t="s">
        <v>49</v>
      </c>
      <c r="AC1484" s="32" t="s">
        <v>4309</v>
      </c>
      <c r="AD1484" s="38"/>
      <c r="AE1484">
        <f t="shared" si="69"/>
        <v>0.68890000000000007</v>
      </c>
    </row>
    <row r="1485" spans="1:31">
      <c r="A1485" s="28" t="s">
        <v>4417</v>
      </c>
      <c r="B1485" s="44" t="s">
        <v>4418</v>
      </c>
      <c r="C1485" s="45">
        <v>32820</v>
      </c>
      <c r="D1485" s="30" t="s">
        <v>559</v>
      </c>
      <c r="E1485" s="46" t="s">
        <v>244</v>
      </c>
      <c r="F1485" s="49" t="s">
        <v>4309</v>
      </c>
      <c r="G1485" s="33" t="s">
        <v>48</v>
      </c>
      <c r="H1485">
        <f t="shared" si="67"/>
        <v>0.82100000000000006</v>
      </c>
      <c r="I1485" s="34">
        <f>ROUND(('NEW Reference'!B$16*List!$H1485)+'NEW Reference'!B$17,0)</f>
        <v>1050</v>
      </c>
      <c r="J1485" s="34">
        <f>ROUND(('NEW Reference'!C$16*List!$H1485)+'NEW Reference'!C$17,0)</f>
        <v>1565</v>
      </c>
      <c r="K1485" s="34">
        <f>ROUND(('NEW Reference'!D$16*List!$H1485)+'NEW Reference'!D$17,0)</f>
        <v>1876</v>
      </c>
      <c r="L1485" s="34">
        <f>ROUND(('NEW Reference'!E$16*List!$H1485)+'NEW Reference'!E$17,0)</f>
        <v>2319</v>
      </c>
      <c r="M1485" s="34">
        <f>ROUND(('NEW Reference'!F$16*List!$H1485)+'NEW Reference'!F$17,0)</f>
        <v>2416</v>
      </c>
      <c r="N1485" s="34">
        <f>ROUND(('NEW Reference'!G$16*List!$H1485)+'NEW Reference'!G$17,0)</f>
        <v>2735</v>
      </c>
      <c r="O1485" s="34">
        <f>ROUND(('NEW Reference'!H$16*List!$H1485)+'NEW Reference'!H$17,0)</f>
        <v>2839</v>
      </c>
      <c r="P1485" s="34">
        <f>ROUND(('NEW Reference'!I$16*List!$H1485)+'NEW Reference'!I$17,0)</f>
        <v>2951</v>
      </c>
      <c r="Q1485" s="34">
        <f>ROUND(('NEW Reference'!J$16*List!$H1485)+'NEW Reference'!J$17,0)</f>
        <v>3417</v>
      </c>
      <c r="R1485" s="34">
        <f>ROUND(('NEW Reference'!K$16*List!$H1485)+'NEW Reference'!K$17,0)</f>
        <v>3525</v>
      </c>
      <c r="S1485" s="34">
        <f>ROUND(('NEW Reference'!L$16*List!$H1485)+'NEW Reference'!L$17,0)</f>
        <v>3803</v>
      </c>
      <c r="T1485" s="34">
        <f>ROUND(('NEW Reference'!M$16*List!$H1485)+'NEW Reference'!M$17,0)</f>
        <v>4542</v>
      </c>
      <c r="U1485" s="34">
        <f>ROUND(('NEW Reference'!N$16*List!$H1485)+'NEW Reference'!N$17,0)</f>
        <v>18329</v>
      </c>
      <c r="V1485" s="35">
        <f>ROUND(('NEW Reference'!O$16*List!$H1485)+'NEW Reference'!O$17,0)</f>
        <v>681</v>
      </c>
      <c r="W1485" s="35">
        <f>ROUND(('NEW Reference'!P$16*List!$H1485)+'NEW Reference'!P$17,0)</f>
        <v>960</v>
      </c>
      <c r="X1485" s="35">
        <f>ROUND(('NEW Reference'!Q$16*List!$H1485)+'NEW Reference'!Q$17,0)</f>
        <v>480</v>
      </c>
      <c r="Y1485" s="36"/>
      <c r="Z1485" s="4" t="str">
        <f t="shared" si="68"/>
        <v>MARSHALL, Mississippi</v>
      </c>
      <c r="AA1485" s="46" t="s">
        <v>244</v>
      </c>
      <c r="AB1485" s="37" t="s">
        <v>49</v>
      </c>
      <c r="AC1485" s="41" t="s">
        <v>4309</v>
      </c>
      <c r="AD1485" s="42"/>
      <c r="AE1485">
        <f t="shared" si="69"/>
        <v>0.82100000000000006</v>
      </c>
    </row>
    <row r="1486" spans="1:31">
      <c r="A1486" s="28" t="s">
        <v>4419</v>
      </c>
      <c r="B1486" s="44" t="s">
        <v>4420</v>
      </c>
      <c r="C1486" s="45">
        <v>99925</v>
      </c>
      <c r="D1486" s="30" t="s">
        <v>145</v>
      </c>
      <c r="E1486" s="46" t="s">
        <v>253</v>
      </c>
      <c r="F1486" s="50" t="s">
        <v>4309</v>
      </c>
      <c r="G1486" s="33" t="s">
        <v>59</v>
      </c>
      <c r="H1486">
        <f t="shared" si="67"/>
        <v>0.68890000000000007</v>
      </c>
      <c r="I1486" s="34">
        <f>ROUND(('NEW Reference'!B$16*List!$H1486)+'NEW Reference'!B$17,0)</f>
        <v>928</v>
      </c>
      <c r="J1486" s="34">
        <f>ROUND(('NEW Reference'!C$16*List!$H1486)+'NEW Reference'!C$17,0)</f>
        <v>1383</v>
      </c>
      <c r="K1486" s="34">
        <f>ROUND(('NEW Reference'!D$16*List!$H1486)+'NEW Reference'!D$17,0)</f>
        <v>1657</v>
      </c>
      <c r="L1486" s="34">
        <f>ROUND(('NEW Reference'!E$16*List!$H1486)+'NEW Reference'!E$17,0)</f>
        <v>2049</v>
      </c>
      <c r="M1486" s="34">
        <f>ROUND(('NEW Reference'!F$16*List!$H1486)+'NEW Reference'!F$17,0)</f>
        <v>2135</v>
      </c>
      <c r="N1486" s="34">
        <f>ROUND(('NEW Reference'!G$16*List!$H1486)+'NEW Reference'!G$17,0)</f>
        <v>2416</v>
      </c>
      <c r="O1486" s="34">
        <f>ROUND(('NEW Reference'!H$16*List!$H1486)+'NEW Reference'!H$17,0)</f>
        <v>2509</v>
      </c>
      <c r="P1486" s="34">
        <f>ROUND(('NEW Reference'!I$16*List!$H1486)+'NEW Reference'!I$17,0)</f>
        <v>2607</v>
      </c>
      <c r="Q1486" s="34">
        <f>ROUND(('NEW Reference'!J$16*List!$H1486)+'NEW Reference'!J$17,0)</f>
        <v>3019</v>
      </c>
      <c r="R1486" s="34">
        <f>ROUND(('NEW Reference'!K$16*List!$H1486)+'NEW Reference'!K$17,0)</f>
        <v>3115</v>
      </c>
      <c r="S1486" s="34">
        <f>ROUND(('NEW Reference'!L$16*List!$H1486)+'NEW Reference'!L$17,0)</f>
        <v>3361</v>
      </c>
      <c r="T1486" s="34">
        <f>ROUND(('NEW Reference'!M$16*List!$H1486)+'NEW Reference'!M$17,0)</f>
        <v>4014</v>
      </c>
      <c r="U1486" s="34">
        <f>ROUND(('NEW Reference'!N$16*List!$H1486)+'NEW Reference'!N$17,0)</f>
        <v>16196</v>
      </c>
      <c r="V1486" s="35">
        <f>ROUND(('NEW Reference'!O$16*List!$H1486)+'NEW Reference'!O$17,0)</f>
        <v>602</v>
      </c>
      <c r="W1486" s="35">
        <f>ROUND(('NEW Reference'!P$16*List!$H1486)+'NEW Reference'!P$17,0)</f>
        <v>848</v>
      </c>
      <c r="X1486" s="35">
        <f>ROUND(('NEW Reference'!Q$16*List!$H1486)+'NEW Reference'!Q$17,0)</f>
        <v>424</v>
      </c>
      <c r="Y1486" s="36"/>
      <c r="Z1486" s="4" t="str">
        <f t="shared" si="68"/>
        <v>MONROE, Mississippi</v>
      </c>
      <c r="AA1486" s="46" t="s">
        <v>253</v>
      </c>
      <c r="AB1486" s="37" t="s">
        <v>49</v>
      </c>
      <c r="AC1486" s="41" t="s">
        <v>4309</v>
      </c>
      <c r="AD1486" s="42"/>
      <c r="AE1486">
        <f t="shared" si="69"/>
        <v>0.68890000000000007</v>
      </c>
    </row>
    <row r="1487" spans="1:31">
      <c r="A1487" s="28" t="s">
        <v>4421</v>
      </c>
      <c r="B1487" s="44" t="s">
        <v>4422</v>
      </c>
      <c r="C1487" s="47">
        <v>99925</v>
      </c>
      <c r="D1487" s="30" t="s">
        <v>145</v>
      </c>
      <c r="E1487" s="37" t="s">
        <v>257</v>
      </c>
      <c r="F1487" s="50" t="s">
        <v>4309</v>
      </c>
      <c r="G1487" s="33" t="s">
        <v>59</v>
      </c>
      <c r="H1487">
        <f t="shared" ref="H1487:H1550" si="70">IFERROR(INDEX($AH:$AH,MATCH($C1487,$AF:$AF,0)),"")</f>
        <v>0.68890000000000007</v>
      </c>
      <c r="I1487" s="34">
        <f>ROUND(('NEW Reference'!B$16*List!$H1487)+'NEW Reference'!B$17,0)</f>
        <v>928</v>
      </c>
      <c r="J1487" s="34">
        <f>ROUND(('NEW Reference'!C$16*List!$H1487)+'NEW Reference'!C$17,0)</f>
        <v>1383</v>
      </c>
      <c r="K1487" s="34">
        <f>ROUND(('NEW Reference'!D$16*List!$H1487)+'NEW Reference'!D$17,0)</f>
        <v>1657</v>
      </c>
      <c r="L1487" s="34">
        <f>ROUND(('NEW Reference'!E$16*List!$H1487)+'NEW Reference'!E$17,0)</f>
        <v>2049</v>
      </c>
      <c r="M1487" s="34">
        <f>ROUND(('NEW Reference'!F$16*List!$H1487)+'NEW Reference'!F$17,0)</f>
        <v>2135</v>
      </c>
      <c r="N1487" s="34">
        <f>ROUND(('NEW Reference'!G$16*List!$H1487)+'NEW Reference'!G$17,0)</f>
        <v>2416</v>
      </c>
      <c r="O1487" s="34">
        <f>ROUND(('NEW Reference'!H$16*List!$H1487)+'NEW Reference'!H$17,0)</f>
        <v>2509</v>
      </c>
      <c r="P1487" s="34">
        <f>ROUND(('NEW Reference'!I$16*List!$H1487)+'NEW Reference'!I$17,0)</f>
        <v>2607</v>
      </c>
      <c r="Q1487" s="34">
        <f>ROUND(('NEW Reference'!J$16*List!$H1487)+'NEW Reference'!J$17,0)</f>
        <v>3019</v>
      </c>
      <c r="R1487" s="34">
        <f>ROUND(('NEW Reference'!K$16*List!$H1487)+'NEW Reference'!K$17,0)</f>
        <v>3115</v>
      </c>
      <c r="S1487" s="34">
        <f>ROUND(('NEW Reference'!L$16*List!$H1487)+'NEW Reference'!L$17,0)</f>
        <v>3361</v>
      </c>
      <c r="T1487" s="34">
        <f>ROUND(('NEW Reference'!M$16*List!$H1487)+'NEW Reference'!M$17,0)</f>
        <v>4014</v>
      </c>
      <c r="U1487" s="34">
        <f>ROUND(('NEW Reference'!N$16*List!$H1487)+'NEW Reference'!N$17,0)</f>
        <v>16196</v>
      </c>
      <c r="V1487" s="35">
        <f>ROUND(('NEW Reference'!O$16*List!$H1487)+'NEW Reference'!O$17,0)</f>
        <v>602</v>
      </c>
      <c r="W1487" s="35">
        <f>ROUND(('NEW Reference'!P$16*List!$H1487)+'NEW Reference'!P$17,0)</f>
        <v>848</v>
      </c>
      <c r="X1487" s="35">
        <f>ROUND(('NEW Reference'!Q$16*List!$H1487)+'NEW Reference'!Q$17,0)</f>
        <v>424</v>
      </c>
      <c r="Y1487" s="36"/>
      <c r="Z1487" s="4" t="str">
        <f t="shared" ref="Z1487:Z1550" si="71">CONCATENATE(AA1487, AB1487, AC1487)</f>
        <v>MONTGOMERY, Mississippi</v>
      </c>
      <c r="AA1487" s="46" t="s">
        <v>257</v>
      </c>
      <c r="AB1487" s="37" t="s">
        <v>49</v>
      </c>
      <c r="AC1487" s="41" t="s">
        <v>4309</v>
      </c>
      <c r="AD1487" s="42"/>
      <c r="AE1487">
        <f t="shared" ref="AE1487:AE1550" si="72">IFERROR(INDEX($AH:$AH,MATCH($C1487,$AF:$AF,0)),"")</f>
        <v>0.68890000000000007</v>
      </c>
    </row>
    <row r="1488" spans="1:31">
      <c r="A1488" s="28" t="s">
        <v>4423</v>
      </c>
      <c r="B1488" s="44" t="s">
        <v>4424</v>
      </c>
      <c r="C1488" s="45">
        <v>99925</v>
      </c>
      <c r="D1488" s="30" t="s">
        <v>145</v>
      </c>
      <c r="E1488" s="46" t="s">
        <v>4425</v>
      </c>
      <c r="F1488" s="50" t="s">
        <v>4309</v>
      </c>
      <c r="G1488" s="33" t="s">
        <v>59</v>
      </c>
      <c r="H1488">
        <f t="shared" si="70"/>
        <v>0.68890000000000007</v>
      </c>
      <c r="I1488" s="34">
        <f>ROUND(('NEW Reference'!B$16*List!$H1488)+'NEW Reference'!B$17,0)</f>
        <v>928</v>
      </c>
      <c r="J1488" s="34">
        <f>ROUND(('NEW Reference'!C$16*List!$H1488)+'NEW Reference'!C$17,0)</f>
        <v>1383</v>
      </c>
      <c r="K1488" s="34">
        <f>ROUND(('NEW Reference'!D$16*List!$H1488)+'NEW Reference'!D$17,0)</f>
        <v>1657</v>
      </c>
      <c r="L1488" s="34">
        <f>ROUND(('NEW Reference'!E$16*List!$H1488)+'NEW Reference'!E$17,0)</f>
        <v>2049</v>
      </c>
      <c r="M1488" s="34">
        <f>ROUND(('NEW Reference'!F$16*List!$H1488)+'NEW Reference'!F$17,0)</f>
        <v>2135</v>
      </c>
      <c r="N1488" s="34">
        <f>ROUND(('NEW Reference'!G$16*List!$H1488)+'NEW Reference'!G$17,0)</f>
        <v>2416</v>
      </c>
      <c r="O1488" s="34">
        <f>ROUND(('NEW Reference'!H$16*List!$H1488)+'NEW Reference'!H$17,0)</f>
        <v>2509</v>
      </c>
      <c r="P1488" s="34">
        <f>ROUND(('NEW Reference'!I$16*List!$H1488)+'NEW Reference'!I$17,0)</f>
        <v>2607</v>
      </c>
      <c r="Q1488" s="34">
        <f>ROUND(('NEW Reference'!J$16*List!$H1488)+'NEW Reference'!J$17,0)</f>
        <v>3019</v>
      </c>
      <c r="R1488" s="34">
        <f>ROUND(('NEW Reference'!K$16*List!$H1488)+'NEW Reference'!K$17,0)</f>
        <v>3115</v>
      </c>
      <c r="S1488" s="34">
        <f>ROUND(('NEW Reference'!L$16*List!$H1488)+'NEW Reference'!L$17,0)</f>
        <v>3361</v>
      </c>
      <c r="T1488" s="34">
        <f>ROUND(('NEW Reference'!M$16*List!$H1488)+'NEW Reference'!M$17,0)</f>
        <v>4014</v>
      </c>
      <c r="U1488" s="34">
        <f>ROUND(('NEW Reference'!N$16*List!$H1488)+'NEW Reference'!N$17,0)</f>
        <v>16196</v>
      </c>
      <c r="V1488" s="35">
        <f>ROUND(('NEW Reference'!O$16*List!$H1488)+'NEW Reference'!O$17,0)</f>
        <v>602</v>
      </c>
      <c r="W1488" s="35">
        <f>ROUND(('NEW Reference'!P$16*List!$H1488)+'NEW Reference'!P$17,0)</f>
        <v>848</v>
      </c>
      <c r="X1488" s="35">
        <f>ROUND(('NEW Reference'!Q$16*List!$H1488)+'NEW Reference'!Q$17,0)</f>
        <v>424</v>
      </c>
      <c r="Y1488" s="36"/>
      <c r="Z1488" s="4" t="str">
        <f t="shared" si="71"/>
        <v>NESHOBA, Mississippi</v>
      </c>
      <c r="AA1488" s="46" t="s">
        <v>4425</v>
      </c>
      <c r="AB1488" s="37" t="s">
        <v>49</v>
      </c>
      <c r="AC1488" s="41" t="s">
        <v>4309</v>
      </c>
      <c r="AD1488" s="42"/>
      <c r="AE1488">
        <f t="shared" si="72"/>
        <v>0.68890000000000007</v>
      </c>
    </row>
    <row r="1489" spans="1:31">
      <c r="A1489" s="28" t="s">
        <v>4426</v>
      </c>
      <c r="B1489" s="44" t="s">
        <v>4427</v>
      </c>
      <c r="C1489" s="45">
        <v>99925</v>
      </c>
      <c r="D1489" s="30" t="s">
        <v>145</v>
      </c>
      <c r="E1489" s="46" t="s">
        <v>679</v>
      </c>
      <c r="F1489" s="50" t="s">
        <v>4309</v>
      </c>
      <c r="G1489" s="33" t="s">
        <v>59</v>
      </c>
      <c r="H1489">
        <f t="shared" si="70"/>
        <v>0.68890000000000007</v>
      </c>
      <c r="I1489" s="34">
        <f>ROUND(('NEW Reference'!B$16*List!$H1489)+'NEW Reference'!B$17,0)</f>
        <v>928</v>
      </c>
      <c r="J1489" s="34">
        <f>ROUND(('NEW Reference'!C$16*List!$H1489)+'NEW Reference'!C$17,0)</f>
        <v>1383</v>
      </c>
      <c r="K1489" s="34">
        <f>ROUND(('NEW Reference'!D$16*List!$H1489)+'NEW Reference'!D$17,0)</f>
        <v>1657</v>
      </c>
      <c r="L1489" s="34">
        <f>ROUND(('NEW Reference'!E$16*List!$H1489)+'NEW Reference'!E$17,0)</f>
        <v>2049</v>
      </c>
      <c r="M1489" s="34">
        <f>ROUND(('NEW Reference'!F$16*List!$H1489)+'NEW Reference'!F$17,0)</f>
        <v>2135</v>
      </c>
      <c r="N1489" s="34">
        <f>ROUND(('NEW Reference'!G$16*List!$H1489)+'NEW Reference'!G$17,0)</f>
        <v>2416</v>
      </c>
      <c r="O1489" s="34">
        <f>ROUND(('NEW Reference'!H$16*List!$H1489)+'NEW Reference'!H$17,0)</f>
        <v>2509</v>
      </c>
      <c r="P1489" s="34">
        <f>ROUND(('NEW Reference'!I$16*List!$H1489)+'NEW Reference'!I$17,0)</f>
        <v>2607</v>
      </c>
      <c r="Q1489" s="34">
        <f>ROUND(('NEW Reference'!J$16*List!$H1489)+'NEW Reference'!J$17,0)</f>
        <v>3019</v>
      </c>
      <c r="R1489" s="34">
        <f>ROUND(('NEW Reference'!K$16*List!$H1489)+'NEW Reference'!K$17,0)</f>
        <v>3115</v>
      </c>
      <c r="S1489" s="34">
        <f>ROUND(('NEW Reference'!L$16*List!$H1489)+'NEW Reference'!L$17,0)</f>
        <v>3361</v>
      </c>
      <c r="T1489" s="34">
        <f>ROUND(('NEW Reference'!M$16*List!$H1489)+'NEW Reference'!M$17,0)</f>
        <v>4014</v>
      </c>
      <c r="U1489" s="34">
        <f>ROUND(('NEW Reference'!N$16*List!$H1489)+'NEW Reference'!N$17,0)</f>
        <v>16196</v>
      </c>
      <c r="V1489" s="35">
        <f>ROUND(('NEW Reference'!O$16*List!$H1489)+'NEW Reference'!O$17,0)</f>
        <v>602</v>
      </c>
      <c r="W1489" s="35">
        <f>ROUND(('NEW Reference'!P$16*List!$H1489)+'NEW Reference'!P$17,0)</f>
        <v>848</v>
      </c>
      <c r="X1489" s="35">
        <f>ROUND(('NEW Reference'!Q$16*List!$H1489)+'NEW Reference'!Q$17,0)</f>
        <v>424</v>
      </c>
      <c r="Y1489" s="36"/>
      <c r="Z1489" s="4" t="str">
        <f t="shared" si="71"/>
        <v>NEWTON, Mississippi</v>
      </c>
      <c r="AA1489" s="46" t="s">
        <v>679</v>
      </c>
      <c r="AB1489" s="37" t="s">
        <v>49</v>
      </c>
      <c r="AC1489" s="41" t="s">
        <v>4309</v>
      </c>
      <c r="AD1489" s="42"/>
      <c r="AE1489">
        <f t="shared" si="72"/>
        <v>0.68890000000000007</v>
      </c>
    </row>
    <row r="1490" spans="1:31">
      <c r="A1490" s="28" t="s">
        <v>4428</v>
      </c>
      <c r="B1490" s="44" t="s">
        <v>4429</v>
      </c>
      <c r="C1490" s="45">
        <v>99925</v>
      </c>
      <c r="D1490" s="30" t="s">
        <v>145</v>
      </c>
      <c r="E1490" s="46" t="s">
        <v>4430</v>
      </c>
      <c r="F1490" s="50" t="s">
        <v>4309</v>
      </c>
      <c r="G1490" s="33" t="s">
        <v>59</v>
      </c>
      <c r="H1490">
        <f t="shared" si="70"/>
        <v>0.68890000000000007</v>
      </c>
      <c r="I1490" s="34">
        <f>ROUND(('NEW Reference'!B$16*List!$H1490)+'NEW Reference'!B$17,0)</f>
        <v>928</v>
      </c>
      <c r="J1490" s="34">
        <f>ROUND(('NEW Reference'!C$16*List!$H1490)+'NEW Reference'!C$17,0)</f>
        <v>1383</v>
      </c>
      <c r="K1490" s="34">
        <f>ROUND(('NEW Reference'!D$16*List!$H1490)+'NEW Reference'!D$17,0)</f>
        <v>1657</v>
      </c>
      <c r="L1490" s="34">
        <f>ROUND(('NEW Reference'!E$16*List!$H1490)+'NEW Reference'!E$17,0)</f>
        <v>2049</v>
      </c>
      <c r="M1490" s="34">
        <f>ROUND(('NEW Reference'!F$16*List!$H1490)+'NEW Reference'!F$17,0)</f>
        <v>2135</v>
      </c>
      <c r="N1490" s="34">
        <f>ROUND(('NEW Reference'!G$16*List!$H1490)+'NEW Reference'!G$17,0)</f>
        <v>2416</v>
      </c>
      <c r="O1490" s="34">
        <f>ROUND(('NEW Reference'!H$16*List!$H1490)+'NEW Reference'!H$17,0)</f>
        <v>2509</v>
      </c>
      <c r="P1490" s="34">
        <f>ROUND(('NEW Reference'!I$16*List!$H1490)+'NEW Reference'!I$17,0)</f>
        <v>2607</v>
      </c>
      <c r="Q1490" s="34">
        <f>ROUND(('NEW Reference'!J$16*List!$H1490)+'NEW Reference'!J$17,0)</f>
        <v>3019</v>
      </c>
      <c r="R1490" s="34">
        <f>ROUND(('NEW Reference'!K$16*List!$H1490)+'NEW Reference'!K$17,0)</f>
        <v>3115</v>
      </c>
      <c r="S1490" s="34">
        <f>ROUND(('NEW Reference'!L$16*List!$H1490)+'NEW Reference'!L$17,0)</f>
        <v>3361</v>
      </c>
      <c r="T1490" s="34">
        <f>ROUND(('NEW Reference'!M$16*List!$H1490)+'NEW Reference'!M$17,0)</f>
        <v>4014</v>
      </c>
      <c r="U1490" s="34">
        <f>ROUND(('NEW Reference'!N$16*List!$H1490)+'NEW Reference'!N$17,0)</f>
        <v>16196</v>
      </c>
      <c r="V1490" s="35">
        <f>ROUND(('NEW Reference'!O$16*List!$H1490)+'NEW Reference'!O$17,0)</f>
        <v>602</v>
      </c>
      <c r="W1490" s="35">
        <f>ROUND(('NEW Reference'!P$16*List!$H1490)+'NEW Reference'!P$17,0)</f>
        <v>848</v>
      </c>
      <c r="X1490" s="35">
        <f>ROUND(('NEW Reference'!Q$16*List!$H1490)+'NEW Reference'!Q$17,0)</f>
        <v>424</v>
      </c>
      <c r="Y1490" s="36"/>
      <c r="Z1490" s="4" t="str">
        <f t="shared" si="71"/>
        <v>NOXUBEE, Mississippi</v>
      </c>
      <c r="AA1490" s="46" t="s">
        <v>4430</v>
      </c>
      <c r="AB1490" s="37" t="s">
        <v>49</v>
      </c>
      <c r="AC1490" s="41" t="s">
        <v>4309</v>
      </c>
      <c r="AD1490" s="42"/>
      <c r="AE1490">
        <f t="shared" si="72"/>
        <v>0.68890000000000007</v>
      </c>
    </row>
    <row r="1491" spans="1:31">
      <c r="A1491" s="28" t="s">
        <v>4431</v>
      </c>
      <c r="B1491" s="44" t="s">
        <v>4432</v>
      </c>
      <c r="C1491" s="45">
        <v>99925</v>
      </c>
      <c r="D1491" s="30" t="s">
        <v>145</v>
      </c>
      <c r="E1491" s="46" t="s">
        <v>4433</v>
      </c>
      <c r="F1491" s="50" t="s">
        <v>4309</v>
      </c>
      <c r="G1491" s="33" t="s">
        <v>59</v>
      </c>
      <c r="H1491">
        <f t="shared" si="70"/>
        <v>0.68890000000000007</v>
      </c>
      <c r="I1491" s="34">
        <f>ROUND(('NEW Reference'!B$16*List!$H1491)+'NEW Reference'!B$17,0)</f>
        <v>928</v>
      </c>
      <c r="J1491" s="34">
        <f>ROUND(('NEW Reference'!C$16*List!$H1491)+'NEW Reference'!C$17,0)</f>
        <v>1383</v>
      </c>
      <c r="K1491" s="34">
        <f>ROUND(('NEW Reference'!D$16*List!$H1491)+'NEW Reference'!D$17,0)</f>
        <v>1657</v>
      </c>
      <c r="L1491" s="34">
        <f>ROUND(('NEW Reference'!E$16*List!$H1491)+'NEW Reference'!E$17,0)</f>
        <v>2049</v>
      </c>
      <c r="M1491" s="34">
        <f>ROUND(('NEW Reference'!F$16*List!$H1491)+'NEW Reference'!F$17,0)</f>
        <v>2135</v>
      </c>
      <c r="N1491" s="34">
        <f>ROUND(('NEW Reference'!G$16*List!$H1491)+'NEW Reference'!G$17,0)</f>
        <v>2416</v>
      </c>
      <c r="O1491" s="34">
        <f>ROUND(('NEW Reference'!H$16*List!$H1491)+'NEW Reference'!H$17,0)</f>
        <v>2509</v>
      </c>
      <c r="P1491" s="34">
        <f>ROUND(('NEW Reference'!I$16*List!$H1491)+'NEW Reference'!I$17,0)</f>
        <v>2607</v>
      </c>
      <c r="Q1491" s="34">
        <f>ROUND(('NEW Reference'!J$16*List!$H1491)+'NEW Reference'!J$17,0)</f>
        <v>3019</v>
      </c>
      <c r="R1491" s="34">
        <f>ROUND(('NEW Reference'!K$16*List!$H1491)+'NEW Reference'!K$17,0)</f>
        <v>3115</v>
      </c>
      <c r="S1491" s="34">
        <f>ROUND(('NEW Reference'!L$16*List!$H1491)+'NEW Reference'!L$17,0)</f>
        <v>3361</v>
      </c>
      <c r="T1491" s="34">
        <f>ROUND(('NEW Reference'!M$16*List!$H1491)+'NEW Reference'!M$17,0)</f>
        <v>4014</v>
      </c>
      <c r="U1491" s="34">
        <f>ROUND(('NEW Reference'!N$16*List!$H1491)+'NEW Reference'!N$17,0)</f>
        <v>16196</v>
      </c>
      <c r="V1491" s="35">
        <f>ROUND(('NEW Reference'!O$16*List!$H1491)+'NEW Reference'!O$17,0)</f>
        <v>602</v>
      </c>
      <c r="W1491" s="35">
        <f>ROUND(('NEW Reference'!P$16*List!$H1491)+'NEW Reference'!P$17,0)</f>
        <v>848</v>
      </c>
      <c r="X1491" s="35">
        <f>ROUND(('NEW Reference'!Q$16*List!$H1491)+'NEW Reference'!Q$17,0)</f>
        <v>424</v>
      </c>
      <c r="Y1491" s="36"/>
      <c r="Z1491" s="4" t="str">
        <f t="shared" si="71"/>
        <v>OKTIBBEHA, Mississippi</v>
      </c>
      <c r="AA1491" s="46" t="s">
        <v>4433</v>
      </c>
      <c r="AB1491" s="37" t="s">
        <v>49</v>
      </c>
      <c r="AC1491" s="41" t="s">
        <v>4309</v>
      </c>
      <c r="AD1491" s="42"/>
      <c r="AE1491">
        <f t="shared" si="72"/>
        <v>0.68890000000000007</v>
      </c>
    </row>
    <row r="1492" spans="1:31">
      <c r="A1492" s="28" t="s">
        <v>4434</v>
      </c>
      <c r="B1492" s="44" t="s">
        <v>4435</v>
      </c>
      <c r="C1492" s="45">
        <v>99925</v>
      </c>
      <c r="D1492" s="30" t="s">
        <v>145</v>
      </c>
      <c r="E1492" s="46" t="s">
        <v>4436</v>
      </c>
      <c r="F1492" s="50" t="s">
        <v>4309</v>
      </c>
      <c r="G1492" s="33" t="s">
        <v>59</v>
      </c>
      <c r="H1492">
        <f t="shared" si="70"/>
        <v>0.68890000000000007</v>
      </c>
      <c r="I1492" s="34">
        <f>ROUND(('NEW Reference'!B$16*List!$H1492)+'NEW Reference'!B$17,0)</f>
        <v>928</v>
      </c>
      <c r="J1492" s="34">
        <f>ROUND(('NEW Reference'!C$16*List!$H1492)+'NEW Reference'!C$17,0)</f>
        <v>1383</v>
      </c>
      <c r="K1492" s="34">
        <f>ROUND(('NEW Reference'!D$16*List!$H1492)+'NEW Reference'!D$17,0)</f>
        <v>1657</v>
      </c>
      <c r="L1492" s="34">
        <f>ROUND(('NEW Reference'!E$16*List!$H1492)+'NEW Reference'!E$17,0)</f>
        <v>2049</v>
      </c>
      <c r="M1492" s="34">
        <f>ROUND(('NEW Reference'!F$16*List!$H1492)+'NEW Reference'!F$17,0)</f>
        <v>2135</v>
      </c>
      <c r="N1492" s="34">
        <f>ROUND(('NEW Reference'!G$16*List!$H1492)+'NEW Reference'!G$17,0)</f>
        <v>2416</v>
      </c>
      <c r="O1492" s="34">
        <f>ROUND(('NEW Reference'!H$16*List!$H1492)+'NEW Reference'!H$17,0)</f>
        <v>2509</v>
      </c>
      <c r="P1492" s="34">
        <f>ROUND(('NEW Reference'!I$16*List!$H1492)+'NEW Reference'!I$17,0)</f>
        <v>2607</v>
      </c>
      <c r="Q1492" s="34">
        <f>ROUND(('NEW Reference'!J$16*List!$H1492)+'NEW Reference'!J$17,0)</f>
        <v>3019</v>
      </c>
      <c r="R1492" s="34">
        <f>ROUND(('NEW Reference'!K$16*List!$H1492)+'NEW Reference'!K$17,0)</f>
        <v>3115</v>
      </c>
      <c r="S1492" s="34">
        <f>ROUND(('NEW Reference'!L$16*List!$H1492)+'NEW Reference'!L$17,0)</f>
        <v>3361</v>
      </c>
      <c r="T1492" s="34">
        <f>ROUND(('NEW Reference'!M$16*List!$H1492)+'NEW Reference'!M$17,0)</f>
        <v>4014</v>
      </c>
      <c r="U1492" s="34">
        <f>ROUND(('NEW Reference'!N$16*List!$H1492)+'NEW Reference'!N$17,0)</f>
        <v>16196</v>
      </c>
      <c r="V1492" s="35">
        <f>ROUND(('NEW Reference'!O$16*List!$H1492)+'NEW Reference'!O$17,0)</f>
        <v>602</v>
      </c>
      <c r="W1492" s="35">
        <f>ROUND(('NEW Reference'!P$16*List!$H1492)+'NEW Reference'!P$17,0)</f>
        <v>848</v>
      </c>
      <c r="X1492" s="35">
        <f>ROUND(('NEW Reference'!Q$16*List!$H1492)+'NEW Reference'!Q$17,0)</f>
        <v>424</v>
      </c>
      <c r="Y1492" s="36"/>
      <c r="Z1492" s="4" t="str">
        <f t="shared" si="71"/>
        <v>PANOLA, Mississippi</v>
      </c>
      <c r="AA1492" s="46" t="s">
        <v>4436</v>
      </c>
      <c r="AB1492" s="37" t="s">
        <v>49</v>
      </c>
      <c r="AC1492" s="41" t="s">
        <v>4309</v>
      </c>
      <c r="AD1492" s="42"/>
      <c r="AE1492">
        <f t="shared" si="72"/>
        <v>0.68890000000000007</v>
      </c>
    </row>
    <row r="1493" spans="1:31">
      <c r="A1493" s="28" t="s">
        <v>4437</v>
      </c>
      <c r="B1493" s="44" t="s">
        <v>4438</v>
      </c>
      <c r="C1493" s="45">
        <v>99925</v>
      </c>
      <c r="D1493" s="30" t="s">
        <v>145</v>
      </c>
      <c r="E1493" s="46" t="s">
        <v>4439</v>
      </c>
      <c r="F1493" s="50" t="s">
        <v>4309</v>
      </c>
      <c r="G1493" s="33" t="s">
        <v>59</v>
      </c>
      <c r="H1493">
        <f t="shared" si="70"/>
        <v>0.68890000000000007</v>
      </c>
      <c r="I1493" s="34">
        <f>ROUND(('NEW Reference'!B$16*List!$H1493)+'NEW Reference'!B$17,0)</f>
        <v>928</v>
      </c>
      <c r="J1493" s="34">
        <f>ROUND(('NEW Reference'!C$16*List!$H1493)+'NEW Reference'!C$17,0)</f>
        <v>1383</v>
      </c>
      <c r="K1493" s="34">
        <f>ROUND(('NEW Reference'!D$16*List!$H1493)+'NEW Reference'!D$17,0)</f>
        <v>1657</v>
      </c>
      <c r="L1493" s="34">
        <f>ROUND(('NEW Reference'!E$16*List!$H1493)+'NEW Reference'!E$17,0)</f>
        <v>2049</v>
      </c>
      <c r="M1493" s="34">
        <f>ROUND(('NEW Reference'!F$16*List!$H1493)+'NEW Reference'!F$17,0)</f>
        <v>2135</v>
      </c>
      <c r="N1493" s="34">
        <f>ROUND(('NEW Reference'!G$16*List!$H1493)+'NEW Reference'!G$17,0)</f>
        <v>2416</v>
      </c>
      <c r="O1493" s="34">
        <f>ROUND(('NEW Reference'!H$16*List!$H1493)+'NEW Reference'!H$17,0)</f>
        <v>2509</v>
      </c>
      <c r="P1493" s="34">
        <f>ROUND(('NEW Reference'!I$16*List!$H1493)+'NEW Reference'!I$17,0)</f>
        <v>2607</v>
      </c>
      <c r="Q1493" s="34">
        <f>ROUND(('NEW Reference'!J$16*List!$H1493)+'NEW Reference'!J$17,0)</f>
        <v>3019</v>
      </c>
      <c r="R1493" s="34">
        <f>ROUND(('NEW Reference'!K$16*List!$H1493)+'NEW Reference'!K$17,0)</f>
        <v>3115</v>
      </c>
      <c r="S1493" s="34">
        <f>ROUND(('NEW Reference'!L$16*List!$H1493)+'NEW Reference'!L$17,0)</f>
        <v>3361</v>
      </c>
      <c r="T1493" s="34">
        <f>ROUND(('NEW Reference'!M$16*List!$H1493)+'NEW Reference'!M$17,0)</f>
        <v>4014</v>
      </c>
      <c r="U1493" s="34">
        <f>ROUND(('NEW Reference'!N$16*List!$H1493)+'NEW Reference'!N$17,0)</f>
        <v>16196</v>
      </c>
      <c r="V1493" s="35">
        <f>ROUND(('NEW Reference'!O$16*List!$H1493)+'NEW Reference'!O$17,0)</f>
        <v>602</v>
      </c>
      <c r="W1493" s="35">
        <f>ROUND(('NEW Reference'!P$16*List!$H1493)+'NEW Reference'!P$17,0)</f>
        <v>848</v>
      </c>
      <c r="X1493" s="35">
        <f>ROUND(('NEW Reference'!Q$16*List!$H1493)+'NEW Reference'!Q$17,0)</f>
        <v>424</v>
      </c>
      <c r="Y1493" s="36"/>
      <c r="Z1493" s="4" t="str">
        <f t="shared" si="71"/>
        <v>PEARL RIVER, Mississippi</v>
      </c>
      <c r="AA1493" s="37" t="s">
        <v>4439</v>
      </c>
      <c r="AB1493" s="37" t="s">
        <v>49</v>
      </c>
      <c r="AC1493" s="32" t="s">
        <v>4309</v>
      </c>
      <c r="AD1493" s="38"/>
      <c r="AE1493">
        <f t="shared" si="72"/>
        <v>0.68890000000000007</v>
      </c>
    </row>
    <row r="1494" spans="1:31">
      <c r="A1494" s="28" t="s">
        <v>4440</v>
      </c>
      <c r="B1494" s="44" t="s">
        <v>4441</v>
      </c>
      <c r="C1494" s="45">
        <v>25620</v>
      </c>
      <c r="D1494" s="30" t="s">
        <v>882</v>
      </c>
      <c r="E1494" s="46" t="s">
        <v>265</v>
      </c>
      <c r="F1494" s="49" t="s">
        <v>4309</v>
      </c>
      <c r="G1494" s="33" t="s">
        <v>48</v>
      </c>
      <c r="H1494">
        <f t="shared" si="70"/>
        <v>0.66160000000000008</v>
      </c>
      <c r="I1494" s="34">
        <f>ROUND(('NEW Reference'!B$16*List!$H1494)+'NEW Reference'!B$17,0)</f>
        <v>902</v>
      </c>
      <c r="J1494" s="34">
        <f>ROUND(('NEW Reference'!C$16*List!$H1494)+'NEW Reference'!C$17,0)</f>
        <v>1345</v>
      </c>
      <c r="K1494" s="34">
        <f>ROUND(('NEW Reference'!D$16*List!$H1494)+'NEW Reference'!D$17,0)</f>
        <v>1612</v>
      </c>
      <c r="L1494" s="34">
        <f>ROUND(('NEW Reference'!E$16*List!$H1494)+'NEW Reference'!E$17,0)</f>
        <v>1993</v>
      </c>
      <c r="M1494" s="34">
        <f>ROUND(('NEW Reference'!F$16*List!$H1494)+'NEW Reference'!F$17,0)</f>
        <v>2077</v>
      </c>
      <c r="N1494" s="34">
        <f>ROUND(('NEW Reference'!G$16*List!$H1494)+'NEW Reference'!G$17,0)</f>
        <v>2351</v>
      </c>
      <c r="O1494" s="34">
        <f>ROUND(('NEW Reference'!H$16*List!$H1494)+'NEW Reference'!H$17,0)</f>
        <v>2441</v>
      </c>
      <c r="P1494" s="34">
        <f>ROUND(('NEW Reference'!I$16*List!$H1494)+'NEW Reference'!I$17,0)</f>
        <v>2536</v>
      </c>
      <c r="Q1494" s="34">
        <f>ROUND(('NEW Reference'!J$16*List!$H1494)+'NEW Reference'!J$17,0)</f>
        <v>2937</v>
      </c>
      <c r="R1494" s="34">
        <f>ROUND(('NEW Reference'!K$16*List!$H1494)+'NEW Reference'!K$17,0)</f>
        <v>3030</v>
      </c>
      <c r="S1494" s="34">
        <f>ROUND(('NEW Reference'!L$16*List!$H1494)+'NEW Reference'!L$17,0)</f>
        <v>3269</v>
      </c>
      <c r="T1494" s="34">
        <f>ROUND(('NEW Reference'!M$16*List!$H1494)+'NEW Reference'!M$17,0)</f>
        <v>3905</v>
      </c>
      <c r="U1494" s="34">
        <f>ROUND(('NEW Reference'!N$16*List!$H1494)+'NEW Reference'!N$17,0)</f>
        <v>15755</v>
      </c>
      <c r="V1494" s="35">
        <f>ROUND(('NEW Reference'!O$16*List!$H1494)+'NEW Reference'!O$17,0)</f>
        <v>586</v>
      </c>
      <c r="W1494" s="35">
        <f>ROUND(('NEW Reference'!P$16*List!$H1494)+'NEW Reference'!P$17,0)</f>
        <v>825</v>
      </c>
      <c r="X1494" s="35">
        <f>ROUND(('NEW Reference'!Q$16*List!$H1494)+'NEW Reference'!Q$17,0)</f>
        <v>413</v>
      </c>
      <c r="Y1494" s="36"/>
      <c r="Z1494" s="4" t="str">
        <f t="shared" si="71"/>
        <v>PERRY, Mississippi</v>
      </c>
      <c r="AA1494" s="46" t="s">
        <v>265</v>
      </c>
      <c r="AB1494" s="37" t="s">
        <v>49</v>
      </c>
      <c r="AC1494" s="41" t="s">
        <v>4309</v>
      </c>
      <c r="AD1494" s="42"/>
      <c r="AE1494">
        <f t="shared" si="72"/>
        <v>0.66160000000000008</v>
      </c>
    </row>
    <row r="1495" spans="1:31">
      <c r="A1495" s="28" t="s">
        <v>4442</v>
      </c>
      <c r="B1495" s="44" t="s">
        <v>4443</v>
      </c>
      <c r="C1495" s="45">
        <v>99925</v>
      </c>
      <c r="D1495" s="30" t="s">
        <v>145</v>
      </c>
      <c r="E1495" s="46" t="s">
        <v>273</v>
      </c>
      <c r="F1495" s="50" t="s">
        <v>4309</v>
      </c>
      <c r="G1495" s="33" t="s">
        <v>59</v>
      </c>
      <c r="H1495">
        <f t="shared" si="70"/>
        <v>0.68890000000000007</v>
      </c>
      <c r="I1495" s="34">
        <f>ROUND(('NEW Reference'!B$16*List!$H1495)+'NEW Reference'!B$17,0)</f>
        <v>928</v>
      </c>
      <c r="J1495" s="34">
        <f>ROUND(('NEW Reference'!C$16*List!$H1495)+'NEW Reference'!C$17,0)</f>
        <v>1383</v>
      </c>
      <c r="K1495" s="34">
        <f>ROUND(('NEW Reference'!D$16*List!$H1495)+'NEW Reference'!D$17,0)</f>
        <v>1657</v>
      </c>
      <c r="L1495" s="34">
        <f>ROUND(('NEW Reference'!E$16*List!$H1495)+'NEW Reference'!E$17,0)</f>
        <v>2049</v>
      </c>
      <c r="M1495" s="34">
        <f>ROUND(('NEW Reference'!F$16*List!$H1495)+'NEW Reference'!F$17,0)</f>
        <v>2135</v>
      </c>
      <c r="N1495" s="34">
        <f>ROUND(('NEW Reference'!G$16*List!$H1495)+'NEW Reference'!G$17,0)</f>
        <v>2416</v>
      </c>
      <c r="O1495" s="34">
        <f>ROUND(('NEW Reference'!H$16*List!$H1495)+'NEW Reference'!H$17,0)</f>
        <v>2509</v>
      </c>
      <c r="P1495" s="34">
        <f>ROUND(('NEW Reference'!I$16*List!$H1495)+'NEW Reference'!I$17,0)</f>
        <v>2607</v>
      </c>
      <c r="Q1495" s="34">
        <f>ROUND(('NEW Reference'!J$16*List!$H1495)+'NEW Reference'!J$17,0)</f>
        <v>3019</v>
      </c>
      <c r="R1495" s="34">
        <f>ROUND(('NEW Reference'!K$16*List!$H1495)+'NEW Reference'!K$17,0)</f>
        <v>3115</v>
      </c>
      <c r="S1495" s="34">
        <f>ROUND(('NEW Reference'!L$16*List!$H1495)+'NEW Reference'!L$17,0)</f>
        <v>3361</v>
      </c>
      <c r="T1495" s="34">
        <f>ROUND(('NEW Reference'!M$16*List!$H1495)+'NEW Reference'!M$17,0)</f>
        <v>4014</v>
      </c>
      <c r="U1495" s="34">
        <f>ROUND(('NEW Reference'!N$16*List!$H1495)+'NEW Reference'!N$17,0)</f>
        <v>16196</v>
      </c>
      <c r="V1495" s="35">
        <f>ROUND(('NEW Reference'!O$16*List!$H1495)+'NEW Reference'!O$17,0)</f>
        <v>602</v>
      </c>
      <c r="W1495" s="35">
        <f>ROUND(('NEW Reference'!P$16*List!$H1495)+'NEW Reference'!P$17,0)</f>
        <v>848</v>
      </c>
      <c r="X1495" s="35">
        <f>ROUND(('NEW Reference'!Q$16*List!$H1495)+'NEW Reference'!Q$17,0)</f>
        <v>424</v>
      </c>
      <c r="Y1495" s="36"/>
      <c r="Z1495" s="4" t="str">
        <f t="shared" si="71"/>
        <v>PIKE, Mississippi</v>
      </c>
      <c r="AA1495" s="46" t="s">
        <v>273</v>
      </c>
      <c r="AB1495" s="37" t="s">
        <v>49</v>
      </c>
      <c r="AC1495" s="41" t="s">
        <v>4309</v>
      </c>
      <c r="AD1495" s="42"/>
      <c r="AE1495">
        <f t="shared" si="72"/>
        <v>0.68890000000000007</v>
      </c>
    </row>
    <row r="1496" spans="1:31">
      <c r="A1496" s="28" t="s">
        <v>4444</v>
      </c>
      <c r="B1496" s="44" t="s">
        <v>4445</v>
      </c>
      <c r="C1496" s="45">
        <v>99925</v>
      </c>
      <c r="D1496" s="30" t="s">
        <v>145</v>
      </c>
      <c r="E1496" s="46" t="s">
        <v>4446</v>
      </c>
      <c r="F1496" s="50" t="s">
        <v>4309</v>
      </c>
      <c r="G1496" s="33" t="s">
        <v>59</v>
      </c>
      <c r="H1496">
        <f t="shared" si="70"/>
        <v>0.68890000000000007</v>
      </c>
      <c r="I1496" s="34">
        <f>ROUND(('NEW Reference'!B$16*List!$H1496)+'NEW Reference'!B$17,0)</f>
        <v>928</v>
      </c>
      <c r="J1496" s="34">
        <f>ROUND(('NEW Reference'!C$16*List!$H1496)+'NEW Reference'!C$17,0)</f>
        <v>1383</v>
      </c>
      <c r="K1496" s="34">
        <f>ROUND(('NEW Reference'!D$16*List!$H1496)+'NEW Reference'!D$17,0)</f>
        <v>1657</v>
      </c>
      <c r="L1496" s="34">
        <f>ROUND(('NEW Reference'!E$16*List!$H1496)+'NEW Reference'!E$17,0)</f>
        <v>2049</v>
      </c>
      <c r="M1496" s="34">
        <f>ROUND(('NEW Reference'!F$16*List!$H1496)+'NEW Reference'!F$17,0)</f>
        <v>2135</v>
      </c>
      <c r="N1496" s="34">
        <f>ROUND(('NEW Reference'!G$16*List!$H1496)+'NEW Reference'!G$17,0)</f>
        <v>2416</v>
      </c>
      <c r="O1496" s="34">
        <f>ROUND(('NEW Reference'!H$16*List!$H1496)+'NEW Reference'!H$17,0)</f>
        <v>2509</v>
      </c>
      <c r="P1496" s="34">
        <f>ROUND(('NEW Reference'!I$16*List!$H1496)+'NEW Reference'!I$17,0)</f>
        <v>2607</v>
      </c>
      <c r="Q1496" s="34">
        <f>ROUND(('NEW Reference'!J$16*List!$H1496)+'NEW Reference'!J$17,0)</f>
        <v>3019</v>
      </c>
      <c r="R1496" s="34">
        <f>ROUND(('NEW Reference'!K$16*List!$H1496)+'NEW Reference'!K$17,0)</f>
        <v>3115</v>
      </c>
      <c r="S1496" s="34">
        <f>ROUND(('NEW Reference'!L$16*List!$H1496)+'NEW Reference'!L$17,0)</f>
        <v>3361</v>
      </c>
      <c r="T1496" s="34">
        <f>ROUND(('NEW Reference'!M$16*List!$H1496)+'NEW Reference'!M$17,0)</f>
        <v>4014</v>
      </c>
      <c r="U1496" s="34">
        <f>ROUND(('NEW Reference'!N$16*List!$H1496)+'NEW Reference'!N$17,0)</f>
        <v>16196</v>
      </c>
      <c r="V1496" s="35">
        <f>ROUND(('NEW Reference'!O$16*List!$H1496)+'NEW Reference'!O$17,0)</f>
        <v>602</v>
      </c>
      <c r="W1496" s="35">
        <f>ROUND(('NEW Reference'!P$16*List!$H1496)+'NEW Reference'!P$17,0)</f>
        <v>848</v>
      </c>
      <c r="X1496" s="35">
        <f>ROUND(('NEW Reference'!Q$16*List!$H1496)+'NEW Reference'!Q$17,0)</f>
        <v>424</v>
      </c>
      <c r="Y1496" s="36"/>
      <c r="Z1496" s="4" t="str">
        <f t="shared" si="71"/>
        <v>PONTOTOC, Mississippi</v>
      </c>
      <c r="AA1496" s="46" t="s">
        <v>4446</v>
      </c>
      <c r="AB1496" s="37" t="s">
        <v>49</v>
      </c>
      <c r="AC1496" s="41" t="s">
        <v>4309</v>
      </c>
      <c r="AD1496" s="42"/>
      <c r="AE1496">
        <f t="shared" si="72"/>
        <v>0.68890000000000007</v>
      </c>
    </row>
    <row r="1497" spans="1:31">
      <c r="A1497" s="28" t="s">
        <v>4447</v>
      </c>
      <c r="B1497" s="44" t="s">
        <v>4448</v>
      </c>
      <c r="C1497" s="47">
        <v>99925</v>
      </c>
      <c r="D1497" s="30" t="s">
        <v>145</v>
      </c>
      <c r="E1497" s="37" t="s">
        <v>4449</v>
      </c>
      <c r="F1497" s="50" t="s">
        <v>4309</v>
      </c>
      <c r="G1497" s="33" t="s">
        <v>59</v>
      </c>
      <c r="H1497">
        <f t="shared" si="70"/>
        <v>0.68890000000000007</v>
      </c>
      <c r="I1497" s="34">
        <f>ROUND(('NEW Reference'!B$16*List!$H1497)+'NEW Reference'!B$17,0)</f>
        <v>928</v>
      </c>
      <c r="J1497" s="34">
        <f>ROUND(('NEW Reference'!C$16*List!$H1497)+'NEW Reference'!C$17,0)</f>
        <v>1383</v>
      </c>
      <c r="K1497" s="34">
        <f>ROUND(('NEW Reference'!D$16*List!$H1497)+'NEW Reference'!D$17,0)</f>
        <v>1657</v>
      </c>
      <c r="L1497" s="34">
        <f>ROUND(('NEW Reference'!E$16*List!$H1497)+'NEW Reference'!E$17,0)</f>
        <v>2049</v>
      </c>
      <c r="M1497" s="34">
        <f>ROUND(('NEW Reference'!F$16*List!$H1497)+'NEW Reference'!F$17,0)</f>
        <v>2135</v>
      </c>
      <c r="N1497" s="34">
        <f>ROUND(('NEW Reference'!G$16*List!$H1497)+'NEW Reference'!G$17,0)</f>
        <v>2416</v>
      </c>
      <c r="O1497" s="34">
        <f>ROUND(('NEW Reference'!H$16*List!$H1497)+'NEW Reference'!H$17,0)</f>
        <v>2509</v>
      </c>
      <c r="P1497" s="34">
        <f>ROUND(('NEW Reference'!I$16*List!$H1497)+'NEW Reference'!I$17,0)</f>
        <v>2607</v>
      </c>
      <c r="Q1497" s="34">
        <f>ROUND(('NEW Reference'!J$16*List!$H1497)+'NEW Reference'!J$17,0)</f>
        <v>3019</v>
      </c>
      <c r="R1497" s="34">
        <f>ROUND(('NEW Reference'!K$16*List!$H1497)+'NEW Reference'!K$17,0)</f>
        <v>3115</v>
      </c>
      <c r="S1497" s="34">
        <f>ROUND(('NEW Reference'!L$16*List!$H1497)+'NEW Reference'!L$17,0)</f>
        <v>3361</v>
      </c>
      <c r="T1497" s="34">
        <f>ROUND(('NEW Reference'!M$16*List!$H1497)+'NEW Reference'!M$17,0)</f>
        <v>4014</v>
      </c>
      <c r="U1497" s="34">
        <f>ROUND(('NEW Reference'!N$16*List!$H1497)+'NEW Reference'!N$17,0)</f>
        <v>16196</v>
      </c>
      <c r="V1497" s="35">
        <f>ROUND(('NEW Reference'!O$16*List!$H1497)+'NEW Reference'!O$17,0)</f>
        <v>602</v>
      </c>
      <c r="W1497" s="35">
        <f>ROUND(('NEW Reference'!P$16*List!$H1497)+'NEW Reference'!P$17,0)</f>
        <v>848</v>
      </c>
      <c r="X1497" s="35">
        <f>ROUND(('NEW Reference'!Q$16*List!$H1497)+'NEW Reference'!Q$17,0)</f>
        <v>424</v>
      </c>
      <c r="Y1497" s="36"/>
      <c r="Z1497" s="4" t="str">
        <f t="shared" si="71"/>
        <v>PRENTISS, Mississippi</v>
      </c>
      <c r="AA1497" s="46" t="s">
        <v>4449</v>
      </c>
      <c r="AB1497" s="37" t="s">
        <v>49</v>
      </c>
      <c r="AC1497" s="41" t="s">
        <v>4309</v>
      </c>
      <c r="AD1497" s="42"/>
      <c r="AE1497">
        <f t="shared" si="72"/>
        <v>0.68890000000000007</v>
      </c>
    </row>
    <row r="1498" spans="1:31">
      <c r="A1498" s="28" t="s">
        <v>4450</v>
      </c>
      <c r="B1498" s="44" t="s">
        <v>4451</v>
      </c>
      <c r="C1498" s="45">
        <v>99925</v>
      </c>
      <c r="D1498" s="30" t="s">
        <v>145</v>
      </c>
      <c r="E1498" s="46" t="s">
        <v>1944</v>
      </c>
      <c r="F1498" s="50" t="s">
        <v>4309</v>
      </c>
      <c r="G1498" s="33" t="s">
        <v>59</v>
      </c>
      <c r="H1498">
        <f t="shared" si="70"/>
        <v>0.68890000000000007</v>
      </c>
      <c r="I1498" s="34">
        <f>ROUND(('NEW Reference'!B$16*List!$H1498)+'NEW Reference'!B$17,0)</f>
        <v>928</v>
      </c>
      <c r="J1498" s="34">
        <f>ROUND(('NEW Reference'!C$16*List!$H1498)+'NEW Reference'!C$17,0)</f>
        <v>1383</v>
      </c>
      <c r="K1498" s="34">
        <f>ROUND(('NEW Reference'!D$16*List!$H1498)+'NEW Reference'!D$17,0)</f>
        <v>1657</v>
      </c>
      <c r="L1498" s="34">
        <f>ROUND(('NEW Reference'!E$16*List!$H1498)+'NEW Reference'!E$17,0)</f>
        <v>2049</v>
      </c>
      <c r="M1498" s="34">
        <f>ROUND(('NEW Reference'!F$16*List!$H1498)+'NEW Reference'!F$17,0)</f>
        <v>2135</v>
      </c>
      <c r="N1498" s="34">
        <f>ROUND(('NEW Reference'!G$16*List!$H1498)+'NEW Reference'!G$17,0)</f>
        <v>2416</v>
      </c>
      <c r="O1498" s="34">
        <f>ROUND(('NEW Reference'!H$16*List!$H1498)+'NEW Reference'!H$17,0)</f>
        <v>2509</v>
      </c>
      <c r="P1498" s="34">
        <f>ROUND(('NEW Reference'!I$16*List!$H1498)+'NEW Reference'!I$17,0)</f>
        <v>2607</v>
      </c>
      <c r="Q1498" s="34">
        <f>ROUND(('NEW Reference'!J$16*List!$H1498)+'NEW Reference'!J$17,0)</f>
        <v>3019</v>
      </c>
      <c r="R1498" s="34">
        <f>ROUND(('NEW Reference'!K$16*List!$H1498)+'NEW Reference'!K$17,0)</f>
        <v>3115</v>
      </c>
      <c r="S1498" s="34">
        <f>ROUND(('NEW Reference'!L$16*List!$H1498)+'NEW Reference'!L$17,0)</f>
        <v>3361</v>
      </c>
      <c r="T1498" s="34">
        <f>ROUND(('NEW Reference'!M$16*List!$H1498)+'NEW Reference'!M$17,0)</f>
        <v>4014</v>
      </c>
      <c r="U1498" s="34">
        <f>ROUND(('NEW Reference'!N$16*List!$H1498)+'NEW Reference'!N$17,0)</f>
        <v>16196</v>
      </c>
      <c r="V1498" s="35">
        <f>ROUND(('NEW Reference'!O$16*List!$H1498)+'NEW Reference'!O$17,0)</f>
        <v>602</v>
      </c>
      <c r="W1498" s="35">
        <f>ROUND(('NEW Reference'!P$16*List!$H1498)+'NEW Reference'!P$17,0)</f>
        <v>848</v>
      </c>
      <c r="X1498" s="35">
        <f>ROUND(('NEW Reference'!Q$16*List!$H1498)+'NEW Reference'!Q$17,0)</f>
        <v>424</v>
      </c>
      <c r="Y1498" s="36"/>
      <c r="Z1498" s="4" t="str">
        <f t="shared" si="71"/>
        <v>QUITMAN, Mississippi</v>
      </c>
      <c r="AA1498" s="37" t="s">
        <v>1944</v>
      </c>
      <c r="AB1498" s="37" t="s">
        <v>49</v>
      </c>
      <c r="AC1498" s="32" t="s">
        <v>4309</v>
      </c>
      <c r="AD1498" s="38"/>
      <c r="AE1498">
        <f t="shared" si="72"/>
        <v>0.68890000000000007</v>
      </c>
    </row>
    <row r="1499" spans="1:31">
      <c r="A1499" s="28" t="s">
        <v>4452</v>
      </c>
      <c r="B1499" s="44" t="s">
        <v>4453</v>
      </c>
      <c r="C1499" s="47">
        <v>27140</v>
      </c>
      <c r="D1499" s="30" t="s">
        <v>947</v>
      </c>
      <c r="E1499" s="37" t="s">
        <v>4454</v>
      </c>
      <c r="F1499" s="49" t="s">
        <v>4309</v>
      </c>
      <c r="G1499" s="33" t="s">
        <v>48</v>
      </c>
      <c r="H1499">
        <f t="shared" si="70"/>
        <v>0.8105</v>
      </c>
      <c r="I1499" s="34">
        <f>ROUND(('NEW Reference'!B$16*List!$H1499)+'NEW Reference'!B$17,0)</f>
        <v>1040</v>
      </c>
      <c r="J1499" s="34">
        <f>ROUND(('NEW Reference'!C$16*List!$H1499)+'NEW Reference'!C$17,0)</f>
        <v>1551</v>
      </c>
      <c r="K1499" s="34">
        <f>ROUND(('NEW Reference'!D$16*List!$H1499)+'NEW Reference'!D$17,0)</f>
        <v>1858</v>
      </c>
      <c r="L1499" s="34">
        <f>ROUND(('NEW Reference'!E$16*List!$H1499)+'NEW Reference'!E$17,0)</f>
        <v>2297</v>
      </c>
      <c r="M1499" s="34">
        <f>ROUND(('NEW Reference'!F$16*List!$H1499)+'NEW Reference'!F$17,0)</f>
        <v>2393</v>
      </c>
      <c r="N1499" s="34">
        <f>ROUND(('NEW Reference'!G$16*List!$H1499)+'NEW Reference'!G$17,0)</f>
        <v>2709</v>
      </c>
      <c r="O1499" s="34">
        <f>ROUND(('NEW Reference'!H$16*List!$H1499)+'NEW Reference'!H$17,0)</f>
        <v>2813</v>
      </c>
      <c r="P1499" s="34">
        <f>ROUND(('NEW Reference'!I$16*List!$H1499)+'NEW Reference'!I$17,0)</f>
        <v>2923</v>
      </c>
      <c r="Q1499" s="34">
        <f>ROUND(('NEW Reference'!J$16*List!$H1499)+'NEW Reference'!J$17,0)</f>
        <v>3385</v>
      </c>
      <c r="R1499" s="34">
        <f>ROUND(('NEW Reference'!K$16*List!$H1499)+'NEW Reference'!K$17,0)</f>
        <v>3492</v>
      </c>
      <c r="S1499" s="34">
        <f>ROUND(('NEW Reference'!L$16*List!$H1499)+'NEW Reference'!L$17,0)</f>
        <v>3768</v>
      </c>
      <c r="T1499" s="34">
        <f>ROUND(('NEW Reference'!M$16*List!$H1499)+'NEW Reference'!M$17,0)</f>
        <v>4500</v>
      </c>
      <c r="U1499" s="34">
        <f>ROUND(('NEW Reference'!N$16*List!$H1499)+'NEW Reference'!N$17,0)</f>
        <v>18159</v>
      </c>
      <c r="V1499" s="35">
        <f>ROUND(('NEW Reference'!O$16*List!$H1499)+'NEW Reference'!O$17,0)</f>
        <v>675</v>
      </c>
      <c r="W1499" s="35">
        <f>ROUND(('NEW Reference'!P$16*List!$H1499)+'NEW Reference'!P$17,0)</f>
        <v>951</v>
      </c>
      <c r="X1499" s="35">
        <f>ROUND(('NEW Reference'!Q$16*List!$H1499)+'NEW Reference'!Q$17,0)</f>
        <v>476</v>
      </c>
      <c r="Y1499" s="36"/>
      <c r="Z1499" s="4" t="str">
        <f t="shared" si="71"/>
        <v>RANKIN, Mississippi</v>
      </c>
      <c r="AA1499" s="46" t="s">
        <v>4454</v>
      </c>
      <c r="AB1499" s="37" t="s">
        <v>49</v>
      </c>
      <c r="AC1499" s="41" t="s">
        <v>4309</v>
      </c>
      <c r="AD1499" s="42"/>
      <c r="AE1499">
        <f t="shared" si="72"/>
        <v>0.8105</v>
      </c>
    </row>
    <row r="1500" spans="1:31">
      <c r="A1500" s="28" t="s">
        <v>4455</v>
      </c>
      <c r="B1500" s="44" t="s">
        <v>4456</v>
      </c>
      <c r="C1500" s="45">
        <v>99925</v>
      </c>
      <c r="D1500" s="30" t="s">
        <v>145</v>
      </c>
      <c r="E1500" s="46" t="s">
        <v>727</v>
      </c>
      <c r="F1500" s="50" t="s">
        <v>4309</v>
      </c>
      <c r="G1500" s="33" t="s">
        <v>59</v>
      </c>
      <c r="H1500">
        <f t="shared" si="70"/>
        <v>0.68890000000000007</v>
      </c>
      <c r="I1500" s="34">
        <f>ROUND(('NEW Reference'!B$16*List!$H1500)+'NEW Reference'!B$17,0)</f>
        <v>928</v>
      </c>
      <c r="J1500" s="34">
        <f>ROUND(('NEW Reference'!C$16*List!$H1500)+'NEW Reference'!C$17,0)</f>
        <v>1383</v>
      </c>
      <c r="K1500" s="34">
        <f>ROUND(('NEW Reference'!D$16*List!$H1500)+'NEW Reference'!D$17,0)</f>
        <v>1657</v>
      </c>
      <c r="L1500" s="34">
        <f>ROUND(('NEW Reference'!E$16*List!$H1500)+'NEW Reference'!E$17,0)</f>
        <v>2049</v>
      </c>
      <c r="M1500" s="34">
        <f>ROUND(('NEW Reference'!F$16*List!$H1500)+'NEW Reference'!F$17,0)</f>
        <v>2135</v>
      </c>
      <c r="N1500" s="34">
        <f>ROUND(('NEW Reference'!G$16*List!$H1500)+'NEW Reference'!G$17,0)</f>
        <v>2416</v>
      </c>
      <c r="O1500" s="34">
        <f>ROUND(('NEW Reference'!H$16*List!$H1500)+'NEW Reference'!H$17,0)</f>
        <v>2509</v>
      </c>
      <c r="P1500" s="34">
        <f>ROUND(('NEW Reference'!I$16*List!$H1500)+'NEW Reference'!I$17,0)</f>
        <v>2607</v>
      </c>
      <c r="Q1500" s="34">
        <f>ROUND(('NEW Reference'!J$16*List!$H1500)+'NEW Reference'!J$17,0)</f>
        <v>3019</v>
      </c>
      <c r="R1500" s="34">
        <f>ROUND(('NEW Reference'!K$16*List!$H1500)+'NEW Reference'!K$17,0)</f>
        <v>3115</v>
      </c>
      <c r="S1500" s="34">
        <f>ROUND(('NEW Reference'!L$16*List!$H1500)+'NEW Reference'!L$17,0)</f>
        <v>3361</v>
      </c>
      <c r="T1500" s="34">
        <f>ROUND(('NEW Reference'!M$16*List!$H1500)+'NEW Reference'!M$17,0)</f>
        <v>4014</v>
      </c>
      <c r="U1500" s="34">
        <f>ROUND(('NEW Reference'!N$16*List!$H1500)+'NEW Reference'!N$17,0)</f>
        <v>16196</v>
      </c>
      <c r="V1500" s="35">
        <f>ROUND(('NEW Reference'!O$16*List!$H1500)+'NEW Reference'!O$17,0)</f>
        <v>602</v>
      </c>
      <c r="W1500" s="35">
        <f>ROUND(('NEW Reference'!P$16*List!$H1500)+'NEW Reference'!P$17,0)</f>
        <v>848</v>
      </c>
      <c r="X1500" s="35">
        <f>ROUND(('NEW Reference'!Q$16*List!$H1500)+'NEW Reference'!Q$17,0)</f>
        <v>424</v>
      </c>
      <c r="Y1500" s="36"/>
      <c r="Z1500" s="4" t="str">
        <f t="shared" si="71"/>
        <v>SCOTT, Mississippi</v>
      </c>
      <c r="AA1500" s="46" t="s">
        <v>727</v>
      </c>
      <c r="AB1500" s="37" t="s">
        <v>49</v>
      </c>
      <c r="AC1500" s="41" t="s">
        <v>4309</v>
      </c>
      <c r="AD1500" s="42"/>
      <c r="AE1500">
        <f t="shared" si="72"/>
        <v>0.68890000000000007</v>
      </c>
    </row>
    <row r="1501" spans="1:31">
      <c r="A1501" s="28" t="s">
        <v>4457</v>
      </c>
      <c r="B1501" s="44" t="s">
        <v>4458</v>
      </c>
      <c r="C1501" s="45">
        <v>99925</v>
      </c>
      <c r="D1501" s="30" t="s">
        <v>145</v>
      </c>
      <c r="E1501" s="46" t="s">
        <v>4459</v>
      </c>
      <c r="F1501" s="50" t="s">
        <v>4309</v>
      </c>
      <c r="G1501" s="33" t="s">
        <v>59</v>
      </c>
      <c r="H1501">
        <f t="shared" si="70"/>
        <v>0.68890000000000007</v>
      </c>
      <c r="I1501" s="34">
        <f>ROUND(('NEW Reference'!B$16*List!$H1501)+'NEW Reference'!B$17,0)</f>
        <v>928</v>
      </c>
      <c r="J1501" s="34">
        <f>ROUND(('NEW Reference'!C$16*List!$H1501)+'NEW Reference'!C$17,0)</f>
        <v>1383</v>
      </c>
      <c r="K1501" s="34">
        <f>ROUND(('NEW Reference'!D$16*List!$H1501)+'NEW Reference'!D$17,0)</f>
        <v>1657</v>
      </c>
      <c r="L1501" s="34">
        <f>ROUND(('NEW Reference'!E$16*List!$H1501)+'NEW Reference'!E$17,0)</f>
        <v>2049</v>
      </c>
      <c r="M1501" s="34">
        <f>ROUND(('NEW Reference'!F$16*List!$H1501)+'NEW Reference'!F$17,0)</f>
        <v>2135</v>
      </c>
      <c r="N1501" s="34">
        <f>ROUND(('NEW Reference'!G$16*List!$H1501)+'NEW Reference'!G$17,0)</f>
        <v>2416</v>
      </c>
      <c r="O1501" s="34">
        <f>ROUND(('NEW Reference'!H$16*List!$H1501)+'NEW Reference'!H$17,0)</f>
        <v>2509</v>
      </c>
      <c r="P1501" s="34">
        <f>ROUND(('NEW Reference'!I$16*List!$H1501)+'NEW Reference'!I$17,0)</f>
        <v>2607</v>
      </c>
      <c r="Q1501" s="34">
        <f>ROUND(('NEW Reference'!J$16*List!$H1501)+'NEW Reference'!J$17,0)</f>
        <v>3019</v>
      </c>
      <c r="R1501" s="34">
        <f>ROUND(('NEW Reference'!K$16*List!$H1501)+'NEW Reference'!K$17,0)</f>
        <v>3115</v>
      </c>
      <c r="S1501" s="34">
        <f>ROUND(('NEW Reference'!L$16*List!$H1501)+'NEW Reference'!L$17,0)</f>
        <v>3361</v>
      </c>
      <c r="T1501" s="34">
        <f>ROUND(('NEW Reference'!M$16*List!$H1501)+'NEW Reference'!M$17,0)</f>
        <v>4014</v>
      </c>
      <c r="U1501" s="34">
        <f>ROUND(('NEW Reference'!N$16*List!$H1501)+'NEW Reference'!N$17,0)</f>
        <v>16196</v>
      </c>
      <c r="V1501" s="35">
        <f>ROUND(('NEW Reference'!O$16*List!$H1501)+'NEW Reference'!O$17,0)</f>
        <v>602</v>
      </c>
      <c r="W1501" s="35">
        <f>ROUND(('NEW Reference'!P$16*List!$H1501)+'NEW Reference'!P$17,0)</f>
        <v>848</v>
      </c>
      <c r="X1501" s="35">
        <f>ROUND(('NEW Reference'!Q$16*List!$H1501)+'NEW Reference'!Q$17,0)</f>
        <v>424</v>
      </c>
      <c r="Y1501" s="36"/>
      <c r="Z1501" s="4" t="str">
        <f t="shared" si="71"/>
        <v>SHARKEY, Mississippi</v>
      </c>
      <c r="AA1501" s="37" t="s">
        <v>4459</v>
      </c>
      <c r="AB1501" s="37" t="s">
        <v>49</v>
      </c>
      <c r="AC1501" s="32" t="s">
        <v>4309</v>
      </c>
      <c r="AD1501" s="38"/>
      <c r="AE1501">
        <f t="shared" si="72"/>
        <v>0.68890000000000007</v>
      </c>
    </row>
    <row r="1502" spans="1:31">
      <c r="A1502" s="28" t="s">
        <v>4460</v>
      </c>
      <c r="B1502" s="44" t="s">
        <v>4461</v>
      </c>
      <c r="C1502" s="45">
        <v>27140</v>
      </c>
      <c r="D1502" s="30" t="s">
        <v>947</v>
      </c>
      <c r="E1502" s="46" t="s">
        <v>3476</v>
      </c>
      <c r="F1502" s="49" t="s">
        <v>4309</v>
      </c>
      <c r="G1502" s="33" t="s">
        <v>48</v>
      </c>
      <c r="H1502">
        <f t="shared" si="70"/>
        <v>0.8105</v>
      </c>
      <c r="I1502" s="34">
        <f>ROUND(('NEW Reference'!B$16*List!$H1502)+'NEW Reference'!B$17,0)</f>
        <v>1040</v>
      </c>
      <c r="J1502" s="34">
        <f>ROUND(('NEW Reference'!C$16*List!$H1502)+'NEW Reference'!C$17,0)</f>
        <v>1551</v>
      </c>
      <c r="K1502" s="34">
        <f>ROUND(('NEW Reference'!D$16*List!$H1502)+'NEW Reference'!D$17,0)</f>
        <v>1858</v>
      </c>
      <c r="L1502" s="34">
        <f>ROUND(('NEW Reference'!E$16*List!$H1502)+'NEW Reference'!E$17,0)</f>
        <v>2297</v>
      </c>
      <c r="M1502" s="34">
        <f>ROUND(('NEW Reference'!F$16*List!$H1502)+'NEW Reference'!F$17,0)</f>
        <v>2393</v>
      </c>
      <c r="N1502" s="34">
        <f>ROUND(('NEW Reference'!G$16*List!$H1502)+'NEW Reference'!G$17,0)</f>
        <v>2709</v>
      </c>
      <c r="O1502" s="34">
        <f>ROUND(('NEW Reference'!H$16*List!$H1502)+'NEW Reference'!H$17,0)</f>
        <v>2813</v>
      </c>
      <c r="P1502" s="34">
        <f>ROUND(('NEW Reference'!I$16*List!$H1502)+'NEW Reference'!I$17,0)</f>
        <v>2923</v>
      </c>
      <c r="Q1502" s="34">
        <f>ROUND(('NEW Reference'!J$16*List!$H1502)+'NEW Reference'!J$17,0)</f>
        <v>3385</v>
      </c>
      <c r="R1502" s="34">
        <f>ROUND(('NEW Reference'!K$16*List!$H1502)+'NEW Reference'!K$17,0)</f>
        <v>3492</v>
      </c>
      <c r="S1502" s="34">
        <f>ROUND(('NEW Reference'!L$16*List!$H1502)+'NEW Reference'!L$17,0)</f>
        <v>3768</v>
      </c>
      <c r="T1502" s="34">
        <f>ROUND(('NEW Reference'!M$16*List!$H1502)+'NEW Reference'!M$17,0)</f>
        <v>4500</v>
      </c>
      <c r="U1502" s="34">
        <f>ROUND(('NEW Reference'!N$16*List!$H1502)+'NEW Reference'!N$17,0)</f>
        <v>18159</v>
      </c>
      <c r="V1502" s="35">
        <f>ROUND(('NEW Reference'!O$16*List!$H1502)+'NEW Reference'!O$17,0)</f>
        <v>675</v>
      </c>
      <c r="W1502" s="35">
        <f>ROUND(('NEW Reference'!P$16*List!$H1502)+'NEW Reference'!P$17,0)</f>
        <v>951</v>
      </c>
      <c r="X1502" s="35">
        <f>ROUND(('NEW Reference'!Q$16*List!$H1502)+'NEW Reference'!Q$17,0)</f>
        <v>476</v>
      </c>
      <c r="Y1502" s="36"/>
      <c r="Z1502" s="4" t="str">
        <f t="shared" si="71"/>
        <v>SIMPSON, Mississippi</v>
      </c>
      <c r="AA1502" s="46" t="s">
        <v>3476</v>
      </c>
      <c r="AB1502" s="37" t="s">
        <v>49</v>
      </c>
      <c r="AC1502" s="41" t="s">
        <v>4309</v>
      </c>
      <c r="AD1502" s="42"/>
      <c r="AE1502">
        <f t="shared" si="72"/>
        <v>0.8105</v>
      </c>
    </row>
    <row r="1503" spans="1:31">
      <c r="A1503" s="28" t="s">
        <v>4462</v>
      </c>
      <c r="B1503" s="44" t="s">
        <v>4463</v>
      </c>
      <c r="C1503" s="45">
        <v>99925</v>
      </c>
      <c r="D1503" s="30" t="s">
        <v>145</v>
      </c>
      <c r="E1503" s="46" t="s">
        <v>3171</v>
      </c>
      <c r="F1503" s="50" t="s">
        <v>4309</v>
      </c>
      <c r="G1503" s="33" t="s">
        <v>59</v>
      </c>
      <c r="H1503">
        <f t="shared" si="70"/>
        <v>0.68890000000000007</v>
      </c>
      <c r="I1503" s="34">
        <f>ROUND(('NEW Reference'!B$16*List!$H1503)+'NEW Reference'!B$17,0)</f>
        <v>928</v>
      </c>
      <c r="J1503" s="34">
        <f>ROUND(('NEW Reference'!C$16*List!$H1503)+'NEW Reference'!C$17,0)</f>
        <v>1383</v>
      </c>
      <c r="K1503" s="34">
        <f>ROUND(('NEW Reference'!D$16*List!$H1503)+'NEW Reference'!D$17,0)</f>
        <v>1657</v>
      </c>
      <c r="L1503" s="34">
        <f>ROUND(('NEW Reference'!E$16*List!$H1503)+'NEW Reference'!E$17,0)</f>
        <v>2049</v>
      </c>
      <c r="M1503" s="34">
        <f>ROUND(('NEW Reference'!F$16*List!$H1503)+'NEW Reference'!F$17,0)</f>
        <v>2135</v>
      </c>
      <c r="N1503" s="34">
        <f>ROUND(('NEW Reference'!G$16*List!$H1503)+'NEW Reference'!G$17,0)</f>
        <v>2416</v>
      </c>
      <c r="O1503" s="34">
        <f>ROUND(('NEW Reference'!H$16*List!$H1503)+'NEW Reference'!H$17,0)</f>
        <v>2509</v>
      </c>
      <c r="P1503" s="34">
        <f>ROUND(('NEW Reference'!I$16*List!$H1503)+'NEW Reference'!I$17,0)</f>
        <v>2607</v>
      </c>
      <c r="Q1503" s="34">
        <f>ROUND(('NEW Reference'!J$16*List!$H1503)+'NEW Reference'!J$17,0)</f>
        <v>3019</v>
      </c>
      <c r="R1503" s="34">
        <f>ROUND(('NEW Reference'!K$16*List!$H1503)+'NEW Reference'!K$17,0)</f>
        <v>3115</v>
      </c>
      <c r="S1503" s="34">
        <f>ROUND(('NEW Reference'!L$16*List!$H1503)+'NEW Reference'!L$17,0)</f>
        <v>3361</v>
      </c>
      <c r="T1503" s="34">
        <f>ROUND(('NEW Reference'!M$16*List!$H1503)+'NEW Reference'!M$17,0)</f>
        <v>4014</v>
      </c>
      <c r="U1503" s="34">
        <f>ROUND(('NEW Reference'!N$16*List!$H1503)+'NEW Reference'!N$17,0)</f>
        <v>16196</v>
      </c>
      <c r="V1503" s="35">
        <f>ROUND(('NEW Reference'!O$16*List!$H1503)+'NEW Reference'!O$17,0)</f>
        <v>602</v>
      </c>
      <c r="W1503" s="35">
        <f>ROUND(('NEW Reference'!P$16*List!$H1503)+'NEW Reference'!P$17,0)</f>
        <v>848</v>
      </c>
      <c r="X1503" s="35">
        <f>ROUND(('NEW Reference'!Q$16*List!$H1503)+'NEW Reference'!Q$17,0)</f>
        <v>424</v>
      </c>
      <c r="Y1503" s="36"/>
      <c r="Z1503" s="4" t="str">
        <f t="shared" si="71"/>
        <v>SMITH, Mississippi</v>
      </c>
      <c r="AA1503" s="46" t="s">
        <v>3171</v>
      </c>
      <c r="AB1503" s="37" t="s">
        <v>49</v>
      </c>
      <c r="AC1503" s="41" t="s">
        <v>4309</v>
      </c>
      <c r="AD1503" s="42"/>
      <c r="AE1503">
        <f t="shared" si="72"/>
        <v>0.68890000000000007</v>
      </c>
    </row>
    <row r="1504" spans="1:31">
      <c r="A1504" s="28" t="s">
        <v>4464</v>
      </c>
      <c r="B1504" s="44" t="s">
        <v>4465</v>
      </c>
      <c r="C1504" s="47">
        <v>25060</v>
      </c>
      <c r="D1504" s="30" t="s">
        <v>852</v>
      </c>
      <c r="E1504" s="37" t="s">
        <v>744</v>
      </c>
      <c r="F1504" s="50" t="s">
        <v>4309</v>
      </c>
      <c r="G1504" s="33" t="s">
        <v>48</v>
      </c>
      <c r="H1504">
        <f t="shared" si="70"/>
        <v>0.70389999999999997</v>
      </c>
      <c r="I1504" s="34">
        <f>ROUND(('NEW Reference'!B$16*List!$H1504)+'NEW Reference'!B$17,0)</f>
        <v>941</v>
      </c>
      <c r="J1504" s="34">
        <f>ROUND(('NEW Reference'!C$16*List!$H1504)+'NEW Reference'!C$17,0)</f>
        <v>1404</v>
      </c>
      <c r="K1504" s="34">
        <f>ROUND(('NEW Reference'!D$16*List!$H1504)+'NEW Reference'!D$17,0)</f>
        <v>1682</v>
      </c>
      <c r="L1504" s="34">
        <f>ROUND(('NEW Reference'!E$16*List!$H1504)+'NEW Reference'!E$17,0)</f>
        <v>2080</v>
      </c>
      <c r="M1504" s="34">
        <f>ROUND(('NEW Reference'!F$16*List!$H1504)+'NEW Reference'!F$17,0)</f>
        <v>2167</v>
      </c>
      <c r="N1504" s="34">
        <f>ROUND(('NEW Reference'!G$16*List!$H1504)+'NEW Reference'!G$17,0)</f>
        <v>2453</v>
      </c>
      <c r="O1504" s="34">
        <f>ROUND(('NEW Reference'!H$16*List!$H1504)+'NEW Reference'!H$17,0)</f>
        <v>2546</v>
      </c>
      <c r="P1504" s="34">
        <f>ROUND(('NEW Reference'!I$16*List!$H1504)+'NEW Reference'!I$17,0)</f>
        <v>2646</v>
      </c>
      <c r="Q1504" s="34">
        <f>ROUND(('NEW Reference'!J$16*List!$H1504)+'NEW Reference'!J$17,0)</f>
        <v>3064</v>
      </c>
      <c r="R1504" s="34">
        <f>ROUND(('NEW Reference'!K$16*List!$H1504)+'NEW Reference'!K$17,0)</f>
        <v>3161</v>
      </c>
      <c r="S1504" s="34">
        <f>ROUND(('NEW Reference'!L$16*List!$H1504)+'NEW Reference'!L$17,0)</f>
        <v>3411</v>
      </c>
      <c r="T1504" s="34">
        <f>ROUND(('NEW Reference'!M$16*List!$H1504)+'NEW Reference'!M$17,0)</f>
        <v>4074</v>
      </c>
      <c r="U1504" s="34">
        <f>ROUND(('NEW Reference'!N$16*List!$H1504)+'NEW Reference'!N$17,0)</f>
        <v>16438</v>
      </c>
      <c r="V1504" s="35">
        <f>ROUND(('NEW Reference'!O$16*List!$H1504)+'NEW Reference'!O$17,0)</f>
        <v>611</v>
      </c>
      <c r="W1504" s="35">
        <f>ROUND(('NEW Reference'!P$16*List!$H1504)+'NEW Reference'!P$17,0)</f>
        <v>861</v>
      </c>
      <c r="X1504" s="35">
        <f>ROUND(('NEW Reference'!Q$16*List!$H1504)+'NEW Reference'!Q$17,0)</f>
        <v>431</v>
      </c>
      <c r="Y1504" s="36"/>
      <c r="Z1504" s="4" t="str">
        <f t="shared" si="71"/>
        <v>STONE, Mississippi</v>
      </c>
      <c r="AA1504" s="46" t="s">
        <v>744</v>
      </c>
      <c r="AB1504" s="37" t="s">
        <v>49</v>
      </c>
      <c r="AC1504" s="41" t="s">
        <v>4309</v>
      </c>
      <c r="AD1504" s="42"/>
      <c r="AE1504">
        <f t="shared" si="72"/>
        <v>0.70389999999999997</v>
      </c>
    </row>
    <row r="1505" spans="1:31">
      <c r="A1505" s="28" t="s">
        <v>4466</v>
      </c>
      <c r="B1505" s="44" t="s">
        <v>4467</v>
      </c>
      <c r="C1505" s="45">
        <v>99925</v>
      </c>
      <c r="D1505" s="30" t="s">
        <v>145</v>
      </c>
      <c r="E1505" s="46" t="s">
        <v>4468</v>
      </c>
      <c r="F1505" s="50" t="s">
        <v>4309</v>
      </c>
      <c r="G1505" s="33" t="s">
        <v>59</v>
      </c>
      <c r="H1505">
        <f t="shared" si="70"/>
        <v>0.68890000000000007</v>
      </c>
      <c r="I1505" s="34">
        <f>ROUND(('NEW Reference'!B$16*List!$H1505)+'NEW Reference'!B$17,0)</f>
        <v>928</v>
      </c>
      <c r="J1505" s="34">
        <f>ROUND(('NEW Reference'!C$16*List!$H1505)+'NEW Reference'!C$17,0)</f>
        <v>1383</v>
      </c>
      <c r="K1505" s="34">
        <f>ROUND(('NEW Reference'!D$16*List!$H1505)+'NEW Reference'!D$17,0)</f>
        <v>1657</v>
      </c>
      <c r="L1505" s="34">
        <f>ROUND(('NEW Reference'!E$16*List!$H1505)+'NEW Reference'!E$17,0)</f>
        <v>2049</v>
      </c>
      <c r="M1505" s="34">
        <f>ROUND(('NEW Reference'!F$16*List!$H1505)+'NEW Reference'!F$17,0)</f>
        <v>2135</v>
      </c>
      <c r="N1505" s="34">
        <f>ROUND(('NEW Reference'!G$16*List!$H1505)+'NEW Reference'!G$17,0)</f>
        <v>2416</v>
      </c>
      <c r="O1505" s="34">
        <f>ROUND(('NEW Reference'!H$16*List!$H1505)+'NEW Reference'!H$17,0)</f>
        <v>2509</v>
      </c>
      <c r="P1505" s="34">
        <f>ROUND(('NEW Reference'!I$16*List!$H1505)+'NEW Reference'!I$17,0)</f>
        <v>2607</v>
      </c>
      <c r="Q1505" s="34">
        <f>ROUND(('NEW Reference'!J$16*List!$H1505)+'NEW Reference'!J$17,0)</f>
        <v>3019</v>
      </c>
      <c r="R1505" s="34">
        <f>ROUND(('NEW Reference'!K$16*List!$H1505)+'NEW Reference'!K$17,0)</f>
        <v>3115</v>
      </c>
      <c r="S1505" s="34">
        <f>ROUND(('NEW Reference'!L$16*List!$H1505)+'NEW Reference'!L$17,0)</f>
        <v>3361</v>
      </c>
      <c r="T1505" s="34">
        <f>ROUND(('NEW Reference'!M$16*List!$H1505)+'NEW Reference'!M$17,0)</f>
        <v>4014</v>
      </c>
      <c r="U1505" s="34">
        <f>ROUND(('NEW Reference'!N$16*List!$H1505)+'NEW Reference'!N$17,0)</f>
        <v>16196</v>
      </c>
      <c r="V1505" s="35">
        <f>ROUND(('NEW Reference'!O$16*List!$H1505)+'NEW Reference'!O$17,0)</f>
        <v>602</v>
      </c>
      <c r="W1505" s="35">
        <f>ROUND(('NEW Reference'!P$16*List!$H1505)+'NEW Reference'!P$17,0)</f>
        <v>848</v>
      </c>
      <c r="X1505" s="35">
        <f>ROUND(('NEW Reference'!Q$16*List!$H1505)+'NEW Reference'!Q$17,0)</f>
        <v>424</v>
      </c>
      <c r="Y1505" s="36"/>
      <c r="Z1505" s="4" t="str">
        <f t="shared" si="71"/>
        <v>SUNFLOWER, Mississippi</v>
      </c>
      <c r="AA1505" s="46" t="s">
        <v>4468</v>
      </c>
      <c r="AB1505" s="37" t="s">
        <v>49</v>
      </c>
      <c r="AC1505" s="41" t="s">
        <v>4309</v>
      </c>
      <c r="AD1505" s="42"/>
      <c r="AE1505">
        <f t="shared" si="72"/>
        <v>0.68890000000000007</v>
      </c>
    </row>
    <row r="1506" spans="1:31">
      <c r="A1506" s="28" t="s">
        <v>4469</v>
      </c>
      <c r="B1506" s="44" t="s">
        <v>4470</v>
      </c>
      <c r="C1506" s="47">
        <v>99925</v>
      </c>
      <c r="D1506" s="30" t="s">
        <v>145</v>
      </c>
      <c r="E1506" s="37" t="s">
        <v>4471</v>
      </c>
      <c r="F1506" s="50" t="s">
        <v>4309</v>
      </c>
      <c r="G1506" s="33" t="s">
        <v>59</v>
      </c>
      <c r="H1506">
        <f t="shared" si="70"/>
        <v>0.68890000000000007</v>
      </c>
      <c r="I1506" s="34">
        <f>ROUND(('NEW Reference'!B$16*List!$H1506)+'NEW Reference'!B$17,0)</f>
        <v>928</v>
      </c>
      <c r="J1506" s="34">
        <f>ROUND(('NEW Reference'!C$16*List!$H1506)+'NEW Reference'!C$17,0)</f>
        <v>1383</v>
      </c>
      <c r="K1506" s="34">
        <f>ROUND(('NEW Reference'!D$16*List!$H1506)+'NEW Reference'!D$17,0)</f>
        <v>1657</v>
      </c>
      <c r="L1506" s="34">
        <f>ROUND(('NEW Reference'!E$16*List!$H1506)+'NEW Reference'!E$17,0)</f>
        <v>2049</v>
      </c>
      <c r="M1506" s="34">
        <f>ROUND(('NEW Reference'!F$16*List!$H1506)+'NEW Reference'!F$17,0)</f>
        <v>2135</v>
      </c>
      <c r="N1506" s="34">
        <f>ROUND(('NEW Reference'!G$16*List!$H1506)+'NEW Reference'!G$17,0)</f>
        <v>2416</v>
      </c>
      <c r="O1506" s="34">
        <f>ROUND(('NEW Reference'!H$16*List!$H1506)+'NEW Reference'!H$17,0)</f>
        <v>2509</v>
      </c>
      <c r="P1506" s="34">
        <f>ROUND(('NEW Reference'!I$16*List!$H1506)+'NEW Reference'!I$17,0)</f>
        <v>2607</v>
      </c>
      <c r="Q1506" s="34">
        <f>ROUND(('NEW Reference'!J$16*List!$H1506)+'NEW Reference'!J$17,0)</f>
        <v>3019</v>
      </c>
      <c r="R1506" s="34">
        <f>ROUND(('NEW Reference'!K$16*List!$H1506)+'NEW Reference'!K$17,0)</f>
        <v>3115</v>
      </c>
      <c r="S1506" s="34">
        <f>ROUND(('NEW Reference'!L$16*List!$H1506)+'NEW Reference'!L$17,0)</f>
        <v>3361</v>
      </c>
      <c r="T1506" s="34">
        <f>ROUND(('NEW Reference'!M$16*List!$H1506)+'NEW Reference'!M$17,0)</f>
        <v>4014</v>
      </c>
      <c r="U1506" s="34">
        <f>ROUND(('NEW Reference'!N$16*List!$H1506)+'NEW Reference'!N$17,0)</f>
        <v>16196</v>
      </c>
      <c r="V1506" s="35">
        <f>ROUND(('NEW Reference'!O$16*List!$H1506)+'NEW Reference'!O$17,0)</f>
        <v>602</v>
      </c>
      <c r="W1506" s="35">
        <f>ROUND(('NEW Reference'!P$16*List!$H1506)+'NEW Reference'!P$17,0)</f>
        <v>848</v>
      </c>
      <c r="X1506" s="35">
        <f>ROUND(('NEW Reference'!Q$16*List!$H1506)+'NEW Reference'!Q$17,0)</f>
        <v>424</v>
      </c>
      <c r="Y1506" s="36"/>
      <c r="Z1506" s="4" t="str">
        <f t="shared" si="71"/>
        <v>TALLAHATCHIE, Mississippi</v>
      </c>
      <c r="AA1506" s="37" t="s">
        <v>4471</v>
      </c>
      <c r="AB1506" s="37" t="s">
        <v>49</v>
      </c>
      <c r="AC1506" s="32" t="s">
        <v>4309</v>
      </c>
      <c r="AD1506" s="38"/>
      <c r="AE1506">
        <f t="shared" si="72"/>
        <v>0.68890000000000007</v>
      </c>
    </row>
    <row r="1507" spans="1:31">
      <c r="A1507" s="28" t="s">
        <v>4472</v>
      </c>
      <c r="B1507" s="44" t="s">
        <v>4473</v>
      </c>
      <c r="C1507" s="47">
        <v>32820</v>
      </c>
      <c r="D1507" s="30" t="s">
        <v>559</v>
      </c>
      <c r="E1507" s="37" t="s">
        <v>4474</v>
      </c>
      <c r="F1507" s="49" t="s">
        <v>4309</v>
      </c>
      <c r="G1507" s="33" t="s">
        <v>48</v>
      </c>
      <c r="H1507">
        <f t="shared" si="70"/>
        <v>0.82100000000000006</v>
      </c>
      <c r="I1507" s="34">
        <f>ROUND(('NEW Reference'!B$16*List!$H1507)+'NEW Reference'!B$17,0)</f>
        <v>1050</v>
      </c>
      <c r="J1507" s="34">
        <f>ROUND(('NEW Reference'!C$16*List!$H1507)+'NEW Reference'!C$17,0)</f>
        <v>1565</v>
      </c>
      <c r="K1507" s="34">
        <f>ROUND(('NEW Reference'!D$16*List!$H1507)+'NEW Reference'!D$17,0)</f>
        <v>1876</v>
      </c>
      <c r="L1507" s="34">
        <f>ROUND(('NEW Reference'!E$16*List!$H1507)+'NEW Reference'!E$17,0)</f>
        <v>2319</v>
      </c>
      <c r="M1507" s="34">
        <f>ROUND(('NEW Reference'!F$16*List!$H1507)+'NEW Reference'!F$17,0)</f>
        <v>2416</v>
      </c>
      <c r="N1507" s="34">
        <f>ROUND(('NEW Reference'!G$16*List!$H1507)+'NEW Reference'!G$17,0)</f>
        <v>2735</v>
      </c>
      <c r="O1507" s="34">
        <f>ROUND(('NEW Reference'!H$16*List!$H1507)+'NEW Reference'!H$17,0)</f>
        <v>2839</v>
      </c>
      <c r="P1507" s="34">
        <f>ROUND(('NEW Reference'!I$16*List!$H1507)+'NEW Reference'!I$17,0)</f>
        <v>2951</v>
      </c>
      <c r="Q1507" s="34">
        <f>ROUND(('NEW Reference'!J$16*List!$H1507)+'NEW Reference'!J$17,0)</f>
        <v>3417</v>
      </c>
      <c r="R1507" s="34">
        <f>ROUND(('NEW Reference'!K$16*List!$H1507)+'NEW Reference'!K$17,0)</f>
        <v>3525</v>
      </c>
      <c r="S1507" s="34">
        <f>ROUND(('NEW Reference'!L$16*List!$H1507)+'NEW Reference'!L$17,0)</f>
        <v>3803</v>
      </c>
      <c r="T1507" s="34">
        <f>ROUND(('NEW Reference'!M$16*List!$H1507)+'NEW Reference'!M$17,0)</f>
        <v>4542</v>
      </c>
      <c r="U1507" s="34">
        <f>ROUND(('NEW Reference'!N$16*List!$H1507)+'NEW Reference'!N$17,0)</f>
        <v>18329</v>
      </c>
      <c r="V1507" s="35">
        <f>ROUND(('NEW Reference'!O$16*List!$H1507)+'NEW Reference'!O$17,0)</f>
        <v>681</v>
      </c>
      <c r="W1507" s="35">
        <f>ROUND(('NEW Reference'!P$16*List!$H1507)+'NEW Reference'!P$17,0)</f>
        <v>960</v>
      </c>
      <c r="X1507" s="35">
        <f>ROUND(('NEW Reference'!Q$16*List!$H1507)+'NEW Reference'!Q$17,0)</f>
        <v>480</v>
      </c>
      <c r="Y1507" s="36"/>
      <c r="Z1507" s="4" t="str">
        <f t="shared" si="71"/>
        <v>TATE, Mississippi</v>
      </c>
      <c r="AA1507" s="46" t="s">
        <v>4474</v>
      </c>
      <c r="AB1507" s="37" t="s">
        <v>49</v>
      </c>
      <c r="AC1507" s="41" t="s">
        <v>4309</v>
      </c>
      <c r="AD1507" s="42"/>
      <c r="AE1507">
        <f t="shared" si="72"/>
        <v>0.82100000000000006</v>
      </c>
    </row>
    <row r="1508" spans="1:31">
      <c r="A1508" s="28" t="s">
        <v>4475</v>
      </c>
      <c r="B1508" s="44" t="s">
        <v>4476</v>
      </c>
      <c r="C1508" s="47">
        <v>99925</v>
      </c>
      <c r="D1508" s="30" t="s">
        <v>145</v>
      </c>
      <c r="E1508" s="37" t="s">
        <v>4477</v>
      </c>
      <c r="F1508" s="50" t="s">
        <v>4309</v>
      </c>
      <c r="G1508" s="33" t="s">
        <v>59</v>
      </c>
      <c r="H1508">
        <f t="shared" si="70"/>
        <v>0.68890000000000007</v>
      </c>
      <c r="I1508" s="34">
        <f>ROUND(('NEW Reference'!B$16*List!$H1508)+'NEW Reference'!B$17,0)</f>
        <v>928</v>
      </c>
      <c r="J1508" s="34">
        <f>ROUND(('NEW Reference'!C$16*List!$H1508)+'NEW Reference'!C$17,0)</f>
        <v>1383</v>
      </c>
      <c r="K1508" s="34">
        <f>ROUND(('NEW Reference'!D$16*List!$H1508)+'NEW Reference'!D$17,0)</f>
        <v>1657</v>
      </c>
      <c r="L1508" s="34">
        <f>ROUND(('NEW Reference'!E$16*List!$H1508)+'NEW Reference'!E$17,0)</f>
        <v>2049</v>
      </c>
      <c r="M1508" s="34">
        <f>ROUND(('NEW Reference'!F$16*List!$H1508)+'NEW Reference'!F$17,0)</f>
        <v>2135</v>
      </c>
      <c r="N1508" s="34">
        <f>ROUND(('NEW Reference'!G$16*List!$H1508)+'NEW Reference'!G$17,0)</f>
        <v>2416</v>
      </c>
      <c r="O1508" s="34">
        <f>ROUND(('NEW Reference'!H$16*List!$H1508)+'NEW Reference'!H$17,0)</f>
        <v>2509</v>
      </c>
      <c r="P1508" s="34">
        <f>ROUND(('NEW Reference'!I$16*List!$H1508)+'NEW Reference'!I$17,0)</f>
        <v>2607</v>
      </c>
      <c r="Q1508" s="34">
        <f>ROUND(('NEW Reference'!J$16*List!$H1508)+'NEW Reference'!J$17,0)</f>
        <v>3019</v>
      </c>
      <c r="R1508" s="34">
        <f>ROUND(('NEW Reference'!K$16*List!$H1508)+'NEW Reference'!K$17,0)</f>
        <v>3115</v>
      </c>
      <c r="S1508" s="34">
        <f>ROUND(('NEW Reference'!L$16*List!$H1508)+'NEW Reference'!L$17,0)</f>
        <v>3361</v>
      </c>
      <c r="T1508" s="34">
        <f>ROUND(('NEW Reference'!M$16*List!$H1508)+'NEW Reference'!M$17,0)</f>
        <v>4014</v>
      </c>
      <c r="U1508" s="34">
        <f>ROUND(('NEW Reference'!N$16*List!$H1508)+'NEW Reference'!N$17,0)</f>
        <v>16196</v>
      </c>
      <c r="V1508" s="35">
        <f>ROUND(('NEW Reference'!O$16*List!$H1508)+'NEW Reference'!O$17,0)</f>
        <v>602</v>
      </c>
      <c r="W1508" s="35">
        <f>ROUND(('NEW Reference'!P$16*List!$H1508)+'NEW Reference'!P$17,0)</f>
        <v>848</v>
      </c>
      <c r="X1508" s="35">
        <f>ROUND(('NEW Reference'!Q$16*List!$H1508)+'NEW Reference'!Q$17,0)</f>
        <v>424</v>
      </c>
      <c r="Y1508" s="36"/>
      <c r="Z1508" s="4" t="str">
        <f t="shared" si="71"/>
        <v>TIPPAH, Mississippi</v>
      </c>
      <c r="AA1508" s="46" t="s">
        <v>4477</v>
      </c>
      <c r="AB1508" s="37" t="s">
        <v>49</v>
      </c>
      <c r="AC1508" s="41" t="s">
        <v>4309</v>
      </c>
      <c r="AD1508" s="42"/>
      <c r="AE1508">
        <f t="shared" si="72"/>
        <v>0.68890000000000007</v>
      </c>
    </row>
    <row r="1509" spans="1:31">
      <c r="A1509" s="28" t="s">
        <v>4478</v>
      </c>
      <c r="B1509" s="44" t="s">
        <v>4479</v>
      </c>
      <c r="C1509" s="45">
        <v>99925</v>
      </c>
      <c r="D1509" s="30" t="s">
        <v>145</v>
      </c>
      <c r="E1509" s="46" t="s">
        <v>4480</v>
      </c>
      <c r="F1509" s="50" t="s">
        <v>4309</v>
      </c>
      <c r="G1509" s="33" t="s">
        <v>59</v>
      </c>
      <c r="H1509">
        <f t="shared" si="70"/>
        <v>0.68890000000000007</v>
      </c>
      <c r="I1509" s="34">
        <f>ROUND(('NEW Reference'!B$16*List!$H1509)+'NEW Reference'!B$17,0)</f>
        <v>928</v>
      </c>
      <c r="J1509" s="34">
        <f>ROUND(('NEW Reference'!C$16*List!$H1509)+'NEW Reference'!C$17,0)</f>
        <v>1383</v>
      </c>
      <c r="K1509" s="34">
        <f>ROUND(('NEW Reference'!D$16*List!$H1509)+'NEW Reference'!D$17,0)</f>
        <v>1657</v>
      </c>
      <c r="L1509" s="34">
        <f>ROUND(('NEW Reference'!E$16*List!$H1509)+'NEW Reference'!E$17,0)</f>
        <v>2049</v>
      </c>
      <c r="M1509" s="34">
        <f>ROUND(('NEW Reference'!F$16*List!$H1509)+'NEW Reference'!F$17,0)</f>
        <v>2135</v>
      </c>
      <c r="N1509" s="34">
        <f>ROUND(('NEW Reference'!G$16*List!$H1509)+'NEW Reference'!G$17,0)</f>
        <v>2416</v>
      </c>
      <c r="O1509" s="34">
        <f>ROUND(('NEW Reference'!H$16*List!$H1509)+'NEW Reference'!H$17,0)</f>
        <v>2509</v>
      </c>
      <c r="P1509" s="34">
        <f>ROUND(('NEW Reference'!I$16*List!$H1509)+'NEW Reference'!I$17,0)</f>
        <v>2607</v>
      </c>
      <c r="Q1509" s="34">
        <f>ROUND(('NEW Reference'!J$16*List!$H1509)+'NEW Reference'!J$17,0)</f>
        <v>3019</v>
      </c>
      <c r="R1509" s="34">
        <f>ROUND(('NEW Reference'!K$16*List!$H1509)+'NEW Reference'!K$17,0)</f>
        <v>3115</v>
      </c>
      <c r="S1509" s="34">
        <f>ROUND(('NEW Reference'!L$16*List!$H1509)+'NEW Reference'!L$17,0)</f>
        <v>3361</v>
      </c>
      <c r="T1509" s="34">
        <f>ROUND(('NEW Reference'!M$16*List!$H1509)+'NEW Reference'!M$17,0)</f>
        <v>4014</v>
      </c>
      <c r="U1509" s="34">
        <f>ROUND(('NEW Reference'!N$16*List!$H1509)+'NEW Reference'!N$17,0)</f>
        <v>16196</v>
      </c>
      <c r="V1509" s="35">
        <f>ROUND(('NEW Reference'!O$16*List!$H1509)+'NEW Reference'!O$17,0)</f>
        <v>602</v>
      </c>
      <c r="W1509" s="35">
        <f>ROUND(('NEW Reference'!P$16*List!$H1509)+'NEW Reference'!P$17,0)</f>
        <v>848</v>
      </c>
      <c r="X1509" s="35">
        <f>ROUND(('NEW Reference'!Q$16*List!$H1509)+'NEW Reference'!Q$17,0)</f>
        <v>424</v>
      </c>
      <c r="Y1509" s="36"/>
      <c r="Z1509" s="4" t="str">
        <f t="shared" si="71"/>
        <v>TISHOMINGO, Mississippi</v>
      </c>
      <c r="AA1509" s="37" t="s">
        <v>4480</v>
      </c>
      <c r="AB1509" s="37" t="s">
        <v>49</v>
      </c>
      <c r="AC1509" s="32" t="s">
        <v>4309</v>
      </c>
      <c r="AD1509" s="38"/>
      <c r="AE1509">
        <f t="shared" si="72"/>
        <v>0.68890000000000007</v>
      </c>
    </row>
    <row r="1510" spans="1:31">
      <c r="A1510" s="28" t="s">
        <v>4481</v>
      </c>
      <c r="B1510" s="44" t="s">
        <v>4482</v>
      </c>
      <c r="C1510" s="47">
        <v>32820</v>
      </c>
      <c r="D1510" s="30" t="s">
        <v>559</v>
      </c>
      <c r="E1510" s="37" t="s">
        <v>4483</v>
      </c>
      <c r="F1510" s="49" t="s">
        <v>4309</v>
      </c>
      <c r="G1510" s="33" t="s">
        <v>48</v>
      </c>
      <c r="H1510">
        <f t="shared" si="70"/>
        <v>0.82100000000000006</v>
      </c>
      <c r="I1510" s="34">
        <f>ROUND(('NEW Reference'!B$16*List!$H1510)+'NEW Reference'!B$17,0)</f>
        <v>1050</v>
      </c>
      <c r="J1510" s="34">
        <f>ROUND(('NEW Reference'!C$16*List!$H1510)+'NEW Reference'!C$17,0)</f>
        <v>1565</v>
      </c>
      <c r="K1510" s="34">
        <f>ROUND(('NEW Reference'!D$16*List!$H1510)+'NEW Reference'!D$17,0)</f>
        <v>1876</v>
      </c>
      <c r="L1510" s="34">
        <f>ROUND(('NEW Reference'!E$16*List!$H1510)+'NEW Reference'!E$17,0)</f>
        <v>2319</v>
      </c>
      <c r="M1510" s="34">
        <f>ROUND(('NEW Reference'!F$16*List!$H1510)+'NEW Reference'!F$17,0)</f>
        <v>2416</v>
      </c>
      <c r="N1510" s="34">
        <f>ROUND(('NEW Reference'!G$16*List!$H1510)+'NEW Reference'!G$17,0)</f>
        <v>2735</v>
      </c>
      <c r="O1510" s="34">
        <f>ROUND(('NEW Reference'!H$16*List!$H1510)+'NEW Reference'!H$17,0)</f>
        <v>2839</v>
      </c>
      <c r="P1510" s="34">
        <f>ROUND(('NEW Reference'!I$16*List!$H1510)+'NEW Reference'!I$17,0)</f>
        <v>2951</v>
      </c>
      <c r="Q1510" s="34">
        <f>ROUND(('NEW Reference'!J$16*List!$H1510)+'NEW Reference'!J$17,0)</f>
        <v>3417</v>
      </c>
      <c r="R1510" s="34">
        <f>ROUND(('NEW Reference'!K$16*List!$H1510)+'NEW Reference'!K$17,0)</f>
        <v>3525</v>
      </c>
      <c r="S1510" s="34">
        <f>ROUND(('NEW Reference'!L$16*List!$H1510)+'NEW Reference'!L$17,0)</f>
        <v>3803</v>
      </c>
      <c r="T1510" s="34">
        <f>ROUND(('NEW Reference'!M$16*List!$H1510)+'NEW Reference'!M$17,0)</f>
        <v>4542</v>
      </c>
      <c r="U1510" s="34">
        <f>ROUND(('NEW Reference'!N$16*List!$H1510)+'NEW Reference'!N$17,0)</f>
        <v>18329</v>
      </c>
      <c r="V1510" s="35">
        <f>ROUND(('NEW Reference'!O$16*List!$H1510)+'NEW Reference'!O$17,0)</f>
        <v>681</v>
      </c>
      <c r="W1510" s="35">
        <f>ROUND(('NEW Reference'!P$16*List!$H1510)+'NEW Reference'!P$17,0)</f>
        <v>960</v>
      </c>
      <c r="X1510" s="35">
        <f>ROUND(('NEW Reference'!Q$16*List!$H1510)+'NEW Reference'!Q$17,0)</f>
        <v>480</v>
      </c>
      <c r="Y1510" s="36"/>
      <c r="Z1510" s="4" t="str">
        <f t="shared" si="71"/>
        <v>TUNICA, Mississippi</v>
      </c>
      <c r="AA1510" s="46" t="s">
        <v>4483</v>
      </c>
      <c r="AB1510" s="37" t="s">
        <v>49</v>
      </c>
      <c r="AC1510" s="41" t="s">
        <v>4309</v>
      </c>
      <c r="AD1510" s="42"/>
      <c r="AE1510">
        <f t="shared" si="72"/>
        <v>0.82100000000000006</v>
      </c>
    </row>
    <row r="1511" spans="1:31">
      <c r="A1511" s="28" t="s">
        <v>4484</v>
      </c>
      <c r="B1511" s="44" t="s">
        <v>4485</v>
      </c>
      <c r="C1511" s="47">
        <v>99925</v>
      </c>
      <c r="D1511" s="30" t="s">
        <v>145</v>
      </c>
      <c r="E1511" s="37" t="s">
        <v>748</v>
      </c>
      <c r="F1511" s="50" t="s">
        <v>4309</v>
      </c>
      <c r="G1511" s="33" t="s">
        <v>59</v>
      </c>
      <c r="H1511">
        <f t="shared" si="70"/>
        <v>0.68890000000000007</v>
      </c>
      <c r="I1511" s="34">
        <f>ROUND(('NEW Reference'!B$16*List!$H1511)+'NEW Reference'!B$17,0)</f>
        <v>928</v>
      </c>
      <c r="J1511" s="34">
        <f>ROUND(('NEW Reference'!C$16*List!$H1511)+'NEW Reference'!C$17,0)</f>
        <v>1383</v>
      </c>
      <c r="K1511" s="34">
        <f>ROUND(('NEW Reference'!D$16*List!$H1511)+'NEW Reference'!D$17,0)</f>
        <v>1657</v>
      </c>
      <c r="L1511" s="34">
        <f>ROUND(('NEW Reference'!E$16*List!$H1511)+'NEW Reference'!E$17,0)</f>
        <v>2049</v>
      </c>
      <c r="M1511" s="34">
        <f>ROUND(('NEW Reference'!F$16*List!$H1511)+'NEW Reference'!F$17,0)</f>
        <v>2135</v>
      </c>
      <c r="N1511" s="34">
        <f>ROUND(('NEW Reference'!G$16*List!$H1511)+'NEW Reference'!G$17,0)</f>
        <v>2416</v>
      </c>
      <c r="O1511" s="34">
        <f>ROUND(('NEW Reference'!H$16*List!$H1511)+'NEW Reference'!H$17,0)</f>
        <v>2509</v>
      </c>
      <c r="P1511" s="34">
        <f>ROUND(('NEW Reference'!I$16*List!$H1511)+'NEW Reference'!I$17,0)</f>
        <v>2607</v>
      </c>
      <c r="Q1511" s="34">
        <f>ROUND(('NEW Reference'!J$16*List!$H1511)+'NEW Reference'!J$17,0)</f>
        <v>3019</v>
      </c>
      <c r="R1511" s="34">
        <f>ROUND(('NEW Reference'!K$16*List!$H1511)+'NEW Reference'!K$17,0)</f>
        <v>3115</v>
      </c>
      <c r="S1511" s="34">
        <f>ROUND(('NEW Reference'!L$16*List!$H1511)+'NEW Reference'!L$17,0)</f>
        <v>3361</v>
      </c>
      <c r="T1511" s="34">
        <f>ROUND(('NEW Reference'!M$16*List!$H1511)+'NEW Reference'!M$17,0)</f>
        <v>4014</v>
      </c>
      <c r="U1511" s="34">
        <f>ROUND(('NEW Reference'!N$16*List!$H1511)+'NEW Reference'!N$17,0)</f>
        <v>16196</v>
      </c>
      <c r="V1511" s="35">
        <f>ROUND(('NEW Reference'!O$16*List!$H1511)+'NEW Reference'!O$17,0)</f>
        <v>602</v>
      </c>
      <c r="W1511" s="35">
        <f>ROUND(('NEW Reference'!P$16*List!$H1511)+'NEW Reference'!P$17,0)</f>
        <v>848</v>
      </c>
      <c r="X1511" s="35">
        <f>ROUND(('NEW Reference'!Q$16*List!$H1511)+'NEW Reference'!Q$17,0)</f>
        <v>424</v>
      </c>
      <c r="Y1511" s="36"/>
      <c r="Z1511" s="4" t="str">
        <f t="shared" si="71"/>
        <v>UNION, Mississippi</v>
      </c>
      <c r="AA1511" s="46" t="s">
        <v>748</v>
      </c>
      <c r="AB1511" s="37" t="s">
        <v>49</v>
      </c>
      <c r="AC1511" s="41" t="s">
        <v>4309</v>
      </c>
      <c r="AD1511" s="42"/>
      <c r="AE1511">
        <f t="shared" si="72"/>
        <v>0.68890000000000007</v>
      </c>
    </row>
    <row r="1512" spans="1:31">
      <c r="A1512" s="28" t="s">
        <v>4486</v>
      </c>
      <c r="B1512" s="44" t="s">
        <v>4487</v>
      </c>
      <c r="C1512" s="45">
        <v>99925</v>
      </c>
      <c r="D1512" s="30" t="s">
        <v>145</v>
      </c>
      <c r="E1512" s="46" t="s">
        <v>4488</v>
      </c>
      <c r="F1512" s="50" t="s">
        <v>4309</v>
      </c>
      <c r="G1512" s="33" t="s">
        <v>59</v>
      </c>
      <c r="H1512">
        <f t="shared" si="70"/>
        <v>0.68890000000000007</v>
      </c>
      <c r="I1512" s="34">
        <f>ROUND(('NEW Reference'!B$16*List!$H1512)+'NEW Reference'!B$17,0)</f>
        <v>928</v>
      </c>
      <c r="J1512" s="34">
        <f>ROUND(('NEW Reference'!C$16*List!$H1512)+'NEW Reference'!C$17,0)</f>
        <v>1383</v>
      </c>
      <c r="K1512" s="34">
        <f>ROUND(('NEW Reference'!D$16*List!$H1512)+'NEW Reference'!D$17,0)</f>
        <v>1657</v>
      </c>
      <c r="L1512" s="34">
        <f>ROUND(('NEW Reference'!E$16*List!$H1512)+'NEW Reference'!E$17,0)</f>
        <v>2049</v>
      </c>
      <c r="M1512" s="34">
        <f>ROUND(('NEW Reference'!F$16*List!$H1512)+'NEW Reference'!F$17,0)</f>
        <v>2135</v>
      </c>
      <c r="N1512" s="34">
        <f>ROUND(('NEW Reference'!G$16*List!$H1512)+'NEW Reference'!G$17,0)</f>
        <v>2416</v>
      </c>
      <c r="O1512" s="34">
        <f>ROUND(('NEW Reference'!H$16*List!$H1512)+'NEW Reference'!H$17,0)</f>
        <v>2509</v>
      </c>
      <c r="P1512" s="34">
        <f>ROUND(('NEW Reference'!I$16*List!$H1512)+'NEW Reference'!I$17,0)</f>
        <v>2607</v>
      </c>
      <c r="Q1512" s="34">
        <f>ROUND(('NEW Reference'!J$16*List!$H1512)+'NEW Reference'!J$17,0)</f>
        <v>3019</v>
      </c>
      <c r="R1512" s="34">
        <f>ROUND(('NEW Reference'!K$16*List!$H1512)+'NEW Reference'!K$17,0)</f>
        <v>3115</v>
      </c>
      <c r="S1512" s="34">
        <f>ROUND(('NEW Reference'!L$16*List!$H1512)+'NEW Reference'!L$17,0)</f>
        <v>3361</v>
      </c>
      <c r="T1512" s="34">
        <f>ROUND(('NEW Reference'!M$16*List!$H1512)+'NEW Reference'!M$17,0)</f>
        <v>4014</v>
      </c>
      <c r="U1512" s="34">
        <f>ROUND(('NEW Reference'!N$16*List!$H1512)+'NEW Reference'!N$17,0)</f>
        <v>16196</v>
      </c>
      <c r="V1512" s="35">
        <f>ROUND(('NEW Reference'!O$16*List!$H1512)+'NEW Reference'!O$17,0)</f>
        <v>602</v>
      </c>
      <c r="W1512" s="35">
        <f>ROUND(('NEW Reference'!P$16*List!$H1512)+'NEW Reference'!P$17,0)</f>
        <v>848</v>
      </c>
      <c r="X1512" s="35">
        <f>ROUND(('NEW Reference'!Q$16*List!$H1512)+'NEW Reference'!Q$17,0)</f>
        <v>424</v>
      </c>
      <c r="Y1512" s="36"/>
      <c r="Z1512" s="4" t="str">
        <f t="shared" si="71"/>
        <v>WALTHALL, Mississippi</v>
      </c>
      <c r="AA1512" s="46" t="s">
        <v>4488</v>
      </c>
      <c r="AB1512" s="37" t="s">
        <v>49</v>
      </c>
      <c r="AC1512" s="41" t="s">
        <v>4309</v>
      </c>
      <c r="AD1512" s="42"/>
      <c r="AE1512">
        <f t="shared" si="72"/>
        <v>0.68890000000000007</v>
      </c>
    </row>
    <row r="1513" spans="1:31">
      <c r="A1513" s="28" t="s">
        <v>4489</v>
      </c>
      <c r="B1513" s="44" t="s">
        <v>4490</v>
      </c>
      <c r="C1513" s="47">
        <v>99925</v>
      </c>
      <c r="D1513" s="30" t="s">
        <v>145</v>
      </c>
      <c r="E1513" s="37" t="s">
        <v>2030</v>
      </c>
      <c r="F1513" s="50" t="s">
        <v>4309</v>
      </c>
      <c r="G1513" s="33" t="s">
        <v>59</v>
      </c>
      <c r="H1513">
        <f t="shared" si="70"/>
        <v>0.68890000000000007</v>
      </c>
      <c r="I1513" s="34">
        <f>ROUND(('NEW Reference'!B$16*List!$H1513)+'NEW Reference'!B$17,0)</f>
        <v>928</v>
      </c>
      <c r="J1513" s="34">
        <f>ROUND(('NEW Reference'!C$16*List!$H1513)+'NEW Reference'!C$17,0)</f>
        <v>1383</v>
      </c>
      <c r="K1513" s="34">
        <f>ROUND(('NEW Reference'!D$16*List!$H1513)+'NEW Reference'!D$17,0)</f>
        <v>1657</v>
      </c>
      <c r="L1513" s="34">
        <f>ROUND(('NEW Reference'!E$16*List!$H1513)+'NEW Reference'!E$17,0)</f>
        <v>2049</v>
      </c>
      <c r="M1513" s="34">
        <f>ROUND(('NEW Reference'!F$16*List!$H1513)+'NEW Reference'!F$17,0)</f>
        <v>2135</v>
      </c>
      <c r="N1513" s="34">
        <f>ROUND(('NEW Reference'!G$16*List!$H1513)+'NEW Reference'!G$17,0)</f>
        <v>2416</v>
      </c>
      <c r="O1513" s="34">
        <f>ROUND(('NEW Reference'!H$16*List!$H1513)+'NEW Reference'!H$17,0)</f>
        <v>2509</v>
      </c>
      <c r="P1513" s="34">
        <f>ROUND(('NEW Reference'!I$16*List!$H1513)+'NEW Reference'!I$17,0)</f>
        <v>2607</v>
      </c>
      <c r="Q1513" s="34">
        <f>ROUND(('NEW Reference'!J$16*List!$H1513)+'NEW Reference'!J$17,0)</f>
        <v>3019</v>
      </c>
      <c r="R1513" s="34">
        <f>ROUND(('NEW Reference'!K$16*List!$H1513)+'NEW Reference'!K$17,0)</f>
        <v>3115</v>
      </c>
      <c r="S1513" s="34">
        <f>ROUND(('NEW Reference'!L$16*List!$H1513)+'NEW Reference'!L$17,0)</f>
        <v>3361</v>
      </c>
      <c r="T1513" s="34">
        <f>ROUND(('NEW Reference'!M$16*List!$H1513)+'NEW Reference'!M$17,0)</f>
        <v>4014</v>
      </c>
      <c r="U1513" s="34">
        <f>ROUND(('NEW Reference'!N$16*List!$H1513)+'NEW Reference'!N$17,0)</f>
        <v>16196</v>
      </c>
      <c r="V1513" s="35">
        <f>ROUND(('NEW Reference'!O$16*List!$H1513)+'NEW Reference'!O$17,0)</f>
        <v>602</v>
      </c>
      <c r="W1513" s="35">
        <f>ROUND(('NEW Reference'!P$16*List!$H1513)+'NEW Reference'!P$17,0)</f>
        <v>848</v>
      </c>
      <c r="X1513" s="35">
        <f>ROUND(('NEW Reference'!Q$16*List!$H1513)+'NEW Reference'!Q$17,0)</f>
        <v>424</v>
      </c>
      <c r="Y1513" s="36"/>
      <c r="Z1513" s="4" t="str">
        <f t="shared" si="71"/>
        <v>WARREN, Mississippi</v>
      </c>
      <c r="AA1513" s="46" t="s">
        <v>2030</v>
      </c>
      <c r="AB1513" s="37" t="s">
        <v>49</v>
      </c>
      <c r="AC1513" s="41" t="s">
        <v>4309</v>
      </c>
      <c r="AD1513" s="42"/>
      <c r="AE1513">
        <f t="shared" si="72"/>
        <v>0.68890000000000007</v>
      </c>
    </row>
    <row r="1514" spans="1:31">
      <c r="A1514" s="28" t="s">
        <v>4491</v>
      </c>
      <c r="B1514" s="44" t="s">
        <v>4492</v>
      </c>
      <c r="C1514" s="45">
        <v>99925</v>
      </c>
      <c r="D1514" s="30" t="s">
        <v>145</v>
      </c>
      <c r="E1514" s="46" t="s">
        <v>250</v>
      </c>
      <c r="F1514" s="50" t="s">
        <v>4309</v>
      </c>
      <c r="G1514" s="33" t="s">
        <v>59</v>
      </c>
      <c r="H1514">
        <f t="shared" si="70"/>
        <v>0.68890000000000007</v>
      </c>
      <c r="I1514" s="34">
        <f>ROUND(('NEW Reference'!B$16*List!$H1514)+'NEW Reference'!B$17,0)</f>
        <v>928</v>
      </c>
      <c r="J1514" s="34">
        <f>ROUND(('NEW Reference'!C$16*List!$H1514)+'NEW Reference'!C$17,0)</f>
        <v>1383</v>
      </c>
      <c r="K1514" s="34">
        <f>ROUND(('NEW Reference'!D$16*List!$H1514)+'NEW Reference'!D$17,0)</f>
        <v>1657</v>
      </c>
      <c r="L1514" s="34">
        <f>ROUND(('NEW Reference'!E$16*List!$H1514)+'NEW Reference'!E$17,0)</f>
        <v>2049</v>
      </c>
      <c r="M1514" s="34">
        <f>ROUND(('NEW Reference'!F$16*List!$H1514)+'NEW Reference'!F$17,0)</f>
        <v>2135</v>
      </c>
      <c r="N1514" s="34">
        <f>ROUND(('NEW Reference'!G$16*List!$H1514)+'NEW Reference'!G$17,0)</f>
        <v>2416</v>
      </c>
      <c r="O1514" s="34">
        <f>ROUND(('NEW Reference'!H$16*List!$H1514)+'NEW Reference'!H$17,0)</f>
        <v>2509</v>
      </c>
      <c r="P1514" s="34">
        <f>ROUND(('NEW Reference'!I$16*List!$H1514)+'NEW Reference'!I$17,0)</f>
        <v>2607</v>
      </c>
      <c r="Q1514" s="34">
        <f>ROUND(('NEW Reference'!J$16*List!$H1514)+'NEW Reference'!J$17,0)</f>
        <v>3019</v>
      </c>
      <c r="R1514" s="34">
        <f>ROUND(('NEW Reference'!K$16*List!$H1514)+'NEW Reference'!K$17,0)</f>
        <v>3115</v>
      </c>
      <c r="S1514" s="34">
        <f>ROUND(('NEW Reference'!L$16*List!$H1514)+'NEW Reference'!L$17,0)</f>
        <v>3361</v>
      </c>
      <c r="T1514" s="34">
        <f>ROUND(('NEW Reference'!M$16*List!$H1514)+'NEW Reference'!M$17,0)</f>
        <v>4014</v>
      </c>
      <c r="U1514" s="34">
        <f>ROUND(('NEW Reference'!N$16*List!$H1514)+'NEW Reference'!N$17,0)</f>
        <v>16196</v>
      </c>
      <c r="V1514" s="35">
        <f>ROUND(('NEW Reference'!O$16*List!$H1514)+'NEW Reference'!O$17,0)</f>
        <v>602</v>
      </c>
      <c r="W1514" s="35">
        <f>ROUND(('NEW Reference'!P$16*List!$H1514)+'NEW Reference'!P$17,0)</f>
        <v>848</v>
      </c>
      <c r="X1514" s="35">
        <f>ROUND(('NEW Reference'!Q$16*List!$H1514)+'NEW Reference'!Q$17,0)</f>
        <v>424</v>
      </c>
      <c r="Y1514" s="36"/>
      <c r="Z1514" s="4" t="str">
        <f t="shared" si="71"/>
        <v>WASHINGTON, Mississippi</v>
      </c>
      <c r="AA1514" s="46" t="s">
        <v>250</v>
      </c>
      <c r="AB1514" s="37" t="s">
        <v>49</v>
      </c>
      <c r="AC1514" s="41" t="s">
        <v>4309</v>
      </c>
      <c r="AD1514" s="42"/>
      <c r="AE1514">
        <f t="shared" si="72"/>
        <v>0.68890000000000007</v>
      </c>
    </row>
    <row r="1515" spans="1:31">
      <c r="A1515" s="28" t="s">
        <v>4493</v>
      </c>
      <c r="B1515" s="44" t="s">
        <v>4494</v>
      </c>
      <c r="C1515" s="45">
        <v>99925</v>
      </c>
      <c r="D1515" s="30" t="s">
        <v>145</v>
      </c>
      <c r="E1515" s="46" t="s">
        <v>2035</v>
      </c>
      <c r="F1515" s="50" t="s">
        <v>4309</v>
      </c>
      <c r="G1515" s="33" t="s">
        <v>59</v>
      </c>
      <c r="H1515">
        <f t="shared" si="70"/>
        <v>0.68890000000000007</v>
      </c>
      <c r="I1515" s="34">
        <f>ROUND(('NEW Reference'!B$16*List!$H1515)+'NEW Reference'!B$17,0)</f>
        <v>928</v>
      </c>
      <c r="J1515" s="34">
        <f>ROUND(('NEW Reference'!C$16*List!$H1515)+'NEW Reference'!C$17,0)</f>
        <v>1383</v>
      </c>
      <c r="K1515" s="34">
        <f>ROUND(('NEW Reference'!D$16*List!$H1515)+'NEW Reference'!D$17,0)</f>
        <v>1657</v>
      </c>
      <c r="L1515" s="34">
        <f>ROUND(('NEW Reference'!E$16*List!$H1515)+'NEW Reference'!E$17,0)</f>
        <v>2049</v>
      </c>
      <c r="M1515" s="34">
        <f>ROUND(('NEW Reference'!F$16*List!$H1515)+'NEW Reference'!F$17,0)</f>
        <v>2135</v>
      </c>
      <c r="N1515" s="34">
        <f>ROUND(('NEW Reference'!G$16*List!$H1515)+'NEW Reference'!G$17,0)</f>
        <v>2416</v>
      </c>
      <c r="O1515" s="34">
        <f>ROUND(('NEW Reference'!H$16*List!$H1515)+'NEW Reference'!H$17,0)</f>
        <v>2509</v>
      </c>
      <c r="P1515" s="34">
        <f>ROUND(('NEW Reference'!I$16*List!$H1515)+'NEW Reference'!I$17,0)</f>
        <v>2607</v>
      </c>
      <c r="Q1515" s="34">
        <f>ROUND(('NEW Reference'!J$16*List!$H1515)+'NEW Reference'!J$17,0)</f>
        <v>3019</v>
      </c>
      <c r="R1515" s="34">
        <f>ROUND(('NEW Reference'!K$16*List!$H1515)+'NEW Reference'!K$17,0)</f>
        <v>3115</v>
      </c>
      <c r="S1515" s="34">
        <f>ROUND(('NEW Reference'!L$16*List!$H1515)+'NEW Reference'!L$17,0)</f>
        <v>3361</v>
      </c>
      <c r="T1515" s="34">
        <f>ROUND(('NEW Reference'!M$16*List!$H1515)+'NEW Reference'!M$17,0)</f>
        <v>4014</v>
      </c>
      <c r="U1515" s="34">
        <f>ROUND(('NEW Reference'!N$16*List!$H1515)+'NEW Reference'!N$17,0)</f>
        <v>16196</v>
      </c>
      <c r="V1515" s="35">
        <f>ROUND(('NEW Reference'!O$16*List!$H1515)+'NEW Reference'!O$17,0)</f>
        <v>602</v>
      </c>
      <c r="W1515" s="35">
        <f>ROUND(('NEW Reference'!P$16*List!$H1515)+'NEW Reference'!P$17,0)</f>
        <v>848</v>
      </c>
      <c r="X1515" s="35">
        <f>ROUND(('NEW Reference'!Q$16*List!$H1515)+'NEW Reference'!Q$17,0)</f>
        <v>424</v>
      </c>
      <c r="Y1515" s="36"/>
      <c r="Z1515" s="4" t="str">
        <f t="shared" si="71"/>
        <v>WAYNE, Mississippi</v>
      </c>
      <c r="AA1515" s="46" t="s">
        <v>2035</v>
      </c>
      <c r="AB1515" s="37" t="s">
        <v>49</v>
      </c>
      <c r="AC1515" s="41" t="s">
        <v>4309</v>
      </c>
      <c r="AD1515" s="42"/>
      <c r="AE1515">
        <f t="shared" si="72"/>
        <v>0.68890000000000007</v>
      </c>
    </row>
    <row r="1516" spans="1:31">
      <c r="A1516" s="28" t="s">
        <v>4495</v>
      </c>
      <c r="B1516" s="44" t="s">
        <v>4496</v>
      </c>
      <c r="C1516" s="47">
        <v>99925</v>
      </c>
      <c r="D1516" s="30" t="s">
        <v>145</v>
      </c>
      <c r="E1516" s="37" t="s">
        <v>2038</v>
      </c>
      <c r="F1516" s="50" t="s">
        <v>4309</v>
      </c>
      <c r="G1516" s="33" t="s">
        <v>59</v>
      </c>
      <c r="H1516">
        <f t="shared" si="70"/>
        <v>0.68890000000000007</v>
      </c>
      <c r="I1516" s="34">
        <f>ROUND(('NEW Reference'!B$16*List!$H1516)+'NEW Reference'!B$17,0)</f>
        <v>928</v>
      </c>
      <c r="J1516" s="34">
        <f>ROUND(('NEW Reference'!C$16*List!$H1516)+'NEW Reference'!C$17,0)</f>
        <v>1383</v>
      </c>
      <c r="K1516" s="34">
        <f>ROUND(('NEW Reference'!D$16*List!$H1516)+'NEW Reference'!D$17,0)</f>
        <v>1657</v>
      </c>
      <c r="L1516" s="34">
        <f>ROUND(('NEW Reference'!E$16*List!$H1516)+'NEW Reference'!E$17,0)</f>
        <v>2049</v>
      </c>
      <c r="M1516" s="34">
        <f>ROUND(('NEW Reference'!F$16*List!$H1516)+'NEW Reference'!F$17,0)</f>
        <v>2135</v>
      </c>
      <c r="N1516" s="34">
        <f>ROUND(('NEW Reference'!G$16*List!$H1516)+'NEW Reference'!G$17,0)</f>
        <v>2416</v>
      </c>
      <c r="O1516" s="34">
        <f>ROUND(('NEW Reference'!H$16*List!$H1516)+'NEW Reference'!H$17,0)</f>
        <v>2509</v>
      </c>
      <c r="P1516" s="34">
        <f>ROUND(('NEW Reference'!I$16*List!$H1516)+'NEW Reference'!I$17,0)</f>
        <v>2607</v>
      </c>
      <c r="Q1516" s="34">
        <f>ROUND(('NEW Reference'!J$16*List!$H1516)+'NEW Reference'!J$17,0)</f>
        <v>3019</v>
      </c>
      <c r="R1516" s="34">
        <f>ROUND(('NEW Reference'!K$16*List!$H1516)+'NEW Reference'!K$17,0)</f>
        <v>3115</v>
      </c>
      <c r="S1516" s="34">
        <f>ROUND(('NEW Reference'!L$16*List!$H1516)+'NEW Reference'!L$17,0)</f>
        <v>3361</v>
      </c>
      <c r="T1516" s="34">
        <f>ROUND(('NEW Reference'!M$16*List!$H1516)+'NEW Reference'!M$17,0)</f>
        <v>4014</v>
      </c>
      <c r="U1516" s="34">
        <f>ROUND(('NEW Reference'!N$16*List!$H1516)+'NEW Reference'!N$17,0)</f>
        <v>16196</v>
      </c>
      <c r="V1516" s="35">
        <f>ROUND(('NEW Reference'!O$16*List!$H1516)+'NEW Reference'!O$17,0)</f>
        <v>602</v>
      </c>
      <c r="W1516" s="35">
        <f>ROUND(('NEW Reference'!P$16*List!$H1516)+'NEW Reference'!P$17,0)</f>
        <v>848</v>
      </c>
      <c r="X1516" s="35">
        <f>ROUND(('NEW Reference'!Q$16*List!$H1516)+'NEW Reference'!Q$17,0)</f>
        <v>424</v>
      </c>
      <c r="Y1516" s="36"/>
      <c r="Z1516" s="4" t="str">
        <f t="shared" si="71"/>
        <v>WEBSTER, Mississippi</v>
      </c>
      <c r="AA1516" s="46" t="s">
        <v>2038</v>
      </c>
      <c r="AB1516" s="37" t="s">
        <v>49</v>
      </c>
      <c r="AC1516" s="41" t="s">
        <v>4309</v>
      </c>
      <c r="AD1516" s="42"/>
      <c r="AE1516">
        <f t="shared" si="72"/>
        <v>0.68890000000000007</v>
      </c>
    </row>
    <row r="1517" spans="1:31">
      <c r="A1517" s="28" t="s">
        <v>4497</v>
      </c>
      <c r="B1517" s="44" t="s">
        <v>4498</v>
      </c>
      <c r="C1517" s="45">
        <v>99925</v>
      </c>
      <c r="D1517" s="30" t="s">
        <v>145</v>
      </c>
      <c r="E1517" s="46" t="s">
        <v>2054</v>
      </c>
      <c r="F1517" s="50" t="s">
        <v>4309</v>
      </c>
      <c r="G1517" s="33" t="s">
        <v>59</v>
      </c>
      <c r="H1517">
        <f t="shared" si="70"/>
        <v>0.68890000000000007</v>
      </c>
      <c r="I1517" s="34">
        <f>ROUND(('NEW Reference'!B$16*List!$H1517)+'NEW Reference'!B$17,0)</f>
        <v>928</v>
      </c>
      <c r="J1517" s="34">
        <f>ROUND(('NEW Reference'!C$16*List!$H1517)+'NEW Reference'!C$17,0)</f>
        <v>1383</v>
      </c>
      <c r="K1517" s="34">
        <f>ROUND(('NEW Reference'!D$16*List!$H1517)+'NEW Reference'!D$17,0)</f>
        <v>1657</v>
      </c>
      <c r="L1517" s="34">
        <f>ROUND(('NEW Reference'!E$16*List!$H1517)+'NEW Reference'!E$17,0)</f>
        <v>2049</v>
      </c>
      <c r="M1517" s="34">
        <f>ROUND(('NEW Reference'!F$16*List!$H1517)+'NEW Reference'!F$17,0)</f>
        <v>2135</v>
      </c>
      <c r="N1517" s="34">
        <f>ROUND(('NEW Reference'!G$16*List!$H1517)+'NEW Reference'!G$17,0)</f>
        <v>2416</v>
      </c>
      <c r="O1517" s="34">
        <f>ROUND(('NEW Reference'!H$16*List!$H1517)+'NEW Reference'!H$17,0)</f>
        <v>2509</v>
      </c>
      <c r="P1517" s="34">
        <f>ROUND(('NEW Reference'!I$16*List!$H1517)+'NEW Reference'!I$17,0)</f>
        <v>2607</v>
      </c>
      <c r="Q1517" s="34">
        <f>ROUND(('NEW Reference'!J$16*List!$H1517)+'NEW Reference'!J$17,0)</f>
        <v>3019</v>
      </c>
      <c r="R1517" s="34">
        <f>ROUND(('NEW Reference'!K$16*List!$H1517)+'NEW Reference'!K$17,0)</f>
        <v>3115</v>
      </c>
      <c r="S1517" s="34">
        <f>ROUND(('NEW Reference'!L$16*List!$H1517)+'NEW Reference'!L$17,0)</f>
        <v>3361</v>
      </c>
      <c r="T1517" s="34">
        <f>ROUND(('NEW Reference'!M$16*List!$H1517)+'NEW Reference'!M$17,0)</f>
        <v>4014</v>
      </c>
      <c r="U1517" s="34">
        <f>ROUND(('NEW Reference'!N$16*List!$H1517)+'NEW Reference'!N$17,0)</f>
        <v>16196</v>
      </c>
      <c r="V1517" s="35">
        <f>ROUND(('NEW Reference'!O$16*List!$H1517)+'NEW Reference'!O$17,0)</f>
        <v>602</v>
      </c>
      <c r="W1517" s="35">
        <f>ROUND(('NEW Reference'!P$16*List!$H1517)+'NEW Reference'!P$17,0)</f>
        <v>848</v>
      </c>
      <c r="X1517" s="35">
        <f>ROUND(('NEW Reference'!Q$16*List!$H1517)+'NEW Reference'!Q$17,0)</f>
        <v>424</v>
      </c>
      <c r="Y1517" s="36"/>
      <c r="Z1517" s="4" t="str">
        <f t="shared" si="71"/>
        <v>WILKINSON, Mississippi</v>
      </c>
      <c r="AA1517" s="46" t="s">
        <v>2054</v>
      </c>
      <c r="AB1517" s="37" t="s">
        <v>49</v>
      </c>
      <c r="AC1517" s="41" t="s">
        <v>4309</v>
      </c>
      <c r="AD1517" s="42"/>
      <c r="AE1517">
        <f t="shared" si="72"/>
        <v>0.68890000000000007</v>
      </c>
    </row>
    <row r="1518" spans="1:31">
      <c r="A1518" s="28" t="s">
        <v>4499</v>
      </c>
      <c r="B1518" s="44" t="s">
        <v>4500</v>
      </c>
      <c r="C1518" s="45">
        <v>99925</v>
      </c>
      <c r="D1518" s="30" t="s">
        <v>145</v>
      </c>
      <c r="E1518" s="46" t="s">
        <v>321</v>
      </c>
      <c r="F1518" s="50" t="s">
        <v>4309</v>
      </c>
      <c r="G1518" s="33" t="s">
        <v>59</v>
      </c>
      <c r="H1518">
        <f t="shared" si="70"/>
        <v>0.68890000000000007</v>
      </c>
      <c r="I1518" s="34">
        <f>ROUND(('NEW Reference'!B$16*List!$H1518)+'NEW Reference'!B$17,0)</f>
        <v>928</v>
      </c>
      <c r="J1518" s="34">
        <f>ROUND(('NEW Reference'!C$16*List!$H1518)+'NEW Reference'!C$17,0)</f>
        <v>1383</v>
      </c>
      <c r="K1518" s="34">
        <f>ROUND(('NEW Reference'!D$16*List!$H1518)+'NEW Reference'!D$17,0)</f>
        <v>1657</v>
      </c>
      <c r="L1518" s="34">
        <f>ROUND(('NEW Reference'!E$16*List!$H1518)+'NEW Reference'!E$17,0)</f>
        <v>2049</v>
      </c>
      <c r="M1518" s="34">
        <f>ROUND(('NEW Reference'!F$16*List!$H1518)+'NEW Reference'!F$17,0)</f>
        <v>2135</v>
      </c>
      <c r="N1518" s="34">
        <f>ROUND(('NEW Reference'!G$16*List!$H1518)+'NEW Reference'!G$17,0)</f>
        <v>2416</v>
      </c>
      <c r="O1518" s="34">
        <f>ROUND(('NEW Reference'!H$16*List!$H1518)+'NEW Reference'!H$17,0)</f>
        <v>2509</v>
      </c>
      <c r="P1518" s="34">
        <f>ROUND(('NEW Reference'!I$16*List!$H1518)+'NEW Reference'!I$17,0)</f>
        <v>2607</v>
      </c>
      <c r="Q1518" s="34">
        <f>ROUND(('NEW Reference'!J$16*List!$H1518)+'NEW Reference'!J$17,0)</f>
        <v>3019</v>
      </c>
      <c r="R1518" s="34">
        <f>ROUND(('NEW Reference'!K$16*List!$H1518)+'NEW Reference'!K$17,0)</f>
        <v>3115</v>
      </c>
      <c r="S1518" s="34">
        <f>ROUND(('NEW Reference'!L$16*List!$H1518)+'NEW Reference'!L$17,0)</f>
        <v>3361</v>
      </c>
      <c r="T1518" s="34">
        <f>ROUND(('NEW Reference'!M$16*List!$H1518)+'NEW Reference'!M$17,0)</f>
        <v>4014</v>
      </c>
      <c r="U1518" s="34">
        <f>ROUND(('NEW Reference'!N$16*List!$H1518)+'NEW Reference'!N$17,0)</f>
        <v>16196</v>
      </c>
      <c r="V1518" s="35">
        <f>ROUND(('NEW Reference'!O$16*List!$H1518)+'NEW Reference'!O$17,0)</f>
        <v>602</v>
      </c>
      <c r="W1518" s="35">
        <f>ROUND(('NEW Reference'!P$16*List!$H1518)+'NEW Reference'!P$17,0)</f>
        <v>848</v>
      </c>
      <c r="X1518" s="35">
        <f>ROUND(('NEW Reference'!Q$16*List!$H1518)+'NEW Reference'!Q$17,0)</f>
        <v>424</v>
      </c>
      <c r="Y1518" s="36"/>
      <c r="Z1518" s="4" t="str">
        <f t="shared" si="71"/>
        <v>WINSTON, Mississippi</v>
      </c>
      <c r="AA1518" s="46" t="s">
        <v>321</v>
      </c>
      <c r="AB1518" s="37" t="s">
        <v>49</v>
      </c>
      <c r="AC1518" s="41" t="s">
        <v>4309</v>
      </c>
      <c r="AD1518" s="42"/>
      <c r="AE1518">
        <f t="shared" si="72"/>
        <v>0.68890000000000007</v>
      </c>
    </row>
    <row r="1519" spans="1:31">
      <c r="A1519" s="28" t="s">
        <v>4501</v>
      </c>
      <c r="B1519" s="44" t="s">
        <v>4502</v>
      </c>
      <c r="C1519" s="47">
        <v>99925</v>
      </c>
      <c r="D1519" s="30" t="s">
        <v>145</v>
      </c>
      <c r="E1519" s="37" t="s">
        <v>4503</v>
      </c>
      <c r="F1519" s="50" t="s">
        <v>4309</v>
      </c>
      <c r="G1519" s="33" t="s">
        <v>59</v>
      </c>
      <c r="H1519">
        <f t="shared" si="70"/>
        <v>0.68890000000000007</v>
      </c>
      <c r="I1519" s="34">
        <f>ROUND(('NEW Reference'!B$16*List!$H1519)+'NEW Reference'!B$17,0)</f>
        <v>928</v>
      </c>
      <c r="J1519" s="34">
        <f>ROUND(('NEW Reference'!C$16*List!$H1519)+'NEW Reference'!C$17,0)</f>
        <v>1383</v>
      </c>
      <c r="K1519" s="34">
        <f>ROUND(('NEW Reference'!D$16*List!$H1519)+'NEW Reference'!D$17,0)</f>
        <v>1657</v>
      </c>
      <c r="L1519" s="34">
        <f>ROUND(('NEW Reference'!E$16*List!$H1519)+'NEW Reference'!E$17,0)</f>
        <v>2049</v>
      </c>
      <c r="M1519" s="34">
        <f>ROUND(('NEW Reference'!F$16*List!$H1519)+'NEW Reference'!F$17,0)</f>
        <v>2135</v>
      </c>
      <c r="N1519" s="34">
        <f>ROUND(('NEW Reference'!G$16*List!$H1519)+'NEW Reference'!G$17,0)</f>
        <v>2416</v>
      </c>
      <c r="O1519" s="34">
        <f>ROUND(('NEW Reference'!H$16*List!$H1519)+'NEW Reference'!H$17,0)</f>
        <v>2509</v>
      </c>
      <c r="P1519" s="34">
        <f>ROUND(('NEW Reference'!I$16*List!$H1519)+'NEW Reference'!I$17,0)</f>
        <v>2607</v>
      </c>
      <c r="Q1519" s="34">
        <f>ROUND(('NEW Reference'!J$16*List!$H1519)+'NEW Reference'!J$17,0)</f>
        <v>3019</v>
      </c>
      <c r="R1519" s="34">
        <f>ROUND(('NEW Reference'!K$16*List!$H1519)+'NEW Reference'!K$17,0)</f>
        <v>3115</v>
      </c>
      <c r="S1519" s="34">
        <f>ROUND(('NEW Reference'!L$16*List!$H1519)+'NEW Reference'!L$17,0)</f>
        <v>3361</v>
      </c>
      <c r="T1519" s="34">
        <f>ROUND(('NEW Reference'!M$16*List!$H1519)+'NEW Reference'!M$17,0)</f>
        <v>4014</v>
      </c>
      <c r="U1519" s="34">
        <f>ROUND(('NEW Reference'!N$16*List!$H1519)+'NEW Reference'!N$17,0)</f>
        <v>16196</v>
      </c>
      <c r="V1519" s="35">
        <f>ROUND(('NEW Reference'!O$16*List!$H1519)+'NEW Reference'!O$17,0)</f>
        <v>602</v>
      </c>
      <c r="W1519" s="35">
        <f>ROUND(('NEW Reference'!P$16*List!$H1519)+'NEW Reference'!P$17,0)</f>
        <v>848</v>
      </c>
      <c r="X1519" s="35">
        <f>ROUND(('NEW Reference'!Q$16*List!$H1519)+'NEW Reference'!Q$17,0)</f>
        <v>424</v>
      </c>
      <c r="Y1519" s="36"/>
      <c r="Z1519" s="4" t="str">
        <f t="shared" si="71"/>
        <v>YALOBUSHA, Mississippi</v>
      </c>
      <c r="AA1519" s="37" t="s">
        <v>4503</v>
      </c>
      <c r="AB1519" s="37" t="s">
        <v>49</v>
      </c>
      <c r="AC1519" s="32" t="s">
        <v>4309</v>
      </c>
      <c r="AD1519" s="38"/>
      <c r="AE1519">
        <f t="shared" si="72"/>
        <v>0.68890000000000007</v>
      </c>
    </row>
    <row r="1520" spans="1:31">
      <c r="A1520" s="28" t="s">
        <v>4504</v>
      </c>
      <c r="B1520" s="44" t="s">
        <v>4505</v>
      </c>
      <c r="C1520" s="45">
        <v>27140</v>
      </c>
      <c r="D1520" s="30" t="s">
        <v>947</v>
      </c>
      <c r="E1520" s="46" t="s">
        <v>4506</v>
      </c>
      <c r="F1520" s="49" t="s">
        <v>4309</v>
      </c>
      <c r="G1520" s="33" t="s">
        <v>48</v>
      </c>
      <c r="H1520">
        <f t="shared" si="70"/>
        <v>0.8105</v>
      </c>
      <c r="I1520" s="34">
        <f>ROUND(('NEW Reference'!B$16*List!$H1520)+'NEW Reference'!B$17,0)</f>
        <v>1040</v>
      </c>
      <c r="J1520" s="34">
        <f>ROUND(('NEW Reference'!C$16*List!$H1520)+'NEW Reference'!C$17,0)</f>
        <v>1551</v>
      </c>
      <c r="K1520" s="34">
        <f>ROUND(('NEW Reference'!D$16*List!$H1520)+'NEW Reference'!D$17,0)</f>
        <v>1858</v>
      </c>
      <c r="L1520" s="34">
        <f>ROUND(('NEW Reference'!E$16*List!$H1520)+'NEW Reference'!E$17,0)</f>
        <v>2297</v>
      </c>
      <c r="M1520" s="34">
        <f>ROUND(('NEW Reference'!F$16*List!$H1520)+'NEW Reference'!F$17,0)</f>
        <v>2393</v>
      </c>
      <c r="N1520" s="34">
        <f>ROUND(('NEW Reference'!G$16*List!$H1520)+'NEW Reference'!G$17,0)</f>
        <v>2709</v>
      </c>
      <c r="O1520" s="34">
        <f>ROUND(('NEW Reference'!H$16*List!$H1520)+'NEW Reference'!H$17,0)</f>
        <v>2813</v>
      </c>
      <c r="P1520" s="34">
        <f>ROUND(('NEW Reference'!I$16*List!$H1520)+'NEW Reference'!I$17,0)</f>
        <v>2923</v>
      </c>
      <c r="Q1520" s="34">
        <f>ROUND(('NEW Reference'!J$16*List!$H1520)+'NEW Reference'!J$17,0)</f>
        <v>3385</v>
      </c>
      <c r="R1520" s="34">
        <f>ROUND(('NEW Reference'!K$16*List!$H1520)+'NEW Reference'!K$17,0)</f>
        <v>3492</v>
      </c>
      <c r="S1520" s="34">
        <f>ROUND(('NEW Reference'!L$16*List!$H1520)+'NEW Reference'!L$17,0)</f>
        <v>3768</v>
      </c>
      <c r="T1520" s="34">
        <f>ROUND(('NEW Reference'!M$16*List!$H1520)+'NEW Reference'!M$17,0)</f>
        <v>4500</v>
      </c>
      <c r="U1520" s="34">
        <f>ROUND(('NEW Reference'!N$16*List!$H1520)+'NEW Reference'!N$17,0)</f>
        <v>18159</v>
      </c>
      <c r="V1520" s="35">
        <f>ROUND(('NEW Reference'!O$16*List!$H1520)+'NEW Reference'!O$17,0)</f>
        <v>675</v>
      </c>
      <c r="W1520" s="35">
        <f>ROUND(('NEW Reference'!P$16*List!$H1520)+'NEW Reference'!P$17,0)</f>
        <v>951</v>
      </c>
      <c r="X1520" s="35">
        <f>ROUND(('NEW Reference'!Q$16*List!$H1520)+'NEW Reference'!Q$17,0)</f>
        <v>476</v>
      </c>
      <c r="Y1520" s="36"/>
      <c r="Z1520" s="4" t="str">
        <f t="shared" si="71"/>
        <v>YAZOO, Mississippi</v>
      </c>
      <c r="AA1520" s="46" t="s">
        <v>4506</v>
      </c>
      <c r="AB1520" s="37" t="s">
        <v>49</v>
      </c>
      <c r="AC1520" s="41" t="s">
        <v>4309</v>
      </c>
      <c r="AD1520" s="42"/>
      <c r="AE1520">
        <f t="shared" si="72"/>
        <v>0.8105</v>
      </c>
    </row>
    <row r="1521" spans="1:31">
      <c r="A1521" s="28" t="s">
        <v>4507</v>
      </c>
      <c r="B1521" s="44" t="s">
        <v>4508</v>
      </c>
      <c r="C1521" s="47">
        <v>99925</v>
      </c>
      <c r="D1521" s="30" t="s">
        <v>145</v>
      </c>
      <c r="E1521" s="37" t="s">
        <v>325</v>
      </c>
      <c r="F1521" s="49" t="s">
        <v>4309</v>
      </c>
      <c r="G1521" s="33" t="s">
        <v>59</v>
      </c>
      <c r="H1521">
        <f t="shared" si="70"/>
        <v>0.68890000000000007</v>
      </c>
      <c r="I1521" s="34">
        <f>ROUND(('NEW Reference'!B$16*List!$H1521)+'NEW Reference'!B$17,0)</f>
        <v>928</v>
      </c>
      <c r="J1521" s="34">
        <f>ROUND(('NEW Reference'!C$16*List!$H1521)+'NEW Reference'!C$17,0)</f>
        <v>1383</v>
      </c>
      <c r="K1521" s="34">
        <f>ROUND(('NEW Reference'!D$16*List!$H1521)+'NEW Reference'!D$17,0)</f>
        <v>1657</v>
      </c>
      <c r="L1521" s="34">
        <f>ROUND(('NEW Reference'!E$16*List!$H1521)+'NEW Reference'!E$17,0)</f>
        <v>2049</v>
      </c>
      <c r="M1521" s="34">
        <f>ROUND(('NEW Reference'!F$16*List!$H1521)+'NEW Reference'!F$17,0)</f>
        <v>2135</v>
      </c>
      <c r="N1521" s="34">
        <f>ROUND(('NEW Reference'!G$16*List!$H1521)+'NEW Reference'!G$17,0)</f>
        <v>2416</v>
      </c>
      <c r="O1521" s="34">
        <f>ROUND(('NEW Reference'!H$16*List!$H1521)+'NEW Reference'!H$17,0)</f>
        <v>2509</v>
      </c>
      <c r="P1521" s="34">
        <f>ROUND(('NEW Reference'!I$16*List!$H1521)+'NEW Reference'!I$17,0)</f>
        <v>2607</v>
      </c>
      <c r="Q1521" s="34">
        <f>ROUND(('NEW Reference'!J$16*List!$H1521)+'NEW Reference'!J$17,0)</f>
        <v>3019</v>
      </c>
      <c r="R1521" s="34">
        <f>ROUND(('NEW Reference'!K$16*List!$H1521)+'NEW Reference'!K$17,0)</f>
        <v>3115</v>
      </c>
      <c r="S1521" s="34">
        <f>ROUND(('NEW Reference'!L$16*List!$H1521)+'NEW Reference'!L$17,0)</f>
        <v>3361</v>
      </c>
      <c r="T1521" s="34">
        <f>ROUND(('NEW Reference'!M$16*List!$H1521)+'NEW Reference'!M$17,0)</f>
        <v>4014</v>
      </c>
      <c r="U1521" s="34">
        <f>ROUND(('NEW Reference'!N$16*List!$H1521)+'NEW Reference'!N$17,0)</f>
        <v>16196</v>
      </c>
      <c r="V1521" s="35">
        <f>ROUND(('NEW Reference'!O$16*List!$H1521)+'NEW Reference'!O$17,0)</f>
        <v>602</v>
      </c>
      <c r="W1521" s="35">
        <f>ROUND(('NEW Reference'!P$16*List!$H1521)+'NEW Reference'!P$17,0)</f>
        <v>848</v>
      </c>
      <c r="X1521" s="35">
        <f>ROUND(('NEW Reference'!Q$16*List!$H1521)+'NEW Reference'!Q$17,0)</f>
        <v>424</v>
      </c>
      <c r="Y1521" s="36"/>
      <c r="Z1521" s="4" t="str">
        <f t="shared" si="71"/>
        <v>STATEWIDE, Mississippi</v>
      </c>
      <c r="AA1521" s="37" t="s">
        <v>325</v>
      </c>
      <c r="AB1521" s="37" t="s">
        <v>49</v>
      </c>
      <c r="AC1521" s="32" t="s">
        <v>4309</v>
      </c>
      <c r="AD1521" s="38"/>
      <c r="AE1521">
        <f t="shared" si="72"/>
        <v>0.68890000000000007</v>
      </c>
    </row>
    <row r="1522" spans="1:31">
      <c r="A1522" s="28" t="s">
        <v>4509</v>
      </c>
      <c r="B1522" s="44" t="s">
        <v>4510</v>
      </c>
      <c r="C1522" s="47">
        <v>99926</v>
      </c>
      <c r="D1522" s="30" t="s">
        <v>149</v>
      </c>
      <c r="E1522" s="37" t="s">
        <v>2688</v>
      </c>
      <c r="F1522" s="50" t="s">
        <v>4511</v>
      </c>
      <c r="G1522" s="33" t="s">
        <v>59</v>
      </c>
      <c r="H1522">
        <f t="shared" si="70"/>
        <v>0.76200000000000001</v>
      </c>
      <c r="I1522" s="34">
        <f>ROUND(('NEW Reference'!B$16*List!$H1522)+'NEW Reference'!B$17,0)</f>
        <v>995</v>
      </c>
      <c r="J1522" s="34">
        <f>ROUND(('NEW Reference'!C$16*List!$H1522)+'NEW Reference'!C$17,0)</f>
        <v>1484</v>
      </c>
      <c r="K1522" s="34">
        <f>ROUND(('NEW Reference'!D$16*List!$H1522)+'NEW Reference'!D$17,0)</f>
        <v>1778</v>
      </c>
      <c r="L1522" s="34">
        <f>ROUND(('NEW Reference'!E$16*List!$H1522)+'NEW Reference'!E$17,0)</f>
        <v>2198</v>
      </c>
      <c r="M1522" s="34">
        <f>ROUND(('NEW Reference'!F$16*List!$H1522)+'NEW Reference'!F$17,0)</f>
        <v>2290</v>
      </c>
      <c r="N1522" s="34">
        <f>ROUND(('NEW Reference'!G$16*List!$H1522)+'NEW Reference'!G$17,0)</f>
        <v>2593</v>
      </c>
      <c r="O1522" s="34">
        <f>ROUND(('NEW Reference'!H$16*List!$H1522)+'NEW Reference'!H$17,0)</f>
        <v>2692</v>
      </c>
      <c r="P1522" s="34">
        <f>ROUND(('NEW Reference'!I$16*List!$H1522)+'NEW Reference'!I$17,0)</f>
        <v>2797</v>
      </c>
      <c r="Q1522" s="34">
        <f>ROUND(('NEW Reference'!J$16*List!$H1522)+'NEW Reference'!J$17,0)</f>
        <v>3239</v>
      </c>
      <c r="R1522" s="34">
        <f>ROUND(('NEW Reference'!K$16*List!$H1522)+'NEW Reference'!K$17,0)</f>
        <v>3342</v>
      </c>
      <c r="S1522" s="34">
        <f>ROUND(('NEW Reference'!L$16*List!$H1522)+'NEW Reference'!L$17,0)</f>
        <v>3606</v>
      </c>
      <c r="T1522" s="34">
        <f>ROUND(('NEW Reference'!M$16*List!$H1522)+'NEW Reference'!M$17,0)</f>
        <v>4306</v>
      </c>
      <c r="U1522" s="34">
        <f>ROUND(('NEW Reference'!N$16*List!$H1522)+'NEW Reference'!N$17,0)</f>
        <v>17376</v>
      </c>
      <c r="V1522" s="35">
        <f>ROUND(('NEW Reference'!O$16*List!$H1522)+'NEW Reference'!O$17,0)</f>
        <v>646</v>
      </c>
      <c r="W1522" s="35">
        <f>ROUND(('NEW Reference'!P$16*List!$H1522)+'NEW Reference'!P$17,0)</f>
        <v>910</v>
      </c>
      <c r="X1522" s="35">
        <f>ROUND(('NEW Reference'!Q$16*List!$H1522)+'NEW Reference'!Q$17,0)</f>
        <v>455</v>
      </c>
      <c r="Y1522" s="36"/>
      <c r="Z1522" s="4" t="str">
        <f t="shared" si="71"/>
        <v>ADAIR, Missouri</v>
      </c>
      <c r="AA1522" s="46" t="s">
        <v>2688</v>
      </c>
      <c r="AB1522" s="37" t="s">
        <v>49</v>
      </c>
      <c r="AC1522" s="41" t="s">
        <v>4511</v>
      </c>
      <c r="AD1522" s="42"/>
      <c r="AE1522">
        <f t="shared" si="72"/>
        <v>0.76200000000000001</v>
      </c>
    </row>
    <row r="1523" spans="1:31">
      <c r="A1523" s="28" t="s">
        <v>4512</v>
      </c>
      <c r="B1523" s="44" t="s">
        <v>4513</v>
      </c>
      <c r="C1523" s="47">
        <v>41140</v>
      </c>
      <c r="D1523" s="30" t="s">
        <v>1504</v>
      </c>
      <c r="E1523" s="37" t="s">
        <v>4514</v>
      </c>
      <c r="F1523" s="49" t="s">
        <v>4511</v>
      </c>
      <c r="G1523" s="33" t="s">
        <v>48</v>
      </c>
      <c r="H1523">
        <f t="shared" si="70"/>
        <v>0.86310000000000009</v>
      </c>
      <c r="I1523" s="34">
        <f>ROUND(('NEW Reference'!B$16*List!$H1523)+'NEW Reference'!B$17,0)</f>
        <v>1089</v>
      </c>
      <c r="J1523" s="34">
        <f>ROUND(('NEW Reference'!C$16*List!$H1523)+'NEW Reference'!C$17,0)</f>
        <v>1623</v>
      </c>
      <c r="K1523" s="34">
        <f>ROUND(('NEW Reference'!D$16*List!$H1523)+'NEW Reference'!D$17,0)</f>
        <v>1945</v>
      </c>
      <c r="L1523" s="34">
        <f>ROUND(('NEW Reference'!E$16*List!$H1523)+'NEW Reference'!E$17,0)</f>
        <v>2405</v>
      </c>
      <c r="M1523" s="34">
        <f>ROUND(('NEW Reference'!F$16*List!$H1523)+'NEW Reference'!F$17,0)</f>
        <v>2505</v>
      </c>
      <c r="N1523" s="34">
        <f>ROUND(('NEW Reference'!G$16*List!$H1523)+'NEW Reference'!G$17,0)</f>
        <v>2836</v>
      </c>
      <c r="O1523" s="34">
        <f>ROUND(('NEW Reference'!H$16*List!$H1523)+'NEW Reference'!H$17,0)</f>
        <v>2945</v>
      </c>
      <c r="P1523" s="34">
        <f>ROUND(('NEW Reference'!I$16*List!$H1523)+'NEW Reference'!I$17,0)</f>
        <v>3060</v>
      </c>
      <c r="Q1523" s="34">
        <f>ROUND(('NEW Reference'!J$16*List!$H1523)+'NEW Reference'!J$17,0)</f>
        <v>3544</v>
      </c>
      <c r="R1523" s="34">
        <f>ROUND(('NEW Reference'!K$16*List!$H1523)+'NEW Reference'!K$17,0)</f>
        <v>3655</v>
      </c>
      <c r="S1523" s="34">
        <f>ROUND(('NEW Reference'!L$16*List!$H1523)+'NEW Reference'!L$17,0)</f>
        <v>3944</v>
      </c>
      <c r="T1523" s="34">
        <f>ROUND(('NEW Reference'!M$16*List!$H1523)+'NEW Reference'!M$17,0)</f>
        <v>4711</v>
      </c>
      <c r="U1523" s="34">
        <f>ROUND(('NEW Reference'!N$16*List!$H1523)+'NEW Reference'!N$17,0)</f>
        <v>19008</v>
      </c>
      <c r="V1523" s="35">
        <f>ROUND(('NEW Reference'!O$16*List!$H1523)+'NEW Reference'!O$17,0)</f>
        <v>707</v>
      </c>
      <c r="W1523" s="35">
        <f>ROUND(('NEW Reference'!P$16*List!$H1523)+'NEW Reference'!P$17,0)</f>
        <v>996</v>
      </c>
      <c r="X1523" s="35">
        <f>ROUND(('NEW Reference'!Q$16*List!$H1523)+'NEW Reference'!Q$17,0)</f>
        <v>498</v>
      </c>
      <c r="Y1523" s="36"/>
      <c r="Z1523" s="4" t="str">
        <f t="shared" si="71"/>
        <v>ANDREW, Missouri</v>
      </c>
      <c r="AA1523" s="46" t="s">
        <v>4514</v>
      </c>
      <c r="AB1523" s="37" t="s">
        <v>49</v>
      </c>
      <c r="AC1523" s="41" t="s">
        <v>4511</v>
      </c>
      <c r="AD1523" s="42"/>
      <c r="AE1523">
        <f t="shared" si="72"/>
        <v>0.86310000000000009</v>
      </c>
    </row>
    <row r="1524" spans="1:31">
      <c r="A1524" s="28" t="s">
        <v>4515</v>
      </c>
      <c r="B1524" s="44" t="s">
        <v>4516</v>
      </c>
      <c r="C1524" s="45">
        <v>99926</v>
      </c>
      <c r="D1524" s="30" t="s">
        <v>149</v>
      </c>
      <c r="E1524" s="46" t="s">
        <v>2939</v>
      </c>
      <c r="F1524" s="50" t="s">
        <v>4511</v>
      </c>
      <c r="G1524" s="33" t="s">
        <v>59</v>
      </c>
      <c r="H1524">
        <f t="shared" si="70"/>
        <v>0.76200000000000001</v>
      </c>
      <c r="I1524" s="34">
        <f>ROUND(('NEW Reference'!B$16*List!$H1524)+'NEW Reference'!B$17,0)</f>
        <v>995</v>
      </c>
      <c r="J1524" s="34">
        <f>ROUND(('NEW Reference'!C$16*List!$H1524)+'NEW Reference'!C$17,0)</f>
        <v>1484</v>
      </c>
      <c r="K1524" s="34">
        <f>ROUND(('NEW Reference'!D$16*List!$H1524)+'NEW Reference'!D$17,0)</f>
        <v>1778</v>
      </c>
      <c r="L1524" s="34">
        <f>ROUND(('NEW Reference'!E$16*List!$H1524)+'NEW Reference'!E$17,0)</f>
        <v>2198</v>
      </c>
      <c r="M1524" s="34">
        <f>ROUND(('NEW Reference'!F$16*List!$H1524)+'NEW Reference'!F$17,0)</f>
        <v>2290</v>
      </c>
      <c r="N1524" s="34">
        <f>ROUND(('NEW Reference'!G$16*List!$H1524)+'NEW Reference'!G$17,0)</f>
        <v>2593</v>
      </c>
      <c r="O1524" s="34">
        <f>ROUND(('NEW Reference'!H$16*List!$H1524)+'NEW Reference'!H$17,0)</f>
        <v>2692</v>
      </c>
      <c r="P1524" s="34">
        <f>ROUND(('NEW Reference'!I$16*List!$H1524)+'NEW Reference'!I$17,0)</f>
        <v>2797</v>
      </c>
      <c r="Q1524" s="34">
        <f>ROUND(('NEW Reference'!J$16*List!$H1524)+'NEW Reference'!J$17,0)</f>
        <v>3239</v>
      </c>
      <c r="R1524" s="34">
        <f>ROUND(('NEW Reference'!K$16*List!$H1524)+'NEW Reference'!K$17,0)</f>
        <v>3342</v>
      </c>
      <c r="S1524" s="34">
        <f>ROUND(('NEW Reference'!L$16*List!$H1524)+'NEW Reference'!L$17,0)</f>
        <v>3606</v>
      </c>
      <c r="T1524" s="34">
        <f>ROUND(('NEW Reference'!M$16*List!$H1524)+'NEW Reference'!M$17,0)</f>
        <v>4306</v>
      </c>
      <c r="U1524" s="34">
        <f>ROUND(('NEW Reference'!N$16*List!$H1524)+'NEW Reference'!N$17,0)</f>
        <v>17376</v>
      </c>
      <c r="V1524" s="35">
        <f>ROUND(('NEW Reference'!O$16*List!$H1524)+'NEW Reference'!O$17,0)</f>
        <v>646</v>
      </c>
      <c r="W1524" s="35">
        <f>ROUND(('NEW Reference'!P$16*List!$H1524)+'NEW Reference'!P$17,0)</f>
        <v>910</v>
      </c>
      <c r="X1524" s="35">
        <f>ROUND(('NEW Reference'!Q$16*List!$H1524)+'NEW Reference'!Q$17,0)</f>
        <v>455</v>
      </c>
      <c r="Y1524" s="36"/>
      <c r="Z1524" s="4" t="str">
        <f t="shared" si="71"/>
        <v>ATCHISON, Missouri</v>
      </c>
      <c r="AA1524" s="46" t="s">
        <v>2939</v>
      </c>
      <c r="AB1524" s="37" t="s">
        <v>49</v>
      </c>
      <c r="AC1524" s="41" t="s">
        <v>4511</v>
      </c>
      <c r="AD1524" s="42"/>
      <c r="AE1524">
        <f t="shared" si="72"/>
        <v>0.76200000000000001</v>
      </c>
    </row>
    <row r="1525" spans="1:31">
      <c r="A1525" s="28" t="s">
        <v>4517</v>
      </c>
      <c r="B1525" s="44" t="s">
        <v>4518</v>
      </c>
      <c r="C1525" s="45">
        <v>99926</v>
      </c>
      <c r="D1525" s="30" t="s">
        <v>149</v>
      </c>
      <c r="E1525" s="46" t="s">
        <v>4519</v>
      </c>
      <c r="F1525" s="50" t="s">
        <v>4511</v>
      </c>
      <c r="G1525" s="33" t="s">
        <v>59</v>
      </c>
      <c r="H1525">
        <f t="shared" si="70"/>
        <v>0.76200000000000001</v>
      </c>
      <c r="I1525" s="34">
        <f>ROUND(('NEW Reference'!B$16*List!$H1525)+'NEW Reference'!B$17,0)</f>
        <v>995</v>
      </c>
      <c r="J1525" s="34">
        <f>ROUND(('NEW Reference'!C$16*List!$H1525)+'NEW Reference'!C$17,0)</f>
        <v>1484</v>
      </c>
      <c r="K1525" s="34">
        <f>ROUND(('NEW Reference'!D$16*List!$H1525)+'NEW Reference'!D$17,0)</f>
        <v>1778</v>
      </c>
      <c r="L1525" s="34">
        <f>ROUND(('NEW Reference'!E$16*List!$H1525)+'NEW Reference'!E$17,0)</f>
        <v>2198</v>
      </c>
      <c r="M1525" s="34">
        <f>ROUND(('NEW Reference'!F$16*List!$H1525)+'NEW Reference'!F$17,0)</f>
        <v>2290</v>
      </c>
      <c r="N1525" s="34">
        <f>ROUND(('NEW Reference'!G$16*List!$H1525)+'NEW Reference'!G$17,0)</f>
        <v>2593</v>
      </c>
      <c r="O1525" s="34">
        <f>ROUND(('NEW Reference'!H$16*List!$H1525)+'NEW Reference'!H$17,0)</f>
        <v>2692</v>
      </c>
      <c r="P1525" s="34">
        <f>ROUND(('NEW Reference'!I$16*List!$H1525)+'NEW Reference'!I$17,0)</f>
        <v>2797</v>
      </c>
      <c r="Q1525" s="34">
        <f>ROUND(('NEW Reference'!J$16*List!$H1525)+'NEW Reference'!J$17,0)</f>
        <v>3239</v>
      </c>
      <c r="R1525" s="34">
        <f>ROUND(('NEW Reference'!K$16*List!$H1525)+'NEW Reference'!K$17,0)</f>
        <v>3342</v>
      </c>
      <c r="S1525" s="34">
        <f>ROUND(('NEW Reference'!L$16*List!$H1525)+'NEW Reference'!L$17,0)</f>
        <v>3606</v>
      </c>
      <c r="T1525" s="34">
        <f>ROUND(('NEW Reference'!M$16*List!$H1525)+'NEW Reference'!M$17,0)</f>
        <v>4306</v>
      </c>
      <c r="U1525" s="34">
        <f>ROUND(('NEW Reference'!N$16*List!$H1525)+'NEW Reference'!N$17,0)</f>
        <v>17376</v>
      </c>
      <c r="V1525" s="35">
        <f>ROUND(('NEW Reference'!O$16*List!$H1525)+'NEW Reference'!O$17,0)</f>
        <v>646</v>
      </c>
      <c r="W1525" s="35">
        <f>ROUND(('NEW Reference'!P$16*List!$H1525)+'NEW Reference'!P$17,0)</f>
        <v>910</v>
      </c>
      <c r="X1525" s="35">
        <f>ROUND(('NEW Reference'!Q$16*List!$H1525)+'NEW Reference'!Q$17,0)</f>
        <v>455</v>
      </c>
      <c r="Y1525" s="36"/>
      <c r="Z1525" s="4" t="str">
        <f t="shared" si="71"/>
        <v>AUDRAIN, Missouri</v>
      </c>
      <c r="AA1525" s="46" t="s">
        <v>4519</v>
      </c>
      <c r="AB1525" s="37" t="s">
        <v>49</v>
      </c>
      <c r="AC1525" s="41" t="s">
        <v>4511</v>
      </c>
      <c r="AD1525" s="42"/>
      <c r="AE1525">
        <f t="shared" si="72"/>
        <v>0.76200000000000001</v>
      </c>
    </row>
    <row r="1526" spans="1:31">
      <c r="A1526" s="28" t="s">
        <v>4520</v>
      </c>
      <c r="B1526" s="44" t="s">
        <v>4521</v>
      </c>
      <c r="C1526" s="45">
        <v>99926</v>
      </c>
      <c r="D1526" s="30" t="s">
        <v>149</v>
      </c>
      <c r="E1526" s="46" t="s">
        <v>3862</v>
      </c>
      <c r="F1526" s="50" t="s">
        <v>4511</v>
      </c>
      <c r="G1526" s="33" t="s">
        <v>59</v>
      </c>
      <c r="H1526">
        <f t="shared" si="70"/>
        <v>0.76200000000000001</v>
      </c>
      <c r="I1526" s="34">
        <f>ROUND(('NEW Reference'!B$16*List!$H1526)+'NEW Reference'!B$17,0)</f>
        <v>995</v>
      </c>
      <c r="J1526" s="34">
        <f>ROUND(('NEW Reference'!C$16*List!$H1526)+'NEW Reference'!C$17,0)</f>
        <v>1484</v>
      </c>
      <c r="K1526" s="34">
        <f>ROUND(('NEW Reference'!D$16*List!$H1526)+'NEW Reference'!D$17,0)</f>
        <v>1778</v>
      </c>
      <c r="L1526" s="34">
        <f>ROUND(('NEW Reference'!E$16*List!$H1526)+'NEW Reference'!E$17,0)</f>
        <v>2198</v>
      </c>
      <c r="M1526" s="34">
        <f>ROUND(('NEW Reference'!F$16*List!$H1526)+'NEW Reference'!F$17,0)</f>
        <v>2290</v>
      </c>
      <c r="N1526" s="34">
        <f>ROUND(('NEW Reference'!G$16*List!$H1526)+'NEW Reference'!G$17,0)</f>
        <v>2593</v>
      </c>
      <c r="O1526" s="34">
        <f>ROUND(('NEW Reference'!H$16*List!$H1526)+'NEW Reference'!H$17,0)</f>
        <v>2692</v>
      </c>
      <c r="P1526" s="34">
        <f>ROUND(('NEW Reference'!I$16*List!$H1526)+'NEW Reference'!I$17,0)</f>
        <v>2797</v>
      </c>
      <c r="Q1526" s="34">
        <f>ROUND(('NEW Reference'!J$16*List!$H1526)+'NEW Reference'!J$17,0)</f>
        <v>3239</v>
      </c>
      <c r="R1526" s="34">
        <f>ROUND(('NEW Reference'!K$16*List!$H1526)+'NEW Reference'!K$17,0)</f>
        <v>3342</v>
      </c>
      <c r="S1526" s="34">
        <f>ROUND(('NEW Reference'!L$16*List!$H1526)+'NEW Reference'!L$17,0)</f>
        <v>3606</v>
      </c>
      <c r="T1526" s="34">
        <f>ROUND(('NEW Reference'!M$16*List!$H1526)+'NEW Reference'!M$17,0)</f>
        <v>4306</v>
      </c>
      <c r="U1526" s="34">
        <f>ROUND(('NEW Reference'!N$16*List!$H1526)+'NEW Reference'!N$17,0)</f>
        <v>17376</v>
      </c>
      <c r="V1526" s="35">
        <f>ROUND(('NEW Reference'!O$16*List!$H1526)+'NEW Reference'!O$17,0)</f>
        <v>646</v>
      </c>
      <c r="W1526" s="35">
        <f>ROUND(('NEW Reference'!P$16*List!$H1526)+'NEW Reference'!P$17,0)</f>
        <v>910</v>
      </c>
      <c r="X1526" s="35">
        <f>ROUND(('NEW Reference'!Q$16*List!$H1526)+'NEW Reference'!Q$17,0)</f>
        <v>455</v>
      </c>
      <c r="Y1526" s="36"/>
      <c r="Z1526" s="4" t="str">
        <f t="shared" si="71"/>
        <v>BARRY, Missouri</v>
      </c>
      <c r="AA1526" s="37" t="s">
        <v>3862</v>
      </c>
      <c r="AB1526" s="37" t="s">
        <v>49</v>
      </c>
      <c r="AC1526" s="32" t="s">
        <v>4511</v>
      </c>
      <c r="AD1526" s="38"/>
      <c r="AE1526">
        <f t="shared" si="72"/>
        <v>0.76200000000000001</v>
      </c>
    </row>
    <row r="1527" spans="1:31">
      <c r="A1527" s="28" t="s">
        <v>4522</v>
      </c>
      <c r="B1527" s="44" t="s">
        <v>4523</v>
      </c>
      <c r="C1527" s="47">
        <v>99926</v>
      </c>
      <c r="D1527" s="30" t="s">
        <v>149</v>
      </c>
      <c r="E1527" s="37" t="s">
        <v>2945</v>
      </c>
      <c r="F1527" s="50" t="s">
        <v>4511</v>
      </c>
      <c r="G1527" s="33" t="s">
        <v>59</v>
      </c>
      <c r="H1527">
        <f t="shared" si="70"/>
        <v>0.76200000000000001</v>
      </c>
      <c r="I1527" s="34">
        <f>ROUND(('NEW Reference'!B$16*List!$H1527)+'NEW Reference'!B$17,0)</f>
        <v>995</v>
      </c>
      <c r="J1527" s="34">
        <f>ROUND(('NEW Reference'!C$16*List!$H1527)+'NEW Reference'!C$17,0)</f>
        <v>1484</v>
      </c>
      <c r="K1527" s="34">
        <f>ROUND(('NEW Reference'!D$16*List!$H1527)+'NEW Reference'!D$17,0)</f>
        <v>1778</v>
      </c>
      <c r="L1527" s="34">
        <f>ROUND(('NEW Reference'!E$16*List!$H1527)+'NEW Reference'!E$17,0)</f>
        <v>2198</v>
      </c>
      <c r="M1527" s="34">
        <f>ROUND(('NEW Reference'!F$16*List!$H1527)+'NEW Reference'!F$17,0)</f>
        <v>2290</v>
      </c>
      <c r="N1527" s="34">
        <f>ROUND(('NEW Reference'!G$16*List!$H1527)+'NEW Reference'!G$17,0)</f>
        <v>2593</v>
      </c>
      <c r="O1527" s="34">
        <f>ROUND(('NEW Reference'!H$16*List!$H1527)+'NEW Reference'!H$17,0)</f>
        <v>2692</v>
      </c>
      <c r="P1527" s="34">
        <f>ROUND(('NEW Reference'!I$16*List!$H1527)+'NEW Reference'!I$17,0)</f>
        <v>2797</v>
      </c>
      <c r="Q1527" s="34">
        <f>ROUND(('NEW Reference'!J$16*List!$H1527)+'NEW Reference'!J$17,0)</f>
        <v>3239</v>
      </c>
      <c r="R1527" s="34">
        <f>ROUND(('NEW Reference'!K$16*List!$H1527)+'NEW Reference'!K$17,0)</f>
        <v>3342</v>
      </c>
      <c r="S1527" s="34">
        <f>ROUND(('NEW Reference'!L$16*List!$H1527)+'NEW Reference'!L$17,0)</f>
        <v>3606</v>
      </c>
      <c r="T1527" s="34">
        <f>ROUND(('NEW Reference'!M$16*List!$H1527)+'NEW Reference'!M$17,0)</f>
        <v>4306</v>
      </c>
      <c r="U1527" s="34">
        <f>ROUND(('NEW Reference'!N$16*List!$H1527)+'NEW Reference'!N$17,0)</f>
        <v>17376</v>
      </c>
      <c r="V1527" s="35">
        <f>ROUND(('NEW Reference'!O$16*List!$H1527)+'NEW Reference'!O$17,0)</f>
        <v>646</v>
      </c>
      <c r="W1527" s="35">
        <f>ROUND(('NEW Reference'!P$16*List!$H1527)+'NEW Reference'!P$17,0)</f>
        <v>910</v>
      </c>
      <c r="X1527" s="35">
        <f>ROUND(('NEW Reference'!Q$16*List!$H1527)+'NEW Reference'!Q$17,0)</f>
        <v>455</v>
      </c>
      <c r="Y1527" s="36"/>
      <c r="Z1527" s="4" t="str">
        <f t="shared" si="71"/>
        <v>BARTON, Missouri</v>
      </c>
      <c r="AA1527" s="46" t="s">
        <v>2945</v>
      </c>
      <c r="AB1527" s="37" t="s">
        <v>49</v>
      </c>
      <c r="AC1527" s="41" t="s">
        <v>4511</v>
      </c>
      <c r="AD1527" s="42"/>
      <c r="AE1527">
        <f t="shared" si="72"/>
        <v>0.76200000000000001</v>
      </c>
    </row>
    <row r="1528" spans="1:31">
      <c r="A1528" s="28" t="s">
        <v>4524</v>
      </c>
      <c r="B1528" s="44" t="s">
        <v>4525</v>
      </c>
      <c r="C1528" s="45">
        <v>28140</v>
      </c>
      <c r="D1528" s="30" t="s">
        <v>1005</v>
      </c>
      <c r="E1528" s="46" t="s">
        <v>4526</v>
      </c>
      <c r="F1528" s="49" t="s">
        <v>4511</v>
      </c>
      <c r="G1528" s="33" t="s">
        <v>48</v>
      </c>
      <c r="H1528">
        <f t="shared" si="70"/>
        <v>0.91160000000000008</v>
      </c>
      <c r="I1528" s="34">
        <f>ROUND(('NEW Reference'!B$16*List!$H1528)+'NEW Reference'!B$17,0)</f>
        <v>1134</v>
      </c>
      <c r="J1528" s="34">
        <f>ROUND(('NEW Reference'!C$16*List!$H1528)+'NEW Reference'!C$17,0)</f>
        <v>1690</v>
      </c>
      <c r="K1528" s="34">
        <f>ROUND(('NEW Reference'!D$16*List!$H1528)+'NEW Reference'!D$17,0)</f>
        <v>2025</v>
      </c>
      <c r="L1528" s="34">
        <f>ROUND(('NEW Reference'!E$16*List!$H1528)+'NEW Reference'!E$17,0)</f>
        <v>2504</v>
      </c>
      <c r="M1528" s="34">
        <f>ROUND(('NEW Reference'!F$16*List!$H1528)+'NEW Reference'!F$17,0)</f>
        <v>2609</v>
      </c>
      <c r="N1528" s="34">
        <f>ROUND(('NEW Reference'!G$16*List!$H1528)+'NEW Reference'!G$17,0)</f>
        <v>2953</v>
      </c>
      <c r="O1528" s="34">
        <f>ROUND(('NEW Reference'!H$16*List!$H1528)+'NEW Reference'!H$17,0)</f>
        <v>3066</v>
      </c>
      <c r="P1528" s="34">
        <f>ROUND(('NEW Reference'!I$16*List!$H1528)+'NEW Reference'!I$17,0)</f>
        <v>3186</v>
      </c>
      <c r="Q1528" s="34">
        <f>ROUND(('NEW Reference'!J$16*List!$H1528)+'NEW Reference'!J$17,0)</f>
        <v>3690</v>
      </c>
      <c r="R1528" s="34">
        <f>ROUND(('NEW Reference'!K$16*List!$H1528)+'NEW Reference'!K$17,0)</f>
        <v>3806</v>
      </c>
      <c r="S1528" s="34">
        <f>ROUND(('NEW Reference'!L$16*List!$H1528)+'NEW Reference'!L$17,0)</f>
        <v>4107</v>
      </c>
      <c r="T1528" s="34">
        <f>ROUND(('NEW Reference'!M$16*List!$H1528)+'NEW Reference'!M$17,0)</f>
        <v>4905</v>
      </c>
      <c r="U1528" s="34">
        <f>ROUND(('NEW Reference'!N$16*List!$H1528)+'NEW Reference'!N$17,0)</f>
        <v>19792</v>
      </c>
      <c r="V1528" s="35">
        <f>ROUND(('NEW Reference'!O$16*List!$H1528)+'NEW Reference'!O$17,0)</f>
        <v>736</v>
      </c>
      <c r="W1528" s="35">
        <f>ROUND(('NEW Reference'!P$16*List!$H1528)+'NEW Reference'!P$17,0)</f>
        <v>1037</v>
      </c>
      <c r="X1528" s="35">
        <f>ROUND(('NEW Reference'!Q$16*List!$H1528)+'NEW Reference'!Q$17,0)</f>
        <v>518</v>
      </c>
      <c r="Y1528" s="36"/>
      <c r="Z1528" s="4" t="str">
        <f t="shared" si="71"/>
        <v>BATES, Missouri</v>
      </c>
      <c r="AA1528" s="37" t="s">
        <v>4526</v>
      </c>
      <c r="AB1528" s="37" t="s">
        <v>49</v>
      </c>
      <c r="AC1528" s="32" t="s">
        <v>4511</v>
      </c>
      <c r="AD1528" s="38"/>
      <c r="AE1528">
        <f t="shared" si="72"/>
        <v>0.91160000000000008</v>
      </c>
    </row>
    <row r="1529" spans="1:31">
      <c r="A1529" s="28" t="s">
        <v>4527</v>
      </c>
      <c r="B1529" s="44" t="s">
        <v>4528</v>
      </c>
      <c r="C1529" s="47">
        <v>99926</v>
      </c>
      <c r="D1529" s="30" t="s">
        <v>149</v>
      </c>
      <c r="E1529" s="37" t="s">
        <v>503</v>
      </c>
      <c r="F1529" s="50" t="s">
        <v>4511</v>
      </c>
      <c r="G1529" s="33" t="s">
        <v>59</v>
      </c>
      <c r="H1529">
        <f t="shared" si="70"/>
        <v>0.76200000000000001</v>
      </c>
      <c r="I1529" s="34">
        <f>ROUND(('NEW Reference'!B$16*List!$H1529)+'NEW Reference'!B$17,0)</f>
        <v>995</v>
      </c>
      <c r="J1529" s="34">
        <f>ROUND(('NEW Reference'!C$16*List!$H1529)+'NEW Reference'!C$17,0)</f>
        <v>1484</v>
      </c>
      <c r="K1529" s="34">
        <f>ROUND(('NEW Reference'!D$16*List!$H1529)+'NEW Reference'!D$17,0)</f>
        <v>1778</v>
      </c>
      <c r="L1529" s="34">
        <f>ROUND(('NEW Reference'!E$16*List!$H1529)+'NEW Reference'!E$17,0)</f>
        <v>2198</v>
      </c>
      <c r="M1529" s="34">
        <f>ROUND(('NEW Reference'!F$16*List!$H1529)+'NEW Reference'!F$17,0)</f>
        <v>2290</v>
      </c>
      <c r="N1529" s="34">
        <f>ROUND(('NEW Reference'!G$16*List!$H1529)+'NEW Reference'!G$17,0)</f>
        <v>2593</v>
      </c>
      <c r="O1529" s="34">
        <f>ROUND(('NEW Reference'!H$16*List!$H1529)+'NEW Reference'!H$17,0)</f>
        <v>2692</v>
      </c>
      <c r="P1529" s="34">
        <f>ROUND(('NEW Reference'!I$16*List!$H1529)+'NEW Reference'!I$17,0)</f>
        <v>2797</v>
      </c>
      <c r="Q1529" s="34">
        <f>ROUND(('NEW Reference'!J$16*List!$H1529)+'NEW Reference'!J$17,0)</f>
        <v>3239</v>
      </c>
      <c r="R1529" s="34">
        <f>ROUND(('NEW Reference'!K$16*List!$H1529)+'NEW Reference'!K$17,0)</f>
        <v>3342</v>
      </c>
      <c r="S1529" s="34">
        <f>ROUND(('NEW Reference'!L$16*List!$H1529)+'NEW Reference'!L$17,0)</f>
        <v>3606</v>
      </c>
      <c r="T1529" s="34">
        <f>ROUND(('NEW Reference'!M$16*List!$H1529)+'NEW Reference'!M$17,0)</f>
        <v>4306</v>
      </c>
      <c r="U1529" s="34">
        <f>ROUND(('NEW Reference'!N$16*List!$H1529)+'NEW Reference'!N$17,0)</f>
        <v>17376</v>
      </c>
      <c r="V1529" s="35">
        <f>ROUND(('NEW Reference'!O$16*List!$H1529)+'NEW Reference'!O$17,0)</f>
        <v>646</v>
      </c>
      <c r="W1529" s="35">
        <f>ROUND(('NEW Reference'!P$16*List!$H1529)+'NEW Reference'!P$17,0)</f>
        <v>910</v>
      </c>
      <c r="X1529" s="35">
        <f>ROUND(('NEW Reference'!Q$16*List!$H1529)+'NEW Reference'!Q$17,0)</f>
        <v>455</v>
      </c>
      <c r="Y1529" s="36"/>
      <c r="Z1529" s="4" t="str">
        <f t="shared" si="71"/>
        <v>BENTON, Missouri</v>
      </c>
      <c r="AA1529" s="37" t="s">
        <v>503</v>
      </c>
      <c r="AB1529" s="37" t="s">
        <v>49</v>
      </c>
      <c r="AC1529" s="32" t="s">
        <v>4511</v>
      </c>
      <c r="AD1529" s="38"/>
      <c r="AE1529">
        <f t="shared" si="72"/>
        <v>0.76200000000000001</v>
      </c>
    </row>
    <row r="1530" spans="1:31">
      <c r="A1530" s="28" t="s">
        <v>4529</v>
      </c>
      <c r="B1530" s="44" t="s">
        <v>4530</v>
      </c>
      <c r="C1530" s="45">
        <v>16020</v>
      </c>
      <c r="D1530" s="30" t="s">
        <v>487</v>
      </c>
      <c r="E1530" s="46" t="s">
        <v>4531</v>
      </c>
      <c r="F1530" s="49" t="s">
        <v>4511</v>
      </c>
      <c r="G1530" s="33" t="s">
        <v>48</v>
      </c>
      <c r="H1530">
        <f t="shared" si="70"/>
        <v>0.76490000000000002</v>
      </c>
      <c r="I1530" s="34">
        <f>ROUND(('NEW Reference'!B$16*List!$H1530)+'NEW Reference'!B$17,0)</f>
        <v>998</v>
      </c>
      <c r="J1530" s="34">
        <f>ROUND(('NEW Reference'!C$16*List!$H1530)+'NEW Reference'!C$17,0)</f>
        <v>1488</v>
      </c>
      <c r="K1530" s="34">
        <f>ROUND(('NEW Reference'!D$16*List!$H1530)+'NEW Reference'!D$17,0)</f>
        <v>1783</v>
      </c>
      <c r="L1530" s="34">
        <f>ROUND(('NEW Reference'!E$16*List!$H1530)+'NEW Reference'!E$17,0)</f>
        <v>2204</v>
      </c>
      <c r="M1530" s="34">
        <f>ROUND(('NEW Reference'!F$16*List!$H1530)+'NEW Reference'!F$17,0)</f>
        <v>2296</v>
      </c>
      <c r="N1530" s="34">
        <f>ROUND(('NEW Reference'!G$16*List!$H1530)+'NEW Reference'!G$17,0)</f>
        <v>2600</v>
      </c>
      <c r="O1530" s="34">
        <f>ROUND(('NEW Reference'!H$16*List!$H1530)+'NEW Reference'!H$17,0)</f>
        <v>2699</v>
      </c>
      <c r="P1530" s="34">
        <f>ROUND(('NEW Reference'!I$16*List!$H1530)+'NEW Reference'!I$17,0)</f>
        <v>2805</v>
      </c>
      <c r="Q1530" s="34">
        <f>ROUND(('NEW Reference'!J$16*List!$H1530)+'NEW Reference'!J$17,0)</f>
        <v>3248</v>
      </c>
      <c r="R1530" s="34">
        <f>ROUND(('NEW Reference'!K$16*List!$H1530)+'NEW Reference'!K$17,0)</f>
        <v>3351</v>
      </c>
      <c r="S1530" s="34">
        <f>ROUND(('NEW Reference'!L$16*List!$H1530)+'NEW Reference'!L$17,0)</f>
        <v>3615</v>
      </c>
      <c r="T1530" s="34">
        <f>ROUND(('NEW Reference'!M$16*List!$H1530)+'NEW Reference'!M$17,0)</f>
        <v>4318</v>
      </c>
      <c r="U1530" s="34">
        <f>ROUND(('NEW Reference'!N$16*List!$H1530)+'NEW Reference'!N$17,0)</f>
        <v>17423</v>
      </c>
      <c r="V1530" s="35">
        <f>ROUND(('NEW Reference'!O$16*List!$H1530)+'NEW Reference'!O$17,0)</f>
        <v>648</v>
      </c>
      <c r="W1530" s="35">
        <f>ROUND(('NEW Reference'!P$16*List!$H1530)+'NEW Reference'!P$17,0)</f>
        <v>913</v>
      </c>
      <c r="X1530" s="35">
        <f>ROUND(('NEW Reference'!Q$16*List!$H1530)+'NEW Reference'!Q$17,0)</f>
        <v>456</v>
      </c>
      <c r="Y1530" s="36"/>
      <c r="Z1530" s="4" t="str">
        <f t="shared" si="71"/>
        <v>BOLLINGER, Missouri</v>
      </c>
      <c r="AA1530" s="37" t="s">
        <v>4531</v>
      </c>
      <c r="AB1530" s="37" t="s">
        <v>49</v>
      </c>
      <c r="AC1530" s="32" t="s">
        <v>4511</v>
      </c>
      <c r="AD1530" s="38"/>
      <c r="AE1530">
        <f t="shared" si="72"/>
        <v>0.76490000000000002</v>
      </c>
    </row>
    <row r="1531" spans="1:31">
      <c r="A1531" s="28" t="s">
        <v>4532</v>
      </c>
      <c r="B1531" s="44" t="s">
        <v>4533</v>
      </c>
      <c r="C1531" s="45">
        <v>17860</v>
      </c>
      <c r="D1531" s="30" t="s">
        <v>576</v>
      </c>
      <c r="E1531" s="46" t="s">
        <v>507</v>
      </c>
      <c r="F1531" s="49" t="s">
        <v>4511</v>
      </c>
      <c r="G1531" s="33" t="s">
        <v>48</v>
      </c>
      <c r="H1531">
        <f t="shared" si="70"/>
        <v>0.8387</v>
      </c>
      <c r="I1531" s="34">
        <f>ROUND(('NEW Reference'!B$16*List!$H1531)+'NEW Reference'!B$17,0)</f>
        <v>1066</v>
      </c>
      <c r="J1531" s="34">
        <f>ROUND(('NEW Reference'!C$16*List!$H1531)+'NEW Reference'!C$17,0)</f>
        <v>1590</v>
      </c>
      <c r="K1531" s="34">
        <f>ROUND(('NEW Reference'!D$16*List!$H1531)+'NEW Reference'!D$17,0)</f>
        <v>1905</v>
      </c>
      <c r="L1531" s="34">
        <f>ROUND(('NEW Reference'!E$16*List!$H1531)+'NEW Reference'!E$17,0)</f>
        <v>2355</v>
      </c>
      <c r="M1531" s="34">
        <f>ROUND(('NEW Reference'!F$16*List!$H1531)+'NEW Reference'!F$17,0)</f>
        <v>2454</v>
      </c>
      <c r="N1531" s="34">
        <f>ROUND(('NEW Reference'!G$16*List!$H1531)+'NEW Reference'!G$17,0)</f>
        <v>2777</v>
      </c>
      <c r="O1531" s="34">
        <f>ROUND(('NEW Reference'!H$16*List!$H1531)+'NEW Reference'!H$17,0)</f>
        <v>2884</v>
      </c>
      <c r="P1531" s="34">
        <f>ROUND(('NEW Reference'!I$16*List!$H1531)+'NEW Reference'!I$17,0)</f>
        <v>2997</v>
      </c>
      <c r="Q1531" s="34">
        <f>ROUND(('NEW Reference'!J$16*List!$H1531)+'NEW Reference'!J$17,0)</f>
        <v>3470</v>
      </c>
      <c r="R1531" s="34">
        <f>ROUND(('NEW Reference'!K$16*List!$H1531)+'NEW Reference'!K$17,0)</f>
        <v>3580</v>
      </c>
      <c r="S1531" s="34">
        <f>ROUND(('NEW Reference'!L$16*List!$H1531)+'NEW Reference'!L$17,0)</f>
        <v>3863</v>
      </c>
      <c r="T1531" s="34">
        <f>ROUND(('NEW Reference'!M$16*List!$H1531)+'NEW Reference'!M$17,0)</f>
        <v>4613</v>
      </c>
      <c r="U1531" s="34">
        <f>ROUND(('NEW Reference'!N$16*List!$H1531)+'NEW Reference'!N$17,0)</f>
        <v>18614</v>
      </c>
      <c r="V1531" s="35">
        <f>ROUND(('NEW Reference'!O$16*List!$H1531)+'NEW Reference'!O$17,0)</f>
        <v>692</v>
      </c>
      <c r="W1531" s="35">
        <f>ROUND(('NEW Reference'!P$16*List!$H1531)+'NEW Reference'!P$17,0)</f>
        <v>975</v>
      </c>
      <c r="X1531" s="35">
        <f>ROUND(('NEW Reference'!Q$16*List!$H1531)+'NEW Reference'!Q$17,0)</f>
        <v>488</v>
      </c>
      <c r="Y1531" s="36"/>
      <c r="Z1531" s="4" t="str">
        <f t="shared" si="71"/>
        <v>BOONE, Missouri</v>
      </c>
      <c r="AA1531" s="46" t="s">
        <v>507</v>
      </c>
      <c r="AB1531" s="37" t="s">
        <v>49</v>
      </c>
      <c r="AC1531" s="41" t="s">
        <v>4511</v>
      </c>
      <c r="AD1531" s="42"/>
      <c r="AE1531">
        <f t="shared" si="72"/>
        <v>0.8387</v>
      </c>
    </row>
    <row r="1532" spans="1:31">
      <c r="A1532" s="28" t="s">
        <v>4534</v>
      </c>
      <c r="B1532" s="44" t="s">
        <v>4535</v>
      </c>
      <c r="C1532" s="45">
        <v>41140</v>
      </c>
      <c r="D1532" s="30" t="s">
        <v>1504</v>
      </c>
      <c r="E1532" s="46" t="s">
        <v>2713</v>
      </c>
      <c r="F1532" s="49" t="s">
        <v>4511</v>
      </c>
      <c r="G1532" s="33" t="s">
        <v>48</v>
      </c>
      <c r="H1532">
        <f t="shared" si="70"/>
        <v>0.86310000000000009</v>
      </c>
      <c r="I1532" s="34">
        <f>ROUND(('NEW Reference'!B$16*List!$H1532)+'NEW Reference'!B$17,0)</f>
        <v>1089</v>
      </c>
      <c r="J1532" s="34">
        <f>ROUND(('NEW Reference'!C$16*List!$H1532)+'NEW Reference'!C$17,0)</f>
        <v>1623</v>
      </c>
      <c r="K1532" s="34">
        <f>ROUND(('NEW Reference'!D$16*List!$H1532)+'NEW Reference'!D$17,0)</f>
        <v>1945</v>
      </c>
      <c r="L1532" s="34">
        <f>ROUND(('NEW Reference'!E$16*List!$H1532)+'NEW Reference'!E$17,0)</f>
        <v>2405</v>
      </c>
      <c r="M1532" s="34">
        <f>ROUND(('NEW Reference'!F$16*List!$H1532)+'NEW Reference'!F$17,0)</f>
        <v>2505</v>
      </c>
      <c r="N1532" s="34">
        <f>ROUND(('NEW Reference'!G$16*List!$H1532)+'NEW Reference'!G$17,0)</f>
        <v>2836</v>
      </c>
      <c r="O1532" s="34">
        <f>ROUND(('NEW Reference'!H$16*List!$H1532)+'NEW Reference'!H$17,0)</f>
        <v>2945</v>
      </c>
      <c r="P1532" s="34">
        <f>ROUND(('NEW Reference'!I$16*List!$H1532)+'NEW Reference'!I$17,0)</f>
        <v>3060</v>
      </c>
      <c r="Q1532" s="34">
        <f>ROUND(('NEW Reference'!J$16*List!$H1532)+'NEW Reference'!J$17,0)</f>
        <v>3544</v>
      </c>
      <c r="R1532" s="34">
        <f>ROUND(('NEW Reference'!K$16*List!$H1532)+'NEW Reference'!K$17,0)</f>
        <v>3655</v>
      </c>
      <c r="S1532" s="34">
        <f>ROUND(('NEW Reference'!L$16*List!$H1532)+'NEW Reference'!L$17,0)</f>
        <v>3944</v>
      </c>
      <c r="T1532" s="34">
        <f>ROUND(('NEW Reference'!M$16*List!$H1532)+'NEW Reference'!M$17,0)</f>
        <v>4711</v>
      </c>
      <c r="U1532" s="34">
        <f>ROUND(('NEW Reference'!N$16*List!$H1532)+'NEW Reference'!N$17,0)</f>
        <v>19008</v>
      </c>
      <c r="V1532" s="35">
        <f>ROUND(('NEW Reference'!O$16*List!$H1532)+'NEW Reference'!O$17,0)</f>
        <v>707</v>
      </c>
      <c r="W1532" s="35">
        <f>ROUND(('NEW Reference'!P$16*List!$H1532)+'NEW Reference'!P$17,0)</f>
        <v>996</v>
      </c>
      <c r="X1532" s="35">
        <f>ROUND(('NEW Reference'!Q$16*List!$H1532)+'NEW Reference'!Q$17,0)</f>
        <v>498</v>
      </c>
      <c r="Y1532" s="36"/>
      <c r="Z1532" s="4" t="str">
        <f t="shared" si="71"/>
        <v>BUCHANAN, Missouri</v>
      </c>
      <c r="AA1532" s="37" t="s">
        <v>2713</v>
      </c>
      <c r="AB1532" s="37" t="s">
        <v>49</v>
      </c>
      <c r="AC1532" s="32" t="s">
        <v>4511</v>
      </c>
      <c r="AD1532" s="38"/>
      <c r="AE1532">
        <f t="shared" si="72"/>
        <v>0.86310000000000009</v>
      </c>
    </row>
    <row r="1533" spans="1:31">
      <c r="A1533" s="28" t="s">
        <v>4536</v>
      </c>
      <c r="B1533" s="44" t="s">
        <v>4537</v>
      </c>
      <c r="C1533" s="47">
        <v>99926</v>
      </c>
      <c r="D1533" s="30" t="s">
        <v>149</v>
      </c>
      <c r="E1533" s="37" t="s">
        <v>76</v>
      </c>
      <c r="F1533" s="50" t="s">
        <v>4511</v>
      </c>
      <c r="G1533" s="33" t="s">
        <v>59</v>
      </c>
      <c r="H1533">
        <f t="shared" si="70"/>
        <v>0.76200000000000001</v>
      </c>
      <c r="I1533" s="34">
        <f>ROUND(('NEW Reference'!B$16*List!$H1533)+'NEW Reference'!B$17,0)</f>
        <v>995</v>
      </c>
      <c r="J1533" s="34">
        <f>ROUND(('NEW Reference'!C$16*List!$H1533)+'NEW Reference'!C$17,0)</f>
        <v>1484</v>
      </c>
      <c r="K1533" s="34">
        <f>ROUND(('NEW Reference'!D$16*List!$H1533)+'NEW Reference'!D$17,0)</f>
        <v>1778</v>
      </c>
      <c r="L1533" s="34">
        <f>ROUND(('NEW Reference'!E$16*List!$H1533)+'NEW Reference'!E$17,0)</f>
        <v>2198</v>
      </c>
      <c r="M1533" s="34">
        <f>ROUND(('NEW Reference'!F$16*List!$H1533)+'NEW Reference'!F$17,0)</f>
        <v>2290</v>
      </c>
      <c r="N1533" s="34">
        <f>ROUND(('NEW Reference'!G$16*List!$H1533)+'NEW Reference'!G$17,0)</f>
        <v>2593</v>
      </c>
      <c r="O1533" s="34">
        <f>ROUND(('NEW Reference'!H$16*List!$H1533)+'NEW Reference'!H$17,0)</f>
        <v>2692</v>
      </c>
      <c r="P1533" s="34">
        <f>ROUND(('NEW Reference'!I$16*List!$H1533)+'NEW Reference'!I$17,0)</f>
        <v>2797</v>
      </c>
      <c r="Q1533" s="34">
        <f>ROUND(('NEW Reference'!J$16*List!$H1533)+'NEW Reference'!J$17,0)</f>
        <v>3239</v>
      </c>
      <c r="R1533" s="34">
        <f>ROUND(('NEW Reference'!K$16*List!$H1533)+'NEW Reference'!K$17,0)</f>
        <v>3342</v>
      </c>
      <c r="S1533" s="34">
        <f>ROUND(('NEW Reference'!L$16*List!$H1533)+'NEW Reference'!L$17,0)</f>
        <v>3606</v>
      </c>
      <c r="T1533" s="34">
        <f>ROUND(('NEW Reference'!M$16*List!$H1533)+'NEW Reference'!M$17,0)</f>
        <v>4306</v>
      </c>
      <c r="U1533" s="34">
        <f>ROUND(('NEW Reference'!N$16*List!$H1533)+'NEW Reference'!N$17,0)</f>
        <v>17376</v>
      </c>
      <c r="V1533" s="35">
        <f>ROUND(('NEW Reference'!O$16*List!$H1533)+'NEW Reference'!O$17,0)</f>
        <v>646</v>
      </c>
      <c r="W1533" s="35">
        <f>ROUND(('NEW Reference'!P$16*List!$H1533)+'NEW Reference'!P$17,0)</f>
        <v>910</v>
      </c>
      <c r="X1533" s="35">
        <f>ROUND(('NEW Reference'!Q$16*List!$H1533)+'NEW Reference'!Q$17,0)</f>
        <v>455</v>
      </c>
      <c r="Y1533" s="36"/>
      <c r="Z1533" s="4" t="str">
        <f t="shared" si="71"/>
        <v>BUTLER, Missouri</v>
      </c>
      <c r="AA1533" s="37" t="s">
        <v>76</v>
      </c>
      <c r="AB1533" s="37" t="s">
        <v>49</v>
      </c>
      <c r="AC1533" s="32" t="s">
        <v>4511</v>
      </c>
      <c r="AD1533" s="38"/>
      <c r="AE1533">
        <f t="shared" si="72"/>
        <v>0.76200000000000001</v>
      </c>
    </row>
    <row r="1534" spans="1:31">
      <c r="A1534" s="28" t="s">
        <v>4538</v>
      </c>
      <c r="B1534" s="44" t="s">
        <v>4539</v>
      </c>
      <c r="C1534" s="45">
        <v>28140</v>
      </c>
      <c r="D1534" s="30" t="s">
        <v>1005</v>
      </c>
      <c r="E1534" s="46" t="s">
        <v>3256</v>
      </c>
      <c r="F1534" s="49" t="s">
        <v>4511</v>
      </c>
      <c r="G1534" s="33" t="s">
        <v>48</v>
      </c>
      <c r="H1534">
        <f t="shared" si="70"/>
        <v>0.91160000000000008</v>
      </c>
      <c r="I1534" s="34">
        <f>ROUND(('NEW Reference'!B$16*List!$H1534)+'NEW Reference'!B$17,0)</f>
        <v>1134</v>
      </c>
      <c r="J1534" s="34">
        <f>ROUND(('NEW Reference'!C$16*List!$H1534)+'NEW Reference'!C$17,0)</f>
        <v>1690</v>
      </c>
      <c r="K1534" s="34">
        <f>ROUND(('NEW Reference'!D$16*List!$H1534)+'NEW Reference'!D$17,0)</f>
        <v>2025</v>
      </c>
      <c r="L1534" s="34">
        <f>ROUND(('NEW Reference'!E$16*List!$H1534)+'NEW Reference'!E$17,0)</f>
        <v>2504</v>
      </c>
      <c r="M1534" s="34">
        <f>ROUND(('NEW Reference'!F$16*List!$H1534)+'NEW Reference'!F$17,0)</f>
        <v>2609</v>
      </c>
      <c r="N1534" s="34">
        <f>ROUND(('NEW Reference'!G$16*List!$H1534)+'NEW Reference'!G$17,0)</f>
        <v>2953</v>
      </c>
      <c r="O1534" s="34">
        <f>ROUND(('NEW Reference'!H$16*List!$H1534)+'NEW Reference'!H$17,0)</f>
        <v>3066</v>
      </c>
      <c r="P1534" s="34">
        <f>ROUND(('NEW Reference'!I$16*List!$H1534)+'NEW Reference'!I$17,0)</f>
        <v>3186</v>
      </c>
      <c r="Q1534" s="34">
        <f>ROUND(('NEW Reference'!J$16*List!$H1534)+'NEW Reference'!J$17,0)</f>
        <v>3690</v>
      </c>
      <c r="R1534" s="34">
        <f>ROUND(('NEW Reference'!K$16*List!$H1534)+'NEW Reference'!K$17,0)</f>
        <v>3806</v>
      </c>
      <c r="S1534" s="34">
        <f>ROUND(('NEW Reference'!L$16*List!$H1534)+'NEW Reference'!L$17,0)</f>
        <v>4107</v>
      </c>
      <c r="T1534" s="34">
        <f>ROUND(('NEW Reference'!M$16*List!$H1534)+'NEW Reference'!M$17,0)</f>
        <v>4905</v>
      </c>
      <c r="U1534" s="34">
        <f>ROUND(('NEW Reference'!N$16*List!$H1534)+'NEW Reference'!N$17,0)</f>
        <v>19792</v>
      </c>
      <c r="V1534" s="35">
        <f>ROUND(('NEW Reference'!O$16*List!$H1534)+'NEW Reference'!O$17,0)</f>
        <v>736</v>
      </c>
      <c r="W1534" s="35">
        <f>ROUND(('NEW Reference'!P$16*List!$H1534)+'NEW Reference'!P$17,0)</f>
        <v>1037</v>
      </c>
      <c r="X1534" s="35">
        <f>ROUND(('NEW Reference'!Q$16*List!$H1534)+'NEW Reference'!Q$17,0)</f>
        <v>518</v>
      </c>
      <c r="Y1534" s="36"/>
      <c r="Z1534" s="4" t="str">
        <f t="shared" si="71"/>
        <v>CALDWELL, Missouri</v>
      </c>
      <c r="AA1534" s="46" t="s">
        <v>3256</v>
      </c>
      <c r="AB1534" s="37" t="s">
        <v>49</v>
      </c>
      <c r="AC1534" s="41" t="s">
        <v>4511</v>
      </c>
      <c r="AD1534" s="42"/>
      <c r="AE1534">
        <f t="shared" si="72"/>
        <v>0.91160000000000008</v>
      </c>
    </row>
    <row r="1535" spans="1:31">
      <c r="A1535" s="28" t="s">
        <v>4540</v>
      </c>
      <c r="B1535" s="44" t="s">
        <v>4541</v>
      </c>
      <c r="C1535" s="45">
        <v>27620</v>
      </c>
      <c r="D1535" s="30" t="s">
        <v>969</v>
      </c>
      <c r="E1535" s="46" t="s">
        <v>4542</v>
      </c>
      <c r="F1535" s="49" t="s">
        <v>4511</v>
      </c>
      <c r="G1535" s="33" t="s">
        <v>48</v>
      </c>
      <c r="H1535">
        <f t="shared" si="70"/>
        <v>0.75640000000000007</v>
      </c>
      <c r="I1535" s="34">
        <f>ROUND(('NEW Reference'!B$16*List!$H1535)+'NEW Reference'!B$17,0)</f>
        <v>990</v>
      </c>
      <c r="J1535" s="34">
        <f>ROUND(('NEW Reference'!C$16*List!$H1535)+'NEW Reference'!C$17,0)</f>
        <v>1476</v>
      </c>
      <c r="K1535" s="34">
        <f>ROUND(('NEW Reference'!D$16*List!$H1535)+'NEW Reference'!D$17,0)</f>
        <v>1769</v>
      </c>
      <c r="L1535" s="34">
        <f>ROUND(('NEW Reference'!E$16*List!$H1535)+'NEW Reference'!E$17,0)</f>
        <v>2187</v>
      </c>
      <c r="M1535" s="34">
        <f>ROUND(('NEW Reference'!F$16*List!$H1535)+'NEW Reference'!F$17,0)</f>
        <v>2278</v>
      </c>
      <c r="N1535" s="34">
        <f>ROUND(('NEW Reference'!G$16*List!$H1535)+'NEW Reference'!G$17,0)</f>
        <v>2579</v>
      </c>
      <c r="O1535" s="34">
        <f>ROUND(('NEW Reference'!H$16*List!$H1535)+'NEW Reference'!H$17,0)</f>
        <v>2678</v>
      </c>
      <c r="P1535" s="34">
        <f>ROUND(('NEW Reference'!I$16*List!$H1535)+'NEW Reference'!I$17,0)</f>
        <v>2783</v>
      </c>
      <c r="Q1535" s="34">
        <f>ROUND(('NEW Reference'!J$16*List!$H1535)+'NEW Reference'!J$17,0)</f>
        <v>3223</v>
      </c>
      <c r="R1535" s="34">
        <f>ROUND(('NEW Reference'!K$16*List!$H1535)+'NEW Reference'!K$17,0)</f>
        <v>3324</v>
      </c>
      <c r="S1535" s="34">
        <f>ROUND(('NEW Reference'!L$16*List!$H1535)+'NEW Reference'!L$17,0)</f>
        <v>3587</v>
      </c>
      <c r="T1535" s="34">
        <f>ROUND(('NEW Reference'!M$16*List!$H1535)+'NEW Reference'!M$17,0)</f>
        <v>4284</v>
      </c>
      <c r="U1535" s="34">
        <f>ROUND(('NEW Reference'!N$16*List!$H1535)+'NEW Reference'!N$17,0)</f>
        <v>17286</v>
      </c>
      <c r="V1535" s="35">
        <f>ROUND(('NEW Reference'!O$16*List!$H1535)+'NEW Reference'!O$17,0)</f>
        <v>643</v>
      </c>
      <c r="W1535" s="35">
        <f>ROUND(('NEW Reference'!P$16*List!$H1535)+'NEW Reference'!P$17,0)</f>
        <v>905</v>
      </c>
      <c r="X1535" s="35">
        <f>ROUND(('NEW Reference'!Q$16*List!$H1535)+'NEW Reference'!Q$17,0)</f>
        <v>453</v>
      </c>
      <c r="Y1535" s="36"/>
      <c r="Z1535" s="4" t="str">
        <f t="shared" si="71"/>
        <v>CALLAWAY, Missouri</v>
      </c>
      <c r="AA1535" s="37" t="s">
        <v>4542</v>
      </c>
      <c r="AB1535" s="37" t="s">
        <v>49</v>
      </c>
      <c r="AC1535" s="32" t="s">
        <v>4511</v>
      </c>
      <c r="AD1535" s="38"/>
      <c r="AE1535">
        <f t="shared" si="72"/>
        <v>0.75640000000000007</v>
      </c>
    </row>
    <row r="1536" spans="1:31">
      <c r="A1536" s="28" t="s">
        <v>4543</v>
      </c>
      <c r="B1536" s="44" t="s">
        <v>4544</v>
      </c>
      <c r="C1536" s="47">
        <v>99926</v>
      </c>
      <c r="D1536" s="30" t="s">
        <v>149</v>
      </c>
      <c r="E1536" s="37" t="s">
        <v>1649</v>
      </c>
      <c r="F1536" s="50" t="s">
        <v>4511</v>
      </c>
      <c r="G1536" s="33" t="s">
        <v>59</v>
      </c>
      <c r="H1536">
        <f t="shared" si="70"/>
        <v>0.76200000000000001</v>
      </c>
      <c r="I1536" s="34">
        <f>ROUND(('NEW Reference'!B$16*List!$H1536)+'NEW Reference'!B$17,0)</f>
        <v>995</v>
      </c>
      <c r="J1536" s="34">
        <f>ROUND(('NEW Reference'!C$16*List!$H1536)+'NEW Reference'!C$17,0)</f>
        <v>1484</v>
      </c>
      <c r="K1536" s="34">
        <f>ROUND(('NEW Reference'!D$16*List!$H1536)+'NEW Reference'!D$17,0)</f>
        <v>1778</v>
      </c>
      <c r="L1536" s="34">
        <f>ROUND(('NEW Reference'!E$16*List!$H1536)+'NEW Reference'!E$17,0)</f>
        <v>2198</v>
      </c>
      <c r="M1536" s="34">
        <f>ROUND(('NEW Reference'!F$16*List!$H1536)+'NEW Reference'!F$17,0)</f>
        <v>2290</v>
      </c>
      <c r="N1536" s="34">
        <f>ROUND(('NEW Reference'!G$16*List!$H1536)+'NEW Reference'!G$17,0)</f>
        <v>2593</v>
      </c>
      <c r="O1536" s="34">
        <f>ROUND(('NEW Reference'!H$16*List!$H1536)+'NEW Reference'!H$17,0)</f>
        <v>2692</v>
      </c>
      <c r="P1536" s="34">
        <f>ROUND(('NEW Reference'!I$16*List!$H1536)+'NEW Reference'!I$17,0)</f>
        <v>2797</v>
      </c>
      <c r="Q1536" s="34">
        <f>ROUND(('NEW Reference'!J$16*List!$H1536)+'NEW Reference'!J$17,0)</f>
        <v>3239</v>
      </c>
      <c r="R1536" s="34">
        <f>ROUND(('NEW Reference'!K$16*List!$H1536)+'NEW Reference'!K$17,0)</f>
        <v>3342</v>
      </c>
      <c r="S1536" s="34">
        <f>ROUND(('NEW Reference'!L$16*List!$H1536)+'NEW Reference'!L$17,0)</f>
        <v>3606</v>
      </c>
      <c r="T1536" s="34">
        <f>ROUND(('NEW Reference'!M$16*List!$H1536)+'NEW Reference'!M$17,0)</f>
        <v>4306</v>
      </c>
      <c r="U1536" s="34">
        <f>ROUND(('NEW Reference'!N$16*List!$H1536)+'NEW Reference'!N$17,0)</f>
        <v>17376</v>
      </c>
      <c r="V1536" s="35">
        <f>ROUND(('NEW Reference'!O$16*List!$H1536)+'NEW Reference'!O$17,0)</f>
        <v>646</v>
      </c>
      <c r="W1536" s="35">
        <f>ROUND(('NEW Reference'!P$16*List!$H1536)+'NEW Reference'!P$17,0)</f>
        <v>910</v>
      </c>
      <c r="X1536" s="35">
        <f>ROUND(('NEW Reference'!Q$16*List!$H1536)+'NEW Reference'!Q$17,0)</f>
        <v>455</v>
      </c>
      <c r="Y1536" s="36"/>
      <c r="Z1536" s="4" t="str">
        <f t="shared" si="71"/>
        <v>CAMDEN, Missouri</v>
      </c>
      <c r="AA1536" s="46" t="s">
        <v>1649</v>
      </c>
      <c r="AB1536" s="37" t="s">
        <v>49</v>
      </c>
      <c r="AC1536" s="41" t="s">
        <v>4511</v>
      </c>
      <c r="AD1536" s="42"/>
      <c r="AE1536">
        <f t="shared" si="72"/>
        <v>0.76200000000000001</v>
      </c>
    </row>
    <row r="1537" spans="1:31">
      <c r="A1537" s="28" t="s">
        <v>4545</v>
      </c>
      <c r="B1537" s="44" t="s">
        <v>4546</v>
      </c>
      <c r="C1537" s="45">
        <v>16020</v>
      </c>
      <c r="D1537" s="30" t="s">
        <v>487</v>
      </c>
      <c r="E1537" s="46" t="s">
        <v>4547</v>
      </c>
      <c r="F1537" s="49" t="s">
        <v>4511</v>
      </c>
      <c r="G1537" s="33" t="s">
        <v>48</v>
      </c>
      <c r="H1537">
        <f t="shared" si="70"/>
        <v>0.76490000000000002</v>
      </c>
      <c r="I1537" s="34">
        <f>ROUND(('NEW Reference'!B$16*List!$H1537)+'NEW Reference'!B$17,0)</f>
        <v>998</v>
      </c>
      <c r="J1537" s="34">
        <f>ROUND(('NEW Reference'!C$16*List!$H1537)+'NEW Reference'!C$17,0)</f>
        <v>1488</v>
      </c>
      <c r="K1537" s="34">
        <f>ROUND(('NEW Reference'!D$16*List!$H1537)+'NEW Reference'!D$17,0)</f>
        <v>1783</v>
      </c>
      <c r="L1537" s="34">
        <f>ROUND(('NEW Reference'!E$16*List!$H1537)+'NEW Reference'!E$17,0)</f>
        <v>2204</v>
      </c>
      <c r="M1537" s="34">
        <f>ROUND(('NEW Reference'!F$16*List!$H1537)+'NEW Reference'!F$17,0)</f>
        <v>2296</v>
      </c>
      <c r="N1537" s="34">
        <f>ROUND(('NEW Reference'!G$16*List!$H1537)+'NEW Reference'!G$17,0)</f>
        <v>2600</v>
      </c>
      <c r="O1537" s="34">
        <f>ROUND(('NEW Reference'!H$16*List!$H1537)+'NEW Reference'!H$17,0)</f>
        <v>2699</v>
      </c>
      <c r="P1537" s="34">
        <f>ROUND(('NEW Reference'!I$16*List!$H1537)+'NEW Reference'!I$17,0)</f>
        <v>2805</v>
      </c>
      <c r="Q1537" s="34">
        <f>ROUND(('NEW Reference'!J$16*List!$H1537)+'NEW Reference'!J$17,0)</f>
        <v>3248</v>
      </c>
      <c r="R1537" s="34">
        <f>ROUND(('NEW Reference'!K$16*List!$H1537)+'NEW Reference'!K$17,0)</f>
        <v>3351</v>
      </c>
      <c r="S1537" s="34">
        <f>ROUND(('NEW Reference'!L$16*List!$H1537)+'NEW Reference'!L$17,0)</f>
        <v>3615</v>
      </c>
      <c r="T1537" s="34">
        <f>ROUND(('NEW Reference'!M$16*List!$H1537)+'NEW Reference'!M$17,0)</f>
        <v>4318</v>
      </c>
      <c r="U1537" s="34">
        <f>ROUND(('NEW Reference'!N$16*List!$H1537)+'NEW Reference'!N$17,0)</f>
        <v>17423</v>
      </c>
      <c r="V1537" s="35">
        <f>ROUND(('NEW Reference'!O$16*List!$H1537)+'NEW Reference'!O$17,0)</f>
        <v>648</v>
      </c>
      <c r="W1537" s="35">
        <f>ROUND(('NEW Reference'!P$16*List!$H1537)+'NEW Reference'!P$17,0)</f>
        <v>913</v>
      </c>
      <c r="X1537" s="35">
        <f>ROUND(('NEW Reference'!Q$16*List!$H1537)+'NEW Reference'!Q$17,0)</f>
        <v>456</v>
      </c>
      <c r="Y1537" s="36"/>
      <c r="Z1537" s="4" t="str">
        <f t="shared" si="71"/>
        <v>CAPE GIRARDEAU, Missouri</v>
      </c>
      <c r="AA1537" s="46" t="s">
        <v>4547</v>
      </c>
      <c r="AB1537" s="37" t="s">
        <v>49</v>
      </c>
      <c r="AC1537" s="41" t="s">
        <v>4511</v>
      </c>
      <c r="AD1537" s="42"/>
      <c r="AE1537">
        <f t="shared" si="72"/>
        <v>0.76490000000000002</v>
      </c>
    </row>
    <row r="1538" spans="1:31">
      <c r="A1538" s="28" t="s">
        <v>4548</v>
      </c>
      <c r="B1538" s="44" t="s">
        <v>4549</v>
      </c>
      <c r="C1538" s="45">
        <v>99926</v>
      </c>
      <c r="D1538" s="30" t="s">
        <v>149</v>
      </c>
      <c r="E1538" s="46" t="s">
        <v>518</v>
      </c>
      <c r="F1538" s="50" t="s">
        <v>4511</v>
      </c>
      <c r="G1538" s="33" t="s">
        <v>59</v>
      </c>
      <c r="H1538">
        <f t="shared" si="70"/>
        <v>0.76200000000000001</v>
      </c>
      <c r="I1538" s="34">
        <f>ROUND(('NEW Reference'!B$16*List!$H1538)+'NEW Reference'!B$17,0)</f>
        <v>995</v>
      </c>
      <c r="J1538" s="34">
        <f>ROUND(('NEW Reference'!C$16*List!$H1538)+'NEW Reference'!C$17,0)</f>
        <v>1484</v>
      </c>
      <c r="K1538" s="34">
        <f>ROUND(('NEW Reference'!D$16*List!$H1538)+'NEW Reference'!D$17,0)</f>
        <v>1778</v>
      </c>
      <c r="L1538" s="34">
        <f>ROUND(('NEW Reference'!E$16*List!$H1538)+'NEW Reference'!E$17,0)</f>
        <v>2198</v>
      </c>
      <c r="M1538" s="34">
        <f>ROUND(('NEW Reference'!F$16*List!$H1538)+'NEW Reference'!F$17,0)</f>
        <v>2290</v>
      </c>
      <c r="N1538" s="34">
        <f>ROUND(('NEW Reference'!G$16*List!$H1538)+'NEW Reference'!G$17,0)</f>
        <v>2593</v>
      </c>
      <c r="O1538" s="34">
        <f>ROUND(('NEW Reference'!H$16*List!$H1538)+'NEW Reference'!H$17,0)</f>
        <v>2692</v>
      </c>
      <c r="P1538" s="34">
        <f>ROUND(('NEW Reference'!I$16*List!$H1538)+'NEW Reference'!I$17,0)</f>
        <v>2797</v>
      </c>
      <c r="Q1538" s="34">
        <f>ROUND(('NEW Reference'!J$16*List!$H1538)+'NEW Reference'!J$17,0)</f>
        <v>3239</v>
      </c>
      <c r="R1538" s="34">
        <f>ROUND(('NEW Reference'!K$16*List!$H1538)+'NEW Reference'!K$17,0)</f>
        <v>3342</v>
      </c>
      <c r="S1538" s="34">
        <f>ROUND(('NEW Reference'!L$16*List!$H1538)+'NEW Reference'!L$17,0)</f>
        <v>3606</v>
      </c>
      <c r="T1538" s="34">
        <f>ROUND(('NEW Reference'!M$16*List!$H1538)+'NEW Reference'!M$17,0)</f>
        <v>4306</v>
      </c>
      <c r="U1538" s="34">
        <f>ROUND(('NEW Reference'!N$16*List!$H1538)+'NEW Reference'!N$17,0)</f>
        <v>17376</v>
      </c>
      <c r="V1538" s="35">
        <f>ROUND(('NEW Reference'!O$16*List!$H1538)+'NEW Reference'!O$17,0)</f>
        <v>646</v>
      </c>
      <c r="W1538" s="35">
        <f>ROUND(('NEW Reference'!P$16*List!$H1538)+'NEW Reference'!P$17,0)</f>
        <v>910</v>
      </c>
      <c r="X1538" s="35">
        <f>ROUND(('NEW Reference'!Q$16*List!$H1538)+'NEW Reference'!Q$17,0)</f>
        <v>455</v>
      </c>
      <c r="Y1538" s="36"/>
      <c r="Z1538" s="4" t="str">
        <f t="shared" si="71"/>
        <v>CARROLL, Missouri</v>
      </c>
      <c r="AA1538" s="37" t="s">
        <v>518</v>
      </c>
      <c r="AB1538" s="37" t="s">
        <v>49</v>
      </c>
      <c r="AC1538" s="32" t="s">
        <v>4511</v>
      </c>
      <c r="AD1538" s="38"/>
      <c r="AE1538">
        <f t="shared" si="72"/>
        <v>0.76200000000000001</v>
      </c>
    </row>
    <row r="1539" spans="1:31">
      <c r="A1539" s="28" t="s">
        <v>4550</v>
      </c>
      <c r="B1539" s="44" t="s">
        <v>4551</v>
      </c>
      <c r="C1539" s="45">
        <v>99926</v>
      </c>
      <c r="D1539" s="30" t="s">
        <v>149</v>
      </c>
      <c r="E1539" s="46" t="s">
        <v>3270</v>
      </c>
      <c r="F1539" s="50" t="s">
        <v>4511</v>
      </c>
      <c r="G1539" s="33" t="s">
        <v>59</v>
      </c>
      <c r="H1539">
        <f t="shared" si="70"/>
        <v>0.76200000000000001</v>
      </c>
      <c r="I1539" s="34">
        <f>ROUND(('NEW Reference'!B$16*List!$H1539)+'NEW Reference'!B$17,0)</f>
        <v>995</v>
      </c>
      <c r="J1539" s="34">
        <f>ROUND(('NEW Reference'!C$16*List!$H1539)+'NEW Reference'!C$17,0)</f>
        <v>1484</v>
      </c>
      <c r="K1539" s="34">
        <f>ROUND(('NEW Reference'!D$16*List!$H1539)+'NEW Reference'!D$17,0)</f>
        <v>1778</v>
      </c>
      <c r="L1539" s="34">
        <f>ROUND(('NEW Reference'!E$16*List!$H1539)+'NEW Reference'!E$17,0)</f>
        <v>2198</v>
      </c>
      <c r="M1539" s="34">
        <f>ROUND(('NEW Reference'!F$16*List!$H1539)+'NEW Reference'!F$17,0)</f>
        <v>2290</v>
      </c>
      <c r="N1539" s="34">
        <f>ROUND(('NEW Reference'!G$16*List!$H1539)+'NEW Reference'!G$17,0)</f>
        <v>2593</v>
      </c>
      <c r="O1539" s="34">
        <f>ROUND(('NEW Reference'!H$16*List!$H1539)+'NEW Reference'!H$17,0)</f>
        <v>2692</v>
      </c>
      <c r="P1539" s="34">
        <f>ROUND(('NEW Reference'!I$16*List!$H1539)+'NEW Reference'!I$17,0)</f>
        <v>2797</v>
      </c>
      <c r="Q1539" s="34">
        <f>ROUND(('NEW Reference'!J$16*List!$H1539)+'NEW Reference'!J$17,0)</f>
        <v>3239</v>
      </c>
      <c r="R1539" s="34">
        <f>ROUND(('NEW Reference'!K$16*List!$H1539)+'NEW Reference'!K$17,0)</f>
        <v>3342</v>
      </c>
      <c r="S1539" s="34">
        <f>ROUND(('NEW Reference'!L$16*List!$H1539)+'NEW Reference'!L$17,0)</f>
        <v>3606</v>
      </c>
      <c r="T1539" s="34">
        <f>ROUND(('NEW Reference'!M$16*List!$H1539)+'NEW Reference'!M$17,0)</f>
        <v>4306</v>
      </c>
      <c r="U1539" s="34">
        <f>ROUND(('NEW Reference'!N$16*List!$H1539)+'NEW Reference'!N$17,0)</f>
        <v>17376</v>
      </c>
      <c r="V1539" s="35">
        <f>ROUND(('NEW Reference'!O$16*List!$H1539)+'NEW Reference'!O$17,0)</f>
        <v>646</v>
      </c>
      <c r="W1539" s="35">
        <f>ROUND(('NEW Reference'!P$16*List!$H1539)+'NEW Reference'!P$17,0)</f>
        <v>910</v>
      </c>
      <c r="X1539" s="35">
        <f>ROUND(('NEW Reference'!Q$16*List!$H1539)+'NEW Reference'!Q$17,0)</f>
        <v>455</v>
      </c>
      <c r="Y1539" s="36"/>
      <c r="Z1539" s="4" t="str">
        <f t="shared" si="71"/>
        <v>CARTER, Missouri</v>
      </c>
      <c r="AA1539" s="46" t="s">
        <v>3270</v>
      </c>
      <c r="AB1539" s="37" t="s">
        <v>49</v>
      </c>
      <c r="AC1539" s="41" t="s">
        <v>4511</v>
      </c>
      <c r="AD1539" s="42"/>
      <c r="AE1539">
        <f t="shared" si="72"/>
        <v>0.76200000000000001</v>
      </c>
    </row>
    <row r="1540" spans="1:31">
      <c r="A1540" s="28" t="s">
        <v>4552</v>
      </c>
      <c r="B1540" s="44" t="s">
        <v>4553</v>
      </c>
      <c r="C1540" s="45">
        <v>28140</v>
      </c>
      <c r="D1540" s="30" t="s">
        <v>1005</v>
      </c>
      <c r="E1540" s="46" t="s">
        <v>2222</v>
      </c>
      <c r="F1540" s="49" t="s">
        <v>4511</v>
      </c>
      <c r="G1540" s="33" t="s">
        <v>48</v>
      </c>
      <c r="H1540">
        <f t="shared" si="70"/>
        <v>0.91160000000000008</v>
      </c>
      <c r="I1540" s="34">
        <f>ROUND(('NEW Reference'!B$16*List!$H1540)+'NEW Reference'!B$17,0)</f>
        <v>1134</v>
      </c>
      <c r="J1540" s="34">
        <f>ROUND(('NEW Reference'!C$16*List!$H1540)+'NEW Reference'!C$17,0)</f>
        <v>1690</v>
      </c>
      <c r="K1540" s="34">
        <f>ROUND(('NEW Reference'!D$16*List!$H1540)+'NEW Reference'!D$17,0)</f>
        <v>2025</v>
      </c>
      <c r="L1540" s="34">
        <f>ROUND(('NEW Reference'!E$16*List!$H1540)+'NEW Reference'!E$17,0)</f>
        <v>2504</v>
      </c>
      <c r="M1540" s="34">
        <f>ROUND(('NEW Reference'!F$16*List!$H1540)+'NEW Reference'!F$17,0)</f>
        <v>2609</v>
      </c>
      <c r="N1540" s="34">
        <f>ROUND(('NEW Reference'!G$16*List!$H1540)+'NEW Reference'!G$17,0)</f>
        <v>2953</v>
      </c>
      <c r="O1540" s="34">
        <f>ROUND(('NEW Reference'!H$16*List!$H1540)+'NEW Reference'!H$17,0)</f>
        <v>3066</v>
      </c>
      <c r="P1540" s="34">
        <f>ROUND(('NEW Reference'!I$16*List!$H1540)+'NEW Reference'!I$17,0)</f>
        <v>3186</v>
      </c>
      <c r="Q1540" s="34">
        <f>ROUND(('NEW Reference'!J$16*List!$H1540)+'NEW Reference'!J$17,0)</f>
        <v>3690</v>
      </c>
      <c r="R1540" s="34">
        <f>ROUND(('NEW Reference'!K$16*List!$H1540)+'NEW Reference'!K$17,0)</f>
        <v>3806</v>
      </c>
      <c r="S1540" s="34">
        <f>ROUND(('NEW Reference'!L$16*List!$H1540)+'NEW Reference'!L$17,0)</f>
        <v>4107</v>
      </c>
      <c r="T1540" s="34">
        <f>ROUND(('NEW Reference'!M$16*List!$H1540)+'NEW Reference'!M$17,0)</f>
        <v>4905</v>
      </c>
      <c r="U1540" s="34">
        <f>ROUND(('NEW Reference'!N$16*List!$H1540)+'NEW Reference'!N$17,0)</f>
        <v>19792</v>
      </c>
      <c r="V1540" s="35">
        <f>ROUND(('NEW Reference'!O$16*List!$H1540)+'NEW Reference'!O$17,0)</f>
        <v>736</v>
      </c>
      <c r="W1540" s="35">
        <f>ROUND(('NEW Reference'!P$16*List!$H1540)+'NEW Reference'!P$17,0)</f>
        <v>1037</v>
      </c>
      <c r="X1540" s="35">
        <f>ROUND(('NEW Reference'!Q$16*List!$H1540)+'NEW Reference'!Q$17,0)</f>
        <v>518</v>
      </c>
      <c r="Y1540" s="36"/>
      <c r="Z1540" s="4" t="str">
        <f t="shared" si="71"/>
        <v>CASS, Missouri</v>
      </c>
      <c r="AA1540" s="46" t="s">
        <v>2222</v>
      </c>
      <c r="AB1540" s="37" t="s">
        <v>49</v>
      </c>
      <c r="AC1540" s="41" t="s">
        <v>4511</v>
      </c>
      <c r="AD1540" s="42"/>
      <c r="AE1540">
        <f t="shared" si="72"/>
        <v>0.91160000000000008</v>
      </c>
    </row>
    <row r="1541" spans="1:31">
      <c r="A1541" s="28" t="s">
        <v>4554</v>
      </c>
      <c r="B1541" s="44" t="s">
        <v>4555</v>
      </c>
      <c r="C1541" s="45">
        <v>99926</v>
      </c>
      <c r="D1541" s="30" t="s">
        <v>149</v>
      </c>
      <c r="E1541" s="46" t="s">
        <v>2727</v>
      </c>
      <c r="F1541" s="50" t="s">
        <v>4511</v>
      </c>
      <c r="G1541" s="33" t="s">
        <v>59</v>
      </c>
      <c r="H1541">
        <f t="shared" si="70"/>
        <v>0.76200000000000001</v>
      </c>
      <c r="I1541" s="34">
        <f>ROUND(('NEW Reference'!B$16*List!$H1541)+'NEW Reference'!B$17,0)</f>
        <v>995</v>
      </c>
      <c r="J1541" s="34">
        <f>ROUND(('NEW Reference'!C$16*List!$H1541)+'NEW Reference'!C$17,0)</f>
        <v>1484</v>
      </c>
      <c r="K1541" s="34">
        <f>ROUND(('NEW Reference'!D$16*List!$H1541)+'NEW Reference'!D$17,0)</f>
        <v>1778</v>
      </c>
      <c r="L1541" s="34">
        <f>ROUND(('NEW Reference'!E$16*List!$H1541)+'NEW Reference'!E$17,0)</f>
        <v>2198</v>
      </c>
      <c r="M1541" s="34">
        <f>ROUND(('NEW Reference'!F$16*List!$H1541)+'NEW Reference'!F$17,0)</f>
        <v>2290</v>
      </c>
      <c r="N1541" s="34">
        <f>ROUND(('NEW Reference'!G$16*List!$H1541)+'NEW Reference'!G$17,0)</f>
        <v>2593</v>
      </c>
      <c r="O1541" s="34">
        <f>ROUND(('NEW Reference'!H$16*List!$H1541)+'NEW Reference'!H$17,0)</f>
        <v>2692</v>
      </c>
      <c r="P1541" s="34">
        <f>ROUND(('NEW Reference'!I$16*List!$H1541)+'NEW Reference'!I$17,0)</f>
        <v>2797</v>
      </c>
      <c r="Q1541" s="34">
        <f>ROUND(('NEW Reference'!J$16*List!$H1541)+'NEW Reference'!J$17,0)</f>
        <v>3239</v>
      </c>
      <c r="R1541" s="34">
        <f>ROUND(('NEW Reference'!K$16*List!$H1541)+'NEW Reference'!K$17,0)</f>
        <v>3342</v>
      </c>
      <c r="S1541" s="34">
        <f>ROUND(('NEW Reference'!L$16*List!$H1541)+'NEW Reference'!L$17,0)</f>
        <v>3606</v>
      </c>
      <c r="T1541" s="34">
        <f>ROUND(('NEW Reference'!M$16*List!$H1541)+'NEW Reference'!M$17,0)</f>
        <v>4306</v>
      </c>
      <c r="U1541" s="34">
        <f>ROUND(('NEW Reference'!N$16*List!$H1541)+'NEW Reference'!N$17,0)</f>
        <v>17376</v>
      </c>
      <c r="V1541" s="35">
        <f>ROUND(('NEW Reference'!O$16*List!$H1541)+'NEW Reference'!O$17,0)</f>
        <v>646</v>
      </c>
      <c r="W1541" s="35">
        <f>ROUND(('NEW Reference'!P$16*List!$H1541)+'NEW Reference'!P$17,0)</f>
        <v>910</v>
      </c>
      <c r="X1541" s="35">
        <f>ROUND(('NEW Reference'!Q$16*List!$H1541)+'NEW Reference'!Q$17,0)</f>
        <v>455</v>
      </c>
      <c r="Y1541" s="36"/>
      <c r="Z1541" s="4" t="str">
        <f t="shared" si="71"/>
        <v>CEDAR, Missouri</v>
      </c>
      <c r="AA1541" s="37" t="s">
        <v>2727</v>
      </c>
      <c r="AB1541" s="37" t="s">
        <v>49</v>
      </c>
      <c r="AC1541" s="32" t="s">
        <v>4511</v>
      </c>
      <c r="AD1541" s="38"/>
      <c r="AE1541">
        <f t="shared" si="72"/>
        <v>0.76200000000000001</v>
      </c>
    </row>
    <row r="1542" spans="1:31">
      <c r="A1542" s="28" t="s">
        <v>4556</v>
      </c>
      <c r="B1542" s="44" t="s">
        <v>4557</v>
      </c>
      <c r="C1542" s="45">
        <v>99926</v>
      </c>
      <c r="D1542" s="30" t="s">
        <v>149</v>
      </c>
      <c r="E1542" s="46" t="s">
        <v>4558</v>
      </c>
      <c r="F1542" s="50" t="s">
        <v>4511</v>
      </c>
      <c r="G1542" s="33" t="s">
        <v>59</v>
      </c>
      <c r="H1542">
        <f t="shared" si="70"/>
        <v>0.76200000000000001</v>
      </c>
      <c r="I1542" s="34">
        <f>ROUND(('NEW Reference'!B$16*List!$H1542)+'NEW Reference'!B$17,0)</f>
        <v>995</v>
      </c>
      <c r="J1542" s="34">
        <f>ROUND(('NEW Reference'!C$16*List!$H1542)+'NEW Reference'!C$17,0)</f>
        <v>1484</v>
      </c>
      <c r="K1542" s="34">
        <f>ROUND(('NEW Reference'!D$16*List!$H1542)+'NEW Reference'!D$17,0)</f>
        <v>1778</v>
      </c>
      <c r="L1542" s="34">
        <f>ROUND(('NEW Reference'!E$16*List!$H1542)+'NEW Reference'!E$17,0)</f>
        <v>2198</v>
      </c>
      <c r="M1542" s="34">
        <f>ROUND(('NEW Reference'!F$16*List!$H1542)+'NEW Reference'!F$17,0)</f>
        <v>2290</v>
      </c>
      <c r="N1542" s="34">
        <f>ROUND(('NEW Reference'!G$16*List!$H1542)+'NEW Reference'!G$17,0)</f>
        <v>2593</v>
      </c>
      <c r="O1542" s="34">
        <f>ROUND(('NEW Reference'!H$16*List!$H1542)+'NEW Reference'!H$17,0)</f>
        <v>2692</v>
      </c>
      <c r="P1542" s="34">
        <f>ROUND(('NEW Reference'!I$16*List!$H1542)+'NEW Reference'!I$17,0)</f>
        <v>2797</v>
      </c>
      <c r="Q1542" s="34">
        <f>ROUND(('NEW Reference'!J$16*List!$H1542)+'NEW Reference'!J$17,0)</f>
        <v>3239</v>
      </c>
      <c r="R1542" s="34">
        <f>ROUND(('NEW Reference'!K$16*List!$H1542)+'NEW Reference'!K$17,0)</f>
        <v>3342</v>
      </c>
      <c r="S1542" s="34">
        <f>ROUND(('NEW Reference'!L$16*List!$H1542)+'NEW Reference'!L$17,0)</f>
        <v>3606</v>
      </c>
      <c r="T1542" s="34">
        <f>ROUND(('NEW Reference'!M$16*List!$H1542)+'NEW Reference'!M$17,0)</f>
        <v>4306</v>
      </c>
      <c r="U1542" s="34">
        <f>ROUND(('NEW Reference'!N$16*List!$H1542)+'NEW Reference'!N$17,0)</f>
        <v>17376</v>
      </c>
      <c r="V1542" s="35">
        <f>ROUND(('NEW Reference'!O$16*List!$H1542)+'NEW Reference'!O$17,0)</f>
        <v>646</v>
      </c>
      <c r="W1542" s="35">
        <f>ROUND(('NEW Reference'!P$16*List!$H1542)+'NEW Reference'!P$17,0)</f>
        <v>910</v>
      </c>
      <c r="X1542" s="35">
        <f>ROUND(('NEW Reference'!Q$16*List!$H1542)+'NEW Reference'!Q$17,0)</f>
        <v>455</v>
      </c>
      <c r="Y1542" s="36"/>
      <c r="Z1542" s="4" t="str">
        <f t="shared" si="71"/>
        <v>CHARITON, Missouri</v>
      </c>
      <c r="AA1542" s="46" t="s">
        <v>4558</v>
      </c>
      <c r="AB1542" s="37" t="s">
        <v>49</v>
      </c>
      <c r="AC1542" s="41" t="s">
        <v>4511</v>
      </c>
      <c r="AD1542" s="42"/>
      <c r="AE1542">
        <f t="shared" si="72"/>
        <v>0.76200000000000001</v>
      </c>
    </row>
    <row r="1543" spans="1:31">
      <c r="A1543" s="28" t="s">
        <v>4559</v>
      </c>
      <c r="B1543" s="44" t="s">
        <v>4560</v>
      </c>
      <c r="C1543" s="45">
        <v>44180</v>
      </c>
      <c r="D1543" s="30" t="s">
        <v>1628</v>
      </c>
      <c r="E1543" s="46" t="s">
        <v>2228</v>
      </c>
      <c r="F1543" s="49" t="s">
        <v>4511</v>
      </c>
      <c r="G1543" s="33" t="s">
        <v>48</v>
      </c>
      <c r="H1543">
        <f t="shared" si="70"/>
        <v>0.76060000000000005</v>
      </c>
      <c r="I1543" s="34">
        <f>ROUND(('NEW Reference'!B$16*List!$H1543)+'NEW Reference'!B$17,0)</f>
        <v>994</v>
      </c>
      <c r="J1543" s="34">
        <f>ROUND(('NEW Reference'!C$16*List!$H1543)+'NEW Reference'!C$17,0)</f>
        <v>1482</v>
      </c>
      <c r="K1543" s="34">
        <f>ROUND(('NEW Reference'!D$16*List!$H1543)+'NEW Reference'!D$17,0)</f>
        <v>1776</v>
      </c>
      <c r="L1543" s="34">
        <f>ROUND(('NEW Reference'!E$16*List!$H1543)+'NEW Reference'!E$17,0)</f>
        <v>2195</v>
      </c>
      <c r="M1543" s="34">
        <f>ROUND(('NEW Reference'!F$16*List!$H1543)+'NEW Reference'!F$17,0)</f>
        <v>2287</v>
      </c>
      <c r="N1543" s="34">
        <f>ROUND(('NEW Reference'!G$16*List!$H1543)+'NEW Reference'!G$17,0)</f>
        <v>2589</v>
      </c>
      <c r="O1543" s="34">
        <f>ROUND(('NEW Reference'!H$16*List!$H1543)+'NEW Reference'!H$17,0)</f>
        <v>2688</v>
      </c>
      <c r="P1543" s="34">
        <f>ROUND(('NEW Reference'!I$16*List!$H1543)+'NEW Reference'!I$17,0)</f>
        <v>2794</v>
      </c>
      <c r="Q1543" s="34">
        <f>ROUND(('NEW Reference'!J$16*List!$H1543)+'NEW Reference'!J$17,0)</f>
        <v>3235</v>
      </c>
      <c r="R1543" s="34">
        <f>ROUND(('NEW Reference'!K$16*List!$H1543)+'NEW Reference'!K$17,0)</f>
        <v>3337</v>
      </c>
      <c r="S1543" s="34">
        <f>ROUND(('NEW Reference'!L$16*List!$H1543)+'NEW Reference'!L$17,0)</f>
        <v>3601</v>
      </c>
      <c r="T1543" s="34">
        <f>ROUND(('NEW Reference'!M$16*List!$H1543)+'NEW Reference'!M$17,0)</f>
        <v>4301</v>
      </c>
      <c r="U1543" s="34">
        <f>ROUND(('NEW Reference'!N$16*List!$H1543)+'NEW Reference'!N$17,0)</f>
        <v>17353</v>
      </c>
      <c r="V1543" s="35">
        <f>ROUND(('NEW Reference'!O$16*List!$H1543)+'NEW Reference'!O$17,0)</f>
        <v>645</v>
      </c>
      <c r="W1543" s="35">
        <f>ROUND(('NEW Reference'!P$16*List!$H1543)+'NEW Reference'!P$17,0)</f>
        <v>909</v>
      </c>
      <c r="X1543" s="35">
        <f>ROUND(('NEW Reference'!Q$16*List!$H1543)+'NEW Reference'!Q$17,0)</f>
        <v>455</v>
      </c>
      <c r="Y1543" s="36"/>
      <c r="Z1543" s="4" t="str">
        <f t="shared" si="71"/>
        <v>CHRISTIAN, Missouri</v>
      </c>
      <c r="AA1543" s="37" t="s">
        <v>2228</v>
      </c>
      <c r="AB1543" s="37" t="s">
        <v>49</v>
      </c>
      <c r="AC1543" s="32" t="s">
        <v>4511</v>
      </c>
      <c r="AD1543" s="38"/>
      <c r="AE1543">
        <f t="shared" si="72"/>
        <v>0.76060000000000005</v>
      </c>
    </row>
    <row r="1544" spans="1:31">
      <c r="A1544" s="28" t="s">
        <v>4561</v>
      </c>
      <c r="B1544" s="44" t="s">
        <v>4562</v>
      </c>
      <c r="C1544" s="45">
        <v>99926</v>
      </c>
      <c r="D1544" s="30" t="s">
        <v>149</v>
      </c>
      <c r="E1544" s="46" t="s">
        <v>526</v>
      </c>
      <c r="F1544" s="50" t="s">
        <v>4511</v>
      </c>
      <c r="G1544" s="33" t="s">
        <v>59</v>
      </c>
      <c r="H1544">
        <f t="shared" si="70"/>
        <v>0.76200000000000001</v>
      </c>
      <c r="I1544" s="34">
        <f>ROUND(('NEW Reference'!B$16*List!$H1544)+'NEW Reference'!B$17,0)</f>
        <v>995</v>
      </c>
      <c r="J1544" s="34">
        <f>ROUND(('NEW Reference'!C$16*List!$H1544)+'NEW Reference'!C$17,0)</f>
        <v>1484</v>
      </c>
      <c r="K1544" s="34">
        <f>ROUND(('NEW Reference'!D$16*List!$H1544)+'NEW Reference'!D$17,0)</f>
        <v>1778</v>
      </c>
      <c r="L1544" s="34">
        <f>ROUND(('NEW Reference'!E$16*List!$H1544)+'NEW Reference'!E$17,0)</f>
        <v>2198</v>
      </c>
      <c r="M1544" s="34">
        <f>ROUND(('NEW Reference'!F$16*List!$H1544)+'NEW Reference'!F$17,0)</f>
        <v>2290</v>
      </c>
      <c r="N1544" s="34">
        <f>ROUND(('NEW Reference'!G$16*List!$H1544)+'NEW Reference'!G$17,0)</f>
        <v>2593</v>
      </c>
      <c r="O1544" s="34">
        <f>ROUND(('NEW Reference'!H$16*List!$H1544)+'NEW Reference'!H$17,0)</f>
        <v>2692</v>
      </c>
      <c r="P1544" s="34">
        <f>ROUND(('NEW Reference'!I$16*List!$H1544)+'NEW Reference'!I$17,0)</f>
        <v>2797</v>
      </c>
      <c r="Q1544" s="34">
        <f>ROUND(('NEW Reference'!J$16*List!$H1544)+'NEW Reference'!J$17,0)</f>
        <v>3239</v>
      </c>
      <c r="R1544" s="34">
        <f>ROUND(('NEW Reference'!K$16*List!$H1544)+'NEW Reference'!K$17,0)</f>
        <v>3342</v>
      </c>
      <c r="S1544" s="34">
        <f>ROUND(('NEW Reference'!L$16*List!$H1544)+'NEW Reference'!L$17,0)</f>
        <v>3606</v>
      </c>
      <c r="T1544" s="34">
        <f>ROUND(('NEW Reference'!M$16*List!$H1544)+'NEW Reference'!M$17,0)</f>
        <v>4306</v>
      </c>
      <c r="U1544" s="34">
        <f>ROUND(('NEW Reference'!N$16*List!$H1544)+'NEW Reference'!N$17,0)</f>
        <v>17376</v>
      </c>
      <c r="V1544" s="35">
        <f>ROUND(('NEW Reference'!O$16*List!$H1544)+'NEW Reference'!O$17,0)</f>
        <v>646</v>
      </c>
      <c r="W1544" s="35">
        <f>ROUND(('NEW Reference'!P$16*List!$H1544)+'NEW Reference'!P$17,0)</f>
        <v>910</v>
      </c>
      <c r="X1544" s="35">
        <f>ROUND(('NEW Reference'!Q$16*List!$H1544)+'NEW Reference'!Q$17,0)</f>
        <v>455</v>
      </c>
      <c r="Y1544" s="36"/>
      <c r="Z1544" s="4" t="str">
        <f t="shared" si="71"/>
        <v>CLARK, Missouri</v>
      </c>
      <c r="AA1544" s="37" t="s">
        <v>526</v>
      </c>
      <c r="AB1544" s="37" t="s">
        <v>49</v>
      </c>
      <c r="AC1544" s="32" t="s">
        <v>4511</v>
      </c>
      <c r="AD1544" s="38"/>
      <c r="AE1544">
        <f t="shared" si="72"/>
        <v>0.76200000000000001</v>
      </c>
    </row>
    <row r="1545" spans="1:31">
      <c r="A1545" s="28" t="s">
        <v>4563</v>
      </c>
      <c r="B1545" s="44" t="s">
        <v>4564</v>
      </c>
      <c r="C1545" s="47">
        <v>28140</v>
      </c>
      <c r="D1545" s="30" t="s">
        <v>1005</v>
      </c>
      <c r="E1545" s="37" t="s">
        <v>103</v>
      </c>
      <c r="F1545" s="49" t="s">
        <v>4511</v>
      </c>
      <c r="G1545" s="33" t="s">
        <v>48</v>
      </c>
      <c r="H1545">
        <f t="shared" si="70"/>
        <v>0.91160000000000008</v>
      </c>
      <c r="I1545" s="34">
        <f>ROUND(('NEW Reference'!B$16*List!$H1545)+'NEW Reference'!B$17,0)</f>
        <v>1134</v>
      </c>
      <c r="J1545" s="34">
        <f>ROUND(('NEW Reference'!C$16*List!$H1545)+'NEW Reference'!C$17,0)</f>
        <v>1690</v>
      </c>
      <c r="K1545" s="34">
        <f>ROUND(('NEW Reference'!D$16*List!$H1545)+'NEW Reference'!D$17,0)</f>
        <v>2025</v>
      </c>
      <c r="L1545" s="34">
        <f>ROUND(('NEW Reference'!E$16*List!$H1545)+'NEW Reference'!E$17,0)</f>
        <v>2504</v>
      </c>
      <c r="M1545" s="34">
        <f>ROUND(('NEW Reference'!F$16*List!$H1545)+'NEW Reference'!F$17,0)</f>
        <v>2609</v>
      </c>
      <c r="N1545" s="34">
        <f>ROUND(('NEW Reference'!G$16*List!$H1545)+'NEW Reference'!G$17,0)</f>
        <v>2953</v>
      </c>
      <c r="O1545" s="34">
        <f>ROUND(('NEW Reference'!H$16*List!$H1545)+'NEW Reference'!H$17,0)</f>
        <v>3066</v>
      </c>
      <c r="P1545" s="34">
        <f>ROUND(('NEW Reference'!I$16*List!$H1545)+'NEW Reference'!I$17,0)</f>
        <v>3186</v>
      </c>
      <c r="Q1545" s="34">
        <f>ROUND(('NEW Reference'!J$16*List!$H1545)+'NEW Reference'!J$17,0)</f>
        <v>3690</v>
      </c>
      <c r="R1545" s="34">
        <f>ROUND(('NEW Reference'!K$16*List!$H1545)+'NEW Reference'!K$17,0)</f>
        <v>3806</v>
      </c>
      <c r="S1545" s="34">
        <f>ROUND(('NEW Reference'!L$16*List!$H1545)+'NEW Reference'!L$17,0)</f>
        <v>4107</v>
      </c>
      <c r="T1545" s="34">
        <f>ROUND(('NEW Reference'!M$16*List!$H1545)+'NEW Reference'!M$17,0)</f>
        <v>4905</v>
      </c>
      <c r="U1545" s="34">
        <f>ROUND(('NEW Reference'!N$16*List!$H1545)+'NEW Reference'!N$17,0)</f>
        <v>19792</v>
      </c>
      <c r="V1545" s="35">
        <f>ROUND(('NEW Reference'!O$16*List!$H1545)+'NEW Reference'!O$17,0)</f>
        <v>736</v>
      </c>
      <c r="W1545" s="35">
        <f>ROUND(('NEW Reference'!P$16*List!$H1545)+'NEW Reference'!P$17,0)</f>
        <v>1037</v>
      </c>
      <c r="X1545" s="35">
        <f>ROUND(('NEW Reference'!Q$16*List!$H1545)+'NEW Reference'!Q$17,0)</f>
        <v>518</v>
      </c>
      <c r="Y1545" s="36"/>
      <c r="Z1545" s="4" t="str">
        <f t="shared" si="71"/>
        <v>CLAY, Missouri</v>
      </c>
      <c r="AA1545" s="37" t="s">
        <v>103</v>
      </c>
      <c r="AB1545" s="37" t="s">
        <v>49</v>
      </c>
      <c r="AC1545" s="32" t="s">
        <v>4511</v>
      </c>
      <c r="AD1545" s="38"/>
      <c r="AE1545">
        <f t="shared" si="72"/>
        <v>0.91160000000000008</v>
      </c>
    </row>
    <row r="1546" spans="1:31">
      <c r="A1546" s="28" t="s">
        <v>4565</v>
      </c>
      <c r="B1546" s="44" t="s">
        <v>4566</v>
      </c>
      <c r="C1546" s="47">
        <v>28140</v>
      </c>
      <c r="D1546" s="30" t="s">
        <v>1005</v>
      </c>
      <c r="E1546" s="37" t="s">
        <v>2235</v>
      </c>
      <c r="F1546" s="49" t="s">
        <v>4511</v>
      </c>
      <c r="G1546" s="33" t="s">
        <v>48</v>
      </c>
      <c r="H1546">
        <f t="shared" si="70"/>
        <v>0.91160000000000008</v>
      </c>
      <c r="I1546" s="34">
        <f>ROUND(('NEW Reference'!B$16*List!$H1546)+'NEW Reference'!B$17,0)</f>
        <v>1134</v>
      </c>
      <c r="J1546" s="34">
        <f>ROUND(('NEW Reference'!C$16*List!$H1546)+'NEW Reference'!C$17,0)</f>
        <v>1690</v>
      </c>
      <c r="K1546" s="34">
        <f>ROUND(('NEW Reference'!D$16*List!$H1546)+'NEW Reference'!D$17,0)</f>
        <v>2025</v>
      </c>
      <c r="L1546" s="34">
        <f>ROUND(('NEW Reference'!E$16*List!$H1546)+'NEW Reference'!E$17,0)</f>
        <v>2504</v>
      </c>
      <c r="M1546" s="34">
        <f>ROUND(('NEW Reference'!F$16*List!$H1546)+'NEW Reference'!F$17,0)</f>
        <v>2609</v>
      </c>
      <c r="N1546" s="34">
        <f>ROUND(('NEW Reference'!G$16*List!$H1546)+'NEW Reference'!G$17,0)</f>
        <v>2953</v>
      </c>
      <c r="O1546" s="34">
        <f>ROUND(('NEW Reference'!H$16*List!$H1546)+'NEW Reference'!H$17,0)</f>
        <v>3066</v>
      </c>
      <c r="P1546" s="34">
        <f>ROUND(('NEW Reference'!I$16*List!$H1546)+'NEW Reference'!I$17,0)</f>
        <v>3186</v>
      </c>
      <c r="Q1546" s="34">
        <f>ROUND(('NEW Reference'!J$16*List!$H1546)+'NEW Reference'!J$17,0)</f>
        <v>3690</v>
      </c>
      <c r="R1546" s="34">
        <f>ROUND(('NEW Reference'!K$16*List!$H1546)+'NEW Reference'!K$17,0)</f>
        <v>3806</v>
      </c>
      <c r="S1546" s="34">
        <f>ROUND(('NEW Reference'!L$16*List!$H1546)+'NEW Reference'!L$17,0)</f>
        <v>4107</v>
      </c>
      <c r="T1546" s="34">
        <f>ROUND(('NEW Reference'!M$16*List!$H1546)+'NEW Reference'!M$17,0)</f>
        <v>4905</v>
      </c>
      <c r="U1546" s="34">
        <f>ROUND(('NEW Reference'!N$16*List!$H1546)+'NEW Reference'!N$17,0)</f>
        <v>19792</v>
      </c>
      <c r="V1546" s="35">
        <f>ROUND(('NEW Reference'!O$16*List!$H1546)+'NEW Reference'!O$17,0)</f>
        <v>736</v>
      </c>
      <c r="W1546" s="35">
        <f>ROUND(('NEW Reference'!P$16*List!$H1546)+'NEW Reference'!P$17,0)</f>
        <v>1037</v>
      </c>
      <c r="X1546" s="35">
        <f>ROUND(('NEW Reference'!Q$16*List!$H1546)+'NEW Reference'!Q$17,0)</f>
        <v>518</v>
      </c>
      <c r="Y1546" s="36"/>
      <c r="Z1546" s="4" t="str">
        <f t="shared" si="71"/>
        <v>CLINTON, Missouri</v>
      </c>
      <c r="AA1546" s="46" t="s">
        <v>2235</v>
      </c>
      <c r="AB1546" s="37" t="s">
        <v>49</v>
      </c>
      <c r="AC1546" s="41" t="s">
        <v>4511</v>
      </c>
      <c r="AD1546" s="42"/>
      <c r="AE1546">
        <f t="shared" si="72"/>
        <v>0.91160000000000008</v>
      </c>
    </row>
    <row r="1547" spans="1:31">
      <c r="A1547" s="28" t="s">
        <v>4567</v>
      </c>
      <c r="B1547" s="44" t="s">
        <v>4568</v>
      </c>
      <c r="C1547" s="47">
        <v>27620</v>
      </c>
      <c r="D1547" s="30" t="s">
        <v>969</v>
      </c>
      <c r="E1547" s="37" t="s">
        <v>4569</v>
      </c>
      <c r="F1547" s="49" t="s">
        <v>4511</v>
      </c>
      <c r="G1547" s="33" t="s">
        <v>48</v>
      </c>
      <c r="H1547">
        <f t="shared" si="70"/>
        <v>0.75640000000000007</v>
      </c>
      <c r="I1547" s="34">
        <f>ROUND(('NEW Reference'!B$16*List!$H1547)+'NEW Reference'!B$17,0)</f>
        <v>990</v>
      </c>
      <c r="J1547" s="34">
        <f>ROUND(('NEW Reference'!C$16*List!$H1547)+'NEW Reference'!C$17,0)</f>
        <v>1476</v>
      </c>
      <c r="K1547" s="34">
        <f>ROUND(('NEW Reference'!D$16*List!$H1547)+'NEW Reference'!D$17,0)</f>
        <v>1769</v>
      </c>
      <c r="L1547" s="34">
        <f>ROUND(('NEW Reference'!E$16*List!$H1547)+'NEW Reference'!E$17,0)</f>
        <v>2187</v>
      </c>
      <c r="M1547" s="34">
        <f>ROUND(('NEW Reference'!F$16*List!$H1547)+'NEW Reference'!F$17,0)</f>
        <v>2278</v>
      </c>
      <c r="N1547" s="34">
        <f>ROUND(('NEW Reference'!G$16*List!$H1547)+'NEW Reference'!G$17,0)</f>
        <v>2579</v>
      </c>
      <c r="O1547" s="34">
        <f>ROUND(('NEW Reference'!H$16*List!$H1547)+'NEW Reference'!H$17,0)</f>
        <v>2678</v>
      </c>
      <c r="P1547" s="34">
        <f>ROUND(('NEW Reference'!I$16*List!$H1547)+'NEW Reference'!I$17,0)</f>
        <v>2783</v>
      </c>
      <c r="Q1547" s="34">
        <f>ROUND(('NEW Reference'!J$16*List!$H1547)+'NEW Reference'!J$17,0)</f>
        <v>3223</v>
      </c>
      <c r="R1547" s="34">
        <f>ROUND(('NEW Reference'!K$16*List!$H1547)+'NEW Reference'!K$17,0)</f>
        <v>3324</v>
      </c>
      <c r="S1547" s="34">
        <f>ROUND(('NEW Reference'!L$16*List!$H1547)+'NEW Reference'!L$17,0)</f>
        <v>3587</v>
      </c>
      <c r="T1547" s="34">
        <f>ROUND(('NEW Reference'!M$16*List!$H1547)+'NEW Reference'!M$17,0)</f>
        <v>4284</v>
      </c>
      <c r="U1547" s="34">
        <f>ROUND(('NEW Reference'!N$16*List!$H1547)+'NEW Reference'!N$17,0)</f>
        <v>17286</v>
      </c>
      <c r="V1547" s="35">
        <f>ROUND(('NEW Reference'!O$16*List!$H1547)+'NEW Reference'!O$17,0)</f>
        <v>643</v>
      </c>
      <c r="W1547" s="35">
        <f>ROUND(('NEW Reference'!P$16*List!$H1547)+'NEW Reference'!P$17,0)</f>
        <v>905</v>
      </c>
      <c r="X1547" s="35">
        <f>ROUND(('NEW Reference'!Q$16*List!$H1547)+'NEW Reference'!Q$17,0)</f>
        <v>453</v>
      </c>
      <c r="Y1547" s="36"/>
      <c r="Z1547" s="4" t="str">
        <f t="shared" si="71"/>
        <v>COLE, Missouri</v>
      </c>
      <c r="AA1547" s="46" t="s">
        <v>4569</v>
      </c>
      <c r="AB1547" s="37" t="s">
        <v>49</v>
      </c>
      <c r="AC1547" s="41" t="s">
        <v>4511</v>
      </c>
      <c r="AD1547" s="42"/>
      <c r="AE1547">
        <f t="shared" si="72"/>
        <v>0.75640000000000007</v>
      </c>
    </row>
    <row r="1548" spans="1:31">
      <c r="A1548" s="28" t="s">
        <v>4570</v>
      </c>
      <c r="B1548" s="44" t="s">
        <v>4571</v>
      </c>
      <c r="C1548" s="45">
        <v>17860</v>
      </c>
      <c r="D1548" s="30" t="s">
        <v>576</v>
      </c>
      <c r="E1548" s="46" t="s">
        <v>4572</v>
      </c>
      <c r="F1548" s="50" t="s">
        <v>4511</v>
      </c>
      <c r="G1548" s="33" t="s">
        <v>48</v>
      </c>
      <c r="H1548">
        <f t="shared" si="70"/>
        <v>0.8387</v>
      </c>
      <c r="I1548" s="34">
        <f>ROUND(('NEW Reference'!B$16*List!$H1548)+'NEW Reference'!B$17,0)</f>
        <v>1066</v>
      </c>
      <c r="J1548" s="34">
        <f>ROUND(('NEW Reference'!C$16*List!$H1548)+'NEW Reference'!C$17,0)</f>
        <v>1590</v>
      </c>
      <c r="K1548" s="34">
        <f>ROUND(('NEW Reference'!D$16*List!$H1548)+'NEW Reference'!D$17,0)</f>
        <v>1905</v>
      </c>
      <c r="L1548" s="34">
        <f>ROUND(('NEW Reference'!E$16*List!$H1548)+'NEW Reference'!E$17,0)</f>
        <v>2355</v>
      </c>
      <c r="M1548" s="34">
        <f>ROUND(('NEW Reference'!F$16*List!$H1548)+'NEW Reference'!F$17,0)</f>
        <v>2454</v>
      </c>
      <c r="N1548" s="34">
        <f>ROUND(('NEW Reference'!G$16*List!$H1548)+'NEW Reference'!G$17,0)</f>
        <v>2777</v>
      </c>
      <c r="O1548" s="34">
        <f>ROUND(('NEW Reference'!H$16*List!$H1548)+'NEW Reference'!H$17,0)</f>
        <v>2884</v>
      </c>
      <c r="P1548" s="34">
        <f>ROUND(('NEW Reference'!I$16*List!$H1548)+'NEW Reference'!I$17,0)</f>
        <v>2997</v>
      </c>
      <c r="Q1548" s="34">
        <f>ROUND(('NEW Reference'!J$16*List!$H1548)+'NEW Reference'!J$17,0)</f>
        <v>3470</v>
      </c>
      <c r="R1548" s="34">
        <f>ROUND(('NEW Reference'!K$16*List!$H1548)+'NEW Reference'!K$17,0)</f>
        <v>3580</v>
      </c>
      <c r="S1548" s="34">
        <f>ROUND(('NEW Reference'!L$16*List!$H1548)+'NEW Reference'!L$17,0)</f>
        <v>3863</v>
      </c>
      <c r="T1548" s="34">
        <f>ROUND(('NEW Reference'!M$16*List!$H1548)+'NEW Reference'!M$17,0)</f>
        <v>4613</v>
      </c>
      <c r="U1548" s="34">
        <f>ROUND(('NEW Reference'!N$16*List!$H1548)+'NEW Reference'!N$17,0)</f>
        <v>18614</v>
      </c>
      <c r="V1548" s="35">
        <f>ROUND(('NEW Reference'!O$16*List!$H1548)+'NEW Reference'!O$17,0)</f>
        <v>692</v>
      </c>
      <c r="W1548" s="35">
        <f>ROUND(('NEW Reference'!P$16*List!$H1548)+'NEW Reference'!P$17,0)</f>
        <v>975</v>
      </c>
      <c r="X1548" s="35">
        <f>ROUND(('NEW Reference'!Q$16*List!$H1548)+'NEW Reference'!Q$17,0)</f>
        <v>488</v>
      </c>
      <c r="Y1548" s="36"/>
      <c r="Z1548" s="4" t="str">
        <f t="shared" si="71"/>
        <v>COOPER, Missouri</v>
      </c>
      <c r="AA1548" s="46" t="s">
        <v>4572</v>
      </c>
      <c r="AB1548" s="37" t="s">
        <v>49</v>
      </c>
      <c r="AC1548" s="41" t="s">
        <v>4511</v>
      </c>
      <c r="AD1548" s="42"/>
      <c r="AE1548">
        <f t="shared" si="72"/>
        <v>0.8387</v>
      </c>
    </row>
    <row r="1549" spans="1:31">
      <c r="A1549" s="28" t="s">
        <v>4573</v>
      </c>
      <c r="B1549" s="44" t="s">
        <v>4574</v>
      </c>
      <c r="C1549" s="45">
        <v>99926</v>
      </c>
      <c r="D1549" s="30" t="s">
        <v>149</v>
      </c>
      <c r="E1549" s="46" t="s">
        <v>555</v>
      </c>
      <c r="F1549" s="50" t="s">
        <v>4511</v>
      </c>
      <c r="G1549" s="33" t="s">
        <v>59</v>
      </c>
      <c r="H1549">
        <f t="shared" si="70"/>
        <v>0.76200000000000001</v>
      </c>
      <c r="I1549" s="34">
        <f>ROUND(('NEW Reference'!B$16*List!$H1549)+'NEW Reference'!B$17,0)</f>
        <v>995</v>
      </c>
      <c r="J1549" s="34">
        <f>ROUND(('NEW Reference'!C$16*List!$H1549)+'NEW Reference'!C$17,0)</f>
        <v>1484</v>
      </c>
      <c r="K1549" s="34">
        <f>ROUND(('NEW Reference'!D$16*List!$H1549)+'NEW Reference'!D$17,0)</f>
        <v>1778</v>
      </c>
      <c r="L1549" s="34">
        <f>ROUND(('NEW Reference'!E$16*List!$H1549)+'NEW Reference'!E$17,0)</f>
        <v>2198</v>
      </c>
      <c r="M1549" s="34">
        <f>ROUND(('NEW Reference'!F$16*List!$H1549)+'NEW Reference'!F$17,0)</f>
        <v>2290</v>
      </c>
      <c r="N1549" s="34">
        <f>ROUND(('NEW Reference'!G$16*List!$H1549)+'NEW Reference'!G$17,0)</f>
        <v>2593</v>
      </c>
      <c r="O1549" s="34">
        <f>ROUND(('NEW Reference'!H$16*List!$H1549)+'NEW Reference'!H$17,0)</f>
        <v>2692</v>
      </c>
      <c r="P1549" s="34">
        <f>ROUND(('NEW Reference'!I$16*List!$H1549)+'NEW Reference'!I$17,0)</f>
        <v>2797</v>
      </c>
      <c r="Q1549" s="34">
        <f>ROUND(('NEW Reference'!J$16*List!$H1549)+'NEW Reference'!J$17,0)</f>
        <v>3239</v>
      </c>
      <c r="R1549" s="34">
        <f>ROUND(('NEW Reference'!K$16*List!$H1549)+'NEW Reference'!K$17,0)</f>
        <v>3342</v>
      </c>
      <c r="S1549" s="34">
        <f>ROUND(('NEW Reference'!L$16*List!$H1549)+'NEW Reference'!L$17,0)</f>
        <v>3606</v>
      </c>
      <c r="T1549" s="34">
        <f>ROUND(('NEW Reference'!M$16*List!$H1549)+'NEW Reference'!M$17,0)</f>
        <v>4306</v>
      </c>
      <c r="U1549" s="34">
        <f>ROUND(('NEW Reference'!N$16*List!$H1549)+'NEW Reference'!N$17,0)</f>
        <v>17376</v>
      </c>
      <c r="V1549" s="35">
        <f>ROUND(('NEW Reference'!O$16*List!$H1549)+'NEW Reference'!O$17,0)</f>
        <v>646</v>
      </c>
      <c r="W1549" s="35">
        <f>ROUND(('NEW Reference'!P$16*List!$H1549)+'NEW Reference'!P$17,0)</f>
        <v>910</v>
      </c>
      <c r="X1549" s="35">
        <f>ROUND(('NEW Reference'!Q$16*List!$H1549)+'NEW Reference'!Q$17,0)</f>
        <v>455</v>
      </c>
      <c r="Y1549" s="36"/>
      <c r="Z1549" s="4" t="str">
        <f t="shared" si="71"/>
        <v>CRAWFORD, Missouri</v>
      </c>
      <c r="AA1549" s="37" t="s">
        <v>555</v>
      </c>
      <c r="AB1549" s="37" t="s">
        <v>49</v>
      </c>
      <c r="AC1549" s="32" t="s">
        <v>4511</v>
      </c>
      <c r="AD1549" s="38"/>
      <c r="AE1549">
        <f t="shared" si="72"/>
        <v>0.76200000000000001</v>
      </c>
    </row>
    <row r="1550" spans="1:31">
      <c r="A1550" s="28" t="s">
        <v>4575</v>
      </c>
      <c r="B1550" s="44" t="s">
        <v>4576</v>
      </c>
      <c r="C1550" s="45">
        <v>99926</v>
      </c>
      <c r="D1550" s="30" t="s">
        <v>149</v>
      </c>
      <c r="E1550" s="46" t="s">
        <v>1718</v>
      </c>
      <c r="F1550" s="50" t="s">
        <v>4511</v>
      </c>
      <c r="G1550" s="33" t="s">
        <v>59</v>
      </c>
      <c r="H1550">
        <f t="shared" si="70"/>
        <v>0.76200000000000001</v>
      </c>
      <c r="I1550" s="34">
        <f>ROUND(('NEW Reference'!B$16*List!$H1550)+'NEW Reference'!B$17,0)</f>
        <v>995</v>
      </c>
      <c r="J1550" s="34">
        <f>ROUND(('NEW Reference'!C$16*List!$H1550)+'NEW Reference'!C$17,0)</f>
        <v>1484</v>
      </c>
      <c r="K1550" s="34">
        <f>ROUND(('NEW Reference'!D$16*List!$H1550)+'NEW Reference'!D$17,0)</f>
        <v>1778</v>
      </c>
      <c r="L1550" s="34">
        <f>ROUND(('NEW Reference'!E$16*List!$H1550)+'NEW Reference'!E$17,0)</f>
        <v>2198</v>
      </c>
      <c r="M1550" s="34">
        <f>ROUND(('NEW Reference'!F$16*List!$H1550)+'NEW Reference'!F$17,0)</f>
        <v>2290</v>
      </c>
      <c r="N1550" s="34">
        <f>ROUND(('NEW Reference'!G$16*List!$H1550)+'NEW Reference'!G$17,0)</f>
        <v>2593</v>
      </c>
      <c r="O1550" s="34">
        <f>ROUND(('NEW Reference'!H$16*List!$H1550)+'NEW Reference'!H$17,0)</f>
        <v>2692</v>
      </c>
      <c r="P1550" s="34">
        <f>ROUND(('NEW Reference'!I$16*List!$H1550)+'NEW Reference'!I$17,0)</f>
        <v>2797</v>
      </c>
      <c r="Q1550" s="34">
        <f>ROUND(('NEW Reference'!J$16*List!$H1550)+'NEW Reference'!J$17,0)</f>
        <v>3239</v>
      </c>
      <c r="R1550" s="34">
        <f>ROUND(('NEW Reference'!K$16*List!$H1550)+'NEW Reference'!K$17,0)</f>
        <v>3342</v>
      </c>
      <c r="S1550" s="34">
        <f>ROUND(('NEW Reference'!L$16*List!$H1550)+'NEW Reference'!L$17,0)</f>
        <v>3606</v>
      </c>
      <c r="T1550" s="34">
        <f>ROUND(('NEW Reference'!M$16*List!$H1550)+'NEW Reference'!M$17,0)</f>
        <v>4306</v>
      </c>
      <c r="U1550" s="34">
        <f>ROUND(('NEW Reference'!N$16*List!$H1550)+'NEW Reference'!N$17,0)</f>
        <v>17376</v>
      </c>
      <c r="V1550" s="35">
        <f>ROUND(('NEW Reference'!O$16*List!$H1550)+'NEW Reference'!O$17,0)</f>
        <v>646</v>
      </c>
      <c r="W1550" s="35">
        <f>ROUND(('NEW Reference'!P$16*List!$H1550)+'NEW Reference'!P$17,0)</f>
        <v>910</v>
      </c>
      <c r="X1550" s="35">
        <f>ROUND(('NEW Reference'!Q$16*List!$H1550)+'NEW Reference'!Q$17,0)</f>
        <v>455</v>
      </c>
      <c r="Y1550" s="36"/>
      <c r="Z1550" s="4" t="str">
        <f t="shared" si="71"/>
        <v>DADE, Missouri</v>
      </c>
      <c r="AA1550" s="46" t="s">
        <v>1718</v>
      </c>
      <c r="AB1550" s="37" t="s">
        <v>49</v>
      </c>
      <c r="AC1550" s="41" t="s">
        <v>4511</v>
      </c>
      <c r="AD1550" s="42"/>
      <c r="AE1550">
        <f t="shared" si="72"/>
        <v>0.76200000000000001</v>
      </c>
    </row>
    <row r="1551" spans="1:31">
      <c r="A1551" s="28" t="s">
        <v>4577</v>
      </c>
      <c r="B1551" s="44" t="s">
        <v>4578</v>
      </c>
      <c r="C1551" s="47">
        <v>44180</v>
      </c>
      <c r="D1551" s="30" t="s">
        <v>1628</v>
      </c>
      <c r="E1551" s="37" t="s">
        <v>144</v>
      </c>
      <c r="F1551" s="49" t="s">
        <v>4511</v>
      </c>
      <c r="G1551" s="33" t="s">
        <v>48</v>
      </c>
      <c r="H1551">
        <f t="shared" ref="H1551:H1614" si="73">IFERROR(INDEX($AH:$AH,MATCH($C1551,$AF:$AF,0)),"")</f>
        <v>0.76060000000000005</v>
      </c>
      <c r="I1551" s="34">
        <f>ROUND(('NEW Reference'!B$16*List!$H1551)+'NEW Reference'!B$17,0)</f>
        <v>994</v>
      </c>
      <c r="J1551" s="34">
        <f>ROUND(('NEW Reference'!C$16*List!$H1551)+'NEW Reference'!C$17,0)</f>
        <v>1482</v>
      </c>
      <c r="K1551" s="34">
        <f>ROUND(('NEW Reference'!D$16*List!$H1551)+'NEW Reference'!D$17,0)</f>
        <v>1776</v>
      </c>
      <c r="L1551" s="34">
        <f>ROUND(('NEW Reference'!E$16*List!$H1551)+'NEW Reference'!E$17,0)</f>
        <v>2195</v>
      </c>
      <c r="M1551" s="34">
        <f>ROUND(('NEW Reference'!F$16*List!$H1551)+'NEW Reference'!F$17,0)</f>
        <v>2287</v>
      </c>
      <c r="N1551" s="34">
        <f>ROUND(('NEW Reference'!G$16*List!$H1551)+'NEW Reference'!G$17,0)</f>
        <v>2589</v>
      </c>
      <c r="O1551" s="34">
        <f>ROUND(('NEW Reference'!H$16*List!$H1551)+'NEW Reference'!H$17,0)</f>
        <v>2688</v>
      </c>
      <c r="P1551" s="34">
        <f>ROUND(('NEW Reference'!I$16*List!$H1551)+'NEW Reference'!I$17,0)</f>
        <v>2794</v>
      </c>
      <c r="Q1551" s="34">
        <f>ROUND(('NEW Reference'!J$16*List!$H1551)+'NEW Reference'!J$17,0)</f>
        <v>3235</v>
      </c>
      <c r="R1551" s="34">
        <f>ROUND(('NEW Reference'!K$16*List!$H1551)+'NEW Reference'!K$17,0)</f>
        <v>3337</v>
      </c>
      <c r="S1551" s="34">
        <f>ROUND(('NEW Reference'!L$16*List!$H1551)+'NEW Reference'!L$17,0)</f>
        <v>3601</v>
      </c>
      <c r="T1551" s="34">
        <f>ROUND(('NEW Reference'!M$16*List!$H1551)+'NEW Reference'!M$17,0)</f>
        <v>4301</v>
      </c>
      <c r="U1551" s="34">
        <f>ROUND(('NEW Reference'!N$16*List!$H1551)+'NEW Reference'!N$17,0)</f>
        <v>17353</v>
      </c>
      <c r="V1551" s="35">
        <f>ROUND(('NEW Reference'!O$16*List!$H1551)+'NEW Reference'!O$17,0)</f>
        <v>645</v>
      </c>
      <c r="W1551" s="35">
        <f>ROUND(('NEW Reference'!P$16*List!$H1551)+'NEW Reference'!P$17,0)</f>
        <v>909</v>
      </c>
      <c r="X1551" s="35">
        <f>ROUND(('NEW Reference'!Q$16*List!$H1551)+'NEW Reference'!Q$17,0)</f>
        <v>455</v>
      </c>
      <c r="Y1551" s="36"/>
      <c r="Z1551" s="4" t="str">
        <f t="shared" ref="Z1551:Z1614" si="74">CONCATENATE(AA1551, AB1551, AC1551)</f>
        <v>DALLAS, Missouri</v>
      </c>
      <c r="AA1551" s="37" t="s">
        <v>144</v>
      </c>
      <c r="AB1551" s="37" t="s">
        <v>49</v>
      </c>
      <c r="AC1551" s="32" t="s">
        <v>4511</v>
      </c>
      <c r="AD1551" s="38"/>
      <c r="AE1551">
        <f t="shared" ref="AE1551:AE1614" si="75">IFERROR(INDEX($AH:$AH,MATCH($C1551,$AF:$AF,0)),"")</f>
        <v>0.76060000000000005</v>
      </c>
    </row>
    <row r="1552" spans="1:31">
      <c r="A1552" s="28" t="s">
        <v>4579</v>
      </c>
      <c r="B1552" s="44" t="s">
        <v>4580</v>
      </c>
      <c r="C1552" s="45">
        <v>99926</v>
      </c>
      <c r="D1552" s="30" t="s">
        <v>149</v>
      </c>
      <c r="E1552" s="46" t="s">
        <v>2492</v>
      </c>
      <c r="F1552" s="50" t="s">
        <v>4511</v>
      </c>
      <c r="G1552" s="33" t="s">
        <v>59</v>
      </c>
      <c r="H1552">
        <f t="shared" si="73"/>
        <v>0.76200000000000001</v>
      </c>
      <c r="I1552" s="34">
        <f>ROUND(('NEW Reference'!B$16*List!$H1552)+'NEW Reference'!B$17,0)</f>
        <v>995</v>
      </c>
      <c r="J1552" s="34">
        <f>ROUND(('NEW Reference'!C$16*List!$H1552)+'NEW Reference'!C$17,0)</f>
        <v>1484</v>
      </c>
      <c r="K1552" s="34">
        <f>ROUND(('NEW Reference'!D$16*List!$H1552)+'NEW Reference'!D$17,0)</f>
        <v>1778</v>
      </c>
      <c r="L1552" s="34">
        <f>ROUND(('NEW Reference'!E$16*List!$H1552)+'NEW Reference'!E$17,0)</f>
        <v>2198</v>
      </c>
      <c r="M1552" s="34">
        <f>ROUND(('NEW Reference'!F$16*List!$H1552)+'NEW Reference'!F$17,0)</f>
        <v>2290</v>
      </c>
      <c r="N1552" s="34">
        <f>ROUND(('NEW Reference'!G$16*List!$H1552)+'NEW Reference'!G$17,0)</f>
        <v>2593</v>
      </c>
      <c r="O1552" s="34">
        <f>ROUND(('NEW Reference'!H$16*List!$H1552)+'NEW Reference'!H$17,0)</f>
        <v>2692</v>
      </c>
      <c r="P1552" s="34">
        <f>ROUND(('NEW Reference'!I$16*List!$H1552)+'NEW Reference'!I$17,0)</f>
        <v>2797</v>
      </c>
      <c r="Q1552" s="34">
        <f>ROUND(('NEW Reference'!J$16*List!$H1552)+'NEW Reference'!J$17,0)</f>
        <v>3239</v>
      </c>
      <c r="R1552" s="34">
        <f>ROUND(('NEW Reference'!K$16*List!$H1552)+'NEW Reference'!K$17,0)</f>
        <v>3342</v>
      </c>
      <c r="S1552" s="34">
        <f>ROUND(('NEW Reference'!L$16*List!$H1552)+'NEW Reference'!L$17,0)</f>
        <v>3606</v>
      </c>
      <c r="T1552" s="34">
        <f>ROUND(('NEW Reference'!M$16*List!$H1552)+'NEW Reference'!M$17,0)</f>
        <v>4306</v>
      </c>
      <c r="U1552" s="34">
        <f>ROUND(('NEW Reference'!N$16*List!$H1552)+'NEW Reference'!N$17,0)</f>
        <v>17376</v>
      </c>
      <c r="V1552" s="35">
        <f>ROUND(('NEW Reference'!O$16*List!$H1552)+'NEW Reference'!O$17,0)</f>
        <v>646</v>
      </c>
      <c r="W1552" s="35">
        <f>ROUND(('NEW Reference'!P$16*List!$H1552)+'NEW Reference'!P$17,0)</f>
        <v>910</v>
      </c>
      <c r="X1552" s="35">
        <f>ROUND(('NEW Reference'!Q$16*List!$H1552)+'NEW Reference'!Q$17,0)</f>
        <v>455</v>
      </c>
      <c r="Y1552" s="36"/>
      <c r="Z1552" s="4" t="str">
        <f t="shared" si="74"/>
        <v>DAVIESS, Missouri</v>
      </c>
      <c r="AA1552" s="46" t="s">
        <v>2492</v>
      </c>
      <c r="AB1552" s="37" t="s">
        <v>49</v>
      </c>
      <c r="AC1552" s="41" t="s">
        <v>4511</v>
      </c>
      <c r="AD1552" s="42"/>
      <c r="AE1552">
        <f t="shared" si="75"/>
        <v>0.76200000000000001</v>
      </c>
    </row>
    <row r="1553" spans="1:31">
      <c r="A1553" s="28" t="s">
        <v>4581</v>
      </c>
      <c r="B1553" s="44" t="s">
        <v>4582</v>
      </c>
      <c r="C1553" s="45">
        <v>41140</v>
      </c>
      <c r="D1553" s="30" t="s">
        <v>1504</v>
      </c>
      <c r="E1553" s="46" t="s">
        <v>148</v>
      </c>
      <c r="F1553" s="49" t="s">
        <v>4511</v>
      </c>
      <c r="G1553" s="33" t="s">
        <v>48</v>
      </c>
      <c r="H1553">
        <f t="shared" si="73"/>
        <v>0.86310000000000009</v>
      </c>
      <c r="I1553" s="34">
        <f>ROUND(('NEW Reference'!B$16*List!$H1553)+'NEW Reference'!B$17,0)</f>
        <v>1089</v>
      </c>
      <c r="J1553" s="34">
        <f>ROUND(('NEW Reference'!C$16*List!$H1553)+'NEW Reference'!C$17,0)</f>
        <v>1623</v>
      </c>
      <c r="K1553" s="34">
        <f>ROUND(('NEW Reference'!D$16*List!$H1553)+'NEW Reference'!D$17,0)</f>
        <v>1945</v>
      </c>
      <c r="L1553" s="34">
        <f>ROUND(('NEW Reference'!E$16*List!$H1553)+'NEW Reference'!E$17,0)</f>
        <v>2405</v>
      </c>
      <c r="M1553" s="34">
        <f>ROUND(('NEW Reference'!F$16*List!$H1553)+'NEW Reference'!F$17,0)</f>
        <v>2505</v>
      </c>
      <c r="N1553" s="34">
        <f>ROUND(('NEW Reference'!G$16*List!$H1553)+'NEW Reference'!G$17,0)</f>
        <v>2836</v>
      </c>
      <c r="O1553" s="34">
        <f>ROUND(('NEW Reference'!H$16*List!$H1553)+'NEW Reference'!H$17,0)</f>
        <v>2945</v>
      </c>
      <c r="P1553" s="34">
        <f>ROUND(('NEW Reference'!I$16*List!$H1553)+'NEW Reference'!I$17,0)</f>
        <v>3060</v>
      </c>
      <c r="Q1553" s="34">
        <f>ROUND(('NEW Reference'!J$16*List!$H1553)+'NEW Reference'!J$17,0)</f>
        <v>3544</v>
      </c>
      <c r="R1553" s="34">
        <f>ROUND(('NEW Reference'!K$16*List!$H1553)+'NEW Reference'!K$17,0)</f>
        <v>3655</v>
      </c>
      <c r="S1553" s="34">
        <f>ROUND(('NEW Reference'!L$16*List!$H1553)+'NEW Reference'!L$17,0)</f>
        <v>3944</v>
      </c>
      <c r="T1553" s="34">
        <f>ROUND(('NEW Reference'!M$16*List!$H1553)+'NEW Reference'!M$17,0)</f>
        <v>4711</v>
      </c>
      <c r="U1553" s="34">
        <f>ROUND(('NEW Reference'!N$16*List!$H1553)+'NEW Reference'!N$17,0)</f>
        <v>19008</v>
      </c>
      <c r="V1553" s="35">
        <f>ROUND(('NEW Reference'!O$16*List!$H1553)+'NEW Reference'!O$17,0)</f>
        <v>707</v>
      </c>
      <c r="W1553" s="35">
        <f>ROUND(('NEW Reference'!P$16*List!$H1553)+'NEW Reference'!P$17,0)</f>
        <v>996</v>
      </c>
      <c r="X1553" s="35">
        <f>ROUND(('NEW Reference'!Q$16*List!$H1553)+'NEW Reference'!Q$17,0)</f>
        <v>498</v>
      </c>
      <c r="Y1553" s="36"/>
      <c r="Z1553" s="4" t="str">
        <f t="shared" si="74"/>
        <v>DE KALB, Missouri</v>
      </c>
      <c r="AA1553" s="46" t="s">
        <v>148</v>
      </c>
      <c r="AB1553" s="37" t="s">
        <v>49</v>
      </c>
      <c r="AC1553" s="41" t="s">
        <v>4511</v>
      </c>
      <c r="AD1553" s="42"/>
      <c r="AE1553">
        <f t="shared" si="75"/>
        <v>0.86310000000000009</v>
      </c>
    </row>
    <row r="1554" spans="1:31">
      <c r="A1554" s="28" t="s">
        <v>4583</v>
      </c>
      <c r="B1554" s="44" t="s">
        <v>4584</v>
      </c>
      <c r="C1554" s="47">
        <v>99926</v>
      </c>
      <c r="D1554" s="30" t="s">
        <v>149</v>
      </c>
      <c r="E1554" s="37" t="s">
        <v>4585</v>
      </c>
      <c r="F1554" s="50" t="s">
        <v>4511</v>
      </c>
      <c r="G1554" s="33" t="s">
        <v>59</v>
      </c>
      <c r="H1554">
        <f t="shared" si="73"/>
        <v>0.76200000000000001</v>
      </c>
      <c r="I1554" s="34">
        <f>ROUND(('NEW Reference'!B$16*List!$H1554)+'NEW Reference'!B$17,0)</f>
        <v>995</v>
      </c>
      <c r="J1554" s="34">
        <f>ROUND(('NEW Reference'!C$16*List!$H1554)+'NEW Reference'!C$17,0)</f>
        <v>1484</v>
      </c>
      <c r="K1554" s="34">
        <f>ROUND(('NEW Reference'!D$16*List!$H1554)+'NEW Reference'!D$17,0)</f>
        <v>1778</v>
      </c>
      <c r="L1554" s="34">
        <f>ROUND(('NEW Reference'!E$16*List!$H1554)+'NEW Reference'!E$17,0)</f>
        <v>2198</v>
      </c>
      <c r="M1554" s="34">
        <f>ROUND(('NEW Reference'!F$16*List!$H1554)+'NEW Reference'!F$17,0)</f>
        <v>2290</v>
      </c>
      <c r="N1554" s="34">
        <f>ROUND(('NEW Reference'!G$16*List!$H1554)+'NEW Reference'!G$17,0)</f>
        <v>2593</v>
      </c>
      <c r="O1554" s="34">
        <f>ROUND(('NEW Reference'!H$16*List!$H1554)+'NEW Reference'!H$17,0)</f>
        <v>2692</v>
      </c>
      <c r="P1554" s="34">
        <f>ROUND(('NEW Reference'!I$16*List!$H1554)+'NEW Reference'!I$17,0)</f>
        <v>2797</v>
      </c>
      <c r="Q1554" s="34">
        <f>ROUND(('NEW Reference'!J$16*List!$H1554)+'NEW Reference'!J$17,0)</f>
        <v>3239</v>
      </c>
      <c r="R1554" s="34">
        <f>ROUND(('NEW Reference'!K$16*List!$H1554)+'NEW Reference'!K$17,0)</f>
        <v>3342</v>
      </c>
      <c r="S1554" s="34">
        <f>ROUND(('NEW Reference'!L$16*List!$H1554)+'NEW Reference'!L$17,0)</f>
        <v>3606</v>
      </c>
      <c r="T1554" s="34">
        <f>ROUND(('NEW Reference'!M$16*List!$H1554)+'NEW Reference'!M$17,0)</f>
        <v>4306</v>
      </c>
      <c r="U1554" s="34">
        <f>ROUND(('NEW Reference'!N$16*List!$H1554)+'NEW Reference'!N$17,0)</f>
        <v>17376</v>
      </c>
      <c r="V1554" s="35">
        <f>ROUND(('NEW Reference'!O$16*List!$H1554)+'NEW Reference'!O$17,0)</f>
        <v>646</v>
      </c>
      <c r="W1554" s="35">
        <f>ROUND(('NEW Reference'!P$16*List!$H1554)+'NEW Reference'!P$17,0)</f>
        <v>910</v>
      </c>
      <c r="X1554" s="35">
        <f>ROUND(('NEW Reference'!Q$16*List!$H1554)+'NEW Reference'!Q$17,0)</f>
        <v>455</v>
      </c>
      <c r="Y1554" s="36"/>
      <c r="Z1554" s="4" t="str">
        <f t="shared" si="74"/>
        <v>DENT, Missouri</v>
      </c>
      <c r="AA1554" s="46" t="s">
        <v>4585</v>
      </c>
      <c r="AB1554" s="37" t="s">
        <v>49</v>
      </c>
      <c r="AC1554" s="41" t="s">
        <v>4511</v>
      </c>
      <c r="AD1554" s="42"/>
      <c r="AE1554">
        <f t="shared" si="75"/>
        <v>0.76200000000000001</v>
      </c>
    </row>
    <row r="1555" spans="1:31">
      <c r="A1555" s="28" t="s">
        <v>4586</v>
      </c>
      <c r="B1555" s="44" t="s">
        <v>4587</v>
      </c>
      <c r="C1555" s="45">
        <v>99926</v>
      </c>
      <c r="D1555" s="30" t="s">
        <v>149</v>
      </c>
      <c r="E1555" s="46" t="s">
        <v>1100</v>
      </c>
      <c r="F1555" s="50" t="s">
        <v>4511</v>
      </c>
      <c r="G1555" s="33" t="s">
        <v>59</v>
      </c>
      <c r="H1555">
        <f t="shared" si="73"/>
        <v>0.76200000000000001</v>
      </c>
      <c r="I1555" s="34">
        <f>ROUND(('NEW Reference'!B$16*List!$H1555)+'NEW Reference'!B$17,0)</f>
        <v>995</v>
      </c>
      <c r="J1555" s="34">
        <f>ROUND(('NEW Reference'!C$16*List!$H1555)+'NEW Reference'!C$17,0)</f>
        <v>1484</v>
      </c>
      <c r="K1555" s="34">
        <f>ROUND(('NEW Reference'!D$16*List!$H1555)+'NEW Reference'!D$17,0)</f>
        <v>1778</v>
      </c>
      <c r="L1555" s="34">
        <f>ROUND(('NEW Reference'!E$16*List!$H1555)+'NEW Reference'!E$17,0)</f>
        <v>2198</v>
      </c>
      <c r="M1555" s="34">
        <f>ROUND(('NEW Reference'!F$16*List!$H1555)+'NEW Reference'!F$17,0)</f>
        <v>2290</v>
      </c>
      <c r="N1555" s="34">
        <f>ROUND(('NEW Reference'!G$16*List!$H1555)+'NEW Reference'!G$17,0)</f>
        <v>2593</v>
      </c>
      <c r="O1555" s="34">
        <f>ROUND(('NEW Reference'!H$16*List!$H1555)+'NEW Reference'!H$17,0)</f>
        <v>2692</v>
      </c>
      <c r="P1555" s="34">
        <f>ROUND(('NEW Reference'!I$16*List!$H1555)+'NEW Reference'!I$17,0)</f>
        <v>2797</v>
      </c>
      <c r="Q1555" s="34">
        <f>ROUND(('NEW Reference'!J$16*List!$H1555)+'NEW Reference'!J$17,0)</f>
        <v>3239</v>
      </c>
      <c r="R1555" s="34">
        <f>ROUND(('NEW Reference'!K$16*List!$H1555)+'NEW Reference'!K$17,0)</f>
        <v>3342</v>
      </c>
      <c r="S1555" s="34">
        <f>ROUND(('NEW Reference'!L$16*List!$H1555)+'NEW Reference'!L$17,0)</f>
        <v>3606</v>
      </c>
      <c r="T1555" s="34">
        <f>ROUND(('NEW Reference'!M$16*List!$H1555)+'NEW Reference'!M$17,0)</f>
        <v>4306</v>
      </c>
      <c r="U1555" s="34">
        <f>ROUND(('NEW Reference'!N$16*List!$H1555)+'NEW Reference'!N$17,0)</f>
        <v>17376</v>
      </c>
      <c r="V1555" s="35">
        <f>ROUND(('NEW Reference'!O$16*List!$H1555)+'NEW Reference'!O$17,0)</f>
        <v>646</v>
      </c>
      <c r="W1555" s="35">
        <f>ROUND(('NEW Reference'!P$16*List!$H1555)+'NEW Reference'!P$17,0)</f>
        <v>910</v>
      </c>
      <c r="X1555" s="35">
        <f>ROUND(('NEW Reference'!Q$16*List!$H1555)+'NEW Reference'!Q$17,0)</f>
        <v>455</v>
      </c>
      <c r="Y1555" s="36"/>
      <c r="Z1555" s="4" t="str">
        <f t="shared" si="74"/>
        <v>DOUGLAS, Missouri</v>
      </c>
      <c r="AA1555" s="37" t="s">
        <v>1100</v>
      </c>
      <c r="AB1555" s="37" t="s">
        <v>49</v>
      </c>
      <c r="AC1555" s="32" t="s">
        <v>4511</v>
      </c>
      <c r="AD1555" s="38"/>
      <c r="AE1555">
        <f t="shared" si="75"/>
        <v>0.76200000000000001</v>
      </c>
    </row>
    <row r="1556" spans="1:31">
      <c r="A1556" s="28" t="s">
        <v>4588</v>
      </c>
      <c r="B1556" s="44" t="s">
        <v>4589</v>
      </c>
      <c r="C1556" s="45">
        <v>99926</v>
      </c>
      <c r="D1556" s="30" t="s">
        <v>149</v>
      </c>
      <c r="E1556" s="46" t="s">
        <v>4590</v>
      </c>
      <c r="F1556" s="50" t="s">
        <v>4511</v>
      </c>
      <c r="G1556" s="33" t="s">
        <v>59</v>
      </c>
      <c r="H1556">
        <f t="shared" si="73"/>
        <v>0.76200000000000001</v>
      </c>
      <c r="I1556" s="34">
        <f>ROUND(('NEW Reference'!B$16*List!$H1556)+'NEW Reference'!B$17,0)</f>
        <v>995</v>
      </c>
      <c r="J1556" s="34">
        <f>ROUND(('NEW Reference'!C$16*List!$H1556)+'NEW Reference'!C$17,0)</f>
        <v>1484</v>
      </c>
      <c r="K1556" s="34">
        <f>ROUND(('NEW Reference'!D$16*List!$H1556)+'NEW Reference'!D$17,0)</f>
        <v>1778</v>
      </c>
      <c r="L1556" s="34">
        <f>ROUND(('NEW Reference'!E$16*List!$H1556)+'NEW Reference'!E$17,0)</f>
        <v>2198</v>
      </c>
      <c r="M1556" s="34">
        <f>ROUND(('NEW Reference'!F$16*List!$H1556)+'NEW Reference'!F$17,0)</f>
        <v>2290</v>
      </c>
      <c r="N1556" s="34">
        <f>ROUND(('NEW Reference'!G$16*List!$H1556)+'NEW Reference'!G$17,0)</f>
        <v>2593</v>
      </c>
      <c r="O1556" s="34">
        <f>ROUND(('NEW Reference'!H$16*List!$H1556)+'NEW Reference'!H$17,0)</f>
        <v>2692</v>
      </c>
      <c r="P1556" s="34">
        <f>ROUND(('NEW Reference'!I$16*List!$H1556)+'NEW Reference'!I$17,0)</f>
        <v>2797</v>
      </c>
      <c r="Q1556" s="34">
        <f>ROUND(('NEW Reference'!J$16*List!$H1556)+'NEW Reference'!J$17,0)</f>
        <v>3239</v>
      </c>
      <c r="R1556" s="34">
        <f>ROUND(('NEW Reference'!K$16*List!$H1556)+'NEW Reference'!K$17,0)</f>
        <v>3342</v>
      </c>
      <c r="S1556" s="34">
        <f>ROUND(('NEW Reference'!L$16*List!$H1556)+'NEW Reference'!L$17,0)</f>
        <v>3606</v>
      </c>
      <c r="T1556" s="34">
        <f>ROUND(('NEW Reference'!M$16*List!$H1556)+'NEW Reference'!M$17,0)</f>
        <v>4306</v>
      </c>
      <c r="U1556" s="34">
        <f>ROUND(('NEW Reference'!N$16*List!$H1556)+'NEW Reference'!N$17,0)</f>
        <v>17376</v>
      </c>
      <c r="V1556" s="35">
        <f>ROUND(('NEW Reference'!O$16*List!$H1556)+'NEW Reference'!O$17,0)</f>
        <v>646</v>
      </c>
      <c r="W1556" s="35">
        <f>ROUND(('NEW Reference'!P$16*List!$H1556)+'NEW Reference'!P$17,0)</f>
        <v>910</v>
      </c>
      <c r="X1556" s="35">
        <f>ROUND(('NEW Reference'!Q$16*List!$H1556)+'NEW Reference'!Q$17,0)</f>
        <v>455</v>
      </c>
      <c r="Y1556" s="36"/>
      <c r="Z1556" s="4" t="str">
        <f t="shared" si="74"/>
        <v>DUNKLIN, Missouri</v>
      </c>
      <c r="AA1556" s="46" t="s">
        <v>4590</v>
      </c>
      <c r="AB1556" s="37" t="s">
        <v>49</v>
      </c>
      <c r="AC1556" s="41" t="s">
        <v>4511</v>
      </c>
      <c r="AD1556" s="42"/>
      <c r="AE1556">
        <f t="shared" si="75"/>
        <v>0.76200000000000001</v>
      </c>
    </row>
    <row r="1557" spans="1:31">
      <c r="A1557" s="28" t="s">
        <v>4591</v>
      </c>
      <c r="B1557" s="44" t="s">
        <v>4592</v>
      </c>
      <c r="C1557" s="47">
        <v>41180</v>
      </c>
      <c r="D1557" s="30" t="s">
        <v>1507</v>
      </c>
      <c r="E1557" s="37" t="s">
        <v>169</v>
      </c>
      <c r="F1557" s="49" t="s">
        <v>4511</v>
      </c>
      <c r="G1557" s="33" t="s">
        <v>48</v>
      </c>
      <c r="H1557">
        <f t="shared" si="73"/>
        <v>0.94059999999999999</v>
      </c>
      <c r="I1557" s="34">
        <f>ROUND(('NEW Reference'!B$16*List!$H1557)+'NEW Reference'!B$17,0)</f>
        <v>1160</v>
      </c>
      <c r="J1557" s="34">
        <f>ROUND(('NEW Reference'!C$16*List!$H1557)+'NEW Reference'!C$17,0)</f>
        <v>1730</v>
      </c>
      <c r="K1557" s="34">
        <f>ROUND(('NEW Reference'!D$16*List!$H1557)+'NEW Reference'!D$17,0)</f>
        <v>2073</v>
      </c>
      <c r="L1557" s="34">
        <f>ROUND(('NEW Reference'!E$16*List!$H1557)+'NEW Reference'!E$17,0)</f>
        <v>2563</v>
      </c>
      <c r="M1557" s="34">
        <f>ROUND(('NEW Reference'!F$16*List!$H1557)+'NEW Reference'!F$17,0)</f>
        <v>2670</v>
      </c>
      <c r="N1557" s="34">
        <f>ROUND(('NEW Reference'!G$16*List!$H1557)+'NEW Reference'!G$17,0)</f>
        <v>3023</v>
      </c>
      <c r="O1557" s="34">
        <f>ROUND(('NEW Reference'!H$16*List!$H1557)+'NEW Reference'!H$17,0)</f>
        <v>3138</v>
      </c>
      <c r="P1557" s="34">
        <f>ROUND(('NEW Reference'!I$16*List!$H1557)+'NEW Reference'!I$17,0)</f>
        <v>3262</v>
      </c>
      <c r="Q1557" s="34">
        <f>ROUND(('NEW Reference'!J$16*List!$H1557)+'NEW Reference'!J$17,0)</f>
        <v>3777</v>
      </c>
      <c r="R1557" s="34">
        <f>ROUND(('NEW Reference'!K$16*List!$H1557)+'NEW Reference'!K$17,0)</f>
        <v>3896</v>
      </c>
      <c r="S1557" s="34">
        <f>ROUND(('NEW Reference'!L$16*List!$H1557)+'NEW Reference'!L$17,0)</f>
        <v>4204</v>
      </c>
      <c r="T1557" s="34">
        <f>ROUND(('NEW Reference'!M$16*List!$H1557)+'NEW Reference'!M$17,0)</f>
        <v>5021</v>
      </c>
      <c r="U1557" s="34">
        <f>ROUND(('NEW Reference'!N$16*List!$H1557)+'NEW Reference'!N$17,0)</f>
        <v>20260</v>
      </c>
      <c r="V1557" s="35">
        <f>ROUND(('NEW Reference'!O$16*List!$H1557)+'NEW Reference'!O$17,0)</f>
        <v>753</v>
      </c>
      <c r="W1557" s="35">
        <f>ROUND(('NEW Reference'!P$16*List!$H1557)+'NEW Reference'!P$17,0)</f>
        <v>1061</v>
      </c>
      <c r="X1557" s="35">
        <f>ROUND(('NEW Reference'!Q$16*List!$H1557)+'NEW Reference'!Q$17,0)</f>
        <v>531</v>
      </c>
      <c r="Y1557" s="36"/>
      <c r="Z1557" s="4" t="str">
        <f t="shared" si="74"/>
        <v>FRANKLIN, Missouri</v>
      </c>
      <c r="AA1557" s="46" t="s">
        <v>169</v>
      </c>
      <c r="AB1557" s="37" t="s">
        <v>49</v>
      </c>
      <c r="AC1557" s="41" t="s">
        <v>4511</v>
      </c>
      <c r="AD1557" s="42"/>
      <c r="AE1557">
        <f t="shared" si="75"/>
        <v>0.94059999999999999</v>
      </c>
    </row>
    <row r="1558" spans="1:31">
      <c r="A1558" s="28" t="s">
        <v>4593</v>
      </c>
      <c r="B1558" s="44" t="s">
        <v>4594</v>
      </c>
      <c r="C1558" s="45">
        <v>99926</v>
      </c>
      <c r="D1558" s="30" t="s">
        <v>149</v>
      </c>
      <c r="E1558" s="46" t="s">
        <v>4595</v>
      </c>
      <c r="F1558" s="50" t="s">
        <v>4511</v>
      </c>
      <c r="G1558" s="33" t="s">
        <v>59</v>
      </c>
      <c r="H1558">
        <f t="shared" si="73"/>
        <v>0.76200000000000001</v>
      </c>
      <c r="I1558" s="34">
        <f>ROUND(('NEW Reference'!B$16*List!$H1558)+'NEW Reference'!B$17,0)</f>
        <v>995</v>
      </c>
      <c r="J1558" s="34">
        <f>ROUND(('NEW Reference'!C$16*List!$H1558)+'NEW Reference'!C$17,0)</f>
        <v>1484</v>
      </c>
      <c r="K1558" s="34">
        <f>ROUND(('NEW Reference'!D$16*List!$H1558)+'NEW Reference'!D$17,0)</f>
        <v>1778</v>
      </c>
      <c r="L1558" s="34">
        <f>ROUND(('NEW Reference'!E$16*List!$H1558)+'NEW Reference'!E$17,0)</f>
        <v>2198</v>
      </c>
      <c r="M1558" s="34">
        <f>ROUND(('NEW Reference'!F$16*List!$H1558)+'NEW Reference'!F$17,0)</f>
        <v>2290</v>
      </c>
      <c r="N1558" s="34">
        <f>ROUND(('NEW Reference'!G$16*List!$H1558)+'NEW Reference'!G$17,0)</f>
        <v>2593</v>
      </c>
      <c r="O1558" s="34">
        <f>ROUND(('NEW Reference'!H$16*List!$H1558)+'NEW Reference'!H$17,0)</f>
        <v>2692</v>
      </c>
      <c r="P1558" s="34">
        <f>ROUND(('NEW Reference'!I$16*List!$H1558)+'NEW Reference'!I$17,0)</f>
        <v>2797</v>
      </c>
      <c r="Q1558" s="34">
        <f>ROUND(('NEW Reference'!J$16*List!$H1558)+'NEW Reference'!J$17,0)</f>
        <v>3239</v>
      </c>
      <c r="R1558" s="34">
        <f>ROUND(('NEW Reference'!K$16*List!$H1558)+'NEW Reference'!K$17,0)</f>
        <v>3342</v>
      </c>
      <c r="S1558" s="34">
        <f>ROUND(('NEW Reference'!L$16*List!$H1558)+'NEW Reference'!L$17,0)</f>
        <v>3606</v>
      </c>
      <c r="T1558" s="34">
        <f>ROUND(('NEW Reference'!M$16*List!$H1558)+'NEW Reference'!M$17,0)</f>
        <v>4306</v>
      </c>
      <c r="U1558" s="34">
        <f>ROUND(('NEW Reference'!N$16*List!$H1558)+'NEW Reference'!N$17,0)</f>
        <v>17376</v>
      </c>
      <c r="V1558" s="35">
        <f>ROUND(('NEW Reference'!O$16*List!$H1558)+'NEW Reference'!O$17,0)</f>
        <v>646</v>
      </c>
      <c r="W1558" s="35">
        <f>ROUND(('NEW Reference'!P$16*List!$H1558)+'NEW Reference'!P$17,0)</f>
        <v>910</v>
      </c>
      <c r="X1558" s="35">
        <f>ROUND(('NEW Reference'!Q$16*List!$H1558)+'NEW Reference'!Q$17,0)</f>
        <v>455</v>
      </c>
      <c r="Y1558" s="36"/>
      <c r="Z1558" s="4" t="str">
        <f t="shared" si="74"/>
        <v>GASCONADE, Missouri</v>
      </c>
      <c r="AA1558" s="37" t="s">
        <v>4595</v>
      </c>
      <c r="AB1558" s="37" t="s">
        <v>49</v>
      </c>
      <c r="AC1558" s="32" t="s">
        <v>4511</v>
      </c>
      <c r="AD1558" s="38"/>
      <c r="AE1558">
        <f t="shared" si="75"/>
        <v>0.76200000000000001</v>
      </c>
    </row>
    <row r="1559" spans="1:31">
      <c r="A1559" s="28" t="s">
        <v>4596</v>
      </c>
      <c r="B1559" s="44" t="s">
        <v>4597</v>
      </c>
      <c r="C1559" s="45">
        <v>99926</v>
      </c>
      <c r="D1559" s="30" t="s">
        <v>149</v>
      </c>
      <c r="E1559" s="46" t="s">
        <v>4598</v>
      </c>
      <c r="F1559" s="50" t="s">
        <v>4511</v>
      </c>
      <c r="G1559" s="33" t="s">
        <v>59</v>
      </c>
      <c r="H1559">
        <f t="shared" si="73"/>
        <v>0.76200000000000001</v>
      </c>
      <c r="I1559" s="34">
        <f>ROUND(('NEW Reference'!B$16*List!$H1559)+'NEW Reference'!B$17,0)</f>
        <v>995</v>
      </c>
      <c r="J1559" s="34">
        <f>ROUND(('NEW Reference'!C$16*List!$H1559)+'NEW Reference'!C$17,0)</f>
        <v>1484</v>
      </c>
      <c r="K1559" s="34">
        <f>ROUND(('NEW Reference'!D$16*List!$H1559)+'NEW Reference'!D$17,0)</f>
        <v>1778</v>
      </c>
      <c r="L1559" s="34">
        <f>ROUND(('NEW Reference'!E$16*List!$H1559)+'NEW Reference'!E$17,0)</f>
        <v>2198</v>
      </c>
      <c r="M1559" s="34">
        <f>ROUND(('NEW Reference'!F$16*List!$H1559)+'NEW Reference'!F$17,0)</f>
        <v>2290</v>
      </c>
      <c r="N1559" s="34">
        <f>ROUND(('NEW Reference'!G$16*List!$H1559)+'NEW Reference'!G$17,0)</f>
        <v>2593</v>
      </c>
      <c r="O1559" s="34">
        <f>ROUND(('NEW Reference'!H$16*List!$H1559)+'NEW Reference'!H$17,0)</f>
        <v>2692</v>
      </c>
      <c r="P1559" s="34">
        <f>ROUND(('NEW Reference'!I$16*List!$H1559)+'NEW Reference'!I$17,0)</f>
        <v>2797</v>
      </c>
      <c r="Q1559" s="34">
        <f>ROUND(('NEW Reference'!J$16*List!$H1559)+'NEW Reference'!J$17,0)</f>
        <v>3239</v>
      </c>
      <c r="R1559" s="34">
        <f>ROUND(('NEW Reference'!K$16*List!$H1559)+'NEW Reference'!K$17,0)</f>
        <v>3342</v>
      </c>
      <c r="S1559" s="34">
        <f>ROUND(('NEW Reference'!L$16*List!$H1559)+'NEW Reference'!L$17,0)</f>
        <v>3606</v>
      </c>
      <c r="T1559" s="34">
        <f>ROUND(('NEW Reference'!M$16*List!$H1559)+'NEW Reference'!M$17,0)</f>
        <v>4306</v>
      </c>
      <c r="U1559" s="34">
        <f>ROUND(('NEW Reference'!N$16*List!$H1559)+'NEW Reference'!N$17,0)</f>
        <v>17376</v>
      </c>
      <c r="V1559" s="35">
        <f>ROUND(('NEW Reference'!O$16*List!$H1559)+'NEW Reference'!O$17,0)</f>
        <v>646</v>
      </c>
      <c r="W1559" s="35">
        <f>ROUND(('NEW Reference'!P$16*List!$H1559)+'NEW Reference'!P$17,0)</f>
        <v>910</v>
      </c>
      <c r="X1559" s="35">
        <f>ROUND(('NEW Reference'!Q$16*List!$H1559)+'NEW Reference'!Q$17,0)</f>
        <v>455</v>
      </c>
      <c r="Y1559" s="36"/>
      <c r="Z1559" s="4" t="str">
        <f t="shared" si="74"/>
        <v>GENTRY, Missouri</v>
      </c>
      <c r="AA1559" s="46" t="s">
        <v>4598</v>
      </c>
      <c r="AB1559" s="37" t="s">
        <v>49</v>
      </c>
      <c r="AC1559" s="41" t="s">
        <v>4511</v>
      </c>
      <c r="AD1559" s="42"/>
      <c r="AE1559">
        <f t="shared" si="75"/>
        <v>0.76200000000000001</v>
      </c>
    </row>
    <row r="1560" spans="1:31">
      <c r="A1560" s="28" t="s">
        <v>4599</v>
      </c>
      <c r="B1560" s="44" t="s">
        <v>4600</v>
      </c>
      <c r="C1560" s="45">
        <v>44180</v>
      </c>
      <c r="D1560" s="30" t="s">
        <v>1628</v>
      </c>
      <c r="E1560" s="46" t="s">
        <v>178</v>
      </c>
      <c r="F1560" s="49" t="s">
        <v>4511</v>
      </c>
      <c r="G1560" s="33" t="s">
        <v>48</v>
      </c>
      <c r="H1560">
        <f t="shared" si="73"/>
        <v>0.76060000000000005</v>
      </c>
      <c r="I1560" s="34">
        <f>ROUND(('NEW Reference'!B$16*List!$H1560)+'NEW Reference'!B$17,0)</f>
        <v>994</v>
      </c>
      <c r="J1560" s="34">
        <f>ROUND(('NEW Reference'!C$16*List!$H1560)+'NEW Reference'!C$17,0)</f>
        <v>1482</v>
      </c>
      <c r="K1560" s="34">
        <f>ROUND(('NEW Reference'!D$16*List!$H1560)+'NEW Reference'!D$17,0)</f>
        <v>1776</v>
      </c>
      <c r="L1560" s="34">
        <f>ROUND(('NEW Reference'!E$16*List!$H1560)+'NEW Reference'!E$17,0)</f>
        <v>2195</v>
      </c>
      <c r="M1560" s="34">
        <f>ROUND(('NEW Reference'!F$16*List!$H1560)+'NEW Reference'!F$17,0)</f>
        <v>2287</v>
      </c>
      <c r="N1560" s="34">
        <f>ROUND(('NEW Reference'!G$16*List!$H1560)+'NEW Reference'!G$17,0)</f>
        <v>2589</v>
      </c>
      <c r="O1560" s="34">
        <f>ROUND(('NEW Reference'!H$16*List!$H1560)+'NEW Reference'!H$17,0)</f>
        <v>2688</v>
      </c>
      <c r="P1560" s="34">
        <f>ROUND(('NEW Reference'!I$16*List!$H1560)+'NEW Reference'!I$17,0)</f>
        <v>2794</v>
      </c>
      <c r="Q1560" s="34">
        <f>ROUND(('NEW Reference'!J$16*List!$H1560)+'NEW Reference'!J$17,0)</f>
        <v>3235</v>
      </c>
      <c r="R1560" s="34">
        <f>ROUND(('NEW Reference'!K$16*List!$H1560)+'NEW Reference'!K$17,0)</f>
        <v>3337</v>
      </c>
      <c r="S1560" s="34">
        <f>ROUND(('NEW Reference'!L$16*List!$H1560)+'NEW Reference'!L$17,0)</f>
        <v>3601</v>
      </c>
      <c r="T1560" s="34">
        <f>ROUND(('NEW Reference'!M$16*List!$H1560)+'NEW Reference'!M$17,0)</f>
        <v>4301</v>
      </c>
      <c r="U1560" s="34">
        <f>ROUND(('NEW Reference'!N$16*List!$H1560)+'NEW Reference'!N$17,0)</f>
        <v>17353</v>
      </c>
      <c r="V1560" s="35">
        <f>ROUND(('NEW Reference'!O$16*List!$H1560)+'NEW Reference'!O$17,0)</f>
        <v>645</v>
      </c>
      <c r="W1560" s="35">
        <f>ROUND(('NEW Reference'!P$16*List!$H1560)+'NEW Reference'!P$17,0)</f>
        <v>909</v>
      </c>
      <c r="X1560" s="35">
        <f>ROUND(('NEW Reference'!Q$16*List!$H1560)+'NEW Reference'!Q$17,0)</f>
        <v>455</v>
      </c>
      <c r="Y1560" s="36"/>
      <c r="Z1560" s="4" t="str">
        <f t="shared" si="74"/>
        <v>GREENE, Missouri</v>
      </c>
      <c r="AA1560" s="46" t="s">
        <v>178</v>
      </c>
      <c r="AB1560" s="37" t="s">
        <v>49</v>
      </c>
      <c r="AC1560" s="41" t="s">
        <v>4511</v>
      </c>
      <c r="AD1560" s="42"/>
      <c r="AE1560">
        <f t="shared" si="75"/>
        <v>0.76060000000000005</v>
      </c>
    </row>
    <row r="1561" spans="1:31">
      <c r="A1561" s="28" t="s">
        <v>4601</v>
      </c>
      <c r="B1561" s="44" t="s">
        <v>4602</v>
      </c>
      <c r="C1561" s="45">
        <v>99926</v>
      </c>
      <c r="D1561" s="30" t="s">
        <v>149</v>
      </c>
      <c r="E1561" s="46" t="s">
        <v>2280</v>
      </c>
      <c r="F1561" s="50" t="s">
        <v>4511</v>
      </c>
      <c r="G1561" s="33" t="s">
        <v>59</v>
      </c>
      <c r="H1561">
        <f t="shared" si="73"/>
        <v>0.76200000000000001</v>
      </c>
      <c r="I1561" s="34">
        <f>ROUND(('NEW Reference'!B$16*List!$H1561)+'NEW Reference'!B$17,0)</f>
        <v>995</v>
      </c>
      <c r="J1561" s="34">
        <f>ROUND(('NEW Reference'!C$16*List!$H1561)+'NEW Reference'!C$17,0)</f>
        <v>1484</v>
      </c>
      <c r="K1561" s="34">
        <f>ROUND(('NEW Reference'!D$16*List!$H1561)+'NEW Reference'!D$17,0)</f>
        <v>1778</v>
      </c>
      <c r="L1561" s="34">
        <f>ROUND(('NEW Reference'!E$16*List!$H1561)+'NEW Reference'!E$17,0)</f>
        <v>2198</v>
      </c>
      <c r="M1561" s="34">
        <f>ROUND(('NEW Reference'!F$16*List!$H1561)+'NEW Reference'!F$17,0)</f>
        <v>2290</v>
      </c>
      <c r="N1561" s="34">
        <f>ROUND(('NEW Reference'!G$16*List!$H1561)+'NEW Reference'!G$17,0)</f>
        <v>2593</v>
      </c>
      <c r="O1561" s="34">
        <f>ROUND(('NEW Reference'!H$16*List!$H1561)+'NEW Reference'!H$17,0)</f>
        <v>2692</v>
      </c>
      <c r="P1561" s="34">
        <f>ROUND(('NEW Reference'!I$16*List!$H1561)+'NEW Reference'!I$17,0)</f>
        <v>2797</v>
      </c>
      <c r="Q1561" s="34">
        <f>ROUND(('NEW Reference'!J$16*List!$H1561)+'NEW Reference'!J$17,0)</f>
        <v>3239</v>
      </c>
      <c r="R1561" s="34">
        <f>ROUND(('NEW Reference'!K$16*List!$H1561)+'NEW Reference'!K$17,0)</f>
        <v>3342</v>
      </c>
      <c r="S1561" s="34">
        <f>ROUND(('NEW Reference'!L$16*List!$H1561)+'NEW Reference'!L$17,0)</f>
        <v>3606</v>
      </c>
      <c r="T1561" s="34">
        <f>ROUND(('NEW Reference'!M$16*List!$H1561)+'NEW Reference'!M$17,0)</f>
        <v>4306</v>
      </c>
      <c r="U1561" s="34">
        <f>ROUND(('NEW Reference'!N$16*List!$H1561)+'NEW Reference'!N$17,0)</f>
        <v>17376</v>
      </c>
      <c r="V1561" s="35">
        <f>ROUND(('NEW Reference'!O$16*List!$H1561)+'NEW Reference'!O$17,0)</f>
        <v>646</v>
      </c>
      <c r="W1561" s="35">
        <f>ROUND(('NEW Reference'!P$16*List!$H1561)+'NEW Reference'!P$17,0)</f>
        <v>910</v>
      </c>
      <c r="X1561" s="35">
        <f>ROUND(('NEW Reference'!Q$16*List!$H1561)+'NEW Reference'!Q$17,0)</f>
        <v>455</v>
      </c>
      <c r="Y1561" s="36"/>
      <c r="Z1561" s="4" t="str">
        <f t="shared" si="74"/>
        <v>GRUNDY, Missouri</v>
      </c>
      <c r="AA1561" s="46" t="s">
        <v>2280</v>
      </c>
      <c r="AB1561" s="37" t="s">
        <v>49</v>
      </c>
      <c r="AC1561" s="41" t="s">
        <v>4511</v>
      </c>
      <c r="AD1561" s="42"/>
      <c r="AE1561">
        <f t="shared" si="75"/>
        <v>0.76200000000000001</v>
      </c>
    </row>
    <row r="1562" spans="1:31">
      <c r="A1562" s="28" t="s">
        <v>4603</v>
      </c>
      <c r="B1562" s="44" t="s">
        <v>4604</v>
      </c>
      <c r="C1562" s="45">
        <v>99926</v>
      </c>
      <c r="D1562" s="30" t="s">
        <v>149</v>
      </c>
      <c r="E1562" s="46" t="s">
        <v>2532</v>
      </c>
      <c r="F1562" s="50" t="s">
        <v>4511</v>
      </c>
      <c r="G1562" s="33" t="s">
        <v>59</v>
      </c>
      <c r="H1562">
        <f t="shared" si="73"/>
        <v>0.76200000000000001</v>
      </c>
      <c r="I1562" s="34">
        <f>ROUND(('NEW Reference'!B$16*List!$H1562)+'NEW Reference'!B$17,0)</f>
        <v>995</v>
      </c>
      <c r="J1562" s="34">
        <f>ROUND(('NEW Reference'!C$16*List!$H1562)+'NEW Reference'!C$17,0)</f>
        <v>1484</v>
      </c>
      <c r="K1562" s="34">
        <f>ROUND(('NEW Reference'!D$16*List!$H1562)+'NEW Reference'!D$17,0)</f>
        <v>1778</v>
      </c>
      <c r="L1562" s="34">
        <f>ROUND(('NEW Reference'!E$16*List!$H1562)+'NEW Reference'!E$17,0)</f>
        <v>2198</v>
      </c>
      <c r="M1562" s="34">
        <f>ROUND(('NEW Reference'!F$16*List!$H1562)+'NEW Reference'!F$17,0)</f>
        <v>2290</v>
      </c>
      <c r="N1562" s="34">
        <f>ROUND(('NEW Reference'!G$16*List!$H1562)+'NEW Reference'!G$17,0)</f>
        <v>2593</v>
      </c>
      <c r="O1562" s="34">
        <f>ROUND(('NEW Reference'!H$16*List!$H1562)+'NEW Reference'!H$17,0)</f>
        <v>2692</v>
      </c>
      <c r="P1562" s="34">
        <f>ROUND(('NEW Reference'!I$16*List!$H1562)+'NEW Reference'!I$17,0)</f>
        <v>2797</v>
      </c>
      <c r="Q1562" s="34">
        <f>ROUND(('NEW Reference'!J$16*List!$H1562)+'NEW Reference'!J$17,0)</f>
        <v>3239</v>
      </c>
      <c r="R1562" s="34">
        <f>ROUND(('NEW Reference'!K$16*List!$H1562)+'NEW Reference'!K$17,0)</f>
        <v>3342</v>
      </c>
      <c r="S1562" s="34">
        <f>ROUND(('NEW Reference'!L$16*List!$H1562)+'NEW Reference'!L$17,0)</f>
        <v>3606</v>
      </c>
      <c r="T1562" s="34">
        <f>ROUND(('NEW Reference'!M$16*List!$H1562)+'NEW Reference'!M$17,0)</f>
        <v>4306</v>
      </c>
      <c r="U1562" s="34">
        <f>ROUND(('NEW Reference'!N$16*List!$H1562)+'NEW Reference'!N$17,0)</f>
        <v>17376</v>
      </c>
      <c r="V1562" s="35">
        <f>ROUND(('NEW Reference'!O$16*List!$H1562)+'NEW Reference'!O$17,0)</f>
        <v>646</v>
      </c>
      <c r="W1562" s="35">
        <f>ROUND(('NEW Reference'!P$16*List!$H1562)+'NEW Reference'!P$17,0)</f>
        <v>910</v>
      </c>
      <c r="X1562" s="35">
        <f>ROUND(('NEW Reference'!Q$16*List!$H1562)+'NEW Reference'!Q$17,0)</f>
        <v>455</v>
      </c>
      <c r="Y1562" s="36"/>
      <c r="Z1562" s="4" t="str">
        <f t="shared" si="74"/>
        <v>HARRISON, Missouri</v>
      </c>
      <c r="AA1562" s="46" t="s">
        <v>2532</v>
      </c>
      <c r="AB1562" s="37" t="s">
        <v>49</v>
      </c>
      <c r="AC1562" s="41" t="s">
        <v>4511</v>
      </c>
      <c r="AD1562" s="42"/>
      <c r="AE1562">
        <f t="shared" si="75"/>
        <v>0.76200000000000001</v>
      </c>
    </row>
    <row r="1563" spans="1:31">
      <c r="A1563" s="28" t="s">
        <v>4605</v>
      </c>
      <c r="B1563" s="44" t="s">
        <v>4606</v>
      </c>
      <c r="C1563" s="45">
        <v>99926</v>
      </c>
      <c r="D1563" s="30" t="s">
        <v>149</v>
      </c>
      <c r="E1563" s="46" t="s">
        <v>186</v>
      </c>
      <c r="F1563" s="50" t="s">
        <v>4511</v>
      </c>
      <c r="G1563" s="33" t="s">
        <v>59</v>
      </c>
      <c r="H1563">
        <f t="shared" si="73"/>
        <v>0.76200000000000001</v>
      </c>
      <c r="I1563" s="34">
        <f>ROUND(('NEW Reference'!B$16*List!$H1563)+'NEW Reference'!B$17,0)</f>
        <v>995</v>
      </c>
      <c r="J1563" s="34">
        <f>ROUND(('NEW Reference'!C$16*List!$H1563)+'NEW Reference'!C$17,0)</f>
        <v>1484</v>
      </c>
      <c r="K1563" s="34">
        <f>ROUND(('NEW Reference'!D$16*List!$H1563)+'NEW Reference'!D$17,0)</f>
        <v>1778</v>
      </c>
      <c r="L1563" s="34">
        <f>ROUND(('NEW Reference'!E$16*List!$H1563)+'NEW Reference'!E$17,0)</f>
        <v>2198</v>
      </c>
      <c r="M1563" s="34">
        <f>ROUND(('NEW Reference'!F$16*List!$H1563)+'NEW Reference'!F$17,0)</f>
        <v>2290</v>
      </c>
      <c r="N1563" s="34">
        <f>ROUND(('NEW Reference'!G$16*List!$H1563)+'NEW Reference'!G$17,0)</f>
        <v>2593</v>
      </c>
      <c r="O1563" s="34">
        <f>ROUND(('NEW Reference'!H$16*List!$H1563)+'NEW Reference'!H$17,0)</f>
        <v>2692</v>
      </c>
      <c r="P1563" s="34">
        <f>ROUND(('NEW Reference'!I$16*List!$H1563)+'NEW Reference'!I$17,0)</f>
        <v>2797</v>
      </c>
      <c r="Q1563" s="34">
        <f>ROUND(('NEW Reference'!J$16*List!$H1563)+'NEW Reference'!J$17,0)</f>
        <v>3239</v>
      </c>
      <c r="R1563" s="34">
        <f>ROUND(('NEW Reference'!K$16*List!$H1563)+'NEW Reference'!K$17,0)</f>
        <v>3342</v>
      </c>
      <c r="S1563" s="34">
        <f>ROUND(('NEW Reference'!L$16*List!$H1563)+'NEW Reference'!L$17,0)</f>
        <v>3606</v>
      </c>
      <c r="T1563" s="34">
        <f>ROUND(('NEW Reference'!M$16*List!$H1563)+'NEW Reference'!M$17,0)</f>
        <v>4306</v>
      </c>
      <c r="U1563" s="34">
        <f>ROUND(('NEW Reference'!N$16*List!$H1563)+'NEW Reference'!N$17,0)</f>
        <v>17376</v>
      </c>
      <c r="V1563" s="35">
        <f>ROUND(('NEW Reference'!O$16*List!$H1563)+'NEW Reference'!O$17,0)</f>
        <v>646</v>
      </c>
      <c r="W1563" s="35">
        <f>ROUND(('NEW Reference'!P$16*List!$H1563)+'NEW Reference'!P$17,0)</f>
        <v>910</v>
      </c>
      <c r="X1563" s="35">
        <f>ROUND(('NEW Reference'!Q$16*List!$H1563)+'NEW Reference'!Q$17,0)</f>
        <v>455</v>
      </c>
      <c r="Y1563" s="36"/>
      <c r="Z1563" s="4" t="str">
        <f t="shared" si="74"/>
        <v>HENRY, Missouri</v>
      </c>
      <c r="AA1563" s="46" t="s">
        <v>186</v>
      </c>
      <c r="AB1563" s="37" t="s">
        <v>49</v>
      </c>
      <c r="AC1563" s="41" t="s">
        <v>4511</v>
      </c>
      <c r="AD1563" s="42"/>
      <c r="AE1563">
        <f t="shared" si="75"/>
        <v>0.76200000000000001</v>
      </c>
    </row>
    <row r="1564" spans="1:31">
      <c r="A1564" s="28" t="s">
        <v>4607</v>
      </c>
      <c r="B1564" s="44" t="s">
        <v>4608</v>
      </c>
      <c r="C1564" s="45">
        <v>99926</v>
      </c>
      <c r="D1564" s="30" t="s">
        <v>149</v>
      </c>
      <c r="E1564" s="46" t="s">
        <v>4609</v>
      </c>
      <c r="F1564" s="50" t="s">
        <v>4511</v>
      </c>
      <c r="G1564" s="33" t="s">
        <v>59</v>
      </c>
      <c r="H1564">
        <f t="shared" si="73"/>
        <v>0.76200000000000001</v>
      </c>
      <c r="I1564" s="34">
        <f>ROUND(('NEW Reference'!B$16*List!$H1564)+'NEW Reference'!B$17,0)</f>
        <v>995</v>
      </c>
      <c r="J1564" s="34">
        <f>ROUND(('NEW Reference'!C$16*List!$H1564)+'NEW Reference'!C$17,0)</f>
        <v>1484</v>
      </c>
      <c r="K1564" s="34">
        <f>ROUND(('NEW Reference'!D$16*List!$H1564)+'NEW Reference'!D$17,0)</f>
        <v>1778</v>
      </c>
      <c r="L1564" s="34">
        <f>ROUND(('NEW Reference'!E$16*List!$H1564)+'NEW Reference'!E$17,0)</f>
        <v>2198</v>
      </c>
      <c r="M1564" s="34">
        <f>ROUND(('NEW Reference'!F$16*List!$H1564)+'NEW Reference'!F$17,0)</f>
        <v>2290</v>
      </c>
      <c r="N1564" s="34">
        <f>ROUND(('NEW Reference'!G$16*List!$H1564)+'NEW Reference'!G$17,0)</f>
        <v>2593</v>
      </c>
      <c r="O1564" s="34">
        <f>ROUND(('NEW Reference'!H$16*List!$H1564)+'NEW Reference'!H$17,0)</f>
        <v>2692</v>
      </c>
      <c r="P1564" s="34">
        <f>ROUND(('NEW Reference'!I$16*List!$H1564)+'NEW Reference'!I$17,0)</f>
        <v>2797</v>
      </c>
      <c r="Q1564" s="34">
        <f>ROUND(('NEW Reference'!J$16*List!$H1564)+'NEW Reference'!J$17,0)</f>
        <v>3239</v>
      </c>
      <c r="R1564" s="34">
        <f>ROUND(('NEW Reference'!K$16*List!$H1564)+'NEW Reference'!K$17,0)</f>
        <v>3342</v>
      </c>
      <c r="S1564" s="34">
        <f>ROUND(('NEW Reference'!L$16*List!$H1564)+'NEW Reference'!L$17,0)</f>
        <v>3606</v>
      </c>
      <c r="T1564" s="34">
        <f>ROUND(('NEW Reference'!M$16*List!$H1564)+'NEW Reference'!M$17,0)</f>
        <v>4306</v>
      </c>
      <c r="U1564" s="34">
        <f>ROUND(('NEW Reference'!N$16*List!$H1564)+'NEW Reference'!N$17,0)</f>
        <v>17376</v>
      </c>
      <c r="V1564" s="35">
        <f>ROUND(('NEW Reference'!O$16*List!$H1564)+'NEW Reference'!O$17,0)</f>
        <v>646</v>
      </c>
      <c r="W1564" s="35">
        <f>ROUND(('NEW Reference'!P$16*List!$H1564)+'NEW Reference'!P$17,0)</f>
        <v>910</v>
      </c>
      <c r="X1564" s="35">
        <f>ROUND(('NEW Reference'!Q$16*List!$H1564)+'NEW Reference'!Q$17,0)</f>
        <v>455</v>
      </c>
      <c r="Y1564" s="36"/>
      <c r="Z1564" s="4" t="str">
        <f t="shared" si="74"/>
        <v>HICKORY, Missouri</v>
      </c>
      <c r="AA1564" s="46" t="s">
        <v>4609</v>
      </c>
      <c r="AB1564" s="37" t="s">
        <v>49</v>
      </c>
      <c r="AC1564" s="41" t="s">
        <v>4511</v>
      </c>
      <c r="AD1564" s="42"/>
      <c r="AE1564">
        <f t="shared" si="75"/>
        <v>0.76200000000000001</v>
      </c>
    </row>
    <row r="1565" spans="1:31">
      <c r="A1565" s="28" t="s">
        <v>4610</v>
      </c>
      <c r="B1565" s="44" t="s">
        <v>4611</v>
      </c>
      <c r="C1565" s="47">
        <v>99926</v>
      </c>
      <c r="D1565" s="30" t="s">
        <v>149</v>
      </c>
      <c r="E1565" s="37" t="s">
        <v>4612</v>
      </c>
      <c r="F1565" s="50" t="s">
        <v>4511</v>
      </c>
      <c r="G1565" s="33" t="s">
        <v>59</v>
      </c>
      <c r="H1565">
        <f t="shared" si="73"/>
        <v>0.76200000000000001</v>
      </c>
      <c r="I1565" s="34">
        <f>ROUND(('NEW Reference'!B$16*List!$H1565)+'NEW Reference'!B$17,0)</f>
        <v>995</v>
      </c>
      <c r="J1565" s="34">
        <f>ROUND(('NEW Reference'!C$16*List!$H1565)+'NEW Reference'!C$17,0)</f>
        <v>1484</v>
      </c>
      <c r="K1565" s="34">
        <f>ROUND(('NEW Reference'!D$16*List!$H1565)+'NEW Reference'!D$17,0)</f>
        <v>1778</v>
      </c>
      <c r="L1565" s="34">
        <f>ROUND(('NEW Reference'!E$16*List!$H1565)+'NEW Reference'!E$17,0)</f>
        <v>2198</v>
      </c>
      <c r="M1565" s="34">
        <f>ROUND(('NEW Reference'!F$16*List!$H1565)+'NEW Reference'!F$17,0)</f>
        <v>2290</v>
      </c>
      <c r="N1565" s="34">
        <f>ROUND(('NEW Reference'!G$16*List!$H1565)+'NEW Reference'!G$17,0)</f>
        <v>2593</v>
      </c>
      <c r="O1565" s="34">
        <f>ROUND(('NEW Reference'!H$16*List!$H1565)+'NEW Reference'!H$17,0)</f>
        <v>2692</v>
      </c>
      <c r="P1565" s="34">
        <f>ROUND(('NEW Reference'!I$16*List!$H1565)+'NEW Reference'!I$17,0)</f>
        <v>2797</v>
      </c>
      <c r="Q1565" s="34">
        <f>ROUND(('NEW Reference'!J$16*List!$H1565)+'NEW Reference'!J$17,0)</f>
        <v>3239</v>
      </c>
      <c r="R1565" s="34">
        <f>ROUND(('NEW Reference'!K$16*List!$H1565)+'NEW Reference'!K$17,0)</f>
        <v>3342</v>
      </c>
      <c r="S1565" s="34">
        <f>ROUND(('NEW Reference'!L$16*List!$H1565)+'NEW Reference'!L$17,0)</f>
        <v>3606</v>
      </c>
      <c r="T1565" s="34">
        <f>ROUND(('NEW Reference'!M$16*List!$H1565)+'NEW Reference'!M$17,0)</f>
        <v>4306</v>
      </c>
      <c r="U1565" s="34">
        <f>ROUND(('NEW Reference'!N$16*List!$H1565)+'NEW Reference'!N$17,0)</f>
        <v>17376</v>
      </c>
      <c r="V1565" s="35">
        <f>ROUND(('NEW Reference'!O$16*List!$H1565)+'NEW Reference'!O$17,0)</f>
        <v>646</v>
      </c>
      <c r="W1565" s="35">
        <f>ROUND(('NEW Reference'!P$16*List!$H1565)+'NEW Reference'!P$17,0)</f>
        <v>910</v>
      </c>
      <c r="X1565" s="35">
        <f>ROUND(('NEW Reference'!Q$16*List!$H1565)+'NEW Reference'!Q$17,0)</f>
        <v>455</v>
      </c>
      <c r="Y1565" s="36"/>
      <c r="Z1565" s="4" t="str">
        <f t="shared" si="74"/>
        <v>HOLT, Missouri</v>
      </c>
      <c r="AA1565" s="46" t="s">
        <v>4612</v>
      </c>
      <c r="AB1565" s="37" t="s">
        <v>49</v>
      </c>
      <c r="AC1565" s="41" t="s">
        <v>4511</v>
      </c>
      <c r="AD1565" s="42"/>
      <c r="AE1565">
        <f t="shared" si="75"/>
        <v>0.76200000000000001</v>
      </c>
    </row>
    <row r="1566" spans="1:31">
      <c r="A1566" s="28" t="s">
        <v>4613</v>
      </c>
      <c r="B1566" s="44" t="s">
        <v>4614</v>
      </c>
      <c r="C1566" s="45">
        <v>17860</v>
      </c>
      <c r="D1566" s="30" t="s">
        <v>576</v>
      </c>
      <c r="E1566" s="46" t="s">
        <v>611</v>
      </c>
      <c r="F1566" s="50" t="s">
        <v>4511</v>
      </c>
      <c r="G1566" s="33" t="s">
        <v>48</v>
      </c>
      <c r="H1566">
        <f t="shared" si="73"/>
        <v>0.8387</v>
      </c>
      <c r="I1566" s="34">
        <f>ROUND(('NEW Reference'!B$16*List!$H1566)+'NEW Reference'!B$17,0)</f>
        <v>1066</v>
      </c>
      <c r="J1566" s="34">
        <f>ROUND(('NEW Reference'!C$16*List!$H1566)+'NEW Reference'!C$17,0)</f>
        <v>1590</v>
      </c>
      <c r="K1566" s="34">
        <f>ROUND(('NEW Reference'!D$16*List!$H1566)+'NEW Reference'!D$17,0)</f>
        <v>1905</v>
      </c>
      <c r="L1566" s="34">
        <f>ROUND(('NEW Reference'!E$16*List!$H1566)+'NEW Reference'!E$17,0)</f>
        <v>2355</v>
      </c>
      <c r="M1566" s="34">
        <f>ROUND(('NEW Reference'!F$16*List!$H1566)+'NEW Reference'!F$17,0)</f>
        <v>2454</v>
      </c>
      <c r="N1566" s="34">
        <f>ROUND(('NEW Reference'!G$16*List!$H1566)+'NEW Reference'!G$17,0)</f>
        <v>2777</v>
      </c>
      <c r="O1566" s="34">
        <f>ROUND(('NEW Reference'!H$16*List!$H1566)+'NEW Reference'!H$17,0)</f>
        <v>2884</v>
      </c>
      <c r="P1566" s="34">
        <f>ROUND(('NEW Reference'!I$16*List!$H1566)+'NEW Reference'!I$17,0)</f>
        <v>2997</v>
      </c>
      <c r="Q1566" s="34">
        <f>ROUND(('NEW Reference'!J$16*List!$H1566)+'NEW Reference'!J$17,0)</f>
        <v>3470</v>
      </c>
      <c r="R1566" s="34">
        <f>ROUND(('NEW Reference'!K$16*List!$H1566)+'NEW Reference'!K$17,0)</f>
        <v>3580</v>
      </c>
      <c r="S1566" s="34">
        <f>ROUND(('NEW Reference'!L$16*List!$H1566)+'NEW Reference'!L$17,0)</f>
        <v>3863</v>
      </c>
      <c r="T1566" s="34">
        <f>ROUND(('NEW Reference'!M$16*List!$H1566)+'NEW Reference'!M$17,0)</f>
        <v>4613</v>
      </c>
      <c r="U1566" s="34">
        <f>ROUND(('NEW Reference'!N$16*List!$H1566)+'NEW Reference'!N$17,0)</f>
        <v>18614</v>
      </c>
      <c r="V1566" s="35">
        <f>ROUND(('NEW Reference'!O$16*List!$H1566)+'NEW Reference'!O$17,0)</f>
        <v>692</v>
      </c>
      <c r="W1566" s="35">
        <f>ROUND(('NEW Reference'!P$16*List!$H1566)+'NEW Reference'!P$17,0)</f>
        <v>975</v>
      </c>
      <c r="X1566" s="35">
        <f>ROUND(('NEW Reference'!Q$16*List!$H1566)+'NEW Reference'!Q$17,0)</f>
        <v>488</v>
      </c>
      <c r="Y1566" s="36"/>
      <c r="Z1566" s="4" t="str">
        <f t="shared" si="74"/>
        <v>HOWARD, Missouri</v>
      </c>
      <c r="AA1566" s="46" t="s">
        <v>611</v>
      </c>
      <c r="AB1566" s="37" t="s">
        <v>49</v>
      </c>
      <c r="AC1566" s="41" t="s">
        <v>4511</v>
      </c>
      <c r="AD1566" s="42"/>
      <c r="AE1566">
        <f t="shared" si="75"/>
        <v>0.8387</v>
      </c>
    </row>
    <row r="1567" spans="1:31">
      <c r="A1567" s="28" t="s">
        <v>4615</v>
      </c>
      <c r="B1567" s="44" t="s">
        <v>4616</v>
      </c>
      <c r="C1567" s="45">
        <v>99926</v>
      </c>
      <c r="D1567" s="30" t="s">
        <v>149</v>
      </c>
      <c r="E1567" s="46" t="s">
        <v>4617</v>
      </c>
      <c r="F1567" s="50" t="s">
        <v>4511</v>
      </c>
      <c r="G1567" s="33" t="s">
        <v>59</v>
      </c>
      <c r="H1567">
        <f t="shared" si="73"/>
        <v>0.76200000000000001</v>
      </c>
      <c r="I1567" s="34">
        <f>ROUND(('NEW Reference'!B$16*List!$H1567)+'NEW Reference'!B$17,0)</f>
        <v>995</v>
      </c>
      <c r="J1567" s="34">
        <f>ROUND(('NEW Reference'!C$16*List!$H1567)+'NEW Reference'!C$17,0)</f>
        <v>1484</v>
      </c>
      <c r="K1567" s="34">
        <f>ROUND(('NEW Reference'!D$16*List!$H1567)+'NEW Reference'!D$17,0)</f>
        <v>1778</v>
      </c>
      <c r="L1567" s="34">
        <f>ROUND(('NEW Reference'!E$16*List!$H1567)+'NEW Reference'!E$17,0)</f>
        <v>2198</v>
      </c>
      <c r="M1567" s="34">
        <f>ROUND(('NEW Reference'!F$16*List!$H1567)+'NEW Reference'!F$17,0)</f>
        <v>2290</v>
      </c>
      <c r="N1567" s="34">
        <f>ROUND(('NEW Reference'!G$16*List!$H1567)+'NEW Reference'!G$17,0)</f>
        <v>2593</v>
      </c>
      <c r="O1567" s="34">
        <f>ROUND(('NEW Reference'!H$16*List!$H1567)+'NEW Reference'!H$17,0)</f>
        <v>2692</v>
      </c>
      <c r="P1567" s="34">
        <f>ROUND(('NEW Reference'!I$16*List!$H1567)+'NEW Reference'!I$17,0)</f>
        <v>2797</v>
      </c>
      <c r="Q1567" s="34">
        <f>ROUND(('NEW Reference'!J$16*List!$H1567)+'NEW Reference'!J$17,0)</f>
        <v>3239</v>
      </c>
      <c r="R1567" s="34">
        <f>ROUND(('NEW Reference'!K$16*List!$H1567)+'NEW Reference'!K$17,0)</f>
        <v>3342</v>
      </c>
      <c r="S1567" s="34">
        <f>ROUND(('NEW Reference'!L$16*List!$H1567)+'NEW Reference'!L$17,0)</f>
        <v>3606</v>
      </c>
      <c r="T1567" s="34">
        <f>ROUND(('NEW Reference'!M$16*List!$H1567)+'NEW Reference'!M$17,0)</f>
        <v>4306</v>
      </c>
      <c r="U1567" s="34">
        <f>ROUND(('NEW Reference'!N$16*List!$H1567)+'NEW Reference'!N$17,0)</f>
        <v>17376</v>
      </c>
      <c r="V1567" s="35">
        <f>ROUND(('NEW Reference'!O$16*List!$H1567)+'NEW Reference'!O$17,0)</f>
        <v>646</v>
      </c>
      <c r="W1567" s="35">
        <f>ROUND(('NEW Reference'!P$16*List!$H1567)+'NEW Reference'!P$17,0)</f>
        <v>910</v>
      </c>
      <c r="X1567" s="35">
        <f>ROUND(('NEW Reference'!Q$16*List!$H1567)+'NEW Reference'!Q$17,0)</f>
        <v>455</v>
      </c>
      <c r="Y1567" s="36"/>
      <c r="Z1567" s="4" t="str">
        <f t="shared" si="74"/>
        <v>HOWELL, Missouri</v>
      </c>
      <c r="AA1567" s="37" t="s">
        <v>4617</v>
      </c>
      <c r="AB1567" s="37" t="s">
        <v>49</v>
      </c>
      <c r="AC1567" s="32" t="s">
        <v>4511</v>
      </c>
      <c r="AD1567" s="38"/>
      <c r="AE1567">
        <f t="shared" si="75"/>
        <v>0.76200000000000001</v>
      </c>
    </row>
    <row r="1568" spans="1:31">
      <c r="A1568" s="28" t="s">
        <v>4618</v>
      </c>
      <c r="B1568" s="44" t="s">
        <v>4619</v>
      </c>
      <c r="C1568" s="45">
        <v>99926</v>
      </c>
      <c r="D1568" s="30" t="s">
        <v>149</v>
      </c>
      <c r="E1568" s="46" t="s">
        <v>3937</v>
      </c>
      <c r="F1568" s="50" t="s">
        <v>4511</v>
      </c>
      <c r="G1568" s="33" t="s">
        <v>59</v>
      </c>
      <c r="H1568">
        <f t="shared" si="73"/>
        <v>0.76200000000000001</v>
      </c>
      <c r="I1568" s="34">
        <f>ROUND(('NEW Reference'!B$16*List!$H1568)+'NEW Reference'!B$17,0)</f>
        <v>995</v>
      </c>
      <c r="J1568" s="34">
        <f>ROUND(('NEW Reference'!C$16*List!$H1568)+'NEW Reference'!C$17,0)</f>
        <v>1484</v>
      </c>
      <c r="K1568" s="34">
        <f>ROUND(('NEW Reference'!D$16*List!$H1568)+'NEW Reference'!D$17,0)</f>
        <v>1778</v>
      </c>
      <c r="L1568" s="34">
        <f>ROUND(('NEW Reference'!E$16*List!$H1568)+'NEW Reference'!E$17,0)</f>
        <v>2198</v>
      </c>
      <c r="M1568" s="34">
        <f>ROUND(('NEW Reference'!F$16*List!$H1568)+'NEW Reference'!F$17,0)</f>
        <v>2290</v>
      </c>
      <c r="N1568" s="34">
        <f>ROUND(('NEW Reference'!G$16*List!$H1568)+'NEW Reference'!G$17,0)</f>
        <v>2593</v>
      </c>
      <c r="O1568" s="34">
        <f>ROUND(('NEW Reference'!H$16*List!$H1568)+'NEW Reference'!H$17,0)</f>
        <v>2692</v>
      </c>
      <c r="P1568" s="34">
        <f>ROUND(('NEW Reference'!I$16*List!$H1568)+'NEW Reference'!I$17,0)</f>
        <v>2797</v>
      </c>
      <c r="Q1568" s="34">
        <f>ROUND(('NEW Reference'!J$16*List!$H1568)+'NEW Reference'!J$17,0)</f>
        <v>3239</v>
      </c>
      <c r="R1568" s="34">
        <f>ROUND(('NEW Reference'!K$16*List!$H1568)+'NEW Reference'!K$17,0)</f>
        <v>3342</v>
      </c>
      <c r="S1568" s="34">
        <f>ROUND(('NEW Reference'!L$16*List!$H1568)+'NEW Reference'!L$17,0)</f>
        <v>3606</v>
      </c>
      <c r="T1568" s="34">
        <f>ROUND(('NEW Reference'!M$16*List!$H1568)+'NEW Reference'!M$17,0)</f>
        <v>4306</v>
      </c>
      <c r="U1568" s="34">
        <f>ROUND(('NEW Reference'!N$16*List!$H1568)+'NEW Reference'!N$17,0)</f>
        <v>17376</v>
      </c>
      <c r="V1568" s="35">
        <f>ROUND(('NEW Reference'!O$16*List!$H1568)+'NEW Reference'!O$17,0)</f>
        <v>646</v>
      </c>
      <c r="W1568" s="35">
        <f>ROUND(('NEW Reference'!P$16*List!$H1568)+'NEW Reference'!P$17,0)</f>
        <v>910</v>
      </c>
      <c r="X1568" s="35">
        <f>ROUND(('NEW Reference'!Q$16*List!$H1568)+'NEW Reference'!Q$17,0)</f>
        <v>455</v>
      </c>
      <c r="Y1568" s="36"/>
      <c r="Z1568" s="4" t="str">
        <f t="shared" si="74"/>
        <v>IRON, Missouri</v>
      </c>
      <c r="AA1568" s="37" t="s">
        <v>3937</v>
      </c>
      <c r="AB1568" s="37" t="s">
        <v>49</v>
      </c>
      <c r="AC1568" s="32" t="s">
        <v>4511</v>
      </c>
      <c r="AD1568" s="38"/>
      <c r="AE1568">
        <f t="shared" si="75"/>
        <v>0.76200000000000001</v>
      </c>
    </row>
    <row r="1569" spans="1:31">
      <c r="A1569" s="28" t="s">
        <v>4620</v>
      </c>
      <c r="B1569" s="44" t="s">
        <v>4621</v>
      </c>
      <c r="C1569" s="45">
        <v>28140</v>
      </c>
      <c r="D1569" s="30" t="s">
        <v>1005</v>
      </c>
      <c r="E1569" s="46" t="s">
        <v>194</v>
      </c>
      <c r="F1569" s="49" t="s">
        <v>4511</v>
      </c>
      <c r="G1569" s="33" t="s">
        <v>48</v>
      </c>
      <c r="H1569">
        <f t="shared" si="73"/>
        <v>0.91160000000000008</v>
      </c>
      <c r="I1569" s="34">
        <f>ROUND(('NEW Reference'!B$16*List!$H1569)+'NEW Reference'!B$17,0)</f>
        <v>1134</v>
      </c>
      <c r="J1569" s="34">
        <f>ROUND(('NEW Reference'!C$16*List!$H1569)+'NEW Reference'!C$17,0)</f>
        <v>1690</v>
      </c>
      <c r="K1569" s="34">
        <f>ROUND(('NEW Reference'!D$16*List!$H1569)+'NEW Reference'!D$17,0)</f>
        <v>2025</v>
      </c>
      <c r="L1569" s="34">
        <f>ROUND(('NEW Reference'!E$16*List!$H1569)+'NEW Reference'!E$17,0)</f>
        <v>2504</v>
      </c>
      <c r="M1569" s="34">
        <f>ROUND(('NEW Reference'!F$16*List!$H1569)+'NEW Reference'!F$17,0)</f>
        <v>2609</v>
      </c>
      <c r="N1569" s="34">
        <f>ROUND(('NEW Reference'!G$16*List!$H1569)+'NEW Reference'!G$17,0)</f>
        <v>2953</v>
      </c>
      <c r="O1569" s="34">
        <f>ROUND(('NEW Reference'!H$16*List!$H1569)+'NEW Reference'!H$17,0)</f>
        <v>3066</v>
      </c>
      <c r="P1569" s="34">
        <f>ROUND(('NEW Reference'!I$16*List!$H1569)+'NEW Reference'!I$17,0)</f>
        <v>3186</v>
      </c>
      <c r="Q1569" s="34">
        <f>ROUND(('NEW Reference'!J$16*List!$H1569)+'NEW Reference'!J$17,0)</f>
        <v>3690</v>
      </c>
      <c r="R1569" s="34">
        <f>ROUND(('NEW Reference'!K$16*List!$H1569)+'NEW Reference'!K$17,0)</f>
        <v>3806</v>
      </c>
      <c r="S1569" s="34">
        <f>ROUND(('NEW Reference'!L$16*List!$H1569)+'NEW Reference'!L$17,0)</f>
        <v>4107</v>
      </c>
      <c r="T1569" s="34">
        <f>ROUND(('NEW Reference'!M$16*List!$H1569)+'NEW Reference'!M$17,0)</f>
        <v>4905</v>
      </c>
      <c r="U1569" s="34">
        <f>ROUND(('NEW Reference'!N$16*List!$H1569)+'NEW Reference'!N$17,0)</f>
        <v>19792</v>
      </c>
      <c r="V1569" s="35">
        <f>ROUND(('NEW Reference'!O$16*List!$H1569)+'NEW Reference'!O$17,0)</f>
        <v>736</v>
      </c>
      <c r="W1569" s="35">
        <f>ROUND(('NEW Reference'!P$16*List!$H1569)+'NEW Reference'!P$17,0)</f>
        <v>1037</v>
      </c>
      <c r="X1569" s="35">
        <f>ROUND(('NEW Reference'!Q$16*List!$H1569)+'NEW Reference'!Q$17,0)</f>
        <v>518</v>
      </c>
      <c r="Y1569" s="36"/>
      <c r="Z1569" s="4" t="str">
        <f t="shared" si="74"/>
        <v>JACKSON, Missouri</v>
      </c>
      <c r="AA1569" s="37" t="s">
        <v>194</v>
      </c>
      <c r="AB1569" s="37" t="s">
        <v>49</v>
      </c>
      <c r="AC1569" s="32" t="s">
        <v>4511</v>
      </c>
      <c r="AD1569" s="38"/>
      <c r="AE1569">
        <f t="shared" si="75"/>
        <v>0.91160000000000008</v>
      </c>
    </row>
    <row r="1570" spans="1:31">
      <c r="A1570" s="28" t="s">
        <v>4622</v>
      </c>
      <c r="B1570" s="44" t="s">
        <v>4623</v>
      </c>
      <c r="C1570" s="47">
        <v>27900</v>
      </c>
      <c r="D1570" s="30" t="s">
        <v>987</v>
      </c>
      <c r="E1570" s="37" t="s">
        <v>1845</v>
      </c>
      <c r="F1570" s="49" t="s">
        <v>4511</v>
      </c>
      <c r="G1570" s="33" t="s">
        <v>48</v>
      </c>
      <c r="H1570">
        <f t="shared" si="73"/>
        <v>0.74070000000000003</v>
      </c>
      <c r="I1570" s="34">
        <f>ROUND(('NEW Reference'!B$16*List!$H1570)+'NEW Reference'!B$17,0)</f>
        <v>975</v>
      </c>
      <c r="J1570" s="34">
        <f>ROUND(('NEW Reference'!C$16*List!$H1570)+'NEW Reference'!C$17,0)</f>
        <v>1455</v>
      </c>
      <c r="K1570" s="34">
        <f>ROUND(('NEW Reference'!D$16*List!$H1570)+'NEW Reference'!D$17,0)</f>
        <v>1743</v>
      </c>
      <c r="L1570" s="34">
        <f>ROUND(('NEW Reference'!E$16*List!$H1570)+'NEW Reference'!E$17,0)</f>
        <v>2155</v>
      </c>
      <c r="M1570" s="34">
        <f>ROUND(('NEW Reference'!F$16*List!$H1570)+'NEW Reference'!F$17,0)</f>
        <v>2245</v>
      </c>
      <c r="N1570" s="34">
        <f>ROUND(('NEW Reference'!G$16*List!$H1570)+'NEW Reference'!G$17,0)</f>
        <v>2541</v>
      </c>
      <c r="O1570" s="34">
        <f>ROUND(('NEW Reference'!H$16*List!$H1570)+'NEW Reference'!H$17,0)</f>
        <v>2638</v>
      </c>
      <c r="P1570" s="34">
        <f>ROUND(('NEW Reference'!I$16*List!$H1570)+'NEW Reference'!I$17,0)</f>
        <v>2742</v>
      </c>
      <c r="Q1570" s="34">
        <f>ROUND(('NEW Reference'!J$16*List!$H1570)+'NEW Reference'!J$17,0)</f>
        <v>3175</v>
      </c>
      <c r="R1570" s="34">
        <f>ROUND(('NEW Reference'!K$16*List!$H1570)+'NEW Reference'!K$17,0)</f>
        <v>3275</v>
      </c>
      <c r="S1570" s="34">
        <f>ROUND(('NEW Reference'!L$16*List!$H1570)+'NEW Reference'!L$17,0)</f>
        <v>3534</v>
      </c>
      <c r="T1570" s="34">
        <f>ROUND(('NEW Reference'!M$16*List!$H1570)+'NEW Reference'!M$17,0)</f>
        <v>4221</v>
      </c>
      <c r="U1570" s="34">
        <f>ROUND(('NEW Reference'!N$16*List!$H1570)+'NEW Reference'!N$17,0)</f>
        <v>17032</v>
      </c>
      <c r="V1570" s="35">
        <f>ROUND(('NEW Reference'!O$16*List!$H1570)+'NEW Reference'!O$17,0)</f>
        <v>633</v>
      </c>
      <c r="W1570" s="35">
        <f>ROUND(('NEW Reference'!P$16*List!$H1570)+'NEW Reference'!P$17,0)</f>
        <v>892</v>
      </c>
      <c r="X1570" s="35">
        <f>ROUND(('NEW Reference'!Q$16*List!$H1570)+'NEW Reference'!Q$17,0)</f>
        <v>446</v>
      </c>
      <c r="Y1570" s="36"/>
      <c r="Z1570" s="4" t="str">
        <f t="shared" si="74"/>
        <v>JASPER, Missouri</v>
      </c>
      <c r="AA1570" s="46" t="s">
        <v>1845</v>
      </c>
      <c r="AB1570" s="37" t="s">
        <v>49</v>
      </c>
      <c r="AC1570" s="41" t="s">
        <v>4511</v>
      </c>
      <c r="AD1570" s="42"/>
      <c r="AE1570">
        <f t="shared" si="75"/>
        <v>0.74070000000000003</v>
      </c>
    </row>
    <row r="1571" spans="1:31">
      <c r="A1571" s="28" t="s">
        <v>4624</v>
      </c>
      <c r="B1571" s="44" t="s">
        <v>4625</v>
      </c>
      <c r="C1571" s="45">
        <v>41180</v>
      </c>
      <c r="D1571" s="30" t="s">
        <v>1507</v>
      </c>
      <c r="E1571" s="46" t="s">
        <v>198</v>
      </c>
      <c r="F1571" s="49" t="s">
        <v>4511</v>
      </c>
      <c r="G1571" s="33" t="s">
        <v>48</v>
      </c>
      <c r="H1571">
        <f t="shared" si="73"/>
        <v>0.94059999999999999</v>
      </c>
      <c r="I1571" s="34">
        <f>ROUND(('NEW Reference'!B$16*List!$H1571)+'NEW Reference'!B$17,0)</f>
        <v>1160</v>
      </c>
      <c r="J1571" s="34">
        <f>ROUND(('NEW Reference'!C$16*List!$H1571)+'NEW Reference'!C$17,0)</f>
        <v>1730</v>
      </c>
      <c r="K1571" s="34">
        <f>ROUND(('NEW Reference'!D$16*List!$H1571)+'NEW Reference'!D$17,0)</f>
        <v>2073</v>
      </c>
      <c r="L1571" s="34">
        <f>ROUND(('NEW Reference'!E$16*List!$H1571)+'NEW Reference'!E$17,0)</f>
        <v>2563</v>
      </c>
      <c r="M1571" s="34">
        <f>ROUND(('NEW Reference'!F$16*List!$H1571)+'NEW Reference'!F$17,0)</f>
        <v>2670</v>
      </c>
      <c r="N1571" s="34">
        <f>ROUND(('NEW Reference'!G$16*List!$H1571)+'NEW Reference'!G$17,0)</f>
        <v>3023</v>
      </c>
      <c r="O1571" s="34">
        <f>ROUND(('NEW Reference'!H$16*List!$H1571)+'NEW Reference'!H$17,0)</f>
        <v>3138</v>
      </c>
      <c r="P1571" s="34">
        <f>ROUND(('NEW Reference'!I$16*List!$H1571)+'NEW Reference'!I$17,0)</f>
        <v>3262</v>
      </c>
      <c r="Q1571" s="34">
        <f>ROUND(('NEW Reference'!J$16*List!$H1571)+'NEW Reference'!J$17,0)</f>
        <v>3777</v>
      </c>
      <c r="R1571" s="34">
        <f>ROUND(('NEW Reference'!K$16*List!$H1571)+'NEW Reference'!K$17,0)</f>
        <v>3896</v>
      </c>
      <c r="S1571" s="34">
        <f>ROUND(('NEW Reference'!L$16*List!$H1571)+'NEW Reference'!L$17,0)</f>
        <v>4204</v>
      </c>
      <c r="T1571" s="34">
        <f>ROUND(('NEW Reference'!M$16*List!$H1571)+'NEW Reference'!M$17,0)</f>
        <v>5021</v>
      </c>
      <c r="U1571" s="34">
        <f>ROUND(('NEW Reference'!N$16*List!$H1571)+'NEW Reference'!N$17,0)</f>
        <v>20260</v>
      </c>
      <c r="V1571" s="35">
        <f>ROUND(('NEW Reference'!O$16*List!$H1571)+'NEW Reference'!O$17,0)</f>
        <v>753</v>
      </c>
      <c r="W1571" s="35">
        <f>ROUND(('NEW Reference'!P$16*List!$H1571)+'NEW Reference'!P$17,0)</f>
        <v>1061</v>
      </c>
      <c r="X1571" s="35">
        <f>ROUND(('NEW Reference'!Q$16*List!$H1571)+'NEW Reference'!Q$17,0)</f>
        <v>531</v>
      </c>
      <c r="Y1571" s="36"/>
      <c r="Z1571" s="4" t="str">
        <f t="shared" si="74"/>
        <v>JEFFERSON, Missouri</v>
      </c>
      <c r="AA1571" s="46" t="s">
        <v>198</v>
      </c>
      <c r="AB1571" s="37" t="s">
        <v>49</v>
      </c>
      <c r="AC1571" s="41" t="s">
        <v>4511</v>
      </c>
      <c r="AD1571" s="42"/>
      <c r="AE1571">
        <f t="shared" si="75"/>
        <v>0.94059999999999999</v>
      </c>
    </row>
    <row r="1572" spans="1:31">
      <c r="A1572" s="28" t="s">
        <v>4626</v>
      </c>
      <c r="B1572" s="44" t="s">
        <v>4627</v>
      </c>
      <c r="C1572" s="45">
        <v>99926</v>
      </c>
      <c r="D1572" s="30" t="s">
        <v>149</v>
      </c>
      <c r="E1572" s="46" t="s">
        <v>628</v>
      </c>
      <c r="F1572" s="50" t="s">
        <v>4511</v>
      </c>
      <c r="G1572" s="33" t="s">
        <v>59</v>
      </c>
      <c r="H1572">
        <f t="shared" si="73"/>
        <v>0.76200000000000001</v>
      </c>
      <c r="I1572" s="34">
        <f>ROUND(('NEW Reference'!B$16*List!$H1572)+'NEW Reference'!B$17,0)</f>
        <v>995</v>
      </c>
      <c r="J1572" s="34">
        <f>ROUND(('NEW Reference'!C$16*List!$H1572)+'NEW Reference'!C$17,0)</f>
        <v>1484</v>
      </c>
      <c r="K1572" s="34">
        <f>ROUND(('NEW Reference'!D$16*List!$H1572)+'NEW Reference'!D$17,0)</f>
        <v>1778</v>
      </c>
      <c r="L1572" s="34">
        <f>ROUND(('NEW Reference'!E$16*List!$H1572)+'NEW Reference'!E$17,0)</f>
        <v>2198</v>
      </c>
      <c r="M1572" s="34">
        <f>ROUND(('NEW Reference'!F$16*List!$H1572)+'NEW Reference'!F$17,0)</f>
        <v>2290</v>
      </c>
      <c r="N1572" s="34">
        <f>ROUND(('NEW Reference'!G$16*List!$H1572)+'NEW Reference'!G$17,0)</f>
        <v>2593</v>
      </c>
      <c r="O1572" s="34">
        <f>ROUND(('NEW Reference'!H$16*List!$H1572)+'NEW Reference'!H$17,0)</f>
        <v>2692</v>
      </c>
      <c r="P1572" s="34">
        <f>ROUND(('NEW Reference'!I$16*List!$H1572)+'NEW Reference'!I$17,0)</f>
        <v>2797</v>
      </c>
      <c r="Q1572" s="34">
        <f>ROUND(('NEW Reference'!J$16*List!$H1572)+'NEW Reference'!J$17,0)</f>
        <v>3239</v>
      </c>
      <c r="R1572" s="34">
        <f>ROUND(('NEW Reference'!K$16*List!$H1572)+'NEW Reference'!K$17,0)</f>
        <v>3342</v>
      </c>
      <c r="S1572" s="34">
        <f>ROUND(('NEW Reference'!L$16*List!$H1572)+'NEW Reference'!L$17,0)</f>
        <v>3606</v>
      </c>
      <c r="T1572" s="34">
        <f>ROUND(('NEW Reference'!M$16*List!$H1572)+'NEW Reference'!M$17,0)</f>
        <v>4306</v>
      </c>
      <c r="U1572" s="34">
        <f>ROUND(('NEW Reference'!N$16*List!$H1572)+'NEW Reference'!N$17,0)</f>
        <v>17376</v>
      </c>
      <c r="V1572" s="35">
        <f>ROUND(('NEW Reference'!O$16*List!$H1572)+'NEW Reference'!O$17,0)</f>
        <v>646</v>
      </c>
      <c r="W1572" s="35">
        <f>ROUND(('NEW Reference'!P$16*List!$H1572)+'NEW Reference'!P$17,0)</f>
        <v>910</v>
      </c>
      <c r="X1572" s="35">
        <f>ROUND(('NEW Reference'!Q$16*List!$H1572)+'NEW Reference'!Q$17,0)</f>
        <v>455</v>
      </c>
      <c r="Y1572" s="36"/>
      <c r="Z1572" s="4" t="str">
        <f t="shared" si="74"/>
        <v>JOHNSON, Missouri</v>
      </c>
      <c r="AA1572" s="46" t="s">
        <v>628</v>
      </c>
      <c r="AB1572" s="37" t="s">
        <v>49</v>
      </c>
      <c r="AC1572" s="41" t="s">
        <v>4511</v>
      </c>
      <c r="AD1572" s="42"/>
      <c r="AE1572">
        <f t="shared" si="75"/>
        <v>0.76200000000000001</v>
      </c>
    </row>
    <row r="1573" spans="1:31">
      <c r="A1573" s="28" t="s">
        <v>4628</v>
      </c>
      <c r="B1573" s="44" t="s">
        <v>4629</v>
      </c>
      <c r="C1573" s="47">
        <v>99926</v>
      </c>
      <c r="D1573" s="30" t="s">
        <v>149</v>
      </c>
      <c r="E1573" s="37" t="s">
        <v>2321</v>
      </c>
      <c r="F1573" s="50" t="s">
        <v>4511</v>
      </c>
      <c r="G1573" s="33" t="s">
        <v>59</v>
      </c>
      <c r="H1573">
        <f t="shared" si="73"/>
        <v>0.76200000000000001</v>
      </c>
      <c r="I1573" s="34">
        <f>ROUND(('NEW Reference'!B$16*List!$H1573)+'NEW Reference'!B$17,0)</f>
        <v>995</v>
      </c>
      <c r="J1573" s="34">
        <f>ROUND(('NEW Reference'!C$16*List!$H1573)+'NEW Reference'!C$17,0)</f>
        <v>1484</v>
      </c>
      <c r="K1573" s="34">
        <f>ROUND(('NEW Reference'!D$16*List!$H1573)+'NEW Reference'!D$17,0)</f>
        <v>1778</v>
      </c>
      <c r="L1573" s="34">
        <f>ROUND(('NEW Reference'!E$16*List!$H1573)+'NEW Reference'!E$17,0)</f>
        <v>2198</v>
      </c>
      <c r="M1573" s="34">
        <f>ROUND(('NEW Reference'!F$16*List!$H1573)+'NEW Reference'!F$17,0)</f>
        <v>2290</v>
      </c>
      <c r="N1573" s="34">
        <f>ROUND(('NEW Reference'!G$16*List!$H1573)+'NEW Reference'!G$17,0)</f>
        <v>2593</v>
      </c>
      <c r="O1573" s="34">
        <f>ROUND(('NEW Reference'!H$16*List!$H1573)+'NEW Reference'!H$17,0)</f>
        <v>2692</v>
      </c>
      <c r="P1573" s="34">
        <f>ROUND(('NEW Reference'!I$16*List!$H1573)+'NEW Reference'!I$17,0)</f>
        <v>2797</v>
      </c>
      <c r="Q1573" s="34">
        <f>ROUND(('NEW Reference'!J$16*List!$H1573)+'NEW Reference'!J$17,0)</f>
        <v>3239</v>
      </c>
      <c r="R1573" s="34">
        <f>ROUND(('NEW Reference'!K$16*List!$H1573)+'NEW Reference'!K$17,0)</f>
        <v>3342</v>
      </c>
      <c r="S1573" s="34">
        <f>ROUND(('NEW Reference'!L$16*List!$H1573)+'NEW Reference'!L$17,0)</f>
        <v>3606</v>
      </c>
      <c r="T1573" s="34">
        <f>ROUND(('NEW Reference'!M$16*List!$H1573)+'NEW Reference'!M$17,0)</f>
        <v>4306</v>
      </c>
      <c r="U1573" s="34">
        <f>ROUND(('NEW Reference'!N$16*List!$H1573)+'NEW Reference'!N$17,0)</f>
        <v>17376</v>
      </c>
      <c r="V1573" s="35">
        <f>ROUND(('NEW Reference'!O$16*List!$H1573)+'NEW Reference'!O$17,0)</f>
        <v>646</v>
      </c>
      <c r="W1573" s="35">
        <f>ROUND(('NEW Reference'!P$16*List!$H1573)+'NEW Reference'!P$17,0)</f>
        <v>910</v>
      </c>
      <c r="X1573" s="35">
        <f>ROUND(('NEW Reference'!Q$16*List!$H1573)+'NEW Reference'!Q$17,0)</f>
        <v>455</v>
      </c>
      <c r="Y1573" s="36"/>
      <c r="Z1573" s="4" t="str">
        <f t="shared" si="74"/>
        <v>KNOX, Missouri</v>
      </c>
      <c r="AA1573" s="37" t="s">
        <v>2321</v>
      </c>
      <c r="AB1573" s="37" t="s">
        <v>49</v>
      </c>
      <c r="AC1573" s="32" t="s">
        <v>4511</v>
      </c>
      <c r="AD1573" s="38"/>
      <c r="AE1573">
        <f t="shared" si="75"/>
        <v>0.76200000000000001</v>
      </c>
    </row>
    <row r="1574" spans="1:31">
      <c r="A1574" s="28" t="s">
        <v>4630</v>
      </c>
      <c r="B1574" s="44" t="s">
        <v>4631</v>
      </c>
      <c r="C1574" s="45">
        <v>99926</v>
      </c>
      <c r="D1574" s="30" t="s">
        <v>149</v>
      </c>
      <c r="E1574" s="46" t="s">
        <v>4632</v>
      </c>
      <c r="F1574" s="50" t="s">
        <v>4511</v>
      </c>
      <c r="G1574" s="33" t="s">
        <v>59</v>
      </c>
      <c r="H1574">
        <f t="shared" si="73"/>
        <v>0.76200000000000001</v>
      </c>
      <c r="I1574" s="34">
        <f>ROUND(('NEW Reference'!B$16*List!$H1574)+'NEW Reference'!B$17,0)</f>
        <v>995</v>
      </c>
      <c r="J1574" s="34">
        <f>ROUND(('NEW Reference'!C$16*List!$H1574)+'NEW Reference'!C$17,0)</f>
        <v>1484</v>
      </c>
      <c r="K1574" s="34">
        <f>ROUND(('NEW Reference'!D$16*List!$H1574)+'NEW Reference'!D$17,0)</f>
        <v>1778</v>
      </c>
      <c r="L1574" s="34">
        <f>ROUND(('NEW Reference'!E$16*List!$H1574)+'NEW Reference'!E$17,0)</f>
        <v>2198</v>
      </c>
      <c r="M1574" s="34">
        <f>ROUND(('NEW Reference'!F$16*List!$H1574)+'NEW Reference'!F$17,0)</f>
        <v>2290</v>
      </c>
      <c r="N1574" s="34">
        <f>ROUND(('NEW Reference'!G$16*List!$H1574)+'NEW Reference'!G$17,0)</f>
        <v>2593</v>
      </c>
      <c r="O1574" s="34">
        <f>ROUND(('NEW Reference'!H$16*List!$H1574)+'NEW Reference'!H$17,0)</f>
        <v>2692</v>
      </c>
      <c r="P1574" s="34">
        <f>ROUND(('NEW Reference'!I$16*List!$H1574)+'NEW Reference'!I$17,0)</f>
        <v>2797</v>
      </c>
      <c r="Q1574" s="34">
        <f>ROUND(('NEW Reference'!J$16*List!$H1574)+'NEW Reference'!J$17,0)</f>
        <v>3239</v>
      </c>
      <c r="R1574" s="34">
        <f>ROUND(('NEW Reference'!K$16*List!$H1574)+'NEW Reference'!K$17,0)</f>
        <v>3342</v>
      </c>
      <c r="S1574" s="34">
        <f>ROUND(('NEW Reference'!L$16*List!$H1574)+'NEW Reference'!L$17,0)</f>
        <v>3606</v>
      </c>
      <c r="T1574" s="34">
        <f>ROUND(('NEW Reference'!M$16*List!$H1574)+'NEW Reference'!M$17,0)</f>
        <v>4306</v>
      </c>
      <c r="U1574" s="34">
        <f>ROUND(('NEW Reference'!N$16*List!$H1574)+'NEW Reference'!N$17,0)</f>
        <v>17376</v>
      </c>
      <c r="V1574" s="35">
        <f>ROUND(('NEW Reference'!O$16*List!$H1574)+'NEW Reference'!O$17,0)</f>
        <v>646</v>
      </c>
      <c r="W1574" s="35">
        <f>ROUND(('NEW Reference'!P$16*List!$H1574)+'NEW Reference'!P$17,0)</f>
        <v>910</v>
      </c>
      <c r="X1574" s="35">
        <f>ROUND(('NEW Reference'!Q$16*List!$H1574)+'NEW Reference'!Q$17,0)</f>
        <v>455</v>
      </c>
      <c r="Y1574" s="36"/>
      <c r="Z1574" s="4" t="str">
        <f t="shared" si="74"/>
        <v>LACLEDE, Missouri</v>
      </c>
      <c r="AA1574" s="46" t="s">
        <v>4632</v>
      </c>
      <c r="AB1574" s="37" t="s">
        <v>49</v>
      </c>
      <c r="AC1574" s="41" t="s">
        <v>4511</v>
      </c>
      <c r="AD1574" s="42"/>
      <c r="AE1574">
        <f t="shared" si="75"/>
        <v>0.76200000000000001</v>
      </c>
    </row>
    <row r="1575" spans="1:31">
      <c r="A1575" s="28" t="s">
        <v>4633</v>
      </c>
      <c r="B1575" s="44" t="s">
        <v>4634</v>
      </c>
      <c r="C1575" s="45">
        <v>28140</v>
      </c>
      <c r="D1575" s="30" t="s">
        <v>1005</v>
      </c>
      <c r="E1575" s="46" t="s">
        <v>632</v>
      </c>
      <c r="F1575" s="49" t="s">
        <v>4511</v>
      </c>
      <c r="G1575" s="33" t="s">
        <v>48</v>
      </c>
      <c r="H1575">
        <f t="shared" si="73"/>
        <v>0.91160000000000008</v>
      </c>
      <c r="I1575" s="34">
        <f>ROUND(('NEW Reference'!B$16*List!$H1575)+'NEW Reference'!B$17,0)</f>
        <v>1134</v>
      </c>
      <c r="J1575" s="34">
        <f>ROUND(('NEW Reference'!C$16*List!$H1575)+'NEW Reference'!C$17,0)</f>
        <v>1690</v>
      </c>
      <c r="K1575" s="34">
        <f>ROUND(('NEW Reference'!D$16*List!$H1575)+'NEW Reference'!D$17,0)</f>
        <v>2025</v>
      </c>
      <c r="L1575" s="34">
        <f>ROUND(('NEW Reference'!E$16*List!$H1575)+'NEW Reference'!E$17,0)</f>
        <v>2504</v>
      </c>
      <c r="M1575" s="34">
        <f>ROUND(('NEW Reference'!F$16*List!$H1575)+'NEW Reference'!F$17,0)</f>
        <v>2609</v>
      </c>
      <c r="N1575" s="34">
        <f>ROUND(('NEW Reference'!G$16*List!$H1575)+'NEW Reference'!G$17,0)</f>
        <v>2953</v>
      </c>
      <c r="O1575" s="34">
        <f>ROUND(('NEW Reference'!H$16*List!$H1575)+'NEW Reference'!H$17,0)</f>
        <v>3066</v>
      </c>
      <c r="P1575" s="34">
        <f>ROUND(('NEW Reference'!I$16*List!$H1575)+'NEW Reference'!I$17,0)</f>
        <v>3186</v>
      </c>
      <c r="Q1575" s="34">
        <f>ROUND(('NEW Reference'!J$16*List!$H1575)+'NEW Reference'!J$17,0)</f>
        <v>3690</v>
      </c>
      <c r="R1575" s="34">
        <f>ROUND(('NEW Reference'!K$16*List!$H1575)+'NEW Reference'!K$17,0)</f>
        <v>3806</v>
      </c>
      <c r="S1575" s="34">
        <f>ROUND(('NEW Reference'!L$16*List!$H1575)+'NEW Reference'!L$17,0)</f>
        <v>4107</v>
      </c>
      <c r="T1575" s="34">
        <f>ROUND(('NEW Reference'!M$16*List!$H1575)+'NEW Reference'!M$17,0)</f>
        <v>4905</v>
      </c>
      <c r="U1575" s="34">
        <f>ROUND(('NEW Reference'!N$16*List!$H1575)+'NEW Reference'!N$17,0)</f>
        <v>19792</v>
      </c>
      <c r="V1575" s="35">
        <f>ROUND(('NEW Reference'!O$16*List!$H1575)+'NEW Reference'!O$17,0)</f>
        <v>736</v>
      </c>
      <c r="W1575" s="35">
        <f>ROUND(('NEW Reference'!P$16*List!$H1575)+'NEW Reference'!P$17,0)</f>
        <v>1037</v>
      </c>
      <c r="X1575" s="35">
        <f>ROUND(('NEW Reference'!Q$16*List!$H1575)+'NEW Reference'!Q$17,0)</f>
        <v>518</v>
      </c>
      <c r="Y1575" s="36"/>
      <c r="Z1575" s="4" t="str">
        <f t="shared" si="74"/>
        <v>LAFAYETTE, Missouri</v>
      </c>
      <c r="AA1575" s="46" t="s">
        <v>632</v>
      </c>
      <c r="AB1575" s="37" t="s">
        <v>49</v>
      </c>
      <c r="AC1575" s="41" t="s">
        <v>4511</v>
      </c>
      <c r="AD1575" s="42"/>
      <c r="AE1575">
        <f t="shared" si="75"/>
        <v>0.91160000000000008</v>
      </c>
    </row>
    <row r="1576" spans="1:31">
      <c r="A1576" s="28" t="s">
        <v>4635</v>
      </c>
      <c r="B1576" s="44" t="s">
        <v>4636</v>
      </c>
      <c r="C1576" s="45">
        <v>99926</v>
      </c>
      <c r="D1576" s="30" t="s">
        <v>149</v>
      </c>
      <c r="E1576" s="46" t="s">
        <v>211</v>
      </c>
      <c r="F1576" s="50" t="s">
        <v>4511</v>
      </c>
      <c r="G1576" s="33" t="s">
        <v>59</v>
      </c>
      <c r="H1576">
        <f t="shared" si="73"/>
        <v>0.76200000000000001</v>
      </c>
      <c r="I1576" s="34">
        <f>ROUND(('NEW Reference'!B$16*List!$H1576)+'NEW Reference'!B$17,0)</f>
        <v>995</v>
      </c>
      <c r="J1576" s="34">
        <f>ROUND(('NEW Reference'!C$16*List!$H1576)+'NEW Reference'!C$17,0)</f>
        <v>1484</v>
      </c>
      <c r="K1576" s="34">
        <f>ROUND(('NEW Reference'!D$16*List!$H1576)+'NEW Reference'!D$17,0)</f>
        <v>1778</v>
      </c>
      <c r="L1576" s="34">
        <f>ROUND(('NEW Reference'!E$16*List!$H1576)+'NEW Reference'!E$17,0)</f>
        <v>2198</v>
      </c>
      <c r="M1576" s="34">
        <f>ROUND(('NEW Reference'!F$16*List!$H1576)+'NEW Reference'!F$17,0)</f>
        <v>2290</v>
      </c>
      <c r="N1576" s="34">
        <f>ROUND(('NEW Reference'!G$16*List!$H1576)+'NEW Reference'!G$17,0)</f>
        <v>2593</v>
      </c>
      <c r="O1576" s="34">
        <f>ROUND(('NEW Reference'!H$16*List!$H1576)+'NEW Reference'!H$17,0)</f>
        <v>2692</v>
      </c>
      <c r="P1576" s="34">
        <f>ROUND(('NEW Reference'!I$16*List!$H1576)+'NEW Reference'!I$17,0)</f>
        <v>2797</v>
      </c>
      <c r="Q1576" s="34">
        <f>ROUND(('NEW Reference'!J$16*List!$H1576)+'NEW Reference'!J$17,0)</f>
        <v>3239</v>
      </c>
      <c r="R1576" s="34">
        <f>ROUND(('NEW Reference'!K$16*List!$H1576)+'NEW Reference'!K$17,0)</f>
        <v>3342</v>
      </c>
      <c r="S1576" s="34">
        <f>ROUND(('NEW Reference'!L$16*List!$H1576)+'NEW Reference'!L$17,0)</f>
        <v>3606</v>
      </c>
      <c r="T1576" s="34">
        <f>ROUND(('NEW Reference'!M$16*List!$H1576)+'NEW Reference'!M$17,0)</f>
        <v>4306</v>
      </c>
      <c r="U1576" s="34">
        <f>ROUND(('NEW Reference'!N$16*List!$H1576)+'NEW Reference'!N$17,0)</f>
        <v>17376</v>
      </c>
      <c r="V1576" s="35">
        <f>ROUND(('NEW Reference'!O$16*List!$H1576)+'NEW Reference'!O$17,0)</f>
        <v>646</v>
      </c>
      <c r="W1576" s="35">
        <f>ROUND(('NEW Reference'!P$16*List!$H1576)+'NEW Reference'!P$17,0)</f>
        <v>910</v>
      </c>
      <c r="X1576" s="35">
        <f>ROUND(('NEW Reference'!Q$16*List!$H1576)+'NEW Reference'!Q$17,0)</f>
        <v>455</v>
      </c>
      <c r="Y1576" s="36"/>
      <c r="Z1576" s="4" t="str">
        <f t="shared" si="74"/>
        <v>LAWRENCE, Missouri</v>
      </c>
      <c r="AA1576" s="37" t="s">
        <v>211</v>
      </c>
      <c r="AB1576" s="37" t="s">
        <v>49</v>
      </c>
      <c r="AC1576" s="32" t="s">
        <v>4511</v>
      </c>
      <c r="AD1576" s="38"/>
      <c r="AE1576">
        <f t="shared" si="75"/>
        <v>0.76200000000000001</v>
      </c>
    </row>
    <row r="1577" spans="1:31">
      <c r="A1577" s="28" t="s">
        <v>4637</v>
      </c>
      <c r="B1577" s="44" t="s">
        <v>4638</v>
      </c>
      <c r="C1577" s="45">
        <v>99926</v>
      </c>
      <c r="D1577" s="30" t="s">
        <v>149</v>
      </c>
      <c r="E1577" s="46" t="s">
        <v>2160</v>
      </c>
      <c r="F1577" s="50" t="s">
        <v>4511</v>
      </c>
      <c r="G1577" s="33" t="s">
        <v>59</v>
      </c>
      <c r="H1577">
        <f t="shared" si="73"/>
        <v>0.76200000000000001</v>
      </c>
      <c r="I1577" s="34">
        <f>ROUND(('NEW Reference'!B$16*List!$H1577)+'NEW Reference'!B$17,0)</f>
        <v>995</v>
      </c>
      <c r="J1577" s="34">
        <f>ROUND(('NEW Reference'!C$16*List!$H1577)+'NEW Reference'!C$17,0)</f>
        <v>1484</v>
      </c>
      <c r="K1577" s="34">
        <f>ROUND(('NEW Reference'!D$16*List!$H1577)+'NEW Reference'!D$17,0)</f>
        <v>1778</v>
      </c>
      <c r="L1577" s="34">
        <f>ROUND(('NEW Reference'!E$16*List!$H1577)+'NEW Reference'!E$17,0)</f>
        <v>2198</v>
      </c>
      <c r="M1577" s="34">
        <f>ROUND(('NEW Reference'!F$16*List!$H1577)+'NEW Reference'!F$17,0)</f>
        <v>2290</v>
      </c>
      <c r="N1577" s="34">
        <f>ROUND(('NEW Reference'!G$16*List!$H1577)+'NEW Reference'!G$17,0)</f>
        <v>2593</v>
      </c>
      <c r="O1577" s="34">
        <f>ROUND(('NEW Reference'!H$16*List!$H1577)+'NEW Reference'!H$17,0)</f>
        <v>2692</v>
      </c>
      <c r="P1577" s="34">
        <f>ROUND(('NEW Reference'!I$16*List!$H1577)+'NEW Reference'!I$17,0)</f>
        <v>2797</v>
      </c>
      <c r="Q1577" s="34">
        <f>ROUND(('NEW Reference'!J$16*List!$H1577)+'NEW Reference'!J$17,0)</f>
        <v>3239</v>
      </c>
      <c r="R1577" s="34">
        <f>ROUND(('NEW Reference'!K$16*List!$H1577)+'NEW Reference'!K$17,0)</f>
        <v>3342</v>
      </c>
      <c r="S1577" s="34">
        <f>ROUND(('NEW Reference'!L$16*List!$H1577)+'NEW Reference'!L$17,0)</f>
        <v>3606</v>
      </c>
      <c r="T1577" s="34">
        <f>ROUND(('NEW Reference'!M$16*List!$H1577)+'NEW Reference'!M$17,0)</f>
        <v>4306</v>
      </c>
      <c r="U1577" s="34">
        <f>ROUND(('NEW Reference'!N$16*List!$H1577)+'NEW Reference'!N$17,0)</f>
        <v>17376</v>
      </c>
      <c r="V1577" s="35">
        <f>ROUND(('NEW Reference'!O$16*List!$H1577)+'NEW Reference'!O$17,0)</f>
        <v>646</v>
      </c>
      <c r="W1577" s="35">
        <f>ROUND(('NEW Reference'!P$16*List!$H1577)+'NEW Reference'!P$17,0)</f>
        <v>910</v>
      </c>
      <c r="X1577" s="35">
        <f>ROUND(('NEW Reference'!Q$16*List!$H1577)+'NEW Reference'!Q$17,0)</f>
        <v>455</v>
      </c>
      <c r="Y1577" s="36"/>
      <c r="Z1577" s="4" t="str">
        <f t="shared" si="74"/>
        <v>LEWIS, Missouri</v>
      </c>
      <c r="AA1577" s="46" t="s">
        <v>2160</v>
      </c>
      <c r="AB1577" s="37" t="s">
        <v>49</v>
      </c>
      <c r="AC1577" s="41" t="s">
        <v>4511</v>
      </c>
      <c r="AD1577" s="42"/>
      <c r="AE1577">
        <f t="shared" si="75"/>
        <v>0.76200000000000001</v>
      </c>
    </row>
    <row r="1578" spans="1:31">
      <c r="A1578" s="28" t="s">
        <v>4639</v>
      </c>
      <c r="B1578" s="44" t="s">
        <v>4640</v>
      </c>
      <c r="C1578" s="45">
        <v>41180</v>
      </c>
      <c r="D1578" s="30" t="s">
        <v>1507</v>
      </c>
      <c r="E1578" s="46" t="s">
        <v>641</v>
      </c>
      <c r="F1578" s="49" t="s">
        <v>4511</v>
      </c>
      <c r="G1578" s="33" t="s">
        <v>48</v>
      </c>
      <c r="H1578">
        <f t="shared" si="73"/>
        <v>0.94059999999999999</v>
      </c>
      <c r="I1578" s="34">
        <f>ROUND(('NEW Reference'!B$16*List!$H1578)+'NEW Reference'!B$17,0)</f>
        <v>1160</v>
      </c>
      <c r="J1578" s="34">
        <f>ROUND(('NEW Reference'!C$16*List!$H1578)+'NEW Reference'!C$17,0)</f>
        <v>1730</v>
      </c>
      <c r="K1578" s="34">
        <f>ROUND(('NEW Reference'!D$16*List!$H1578)+'NEW Reference'!D$17,0)</f>
        <v>2073</v>
      </c>
      <c r="L1578" s="34">
        <f>ROUND(('NEW Reference'!E$16*List!$H1578)+'NEW Reference'!E$17,0)</f>
        <v>2563</v>
      </c>
      <c r="M1578" s="34">
        <f>ROUND(('NEW Reference'!F$16*List!$H1578)+'NEW Reference'!F$17,0)</f>
        <v>2670</v>
      </c>
      <c r="N1578" s="34">
        <f>ROUND(('NEW Reference'!G$16*List!$H1578)+'NEW Reference'!G$17,0)</f>
        <v>3023</v>
      </c>
      <c r="O1578" s="34">
        <f>ROUND(('NEW Reference'!H$16*List!$H1578)+'NEW Reference'!H$17,0)</f>
        <v>3138</v>
      </c>
      <c r="P1578" s="34">
        <f>ROUND(('NEW Reference'!I$16*List!$H1578)+'NEW Reference'!I$17,0)</f>
        <v>3262</v>
      </c>
      <c r="Q1578" s="34">
        <f>ROUND(('NEW Reference'!J$16*List!$H1578)+'NEW Reference'!J$17,0)</f>
        <v>3777</v>
      </c>
      <c r="R1578" s="34">
        <f>ROUND(('NEW Reference'!K$16*List!$H1578)+'NEW Reference'!K$17,0)</f>
        <v>3896</v>
      </c>
      <c r="S1578" s="34">
        <f>ROUND(('NEW Reference'!L$16*List!$H1578)+'NEW Reference'!L$17,0)</f>
        <v>4204</v>
      </c>
      <c r="T1578" s="34">
        <f>ROUND(('NEW Reference'!M$16*List!$H1578)+'NEW Reference'!M$17,0)</f>
        <v>5021</v>
      </c>
      <c r="U1578" s="34">
        <f>ROUND(('NEW Reference'!N$16*List!$H1578)+'NEW Reference'!N$17,0)</f>
        <v>20260</v>
      </c>
      <c r="V1578" s="35">
        <f>ROUND(('NEW Reference'!O$16*List!$H1578)+'NEW Reference'!O$17,0)</f>
        <v>753</v>
      </c>
      <c r="W1578" s="35">
        <f>ROUND(('NEW Reference'!P$16*List!$H1578)+'NEW Reference'!P$17,0)</f>
        <v>1061</v>
      </c>
      <c r="X1578" s="35">
        <f>ROUND(('NEW Reference'!Q$16*List!$H1578)+'NEW Reference'!Q$17,0)</f>
        <v>531</v>
      </c>
      <c r="Y1578" s="36"/>
      <c r="Z1578" s="4" t="str">
        <f t="shared" si="74"/>
        <v>LINCOLN, Missouri</v>
      </c>
      <c r="AA1578" s="46" t="s">
        <v>641</v>
      </c>
      <c r="AB1578" s="37" t="s">
        <v>49</v>
      </c>
      <c r="AC1578" s="41" t="s">
        <v>4511</v>
      </c>
      <c r="AD1578" s="42"/>
      <c r="AE1578">
        <f t="shared" si="75"/>
        <v>0.94059999999999999</v>
      </c>
    </row>
    <row r="1579" spans="1:31">
      <c r="A1579" s="28" t="s">
        <v>4641</v>
      </c>
      <c r="B1579" s="44" t="s">
        <v>4642</v>
      </c>
      <c r="C1579" s="45">
        <v>99926</v>
      </c>
      <c r="D1579" s="30" t="s">
        <v>149</v>
      </c>
      <c r="E1579" s="46" t="s">
        <v>2821</v>
      </c>
      <c r="F1579" s="50" t="s">
        <v>4511</v>
      </c>
      <c r="G1579" s="33" t="s">
        <v>59</v>
      </c>
      <c r="H1579">
        <f t="shared" si="73"/>
        <v>0.76200000000000001</v>
      </c>
      <c r="I1579" s="34">
        <f>ROUND(('NEW Reference'!B$16*List!$H1579)+'NEW Reference'!B$17,0)</f>
        <v>995</v>
      </c>
      <c r="J1579" s="34">
        <f>ROUND(('NEW Reference'!C$16*List!$H1579)+'NEW Reference'!C$17,0)</f>
        <v>1484</v>
      </c>
      <c r="K1579" s="34">
        <f>ROUND(('NEW Reference'!D$16*List!$H1579)+'NEW Reference'!D$17,0)</f>
        <v>1778</v>
      </c>
      <c r="L1579" s="34">
        <f>ROUND(('NEW Reference'!E$16*List!$H1579)+'NEW Reference'!E$17,0)</f>
        <v>2198</v>
      </c>
      <c r="M1579" s="34">
        <f>ROUND(('NEW Reference'!F$16*List!$H1579)+'NEW Reference'!F$17,0)</f>
        <v>2290</v>
      </c>
      <c r="N1579" s="34">
        <f>ROUND(('NEW Reference'!G$16*List!$H1579)+'NEW Reference'!G$17,0)</f>
        <v>2593</v>
      </c>
      <c r="O1579" s="34">
        <f>ROUND(('NEW Reference'!H$16*List!$H1579)+'NEW Reference'!H$17,0)</f>
        <v>2692</v>
      </c>
      <c r="P1579" s="34">
        <f>ROUND(('NEW Reference'!I$16*List!$H1579)+'NEW Reference'!I$17,0)</f>
        <v>2797</v>
      </c>
      <c r="Q1579" s="34">
        <f>ROUND(('NEW Reference'!J$16*List!$H1579)+'NEW Reference'!J$17,0)</f>
        <v>3239</v>
      </c>
      <c r="R1579" s="34">
        <f>ROUND(('NEW Reference'!K$16*List!$H1579)+'NEW Reference'!K$17,0)</f>
        <v>3342</v>
      </c>
      <c r="S1579" s="34">
        <f>ROUND(('NEW Reference'!L$16*List!$H1579)+'NEW Reference'!L$17,0)</f>
        <v>3606</v>
      </c>
      <c r="T1579" s="34">
        <f>ROUND(('NEW Reference'!M$16*List!$H1579)+'NEW Reference'!M$17,0)</f>
        <v>4306</v>
      </c>
      <c r="U1579" s="34">
        <f>ROUND(('NEW Reference'!N$16*List!$H1579)+'NEW Reference'!N$17,0)</f>
        <v>17376</v>
      </c>
      <c r="V1579" s="35">
        <f>ROUND(('NEW Reference'!O$16*List!$H1579)+'NEW Reference'!O$17,0)</f>
        <v>646</v>
      </c>
      <c r="W1579" s="35">
        <f>ROUND(('NEW Reference'!P$16*List!$H1579)+'NEW Reference'!P$17,0)</f>
        <v>910</v>
      </c>
      <c r="X1579" s="35">
        <f>ROUND(('NEW Reference'!Q$16*List!$H1579)+'NEW Reference'!Q$17,0)</f>
        <v>455</v>
      </c>
      <c r="Y1579" s="36"/>
      <c r="Z1579" s="4" t="str">
        <f t="shared" si="74"/>
        <v>LINN, Missouri</v>
      </c>
      <c r="AA1579" s="46" t="s">
        <v>2821</v>
      </c>
      <c r="AB1579" s="37" t="s">
        <v>49</v>
      </c>
      <c r="AC1579" s="41" t="s">
        <v>4511</v>
      </c>
      <c r="AD1579" s="42"/>
      <c r="AE1579">
        <f t="shared" si="75"/>
        <v>0.76200000000000001</v>
      </c>
    </row>
    <row r="1580" spans="1:31">
      <c r="A1580" s="28" t="s">
        <v>4643</v>
      </c>
      <c r="B1580" s="44" t="s">
        <v>4644</v>
      </c>
      <c r="C1580" s="47">
        <v>99926</v>
      </c>
      <c r="D1580" s="30" t="s">
        <v>149</v>
      </c>
      <c r="E1580" s="37" t="s">
        <v>2333</v>
      </c>
      <c r="F1580" s="50" t="s">
        <v>4511</v>
      </c>
      <c r="G1580" s="33" t="s">
        <v>59</v>
      </c>
      <c r="H1580">
        <f t="shared" si="73"/>
        <v>0.76200000000000001</v>
      </c>
      <c r="I1580" s="34">
        <f>ROUND(('NEW Reference'!B$16*List!$H1580)+'NEW Reference'!B$17,0)</f>
        <v>995</v>
      </c>
      <c r="J1580" s="34">
        <f>ROUND(('NEW Reference'!C$16*List!$H1580)+'NEW Reference'!C$17,0)</f>
        <v>1484</v>
      </c>
      <c r="K1580" s="34">
        <f>ROUND(('NEW Reference'!D$16*List!$H1580)+'NEW Reference'!D$17,0)</f>
        <v>1778</v>
      </c>
      <c r="L1580" s="34">
        <f>ROUND(('NEW Reference'!E$16*List!$H1580)+'NEW Reference'!E$17,0)</f>
        <v>2198</v>
      </c>
      <c r="M1580" s="34">
        <f>ROUND(('NEW Reference'!F$16*List!$H1580)+'NEW Reference'!F$17,0)</f>
        <v>2290</v>
      </c>
      <c r="N1580" s="34">
        <f>ROUND(('NEW Reference'!G$16*List!$H1580)+'NEW Reference'!G$17,0)</f>
        <v>2593</v>
      </c>
      <c r="O1580" s="34">
        <f>ROUND(('NEW Reference'!H$16*List!$H1580)+'NEW Reference'!H$17,0)</f>
        <v>2692</v>
      </c>
      <c r="P1580" s="34">
        <f>ROUND(('NEW Reference'!I$16*List!$H1580)+'NEW Reference'!I$17,0)</f>
        <v>2797</v>
      </c>
      <c r="Q1580" s="34">
        <f>ROUND(('NEW Reference'!J$16*List!$H1580)+'NEW Reference'!J$17,0)</f>
        <v>3239</v>
      </c>
      <c r="R1580" s="34">
        <f>ROUND(('NEW Reference'!K$16*List!$H1580)+'NEW Reference'!K$17,0)</f>
        <v>3342</v>
      </c>
      <c r="S1580" s="34">
        <f>ROUND(('NEW Reference'!L$16*List!$H1580)+'NEW Reference'!L$17,0)</f>
        <v>3606</v>
      </c>
      <c r="T1580" s="34">
        <f>ROUND(('NEW Reference'!M$16*List!$H1580)+'NEW Reference'!M$17,0)</f>
        <v>4306</v>
      </c>
      <c r="U1580" s="34">
        <f>ROUND(('NEW Reference'!N$16*List!$H1580)+'NEW Reference'!N$17,0)</f>
        <v>17376</v>
      </c>
      <c r="V1580" s="35">
        <f>ROUND(('NEW Reference'!O$16*List!$H1580)+'NEW Reference'!O$17,0)</f>
        <v>646</v>
      </c>
      <c r="W1580" s="35">
        <f>ROUND(('NEW Reference'!P$16*List!$H1580)+'NEW Reference'!P$17,0)</f>
        <v>910</v>
      </c>
      <c r="X1580" s="35">
        <f>ROUND(('NEW Reference'!Q$16*List!$H1580)+'NEW Reference'!Q$17,0)</f>
        <v>455</v>
      </c>
      <c r="Y1580" s="36"/>
      <c r="Z1580" s="4" t="str">
        <f t="shared" si="74"/>
        <v>LIVINGSTON, Missouri</v>
      </c>
      <c r="AA1580" s="46" t="s">
        <v>2333</v>
      </c>
      <c r="AB1580" s="37" t="s">
        <v>49</v>
      </c>
      <c r="AC1580" s="41" t="s">
        <v>4511</v>
      </c>
      <c r="AD1580" s="42"/>
      <c r="AE1580">
        <f t="shared" si="75"/>
        <v>0.76200000000000001</v>
      </c>
    </row>
    <row r="1581" spans="1:31">
      <c r="A1581" s="28" t="s">
        <v>4645</v>
      </c>
      <c r="B1581" s="44" t="s">
        <v>4646</v>
      </c>
      <c r="C1581" s="47">
        <v>99926</v>
      </c>
      <c r="D1581" s="30" t="s">
        <v>149</v>
      </c>
      <c r="E1581" s="37" t="s">
        <v>4647</v>
      </c>
      <c r="F1581" s="49" t="s">
        <v>4511</v>
      </c>
      <c r="G1581" s="33" t="s">
        <v>59</v>
      </c>
      <c r="H1581">
        <f t="shared" si="73"/>
        <v>0.76200000000000001</v>
      </c>
      <c r="I1581" s="34">
        <f>ROUND(('NEW Reference'!B$16*List!$H1581)+'NEW Reference'!B$17,0)</f>
        <v>995</v>
      </c>
      <c r="J1581" s="34">
        <f>ROUND(('NEW Reference'!C$16*List!$H1581)+'NEW Reference'!C$17,0)</f>
        <v>1484</v>
      </c>
      <c r="K1581" s="34">
        <f>ROUND(('NEW Reference'!D$16*List!$H1581)+'NEW Reference'!D$17,0)</f>
        <v>1778</v>
      </c>
      <c r="L1581" s="34">
        <f>ROUND(('NEW Reference'!E$16*List!$H1581)+'NEW Reference'!E$17,0)</f>
        <v>2198</v>
      </c>
      <c r="M1581" s="34">
        <f>ROUND(('NEW Reference'!F$16*List!$H1581)+'NEW Reference'!F$17,0)</f>
        <v>2290</v>
      </c>
      <c r="N1581" s="34">
        <f>ROUND(('NEW Reference'!G$16*List!$H1581)+'NEW Reference'!G$17,0)</f>
        <v>2593</v>
      </c>
      <c r="O1581" s="34">
        <f>ROUND(('NEW Reference'!H$16*List!$H1581)+'NEW Reference'!H$17,0)</f>
        <v>2692</v>
      </c>
      <c r="P1581" s="34">
        <f>ROUND(('NEW Reference'!I$16*List!$H1581)+'NEW Reference'!I$17,0)</f>
        <v>2797</v>
      </c>
      <c r="Q1581" s="34">
        <f>ROUND(('NEW Reference'!J$16*List!$H1581)+'NEW Reference'!J$17,0)</f>
        <v>3239</v>
      </c>
      <c r="R1581" s="34">
        <f>ROUND(('NEW Reference'!K$16*List!$H1581)+'NEW Reference'!K$17,0)</f>
        <v>3342</v>
      </c>
      <c r="S1581" s="34">
        <f>ROUND(('NEW Reference'!L$16*List!$H1581)+'NEW Reference'!L$17,0)</f>
        <v>3606</v>
      </c>
      <c r="T1581" s="34">
        <f>ROUND(('NEW Reference'!M$16*List!$H1581)+'NEW Reference'!M$17,0)</f>
        <v>4306</v>
      </c>
      <c r="U1581" s="34">
        <f>ROUND(('NEW Reference'!N$16*List!$H1581)+'NEW Reference'!N$17,0)</f>
        <v>17376</v>
      </c>
      <c r="V1581" s="35">
        <f>ROUND(('NEW Reference'!O$16*List!$H1581)+'NEW Reference'!O$17,0)</f>
        <v>646</v>
      </c>
      <c r="W1581" s="35">
        <f>ROUND(('NEW Reference'!P$16*List!$H1581)+'NEW Reference'!P$17,0)</f>
        <v>910</v>
      </c>
      <c r="X1581" s="35">
        <f>ROUND(('NEW Reference'!Q$16*List!$H1581)+'NEW Reference'!Q$17,0)</f>
        <v>455</v>
      </c>
      <c r="Y1581" s="36"/>
      <c r="Z1581" s="4" t="str">
        <f t="shared" si="74"/>
        <v>MC DONALD, Missouri</v>
      </c>
      <c r="AA1581" s="46" t="s">
        <v>4647</v>
      </c>
      <c r="AB1581" s="37" t="s">
        <v>49</v>
      </c>
      <c r="AC1581" s="41" t="s">
        <v>4511</v>
      </c>
      <c r="AD1581" s="42"/>
      <c r="AE1581">
        <f t="shared" si="75"/>
        <v>0.76200000000000001</v>
      </c>
    </row>
    <row r="1582" spans="1:31">
      <c r="A1582" s="28" t="s">
        <v>4648</v>
      </c>
      <c r="B1582" s="44" t="s">
        <v>4649</v>
      </c>
      <c r="C1582" s="45">
        <v>99926</v>
      </c>
      <c r="D1582" s="30" t="s">
        <v>149</v>
      </c>
      <c r="E1582" s="46" t="s">
        <v>228</v>
      </c>
      <c r="F1582" s="50" t="s">
        <v>4511</v>
      </c>
      <c r="G1582" s="33" t="s">
        <v>59</v>
      </c>
      <c r="H1582">
        <f t="shared" si="73"/>
        <v>0.76200000000000001</v>
      </c>
      <c r="I1582" s="34">
        <f>ROUND(('NEW Reference'!B$16*List!$H1582)+'NEW Reference'!B$17,0)</f>
        <v>995</v>
      </c>
      <c r="J1582" s="34">
        <f>ROUND(('NEW Reference'!C$16*List!$H1582)+'NEW Reference'!C$17,0)</f>
        <v>1484</v>
      </c>
      <c r="K1582" s="34">
        <f>ROUND(('NEW Reference'!D$16*List!$H1582)+'NEW Reference'!D$17,0)</f>
        <v>1778</v>
      </c>
      <c r="L1582" s="34">
        <f>ROUND(('NEW Reference'!E$16*List!$H1582)+'NEW Reference'!E$17,0)</f>
        <v>2198</v>
      </c>
      <c r="M1582" s="34">
        <f>ROUND(('NEW Reference'!F$16*List!$H1582)+'NEW Reference'!F$17,0)</f>
        <v>2290</v>
      </c>
      <c r="N1582" s="34">
        <f>ROUND(('NEW Reference'!G$16*List!$H1582)+'NEW Reference'!G$17,0)</f>
        <v>2593</v>
      </c>
      <c r="O1582" s="34">
        <f>ROUND(('NEW Reference'!H$16*List!$H1582)+'NEW Reference'!H$17,0)</f>
        <v>2692</v>
      </c>
      <c r="P1582" s="34">
        <f>ROUND(('NEW Reference'!I$16*List!$H1582)+'NEW Reference'!I$17,0)</f>
        <v>2797</v>
      </c>
      <c r="Q1582" s="34">
        <f>ROUND(('NEW Reference'!J$16*List!$H1582)+'NEW Reference'!J$17,0)</f>
        <v>3239</v>
      </c>
      <c r="R1582" s="34">
        <f>ROUND(('NEW Reference'!K$16*List!$H1582)+'NEW Reference'!K$17,0)</f>
        <v>3342</v>
      </c>
      <c r="S1582" s="34">
        <f>ROUND(('NEW Reference'!L$16*List!$H1582)+'NEW Reference'!L$17,0)</f>
        <v>3606</v>
      </c>
      <c r="T1582" s="34">
        <f>ROUND(('NEW Reference'!M$16*List!$H1582)+'NEW Reference'!M$17,0)</f>
        <v>4306</v>
      </c>
      <c r="U1582" s="34">
        <f>ROUND(('NEW Reference'!N$16*List!$H1582)+'NEW Reference'!N$17,0)</f>
        <v>17376</v>
      </c>
      <c r="V1582" s="35">
        <f>ROUND(('NEW Reference'!O$16*List!$H1582)+'NEW Reference'!O$17,0)</f>
        <v>646</v>
      </c>
      <c r="W1582" s="35">
        <f>ROUND(('NEW Reference'!P$16*List!$H1582)+'NEW Reference'!P$17,0)</f>
        <v>910</v>
      </c>
      <c r="X1582" s="35">
        <f>ROUND(('NEW Reference'!Q$16*List!$H1582)+'NEW Reference'!Q$17,0)</f>
        <v>455</v>
      </c>
      <c r="Y1582" s="36"/>
      <c r="Z1582" s="4" t="str">
        <f t="shared" si="74"/>
        <v>MACON, Missouri</v>
      </c>
      <c r="AA1582" s="46" t="s">
        <v>228</v>
      </c>
      <c r="AB1582" s="37" t="s">
        <v>49</v>
      </c>
      <c r="AC1582" s="41" t="s">
        <v>4511</v>
      </c>
      <c r="AD1582" s="42"/>
      <c r="AE1582">
        <f t="shared" si="75"/>
        <v>0.76200000000000001</v>
      </c>
    </row>
    <row r="1583" spans="1:31">
      <c r="A1583" s="28" t="s">
        <v>4650</v>
      </c>
      <c r="B1583" s="44" t="s">
        <v>4651</v>
      </c>
      <c r="C1583" s="45">
        <v>99926</v>
      </c>
      <c r="D1583" s="30" t="s">
        <v>149</v>
      </c>
      <c r="E1583" s="46" t="s">
        <v>232</v>
      </c>
      <c r="F1583" s="50" t="s">
        <v>4511</v>
      </c>
      <c r="G1583" s="33" t="s">
        <v>59</v>
      </c>
      <c r="H1583">
        <f t="shared" si="73"/>
        <v>0.76200000000000001</v>
      </c>
      <c r="I1583" s="34">
        <f>ROUND(('NEW Reference'!B$16*List!$H1583)+'NEW Reference'!B$17,0)</f>
        <v>995</v>
      </c>
      <c r="J1583" s="34">
        <f>ROUND(('NEW Reference'!C$16*List!$H1583)+'NEW Reference'!C$17,0)</f>
        <v>1484</v>
      </c>
      <c r="K1583" s="34">
        <f>ROUND(('NEW Reference'!D$16*List!$H1583)+'NEW Reference'!D$17,0)</f>
        <v>1778</v>
      </c>
      <c r="L1583" s="34">
        <f>ROUND(('NEW Reference'!E$16*List!$H1583)+'NEW Reference'!E$17,0)</f>
        <v>2198</v>
      </c>
      <c r="M1583" s="34">
        <f>ROUND(('NEW Reference'!F$16*List!$H1583)+'NEW Reference'!F$17,0)</f>
        <v>2290</v>
      </c>
      <c r="N1583" s="34">
        <f>ROUND(('NEW Reference'!G$16*List!$H1583)+'NEW Reference'!G$17,0)</f>
        <v>2593</v>
      </c>
      <c r="O1583" s="34">
        <f>ROUND(('NEW Reference'!H$16*List!$H1583)+'NEW Reference'!H$17,0)</f>
        <v>2692</v>
      </c>
      <c r="P1583" s="34">
        <f>ROUND(('NEW Reference'!I$16*List!$H1583)+'NEW Reference'!I$17,0)</f>
        <v>2797</v>
      </c>
      <c r="Q1583" s="34">
        <f>ROUND(('NEW Reference'!J$16*List!$H1583)+'NEW Reference'!J$17,0)</f>
        <v>3239</v>
      </c>
      <c r="R1583" s="34">
        <f>ROUND(('NEW Reference'!K$16*List!$H1583)+'NEW Reference'!K$17,0)</f>
        <v>3342</v>
      </c>
      <c r="S1583" s="34">
        <f>ROUND(('NEW Reference'!L$16*List!$H1583)+'NEW Reference'!L$17,0)</f>
        <v>3606</v>
      </c>
      <c r="T1583" s="34">
        <f>ROUND(('NEW Reference'!M$16*List!$H1583)+'NEW Reference'!M$17,0)</f>
        <v>4306</v>
      </c>
      <c r="U1583" s="34">
        <f>ROUND(('NEW Reference'!N$16*List!$H1583)+'NEW Reference'!N$17,0)</f>
        <v>17376</v>
      </c>
      <c r="V1583" s="35">
        <f>ROUND(('NEW Reference'!O$16*List!$H1583)+'NEW Reference'!O$17,0)</f>
        <v>646</v>
      </c>
      <c r="W1583" s="35">
        <f>ROUND(('NEW Reference'!P$16*List!$H1583)+'NEW Reference'!P$17,0)</f>
        <v>910</v>
      </c>
      <c r="X1583" s="35">
        <f>ROUND(('NEW Reference'!Q$16*List!$H1583)+'NEW Reference'!Q$17,0)</f>
        <v>455</v>
      </c>
      <c r="Y1583" s="36"/>
      <c r="Z1583" s="4" t="str">
        <f t="shared" si="74"/>
        <v>MADISON, Missouri</v>
      </c>
      <c r="AA1583" s="37" t="s">
        <v>232</v>
      </c>
      <c r="AB1583" s="37" t="s">
        <v>49</v>
      </c>
      <c r="AC1583" s="32" t="s">
        <v>4511</v>
      </c>
      <c r="AD1583" s="38"/>
      <c r="AE1583">
        <f t="shared" si="75"/>
        <v>0.76200000000000001</v>
      </c>
    </row>
    <row r="1584" spans="1:31">
      <c r="A1584" s="28" t="s">
        <v>4652</v>
      </c>
      <c r="B1584" s="44" t="s">
        <v>4653</v>
      </c>
      <c r="C1584" s="45">
        <v>99926</v>
      </c>
      <c r="D1584" s="30" t="s">
        <v>149</v>
      </c>
      <c r="E1584" s="46" t="s">
        <v>4654</v>
      </c>
      <c r="F1584" s="50" t="s">
        <v>4511</v>
      </c>
      <c r="G1584" s="33" t="s">
        <v>59</v>
      </c>
      <c r="H1584">
        <f t="shared" si="73"/>
        <v>0.76200000000000001</v>
      </c>
      <c r="I1584" s="34">
        <f>ROUND(('NEW Reference'!B$16*List!$H1584)+'NEW Reference'!B$17,0)</f>
        <v>995</v>
      </c>
      <c r="J1584" s="34">
        <f>ROUND(('NEW Reference'!C$16*List!$H1584)+'NEW Reference'!C$17,0)</f>
        <v>1484</v>
      </c>
      <c r="K1584" s="34">
        <f>ROUND(('NEW Reference'!D$16*List!$H1584)+'NEW Reference'!D$17,0)</f>
        <v>1778</v>
      </c>
      <c r="L1584" s="34">
        <f>ROUND(('NEW Reference'!E$16*List!$H1584)+'NEW Reference'!E$17,0)</f>
        <v>2198</v>
      </c>
      <c r="M1584" s="34">
        <f>ROUND(('NEW Reference'!F$16*List!$H1584)+'NEW Reference'!F$17,0)</f>
        <v>2290</v>
      </c>
      <c r="N1584" s="34">
        <f>ROUND(('NEW Reference'!G$16*List!$H1584)+'NEW Reference'!G$17,0)</f>
        <v>2593</v>
      </c>
      <c r="O1584" s="34">
        <f>ROUND(('NEW Reference'!H$16*List!$H1584)+'NEW Reference'!H$17,0)</f>
        <v>2692</v>
      </c>
      <c r="P1584" s="34">
        <f>ROUND(('NEW Reference'!I$16*List!$H1584)+'NEW Reference'!I$17,0)</f>
        <v>2797</v>
      </c>
      <c r="Q1584" s="34">
        <f>ROUND(('NEW Reference'!J$16*List!$H1584)+'NEW Reference'!J$17,0)</f>
        <v>3239</v>
      </c>
      <c r="R1584" s="34">
        <f>ROUND(('NEW Reference'!K$16*List!$H1584)+'NEW Reference'!K$17,0)</f>
        <v>3342</v>
      </c>
      <c r="S1584" s="34">
        <f>ROUND(('NEW Reference'!L$16*List!$H1584)+'NEW Reference'!L$17,0)</f>
        <v>3606</v>
      </c>
      <c r="T1584" s="34">
        <f>ROUND(('NEW Reference'!M$16*List!$H1584)+'NEW Reference'!M$17,0)</f>
        <v>4306</v>
      </c>
      <c r="U1584" s="34">
        <f>ROUND(('NEW Reference'!N$16*List!$H1584)+'NEW Reference'!N$17,0)</f>
        <v>17376</v>
      </c>
      <c r="V1584" s="35">
        <f>ROUND(('NEW Reference'!O$16*List!$H1584)+'NEW Reference'!O$17,0)</f>
        <v>646</v>
      </c>
      <c r="W1584" s="35">
        <f>ROUND(('NEW Reference'!P$16*List!$H1584)+'NEW Reference'!P$17,0)</f>
        <v>910</v>
      </c>
      <c r="X1584" s="35">
        <f>ROUND(('NEW Reference'!Q$16*List!$H1584)+'NEW Reference'!Q$17,0)</f>
        <v>455</v>
      </c>
      <c r="Y1584" s="36"/>
      <c r="Z1584" s="4" t="str">
        <f t="shared" si="74"/>
        <v>MARIES, Missouri</v>
      </c>
      <c r="AA1584" s="46" t="s">
        <v>4654</v>
      </c>
      <c r="AB1584" s="37" t="s">
        <v>49</v>
      </c>
      <c r="AC1584" s="41" t="s">
        <v>4511</v>
      </c>
      <c r="AD1584" s="42"/>
      <c r="AE1584">
        <f t="shared" si="75"/>
        <v>0.76200000000000001</v>
      </c>
    </row>
    <row r="1585" spans="1:31">
      <c r="A1585" s="28" t="s">
        <v>4655</v>
      </c>
      <c r="B1585" s="44" t="s">
        <v>4656</v>
      </c>
      <c r="C1585" s="45">
        <v>99926</v>
      </c>
      <c r="D1585" s="30" t="s">
        <v>149</v>
      </c>
      <c r="E1585" s="46" t="s">
        <v>240</v>
      </c>
      <c r="F1585" s="50" t="s">
        <v>4511</v>
      </c>
      <c r="G1585" s="33" t="s">
        <v>59</v>
      </c>
      <c r="H1585">
        <f t="shared" si="73"/>
        <v>0.76200000000000001</v>
      </c>
      <c r="I1585" s="34">
        <f>ROUND(('NEW Reference'!B$16*List!$H1585)+'NEW Reference'!B$17,0)</f>
        <v>995</v>
      </c>
      <c r="J1585" s="34">
        <f>ROUND(('NEW Reference'!C$16*List!$H1585)+'NEW Reference'!C$17,0)</f>
        <v>1484</v>
      </c>
      <c r="K1585" s="34">
        <f>ROUND(('NEW Reference'!D$16*List!$H1585)+'NEW Reference'!D$17,0)</f>
        <v>1778</v>
      </c>
      <c r="L1585" s="34">
        <f>ROUND(('NEW Reference'!E$16*List!$H1585)+'NEW Reference'!E$17,0)</f>
        <v>2198</v>
      </c>
      <c r="M1585" s="34">
        <f>ROUND(('NEW Reference'!F$16*List!$H1585)+'NEW Reference'!F$17,0)</f>
        <v>2290</v>
      </c>
      <c r="N1585" s="34">
        <f>ROUND(('NEW Reference'!G$16*List!$H1585)+'NEW Reference'!G$17,0)</f>
        <v>2593</v>
      </c>
      <c r="O1585" s="34">
        <f>ROUND(('NEW Reference'!H$16*List!$H1585)+'NEW Reference'!H$17,0)</f>
        <v>2692</v>
      </c>
      <c r="P1585" s="34">
        <f>ROUND(('NEW Reference'!I$16*List!$H1585)+'NEW Reference'!I$17,0)</f>
        <v>2797</v>
      </c>
      <c r="Q1585" s="34">
        <f>ROUND(('NEW Reference'!J$16*List!$H1585)+'NEW Reference'!J$17,0)</f>
        <v>3239</v>
      </c>
      <c r="R1585" s="34">
        <f>ROUND(('NEW Reference'!K$16*List!$H1585)+'NEW Reference'!K$17,0)</f>
        <v>3342</v>
      </c>
      <c r="S1585" s="34">
        <f>ROUND(('NEW Reference'!L$16*List!$H1585)+'NEW Reference'!L$17,0)</f>
        <v>3606</v>
      </c>
      <c r="T1585" s="34">
        <f>ROUND(('NEW Reference'!M$16*List!$H1585)+'NEW Reference'!M$17,0)</f>
        <v>4306</v>
      </c>
      <c r="U1585" s="34">
        <f>ROUND(('NEW Reference'!N$16*List!$H1585)+'NEW Reference'!N$17,0)</f>
        <v>17376</v>
      </c>
      <c r="V1585" s="35">
        <f>ROUND(('NEW Reference'!O$16*List!$H1585)+'NEW Reference'!O$17,0)</f>
        <v>646</v>
      </c>
      <c r="W1585" s="35">
        <f>ROUND(('NEW Reference'!P$16*List!$H1585)+'NEW Reference'!P$17,0)</f>
        <v>910</v>
      </c>
      <c r="X1585" s="35">
        <f>ROUND(('NEW Reference'!Q$16*List!$H1585)+'NEW Reference'!Q$17,0)</f>
        <v>455</v>
      </c>
      <c r="Y1585" s="36"/>
      <c r="Z1585" s="4" t="str">
        <f t="shared" si="74"/>
        <v>MARION, Missouri</v>
      </c>
      <c r="AA1585" s="46" t="s">
        <v>240</v>
      </c>
      <c r="AB1585" s="37" t="s">
        <v>49</v>
      </c>
      <c r="AC1585" s="41" t="s">
        <v>4511</v>
      </c>
      <c r="AD1585" s="42"/>
      <c r="AE1585">
        <f t="shared" si="75"/>
        <v>0.76200000000000001</v>
      </c>
    </row>
    <row r="1586" spans="1:31">
      <c r="A1586" s="28" t="s">
        <v>4657</v>
      </c>
      <c r="B1586" s="44" t="s">
        <v>4658</v>
      </c>
      <c r="C1586" s="47">
        <v>99926</v>
      </c>
      <c r="D1586" s="30" t="s">
        <v>149</v>
      </c>
      <c r="E1586" s="37" t="s">
        <v>2367</v>
      </c>
      <c r="F1586" s="50" t="s">
        <v>4511</v>
      </c>
      <c r="G1586" s="33" t="s">
        <v>59</v>
      </c>
      <c r="H1586">
        <f t="shared" si="73"/>
        <v>0.76200000000000001</v>
      </c>
      <c r="I1586" s="34">
        <f>ROUND(('NEW Reference'!B$16*List!$H1586)+'NEW Reference'!B$17,0)</f>
        <v>995</v>
      </c>
      <c r="J1586" s="34">
        <f>ROUND(('NEW Reference'!C$16*List!$H1586)+'NEW Reference'!C$17,0)</f>
        <v>1484</v>
      </c>
      <c r="K1586" s="34">
        <f>ROUND(('NEW Reference'!D$16*List!$H1586)+'NEW Reference'!D$17,0)</f>
        <v>1778</v>
      </c>
      <c r="L1586" s="34">
        <f>ROUND(('NEW Reference'!E$16*List!$H1586)+'NEW Reference'!E$17,0)</f>
        <v>2198</v>
      </c>
      <c r="M1586" s="34">
        <f>ROUND(('NEW Reference'!F$16*List!$H1586)+'NEW Reference'!F$17,0)</f>
        <v>2290</v>
      </c>
      <c r="N1586" s="34">
        <f>ROUND(('NEW Reference'!G$16*List!$H1586)+'NEW Reference'!G$17,0)</f>
        <v>2593</v>
      </c>
      <c r="O1586" s="34">
        <f>ROUND(('NEW Reference'!H$16*List!$H1586)+'NEW Reference'!H$17,0)</f>
        <v>2692</v>
      </c>
      <c r="P1586" s="34">
        <f>ROUND(('NEW Reference'!I$16*List!$H1586)+'NEW Reference'!I$17,0)</f>
        <v>2797</v>
      </c>
      <c r="Q1586" s="34">
        <f>ROUND(('NEW Reference'!J$16*List!$H1586)+'NEW Reference'!J$17,0)</f>
        <v>3239</v>
      </c>
      <c r="R1586" s="34">
        <f>ROUND(('NEW Reference'!K$16*List!$H1586)+'NEW Reference'!K$17,0)</f>
        <v>3342</v>
      </c>
      <c r="S1586" s="34">
        <f>ROUND(('NEW Reference'!L$16*List!$H1586)+'NEW Reference'!L$17,0)</f>
        <v>3606</v>
      </c>
      <c r="T1586" s="34">
        <f>ROUND(('NEW Reference'!M$16*List!$H1586)+'NEW Reference'!M$17,0)</f>
        <v>4306</v>
      </c>
      <c r="U1586" s="34">
        <f>ROUND(('NEW Reference'!N$16*List!$H1586)+'NEW Reference'!N$17,0)</f>
        <v>17376</v>
      </c>
      <c r="V1586" s="35">
        <f>ROUND(('NEW Reference'!O$16*List!$H1586)+'NEW Reference'!O$17,0)</f>
        <v>646</v>
      </c>
      <c r="W1586" s="35">
        <f>ROUND(('NEW Reference'!P$16*List!$H1586)+'NEW Reference'!P$17,0)</f>
        <v>910</v>
      </c>
      <c r="X1586" s="35">
        <f>ROUND(('NEW Reference'!Q$16*List!$H1586)+'NEW Reference'!Q$17,0)</f>
        <v>455</v>
      </c>
      <c r="Y1586" s="36"/>
      <c r="Z1586" s="4" t="str">
        <f t="shared" si="74"/>
        <v>MERCER, Missouri</v>
      </c>
      <c r="AA1586" s="46" t="s">
        <v>2367</v>
      </c>
      <c r="AB1586" s="37" t="s">
        <v>49</v>
      </c>
      <c r="AC1586" s="41" t="s">
        <v>4511</v>
      </c>
      <c r="AD1586" s="42"/>
      <c r="AE1586">
        <f t="shared" si="75"/>
        <v>0.76200000000000001</v>
      </c>
    </row>
    <row r="1587" spans="1:31">
      <c r="A1587" s="28" t="s">
        <v>4659</v>
      </c>
      <c r="B1587" s="44" t="s">
        <v>4660</v>
      </c>
      <c r="C1587" s="45">
        <v>99926</v>
      </c>
      <c r="D1587" s="30" t="s">
        <v>149</v>
      </c>
      <c r="E1587" s="46" t="s">
        <v>663</v>
      </c>
      <c r="F1587" s="50" t="s">
        <v>4511</v>
      </c>
      <c r="G1587" s="33" t="s">
        <v>59</v>
      </c>
      <c r="H1587">
        <f t="shared" si="73"/>
        <v>0.76200000000000001</v>
      </c>
      <c r="I1587" s="34">
        <f>ROUND(('NEW Reference'!B$16*List!$H1587)+'NEW Reference'!B$17,0)</f>
        <v>995</v>
      </c>
      <c r="J1587" s="34">
        <f>ROUND(('NEW Reference'!C$16*List!$H1587)+'NEW Reference'!C$17,0)</f>
        <v>1484</v>
      </c>
      <c r="K1587" s="34">
        <f>ROUND(('NEW Reference'!D$16*List!$H1587)+'NEW Reference'!D$17,0)</f>
        <v>1778</v>
      </c>
      <c r="L1587" s="34">
        <f>ROUND(('NEW Reference'!E$16*List!$H1587)+'NEW Reference'!E$17,0)</f>
        <v>2198</v>
      </c>
      <c r="M1587" s="34">
        <f>ROUND(('NEW Reference'!F$16*List!$H1587)+'NEW Reference'!F$17,0)</f>
        <v>2290</v>
      </c>
      <c r="N1587" s="34">
        <f>ROUND(('NEW Reference'!G$16*List!$H1587)+'NEW Reference'!G$17,0)</f>
        <v>2593</v>
      </c>
      <c r="O1587" s="34">
        <f>ROUND(('NEW Reference'!H$16*List!$H1587)+'NEW Reference'!H$17,0)</f>
        <v>2692</v>
      </c>
      <c r="P1587" s="34">
        <f>ROUND(('NEW Reference'!I$16*List!$H1587)+'NEW Reference'!I$17,0)</f>
        <v>2797</v>
      </c>
      <c r="Q1587" s="34">
        <f>ROUND(('NEW Reference'!J$16*List!$H1587)+'NEW Reference'!J$17,0)</f>
        <v>3239</v>
      </c>
      <c r="R1587" s="34">
        <f>ROUND(('NEW Reference'!K$16*List!$H1587)+'NEW Reference'!K$17,0)</f>
        <v>3342</v>
      </c>
      <c r="S1587" s="34">
        <f>ROUND(('NEW Reference'!L$16*List!$H1587)+'NEW Reference'!L$17,0)</f>
        <v>3606</v>
      </c>
      <c r="T1587" s="34">
        <f>ROUND(('NEW Reference'!M$16*List!$H1587)+'NEW Reference'!M$17,0)</f>
        <v>4306</v>
      </c>
      <c r="U1587" s="34">
        <f>ROUND(('NEW Reference'!N$16*List!$H1587)+'NEW Reference'!N$17,0)</f>
        <v>17376</v>
      </c>
      <c r="V1587" s="35">
        <f>ROUND(('NEW Reference'!O$16*List!$H1587)+'NEW Reference'!O$17,0)</f>
        <v>646</v>
      </c>
      <c r="W1587" s="35">
        <f>ROUND(('NEW Reference'!P$16*List!$H1587)+'NEW Reference'!P$17,0)</f>
        <v>910</v>
      </c>
      <c r="X1587" s="35">
        <f>ROUND(('NEW Reference'!Q$16*List!$H1587)+'NEW Reference'!Q$17,0)</f>
        <v>455</v>
      </c>
      <c r="Y1587" s="36"/>
      <c r="Z1587" s="4" t="str">
        <f t="shared" si="74"/>
        <v>MILLER, Missouri</v>
      </c>
      <c r="AA1587" s="37" t="s">
        <v>663</v>
      </c>
      <c r="AB1587" s="37" t="s">
        <v>49</v>
      </c>
      <c r="AC1587" s="32" t="s">
        <v>4511</v>
      </c>
      <c r="AD1587" s="38"/>
      <c r="AE1587">
        <f t="shared" si="75"/>
        <v>0.76200000000000001</v>
      </c>
    </row>
    <row r="1588" spans="1:31">
      <c r="A1588" s="28" t="s">
        <v>4661</v>
      </c>
      <c r="B1588" s="44" t="s">
        <v>4662</v>
      </c>
      <c r="C1588" s="45">
        <v>99926</v>
      </c>
      <c r="D1588" s="30" t="s">
        <v>149</v>
      </c>
      <c r="E1588" s="46" t="s">
        <v>145</v>
      </c>
      <c r="F1588" s="50" t="s">
        <v>4511</v>
      </c>
      <c r="G1588" s="33" t="s">
        <v>59</v>
      </c>
      <c r="H1588">
        <f t="shared" si="73"/>
        <v>0.76200000000000001</v>
      </c>
      <c r="I1588" s="34">
        <f>ROUND(('NEW Reference'!B$16*List!$H1588)+'NEW Reference'!B$17,0)</f>
        <v>995</v>
      </c>
      <c r="J1588" s="34">
        <f>ROUND(('NEW Reference'!C$16*List!$H1588)+'NEW Reference'!C$17,0)</f>
        <v>1484</v>
      </c>
      <c r="K1588" s="34">
        <f>ROUND(('NEW Reference'!D$16*List!$H1588)+'NEW Reference'!D$17,0)</f>
        <v>1778</v>
      </c>
      <c r="L1588" s="34">
        <f>ROUND(('NEW Reference'!E$16*List!$H1588)+'NEW Reference'!E$17,0)</f>
        <v>2198</v>
      </c>
      <c r="M1588" s="34">
        <f>ROUND(('NEW Reference'!F$16*List!$H1588)+'NEW Reference'!F$17,0)</f>
        <v>2290</v>
      </c>
      <c r="N1588" s="34">
        <f>ROUND(('NEW Reference'!G$16*List!$H1588)+'NEW Reference'!G$17,0)</f>
        <v>2593</v>
      </c>
      <c r="O1588" s="34">
        <f>ROUND(('NEW Reference'!H$16*List!$H1588)+'NEW Reference'!H$17,0)</f>
        <v>2692</v>
      </c>
      <c r="P1588" s="34">
        <f>ROUND(('NEW Reference'!I$16*List!$H1588)+'NEW Reference'!I$17,0)</f>
        <v>2797</v>
      </c>
      <c r="Q1588" s="34">
        <f>ROUND(('NEW Reference'!J$16*List!$H1588)+'NEW Reference'!J$17,0)</f>
        <v>3239</v>
      </c>
      <c r="R1588" s="34">
        <f>ROUND(('NEW Reference'!K$16*List!$H1588)+'NEW Reference'!K$17,0)</f>
        <v>3342</v>
      </c>
      <c r="S1588" s="34">
        <f>ROUND(('NEW Reference'!L$16*List!$H1588)+'NEW Reference'!L$17,0)</f>
        <v>3606</v>
      </c>
      <c r="T1588" s="34">
        <f>ROUND(('NEW Reference'!M$16*List!$H1588)+'NEW Reference'!M$17,0)</f>
        <v>4306</v>
      </c>
      <c r="U1588" s="34">
        <f>ROUND(('NEW Reference'!N$16*List!$H1588)+'NEW Reference'!N$17,0)</f>
        <v>17376</v>
      </c>
      <c r="V1588" s="35">
        <f>ROUND(('NEW Reference'!O$16*List!$H1588)+'NEW Reference'!O$17,0)</f>
        <v>646</v>
      </c>
      <c r="W1588" s="35">
        <f>ROUND(('NEW Reference'!P$16*List!$H1588)+'NEW Reference'!P$17,0)</f>
        <v>910</v>
      </c>
      <c r="X1588" s="35">
        <f>ROUND(('NEW Reference'!Q$16*List!$H1588)+'NEW Reference'!Q$17,0)</f>
        <v>455</v>
      </c>
      <c r="Y1588" s="36"/>
      <c r="Z1588" s="4" t="str">
        <f t="shared" si="74"/>
        <v>MISSISSIPPI, Missouri</v>
      </c>
      <c r="AA1588" s="46" t="s">
        <v>145</v>
      </c>
      <c r="AB1588" s="37" t="s">
        <v>49</v>
      </c>
      <c r="AC1588" s="41" t="s">
        <v>4511</v>
      </c>
      <c r="AD1588" s="42"/>
      <c r="AE1588">
        <f t="shared" si="75"/>
        <v>0.76200000000000001</v>
      </c>
    </row>
    <row r="1589" spans="1:31">
      <c r="A1589" s="28" t="s">
        <v>4663</v>
      </c>
      <c r="B1589" s="44" t="s">
        <v>4664</v>
      </c>
      <c r="C1589" s="47">
        <v>27620</v>
      </c>
      <c r="D1589" s="30" t="s">
        <v>969</v>
      </c>
      <c r="E1589" s="37" t="s">
        <v>4665</v>
      </c>
      <c r="F1589" s="49" t="s">
        <v>4511</v>
      </c>
      <c r="G1589" s="33" t="s">
        <v>48</v>
      </c>
      <c r="H1589">
        <f t="shared" si="73"/>
        <v>0.75640000000000007</v>
      </c>
      <c r="I1589" s="34">
        <f>ROUND(('NEW Reference'!B$16*List!$H1589)+'NEW Reference'!B$17,0)</f>
        <v>990</v>
      </c>
      <c r="J1589" s="34">
        <f>ROUND(('NEW Reference'!C$16*List!$H1589)+'NEW Reference'!C$17,0)</f>
        <v>1476</v>
      </c>
      <c r="K1589" s="34">
        <f>ROUND(('NEW Reference'!D$16*List!$H1589)+'NEW Reference'!D$17,0)</f>
        <v>1769</v>
      </c>
      <c r="L1589" s="34">
        <f>ROUND(('NEW Reference'!E$16*List!$H1589)+'NEW Reference'!E$17,0)</f>
        <v>2187</v>
      </c>
      <c r="M1589" s="34">
        <f>ROUND(('NEW Reference'!F$16*List!$H1589)+'NEW Reference'!F$17,0)</f>
        <v>2278</v>
      </c>
      <c r="N1589" s="34">
        <f>ROUND(('NEW Reference'!G$16*List!$H1589)+'NEW Reference'!G$17,0)</f>
        <v>2579</v>
      </c>
      <c r="O1589" s="34">
        <f>ROUND(('NEW Reference'!H$16*List!$H1589)+'NEW Reference'!H$17,0)</f>
        <v>2678</v>
      </c>
      <c r="P1589" s="34">
        <f>ROUND(('NEW Reference'!I$16*List!$H1589)+'NEW Reference'!I$17,0)</f>
        <v>2783</v>
      </c>
      <c r="Q1589" s="34">
        <f>ROUND(('NEW Reference'!J$16*List!$H1589)+'NEW Reference'!J$17,0)</f>
        <v>3223</v>
      </c>
      <c r="R1589" s="34">
        <f>ROUND(('NEW Reference'!K$16*List!$H1589)+'NEW Reference'!K$17,0)</f>
        <v>3324</v>
      </c>
      <c r="S1589" s="34">
        <f>ROUND(('NEW Reference'!L$16*List!$H1589)+'NEW Reference'!L$17,0)</f>
        <v>3587</v>
      </c>
      <c r="T1589" s="34">
        <f>ROUND(('NEW Reference'!M$16*List!$H1589)+'NEW Reference'!M$17,0)</f>
        <v>4284</v>
      </c>
      <c r="U1589" s="34">
        <f>ROUND(('NEW Reference'!N$16*List!$H1589)+'NEW Reference'!N$17,0)</f>
        <v>17286</v>
      </c>
      <c r="V1589" s="35">
        <f>ROUND(('NEW Reference'!O$16*List!$H1589)+'NEW Reference'!O$17,0)</f>
        <v>643</v>
      </c>
      <c r="W1589" s="35">
        <f>ROUND(('NEW Reference'!P$16*List!$H1589)+'NEW Reference'!P$17,0)</f>
        <v>905</v>
      </c>
      <c r="X1589" s="35">
        <f>ROUND(('NEW Reference'!Q$16*List!$H1589)+'NEW Reference'!Q$17,0)</f>
        <v>453</v>
      </c>
      <c r="Y1589" s="36"/>
      <c r="Z1589" s="4" t="str">
        <f t="shared" si="74"/>
        <v>MONITEAU, Missouri</v>
      </c>
      <c r="AA1589" s="46" t="s">
        <v>4665</v>
      </c>
      <c r="AB1589" s="37" t="s">
        <v>49</v>
      </c>
      <c r="AC1589" s="41" t="s">
        <v>4511</v>
      </c>
      <c r="AD1589" s="42"/>
      <c r="AE1589">
        <f t="shared" si="75"/>
        <v>0.75640000000000007</v>
      </c>
    </row>
    <row r="1590" spans="1:31">
      <c r="A1590" s="28" t="s">
        <v>4666</v>
      </c>
      <c r="B1590" s="44" t="s">
        <v>4667</v>
      </c>
      <c r="C1590" s="45">
        <v>99926</v>
      </c>
      <c r="D1590" s="30" t="s">
        <v>149</v>
      </c>
      <c r="E1590" s="46" t="s">
        <v>253</v>
      </c>
      <c r="F1590" s="50" t="s">
        <v>4511</v>
      </c>
      <c r="G1590" s="33" t="s">
        <v>59</v>
      </c>
      <c r="H1590">
        <f t="shared" si="73"/>
        <v>0.76200000000000001</v>
      </c>
      <c r="I1590" s="34">
        <f>ROUND(('NEW Reference'!B$16*List!$H1590)+'NEW Reference'!B$17,0)</f>
        <v>995</v>
      </c>
      <c r="J1590" s="34">
        <f>ROUND(('NEW Reference'!C$16*List!$H1590)+'NEW Reference'!C$17,0)</f>
        <v>1484</v>
      </c>
      <c r="K1590" s="34">
        <f>ROUND(('NEW Reference'!D$16*List!$H1590)+'NEW Reference'!D$17,0)</f>
        <v>1778</v>
      </c>
      <c r="L1590" s="34">
        <f>ROUND(('NEW Reference'!E$16*List!$H1590)+'NEW Reference'!E$17,0)</f>
        <v>2198</v>
      </c>
      <c r="M1590" s="34">
        <f>ROUND(('NEW Reference'!F$16*List!$H1590)+'NEW Reference'!F$17,0)</f>
        <v>2290</v>
      </c>
      <c r="N1590" s="34">
        <f>ROUND(('NEW Reference'!G$16*List!$H1590)+'NEW Reference'!G$17,0)</f>
        <v>2593</v>
      </c>
      <c r="O1590" s="34">
        <f>ROUND(('NEW Reference'!H$16*List!$H1590)+'NEW Reference'!H$17,0)</f>
        <v>2692</v>
      </c>
      <c r="P1590" s="34">
        <f>ROUND(('NEW Reference'!I$16*List!$H1590)+'NEW Reference'!I$17,0)</f>
        <v>2797</v>
      </c>
      <c r="Q1590" s="34">
        <f>ROUND(('NEW Reference'!J$16*List!$H1590)+'NEW Reference'!J$17,0)</f>
        <v>3239</v>
      </c>
      <c r="R1590" s="34">
        <f>ROUND(('NEW Reference'!K$16*List!$H1590)+'NEW Reference'!K$17,0)</f>
        <v>3342</v>
      </c>
      <c r="S1590" s="34">
        <f>ROUND(('NEW Reference'!L$16*List!$H1590)+'NEW Reference'!L$17,0)</f>
        <v>3606</v>
      </c>
      <c r="T1590" s="34">
        <f>ROUND(('NEW Reference'!M$16*List!$H1590)+'NEW Reference'!M$17,0)</f>
        <v>4306</v>
      </c>
      <c r="U1590" s="34">
        <f>ROUND(('NEW Reference'!N$16*List!$H1590)+'NEW Reference'!N$17,0)</f>
        <v>17376</v>
      </c>
      <c r="V1590" s="35">
        <f>ROUND(('NEW Reference'!O$16*List!$H1590)+'NEW Reference'!O$17,0)</f>
        <v>646</v>
      </c>
      <c r="W1590" s="35">
        <f>ROUND(('NEW Reference'!P$16*List!$H1590)+'NEW Reference'!P$17,0)</f>
        <v>910</v>
      </c>
      <c r="X1590" s="35">
        <f>ROUND(('NEW Reference'!Q$16*List!$H1590)+'NEW Reference'!Q$17,0)</f>
        <v>455</v>
      </c>
      <c r="Y1590" s="36"/>
      <c r="Z1590" s="4" t="str">
        <f t="shared" si="74"/>
        <v>MONROE, Missouri</v>
      </c>
      <c r="AA1590" s="46" t="s">
        <v>253</v>
      </c>
      <c r="AB1590" s="37" t="s">
        <v>49</v>
      </c>
      <c r="AC1590" s="41" t="s">
        <v>4511</v>
      </c>
      <c r="AD1590" s="42"/>
      <c r="AE1590">
        <f t="shared" si="75"/>
        <v>0.76200000000000001</v>
      </c>
    </row>
    <row r="1591" spans="1:31">
      <c r="A1591" s="28" t="s">
        <v>4668</v>
      </c>
      <c r="B1591" s="44" t="s">
        <v>4669</v>
      </c>
      <c r="C1591" s="45">
        <v>99926</v>
      </c>
      <c r="D1591" s="30" t="s">
        <v>149</v>
      </c>
      <c r="E1591" s="46" t="s">
        <v>257</v>
      </c>
      <c r="F1591" s="50" t="s">
        <v>4511</v>
      </c>
      <c r="G1591" s="33" t="s">
        <v>59</v>
      </c>
      <c r="H1591">
        <f t="shared" si="73"/>
        <v>0.76200000000000001</v>
      </c>
      <c r="I1591" s="34">
        <f>ROUND(('NEW Reference'!B$16*List!$H1591)+'NEW Reference'!B$17,0)</f>
        <v>995</v>
      </c>
      <c r="J1591" s="34">
        <f>ROUND(('NEW Reference'!C$16*List!$H1591)+'NEW Reference'!C$17,0)</f>
        <v>1484</v>
      </c>
      <c r="K1591" s="34">
        <f>ROUND(('NEW Reference'!D$16*List!$H1591)+'NEW Reference'!D$17,0)</f>
        <v>1778</v>
      </c>
      <c r="L1591" s="34">
        <f>ROUND(('NEW Reference'!E$16*List!$H1591)+'NEW Reference'!E$17,0)</f>
        <v>2198</v>
      </c>
      <c r="M1591" s="34">
        <f>ROUND(('NEW Reference'!F$16*List!$H1591)+'NEW Reference'!F$17,0)</f>
        <v>2290</v>
      </c>
      <c r="N1591" s="34">
        <f>ROUND(('NEW Reference'!G$16*List!$H1591)+'NEW Reference'!G$17,0)</f>
        <v>2593</v>
      </c>
      <c r="O1591" s="34">
        <f>ROUND(('NEW Reference'!H$16*List!$H1591)+'NEW Reference'!H$17,0)</f>
        <v>2692</v>
      </c>
      <c r="P1591" s="34">
        <f>ROUND(('NEW Reference'!I$16*List!$H1591)+'NEW Reference'!I$17,0)</f>
        <v>2797</v>
      </c>
      <c r="Q1591" s="34">
        <f>ROUND(('NEW Reference'!J$16*List!$H1591)+'NEW Reference'!J$17,0)</f>
        <v>3239</v>
      </c>
      <c r="R1591" s="34">
        <f>ROUND(('NEW Reference'!K$16*List!$H1591)+'NEW Reference'!K$17,0)</f>
        <v>3342</v>
      </c>
      <c r="S1591" s="34">
        <f>ROUND(('NEW Reference'!L$16*List!$H1591)+'NEW Reference'!L$17,0)</f>
        <v>3606</v>
      </c>
      <c r="T1591" s="34">
        <f>ROUND(('NEW Reference'!M$16*List!$H1591)+'NEW Reference'!M$17,0)</f>
        <v>4306</v>
      </c>
      <c r="U1591" s="34">
        <f>ROUND(('NEW Reference'!N$16*List!$H1591)+'NEW Reference'!N$17,0)</f>
        <v>17376</v>
      </c>
      <c r="V1591" s="35">
        <f>ROUND(('NEW Reference'!O$16*List!$H1591)+'NEW Reference'!O$17,0)</f>
        <v>646</v>
      </c>
      <c r="W1591" s="35">
        <f>ROUND(('NEW Reference'!P$16*List!$H1591)+'NEW Reference'!P$17,0)</f>
        <v>910</v>
      </c>
      <c r="X1591" s="35">
        <f>ROUND(('NEW Reference'!Q$16*List!$H1591)+'NEW Reference'!Q$17,0)</f>
        <v>455</v>
      </c>
      <c r="Y1591" s="36"/>
      <c r="Z1591" s="4" t="str">
        <f t="shared" si="74"/>
        <v>MONTGOMERY, Missouri</v>
      </c>
      <c r="AA1591" s="46" t="s">
        <v>257</v>
      </c>
      <c r="AB1591" s="37" t="s">
        <v>49</v>
      </c>
      <c r="AC1591" s="41" t="s">
        <v>4511</v>
      </c>
      <c r="AD1591" s="42"/>
      <c r="AE1591">
        <f t="shared" si="75"/>
        <v>0.76200000000000001</v>
      </c>
    </row>
    <row r="1592" spans="1:31">
      <c r="A1592" s="28" t="s">
        <v>4670</v>
      </c>
      <c r="B1592" s="44" t="s">
        <v>4671</v>
      </c>
      <c r="C1592" s="47">
        <v>99926</v>
      </c>
      <c r="D1592" s="30" t="s">
        <v>149</v>
      </c>
      <c r="E1592" s="37" t="s">
        <v>261</v>
      </c>
      <c r="F1592" s="50" t="s">
        <v>4511</v>
      </c>
      <c r="G1592" s="33" t="s">
        <v>59</v>
      </c>
      <c r="H1592">
        <f t="shared" si="73"/>
        <v>0.76200000000000001</v>
      </c>
      <c r="I1592" s="34">
        <f>ROUND(('NEW Reference'!B$16*List!$H1592)+'NEW Reference'!B$17,0)</f>
        <v>995</v>
      </c>
      <c r="J1592" s="34">
        <f>ROUND(('NEW Reference'!C$16*List!$H1592)+'NEW Reference'!C$17,0)</f>
        <v>1484</v>
      </c>
      <c r="K1592" s="34">
        <f>ROUND(('NEW Reference'!D$16*List!$H1592)+'NEW Reference'!D$17,0)</f>
        <v>1778</v>
      </c>
      <c r="L1592" s="34">
        <f>ROUND(('NEW Reference'!E$16*List!$H1592)+'NEW Reference'!E$17,0)</f>
        <v>2198</v>
      </c>
      <c r="M1592" s="34">
        <f>ROUND(('NEW Reference'!F$16*List!$H1592)+'NEW Reference'!F$17,0)</f>
        <v>2290</v>
      </c>
      <c r="N1592" s="34">
        <f>ROUND(('NEW Reference'!G$16*List!$H1592)+'NEW Reference'!G$17,0)</f>
        <v>2593</v>
      </c>
      <c r="O1592" s="34">
        <f>ROUND(('NEW Reference'!H$16*List!$H1592)+'NEW Reference'!H$17,0)</f>
        <v>2692</v>
      </c>
      <c r="P1592" s="34">
        <f>ROUND(('NEW Reference'!I$16*List!$H1592)+'NEW Reference'!I$17,0)</f>
        <v>2797</v>
      </c>
      <c r="Q1592" s="34">
        <f>ROUND(('NEW Reference'!J$16*List!$H1592)+'NEW Reference'!J$17,0)</f>
        <v>3239</v>
      </c>
      <c r="R1592" s="34">
        <f>ROUND(('NEW Reference'!K$16*List!$H1592)+'NEW Reference'!K$17,0)</f>
        <v>3342</v>
      </c>
      <c r="S1592" s="34">
        <f>ROUND(('NEW Reference'!L$16*List!$H1592)+'NEW Reference'!L$17,0)</f>
        <v>3606</v>
      </c>
      <c r="T1592" s="34">
        <f>ROUND(('NEW Reference'!M$16*List!$H1592)+'NEW Reference'!M$17,0)</f>
        <v>4306</v>
      </c>
      <c r="U1592" s="34">
        <f>ROUND(('NEW Reference'!N$16*List!$H1592)+'NEW Reference'!N$17,0)</f>
        <v>17376</v>
      </c>
      <c r="V1592" s="35">
        <f>ROUND(('NEW Reference'!O$16*List!$H1592)+'NEW Reference'!O$17,0)</f>
        <v>646</v>
      </c>
      <c r="W1592" s="35">
        <f>ROUND(('NEW Reference'!P$16*List!$H1592)+'NEW Reference'!P$17,0)</f>
        <v>910</v>
      </c>
      <c r="X1592" s="35">
        <f>ROUND(('NEW Reference'!Q$16*List!$H1592)+'NEW Reference'!Q$17,0)</f>
        <v>455</v>
      </c>
      <c r="Y1592" s="36"/>
      <c r="Z1592" s="4" t="str">
        <f t="shared" si="74"/>
        <v>MORGAN, Missouri</v>
      </c>
      <c r="AA1592" s="37" t="s">
        <v>261</v>
      </c>
      <c r="AB1592" s="37" t="s">
        <v>49</v>
      </c>
      <c r="AC1592" s="32" t="s">
        <v>4511</v>
      </c>
      <c r="AD1592" s="38"/>
      <c r="AE1592">
        <f t="shared" si="75"/>
        <v>0.76200000000000001</v>
      </c>
    </row>
    <row r="1593" spans="1:31">
      <c r="A1593" s="28" t="s">
        <v>4672</v>
      </c>
      <c r="B1593" s="44" t="s">
        <v>4673</v>
      </c>
      <c r="C1593" s="47">
        <v>99926</v>
      </c>
      <c r="D1593" s="30" t="s">
        <v>149</v>
      </c>
      <c r="E1593" s="37" t="s">
        <v>4674</v>
      </c>
      <c r="F1593" s="50" t="s">
        <v>4511</v>
      </c>
      <c r="G1593" s="33" t="s">
        <v>59</v>
      </c>
      <c r="H1593">
        <f t="shared" si="73"/>
        <v>0.76200000000000001</v>
      </c>
      <c r="I1593" s="34">
        <f>ROUND(('NEW Reference'!B$16*List!$H1593)+'NEW Reference'!B$17,0)</f>
        <v>995</v>
      </c>
      <c r="J1593" s="34">
        <f>ROUND(('NEW Reference'!C$16*List!$H1593)+'NEW Reference'!C$17,0)</f>
        <v>1484</v>
      </c>
      <c r="K1593" s="34">
        <f>ROUND(('NEW Reference'!D$16*List!$H1593)+'NEW Reference'!D$17,0)</f>
        <v>1778</v>
      </c>
      <c r="L1593" s="34">
        <f>ROUND(('NEW Reference'!E$16*List!$H1593)+'NEW Reference'!E$17,0)</f>
        <v>2198</v>
      </c>
      <c r="M1593" s="34">
        <f>ROUND(('NEW Reference'!F$16*List!$H1593)+'NEW Reference'!F$17,0)</f>
        <v>2290</v>
      </c>
      <c r="N1593" s="34">
        <f>ROUND(('NEW Reference'!G$16*List!$H1593)+'NEW Reference'!G$17,0)</f>
        <v>2593</v>
      </c>
      <c r="O1593" s="34">
        <f>ROUND(('NEW Reference'!H$16*List!$H1593)+'NEW Reference'!H$17,0)</f>
        <v>2692</v>
      </c>
      <c r="P1593" s="34">
        <f>ROUND(('NEW Reference'!I$16*List!$H1593)+'NEW Reference'!I$17,0)</f>
        <v>2797</v>
      </c>
      <c r="Q1593" s="34">
        <f>ROUND(('NEW Reference'!J$16*List!$H1593)+'NEW Reference'!J$17,0)</f>
        <v>3239</v>
      </c>
      <c r="R1593" s="34">
        <f>ROUND(('NEW Reference'!K$16*List!$H1593)+'NEW Reference'!K$17,0)</f>
        <v>3342</v>
      </c>
      <c r="S1593" s="34">
        <f>ROUND(('NEW Reference'!L$16*List!$H1593)+'NEW Reference'!L$17,0)</f>
        <v>3606</v>
      </c>
      <c r="T1593" s="34">
        <f>ROUND(('NEW Reference'!M$16*List!$H1593)+'NEW Reference'!M$17,0)</f>
        <v>4306</v>
      </c>
      <c r="U1593" s="34">
        <f>ROUND(('NEW Reference'!N$16*List!$H1593)+'NEW Reference'!N$17,0)</f>
        <v>17376</v>
      </c>
      <c r="V1593" s="35">
        <f>ROUND(('NEW Reference'!O$16*List!$H1593)+'NEW Reference'!O$17,0)</f>
        <v>646</v>
      </c>
      <c r="W1593" s="35">
        <f>ROUND(('NEW Reference'!P$16*List!$H1593)+'NEW Reference'!P$17,0)</f>
        <v>910</v>
      </c>
      <c r="X1593" s="35">
        <f>ROUND(('NEW Reference'!Q$16*List!$H1593)+'NEW Reference'!Q$17,0)</f>
        <v>455</v>
      </c>
      <c r="Y1593" s="36"/>
      <c r="Z1593" s="4" t="str">
        <f t="shared" si="74"/>
        <v>NEW MADRID, Missouri</v>
      </c>
      <c r="AA1593" s="46" t="s">
        <v>4674</v>
      </c>
      <c r="AB1593" s="37" t="s">
        <v>49</v>
      </c>
      <c r="AC1593" s="41" t="s">
        <v>4511</v>
      </c>
      <c r="AD1593" s="42"/>
      <c r="AE1593">
        <f t="shared" si="75"/>
        <v>0.76200000000000001</v>
      </c>
    </row>
    <row r="1594" spans="1:31">
      <c r="A1594" s="28" t="s">
        <v>4675</v>
      </c>
      <c r="B1594" s="44" t="s">
        <v>4676</v>
      </c>
      <c r="C1594" s="45">
        <v>27900</v>
      </c>
      <c r="D1594" s="30" t="s">
        <v>987</v>
      </c>
      <c r="E1594" s="46" t="s">
        <v>679</v>
      </c>
      <c r="F1594" s="49" t="s">
        <v>4511</v>
      </c>
      <c r="G1594" s="33" t="s">
        <v>48</v>
      </c>
      <c r="H1594">
        <f t="shared" si="73"/>
        <v>0.74070000000000003</v>
      </c>
      <c r="I1594" s="34">
        <f>ROUND(('NEW Reference'!B$16*List!$H1594)+'NEW Reference'!B$17,0)</f>
        <v>975</v>
      </c>
      <c r="J1594" s="34">
        <f>ROUND(('NEW Reference'!C$16*List!$H1594)+'NEW Reference'!C$17,0)</f>
        <v>1455</v>
      </c>
      <c r="K1594" s="34">
        <f>ROUND(('NEW Reference'!D$16*List!$H1594)+'NEW Reference'!D$17,0)</f>
        <v>1743</v>
      </c>
      <c r="L1594" s="34">
        <f>ROUND(('NEW Reference'!E$16*List!$H1594)+'NEW Reference'!E$17,0)</f>
        <v>2155</v>
      </c>
      <c r="M1594" s="34">
        <f>ROUND(('NEW Reference'!F$16*List!$H1594)+'NEW Reference'!F$17,0)</f>
        <v>2245</v>
      </c>
      <c r="N1594" s="34">
        <f>ROUND(('NEW Reference'!G$16*List!$H1594)+'NEW Reference'!G$17,0)</f>
        <v>2541</v>
      </c>
      <c r="O1594" s="34">
        <f>ROUND(('NEW Reference'!H$16*List!$H1594)+'NEW Reference'!H$17,0)</f>
        <v>2638</v>
      </c>
      <c r="P1594" s="34">
        <f>ROUND(('NEW Reference'!I$16*List!$H1594)+'NEW Reference'!I$17,0)</f>
        <v>2742</v>
      </c>
      <c r="Q1594" s="34">
        <f>ROUND(('NEW Reference'!J$16*List!$H1594)+'NEW Reference'!J$17,0)</f>
        <v>3175</v>
      </c>
      <c r="R1594" s="34">
        <f>ROUND(('NEW Reference'!K$16*List!$H1594)+'NEW Reference'!K$17,0)</f>
        <v>3275</v>
      </c>
      <c r="S1594" s="34">
        <f>ROUND(('NEW Reference'!L$16*List!$H1594)+'NEW Reference'!L$17,0)</f>
        <v>3534</v>
      </c>
      <c r="T1594" s="34">
        <f>ROUND(('NEW Reference'!M$16*List!$H1594)+'NEW Reference'!M$17,0)</f>
        <v>4221</v>
      </c>
      <c r="U1594" s="34">
        <f>ROUND(('NEW Reference'!N$16*List!$H1594)+'NEW Reference'!N$17,0)</f>
        <v>17032</v>
      </c>
      <c r="V1594" s="35">
        <f>ROUND(('NEW Reference'!O$16*List!$H1594)+'NEW Reference'!O$17,0)</f>
        <v>633</v>
      </c>
      <c r="W1594" s="35">
        <f>ROUND(('NEW Reference'!P$16*List!$H1594)+'NEW Reference'!P$17,0)</f>
        <v>892</v>
      </c>
      <c r="X1594" s="35">
        <f>ROUND(('NEW Reference'!Q$16*List!$H1594)+'NEW Reference'!Q$17,0)</f>
        <v>446</v>
      </c>
      <c r="Y1594" s="36"/>
      <c r="Z1594" s="4" t="str">
        <f t="shared" si="74"/>
        <v>NEWTON, Missouri</v>
      </c>
      <c r="AA1594" s="46" t="s">
        <v>679</v>
      </c>
      <c r="AB1594" s="37" t="s">
        <v>49</v>
      </c>
      <c r="AC1594" s="41" t="s">
        <v>4511</v>
      </c>
      <c r="AD1594" s="42"/>
      <c r="AE1594">
        <f t="shared" si="75"/>
        <v>0.74070000000000003</v>
      </c>
    </row>
    <row r="1595" spans="1:31">
      <c r="A1595" s="28" t="s">
        <v>4677</v>
      </c>
      <c r="B1595" s="44" t="s">
        <v>4678</v>
      </c>
      <c r="C1595" s="45">
        <v>99926</v>
      </c>
      <c r="D1595" s="30" t="s">
        <v>149</v>
      </c>
      <c r="E1595" s="46" t="s">
        <v>4679</v>
      </c>
      <c r="F1595" s="50" t="s">
        <v>4511</v>
      </c>
      <c r="G1595" s="33" t="s">
        <v>59</v>
      </c>
      <c r="H1595">
        <f t="shared" si="73"/>
        <v>0.76200000000000001</v>
      </c>
      <c r="I1595" s="34">
        <f>ROUND(('NEW Reference'!B$16*List!$H1595)+'NEW Reference'!B$17,0)</f>
        <v>995</v>
      </c>
      <c r="J1595" s="34">
        <f>ROUND(('NEW Reference'!C$16*List!$H1595)+'NEW Reference'!C$17,0)</f>
        <v>1484</v>
      </c>
      <c r="K1595" s="34">
        <f>ROUND(('NEW Reference'!D$16*List!$H1595)+'NEW Reference'!D$17,0)</f>
        <v>1778</v>
      </c>
      <c r="L1595" s="34">
        <f>ROUND(('NEW Reference'!E$16*List!$H1595)+'NEW Reference'!E$17,0)</f>
        <v>2198</v>
      </c>
      <c r="M1595" s="34">
        <f>ROUND(('NEW Reference'!F$16*List!$H1595)+'NEW Reference'!F$17,0)</f>
        <v>2290</v>
      </c>
      <c r="N1595" s="34">
        <f>ROUND(('NEW Reference'!G$16*List!$H1595)+'NEW Reference'!G$17,0)</f>
        <v>2593</v>
      </c>
      <c r="O1595" s="34">
        <f>ROUND(('NEW Reference'!H$16*List!$H1595)+'NEW Reference'!H$17,0)</f>
        <v>2692</v>
      </c>
      <c r="P1595" s="34">
        <f>ROUND(('NEW Reference'!I$16*List!$H1595)+'NEW Reference'!I$17,0)</f>
        <v>2797</v>
      </c>
      <c r="Q1595" s="34">
        <f>ROUND(('NEW Reference'!J$16*List!$H1595)+'NEW Reference'!J$17,0)</f>
        <v>3239</v>
      </c>
      <c r="R1595" s="34">
        <f>ROUND(('NEW Reference'!K$16*List!$H1595)+'NEW Reference'!K$17,0)</f>
        <v>3342</v>
      </c>
      <c r="S1595" s="34">
        <f>ROUND(('NEW Reference'!L$16*List!$H1595)+'NEW Reference'!L$17,0)</f>
        <v>3606</v>
      </c>
      <c r="T1595" s="34">
        <f>ROUND(('NEW Reference'!M$16*List!$H1595)+'NEW Reference'!M$17,0)</f>
        <v>4306</v>
      </c>
      <c r="U1595" s="34">
        <f>ROUND(('NEW Reference'!N$16*List!$H1595)+'NEW Reference'!N$17,0)</f>
        <v>17376</v>
      </c>
      <c r="V1595" s="35">
        <f>ROUND(('NEW Reference'!O$16*List!$H1595)+'NEW Reference'!O$17,0)</f>
        <v>646</v>
      </c>
      <c r="W1595" s="35">
        <f>ROUND(('NEW Reference'!P$16*List!$H1595)+'NEW Reference'!P$17,0)</f>
        <v>910</v>
      </c>
      <c r="X1595" s="35">
        <f>ROUND(('NEW Reference'!Q$16*List!$H1595)+'NEW Reference'!Q$17,0)</f>
        <v>455</v>
      </c>
      <c r="Y1595" s="36"/>
      <c r="Z1595" s="4" t="str">
        <f t="shared" si="74"/>
        <v>NODAWAY, Missouri</v>
      </c>
      <c r="AA1595" s="37" t="s">
        <v>4679</v>
      </c>
      <c r="AB1595" s="37" t="s">
        <v>49</v>
      </c>
      <c r="AC1595" s="32" t="s">
        <v>4511</v>
      </c>
      <c r="AD1595" s="38"/>
      <c r="AE1595">
        <f t="shared" si="75"/>
        <v>0.76200000000000001</v>
      </c>
    </row>
    <row r="1596" spans="1:31">
      <c r="A1596" s="28" t="s">
        <v>4680</v>
      </c>
      <c r="B1596" s="44" t="s">
        <v>4681</v>
      </c>
      <c r="C1596" s="45">
        <v>99926</v>
      </c>
      <c r="D1596" s="30" t="s">
        <v>149</v>
      </c>
      <c r="E1596" s="46" t="s">
        <v>199</v>
      </c>
      <c r="F1596" s="50" t="s">
        <v>4511</v>
      </c>
      <c r="G1596" s="33" t="s">
        <v>59</v>
      </c>
      <c r="H1596">
        <f t="shared" si="73"/>
        <v>0.76200000000000001</v>
      </c>
      <c r="I1596" s="34">
        <f>ROUND(('NEW Reference'!B$16*List!$H1596)+'NEW Reference'!B$17,0)</f>
        <v>995</v>
      </c>
      <c r="J1596" s="34">
        <f>ROUND(('NEW Reference'!C$16*List!$H1596)+'NEW Reference'!C$17,0)</f>
        <v>1484</v>
      </c>
      <c r="K1596" s="34">
        <f>ROUND(('NEW Reference'!D$16*List!$H1596)+'NEW Reference'!D$17,0)</f>
        <v>1778</v>
      </c>
      <c r="L1596" s="34">
        <f>ROUND(('NEW Reference'!E$16*List!$H1596)+'NEW Reference'!E$17,0)</f>
        <v>2198</v>
      </c>
      <c r="M1596" s="34">
        <f>ROUND(('NEW Reference'!F$16*List!$H1596)+'NEW Reference'!F$17,0)</f>
        <v>2290</v>
      </c>
      <c r="N1596" s="34">
        <f>ROUND(('NEW Reference'!G$16*List!$H1596)+'NEW Reference'!G$17,0)</f>
        <v>2593</v>
      </c>
      <c r="O1596" s="34">
        <f>ROUND(('NEW Reference'!H$16*List!$H1596)+'NEW Reference'!H$17,0)</f>
        <v>2692</v>
      </c>
      <c r="P1596" s="34">
        <f>ROUND(('NEW Reference'!I$16*List!$H1596)+'NEW Reference'!I$17,0)</f>
        <v>2797</v>
      </c>
      <c r="Q1596" s="34">
        <f>ROUND(('NEW Reference'!J$16*List!$H1596)+'NEW Reference'!J$17,0)</f>
        <v>3239</v>
      </c>
      <c r="R1596" s="34">
        <f>ROUND(('NEW Reference'!K$16*List!$H1596)+'NEW Reference'!K$17,0)</f>
        <v>3342</v>
      </c>
      <c r="S1596" s="34">
        <f>ROUND(('NEW Reference'!L$16*List!$H1596)+'NEW Reference'!L$17,0)</f>
        <v>3606</v>
      </c>
      <c r="T1596" s="34">
        <f>ROUND(('NEW Reference'!M$16*List!$H1596)+'NEW Reference'!M$17,0)</f>
        <v>4306</v>
      </c>
      <c r="U1596" s="34">
        <f>ROUND(('NEW Reference'!N$16*List!$H1596)+'NEW Reference'!N$17,0)</f>
        <v>17376</v>
      </c>
      <c r="V1596" s="35">
        <f>ROUND(('NEW Reference'!O$16*List!$H1596)+'NEW Reference'!O$17,0)</f>
        <v>646</v>
      </c>
      <c r="W1596" s="35">
        <f>ROUND(('NEW Reference'!P$16*List!$H1596)+'NEW Reference'!P$17,0)</f>
        <v>910</v>
      </c>
      <c r="X1596" s="35">
        <f>ROUND(('NEW Reference'!Q$16*List!$H1596)+'NEW Reference'!Q$17,0)</f>
        <v>455</v>
      </c>
      <c r="Y1596" s="36"/>
      <c r="Z1596" s="4" t="str">
        <f t="shared" si="74"/>
        <v>OREGON, Missouri</v>
      </c>
      <c r="AA1596" s="46" t="s">
        <v>199</v>
      </c>
      <c r="AB1596" s="37" t="s">
        <v>49</v>
      </c>
      <c r="AC1596" s="41" t="s">
        <v>4511</v>
      </c>
      <c r="AD1596" s="42"/>
      <c r="AE1596">
        <f t="shared" si="75"/>
        <v>0.76200000000000001</v>
      </c>
    </row>
    <row r="1597" spans="1:31">
      <c r="A1597" s="28" t="s">
        <v>4682</v>
      </c>
      <c r="B1597" s="44" t="s">
        <v>4683</v>
      </c>
      <c r="C1597" s="45">
        <v>27620</v>
      </c>
      <c r="D1597" s="30" t="s">
        <v>969</v>
      </c>
      <c r="E1597" s="46" t="s">
        <v>3111</v>
      </c>
      <c r="F1597" s="49" t="s">
        <v>4511</v>
      </c>
      <c r="G1597" s="33" t="s">
        <v>48</v>
      </c>
      <c r="H1597">
        <f t="shared" si="73"/>
        <v>0.75640000000000007</v>
      </c>
      <c r="I1597" s="34">
        <f>ROUND(('NEW Reference'!B$16*List!$H1597)+'NEW Reference'!B$17,0)</f>
        <v>990</v>
      </c>
      <c r="J1597" s="34">
        <f>ROUND(('NEW Reference'!C$16*List!$H1597)+'NEW Reference'!C$17,0)</f>
        <v>1476</v>
      </c>
      <c r="K1597" s="34">
        <f>ROUND(('NEW Reference'!D$16*List!$H1597)+'NEW Reference'!D$17,0)</f>
        <v>1769</v>
      </c>
      <c r="L1597" s="34">
        <f>ROUND(('NEW Reference'!E$16*List!$H1597)+'NEW Reference'!E$17,0)</f>
        <v>2187</v>
      </c>
      <c r="M1597" s="34">
        <f>ROUND(('NEW Reference'!F$16*List!$H1597)+'NEW Reference'!F$17,0)</f>
        <v>2278</v>
      </c>
      <c r="N1597" s="34">
        <f>ROUND(('NEW Reference'!G$16*List!$H1597)+'NEW Reference'!G$17,0)</f>
        <v>2579</v>
      </c>
      <c r="O1597" s="34">
        <f>ROUND(('NEW Reference'!H$16*List!$H1597)+'NEW Reference'!H$17,0)</f>
        <v>2678</v>
      </c>
      <c r="P1597" s="34">
        <f>ROUND(('NEW Reference'!I$16*List!$H1597)+'NEW Reference'!I$17,0)</f>
        <v>2783</v>
      </c>
      <c r="Q1597" s="34">
        <f>ROUND(('NEW Reference'!J$16*List!$H1597)+'NEW Reference'!J$17,0)</f>
        <v>3223</v>
      </c>
      <c r="R1597" s="34">
        <f>ROUND(('NEW Reference'!K$16*List!$H1597)+'NEW Reference'!K$17,0)</f>
        <v>3324</v>
      </c>
      <c r="S1597" s="34">
        <f>ROUND(('NEW Reference'!L$16*List!$H1597)+'NEW Reference'!L$17,0)</f>
        <v>3587</v>
      </c>
      <c r="T1597" s="34">
        <f>ROUND(('NEW Reference'!M$16*List!$H1597)+'NEW Reference'!M$17,0)</f>
        <v>4284</v>
      </c>
      <c r="U1597" s="34">
        <f>ROUND(('NEW Reference'!N$16*List!$H1597)+'NEW Reference'!N$17,0)</f>
        <v>17286</v>
      </c>
      <c r="V1597" s="35">
        <f>ROUND(('NEW Reference'!O$16*List!$H1597)+'NEW Reference'!O$17,0)</f>
        <v>643</v>
      </c>
      <c r="W1597" s="35">
        <f>ROUND(('NEW Reference'!P$16*List!$H1597)+'NEW Reference'!P$17,0)</f>
        <v>905</v>
      </c>
      <c r="X1597" s="35">
        <f>ROUND(('NEW Reference'!Q$16*List!$H1597)+'NEW Reference'!Q$17,0)</f>
        <v>453</v>
      </c>
      <c r="Y1597" s="36"/>
      <c r="Z1597" s="4" t="str">
        <f t="shared" si="74"/>
        <v>OSAGE, Missouri</v>
      </c>
      <c r="AA1597" s="46" t="s">
        <v>3111</v>
      </c>
      <c r="AB1597" s="37" t="s">
        <v>49</v>
      </c>
      <c r="AC1597" s="41" t="s">
        <v>4511</v>
      </c>
      <c r="AD1597" s="42"/>
      <c r="AE1597">
        <f t="shared" si="75"/>
        <v>0.75640000000000007</v>
      </c>
    </row>
    <row r="1598" spans="1:31">
      <c r="A1598" s="28" t="s">
        <v>4684</v>
      </c>
      <c r="B1598" s="44" t="s">
        <v>4685</v>
      </c>
      <c r="C1598" s="45">
        <v>99926</v>
      </c>
      <c r="D1598" s="30" t="s">
        <v>149</v>
      </c>
      <c r="E1598" s="46" t="s">
        <v>4686</v>
      </c>
      <c r="F1598" s="50" t="s">
        <v>4511</v>
      </c>
      <c r="G1598" s="33" t="s">
        <v>59</v>
      </c>
      <c r="H1598">
        <f t="shared" si="73"/>
        <v>0.76200000000000001</v>
      </c>
      <c r="I1598" s="34">
        <f>ROUND(('NEW Reference'!B$16*List!$H1598)+'NEW Reference'!B$17,0)</f>
        <v>995</v>
      </c>
      <c r="J1598" s="34">
        <f>ROUND(('NEW Reference'!C$16*List!$H1598)+'NEW Reference'!C$17,0)</f>
        <v>1484</v>
      </c>
      <c r="K1598" s="34">
        <f>ROUND(('NEW Reference'!D$16*List!$H1598)+'NEW Reference'!D$17,0)</f>
        <v>1778</v>
      </c>
      <c r="L1598" s="34">
        <f>ROUND(('NEW Reference'!E$16*List!$H1598)+'NEW Reference'!E$17,0)</f>
        <v>2198</v>
      </c>
      <c r="M1598" s="34">
        <f>ROUND(('NEW Reference'!F$16*List!$H1598)+'NEW Reference'!F$17,0)</f>
        <v>2290</v>
      </c>
      <c r="N1598" s="34">
        <f>ROUND(('NEW Reference'!G$16*List!$H1598)+'NEW Reference'!G$17,0)</f>
        <v>2593</v>
      </c>
      <c r="O1598" s="34">
        <f>ROUND(('NEW Reference'!H$16*List!$H1598)+'NEW Reference'!H$17,0)</f>
        <v>2692</v>
      </c>
      <c r="P1598" s="34">
        <f>ROUND(('NEW Reference'!I$16*List!$H1598)+'NEW Reference'!I$17,0)</f>
        <v>2797</v>
      </c>
      <c r="Q1598" s="34">
        <f>ROUND(('NEW Reference'!J$16*List!$H1598)+'NEW Reference'!J$17,0)</f>
        <v>3239</v>
      </c>
      <c r="R1598" s="34">
        <f>ROUND(('NEW Reference'!K$16*List!$H1598)+'NEW Reference'!K$17,0)</f>
        <v>3342</v>
      </c>
      <c r="S1598" s="34">
        <f>ROUND(('NEW Reference'!L$16*List!$H1598)+'NEW Reference'!L$17,0)</f>
        <v>3606</v>
      </c>
      <c r="T1598" s="34">
        <f>ROUND(('NEW Reference'!M$16*List!$H1598)+'NEW Reference'!M$17,0)</f>
        <v>4306</v>
      </c>
      <c r="U1598" s="34">
        <f>ROUND(('NEW Reference'!N$16*List!$H1598)+'NEW Reference'!N$17,0)</f>
        <v>17376</v>
      </c>
      <c r="V1598" s="35">
        <f>ROUND(('NEW Reference'!O$16*List!$H1598)+'NEW Reference'!O$17,0)</f>
        <v>646</v>
      </c>
      <c r="W1598" s="35">
        <f>ROUND(('NEW Reference'!P$16*List!$H1598)+'NEW Reference'!P$17,0)</f>
        <v>910</v>
      </c>
      <c r="X1598" s="35">
        <f>ROUND(('NEW Reference'!Q$16*List!$H1598)+'NEW Reference'!Q$17,0)</f>
        <v>455</v>
      </c>
      <c r="Y1598" s="36"/>
      <c r="Z1598" s="4" t="str">
        <f t="shared" si="74"/>
        <v>OZARK, Missouri</v>
      </c>
      <c r="AA1598" s="46" t="s">
        <v>4686</v>
      </c>
      <c r="AB1598" s="37" t="s">
        <v>49</v>
      </c>
      <c r="AC1598" s="41" t="s">
        <v>4511</v>
      </c>
      <c r="AD1598" s="42"/>
      <c r="AE1598">
        <f t="shared" si="75"/>
        <v>0.76200000000000001</v>
      </c>
    </row>
    <row r="1599" spans="1:31">
      <c r="A1599" s="28" t="s">
        <v>4687</v>
      </c>
      <c r="B1599" s="44" t="s">
        <v>4688</v>
      </c>
      <c r="C1599" s="45">
        <v>99926</v>
      </c>
      <c r="D1599" s="30" t="s">
        <v>149</v>
      </c>
      <c r="E1599" s="46" t="s">
        <v>4689</v>
      </c>
      <c r="F1599" s="50" t="s">
        <v>4511</v>
      </c>
      <c r="G1599" s="33" t="s">
        <v>59</v>
      </c>
      <c r="H1599">
        <f t="shared" si="73"/>
        <v>0.76200000000000001</v>
      </c>
      <c r="I1599" s="34">
        <f>ROUND(('NEW Reference'!B$16*List!$H1599)+'NEW Reference'!B$17,0)</f>
        <v>995</v>
      </c>
      <c r="J1599" s="34">
        <f>ROUND(('NEW Reference'!C$16*List!$H1599)+'NEW Reference'!C$17,0)</f>
        <v>1484</v>
      </c>
      <c r="K1599" s="34">
        <f>ROUND(('NEW Reference'!D$16*List!$H1599)+'NEW Reference'!D$17,0)</f>
        <v>1778</v>
      </c>
      <c r="L1599" s="34">
        <f>ROUND(('NEW Reference'!E$16*List!$H1599)+'NEW Reference'!E$17,0)</f>
        <v>2198</v>
      </c>
      <c r="M1599" s="34">
        <f>ROUND(('NEW Reference'!F$16*List!$H1599)+'NEW Reference'!F$17,0)</f>
        <v>2290</v>
      </c>
      <c r="N1599" s="34">
        <f>ROUND(('NEW Reference'!G$16*List!$H1599)+'NEW Reference'!G$17,0)</f>
        <v>2593</v>
      </c>
      <c r="O1599" s="34">
        <f>ROUND(('NEW Reference'!H$16*List!$H1599)+'NEW Reference'!H$17,0)</f>
        <v>2692</v>
      </c>
      <c r="P1599" s="34">
        <f>ROUND(('NEW Reference'!I$16*List!$H1599)+'NEW Reference'!I$17,0)</f>
        <v>2797</v>
      </c>
      <c r="Q1599" s="34">
        <f>ROUND(('NEW Reference'!J$16*List!$H1599)+'NEW Reference'!J$17,0)</f>
        <v>3239</v>
      </c>
      <c r="R1599" s="34">
        <f>ROUND(('NEW Reference'!K$16*List!$H1599)+'NEW Reference'!K$17,0)</f>
        <v>3342</v>
      </c>
      <c r="S1599" s="34">
        <f>ROUND(('NEW Reference'!L$16*List!$H1599)+'NEW Reference'!L$17,0)</f>
        <v>3606</v>
      </c>
      <c r="T1599" s="34">
        <f>ROUND(('NEW Reference'!M$16*List!$H1599)+'NEW Reference'!M$17,0)</f>
        <v>4306</v>
      </c>
      <c r="U1599" s="34">
        <f>ROUND(('NEW Reference'!N$16*List!$H1599)+'NEW Reference'!N$17,0)</f>
        <v>17376</v>
      </c>
      <c r="V1599" s="35">
        <f>ROUND(('NEW Reference'!O$16*List!$H1599)+'NEW Reference'!O$17,0)</f>
        <v>646</v>
      </c>
      <c r="W1599" s="35">
        <f>ROUND(('NEW Reference'!P$16*List!$H1599)+'NEW Reference'!P$17,0)</f>
        <v>910</v>
      </c>
      <c r="X1599" s="35">
        <f>ROUND(('NEW Reference'!Q$16*List!$H1599)+'NEW Reference'!Q$17,0)</f>
        <v>455</v>
      </c>
      <c r="Y1599" s="36"/>
      <c r="Z1599" s="4" t="str">
        <f t="shared" si="74"/>
        <v>PEMISCOT, Missouri</v>
      </c>
      <c r="AA1599" s="46" t="s">
        <v>4689</v>
      </c>
      <c r="AB1599" s="37" t="s">
        <v>49</v>
      </c>
      <c r="AC1599" s="41" t="s">
        <v>4511</v>
      </c>
      <c r="AD1599" s="42"/>
      <c r="AE1599">
        <f t="shared" si="75"/>
        <v>0.76200000000000001</v>
      </c>
    </row>
    <row r="1600" spans="1:31">
      <c r="A1600" s="28" t="s">
        <v>4690</v>
      </c>
      <c r="B1600" s="44" t="s">
        <v>4691</v>
      </c>
      <c r="C1600" s="45">
        <v>99926</v>
      </c>
      <c r="D1600" s="30" t="s">
        <v>149</v>
      </c>
      <c r="E1600" s="46" t="s">
        <v>265</v>
      </c>
      <c r="F1600" s="50" t="s">
        <v>4511</v>
      </c>
      <c r="G1600" s="33" t="s">
        <v>59</v>
      </c>
      <c r="H1600">
        <f t="shared" si="73"/>
        <v>0.76200000000000001</v>
      </c>
      <c r="I1600" s="34">
        <f>ROUND(('NEW Reference'!B$16*List!$H1600)+'NEW Reference'!B$17,0)</f>
        <v>995</v>
      </c>
      <c r="J1600" s="34">
        <f>ROUND(('NEW Reference'!C$16*List!$H1600)+'NEW Reference'!C$17,0)</f>
        <v>1484</v>
      </c>
      <c r="K1600" s="34">
        <f>ROUND(('NEW Reference'!D$16*List!$H1600)+'NEW Reference'!D$17,0)</f>
        <v>1778</v>
      </c>
      <c r="L1600" s="34">
        <f>ROUND(('NEW Reference'!E$16*List!$H1600)+'NEW Reference'!E$17,0)</f>
        <v>2198</v>
      </c>
      <c r="M1600" s="34">
        <f>ROUND(('NEW Reference'!F$16*List!$H1600)+'NEW Reference'!F$17,0)</f>
        <v>2290</v>
      </c>
      <c r="N1600" s="34">
        <f>ROUND(('NEW Reference'!G$16*List!$H1600)+'NEW Reference'!G$17,0)</f>
        <v>2593</v>
      </c>
      <c r="O1600" s="34">
        <f>ROUND(('NEW Reference'!H$16*List!$H1600)+'NEW Reference'!H$17,0)</f>
        <v>2692</v>
      </c>
      <c r="P1600" s="34">
        <f>ROUND(('NEW Reference'!I$16*List!$H1600)+'NEW Reference'!I$17,0)</f>
        <v>2797</v>
      </c>
      <c r="Q1600" s="34">
        <f>ROUND(('NEW Reference'!J$16*List!$H1600)+'NEW Reference'!J$17,0)</f>
        <v>3239</v>
      </c>
      <c r="R1600" s="34">
        <f>ROUND(('NEW Reference'!K$16*List!$H1600)+'NEW Reference'!K$17,0)</f>
        <v>3342</v>
      </c>
      <c r="S1600" s="34">
        <f>ROUND(('NEW Reference'!L$16*List!$H1600)+'NEW Reference'!L$17,0)</f>
        <v>3606</v>
      </c>
      <c r="T1600" s="34">
        <f>ROUND(('NEW Reference'!M$16*List!$H1600)+'NEW Reference'!M$17,0)</f>
        <v>4306</v>
      </c>
      <c r="U1600" s="34">
        <f>ROUND(('NEW Reference'!N$16*List!$H1600)+'NEW Reference'!N$17,0)</f>
        <v>17376</v>
      </c>
      <c r="V1600" s="35">
        <f>ROUND(('NEW Reference'!O$16*List!$H1600)+'NEW Reference'!O$17,0)</f>
        <v>646</v>
      </c>
      <c r="W1600" s="35">
        <f>ROUND(('NEW Reference'!P$16*List!$H1600)+'NEW Reference'!P$17,0)</f>
        <v>910</v>
      </c>
      <c r="X1600" s="35">
        <f>ROUND(('NEW Reference'!Q$16*List!$H1600)+'NEW Reference'!Q$17,0)</f>
        <v>455</v>
      </c>
      <c r="Y1600" s="36"/>
      <c r="Z1600" s="4" t="str">
        <f t="shared" si="74"/>
        <v>PERRY, Missouri</v>
      </c>
      <c r="AA1600" s="46" t="s">
        <v>265</v>
      </c>
      <c r="AB1600" s="37" t="s">
        <v>49</v>
      </c>
      <c r="AC1600" s="41" t="s">
        <v>4511</v>
      </c>
      <c r="AD1600" s="42"/>
      <c r="AE1600">
        <f t="shared" si="75"/>
        <v>0.76200000000000001</v>
      </c>
    </row>
    <row r="1601" spans="1:31">
      <c r="A1601" s="28" t="s">
        <v>4692</v>
      </c>
      <c r="B1601" s="44" t="s">
        <v>4693</v>
      </c>
      <c r="C1601" s="45">
        <v>99926</v>
      </c>
      <c r="D1601" s="30" t="s">
        <v>149</v>
      </c>
      <c r="E1601" s="46" t="s">
        <v>4694</v>
      </c>
      <c r="F1601" s="50" t="s">
        <v>4511</v>
      </c>
      <c r="G1601" s="33" t="s">
        <v>59</v>
      </c>
      <c r="H1601">
        <f t="shared" si="73"/>
        <v>0.76200000000000001</v>
      </c>
      <c r="I1601" s="34">
        <f>ROUND(('NEW Reference'!B$16*List!$H1601)+'NEW Reference'!B$17,0)</f>
        <v>995</v>
      </c>
      <c r="J1601" s="34">
        <f>ROUND(('NEW Reference'!C$16*List!$H1601)+'NEW Reference'!C$17,0)</f>
        <v>1484</v>
      </c>
      <c r="K1601" s="34">
        <f>ROUND(('NEW Reference'!D$16*List!$H1601)+'NEW Reference'!D$17,0)</f>
        <v>1778</v>
      </c>
      <c r="L1601" s="34">
        <f>ROUND(('NEW Reference'!E$16*List!$H1601)+'NEW Reference'!E$17,0)</f>
        <v>2198</v>
      </c>
      <c r="M1601" s="34">
        <f>ROUND(('NEW Reference'!F$16*List!$H1601)+'NEW Reference'!F$17,0)</f>
        <v>2290</v>
      </c>
      <c r="N1601" s="34">
        <f>ROUND(('NEW Reference'!G$16*List!$H1601)+'NEW Reference'!G$17,0)</f>
        <v>2593</v>
      </c>
      <c r="O1601" s="34">
        <f>ROUND(('NEW Reference'!H$16*List!$H1601)+'NEW Reference'!H$17,0)</f>
        <v>2692</v>
      </c>
      <c r="P1601" s="34">
        <f>ROUND(('NEW Reference'!I$16*List!$H1601)+'NEW Reference'!I$17,0)</f>
        <v>2797</v>
      </c>
      <c r="Q1601" s="34">
        <f>ROUND(('NEW Reference'!J$16*List!$H1601)+'NEW Reference'!J$17,0)</f>
        <v>3239</v>
      </c>
      <c r="R1601" s="34">
        <f>ROUND(('NEW Reference'!K$16*List!$H1601)+'NEW Reference'!K$17,0)</f>
        <v>3342</v>
      </c>
      <c r="S1601" s="34">
        <f>ROUND(('NEW Reference'!L$16*List!$H1601)+'NEW Reference'!L$17,0)</f>
        <v>3606</v>
      </c>
      <c r="T1601" s="34">
        <f>ROUND(('NEW Reference'!M$16*List!$H1601)+'NEW Reference'!M$17,0)</f>
        <v>4306</v>
      </c>
      <c r="U1601" s="34">
        <f>ROUND(('NEW Reference'!N$16*List!$H1601)+'NEW Reference'!N$17,0)</f>
        <v>17376</v>
      </c>
      <c r="V1601" s="35">
        <f>ROUND(('NEW Reference'!O$16*List!$H1601)+'NEW Reference'!O$17,0)</f>
        <v>646</v>
      </c>
      <c r="W1601" s="35">
        <f>ROUND(('NEW Reference'!P$16*List!$H1601)+'NEW Reference'!P$17,0)</f>
        <v>910</v>
      </c>
      <c r="X1601" s="35">
        <f>ROUND(('NEW Reference'!Q$16*List!$H1601)+'NEW Reference'!Q$17,0)</f>
        <v>455</v>
      </c>
      <c r="Y1601" s="36"/>
      <c r="Z1601" s="4" t="str">
        <f t="shared" si="74"/>
        <v>PETTIS, Missouri</v>
      </c>
      <c r="AA1601" s="46" t="s">
        <v>4694</v>
      </c>
      <c r="AB1601" s="37" t="s">
        <v>49</v>
      </c>
      <c r="AC1601" s="41" t="s">
        <v>4511</v>
      </c>
      <c r="AD1601" s="42"/>
      <c r="AE1601">
        <f t="shared" si="75"/>
        <v>0.76200000000000001</v>
      </c>
    </row>
    <row r="1602" spans="1:31">
      <c r="A1602" s="28" t="s">
        <v>4695</v>
      </c>
      <c r="B1602" s="44" t="s">
        <v>4696</v>
      </c>
      <c r="C1602" s="45">
        <v>99926</v>
      </c>
      <c r="D1602" s="30" t="s">
        <v>149</v>
      </c>
      <c r="E1602" s="46" t="s">
        <v>4697</v>
      </c>
      <c r="F1602" s="50" t="s">
        <v>4511</v>
      </c>
      <c r="G1602" s="33" t="s">
        <v>59</v>
      </c>
      <c r="H1602">
        <f t="shared" si="73"/>
        <v>0.76200000000000001</v>
      </c>
      <c r="I1602" s="34">
        <f>ROUND(('NEW Reference'!B$16*List!$H1602)+'NEW Reference'!B$17,0)</f>
        <v>995</v>
      </c>
      <c r="J1602" s="34">
        <f>ROUND(('NEW Reference'!C$16*List!$H1602)+'NEW Reference'!C$17,0)</f>
        <v>1484</v>
      </c>
      <c r="K1602" s="34">
        <f>ROUND(('NEW Reference'!D$16*List!$H1602)+'NEW Reference'!D$17,0)</f>
        <v>1778</v>
      </c>
      <c r="L1602" s="34">
        <f>ROUND(('NEW Reference'!E$16*List!$H1602)+'NEW Reference'!E$17,0)</f>
        <v>2198</v>
      </c>
      <c r="M1602" s="34">
        <f>ROUND(('NEW Reference'!F$16*List!$H1602)+'NEW Reference'!F$17,0)</f>
        <v>2290</v>
      </c>
      <c r="N1602" s="34">
        <f>ROUND(('NEW Reference'!G$16*List!$H1602)+'NEW Reference'!G$17,0)</f>
        <v>2593</v>
      </c>
      <c r="O1602" s="34">
        <f>ROUND(('NEW Reference'!H$16*List!$H1602)+'NEW Reference'!H$17,0)</f>
        <v>2692</v>
      </c>
      <c r="P1602" s="34">
        <f>ROUND(('NEW Reference'!I$16*List!$H1602)+'NEW Reference'!I$17,0)</f>
        <v>2797</v>
      </c>
      <c r="Q1602" s="34">
        <f>ROUND(('NEW Reference'!J$16*List!$H1602)+'NEW Reference'!J$17,0)</f>
        <v>3239</v>
      </c>
      <c r="R1602" s="34">
        <f>ROUND(('NEW Reference'!K$16*List!$H1602)+'NEW Reference'!K$17,0)</f>
        <v>3342</v>
      </c>
      <c r="S1602" s="34">
        <f>ROUND(('NEW Reference'!L$16*List!$H1602)+'NEW Reference'!L$17,0)</f>
        <v>3606</v>
      </c>
      <c r="T1602" s="34">
        <f>ROUND(('NEW Reference'!M$16*List!$H1602)+'NEW Reference'!M$17,0)</f>
        <v>4306</v>
      </c>
      <c r="U1602" s="34">
        <f>ROUND(('NEW Reference'!N$16*List!$H1602)+'NEW Reference'!N$17,0)</f>
        <v>17376</v>
      </c>
      <c r="V1602" s="35">
        <f>ROUND(('NEW Reference'!O$16*List!$H1602)+'NEW Reference'!O$17,0)</f>
        <v>646</v>
      </c>
      <c r="W1602" s="35">
        <f>ROUND(('NEW Reference'!P$16*List!$H1602)+'NEW Reference'!P$17,0)</f>
        <v>910</v>
      </c>
      <c r="X1602" s="35">
        <f>ROUND(('NEW Reference'!Q$16*List!$H1602)+'NEW Reference'!Q$17,0)</f>
        <v>455</v>
      </c>
      <c r="Y1602" s="36"/>
      <c r="Z1602" s="4" t="str">
        <f t="shared" si="74"/>
        <v>PHELPS, Missouri</v>
      </c>
      <c r="AA1602" s="37" t="s">
        <v>4697</v>
      </c>
      <c r="AB1602" s="37" t="s">
        <v>49</v>
      </c>
      <c r="AC1602" s="32" t="s">
        <v>4511</v>
      </c>
      <c r="AD1602" s="38"/>
      <c r="AE1602">
        <f t="shared" si="75"/>
        <v>0.76200000000000001</v>
      </c>
    </row>
    <row r="1603" spans="1:31">
      <c r="A1603" s="28" t="s">
        <v>4698</v>
      </c>
      <c r="B1603" s="44" t="s">
        <v>4699</v>
      </c>
      <c r="C1603" s="45">
        <v>99926</v>
      </c>
      <c r="D1603" s="30" t="s">
        <v>149</v>
      </c>
      <c r="E1603" s="46" t="s">
        <v>273</v>
      </c>
      <c r="F1603" s="50" t="s">
        <v>4511</v>
      </c>
      <c r="G1603" s="33" t="s">
        <v>59</v>
      </c>
      <c r="H1603">
        <f t="shared" si="73"/>
        <v>0.76200000000000001</v>
      </c>
      <c r="I1603" s="34">
        <f>ROUND(('NEW Reference'!B$16*List!$H1603)+'NEW Reference'!B$17,0)</f>
        <v>995</v>
      </c>
      <c r="J1603" s="34">
        <f>ROUND(('NEW Reference'!C$16*List!$H1603)+'NEW Reference'!C$17,0)</f>
        <v>1484</v>
      </c>
      <c r="K1603" s="34">
        <f>ROUND(('NEW Reference'!D$16*List!$H1603)+'NEW Reference'!D$17,0)</f>
        <v>1778</v>
      </c>
      <c r="L1603" s="34">
        <f>ROUND(('NEW Reference'!E$16*List!$H1603)+'NEW Reference'!E$17,0)</f>
        <v>2198</v>
      </c>
      <c r="M1603" s="34">
        <f>ROUND(('NEW Reference'!F$16*List!$H1603)+'NEW Reference'!F$17,0)</f>
        <v>2290</v>
      </c>
      <c r="N1603" s="34">
        <f>ROUND(('NEW Reference'!G$16*List!$H1603)+'NEW Reference'!G$17,0)</f>
        <v>2593</v>
      </c>
      <c r="O1603" s="34">
        <f>ROUND(('NEW Reference'!H$16*List!$H1603)+'NEW Reference'!H$17,0)</f>
        <v>2692</v>
      </c>
      <c r="P1603" s="34">
        <f>ROUND(('NEW Reference'!I$16*List!$H1603)+'NEW Reference'!I$17,0)</f>
        <v>2797</v>
      </c>
      <c r="Q1603" s="34">
        <f>ROUND(('NEW Reference'!J$16*List!$H1603)+'NEW Reference'!J$17,0)</f>
        <v>3239</v>
      </c>
      <c r="R1603" s="34">
        <f>ROUND(('NEW Reference'!K$16*List!$H1603)+'NEW Reference'!K$17,0)</f>
        <v>3342</v>
      </c>
      <c r="S1603" s="34">
        <f>ROUND(('NEW Reference'!L$16*List!$H1603)+'NEW Reference'!L$17,0)</f>
        <v>3606</v>
      </c>
      <c r="T1603" s="34">
        <f>ROUND(('NEW Reference'!M$16*List!$H1603)+'NEW Reference'!M$17,0)</f>
        <v>4306</v>
      </c>
      <c r="U1603" s="34">
        <f>ROUND(('NEW Reference'!N$16*List!$H1603)+'NEW Reference'!N$17,0)</f>
        <v>17376</v>
      </c>
      <c r="V1603" s="35">
        <f>ROUND(('NEW Reference'!O$16*List!$H1603)+'NEW Reference'!O$17,0)</f>
        <v>646</v>
      </c>
      <c r="W1603" s="35">
        <f>ROUND(('NEW Reference'!P$16*List!$H1603)+'NEW Reference'!P$17,0)</f>
        <v>910</v>
      </c>
      <c r="X1603" s="35">
        <f>ROUND(('NEW Reference'!Q$16*List!$H1603)+'NEW Reference'!Q$17,0)</f>
        <v>455</v>
      </c>
      <c r="Y1603" s="36"/>
      <c r="Z1603" s="4" t="str">
        <f t="shared" si="74"/>
        <v>PIKE, Missouri</v>
      </c>
      <c r="AA1603" s="37" t="s">
        <v>273</v>
      </c>
      <c r="AB1603" s="37" t="s">
        <v>49</v>
      </c>
      <c r="AC1603" s="32" t="s">
        <v>4511</v>
      </c>
      <c r="AD1603" s="38"/>
      <c r="AE1603">
        <f t="shared" si="75"/>
        <v>0.76200000000000001</v>
      </c>
    </row>
    <row r="1604" spans="1:31">
      <c r="A1604" s="28" t="s">
        <v>4700</v>
      </c>
      <c r="B1604" s="44" t="s">
        <v>4701</v>
      </c>
      <c r="C1604" s="45">
        <v>28140</v>
      </c>
      <c r="D1604" s="30" t="s">
        <v>1005</v>
      </c>
      <c r="E1604" s="46" t="s">
        <v>4702</v>
      </c>
      <c r="F1604" s="49" t="s">
        <v>4511</v>
      </c>
      <c r="G1604" s="33" t="s">
        <v>48</v>
      </c>
      <c r="H1604">
        <f t="shared" si="73"/>
        <v>0.91160000000000008</v>
      </c>
      <c r="I1604" s="34">
        <f>ROUND(('NEW Reference'!B$16*List!$H1604)+'NEW Reference'!B$17,0)</f>
        <v>1134</v>
      </c>
      <c r="J1604" s="34">
        <f>ROUND(('NEW Reference'!C$16*List!$H1604)+'NEW Reference'!C$17,0)</f>
        <v>1690</v>
      </c>
      <c r="K1604" s="34">
        <f>ROUND(('NEW Reference'!D$16*List!$H1604)+'NEW Reference'!D$17,0)</f>
        <v>2025</v>
      </c>
      <c r="L1604" s="34">
        <f>ROUND(('NEW Reference'!E$16*List!$H1604)+'NEW Reference'!E$17,0)</f>
        <v>2504</v>
      </c>
      <c r="M1604" s="34">
        <f>ROUND(('NEW Reference'!F$16*List!$H1604)+'NEW Reference'!F$17,0)</f>
        <v>2609</v>
      </c>
      <c r="N1604" s="34">
        <f>ROUND(('NEW Reference'!G$16*List!$H1604)+'NEW Reference'!G$17,0)</f>
        <v>2953</v>
      </c>
      <c r="O1604" s="34">
        <f>ROUND(('NEW Reference'!H$16*List!$H1604)+'NEW Reference'!H$17,0)</f>
        <v>3066</v>
      </c>
      <c r="P1604" s="34">
        <f>ROUND(('NEW Reference'!I$16*List!$H1604)+'NEW Reference'!I$17,0)</f>
        <v>3186</v>
      </c>
      <c r="Q1604" s="34">
        <f>ROUND(('NEW Reference'!J$16*List!$H1604)+'NEW Reference'!J$17,0)</f>
        <v>3690</v>
      </c>
      <c r="R1604" s="34">
        <f>ROUND(('NEW Reference'!K$16*List!$H1604)+'NEW Reference'!K$17,0)</f>
        <v>3806</v>
      </c>
      <c r="S1604" s="34">
        <f>ROUND(('NEW Reference'!L$16*List!$H1604)+'NEW Reference'!L$17,0)</f>
        <v>4107</v>
      </c>
      <c r="T1604" s="34">
        <f>ROUND(('NEW Reference'!M$16*List!$H1604)+'NEW Reference'!M$17,0)</f>
        <v>4905</v>
      </c>
      <c r="U1604" s="34">
        <f>ROUND(('NEW Reference'!N$16*List!$H1604)+'NEW Reference'!N$17,0)</f>
        <v>19792</v>
      </c>
      <c r="V1604" s="35">
        <f>ROUND(('NEW Reference'!O$16*List!$H1604)+'NEW Reference'!O$17,0)</f>
        <v>736</v>
      </c>
      <c r="W1604" s="35">
        <f>ROUND(('NEW Reference'!P$16*List!$H1604)+'NEW Reference'!P$17,0)</f>
        <v>1037</v>
      </c>
      <c r="X1604" s="35">
        <f>ROUND(('NEW Reference'!Q$16*List!$H1604)+'NEW Reference'!Q$17,0)</f>
        <v>518</v>
      </c>
      <c r="Y1604" s="36"/>
      <c r="Z1604" s="4" t="str">
        <f t="shared" si="74"/>
        <v>PLATTE, Missouri</v>
      </c>
      <c r="AA1604" s="46" t="s">
        <v>4702</v>
      </c>
      <c r="AB1604" s="37" t="s">
        <v>49</v>
      </c>
      <c r="AC1604" s="41" t="s">
        <v>4511</v>
      </c>
      <c r="AD1604" s="42"/>
      <c r="AE1604">
        <f t="shared" si="75"/>
        <v>0.91160000000000008</v>
      </c>
    </row>
    <row r="1605" spans="1:31">
      <c r="A1605" s="28" t="s">
        <v>4703</v>
      </c>
      <c r="B1605" s="44" t="s">
        <v>4704</v>
      </c>
      <c r="C1605" s="45">
        <v>44180</v>
      </c>
      <c r="D1605" s="30" t="s">
        <v>1628</v>
      </c>
      <c r="E1605" s="46" t="s">
        <v>701</v>
      </c>
      <c r="F1605" s="49" t="s">
        <v>4511</v>
      </c>
      <c r="G1605" s="33" t="s">
        <v>48</v>
      </c>
      <c r="H1605">
        <f t="shared" si="73"/>
        <v>0.76060000000000005</v>
      </c>
      <c r="I1605" s="34">
        <f>ROUND(('NEW Reference'!B$16*List!$H1605)+'NEW Reference'!B$17,0)</f>
        <v>994</v>
      </c>
      <c r="J1605" s="34">
        <f>ROUND(('NEW Reference'!C$16*List!$H1605)+'NEW Reference'!C$17,0)</f>
        <v>1482</v>
      </c>
      <c r="K1605" s="34">
        <f>ROUND(('NEW Reference'!D$16*List!$H1605)+'NEW Reference'!D$17,0)</f>
        <v>1776</v>
      </c>
      <c r="L1605" s="34">
        <f>ROUND(('NEW Reference'!E$16*List!$H1605)+'NEW Reference'!E$17,0)</f>
        <v>2195</v>
      </c>
      <c r="M1605" s="34">
        <f>ROUND(('NEW Reference'!F$16*List!$H1605)+'NEW Reference'!F$17,0)</f>
        <v>2287</v>
      </c>
      <c r="N1605" s="34">
        <f>ROUND(('NEW Reference'!G$16*List!$H1605)+'NEW Reference'!G$17,0)</f>
        <v>2589</v>
      </c>
      <c r="O1605" s="34">
        <f>ROUND(('NEW Reference'!H$16*List!$H1605)+'NEW Reference'!H$17,0)</f>
        <v>2688</v>
      </c>
      <c r="P1605" s="34">
        <f>ROUND(('NEW Reference'!I$16*List!$H1605)+'NEW Reference'!I$17,0)</f>
        <v>2794</v>
      </c>
      <c r="Q1605" s="34">
        <f>ROUND(('NEW Reference'!J$16*List!$H1605)+'NEW Reference'!J$17,0)</f>
        <v>3235</v>
      </c>
      <c r="R1605" s="34">
        <f>ROUND(('NEW Reference'!K$16*List!$H1605)+'NEW Reference'!K$17,0)</f>
        <v>3337</v>
      </c>
      <c r="S1605" s="34">
        <f>ROUND(('NEW Reference'!L$16*List!$H1605)+'NEW Reference'!L$17,0)</f>
        <v>3601</v>
      </c>
      <c r="T1605" s="34">
        <f>ROUND(('NEW Reference'!M$16*List!$H1605)+'NEW Reference'!M$17,0)</f>
        <v>4301</v>
      </c>
      <c r="U1605" s="34">
        <f>ROUND(('NEW Reference'!N$16*List!$H1605)+'NEW Reference'!N$17,0)</f>
        <v>17353</v>
      </c>
      <c r="V1605" s="35">
        <f>ROUND(('NEW Reference'!O$16*List!$H1605)+'NEW Reference'!O$17,0)</f>
        <v>645</v>
      </c>
      <c r="W1605" s="35">
        <f>ROUND(('NEW Reference'!P$16*List!$H1605)+'NEW Reference'!P$17,0)</f>
        <v>909</v>
      </c>
      <c r="X1605" s="35">
        <f>ROUND(('NEW Reference'!Q$16*List!$H1605)+'NEW Reference'!Q$17,0)</f>
        <v>455</v>
      </c>
      <c r="Y1605" s="36"/>
      <c r="Z1605" s="4" t="str">
        <f t="shared" si="74"/>
        <v>POLK, Missouri</v>
      </c>
      <c r="AA1605" s="46" t="s">
        <v>701</v>
      </c>
      <c r="AB1605" s="37" t="s">
        <v>49</v>
      </c>
      <c r="AC1605" s="41" t="s">
        <v>4511</v>
      </c>
      <c r="AD1605" s="42"/>
      <c r="AE1605">
        <f t="shared" si="75"/>
        <v>0.76060000000000005</v>
      </c>
    </row>
    <row r="1606" spans="1:31">
      <c r="A1606" s="28" t="s">
        <v>4705</v>
      </c>
      <c r="B1606" s="44" t="s">
        <v>4706</v>
      </c>
      <c r="C1606" s="45">
        <v>99926</v>
      </c>
      <c r="D1606" s="30" t="s">
        <v>149</v>
      </c>
      <c r="E1606" s="46" t="s">
        <v>713</v>
      </c>
      <c r="F1606" s="50" t="s">
        <v>4511</v>
      </c>
      <c r="G1606" s="33" t="s">
        <v>59</v>
      </c>
      <c r="H1606">
        <f t="shared" si="73"/>
        <v>0.76200000000000001</v>
      </c>
      <c r="I1606" s="34">
        <f>ROUND(('NEW Reference'!B$16*List!$H1606)+'NEW Reference'!B$17,0)</f>
        <v>995</v>
      </c>
      <c r="J1606" s="34">
        <f>ROUND(('NEW Reference'!C$16*List!$H1606)+'NEW Reference'!C$17,0)</f>
        <v>1484</v>
      </c>
      <c r="K1606" s="34">
        <f>ROUND(('NEW Reference'!D$16*List!$H1606)+'NEW Reference'!D$17,0)</f>
        <v>1778</v>
      </c>
      <c r="L1606" s="34">
        <f>ROUND(('NEW Reference'!E$16*List!$H1606)+'NEW Reference'!E$17,0)</f>
        <v>2198</v>
      </c>
      <c r="M1606" s="34">
        <f>ROUND(('NEW Reference'!F$16*List!$H1606)+'NEW Reference'!F$17,0)</f>
        <v>2290</v>
      </c>
      <c r="N1606" s="34">
        <f>ROUND(('NEW Reference'!G$16*List!$H1606)+'NEW Reference'!G$17,0)</f>
        <v>2593</v>
      </c>
      <c r="O1606" s="34">
        <f>ROUND(('NEW Reference'!H$16*List!$H1606)+'NEW Reference'!H$17,0)</f>
        <v>2692</v>
      </c>
      <c r="P1606" s="34">
        <f>ROUND(('NEW Reference'!I$16*List!$H1606)+'NEW Reference'!I$17,0)</f>
        <v>2797</v>
      </c>
      <c r="Q1606" s="34">
        <f>ROUND(('NEW Reference'!J$16*List!$H1606)+'NEW Reference'!J$17,0)</f>
        <v>3239</v>
      </c>
      <c r="R1606" s="34">
        <f>ROUND(('NEW Reference'!K$16*List!$H1606)+'NEW Reference'!K$17,0)</f>
        <v>3342</v>
      </c>
      <c r="S1606" s="34">
        <f>ROUND(('NEW Reference'!L$16*List!$H1606)+'NEW Reference'!L$17,0)</f>
        <v>3606</v>
      </c>
      <c r="T1606" s="34">
        <f>ROUND(('NEW Reference'!M$16*List!$H1606)+'NEW Reference'!M$17,0)</f>
        <v>4306</v>
      </c>
      <c r="U1606" s="34">
        <f>ROUND(('NEW Reference'!N$16*List!$H1606)+'NEW Reference'!N$17,0)</f>
        <v>17376</v>
      </c>
      <c r="V1606" s="35">
        <f>ROUND(('NEW Reference'!O$16*List!$H1606)+'NEW Reference'!O$17,0)</f>
        <v>646</v>
      </c>
      <c r="W1606" s="35">
        <f>ROUND(('NEW Reference'!P$16*List!$H1606)+'NEW Reference'!P$17,0)</f>
        <v>910</v>
      </c>
      <c r="X1606" s="35">
        <f>ROUND(('NEW Reference'!Q$16*List!$H1606)+'NEW Reference'!Q$17,0)</f>
        <v>455</v>
      </c>
      <c r="Y1606" s="36"/>
      <c r="Z1606" s="4" t="str">
        <f t="shared" si="74"/>
        <v>PULASKI, Missouri</v>
      </c>
      <c r="AA1606" s="46" t="s">
        <v>713</v>
      </c>
      <c r="AB1606" s="37" t="s">
        <v>49</v>
      </c>
      <c r="AC1606" s="41" t="s">
        <v>4511</v>
      </c>
      <c r="AD1606" s="42"/>
      <c r="AE1606">
        <f t="shared" si="75"/>
        <v>0.76200000000000001</v>
      </c>
    </row>
    <row r="1607" spans="1:31">
      <c r="A1607" s="28" t="s">
        <v>4707</v>
      </c>
      <c r="B1607" s="44" t="s">
        <v>4708</v>
      </c>
      <c r="C1607" s="47">
        <v>99926</v>
      </c>
      <c r="D1607" s="30" t="s">
        <v>149</v>
      </c>
      <c r="E1607" s="37" t="s">
        <v>1528</v>
      </c>
      <c r="F1607" s="50" t="s">
        <v>4511</v>
      </c>
      <c r="G1607" s="33" t="s">
        <v>59</v>
      </c>
      <c r="H1607">
        <f t="shared" si="73"/>
        <v>0.76200000000000001</v>
      </c>
      <c r="I1607" s="34">
        <f>ROUND(('NEW Reference'!B$16*List!$H1607)+'NEW Reference'!B$17,0)</f>
        <v>995</v>
      </c>
      <c r="J1607" s="34">
        <f>ROUND(('NEW Reference'!C$16*List!$H1607)+'NEW Reference'!C$17,0)</f>
        <v>1484</v>
      </c>
      <c r="K1607" s="34">
        <f>ROUND(('NEW Reference'!D$16*List!$H1607)+'NEW Reference'!D$17,0)</f>
        <v>1778</v>
      </c>
      <c r="L1607" s="34">
        <f>ROUND(('NEW Reference'!E$16*List!$H1607)+'NEW Reference'!E$17,0)</f>
        <v>2198</v>
      </c>
      <c r="M1607" s="34">
        <f>ROUND(('NEW Reference'!F$16*List!$H1607)+'NEW Reference'!F$17,0)</f>
        <v>2290</v>
      </c>
      <c r="N1607" s="34">
        <f>ROUND(('NEW Reference'!G$16*List!$H1607)+'NEW Reference'!G$17,0)</f>
        <v>2593</v>
      </c>
      <c r="O1607" s="34">
        <f>ROUND(('NEW Reference'!H$16*List!$H1607)+'NEW Reference'!H$17,0)</f>
        <v>2692</v>
      </c>
      <c r="P1607" s="34">
        <f>ROUND(('NEW Reference'!I$16*List!$H1607)+'NEW Reference'!I$17,0)</f>
        <v>2797</v>
      </c>
      <c r="Q1607" s="34">
        <f>ROUND(('NEW Reference'!J$16*List!$H1607)+'NEW Reference'!J$17,0)</f>
        <v>3239</v>
      </c>
      <c r="R1607" s="34">
        <f>ROUND(('NEW Reference'!K$16*List!$H1607)+'NEW Reference'!K$17,0)</f>
        <v>3342</v>
      </c>
      <c r="S1607" s="34">
        <f>ROUND(('NEW Reference'!L$16*List!$H1607)+'NEW Reference'!L$17,0)</f>
        <v>3606</v>
      </c>
      <c r="T1607" s="34">
        <f>ROUND(('NEW Reference'!M$16*List!$H1607)+'NEW Reference'!M$17,0)</f>
        <v>4306</v>
      </c>
      <c r="U1607" s="34">
        <f>ROUND(('NEW Reference'!N$16*List!$H1607)+'NEW Reference'!N$17,0)</f>
        <v>17376</v>
      </c>
      <c r="V1607" s="35">
        <f>ROUND(('NEW Reference'!O$16*List!$H1607)+'NEW Reference'!O$17,0)</f>
        <v>646</v>
      </c>
      <c r="W1607" s="35">
        <f>ROUND(('NEW Reference'!P$16*List!$H1607)+'NEW Reference'!P$17,0)</f>
        <v>910</v>
      </c>
      <c r="X1607" s="35">
        <f>ROUND(('NEW Reference'!Q$16*List!$H1607)+'NEW Reference'!Q$17,0)</f>
        <v>455</v>
      </c>
      <c r="Y1607" s="36"/>
      <c r="Z1607" s="4" t="str">
        <f t="shared" si="74"/>
        <v>PUTNAM, Missouri</v>
      </c>
      <c r="AA1607" s="46" t="s">
        <v>1528</v>
      </c>
      <c r="AB1607" s="37" t="s">
        <v>49</v>
      </c>
      <c r="AC1607" s="41" t="s">
        <v>4511</v>
      </c>
      <c r="AD1607" s="42"/>
      <c r="AE1607">
        <f t="shared" si="75"/>
        <v>0.76200000000000001</v>
      </c>
    </row>
    <row r="1608" spans="1:31">
      <c r="A1608" s="28" t="s">
        <v>4709</v>
      </c>
      <c r="B1608" s="44" t="s">
        <v>4710</v>
      </c>
      <c r="C1608" s="45">
        <v>99926</v>
      </c>
      <c r="D1608" s="30" t="s">
        <v>149</v>
      </c>
      <c r="E1608" s="46" t="s">
        <v>4711</v>
      </c>
      <c r="F1608" s="50" t="s">
        <v>4511</v>
      </c>
      <c r="G1608" s="33" t="s">
        <v>59</v>
      </c>
      <c r="H1608">
        <f t="shared" si="73"/>
        <v>0.76200000000000001</v>
      </c>
      <c r="I1608" s="34">
        <f>ROUND(('NEW Reference'!B$16*List!$H1608)+'NEW Reference'!B$17,0)</f>
        <v>995</v>
      </c>
      <c r="J1608" s="34">
        <f>ROUND(('NEW Reference'!C$16*List!$H1608)+'NEW Reference'!C$17,0)</f>
        <v>1484</v>
      </c>
      <c r="K1608" s="34">
        <f>ROUND(('NEW Reference'!D$16*List!$H1608)+'NEW Reference'!D$17,0)</f>
        <v>1778</v>
      </c>
      <c r="L1608" s="34">
        <f>ROUND(('NEW Reference'!E$16*List!$H1608)+'NEW Reference'!E$17,0)</f>
        <v>2198</v>
      </c>
      <c r="M1608" s="34">
        <f>ROUND(('NEW Reference'!F$16*List!$H1608)+'NEW Reference'!F$17,0)</f>
        <v>2290</v>
      </c>
      <c r="N1608" s="34">
        <f>ROUND(('NEW Reference'!G$16*List!$H1608)+'NEW Reference'!G$17,0)</f>
        <v>2593</v>
      </c>
      <c r="O1608" s="34">
        <f>ROUND(('NEW Reference'!H$16*List!$H1608)+'NEW Reference'!H$17,0)</f>
        <v>2692</v>
      </c>
      <c r="P1608" s="34">
        <f>ROUND(('NEW Reference'!I$16*List!$H1608)+'NEW Reference'!I$17,0)</f>
        <v>2797</v>
      </c>
      <c r="Q1608" s="34">
        <f>ROUND(('NEW Reference'!J$16*List!$H1608)+'NEW Reference'!J$17,0)</f>
        <v>3239</v>
      </c>
      <c r="R1608" s="34">
        <f>ROUND(('NEW Reference'!K$16*List!$H1608)+'NEW Reference'!K$17,0)</f>
        <v>3342</v>
      </c>
      <c r="S1608" s="34">
        <f>ROUND(('NEW Reference'!L$16*List!$H1608)+'NEW Reference'!L$17,0)</f>
        <v>3606</v>
      </c>
      <c r="T1608" s="34">
        <f>ROUND(('NEW Reference'!M$16*List!$H1608)+'NEW Reference'!M$17,0)</f>
        <v>4306</v>
      </c>
      <c r="U1608" s="34">
        <f>ROUND(('NEW Reference'!N$16*List!$H1608)+'NEW Reference'!N$17,0)</f>
        <v>17376</v>
      </c>
      <c r="V1608" s="35">
        <f>ROUND(('NEW Reference'!O$16*List!$H1608)+'NEW Reference'!O$17,0)</f>
        <v>646</v>
      </c>
      <c r="W1608" s="35">
        <f>ROUND(('NEW Reference'!P$16*List!$H1608)+'NEW Reference'!P$17,0)</f>
        <v>910</v>
      </c>
      <c r="X1608" s="35">
        <f>ROUND(('NEW Reference'!Q$16*List!$H1608)+'NEW Reference'!Q$17,0)</f>
        <v>455</v>
      </c>
      <c r="Y1608" s="36"/>
      <c r="Z1608" s="4" t="str">
        <f t="shared" si="74"/>
        <v>RALLS, Missouri</v>
      </c>
      <c r="AA1608" s="37" t="s">
        <v>4711</v>
      </c>
      <c r="AB1608" s="37" t="s">
        <v>49</v>
      </c>
      <c r="AC1608" s="32" t="s">
        <v>4511</v>
      </c>
      <c r="AD1608" s="38"/>
      <c r="AE1608">
        <f t="shared" si="75"/>
        <v>0.76200000000000001</v>
      </c>
    </row>
    <row r="1609" spans="1:31">
      <c r="A1609" s="28" t="s">
        <v>4712</v>
      </c>
      <c r="B1609" s="44" t="s">
        <v>4713</v>
      </c>
      <c r="C1609" s="45">
        <v>99926</v>
      </c>
      <c r="D1609" s="30" t="s">
        <v>149</v>
      </c>
      <c r="E1609" s="46" t="s">
        <v>277</v>
      </c>
      <c r="F1609" s="50" t="s">
        <v>4511</v>
      </c>
      <c r="G1609" s="33" t="s">
        <v>59</v>
      </c>
      <c r="H1609">
        <f t="shared" si="73"/>
        <v>0.76200000000000001</v>
      </c>
      <c r="I1609" s="34">
        <f>ROUND(('NEW Reference'!B$16*List!$H1609)+'NEW Reference'!B$17,0)</f>
        <v>995</v>
      </c>
      <c r="J1609" s="34">
        <f>ROUND(('NEW Reference'!C$16*List!$H1609)+'NEW Reference'!C$17,0)</f>
        <v>1484</v>
      </c>
      <c r="K1609" s="34">
        <f>ROUND(('NEW Reference'!D$16*List!$H1609)+'NEW Reference'!D$17,0)</f>
        <v>1778</v>
      </c>
      <c r="L1609" s="34">
        <f>ROUND(('NEW Reference'!E$16*List!$H1609)+'NEW Reference'!E$17,0)</f>
        <v>2198</v>
      </c>
      <c r="M1609" s="34">
        <f>ROUND(('NEW Reference'!F$16*List!$H1609)+'NEW Reference'!F$17,0)</f>
        <v>2290</v>
      </c>
      <c r="N1609" s="34">
        <f>ROUND(('NEW Reference'!G$16*List!$H1609)+'NEW Reference'!G$17,0)</f>
        <v>2593</v>
      </c>
      <c r="O1609" s="34">
        <f>ROUND(('NEW Reference'!H$16*List!$H1609)+'NEW Reference'!H$17,0)</f>
        <v>2692</v>
      </c>
      <c r="P1609" s="34">
        <f>ROUND(('NEW Reference'!I$16*List!$H1609)+'NEW Reference'!I$17,0)</f>
        <v>2797</v>
      </c>
      <c r="Q1609" s="34">
        <f>ROUND(('NEW Reference'!J$16*List!$H1609)+'NEW Reference'!J$17,0)</f>
        <v>3239</v>
      </c>
      <c r="R1609" s="34">
        <f>ROUND(('NEW Reference'!K$16*List!$H1609)+'NEW Reference'!K$17,0)</f>
        <v>3342</v>
      </c>
      <c r="S1609" s="34">
        <f>ROUND(('NEW Reference'!L$16*List!$H1609)+'NEW Reference'!L$17,0)</f>
        <v>3606</v>
      </c>
      <c r="T1609" s="34">
        <f>ROUND(('NEW Reference'!M$16*List!$H1609)+'NEW Reference'!M$17,0)</f>
        <v>4306</v>
      </c>
      <c r="U1609" s="34">
        <f>ROUND(('NEW Reference'!N$16*List!$H1609)+'NEW Reference'!N$17,0)</f>
        <v>17376</v>
      </c>
      <c r="V1609" s="35">
        <f>ROUND(('NEW Reference'!O$16*List!$H1609)+'NEW Reference'!O$17,0)</f>
        <v>646</v>
      </c>
      <c r="W1609" s="35">
        <f>ROUND(('NEW Reference'!P$16*List!$H1609)+'NEW Reference'!P$17,0)</f>
        <v>910</v>
      </c>
      <c r="X1609" s="35">
        <f>ROUND(('NEW Reference'!Q$16*List!$H1609)+'NEW Reference'!Q$17,0)</f>
        <v>455</v>
      </c>
      <c r="Y1609" s="36"/>
      <c r="Z1609" s="4" t="str">
        <f t="shared" si="74"/>
        <v>RANDOLPH, Missouri</v>
      </c>
      <c r="AA1609" s="46" t="s">
        <v>277</v>
      </c>
      <c r="AB1609" s="37" t="s">
        <v>49</v>
      </c>
      <c r="AC1609" s="41" t="s">
        <v>4511</v>
      </c>
      <c r="AD1609" s="42"/>
      <c r="AE1609">
        <f t="shared" si="75"/>
        <v>0.76200000000000001</v>
      </c>
    </row>
    <row r="1610" spans="1:31">
      <c r="A1610" s="28" t="s">
        <v>4714</v>
      </c>
      <c r="B1610" s="44" t="s">
        <v>4715</v>
      </c>
      <c r="C1610" s="47">
        <v>28140</v>
      </c>
      <c r="D1610" s="30" t="s">
        <v>1005</v>
      </c>
      <c r="E1610" s="37" t="s">
        <v>4716</v>
      </c>
      <c r="F1610" s="49" t="s">
        <v>4511</v>
      </c>
      <c r="G1610" s="33" t="s">
        <v>48</v>
      </c>
      <c r="H1610">
        <f t="shared" si="73"/>
        <v>0.91160000000000008</v>
      </c>
      <c r="I1610" s="34">
        <f>ROUND(('NEW Reference'!B$16*List!$H1610)+'NEW Reference'!B$17,0)</f>
        <v>1134</v>
      </c>
      <c r="J1610" s="34">
        <f>ROUND(('NEW Reference'!C$16*List!$H1610)+'NEW Reference'!C$17,0)</f>
        <v>1690</v>
      </c>
      <c r="K1610" s="34">
        <f>ROUND(('NEW Reference'!D$16*List!$H1610)+'NEW Reference'!D$17,0)</f>
        <v>2025</v>
      </c>
      <c r="L1610" s="34">
        <f>ROUND(('NEW Reference'!E$16*List!$H1610)+'NEW Reference'!E$17,0)</f>
        <v>2504</v>
      </c>
      <c r="M1610" s="34">
        <f>ROUND(('NEW Reference'!F$16*List!$H1610)+'NEW Reference'!F$17,0)</f>
        <v>2609</v>
      </c>
      <c r="N1610" s="34">
        <f>ROUND(('NEW Reference'!G$16*List!$H1610)+'NEW Reference'!G$17,0)</f>
        <v>2953</v>
      </c>
      <c r="O1610" s="34">
        <f>ROUND(('NEW Reference'!H$16*List!$H1610)+'NEW Reference'!H$17,0)</f>
        <v>3066</v>
      </c>
      <c r="P1610" s="34">
        <f>ROUND(('NEW Reference'!I$16*List!$H1610)+'NEW Reference'!I$17,0)</f>
        <v>3186</v>
      </c>
      <c r="Q1610" s="34">
        <f>ROUND(('NEW Reference'!J$16*List!$H1610)+'NEW Reference'!J$17,0)</f>
        <v>3690</v>
      </c>
      <c r="R1610" s="34">
        <f>ROUND(('NEW Reference'!K$16*List!$H1610)+'NEW Reference'!K$17,0)</f>
        <v>3806</v>
      </c>
      <c r="S1610" s="34">
        <f>ROUND(('NEW Reference'!L$16*List!$H1610)+'NEW Reference'!L$17,0)</f>
        <v>4107</v>
      </c>
      <c r="T1610" s="34">
        <f>ROUND(('NEW Reference'!M$16*List!$H1610)+'NEW Reference'!M$17,0)</f>
        <v>4905</v>
      </c>
      <c r="U1610" s="34">
        <f>ROUND(('NEW Reference'!N$16*List!$H1610)+'NEW Reference'!N$17,0)</f>
        <v>19792</v>
      </c>
      <c r="V1610" s="35">
        <f>ROUND(('NEW Reference'!O$16*List!$H1610)+'NEW Reference'!O$17,0)</f>
        <v>736</v>
      </c>
      <c r="W1610" s="35">
        <f>ROUND(('NEW Reference'!P$16*List!$H1610)+'NEW Reference'!P$17,0)</f>
        <v>1037</v>
      </c>
      <c r="X1610" s="35">
        <f>ROUND(('NEW Reference'!Q$16*List!$H1610)+'NEW Reference'!Q$17,0)</f>
        <v>518</v>
      </c>
      <c r="Y1610" s="36"/>
      <c r="Z1610" s="4" t="str">
        <f t="shared" si="74"/>
        <v>RAY, Missouri</v>
      </c>
      <c r="AA1610" s="46" t="s">
        <v>4716</v>
      </c>
      <c r="AB1610" s="37" t="s">
        <v>49</v>
      </c>
      <c r="AC1610" s="41" t="s">
        <v>4511</v>
      </c>
      <c r="AD1610" s="42"/>
      <c r="AE1610">
        <f t="shared" si="75"/>
        <v>0.91160000000000008</v>
      </c>
    </row>
    <row r="1611" spans="1:31">
      <c r="A1611" s="28" t="s">
        <v>4717</v>
      </c>
      <c r="B1611" s="44" t="s">
        <v>4718</v>
      </c>
      <c r="C1611" s="45">
        <v>99926</v>
      </c>
      <c r="D1611" s="30" t="s">
        <v>149</v>
      </c>
      <c r="E1611" s="46" t="s">
        <v>4719</v>
      </c>
      <c r="F1611" s="50" t="s">
        <v>4511</v>
      </c>
      <c r="G1611" s="33" t="s">
        <v>59</v>
      </c>
      <c r="H1611">
        <f t="shared" si="73"/>
        <v>0.76200000000000001</v>
      </c>
      <c r="I1611" s="34">
        <f>ROUND(('NEW Reference'!B$16*List!$H1611)+'NEW Reference'!B$17,0)</f>
        <v>995</v>
      </c>
      <c r="J1611" s="34">
        <f>ROUND(('NEW Reference'!C$16*List!$H1611)+'NEW Reference'!C$17,0)</f>
        <v>1484</v>
      </c>
      <c r="K1611" s="34">
        <f>ROUND(('NEW Reference'!D$16*List!$H1611)+'NEW Reference'!D$17,0)</f>
        <v>1778</v>
      </c>
      <c r="L1611" s="34">
        <f>ROUND(('NEW Reference'!E$16*List!$H1611)+'NEW Reference'!E$17,0)</f>
        <v>2198</v>
      </c>
      <c r="M1611" s="34">
        <f>ROUND(('NEW Reference'!F$16*List!$H1611)+'NEW Reference'!F$17,0)</f>
        <v>2290</v>
      </c>
      <c r="N1611" s="34">
        <f>ROUND(('NEW Reference'!G$16*List!$H1611)+'NEW Reference'!G$17,0)</f>
        <v>2593</v>
      </c>
      <c r="O1611" s="34">
        <f>ROUND(('NEW Reference'!H$16*List!$H1611)+'NEW Reference'!H$17,0)</f>
        <v>2692</v>
      </c>
      <c r="P1611" s="34">
        <f>ROUND(('NEW Reference'!I$16*List!$H1611)+'NEW Reference'!I$17,0)</f>
        <v>2797</v>
      </c>
      <c r="Q1611" s="34">
        <f>ROUND(('NEW Reference'!J$16*List!$H1611)+'NEW Reference'!J$17,0)</f>
        <v>3239</v>
      </c>
      <c r="R1611" s="34">
        <f>ROUND(('NEW Reference'!K$16*List!$H1611)+'NEW Reference'!K$17,0)</f>
        <v>3342</v>
      </c>
      <c r="S1611" s="34">
        <f>ROUND(('NEW Reference'!L$16*List!$H1611)+'NEW Reference'!L$17,0)</f>
        <v>3606</v>
      </c>
      <c r="T1611" s="34">
        <f>ROUND(('NEW Reference'!M$16*List!$H1611)+'NEW Reference'!M$17,0)</f>
        <v>4306</v>
      </c>
      <c r="U1611" s="34">
        <f>ROUND(('NEW Reference'!N$16*List!$H1611)+'NEW Reference'!N$17,0)</f>
        <v>17376</v>
      </c>
      <c r="V1611" s="35">
        <f>ROUND(('NEW Reference'!O$16*List!$H1611)+'NEW Reference'!O$17,0)</f>
        <v>646</v>
      </c>
      <c r="W1611" s="35">
        <f>ROUND(('NEW Reference'!P$16*List!$H1611)+'NEW Reference'!P$17,0)</f>
        <v>910</v>
      </c>
      <c r="X1611" s="35">
        <f>ROUND(('NEW Reference'!Q$16*List!$H1611)+'NEW Reference'!Q$17,0)</f>
        <v>455</v>
      </c>
      <c r="Y1611" s="36"/>
      <c r="Z1611" s="4" t="str">
        <f t="shared" si="74"/>
        <v>REYNOLDS, Missouri</v>
      </c>
      <c r="AA1611" s="46" t="s">
        <v>4719</v>
      </c>
      <c r="AB1611" s="37" t="s">
        <v>49</v>
      </c>
      <c r="AC1611" s="41" t="s">
        <v>4511</v>
      </c>
      <c r="AD1611" s="42"/>
      <c r="AE1611">
        <f t="shared" si="75"/>
        <v>0.76200000000000001</v>
      </c>
    </row>
    <row r="1612" spans="1:31">
      <c r="A1612" s="28" t="s">
        <v>4720</v>
      </c>
      <c r="B1612" s="44" t="s">
        <v>4721</v>
      </c>
      <c r="C1612" s="45">
        <v>99926</v>
      </c>
      <c r="D1612" s="30" t="s">
        <v>149</v>
      </c>
      <c r="E1612" s="46" t="s">
        <v>2622</v>
      </c>
      <c r="F1612" s="50" t="s">
        <v>4511</v>
      </c>
      <c r="G1612" s="33" t="s">
        <v>59</v>
      </c>
      <c r="H1612">
        <f t="shared" si="73"/>
        <v>0.76200000000000001</v>
      </c>
      <c r="I1612" s="34">
        <f>ROUND(('NEW Reference'!B$16*List!$H1612)+'NEW Reference'!B$17,0)</f>
        <v>995</v>
      </c>
      <c r="J1612" s="34">
        <f>ROUND(('NEW Reference'!C$16*List!$H1612)+'NEW Reference'!C$17,0)</f>
        <v>1484</v>
      </c>
      <c r="K1612" s="34">
        <f>ROUND(('NEW Reference'!D$16*List!$H1612)+'NEW Reference'!D$17,0)</f>
        <v>1778</v>
      </c>
      <c r="L1612" s="34">
        <f>ROUND(('NEW Reference'!E$16*List!$H1612)+'NEW Reference'!E$17,0)</f>
        <v>2198</v>
      </c>
      <c r="M1612" s="34">
        <f>ROUND(('NEW Reference'!F$16*List!$H1612)+'NEW Reference'!F$17,0)</f>
        <v>2290</v>
      </c>
      <c r="N1612" s="34">
        <f>ROUND(('NEW Reference'!G$16*List!$H1612)+'NEW Reference'!G$17,0)</f>
        <v>2593</v>
      </c>
      <c r="O1612" s="34">
        <f>ROUND(('NEW Reference'!H$16*List!$H1612)+'NEW Reference'!H$17,0)</f>
        <v>2692</v>
      </c>
      <c r="P1612" s="34">
        <f>ROUND(('NEW Reference'!I$16*List!$H1612)+'NEW Reference'!I$17,0)</f>
        <v>2797</v>
      </c>
      <c r="Q1612" s="34">
        <f>ROUND(('NEW Reference'!J$16*List!$H1612)+'NEW Reference'!J$17,0)</f>
        <v>3239</v>
      </c>
      <c r="R1612" s="34">
        <f>ROUND(('NEW Reference'!K$16*List!$H1612)+'NEW Reference'!K$17,0)</f>
        <v>3342</v>
      </c>
      <c r="S1612" s="34">
        <f>ROUND(('NEW Reference'!L$16*List!$H1612)+'NEW Reference'!L$17,0)</f>
        <v>3606</v>
      </c>
      <c r="T1612" s="34">
        <f>ROUND(('NEW Reference'!M$16*List!$H1612)+'NEW Reference'!M$17,0)</f>
        <v>4306</v>
      </c>
      <c r="U1612" s="34">
        <f>ROUND(('NEW Reference'!N$16*List!$H1612)+'NEW Reference'!N$17,0)</f>
        <v>17376</v>
      </c>
      <c r="V1612" s="35">
        <f>ROUND(('NEW Reference'!O$16*List!$H1612)+'NEW Reference'!O$17,0)</f>
        <v>646</v>
      </c>
      <c r="W1612" s="35">
        <f>ROUND(('NEW Reference'!P$16*List!$H1612)+'NEW Reference'!P$17,0)</f>
        <v>910</v>
      </c>
      <c r="X1612" s="35">
        <f>ROUND(('NEW Reference'!Q$16*List!$H1612)+'NEW Reference'!Q$17,0)</f>
        <v>455</v>
      </c>
      <c r="Y1612" s="36"/>
      <c r="Z1612" s="4" t="str">
        <f t="shared" si="74"/>
        <v>RIPLEY, Missouri</v>
      </c>
      <c r="AA1612" s="46" t="s">
        <v>2622</v>
      </c>
      <c r="AB1612" s="37" t="s">
        <v>49</v>
      </c>
      <c r="AC1612" s="41" t="s">
        <v>4511</v>
      </c>
      <c r="AD1612" s="42"/>
      <c r="AE1612">
        <f t="shared" si="75"/>
        <v>0.76200000000000001</v>
      </c>
    </row>
    <row r="1613" spans="1:31">
      <c r="A1613" s="28" t="s">
        <v>4722</v>
      </c>
      <c r="B1613" s="44" t="s">
        <v>4723</v>
      </c>
      <c r="C1613" s="45">
        <v>41180</v>
      </c>
      <c r="D1613" s="30" t="s">
        <v>1507</v>
      </c>
      <c r="E1613" s="46" t="s">
        <v>3630</v>
      </c>
      <c r="F1613" s="49" t="s">
        <v>4511</v>
      </c>
      <c r="G1613" s="33" t="s">
        <v>48</v>
      </c>
      <c r="H1613">
        <f t="shared" si="73"/>
        <v>0.94059999999999999</v>
      </c>
      <c r="I1613" s="34">
        <f>ROUND(('NEW Reference'!B$16*List!$H1613)+'NEW Reference'!B$17,0)</f>
        <v>1160</v>
      </c>
      <c r="J1613" s="34">
        <f>ROUND(('NEW Reference'!C$16*List!$H1613)+'NEW Reference'!C$17,0)</f>
        <v>1730</v>
      </c>
      <c r="K1613" s="34">
        <f>ROUND(('NEW Reference'!D$16*List!$H1613)+'NEW Reference'!D$17,0)</f>
        <v>2073</v>
      </c>
      <c r="L1613" s="34">
        <f>ROUND(('NEW Reference'!E$16*List!$H1613)+'NEW Reference'!E$17,0)</f>
        <v>2563</v>
      </c>
      <c r="M1613" s="34">
        <f>ROUND(('NEW Reference'!F$16*List!$H1613)+'NEW Reference'!F$17,0)</f>
        <v>2670</v>
      </c>
      <c r="N1613" s="34">
        <f>ROUND(('NEW Reference'!G$16*List!$H1613)+'NEW Reference'!G$17,0)</f>
        <v>3023</v>
      </c>
      <c r="O1613" s="34">
        <f>ROUND(('NEW Reference'!H$16*List!$H1613)+'NEW Reference'!H$17,0)</f>
        <v>3138</v>
      </c>
      <c r="P1613" s="34">
        <f>ROUND(('NEW Reference'!I$16*List!$H1613)+'NEW Reference'!I$17,0)</f>
        <v>3262</v>
      </c>
      <c r="Q1613" s="34">
        <f>ROUND(('NEW Reference'!J$16*List!$H1613)+'NEW Reference'!J$17,0)</f>
        <v>3777</v>
      </c>
      <c r="R1613" s="34">
        <f>ROUND(('NEW Reference'!K$16*List!$H1613)+'NEW Reference'!K$17,0)</f>
        <v>3896</v>
      </c>
      <c r="S1613" s="34">
        <f>ROUND(('NEW Reference'!L$16*List!$H1613)+'NEW Reference'!L$17,0)</f>
        <v>4204</v>
      </c>
      <c r="T1613" s="34">
        <f>ROUND(('NEW Reference'!M$16*List!$H1613)+'NEW Reference'!M$17,0)</f>
        <v>5021</v>
      </c>
      <c r="U1613" s="34">
        <f>ROUND(('NEW Reference'!N$16*List!$H1613)+'NEW Reference'!N$17,0)</f>
        <v>20260</v>
      </c>
      <c r="V1613" s="35">
        <f>ROUND(('NEW Reference'!O$16*List!$H1613)+'NEW Reference'!O$17,0)</f>
        <v>753</v>
      </c>
      <c r="W1613" s="35">
        <f>ROUND(('NEW Reference'!P$16*List!$H1613)+'NEW Reference'!P$17,0)</f>
        <v>1061</v>
      </c>
      <c r="X1613" s="35">
        <f>ROUND(('NEW Reference'!Q$16*List!$H1613)+'NEW Reference'!Q$17,0)</f>
        <v>531</v>
      </c>
      <c r="Y1613" s="36"/>
      <c r="Z1613" s="4" t="str">
        <f t="shared" si="74"/>
        <v>ST. CHARLES, Missouri</v>
      </c>
      <c r="AA1613" s="46" t="s">
        <v>3630</v>
      </c>
      <c r="AB1613" s="37" t="s">
        <v>49</v>
      </c>
      <c r="AC1613" s="41" t="s">
        <v>4511</v>
      </c>
      <c r="AD1613" s="42"/>
      <c r="AE1613">
        <f t="shared" si="75"/>
        <v>0.94059999999999999</v>
      </c>
    </row>
    <row r="1614" spans="1:31">
      <c r="A1614" s="28" t="s">
        <v>4724</v>
      </c>
      <c r="B1614" s="44" t="s">
        <v>4725</v>
      </c>
      <c r="C1614" s="45">
        <v>99926</v>
      </c>
      <c r="D1614" s="30" t="s">
        <v>149</v>
      </c>
      <c r="E1614" s="46" t="s">
        <v>286</v>
      </c>
      <c r="F1614" s="50" t="s">
        <v>4511</v>
      </c>
      <c r="G1614" s="33" t="s">
        <v>59</v>
      </c>
      <c r="H1614">
        <f t="shared" si="73"/>
        <v>0.76200000000000001</v>
      </c>
      <c r="I1614" s="34">
        <f>ROUND(('NEW Reference'!B$16*List!$H1614)+'NEW Reference'!B$17,0)</f>
        <v>995</v>
      </c>
      <c r="J1614" s="34">
        <f>ROUND(('NEW Reference'!C$16*List!$H1614)+'NEW Reference'!C$17,0)</f>
        <v>1484</v>
      </c>
      <c r="K1614" s="34">
        <f>ROUND(('NEW Reference'!D$16*List!$H1614)+'NEW Reference'!D$17,0)</f>
        <v>1778</v>
      </c>
      <c r="L1614" s="34">
        <f>ROUND(('NEW Reference'!E$16*List!$H1614)+'NEW Reference'!E$17,0)</f>
        <v>2198</v>
      </c>
      <c r="M1614" s="34">
        <f>ROUND(('NEW Reference'!F$16*List!$H1614)+'NEW Reference'!F$17,0)</f>
        <v>2290</v>
      </c>
      <c r="N1614" s="34">
        <f>ROUND(('NEW Reference'!G$16*List!$H1614)+'NEW Reference'!G$17,0)</f>
        <v>2593</v>
      </c>
      <c r="O1614" s="34">
        <f>ROUND(('NEW Reference'!H$16*List!$H1614)+'NEW Reference'!H$17,0)</f>
        <v>2692</v>
      </c>
      <c r="P1614" s="34">
        <f>ROUND(('NEW Reference'!I$16*List!$H1614)+'NEW Reference'!I$17,0)</f>
        <v>2797</v>
      </c>
      <c r="Q1614" s="34">
        <f>ROUND(('NEW Reference'!J$16*List!$H1614)+'NEW Reference'!J$17,0)</f>
        <v>3239</v>
      </c>
      <c r="R1614" s="34">
        <f>ROUND(('NEW Reference'!K$16*List!$H1614)+'NEW Reference'!K$17,0)</f>
        <v>3342</v>
      </c>
      <c r="S1614" s="34">
        <f>ROUND(('NEW Reference'!L$16*List!$H1614)+'NEW Reference'!L$17,0)</f>
        <v>3606</v>
      </c>
      <c r="T1614" s="34">
        <f>ROUND(('NEW Reference'!M$16*List!$H1614)+'NEW Reference'!M$17,0)</f>
        <v>4306</v>
      </c>
      <c r="U1614" s="34">
        <f>ROUND(('NEW Reference'!N$16*List!$H1614)+'NEW Reference'!N$17,0)</f>
        <v>17376</v>
      </c>
      <c r="V1614" s="35">
        <f>ROUND(('NEW Reference'!O$16*List!$H1614)+'NEW Reference'!O$17,0)</f>
        <v>646</v>
      </c>
      <c r="W1614" s="35">
        <f>ROUND(('NEW Reference'!P$16*List!$H1614)+'NEW Reference'!P$17,0)</f>
        <v>910</v>
      </c>
      <c r="X1614" s="35">
        <f>ROUND(('NEW Reference'!Q$16*List!$H1614)+'NEW Reference'!Q$17,0)</f>
        <v>455</v>
      </c>
      <c r="Y1614" s="36"/>
      <c r="Z1614" s="4" t="str">
        <f t="shared" si="74"/>
        <v>ST. CLAIR, Missouri</v>
      </c>
      <c r="AA1614" s="46" t="s">
        <v>286</v>
      </c>
      <c r="AB1614" s="37" t="s">
        <v>49</v>
      </c>
      <c r="AC1614" s="41" t="s">
        <v>4511</v>
      </c>
      <c r="AD1614" s="42"/>
      <c r="AE1614">
        <f t="shared" si="75"/>
        <v>0.76200000000000001</v>
      </c>
    </row>
    <row r="1615" spans="1:31">
      <c r="A1615" s="28" t="s">
        <v>4726</v>
      </c>
      <c r="B1615" s="44" t="s">
        <v>4727</v>
      </c>
      <c r="C1615" s="45">
        <v>99926</v>
      </c>
      <c r="D1615" s="30" t="s">
        <v>149</v>
      </c>
      <c r="E1615" s="46" t="s">
        <v>4728</v>
      </c>
      <c r="F1615" s="50" t="s">
        <v>4511</v>
      </c>
      <c r="G1615" s="33" t="s">
        <v>59</v>
      </c>
      <c r="H1615">
        <f t="shared" ref="H1615:H1678" si="76">IFERROR(INDEX($AH:$AH,MATCH($C1615,$AF:$AF,0)),"")</f>
        <v>0.76200000000000001</v>
      </c>
      <c r="I1615" s="34">
        <f>ROUND(('NEW Reference'!B$16*List!$H1615)+'NEW Reference'!B$17,0)</f>
        <v>995</v>
      </c>
      <c r="J1615" s="34">
        <f>ROUND(('NEW Reference'!C$16*List!$H1615)+'NEW Reference'!C$17,0)</f>
        <v>1484</v>
      </c>
      <c r="K1615" s="34">
        <f>ROUND(('NEW Reference'!D$16*List!$H1615)+'NEW Reference'!D$17,0)</f>
        <v>1778</v>
      </c>
      <c r="L1615" s="34">
        <f>ROUND(('NEW Reference'!E$16*List!$H1615)+'NEW Reference'!E$17,0)</f>
        <v>2198</v>
      </c>
      <c r="M1615" s="34">
        <f>ROUND(('NEW Reference'!F$16*List!$H1615)+'NEW Reference'!F$17,0)</f>
        <v>2290</v>
      </c>
      <c r="N1615" s="34">
        <f>ROUND(('NEW Reference'!G$16*List!$H1615)+'NEW Reference'!G$17,0)</f>
        <v>2593</v>
      </c>
      <c r="O1615" s="34">
        <f>ROUND(('NEW Reference'!H$16*List!$H1615)+'NEW Reference'!H$17,0)</f>
        <v>2692</v>
      </c>
      <c r="P1615" s="34">
        <f>ROUND(('NEW Reference'!I$16*List!$H1615)+'NEW Reference'!I$17,0)</f>
        <v>2797</v>
      </c>
      <c r="Q1615" s="34">
        <f>ROUND(('NEW Reference'!J$16*List!$H1615)+'NEW Reference'!J$17,0)</f>
        <v>3239</v>
      </c>
      <c r="R1615" s="34">
        <f>ROUND(('NEW Reference'!K$16*List!$H1615)+'NEW Reference'!K$17,0)</f>
        <v>3342</v>
      </c>
      <c r="S1615" s="34">
        <f>ROUND(('NEW Reference'!L$16*List!$H1615)+'NEW Reference'!L$17,0)</f>
        <v>3606</v>
      </c>
      <c r="T1615" s="34">
        <f>ROUND(('NEW Reference'!M$16*List!$H1615)+'NEW Reference'!M$17,0)</f>
        <v>4306</v>
      </c>
      <c r="U1615" s="34">
        <f>ROUND(('NEW Reference'!N$16*List!$H1615)+'NEW Reference'!N$17,0)</f>
        <v>17376</v>
      </c>
      <c r="V1615" s="35">
        <f>ROUND(('NEW Reference'!O$16*List!$H1615)+'NEW Reference'!O$17,0)</f>
        <v>646</v>
      </c>
      <c r="W1615" s="35">
        <f>ROUND(('NEW Reference'!P$16*List!$H1615)+'NEW Reference'!P$17,0)</f>
        <v>910</v>
      </c>
      <c r="X1615" s="35">
        <f>ROUND(('NEW Reference'!Q$16*List!$H1615)+'NEW Reference'!Q$17,0)</f>
        <v>455</v>
      </c>
      <c r="Y1615" s="36"/>
      <c r="Z1615" s="4" t="str">
        <f t="shared" ref="Z1615:Z1678" si="77">CONCATENATE(AA1615, AB1615, AC1615)</f>
        <v>STE. GENEVIEVE, Missouri</v>
      </c>
      <c r="AA1615" s="46" t="s">
        <v>4728</v>
      </c>
      <c r="AB1615" s="37" t="s">
        <v>49</v>
      </c>
      <c r="AC1615" s="41" t="s">
        <v>4511</v>
      </c>
      <c r="AD1615" s="42"/>
      <c r="AE1615">
        <f t="shared" ref="AE1615:AE1678" si="78">IFERROR(INDEX($AH:$AH,MATCH($C1615,$AF:$AF,0)),"")</f>
        <v>0.76200000000000001</v>
      </c>
    </row>
    <row r="1616" spans="1:31">
      <c r="A1616" s="28" t="s">
        <v>4729</v>
      </c>
      <c r="B1616" s="44" t="s">
        <v>4730</v>
      </c>
      <c r="C1616" s="45">
        <v>99926</v>
      </c>
      <c r="D1616" s="30" t="s">
        <v>149</v>
      </c>
      <c r="E1616" s="46" t="s">
        <v>4731</v>
      </c>
      <c r="F1616" s="49" t="s">
        <v>4511</v>
      </c>
      <c r="G1616" s="33" t="s">
        <v>59</v>
      </c>
      <c r="H1616">
        <f t="shared" si="76"/>
        <v>0.76200000000000001</v>
      </c>
      <c r="I1616" s="34">
        <f>ROUND(('NEW Reference'!B$16*List!$H1616)+'NEW Reference'!B$17,0)</f>
        <v>995</v>
      </c>
      <c r="J1616" s="34">
        <f>ROUND(('NEW Reference'!C$16*List!$H1616)+'NEW Reference'!C$17,0)</f>
        <v>1484</v>
      </c>
      <c r="K1616" s="34">
        <f>ROUND(('NEW Reference'!D$16*List!$H1616)+'NEW Reference'!D$17,0)</f>
        <v>1778</v>
      </c>
      <c r="L1616" s="34">
        <f>ROUND(('NEW Reference'!E$16*List!$H1616)+'NEW Reference'!E$17,0)</f>
        <v>2198</v>
      </c>
      <c r="M1616" s="34">
        <f>ROUND(('NEW Reference'!F$16*List!$H1616)+'NEW Reference'!F$17,0)</f>
        <v>2290</v>
      </c>
      <c r="N1616" s="34">
        <f>ROUND(('NEW Reference'!G$16*List!$H1616)+'NEW Reference'!G$17,0)</f>
        <v>2593</v>
      </c>
      <c r="O1616" s="34">
        <f>ROUND(('NEW Reference'!H$16*List!$H1616)+'NEW Reference'!H$17,0)</f>
        <v>2692</v>
      </c>
      <c r="P1616" s="34">
        <f>ROUND(('NEW Reference'!I$16*List!$H1616)+'NEW Reference'!I$17,0)</f>
        <v>2797</v>
      </c>
      <c r="Q1616" s="34">
        <f>ROUND(('NEW Reference'!J$16*List!$H1616)+'NEW Reference'!J$17,0)</f>
        <v>3239</v>
      </c>
      <c r="R1616" s="34">
        <f>ROUND(('NEW Reference'!K$16*List!$H1616)+'NEW Reference'!K$17,0)</f>
        <v>3342</v>
      </c>
      <c r="S1616" s="34">
        <f>ROUND(('NEW Reference'!L$16*List!$H1616)+'NEW Reference'!L$17,0)</f>
        <v>3606</v>
      </c>
      <c r="T1616" s="34">
        <f>ROUND(('NEW Reference'!M$16*List!$H1616)+'NEW Reference'!M$17,0)</f>
        <v>4306</v>
      </c>
      <c r="U1616" s="34">
        <f>ROUND(('NEW Reference'!N$16*List!$H1616)+'NEW Reference'!N$17,0)</f>
        <v>17376</v>
      </c>
      <c r="V1616" s="35">
        <f>ROUND(('NEW Reference'!O$16*List!$H1616)+'NEW Reference'!O$17,0)</f>
        <v>646</v>
      </c>
      <c r="W1616" s="35">
        <f>ROUND(('NEW Reference'!P$16*List!$H1616)+'NEW Reference'!P$17,0)</f>
        <v>910</v>
      </c>
      <c r="X1616" s="35">
        <f>ROUND(('NEW Reference'!Q$16*List!$H1616)+'NEW Reference'!Q$17,0)</f>
        <v>455</v>
      </c>
      <c r="Y1616" s="36"/>
      <c r="Z1616" s="4" t="str">
        <f t="shared" si="77"/>
        <v>ST. FRANCOIS, Missouri</v>
      </c>
      <c r="AA1616" s="46" t="s">
        <v>4731</v>
      </c>
      <c r="AB1616" s="37" t="s">
        <v>49</v>
      </c>
      <c r="AC1616" s="41" t="s">
        <v>4511</v>
      </c>
      <c r="AD1616" s="42"/>
      <c r="AE1616">
        <f t="shared" si="78"/>
        <v>0.76200000000000001</v>
      </c>
    </row>
    <row r="1617" spans="1:31">
      <c r="A1617" s="28" t="s">
        <v>4732</v>
      </c>
      <c r="B1617" s="44" t="s">
        <v>4733</v>
      </c>
      <c r="C1617" s="47">
        <v>41180</v>
      </c>
      <c r="D1617" s="30" t="s">
        <v>1507</v>
      </c>
      <c r="E1617" s="37" t="s">
        <v>4255</v>
      </c>
      <c r="F1617" s="49" t="s">
        <v>4511</v>
      </c>
      <c r="G1617" s="33" t="s">
        <v>48</v>
      </c>
      <c r="H1617">
        <f t="shared" si="76"/>
        <v>0.94059999999999999</v>
      </c>
      <c r="I1617" s="34">
        <f>ROUND(('NEW Reference'!B$16*List!$H1617)+'NEW Reference'!B$17,0)</f>
        <v>1160</v>
      </c>
      <c r="J1617" s="34">
        <f>ROUND(('NEW Reference'!C$16*List!$H1617)+'NEW Reference'!C$17,0)</f>
        <v>1730</v>
      </c>
      <c r="K1617" s="34">
        <f>ROUND(('NEW Reference'!D$16*List!$H1617)+'NEW Reference'!D$17,0)</f>
        <v>2073</v>
      </c>
      <c r="L1617" s="34">
        <f>ROUND(('NEW Reference'!E$16*List!$H1617)+'NEW Reference'!E$17,0)</f>
        <v>2563</v>
      </c>
      <c r="M1617" s="34">
        <f>ROUND(('NEW Reference'!F$16*List!$H1617)+'NEW Reference'!F$17,0)</f>
        <v>2670</v>
      </c>
      <c r="N1617" s="34">
        <f>ROUND(('NEW Reference'!G$16*List!$H1617)+'NEW Reference'!G$17,0)</f>
        <v>3023</v>
      </c>
      <c r="O1617" s="34">
        <f>ROUND(('NEW Reference'!H$16*List!$H1617)+'NEW Reference'!H$17,0)</f>
        <v>3138</v>
      </c>
      <c r="P1617" s="34">
        <f>ROUND(('NEW Reference'!I$16*List!$H1617)+'NEW Reference'!I$17,0)</f>
        <v>3262</v>
      </c>
      <c r="Q1617" s="34">
        <f>ROUND(('NEW Reference'!J$16*List!$H1617)+'NEW Reference'!J$17,0)</f>
        <v>3777</v>
      </c>
      <c r="R1617" s="34">
        <f>ROUND(('NEW Reference'!K$16*List!$H1617)+'NEW Reference'!K$17,0)</f>
        <v>3896</v>
      </c>
      <c r="S1617" s="34">
        <f>ROUND(('NEW Reference'!L$16*List!$H1617)+'NEW Reference'!L$17,0)</f>
        <v>4204</v>
      </c>
      <c r="T1617" s="34">
        <f>ROUND(('NEW Reference'!M$16*List!$H1617)+'NEW Reference'!M$17,0)</f>
        <v>5021</v>
      </c>
      <c r="U1617" s="34">
        <f>ROUND(('NEW Reference'!N$16*List!$H1617)+'NEW Reference'!N$17,0)</f>
        <v>20260</v>
      </c>
      <c r="V1617" s="35">
        <f>ROUND(('NEW Reference'!O$16*List!$H1617)+'NEW Reference'!O$17,0)</f>
        <v>753</v>
      </c>
      <c r="W1617" s="35">
        <f>ROUND(('NEW Reference'!P$16*List!$H1617)+'NEW Reference'!P$17,0)</f>
        <v>1061</v>
      </c>
      <c r="X1617" s="35">
        <f>ROUND(('NEW Reference'!Q$16*List!$H1617)+'NEW Reference'!Q$17,0)</f>
        <v>531</v>
      </c>
      <c r="Y1617" s="36"/>
      <c r="Z1617" s="4" t="str">
        <f t="shared" si="77"/>
        <v>ST. LOUIS, Missouri</v>
      </c>
      <c r="AA1617" s="37" t="s">
        <v>4255</v>
      </c>
      <c r="AB1617" s="37" t="s">
        <v>49</v>
      </c>
      <c r="AC1617" s="32" t="s">
        <v>4511</v>
      </c>
      <c r="AD1617" s="38"/>
      <c r="AE1617">
        <f t="shared" si="78"/>
        <v>0.94059999999999999</v>
      </c>
    </row>
    <row r="1618" spans="1:31">
      <c r="A1618" s="28" t="s">
        <v>4734</v>
      </c>
      <c r="B1618" s="44" t="s">
        <v>4735</v>
      </c>
      <c r="C1618" s="45">
        <v>99926</v>
      </c>
      <c r="D1618" s="30" t="s">
        <v>149</v>
      </c>
      <c r="E1618" s="46" t="s">
        <v>723</v>
      </c>
      <c r="F1618" s="50" t="s">
        <v>4511</v>
      </c>
      <c r="G1618" s="33" t="s">
        <v>59</v>
      </c>
      <c r="H1618">
        <f t="shared" si="76"/>
        <v>0.76200000000000001</v>
      </c>
      <c r="I1618" s="34">
        <f>ROUND(('NEW Reference'!B$16*List!$H1618)+'NEW Reference'!B$17,0)</f>
        <v>995</v>
      </c>
      <c r="J1618" s="34">
        <f>ROUND(('NEW Reference'!C$16*List!$H1618)+'NEW Reference'!C$17,0)</f>
        <v>1484</v>
      </c>
      <c r="K1618" s="34">
        <f>ROUND(('NEW Reference'!D$16*List!$H1618)+'NEW Reference'!D$17,0)</f>
        <v>1778</v>
      </c>
      <c r="L1618" s="34">
        <f>ROUND(('NEW Reference'!E$16*List!$H1618)+'NEW Reference'!E$17,0)</f>
        <v>2198</v>
      </c>
      <c r="M1618" s="34">
        <f>ROUND(('NEW Reference'!F$16*List!$H1618)+'NEW Reference'!F$17,0)</f>
        <v>2290</v>
      </c>
      <c r="N1618" s="34">
        <f>ROUND(('NEW Reference'!G$16*List!$H1618)+'NEW Reference'!G$17,0)</f>
        <v>2593</v>
      </c>
      <c r="O1618" s="34">
        <f>ROUND(('NEW Reference'!H$16*List!$H1618)+'NEW Reference'!H$17,0)</f>
        <v>2692</v>
      </c>
      <c r="P1618" s="34">
        <f>ROUND(('NEW Reference'!I$16*List!$H1618)+'NEW Reference'!I$17,0)</f>
        <v>2797</v>
      </c>
      <c r="Q1618" s="34">
        <f>ROUND(('NEW Reference'!J$16*List!$H1618)+'NEW Reference'!J$17,0)</f>
        <v>3239</v>
      </c>
      <c r="R1618" s="34">
        <f>ROUND(('NEW Reference'!K$16*List!$H1618)+'NEW Reference'!K$17,0)</f>
        <v>3342</v>
      </c>
      <c r="S1618" s="34">
        <f>ROUND(('NEW Reference'!L$16*List!$H1618)+'NEW Reference'!L$17,0)</f>
        <v>3606</v>
      </c>
      <c r="T1618" s="34">
        <f>ROUND(('NEW Reference'!M$16*List!$H1618)+'NEW Reference'!M$17,0)</f>
        <v>4306</v>
      </c>
      <c r="U1618" s="34">
        <f>ROUND(('NEW Reference'!N$16*List!$H1618)+'NEW Reference'!N$17,0)</f>
        <v>17376</v>
      </c>
      <c r="V1618" s="35">
        <f>ROUND(('NEW Reference'!O$16*List!$H1618)+'NEW Reference'!O$17,0)</f>
        <v>646</v>
      </c>
      <c r="W1618" s="35">
        <f>ROUND(('NEW Reference'!P$16*List!$H1618)+'NEW Reference'!P$17,0)</f>
        <v>910</v>
      </c>
      <c r="X1618" s="35">
        <f>ROUND(('NEW Reference'!Q$16*List!$H1618)+'NEW Reference'!Q$17,0)</f>
        <v>455</v>
      </c>
      <c r="Y1618" s="36"/>
      <c r="Z1618" s="4" t="str">
        <f t="shared" si="77"/>
        <v>SALINE, Missouri</v>
      </c>
      <c r="AA1618" s="46" t="s">
        <v>723</v>
      </c>
      <c r="AB1618" s="37" t="s">
        <v>49</v>
      </c>
      <c r="AC1618" s="41" t="s">
        <v>4511</v>
      </c>
      <c r="AD1618" s="42"/>
      <c r="AE1618">
        <f t="shared" si="78"/>
        <v>0.76200000000000001</v>
      </c>
    </row>
    <row r="1619" spans="1:31">
      <c r="A1619" s="28" t="s">
        <v>4736</v>
      </c>
      <c r="B1619" s="44" t="s">
        <v>4737</v>
      </c>
      <c r="C1619" s="47">
        <v>99926</v>
      </c>
      <c r="D1619" s="30" t="s">
        <v>149</v>
      </c>
      <c r="E1619" s="37" t="s">
        <v>2413</v>
      </c>
      <c r="F1619" s="50" t="s">
        <v>4511</v>
      </c>
      <c r="G1619" s="33" t="s">
        <v>59</v>
      </c>
      <c r="H1619">
        <f t="shared" si="76"/>
        <v>0.76200000000000001</v>
      </c>
      <c r="I1619" s="34">
        <f>ROUND(('NEW Reference'!B$16*List!$H1619)+'NEW Reference'!B$17,0)</f>
        <v>995</v>
      </c>
      <c r="J1619" s="34">
        <f>ROUND(('NEW Reference'!C$16*List!$H1619)+'NEW Reference'!C$17,0)</f>
        <v>1484</v>
      </c>
      <c r="K1619" s="34">
        <f>ROUND(('NEW Reference'!D$16*List!$H1619)+'NEW Reference'!D$17,0)</f>
        <v>1778</v>
      </c>
      <c r="L1619" s="34">
        <f>ROUND(('NEW Reference'!E$16*List!$H1619)+'NEW Reference'!E$17,0)</f>
        <v>2198</v>
      </c>
      <c r="M1619" s="34">
        <f>ROUND(('NEW Reference'!F$16*List!$H1619)+'NEW Reference'!F$17,0)</f>
        <v>2290</v>
      </c>
      <c r="N1619" s="34">
        <f>ROUND(('NEW Reference'!G$16*List!$H1619)+'NEW Reference'!G$17,0)</f>
        <v>2593</v>
      </c>
      <c r="O1619" s="34">
        <f>ROUND(('NEW Reference'!H$16*List!$H1619)+'NEW Reference'!H$17,0)</f>
        <v>2692</v>
      </c>
      <c r="P1619" s="34">
        <f>ROUND(('NEW Reference'!I$16*List!$H1619)+'NEW Reference'!I$17,0)</f>
        <v>2797</v>
      </c>
      <c r="Q1619" s="34">
        <f>ROUND(('NEW Reference'!J$16*List!$H1619)+'NEW Reference'!J$17,0)</f>
        <v>3239</v>
      </c>
      <c r="R1619" s="34">
        <f>ROUND(('NEW Reference'!K$16*List!$H1619)+'NEW Reference'!K$17,0)</f>
        <v>3342</v>
      </c>
      <c r="S1619" s="34">
        <f>ROUND(('NEW Reference'!L$16*List!$H1619)+'NEW Reference'!L$17,0)</f>
        <v>3606</v>
      </c>
      <c r="T1619" s="34">
        <f>ROUND(('NEW Reference'!M$16*List!$H1619)+'NEW Reference'!M$17,0)</f>
        <v>4306</v>
      </c>
      <c r="U1619" s="34">
        <f>ROUND(('NEW Reference'!N$16*List!$H1619)+'NEW Reference'!N$17,0)</f>
        <v>17376</v>
      </c>
      <c r="V1619" s="35">
        <f>ROUND(('NEW Reference'!O$16*List!$H1619)+'NEW Reference'!O$17,0)</f>
        <v>646</v>
      </c>
      <c r="W1619" s="35">
        <f>ROUND(('NEW Reference'!P$16*List!$H1619)+'NEW Reference'!P$17,0)</f>
        <v>910</v>
      </c>
      <c r="X1619" s="35">
        <f>ROUND(('NEW Reference'!Q$16*List!$H1619)+'NEW Reference'!Q$17,0)</f>
        <v>455</v>
      </c>
      <c r="Y1619" s="36"/>
      <c r="Z1619" s="4" t="str">
        <f t="shared" si="77"/>
        <v>SCHUYLER, Missouri</v>
      </c>
      <c r="AA1619" s="46" t="s">
        <v>2413</v>
      </c>
      <c r="AB1619" s="37" t="s">
        <v>49</v>
      </c>
      <c r="AC1619" s="41" t="s">
        <v>4511</v>
      </c>
      <c r="AD1619" s="42"/>
      <c r="AE1619">
        <f t="shared" si="78"/>
        <v>0.76200000000000001</v>
      </c>
    </row>
    <row r="1620" spans="1:31">
      <c r="A1620" s="28" t="s">
        <v>4738</v>
      </c>
      <c r="B1620" s="44" t="s">
        <v>4739</v>
      </c>
      <c r="C1620" s="45">
        <v>99926</v>
      </c>
      <c r="D1620" s="30" t="s">
        <v>149</v>
      </c>
      <c r="E1620" s="46" t="s">
        <v>4740</v>
      </c>
      <c r="F1620" s="50" t="s">
        <v>4511</v>
      </c>
      <c r="G1620" s="33" t="s">
        <v>59</v>
      </c>
      <c r="H1620">
        <f t="shared" si="76"/>
        <v>0.76200000000000001</v>
      </c>
      <c r="I1620" s="34">
        <f>ROUND(('NEW Reference'!B$16*List!$H1620)+'NEW Reference'!B$17,0)</f>
        <v>995</v>
      </c>
      <c r="J1620" s="34">
        <f>ROUND(('NEW Reference'!C$16*List!$H1620)+'NEW Reference'!C$17,0)</f>
        <v>1484</v>
      </c>
      <c r="K1620" s="34">
        <f>ROUND(('NEW Reference'!D$16*List!$H1620)+'NEW Reference'!D$17,0)</f>
        <v>1778</v>
      </c>
      <c r="L1620" s="34">
        <f>ROUND(('NEW Reference'!E$16*List!$H1620)+'NEW Reference'!E$17,0)</f>
        <v>2198</v>
      </c>
      <c r="M1620" s="34">
        <f>ROUND(('NEW Reference'!F$16*List!$H1620)+'NEW Reference'!F$17,0)</f>
        <v>2290</v>
      </c>
      <c r="N1620" s="34">
        <f>ROUND(('NEW Reference'!G$16*List!$H1620)+'NEW Reference'!G$17,0)</f>
        <v>2593</v>
      </c>
      <c r="O1620" s="34">
        <f>ROUND(('NEW Reference'!H$16*List!$H1620)+'NEW Reference'!H$17,0)</f>
        <v>2692</v>
      </c>
      <c r="P1620" s="34">
        <f>ROUND(('NEW Reference'!I$16*List!$H1620)+'NEW Reference'!I$17,0)</f>
        <v>2797</v>
      </c>
      <c r="Q1620" s="34">
        <f>ROUND(('NEW Reference'!J$16*List!$H1620)+'NEW Reference'!J$17,0)</f>
        <v>3239</v>
      </c>
      <c r="R1620" s="34">
        <f>ROUND(('NEW Reference'!K$16*List!$H1620)+'NEW Reference'!K$17,0)</f>
        <v>3342</v>
      </c>
      <c r="S1620" s="34">
        <f>ROUND(('NEW Reference'!L$16*List!$H1620)+'NEW Reference'!L$17,0)</f>
        <v>3606</v>
      </c>
      <c r="T1620" s="34">
        <f>ROUND(('NEW Reference'!M$16*List!$H1620)+'NEW Reference'!M$17,0)</f>
        <v>4306</v>
      </c>
      <c r="U1620" s="34">
        <f>ROUND(('NEW Reference'!N$16*List!$H1620)+'NEW Reference'!N$17,0)</f>
        <v>17376</v>
      </c>
      <c r="V1620" s="35">
        <f>ROUND(('NEW Reference'!O$16*List!$H1620)+'NEW Reference'!O$17,0)</f>
        <v>646</v>
      </c>
      <c r="W1620" s="35">
        <f>ROUND(('NEW Reference'!P$16*List!$H1620)+'NEW Reference'!P$17,0)</f>
        <v>910</v>
      </c>
      <c r="X1620" s="35">
        <f>ROUND(('NEW Reference'!Q$16*List!$H1620)+'NEW Reference'!Q$17,0)</f>
        <v>455</v>
      </c>
      <c r="Y1620" s="36"/>
      <c r="Z1620" s="4" t="str">
        <f t="shared" si="77"/>
        <v>SCOTLAND, Missouri</v>
      </c>
      <c r="AA1620" s="37" t="s">
        <v>4740</v>
      </c>
      <c r="AB1620" s="37" t="s">
        <v>49</v>
      </c>
      <c r="AC1620" s="32" t="s">
        <v>4511</v>
      </c>
      <c r="AD1620" s="38"/>
      <c r="AE1620">
        <f t="shared" si="78"/>
        <v>0.76200000000000001</v>
      </c>
    </row>
    <row r="1621" spans="1:31">
      <c r="A1621" s="28" t="s">
        <v>4741</v>
      </c>
      <c r="B1621" s="44" t="s">
        <v>4742</v>
      </c>
      <c r="C1621" s="45">
        <v>99926</v>
      </c>
      <c r="D1621" s="30" t="s">
        <v>149</v>
      </c>
      <c r="E1621" s="46" t="s">
        <v>727</v>
      </c>
      <c r="F1621" s="50" t="s">
        <v>4511</v>
      </c>
      <c r="G1621" s="33" t="s">
        <v>59</v>
      </c>
      <c r="H1621">
        <f t="shared" si="76"/>
        <v>0.76200000000000001</v>
      </c>
      <c r="I1621" s="34">
        <f>ROUND(('NEW Reference'!B$16*List!$H1621)+'NEW Reference'!B$17,0)</f>
        <v>995</v>
      </c>
      <c r="J1621" s="34">
        <f>ROUND(('NEW Reference'!C$16*List!$H1621)+'NEW Reference'!C$17,0)</f>
        <v>1484</v>
      </c>
      <c r="K1621" s="34">
        <f>ROUND(('NEW Reference'!D$16*List!$H1621)+'NEW Reference'!D$17,0)</f>
        <v>1778</v>
      </c>
      <c r="L1621" s="34">
        <f>ROUND(('NEW Reference'!E$16*List!$H1621)+'NEW Reference'!E$17,0)</f>
        <v>2198</v>
      </c>
      <c r="M1621" s="34">
        <f>ROUND(('NEW Reference'!F$16*List!$H1621)+'NEW Reference'!F$17,0)</f>
        <v>2290</v>
      </c>
      <c r="N1621" s="34">
        <f>ROUND(('NEW Reference'!G$16*List!$H1621)+'NEW Reference'!G$17,0)</f>
        <v>2593</v>
      </c>
      <c r="O1621" s="34">
        <f>ROUND(('NEW Reference'!H$16*List!$H1621)+'NEW Reference'!H$17,0)</f>
        <v>2692</v>
      </c>
      <c r="P1621" s="34">
        <f>ROUND(('NEW Reference'!I$16*List!$H1621)+'NEW Reference'!I$17,0)</f>
        <v>2797</v>
      </c>
      <c r="Q1621" s="34">
        <f>ROUND(('NEW Reference'!J$16*List!$H1621)+'NEW Reference'!J$17,0)</f>
        <v>3239</v>
      </c>
      <c r="R1621" s="34">
        <f>ROUND(('NEW Reference'!K$16*List!$H1621)+'NEW Reference'!K$17,0)</f>
        <v>3342</v>
      </c>
      <c r="S1621" s="34">
        <f>ROUND(('NEW Reference'!L$16*List!$H1621)+'NEW Reference'!L$17,0)</f>
        <v>3606</v>
      </c>
      <c r="T1621" s="34">
        <f>ROUND(('NEW Reference'!M$16*List!$H1621)+'NEW Reference'!M$17,0)</f>
        <v>4306</v>
      </c>
      <c r="U1621" s="34">
        <f>ROUND(('NEW Reference'!N$16*List!$H1621)+'NEW Reference'!N$17,0)</f>
        <v>17376</v>
      </c>
      <c r="V1621" s="35">
        <f>ROUND(('NEW Reference'!O$16*List!$H1621)+'NEW Reference'!O$17,0)</f>
        <v>646</v>
      </c>
      <c r="W1621" s="35">
        <f>ROUND(('NEW Reference'!P$16*List!$H1621)+'NEW Reference'!P$17,0)</f>
        <v>910</v>
      </c>
      <c r="X1621" s="35">
        <f>ROUND(('NEW Reference'!Q$16*List!$H1621)+'NEW Reference'!Q$17,0)</f>
        <v>455</v>
      </c>
      <c r="Y1621" s="36"/>
      <c r="Z1621" s="4" t="str">
        <f t="shared" si="77"/>
        <v>SCOTT, Missouri</v>
      </c>
      <c r="AA1621" s="37" t="s">
        <v>727</v>
      </c>
      <c r="AB1621" s="37" t="s">
        <v>49</v>
      </c>
      <c r="AC1621" s="32" t="s">
        <v>4511</v>
      </c>
      <c r="AD1621" s="38"/>
      <c r="AE1621">
        <f t="shared" si="78"/>
        <v>0.76200000000000001</v>
      </c>
    </row>
    <row r="1622" spans="1:31">
      <c r="A1622" s="28" t="s">
        <v>4743</v>
      </c>
      <c r="B1622" s="44" t="s">
        <v>4744</v>
      </c>
      <c r="C1622" s="45">
        <v>99926</v>
      </c>
      <c r="D1622" s="30" t="s">
        <v>149</v>
      </c>
      <c r="E1622" s="46" t="s">
        <v>4745</v>
      </c>
      <c r="F1622" s="50" t="s">
        <v>4511</v>
      </c>
      <c r="G1622" s="33" t="s">
        <v>59</v>
      </c>
      <c r="H1622">
        <f t="shared" si="76"/>
        <v>0.76200000000000001</v>
      </c>
      <c r="I1622" s="34">
        <f>ROUND(('NEW Reference'!B$16*List!$H1622)+'NEW Reference'!B$17,0)</f>
        <v>995</v>
      </c>
      <c r="J1622" s="34">
        <f>ROUND(('NEW Reference'!C$16*List!$H1622)+'NEW Reference'!C$17,0)</f>
        <v>1484</v>
      </c>
      <c r="K1622" s="34">
        <f>ROUND(('NEW Reference'!D$16*List!$H1622)+'NEW Reference'!D$17,0)</f>
        <v>1778</v>
      </c>
      <c r="L1622" s="34">
        <f>ROUND(('NEW Reference'!E$16*List!$H1622)+'NEW Reference'!E$17,0)</f>
        <v>2198</v>
      </c>
      <c r="M1622" s="34">
        <f>ROUND(('NEW Reference'!F$16*List!$H1622)+'NEW Reference'!F$17,0)</f>
        <v>2290</v>
      </c>
      <c r="N1622" s="34">
        <f>ROUND(('NEW Reference'!G$16*List!$H1622)+'NEW Reference'!G$17,0)</f>
        <v>2593</v>
      </c>
      <c r="O1622" s="34">
        <f>ROUND(('NEW Reference'!H$16*List!$H1622)+'NEW Reference'!H$17,0)</f>
        <v>2692</v>
      </c>
      <c r="P1622" s="34">
        <f>ROUND(('NEW Reference'!I$16*List!$H1622)+'NEW Reference'!I$17,0)</f>
        <v>2797</v>
      </c>
      <c r="Q1622" s="34">
        <f>ROUND(('NEW Reference'!J$16*List!$H1622)+'NEW Reference'!J$17,0)</f>
        <v>3239</v>
      </c>
      <c r="R1622" s="34">
        <f>ROUND(('NEW Reference'!K$16*List!$H1622)+'NEW Reference'!K$17,0)</f>
        <v>3342</v>
      </c>
      <c r="S1622" s="34">
        <f>ROUND(('NEW Reference'!L$16*List!$H1622)+'NEW Reference'!L$17,0)</f>
        <v>3606</v>
      </c>
      <c r="T1622" s="34">
        <f>ROUND(('NEW Reference'!M$16*List!$H1622)+'NEW Reference'!M$17,0)</f>
        <v>4306</v>
      </c>
      <c r="U1622" s="34">
        <f>ROUND(('NEW Reference'!N$16*List!$H1622)+'NEW Reference'!N$17,0)</f>
        <v>17376</v>
      </c>
      <c r="V1622" s="35">
        <f>ROUND(('NEW Reference'!O$16*List!$H1622)+'NEW Reference'!O$17,0)</f>
        <v>646</v>
      </c>
      <c r="W1622" s="35">
        <f>ROUND(('NEW Reference'!P$16*List!$H1622)+'NEW Reference'!P$17,0)</f>
        <v>910</v>
      </c>
      <c r="X1622" s="35">
        <f>ROUND(('NEW Reference'!Q$16*List!$H1622)+'NEW Reference'!Q$17,0)</f>
        <v>455</v>
      </c>
      <c r="Y1622" s="36"/>
      <c r="Z1622" s="4" t="str">
        <f t="shared" si="77"/>
        <v>SHANNON, Missouri</v>
      </c>
      <c r="AA1622" s="46" t="s">
        <v>4745</v>
      </c>
      <c r="AB1622" s="37" t="s">
        <v>49</v>
      </c>
      <c r="AC1622" s="41" t="s">
        <v>4511</v>
      </c>
      <c r="AD1622" s="42"/>
      <c r="AE1622">
        <f t="shared" si="78"/>
        <v>0.76200000000000001</v>
      </c>
    </row>
    <row r="1623" spans="1:31">
      <c r="A1623" s="28" t="s">
        <v>4746</v>
      </c>
      <c r="B1623" s="44" t="s">
        <v>4747</v>
      </c>
      <c r="C1623" s="45">
        <v>99926</v>
      </c>
      <c r="D1623" s="30" t="s">
        <v>149</v>
      </c>
      <c r="E1623" s="46" t="s">
        <v>290</v>
      </c>
      <c r="F1623" s="50" t="s">
        <v>4511</v>
      </c>
      <c r="G1623" s="33" t="s">
        <v>59</v>
      </c>
      <c r="H1623">
        <f t="shared" si="76"/>
        <v>0.76200000000000001</v>
      </c>
      <c r="I1623" s="34">
        <f>ROUND(('NEW Reference'!B$16*List!$H1623)+'NEW Reference'!B$17,0)</f>
        <v>995</v>
      </c>
      <c r="J1623" s="34">
        <f>ROUND(('NEW Reference'!C$16*List!$H1623)+'NEW Reference'!C$17,0)</f>
        <v>1484</v>
      </c>
      <c r="K1623" s="34">
        <f>ROUND(('NEW Reference'!D$16*List!$H1623)+'NEW Reference'!D$17,0)</f>
        <v>1778</v>
      </c>
      <c r="L1623" s="34">
        <f>ROUND(('NEW Reference'!E$16*List!$H1623)+'NEW Reference'!E$17,0)</f>
        <v>2198</v>
      </c>
      <c r="M1623" s="34">
        <f>ROUND(('NEW Reference'!F$16*List!$H1623)+'NEW Reference'!F$17,0)</f>
        <v>2290</v>
      </c>
      <c r="N1623" s="34">
        <f>ROUND(('NEW Reference'!G$16*List!$H1623)+'NEW Reference'!G$17,0)</f>
        <v>2593</v>
      </c>
      <c r="O1623" s="34">
        <f>ROUND(('NEW Reference'!H$16*List!$H1623)+'NEW Reference'!H$17,0)</f>
        <v>2692</v>
      </c>
      <c r="P1623" s="34">
        <f>ROUND(('NEW Reference'!I$16*List!$H1623)+'NEW Reference'!I$17,0)</f>
        <v>2797</v>
      </c>
      <c r="Q1623" s="34">
        <f>ROUND(('NEW Reference'!J$16*List!$H1623)+'NEW Reference'!J$17,0)</f>
        <v>3239</v>
      </c>
      <c r="R1623" s="34">
        <f>ROUND(('NEW Reference'!K$16*List!$H1623)+'NEW Reference'!K$17,0)</f>
        <v>3342</v>
      </c>
      <c r="S1623" s="34">
        <f>ROUND(('NEW Reference'!L$16*List!$H1623)+'NEW Reference'!L$17,0)</f>
        <v>3606</v>
      </c>
      <c r="T1623" s="34">
        <f>ROUND(('NEW Reference'!M$16*List!$H1623)+'NEW Reference'!M$17,0)</f>
        <v>4306</v>
      </c>
      <c r="U1623" s="34">
        <f>ROUND(('NEW Reference'!N$16*List!$H1623)+'NEW Reference'!N$17,0)</f>
        <v>17376</v>
      </c>
      <c r="V1623" s="35">
        <f>ROUND(('NEW Reference'!O$16*List!$H1623)+'NEW Reference'!O$17,0)</f>
        <v>646</v>
      </c>
      <c r="W1623" s="35">
        <f>ROUND(('NEW Reference'!P$16*List!$H1623)+'NEW Reference'!P$17,0)</f>
        <v>910</v>
      </c>
      <c r="X1623" s="35">
        <f>ROUND(('NEW Reference'!Q$16*List!$H1623)+'NEW Reference'!Q$17,0)</f>
        <v>455</v>
      </c>
      <c r="Y1623" s="36"/>
      <c r="Z1623" s="4" t="str">
        <f t="shared" si="77"/>
        <v>SHELBY, Missouri</v>
      </c>
      <c r="AA1623" s="46" t="s">
        <v>290</v>
      </c>
      <c r="AB1623" s="37" t="s">
        <v>49</v>
      </c>
      <c r="AC1623" s="41" t="s">
        <v>4511</v>
      </c>
      <c r="AD1623" s="42"/>
      <c r="AE1623">
        <f t="shared" si="78"/>
        <v>0.76200000000000001</v>
      </c>
    </row>
    <row r="1624" spans="1:31">
      <c r="A1624" s="28" t="s">
        <v>4748</v>
      </c>
      <c r="B1624" s="44" t="s">
        <v>4749</v>
      </c>
      <c r="C1624" s="45">
        <v>99926</v>
      </c>
      <c r="D1624" s="30" t="s">
        <v>149</v>
      </c>
      <c r="E1624" s="46" t="s">
        <v>4750</v>
      </c>
      <c r="F1624" s="50" t="s">
        <v>4511</v>
      </c>
      <c r="G1624" s="33" t="s">
        <v>59</v>
      </c>
      <c r="H1624">
        <f t="shared" si="76"/>
        <v>0.76200000000000001</v>
      </c>
      <c r="I1624" s="34">
        <f>ROUND(('NEW Reference'!B$16*List!$H1624)+'NEW Reference'!B$17,0)</f>
        <v>995</v>
      </c>
      <c r="J1624" s="34">
        <f>ROUND(('NEW Reference'!C$16*List!$H1624)+'NEW Reference'!C$17,0)</f>
        <v>1484</v>
      </c>
      <c r="K1624" s="34">
        <f>ROUND(('NEW Reference'!D$16*List!$H1624)+'NEW Reference'!D$17,0)</f>
        <v>1778</v>
      </c>
      <c r="L1624" s="34">
        <f>ROUND(('NEW Reference'!E$16*List!$H1624)+'NEW Reference'!E$17,0)</f>
        <v>2198</v>
      </c>
      <c r="M1624" s="34">
        <f>ROUND(('NEW Reference'!F$16*List!$H1624)+'NEW Reference'!F$17,0)</f>
        <v>2290</v>
      </c>
      <c r="N1624" s="34">
        <f>ROUND(('NEW Reference'!G$16*List!$H1624)+'NEW Reference'!G$17,0)</f>
        <v>2593</v>
      </c>
      <c r="O1624" s="34">
        <f>ROUND(('NEW Reference'!H$16*List!$H1624)+'NEW Reference'!H$17,0)</f>
        <v>2692</v>
      </c>
      <c r="P1624" s="34">
        <f>ROUND(('NEW Reference'!I$16*List!$H1624)+'NEW Reference'!I$17,0)</f>
        <v>2797</v>
      </c>
      <c r="Q1624" s="34">
        <f>ROUND(('NEW Reference'!J$16*List!$H1624)+'NEW Reference'!J$17,0)</f>
        <v>3239</v>
      </c>
      <c r="R1624" s="34">
        <f>ROUND(('NEW Reference'!K$16*List!$H1624)+'NEW Reference'!K$17,0)</f>
        <v>3342</v>
      </c>
      <c r="S1624" s="34">
        <f>ROUND(('NEW Reference'!L$16*List!$H1624)+'NEW Reference'!L$17,0)</f>
        <v>3606</v>
      </c>
      <c r="T1624" s="34">
        <f>ROUND(('NEW Reference'!M$16*List!$H1624)+'NEW Reference'!M$17,0)</f>
        <v>4306</v>
      </c>
      <c r="U1624" s="34">
        <f>ROUND(('NEW Reference'!N$16*List!$H1624)+'NEW Reference'!N$17,0)</f>
        <v>17376</v>
      </c>
      <c r="V1624" s="35">
        <f>ROUND(('NEW Reference'!O$16*List!$H1624)+'NEW Reference'!O$17,0)</f>
        <v>646</v>
      </c>
      <c r="W1624" s="35">
        <f>ROUND(('NEW Reference'!P$16*List!$H1624)+'NEW Reference'!P$17,0)</f>
        <v>910</v>
      </c>
      <c r="X1624" s="35">
        <f>ROUND(('NEW Reference'!Q$16*List!$H1624)+'NEW Reference'!Q$17,0)</f>
        <v>455</v>
      </c>
      <c r="Y1624" s="36"/>
      <c r="Z1624" s="4" t="str">
        <f t="shared" si="77"/>
        <v>STODDARD, Missouri</v>
      </c>
      <c r="AA1624" s="46" t="s">
        <v>4750</v>
      </c>
      <c r="AB1624" s="37" t="s">
        <v>49</v>
      </c>
      <c r="AC1624" s="41" t="s">
        <v>4511</v>
      </c>
      <c r="AD1624" s="42"/>
      <c r="AE1624">
        <f t="shared" si="78"/>
        <v>0.76200000000000001</v>
      </c>
    </row>
    <row r="1625" spans="1:31">
      <c r="A1625" s="28" t="s">
        <v>4751</v>
      </c>
      <c r="B1625" s="44" t="s">
        <v>4752</v>
      </c>
      <c r="C1625" s="45">
        <v>99926</v>
      </c>
      <c r="D1625" s="30" t="s">
        <v>149</v>
      </c>
      <c r="E1625" s="46" t="s">
        <v>744</v>
      </c>
      <c r="F1625" s="50" t="s">
        <v>4511</v>
      </c>
      <c r="G1625" s="33" t="s">
        <v>59</v>
      </c>
      <c r="H1625">
        <f t="shared" si="76"/>
        <v>0.76200000000000001</v>
      </c>
      <c r="I1625" s="34">
        <f>ROUND(('NEW Reference'!B$16*List!$H1625)+'NEW Reference'!B$17,0)</f>
        <v>995</v>
      </c>
      <c r="J1625" s="34">
        <f>ROUND(('NEW Reference'!C$16*List!$H1625)+'NEW Reference'!C$17,0)</f>
        <v>1484</v>
      </c>
      <c r="K1625" s="34">
        <f>ROUND(('NEW Reference'!D$16*List!$H1625)+'NEW Reference'!D$17,0)</f>
        <v>1778</v>
      </c>
      <c r="L1625" s="34">
        <f>ROUND(('NEW Reference'!E$16*List!$H1625)+'NEW Reference'!E$17,0)</f>
        <v>2198</v>
      </c>
      <c r="M1625" s="34">
        <f>ROUND(('NEW Reference'!F$16*List!$H1625)+'NEW Reference'!F$17,0)</f>
        <v>2290</v>
      </c>
      <c r="N1625" s="34">
        <f>ROUND(('NEW Reference'!G$16*List!$H1625)+'NEW Reference'!G$17,0)</f>
        <v>2593</v>
      </c>
      <c r="O1625" s="34">
        <f>ROUND(('NEW Reference'!H$16*List!$H1625)+'NEW Reference'!H$17,0)</f>
        <v>2692</v>
      </c>
      <c r="P1625" s="34">
        <f>ROUND(('NEW Reference'!I$16*List!$H1625)+'NEW Reference'!I$17,0)</f>
        <v>2797</v>
      </c>
      <c r="Q1625" s="34">
        <f>ROUND(('NEW Reference'!J$16*List!$H1625)+'NEW Reference'!J$17,0)</f>
        <v>3239</v>
      </c>
      <c r="R1625" s="34">
        <f>ROUND(('NEW Reference'!K$16*List!$H1625)+'NEW Reference'!K$17,0)</f>
        <v>3342</v>
      </c>
      <c r="S1625" s="34">
        <f>ROUND(('NEW Reference'!L$16*List!$H1625)+'NEW Reference'!L$17,0)</f>
        <v>3606</v>
      </c>
      <c r="T1625" s="34">
        <f>ROUND(('NEW Reference'!M$16*List!$H1625)+'NEW Reference'!M$17,0)</f>
        <v>4306</v>
      </c>
      <c r="U1625" s="34">
        <f>ROUND(('NEW Reference'!N$16*List!$H1625)+'NEW Reference'!N$17,0)</f>
        <v>17376</v>
      </c>
      <c r="V1625" s="35">
        <f>ROUND(('NEW Reference'!O$16*List!$H1625)+'NEW Reference'!O$17,0)</f>
        <v>646</v>
      </c>
      <c r="W1625" s="35">
        <f>ROUND(('NEW Reference'!P$16*List!$H1625)+'NEW Reference'!P$17,0)</f>
        <v>910</v>
      </c>
      <c r="X1625" s="35">
        <f>ROUND(('NEW Reference'!Q$16*List!$H1625)+'NEW Reference'!Q$17,0)</f>
        <v>455</v>
      </c>
      <c r="Y1625" s="36"/>
      <c r="Z1625" s="4" t="str">
        <f t="shared" si="77"/>
        <v>STONE, Missouri</v>
      </c>
      <c r="AA1625" s="46" t="s">
        <v>744</v>
      </c>
      <c r="AB1625" s="37" t="s">
        <v>49</v>
      </c>
      <c r="AC1625" s="41" t="s">
        <v>4511</v>
      </c>
      <c r="AD1625" s="42"/>
      <c r="AE1625">
        <f t="shared" si="78"/>
        <v>0.76200000000000001</v>
      </c>
    </row>
    <row r="1626" spans="1:31">
      <c r="A1626" s="28" t="s">
        <v>4753</v>
      </c>
      <c r="B1626" s="44" t="s">
        <v>4754</v>
      </c>
      <c r="C1626" s="45">
        <v>99926</v>
      </c>
      <c r="D1626" s="30" t="s">
        <v>149</v>
      </c>
      <c r="E1626" s="46" t="s">
        <v>2644</v>
      </c>
      <c r="F1626" s="50" t="s">
        <v>4511</v>
      </c>
      <c r="G1626" s="33" t="s">
        <v>59</v>
      </c>
      <c r="H1626">
        <f t="shared" si="76"/>
        <v>0.76200000000000001</v>
      </c>
      <c r="I1626" s="34">
        <f>ROUND(('NEW Reference'!B$16*List!$H1626)+'NEW Reference'!B$17,0)</f>
        <v>995</v>
      </c>
      <c r="J1626" s="34">
        <f>ROUND(('NEW Reference'!C$16*List!$H1626)+'NEW Reference'!C$17,0)</f>
        <v>1484</v>
      </c>
      <c r="K1626" s="34">
        <f>ROUND(('NEW Reference'!D$16*List!$H1626)+'NEW Reference'!D$17,0)</f>
        <v>1778</v>
      </c>
      <c r="L1626" s="34">
        <f>ROUND(('NEW Reference'!E$16*List!$H1626)+'NEW Reference'!E$17,0)</f>
        <v>2198</v>
      </c>
      <c r="M1626" s="34">
        <f>ROUND(('NEW Reference'!F$16*List!$H1626)+'NEW Reference'!F$17,0)</f>
        <v>2290</v>
      </c>
      <c r="N1626" s="34">
        <f>ROUND(('NEW Reference'!G$16*List!$H1626)+'NEW Reference'!G$17,0)</f>
        <v>2593</v>
      </c>
      <c r="O1626" s="34">
        <f>ROUND(('NEW Reference'!H$16*List!$H1626)+'NEW Reference'!H$17,0)</f>
        <v>2692</v>
      </c>
      <c r="P1626" s="34">
        <f>ROUND(('NEW Reference'!I$16*List!$H1626)+'NEW Reference'!I$17,0)</f>
        <v>2797</v>
      </c>
      <c r="Q1626" s="34">
        <f>ROUND(('NEW Reference'!J$16*List!$H1626)+'NEW Reference'!J$17,0)</f>
        <v>3239</v>
      </c>
      <c r="R1626" s="34">
        <f>ROUND(('NEW Reference'!K$16*List!$H1626)+'NEW Reference'!K$17,0)</f>
        <v>3342</v>
      </c>
      <c r="S1626" s="34">
        <f>ROUND(('NEW Reference'!L$16*List!$H1626)+'NEW Reference'!L$17,0)</f>
        <v>3606</v>
      </c>
      <c r="T1626" s="34">
        <f>ROUND(('NEW Reference'!M$16*List!$H1626)+'NEW Reference'!M$17,0)</f>
        <v>4306</v>
      </c>
      <c r="U1626" s="34">
        <f>ROUND(('NEW Reference'!N$16*List!$H1626)+'NEW Reference'!N$17,0)</f>
        <v>17376</v>
      </c>
      <c r="V1626" s="35">
        <f>ROUND(('NEW Reference'!O$16*List!$H1626)+'NEW Reference'!O$17,0)</f>
        <v>646</v>
      </c>
      <c r="W1626" s="35">
        <f>ROUND(('NEW Reference'!P$16*List!$H1626)+'NEW Reference'!P$17,0)</f>
        <v>910</v>
      </c>
      <c r="X1626" s="35">
        <f>ROUND(('NEW Reference'!Q$16*List!$H1626)+'NEW Reference'!Q$17,0)</f>
        <v>455</v>
      </c>
      <c r="Y1626" s="36"/>
      <c r="Z1626" s="4" t="str">
        <f t="shared" si="77"/>
        <v>SULLIVAN, Missouri</v>
      </c>
      <c r="AA1626" s="46" t="s">
        <v>2644</v>
      </c>
      <c r="AB1626" s="37" t="s">
        <v>49</v>
      </c>
      <c r="AC1626" s="41" t="s">
        <v>4511</v>
      </c>
      <c r="AD1626" s="42"/>
      <c r="AE1626">
        <f t="shared" si="78"/>
        <v>0.76200000000000001</v>
      </c>
    </row>
    <row r="1627" spans="1:31">
      <c r="A1627" s="28" t="s">
        <v>4755</v>
      </c>
      <c r="B1627" s="44" t="s">
        <v>4756</v>
      </c>
      <c r="C1627" s="45">
        <v>99926</v>
      </c>
      <c r="D1627" s="30" t="s">
        <v>149</v>
      </c>
      <c r="E1627" s="46" t="s">
        <v>4757</v>
      </c>
      <c r="F1627" s="50" t="s">
        <v>4511</v>
      </c>
      <c r="G1627" s="33" t="s">
        <v>59</v>
      </c>
      <c r="H1627">
        <f t="shared" si="76"/>
        <v>0.76200000000000001</v>
      </c>
      <c r="I1627" s="34">
        <f>ROUND(('NEW Reference'!B$16*List!$H1627)+'NEW Reference'!B$17,0)</f>
        <v>995</v>
      </c>
      <c r="J1627" s="34">
        <f>ROUND(('NEW Reference'!C$16*List!$H1627)+'NEW Reference'!C$17,0)</f>
        <v>1484</v>
      </c>
      <c r="K1627" s="34">
        <f>ROUND(('NEW Reference'!D$16*List!$H1627)+'NEW Reference'!D$17,0)</f>
        <v>1778</v>
      </c>
      <c r="L1627" s="34">
        <f>ROUND(('NEW Reference'!E$16*List!$H1627)+'NEW Reference'!E$17,0)</f>
        <v>2198</v>
      </c>
      <c r="M1627" s="34">
        <f>ROUND(('NEW Reference'!F$16*List!$H1627)+'NEW Reference'!F$17,0)</f>
        <v>2290</v>
      </c>
      <c r="N1627" s="34">
        <f>ROUND(('NEW Reference'!G$16*List!$H1627)+'NEW Reference'!G$17,0)</f>
        <v>2593</v>
      </c>
      <c r="O1627" s="34">
        <f>ROUND(('NEW Reference'!H$16*List!$H1627)+'NEW Reference'!H$17,0)</f>
        <v>2692</v>
      </c>
      <c r="P1627" s="34">
        <f>ROUND(('NEW Reference'!I$16*List!$H1627)+'NEW Reference'!I$17,0)</f>
        <v>2797</v>
      </c>
      <c r="Q1627" s="34">
        <f>ROUND(('NEW Reference'!J$16*List!$H1627)+'NEW Reference'!J$17,0)</f>
        <v>3239</v>
      </c>
      <c r="R1627" s="34">
        <f>ROUND(('NEW Reference'!K$16*List!$H1627)+'NEW Reference'!K$17,0)</f>
        <v>3342</v>
      </c>
      <c r="S1627" s="34">
        <f>ROUND(('NEW Reference'!L$16*List!$H1627)+'NEW Reference'!L$17,0)</f>
        <v>3606</v>
      </c>
      <c r="T1627" s="34">
        <f>ROUND(('NEW Reference'!M$16*List!$H1627)+'NEW Reference'!M$17,0)</f>
        <v>4306</v>
      </c>
      <c r="U1627" s="34">
        <f>ROUND(('NEW Reference'!N$16*List!$H1627)+'NEW Reference'!N$17,0)</f>
        <v>17376</v>
      </c>
      <c r="V1627" s="35">
        <f>ROUND(('NEW Reference'!O$16*List!$H1627)+'NEW Reference'!O$17,0)</f>
        <v>646</v>
      </c>
      <c r="W1627" s="35">
        <f>ROUND(('NEW Reference'!P$16*List!$H1627)+'NEW Reference'!P$17,0)</f>
        <v>910</v>
      </c>
      <c r="X1627" s="35">
        <f>ROUND(('NEW Reference'!Q$16*List!$H1627)+'NEW Reference'!Q$17,0)</f>
        <v>455</v>
      </c>
      <c r="Y1627" s="36"/>
      <c r="Z1627" s="4" t="str">
        <f t="shared" si="77"/>
        <v>TANEY, Missouri</v>
      </c>
      <c r="AA1627" s="46" t="s">
        <v>4757</v>
      </c>
      <c r="AB1627" s="37" t="s">
        <v>49</v>
      </c>
      <c r="AC1627" s="41" t="s">
        <v>4511</v>
      </c>
      <c r="AD1627" s="42"/>
      <c r="AE1627">
        <f t="shared" si="78"/>
        <v>0.76200000000000001</v>
      </c>
    </row>
    <row r="1628" spans="1:31">
      <c r="A1628" s="28" t="s">
        <v>4758</v>
      </c>
      <c r="B1628" s="44" t="s">
        <v>4759</v>
      </c>
      <c r="C1628" s="45">
        <v>99926</v>
      </c>
      <c r="D1628" s="30" t="s">
        <v>149</v>
      </c>
      <c r="E1628" s="46" t="s">
        <v>229</v>
      </c>
      <c r="F1628" s="50" t="s">
        <v>4511</v>
      </c>
      <c r="G1628" s="33" t="s">
        <v>59</v>
      </c>
      <c r="H1628">
        <f t="shared" si="76"/>
        <v>0.76200000000000001</v>
      </c>
      <c r="I1628" s="34">
        <f>ROUND(('NEW Reference'!B$16*List!$H1628)+'NEW Reference'!B$17,0)</f>
        <v>995</v>
      </c>
      <c r="J1628" s="34">
        <f>ROUND(('NEW Reference'!C$16*List!$H1628)+'NEW Reference'!C$17,0)</f>
        <v>1484</v>
      </c>
      <c r="K1628" s="34">
        <f>ROUND(('NEW Reference'!D$16*List!$H1628)+'NEW Reference'!D$17,0)</f>
        <v>1778</v>
      </c>
      <c r="L1628" s="34">
        <f>ROUND(('NEW Reference'!E$16*List!$H1628)+'NEW Reference'!E$17,0)</f>
        <v>2198</v>
      </c>
      <c r="M1628" s="34">
        <f>ROUND(('NEW Reference'!F$16*List!$H1628)+'NEW Reference'!F$17,0)</f>
        <v>2290</v>
      </c>
      <c r="N1628" s="34">
        <f>ROUND(('NEW Reference'!G$16*List!$H1628)+'NEW Reference'!G$17,0)</f>
        <v>2593</v>
      </c>
      <c r="O1628" s="34">
        <f>ROUND(('NEW Reference'!H$16*List!$H1628)+'NEW Reference'!H$17,0)</f>
        <v>2692</v>
      </c>
      <c r="P1628" s="34">
        <f>ROUND(('NEW Reference'!I$16*List!$H1628)+'NEW Reference'!I$17,0)</f>
        <v>2797</v>
      </c>
      <c r="Q1628" s="34">
        <f>ROUND(('NEW Reference'!J$16*List!$H1628)+'NEW Reference'!J$17,0)</f>
        <v>3239</v>
      </c>
      <c r="R1628" s="34">
        <f>ROUND(('NEW Reference'!K$16*List!$H1628)+'NEW Reference'!K$17,0)</f>
        <v>3342</v>
      </c>
      <c r="S1628" s="34">
        <f>ROUND(('NEW Reference'!L$16*List!$H1628)+'NEW Reference'!L$17,0)</f>
        <v>3606</v>
      </c>
      <c r="T1628" s="34">
        <f>ROUND(('NEW Reference'!M$16*List!$H1628)+'NEW Reference'!M$17,0)</f>
        <v>4306</v>
      </c>
      <c r="U1628" s="34">
        <f>ROUND(('NEW Reference'!N$16*List!$H1628)+'NEW Reference'!N$17,0)</f>
        <v>17376</v>
      </c>
      <c r="V1628" s="35">
        <f>ROUND(('NEW Reference'!O$16*List!$H1628)+'NEW Reference'!O$17,0)</f>
        <v>646</v>
      </c>
      <c r="W1628" s="35">
        <f>ROUND(('NEW Reference'!P$16*List!$H1628)+'NEW Reference'!P$17,0)</f>
        <v>910</v>
      </c>
      <c r="X1628" s="35">
        <f>ROUND(('NEW Reference'!Q$16*List!$H1628)+'NEW Reference'!Q$17,0)</f>
        <v>455</v>
      </c>
      <c r="Y1628" s="36"/>
      <c r="Z1628" s="4" t="str">
        <f t="shared" si="77"/>
        <v>TEXAS, Missouri</v>
      </c>
      <c r="AA1628" s="46" t="s">
        <v>229</v>
      </c>
      <c r="AB1628" s="37" t="s">
        <v>49</v>
      </c>
      <c r="AC1628" s="41" t="s">
        <v>4511</v>
      </c>
      <c r="AD1628" s="42"/>
      <c r="AE1628">
        <f t="shared" si="78"/>
        <v>0.76200000000000001</v>
      </c>
    </row>
    <row r="1629" spans="1:31">
      <c r="A1629" s="28" t="s">
        <v>4068</v>
      </c>
      <c r="B1629" s="44" t="s">
        <v>4760</v>
      </c>
      <c r="C1629" s="45">
        <v>99926</v>
      </c>
      <c r="D1629" s="30" t="s">
        <v>149</v>
      </c>
      <c r="E1629" s="46" t="s">
        <v>3667</v>
      </c>
      <c r="F1629" s="50" t="s">
        <v>4511</v>
      </c>
      <c r="G1629" s="33" t="s">
        <v>59</v>
      </c>
      <c r="H1629">
        <f t="shared" si="76"/>
        <v>0.76200000000000001</v>
      </c>
      <c r="I1629" s="34">
        <f>ROUND(('NEW Reference'!B$16*List!$H1629)+'NEW Reference'!B$17,0)</f>
        <v>995</v>
      </c>
      <c r="J1629" s="34">
        <f>ROUND(('NEW Reference'!C$16*List!$H1629)+'NEW Reference'!C$17,0)</f>
        <v>1484</v>
      </c>
      <c r="K1629" s="34">
        <f>ROUND(('NEW Reference'!D$16*List!$H1629)+'NEW Reference'!D$17,0)</f>
        <v>1778</v>
      </c>
      <c r="L1629" s="34">
        <f>ROUND(('NEW Reference'!E$16*List!$H1629)+'NEW Reference'!E$17,0)</f>
        <v>2198</v>
      </c>
      <c r="M1629" s="34">
        <f>ROUND(('NEW Reference'!F$16*List!$H1629)+'NEW Reference'!F$17,0)</f>
        <v>2290</v>
      </c>
      <c r="N1629" s="34">
        <f>ROUND(('NEW Reference'!G$16*List!$H1629)+'NEW Reference'!G$17,0)</f>
        <v>2593</v>
      </c>
      <c r="O1629" s="34">
        <f>ROUND(('NEW Reference'!H$16*List!$H1629)+'NEW Reference'!H$17,0)</f>
        <v>2692</v>
      </c>
      <c r="P1629" s="34">
        <f>ROUND(('NEW Reference'!I$16*List!$H1629)+'NEW Reference'!I$17,0)</f>
        <v>2797</v>
      </c>
      <c r="Q1629" s="34">
        <f>ROUND(('NEW Reference'!J$16*List!$H1629)+'NEW Reference'!J$17,0)</f>
        <v>3239</v>
      </c>
      <c r="R1629" s="34">
        <f>ROUND(('NEW Reference'!K$16*List!$H1629)+'NEW Reference'!K$17,0)</f>
        <v>3342</v>
      </c>
      <c r="S1629" s="34">
        <f>ROUND(('NEW Reference'!L$16*List!$H1629)+'NEW Reference'!L$17,0)</f>
        <v>3606</v>
      </c>
      <c r="T1629" s="34">
        <f>ROUND(('NEW Reference'!M$16*List!$H1629)+'NEW Reference'!M$17,0)</f>
        <v>4306</v>
      </c>
      <c r="U1629" s="34">
        <f>ROUND(('NEW Reference'!N$16*List!$H1629)+'NEW Reference'!N$17,0)</f>
        <v>17376</v>
      </c>
      <c r="V1629" s="35">
        <f>ROUND(('NEW Reference'!O$16*List!$H1629)+'NEW Reference'!O$17,0)</f>
        <v>646</v>
      </c>
      <c r="W1629" s="35">
        <f>ROUND(('NEW Reference'!P$16*List!$H1629)+'NEW Reference'!P$17,0)</f>
        <v>910</v>
      </c>
      <c r="X1629" s="35">
        <f>ROUND(('NEW Reference'!Q$16*List!$H1629)+'NEW Reference'!Q$17,0)</f>
        <v>455</v>
      </c>
      <c r="Y1629" s="36"/>
      <c r="Z1629" s="4" t="str">
        <f t="shared" si="77"/>
        <v>VERNON, Missouri</v>
      </c>
      <c r="AA1629" s="37" t="s">
        <v>3667</v>
      </c>
      <c r="AB1629" s="37" t="s">
        <v>49</v>
      </c>
      <c r="AC1629" s="32" t="s">
        <v>4511</v>
      </c>
      <c r="AD1629" s="38"/>
      <c r="AE1629">
        <f t="shared" si="78"/>
        <v>0.76200000000000001</v>
      </c>
    </row>
    <row r="1630" spans="1:31">
      <c r="A1630" s="28" t="s">
        <v>4761</v>
      </c>
      <c r="B1630" s="44" t="s">
        <v>4762</v>
      </c>
      <c r="C1630" s="45">
        <v>41180</v>
      </c>
      <c r="D1630" s="30" t="s">
        <v>1507</v>
      </c>
      <c r="E1630" s="46" t="s">
        <v>2030</v>
      </c>
      <c r="F1630" s="50" t="s">
        <v>4511</v>
      </c>
      <c r="G1630" s="33" t="s">
        <v>48</v>
      </c>
      <c r="H1630">
        <f t="shared" si="76"/>
        <v>0.94059999999999999</v>
      </c>
      <c r="I1630" s="34">
        <f>ROUND(('NEW Reference'!B$16*List!$H1630)+'NEW Reference'!B$17,0)</f>
        <v>1160</v>
      </c>
      <c r="J1630" s="34">
        <f>ROUND(('NEW Reference'!C$16*List!$H1630)+'NEW Reference'!C$17,0)</f>
        <v>1730</v>
      </c>
      <c r="K1630" s="34">
        <f>ROUND(('NEW Reference'!D$16*List!$H1630)+'NEW Reference'!D$17,0)</f>
        <v>2073</v>
      </c>
      <c r="L1630" s="34">
        <f>ROUND(('NEW Reference'!E$16*List!$H1630)+'NEW Reference'!E$17,0)</f>
        <v>2563</v>
      </c>
      <c r="M1630" s="34">
        <f>ROUND(('NEW Reference'!F$16*List!$H1630)+'NEW Reference'!F$17,0)</f>
        <v>2670</v>
      </c>
      <c r="N1630" s="34">
        <f>ROUND(('NEW Reference'!G$16*List!$H1630)+'NEW Reference'!G$17,0)</f>
        <v>3023</v>
      </c>
      <c r="O1630" s="34">
        <f>ROUND(('NEW Reference'!H$16*List!$H1630)+'NEW Reference'!H$17,0)</f>
        <v>3138</v>
      </c>
      <c r="P1630" s="34">
        <f>ROUND(('NEW Reference'!I$16*List!$H1630)+'NEW Reference'!I$17,0)</f>
        <v>3262</v>
      </c>
      <c r="Q1630" s="34">
        <f>ROUND(('NEW Reference'!J$16*List!$H1630)+'NEW Reference'!J$17,0)</f>
        <v>3777</v>
      </c>
      <c r="R1630" s="34">
        <f>ROUND(('NEW Reference'!K$16*List!$H1630)+'NEW Reference'!K$17,0)</f>
        <v>3896</v>
      </c>
      <c r="S1630" s="34">
        <f>ROUND(('NEW Reference'!L$16*List!$H1630)+'NEW Reference'!L$17,0)</f>
        <v>4204</v>
      </c>
      <c r="T1630" s="34">
        <f>ROUND(('NEW Reference'!M$16*List!$H1630)+'NEW Reference'!M$17,0)</f>
        <v>5021</v>
      </c>
      <c r="U1630" s="34">
        <f>ROUND(('NEW Reference'!N$16*List!$H1630)+'NEW Reference'!N$17,0)</f>
        <v>20260</v>
      </c>
      <c r="V1630" s="35">
        <f>ROUND(('NEW Reference'!O$16*List!$H1630)+'NEW Reference'!O$17,0)</f>
        <v>753</v>
      </c>
      <c r="W1630" s="35">
        <f>ROUND(('NEW Reference'!P$16*List!$H1630)+'NEW Reference'!P$17,0)</f>
        <v>1061</v>
      </c>
      <c r="X1630" s="35">
        <f>ROUND(('NEW Reference'!Q$16*List!$H1630)+'NEW Reference'!Q$17,0)</f>
        <v>531</v>
      </c>
      <c r="Y1630" s="36"/>
      <c r="Z1630" s="4" t="str">
        <f t="shared" si="77"/>
        <v>WARREN, Missouri</v>
      </c>
      <c r="AA1630" s="46" t="s">
        <v>2030</v>
      </c>
      <c r="AB1630" s="37" t="s">
        <v>49</v>
      </c>
      <c r="AC1630" s="41" t="s">
        <v>4511</v>
      </c>
      <c r="AD1630" s="42"/>
      <c r="AE1630">
        <f t="shared" si="78"/>
        <v>0.94059999999999999</v>
      </c>
    </row>
    <row r="1631" spans="1:31">
      <c r="A1631" s="28" t="s">
        <v>4763</v>
      </c>
      <c r="B1631" s="44" t="s">
        <v>4764</v>
      </c>
      <c r="C1631" s="47">
        <v>99926</v>
      </c>
      <c r="D1631" s="30" t="s">
        <v>149</v>
      </c>
      <c r="E1631" s="37" t="s">
        <v>250</v>
      </c>
      <c r="F1631" s="49" t="s">
        <v>4511</v>
      </c>
      <c r="G1631" s="33" t="s">
        <v>59</v>
      </c>
      <c r="H1631">
        <f t="shared" si="76"/>
        <v>0.76200000000000001</v>
      </c>
      <c r="I1631" s="34">
        <f>ROUND(('NEW Reference'!B$16*List!$H1631)+'NEW Reference'!B$17,0)</f>
        <v>995</v>
      </c>
      <c r="J1631" s="34">
        <f>ROUND(('NEW Reference'!C$16*List!$H1631)+'NEW Reference'!C$17,0)</f>
        <v>1484</v>
      </c>
      <c r="K1631" s="34">
        <f>ROUND(('NEW Reference'!D$16*List!$H1631)+'NEW Reference'!D$17,0)</f>
        <v>1778</v>
      </c>
      <c r="L1631" s="34">
        <f>ROUND(('NEW Reference'!E$16*List!$H1631)+'NEW Reference'!E$17,0)</f>
        <v>2198</v>
      </c>
      <c r="M1631" s="34">
        <f>ROUND(('NEW Reference'!F$16*List!$H1631)+'NEW Reference'!F$17,0)</f>
        <v>2290</v>
      </c>
      <c r="N1631" s="34">
        <f>ROUND(('NEW Reference'!G$16*List!$H1631)+'NEW Reference'!G$17,0)</f>
        <v>2593</v>
      </c>
      <c r="O1631" s="34">
        <f>ROUND(('NEW Reference'!H$16*List!$H1631)+'NEW Reference'!H$17,0)</f>
        <v>2692</v>
      </c>
      <c r="P1631" s="34">
        <f>ROUND(('NEW Reference'!I$16*List!$H1631)+'NEW Reference'!I$17,0)</f>
        <v>2797</v>
      </c>
      <c r="Q1631" s="34">
        <f>ROUND(('NEW Reference'!J$16*List!$H1631)+'NEW Reference'!J$17,0)</f>
        <v>3239</v>
      </c>
      <c r="R1631" s="34">
        <f>ROUND(('NEW Reference'!K$16*List!$H1631)+'NEW Reference'!K$17,0)</f>
        <v>3342</v>
      </c>
      <c r="S1631" s="34">
        <f>ROUND(('NEW Reference'!L$16*List!$H1631)+'NEW Reference'!L$17,0)</f>
        <v>3606</v>
      </c>
      <c r="T1631" s="34">
        <f>ROUND(('NEW Reference'!M$16*List!$H1631)+'NEW Reference'!M$17,0)</f>
        <v>4306</v>
      </c>
      <c r="U1631" s="34">
        <f>ROUND(('NEW Reference'!N$16*List!$H1631)+'NEW Reference'!N$17,0)</f>
        <v>17376</v>
      </c>
      <c r="V1631" s="35">
        <f>ROUND(('NEW Reference'!O$16*List!$H1631)+'NEW Reference'!O$17,0)</f>
        <v>646</v>
      </c>
      <c r="W1631" s="35">
        <f>ROUND(('NEW Reference'!P$16*List!$H1631)+'NEW Reference'!P$17,0)</f>
        <v>910</v>
      </c>
      <c r="X1631" s="35">
        <f>ROUND(('NEW Reference'!Q$16*List!$H1631)+'NEW Reference'!Q$17,0)</f>
        <v>455</v>
      </c>
      <c r="Y1631" s="36"/>
      <c r="Z1631" s="4" t="str">
        <f t="shared" si="77"/>
        <v>WASHINGTON, Missouri</v>
      </c>
      <c r="AA1631" s="46" t="s">
        <v>250</v>
      </c>
      <c r="AB1631" s="37" t="s">
        <v>49</v>
      </c>
      <c r="AC1631" s="41" t="s">
        <v>4511</v>
      </c>
      <c r="AD1631" s="42"/>
      <c r="AE1631">
        <f t="shared" si="78"/>
        <v>0.76200000000000001</v>
      </c>
    </row>
    <row r="1632" spans="1:31">
      <c r="A1632" s="28" t="s">
        <v>4765</v>
      </c>
      <c r="B1632" s="44" t="s">
        <v>4766</v>
      </c>
      <c r="C1632" s="45">
        <v>99926</v>
      </c>
      <c r="D1632" s="30" t="s">
        <v>149</v>
      </c>
      <c r="E1632" s="46" t="s">
        <v>2035</v>
      </c>
      <c r="F1632" s="50" t="s">
        <v>4511</v>
      </c>
      <c r="G1632" s="33" t="s">
        <v>59</v>
      </c>
      <c r="H1632">
        <f t="shared" si="76"/>
        <v>0.76200000000000001</v>
      </c>
      <c r="I1632" s="34">
        <f>ROUND(('NEW Reference'!B$16*List!$H1632)+'NEW Reference'!B$17,0)</f>
        <v>995</v>
      </c>
      <c r="J1632" s="34">
        <f>ROUND(('NEW Reference'!C$16*List!$H1632)+'NEW Reference'!C$17,0)</f>
        <v>1484</v>
      </c>
      <c r="K1632" s="34">
        <f>ROUND(('NEW Reference'!D$16*List!$H1632)+'NEW Reference'!D$17,0)</f>
        <v>1778</v>
      </c>
      <c r="L1632" s="34">
        <f>ROUND(('NEW Reference'!E$16*List!$H1632)+'NEW Reference'!E$17,0)</f>
        <v>2198</v>
      </c>
      <c r="M1632" s="34">
        <f>ROUND(('NEW Reference'!F$16*List!$H1632)+'NEW Reference'!F$17,0)</f>
        <v>2290</v>
      </c>
      <c r="N1632" s="34">
        <f>ROUND(('NEW Reference'!G$16*List!$H1632)+'NEW Reference'!G$17,0)</f>
        <v>2593</v>
      </c>
      <c r="O1632" s="34">
        <f>ROUND(('NEW Reference'!H$16*List!$H1632)+'NEW Reference'!H$17,0)</f>
        <v>2692</v>
      </c>
      <c r="P1632" s="34">
        <f>ROUND(('NEW Reference'!I$16*List!$H1632)+'NEW Reference'!I$17,0)</f>
        <v>2797</v>
      </c>
      <c r="Q1632" s="34">
        <f>ROUND(('NEW Reference'!J$16*List!$H1632)+'NEW Reference'!J$17,0)</f>
        <v>3239</v>
      </c>
      <c r="R1632" s="34">
        <f>ROUND(('NEW Reference'!K$16*List!$H1632)+'NEW Reference'!K$17,0)</f>
        <v>3342</v>
      </c>
      <c r="S1632" s="34">
        <f>ROUND(('NEW Reference'!L$16*List!$H1632)+'NEW Reference'!L$17,0)</f>
        <v>3606</v>
      </c>
      <c r="T1632" s="34">
        <f>ROUND(('NEW Reference'!M$16*List!$H1632)+'NEW Reference'!M$17,0)</f>
        <v>4306</v>
      </c>
      <c r="U1632" s="34">
        <f>ROUND(('NEW Reference'!N$16*List!$H1632)+'NEW Reference'!N$17,0)</f>
        <v>17376</v>
      </c>
      <c r="V1632" s="35">
        <f>ROUND(('NEW Reference'!O$16*List!$H1632)+'NEW Reference'!O$17,0)</f>
        <v>646</v>
      </c>
      <c r="W1632" s="35">
        <f>ROUND(('NEW Reference'!P$16*List!$H1632)+'NEW Reference'!P$17,0)</f>
        <v>910</v>
      </c>
      <c r="X1632" s="35">
        <f>ROUND(('NEW Reference'!Q$16*List!$H1632)+'NEW Reference'!Q$17,0)</f>
        <v>455</v>
      </c>
      <c r="Y1632" s="36"/>
      <c r="Z1632" s="4" t="str">
        <f t="shared" si="77"/>
        <v>WAYNE, Missouri</v>
      </c>
      <c r="AA1632" s="37" t="s">
        <v>2035</v>
      </c>
      <c r="AB1632" s="37" t="s">
        <v>49</v>
      </c>
      <c r="AC1632" s="32" t="s">
        <v>4511</v>
      </c>
      <c r="AD1632" s="38"/>
      <c r="AE1632">
        <f t="shared" si="78"/>
        <v>0.76200000000000001</v>
      </c>
    </row>
    <row r="1633" spans="1:31">
      <c r="A1633" s="28" t="s">
        <v>4767</v>
      </c>
      <c r="B1633" s="44" t="s">
        <v>4768</v>
      </c>
      <c r="C1633" s="45">
        <v>44180</v>
      </c>
      <c r="D1633" s="30" t="s">
        <v>1628</v>
      </c>
      <c r="E1633" s="46" t="s">
        <v>2038</v>
      </c>
      <c r="F1633" s="50" t="s">
        <v>4511</v>
      </c>
      <c r="G1633" s="33" t="s">
        <v>48</v>
      </c>
      <c r="H1633">
        <f t="shared" si="76"/>
        <v>0.76060000000000005</v>
      </c>
      <c r="I1633" s="34">
        <f>ROUND(('NEW Reference'!B$16*List!$H1633)+'NEW Reference'!B$17,0)</f>
        <v>994</v>
      </c>
      <c r="J1633" s="34">
        <f>ROUND(('NEW Reference'!C$16*List!$H1633)+'NEW Reference'!C$17,0)</f>
        <v>1482</v>
      </c>
      <c r="K1633" s="34">
        <f>ROUND(('NEW Reference'!D$16*List!$H1633)+'NEW Reference'!D$17,0)</f>
        <v>1776</v>
      </c>
      <c r="L1633" s="34">
        <f>ROUND(('NEW Reference'!E$16*List!$H1633)+'NEW Reference'!E$17,0)</f>
        <v>2195</v>
      </c>
      <c r="M1633" s="34">
        <f>ROUND(('NEW Reference'!F$16*List!$H1633)+'NEW Reference'!F$17,0)</f>
        <v>2287</v>
      </c>
      <c r="N1633" s="34">
        <f>ROUND(('NEW Reference'!G$16*List!$H1633)+'NEW Reference'!G$17,0)</f>
        <v>2589</v>
      </c>
      <c r="O1633" s="34">
        <f>ROUND(('NEW Reference'!H$16*List!$H1633)+'NEW Reference'!H$17,0)</f>
        <v>2688</v>
      </c>
      <c r="P1633" s="34">
        <f>ROUND(('NEW Reference'!I$16*List!$H1633)+'NEW Reference'!I$17,0)</f>
        <v>2794</v>
      </c>
      <c r="Q1633" s="34">
        <f>ROUND(('NEW Reference'!J$16*List!$H1633)+'NEW Reference'!J$17,0)</f>
        <v>3235</v>
      </c>
      <c r="R1633" s="34">
        <f>ROUND(('NEW Reference'!K$16*List!$H1633)+'NEW Reference'!K$17,0)</f>
        <v>3337</v>
      </c>
      <c r="S1633" s="34">
        <f>ROUND(('NEW Reference'!L$16*List!$H1633)+'NEW Reference'!L$17,0)</f>
        <v>3601</v>
      </c>
      <c r="T1633" s="34">
        <f>ROUND(('NEW Reference'!M$16*List!$H1633)+'NEW Reference'!M$17,0)</f>
        <v>4301</v>
      </c>
      <c r="U1633" s="34">
        <f>ROUND(('NEW Reference'!N$16*List!$H1633)+'NEW Reference'!N$17,0)</f>
        <v>17353</v>
      </c>
      <c r="V1633" s="35">
        <f>ROUND(('NEW Reference'!O$16*List!$H1633)+'NEW Reference'!O$17,0)</f>
        <v>645</v>
      </c>
      <c r="W1633" s="35">
        <f>ROUND(('NEW Reference'!P$16*List!$H1633)+'NEW Reference'!P$17,0)</f>
        <v>909</v>
      </c>
      <c r="X1633" s="35">
        <f>ROUND(('NEW Reference'!Q$16*List!$H1633)+'NEW Reference'!Q$17,0)</f>
        <v>455</v>
      </c>
      <c r="Y1633" s="36"/>
      <c r="Z1633" s="4" t="str">
        <f t="shared" si="77"/>
        <v>WEBSTER, Missouri</v>
      </c>
      <c r="AA1633" s="46" t="s">
        <v>2038</v>
      </c>
      <c r="AB1633" s="37" t="s">
        <v>49</v>
      </c>
      <c r="AC1633" s="41" t="s">
        <v>4511</v>
      </c>
      <c r="AD1633" s="42"/>
      <c r="AE1633">
        <f t="shared" si="78"/>
        <v>0.76060000000000005</v>
      </c>
    </row>
    <row r="1634" spans="1:31">
      <c r="A1634" s="28" t="s">
        <v>4769</v>
      </c>
      <c r="B1634" s="44" t="s">
        <v>4770</v>
      </c>
      <c r="C1634" s="45">
        <v>99926</v>
      </c>
      <c r="D1634" s="30" t="s">
        <v>149</v>
      </c>
      <c r="E1634" s="46" t="s">
        <v>2057</v>
      </c>
      <c r="F1634" s="49" t="s">
        <v>4511</v>
      </c>
      <c r="G1634" s="33" t="s">
        <v>59</v>
      </c>
      <c r="H1634">
        <f t="shared" si="76"/>
        <v>0.76200000000000001</v>
      </c>
      <c r="I1634" s="34">
        <f>ROUND(('NEW Reference'!B$16*List!$H1634)+'NEW Reference'!B$17,0)</f>
        <v>995</v>
      </c>
      <c r="J1634" s="34">
        <f>ROUND(('NEW Reference'!C$16*List!$H1634)+'NEW Reference'!C$17,0)</f>
        <v>1484</v>
      </c>
      <c r="K1634" s="34">
        <f>ROUND(('NEW Reference'!D$16*List!$H1634)+'NEW Reference'!D$17,0)</f>
        <v>1778</v>
      </c>
      <c r="L1634" s="34">
        <f>ROUND(('NEW Reference'!E$16*List!$H1634)+'NEW Reference'!E$17,0)</f>
        <v>2198</v>
      </c>
      <c r="M1634" s="34">
        <f>ROUND(('NEW Reference'!F$16*List!$H1634)+'NEW Reference'!F$17,0)</f>
        <v>2290</v>
      </c>
      <c r="N1634" s="34">
        <f>ROUND(('NEW Reference'!G$16*List!$H1634)+'NEW Reference'!G$17,0)</f>
        <v>2593</v>
      </c>
      <c r="O1634" s="34">
        <f>ROUND(('NEW Reference'!H$16*List!$H1634)+'NEW Reference'!H$17,0)</f>
        <v>2692</v>
      </c>
      <c r="P1634" s="34">
        <f>ROUND(('NEW Reference'!I$16*List!$H1634)+'NEW Reference'!I$17,0)</f>
        <v>2797</v>
      </c>
      <c r="Q1634" s="34">
        <f>ROUND(('NEW Reference'!J$16*List!$H1634)+'NEW Reference'!J$17,0)</f>
        <v>3239</v>
      </c>
      <c r="R1634" s="34">
        <f>ROUND(('NEW Reference'!K$16*List!$H1634)+'NEW Reference'!K$17,0)</f>
        <v>3342</v>
      </c>
      <c r="S1634" s="34">
        <f>ROUND(('NEW Reference'!L$16*List!$H1634)+'NEW Reference'!L$17,0)</f>
        <v>3606</v>
      </c>
      <c r="T1634" s="34">
        <f>ROUND(('NEW Reference'!M$16*List!$H1634)+'NEW Reference'!M$17,0)</f>
        <v>4306</v>
      </c>
      <c r="U1634" s="34">
        <f>ROUND(('NEW Reference'!N$16*List!$H1634)+'NEW Reference'!N$17,0)</f>
        <v>17376</v>
      </c>
      <c r="V1634" s="35">
        <f>ROUND(('NEW Reference'!O$16*List!$H1634)+'NEW Reference'!O$17,0)</f>
        <v>646</v>
      </c>
      <c r="W1634" s="35">
        <f>ROUND(('NEW Reference'!P$16*List!$H1634)+'NEW Reference'!P$17,0)</f>
        <v>910</v>
      </c>
      <c r="X1634" s="35">
        <f>ROUND(('NEW Reference'!Q$16*List!$H1634)+'NEW Reference'!Q$17,0)</f>
        <v>455</v>
      </c>
      <c r="Y1634" s="36"/>
      <c r="Z1634" s="4" t="str">
        <f t="shared" si="77"/>
        <v>WORTH, Missouri</v>
      </c>
      <c r="AA1634" s="46" t="s">
        <v>2057</v>
      </c>
      <c r="AB1634" s="37" t="s">
        <v>49</v>
      </c>
      <c r="AC1634" s="41" t="s">
        <v>4511</v>
      </c>
      <c r="AD1634" s="42"/>
      <c r="AE1634">
        <f t="shared" si="78"/>
        <v>0.76200000000000001</v>
      </c>
    </row>
    <row r="1635" spans="1:31">
      <c r="A1635" s="28" t="s">
        <v>4771</v>
      </c>
      <c r="B1635" s="44" t="s">
        <v>4772</v>
      </c>
      <c r="C1635" s="45">
        <v>99926</v>
      </c>
      <c r="D1635" s="30" t="s">
        <v>149</v>
      </c>
      <c r="E1635" s="46" t="s">
        <v>2928</v>
      </c>
      <c r="F1635" s="50" t="s">
        <v>4511</v>
      </c>
      <c r="G1635" s="33" t="s">
        <v>59</v>
      </c>
      <c r="H1635">
        <f t="shared" si="76"/>
        <v>0.76200000000000001</v>
      </c>
      <c r="I1635" s="34">
        <f>ROUND(('NEW Reference'!B$16*List!$H1635)+'NEW Reference'!B$17,0)</f>
        <v>995</v>
      </c>
      <c r="J1635" s="34">
        <f>ROUND(('NEW Reference'!C$16*List!$H1635)+'NEW Reference'!C$17,0)</f>
        <v>1484</v>
      </c>
      <c r="K1635" s="34">
        <f>ROUND(('NEW Reference'!D$16*List!$H1635)+'NEW Reference'!D$17,0)</f>
        <v>1778</v>
      </c>
      <c r="L1635" s="34">
        <f>ROUND(('NEW Reference'!E$16*List!$H1635)+'NEW Reference'!E$17,0)</f>
        <v>2198</v>
      </c>
      <c r="M1635" s="34">
        <f>ROUND(('NEW Reference'!F$16*List!$H1635)+'NEW Reference'!F$17,0)</f>
        <v>2290</v>
      </c>
      <c r="N1635" s="34">
        <f>ROUND(('NEW Reference'!G$16*List!$H1635)+'NEW Reference'!G$17,0)</f>
        <v>2593</v>
      </c>
      <c r="O1635" s="34">
        <f>ROUND(('NEW Reference'!H$16*List!$H1635)+'NEW Reference'!H$17,0)</f>
        <v>2692</v>
      </c>
      <c r="P1635" s="34">
        <f>ROUND(('NEW Reference'!I$16*List!$H1635)+'NEW Reference'!I$17,0)</f>
        <v>2797</v>
      </c>
      <c r="Q1635" s="34">
        <f>ROUND(('NEW Reference'!J$16*List!$H1635)+'NEW Reference'!J$17,0)</f>
        <v>3239</v>
      </c>
      <c r="R1635" s="34">
        <f>ROUND(('NEW Reference'!K$16*List!$H1635)+'NEW Reference'!K$17,0)</f>
        <v>3342</v>
      </c>
      <c r="S1635" s="34">
        <f>ROUND(('NEW Reference'!L$16*List!$H1635)+'NEW Reference'!L$17,0)</f>
        <v>3606</v>
      </c>
      <c r="T1635" s="34">
        <f>ROUND(('NEW Reference'!M$16*List!$H1635)+'NEW Reference'!M$17,0)</f>
        <v>4306</v>
      </c>
      <c r="U1635" s="34">
        <f>ROUND(('NEW Reference'!N$16*List!$H1635)+'NEW Reference'!N$17,0)</f>
        <v>17376</v>
      </c>
      <c r="V1635" s="35">
        <f>ROUND(('NEW Reference'!O$16*List!$H1635)+'NEW Reference'!O$17,0)</f>
        <v>646</v>
      </c>
      <c r="W1635" s="35">
        <f>ROUND(('NEW Reference'!P$16*List!$H1635)+'NEW Reference'!P$17,0)</f>
        <v>910</v>
      </c>
      <c r="X1635" s="35">
        <f>ROUND(('NEW Reference'!Q$16*List!$H1635)+'NEW Reference'!Q$17,0)</f>
        <v>455</v>
      </c>
      <c r="Y1635" s="36"/>
      <c r="Z1635" s="4" t="str">
        <f t="shared" si="77"/>
        <v>WRIGHT, Missouri</v>
      </c>
      <c r="AA1635" s="46" t="s">
        <v>2928</v>
      </c>
      <c r="AB1635" s="37" t="s">
        <v>49</v>
      </c>
      <c r="AC1635" s="41" t="s">
        <v>4511</v>
      </c>
      <c r="AD1635" s="42"/>
      <c r="AE1635">
        <f t="shared" si="78"/>
        <v>0.76200000000000001</v>
      </c>
    </row>
    <row r="1636" spans="1:31">
      <c r="A1636" s="28" t="s">
        <v>4773</v>
      </c>
      <c r="B1636" s="44" t="s">
        <v>4774</v>
      </c>
      <c r="C1636" s="45">
        <v>41180</v>
      </c>
      <c r="D1636" s="30" t="s">
        <v>1507</v>
      </c>
      <c r="E1636" s="46" t="s">
        <v>4775</v>
      </c>
      <c r="F1636" s="50" t="s">
        <v>4511</v>
      </c>
      <c r="G1636" s="33" t="s">
        <v>48</v>
      </c>
      <c r="H1636">
        <f t="shared" si="76"/>
        <v>0.94059999999999999</v>
      </c>
      <c r="I1636" s="34">
        <f>ROUND(('NEW Reference'!B$16*List!$H1636)+'NEW Reference'!B$17,0)</f>
        <v>1160</v>
      </c>
      <c r="J1636" s="34">
        <f>ROUND(('NEW Reference'!C$16*List!$H1636)+'NEW Reference'!C$17,0)</f>
        <v>1730</v>
      </c>
      <c r="K1636" s="34">
        <f>ROUND(('NEW Reference'!D$16*List!$H1636)+'NEW Reference'!D$17,0)</f>
        <v>2073</v>
      </c>
      <c r="L1636" s="34">
        <f>ROUND(('NEW Reference'!E$16*List!$H1636)+'NEW Reference'!E$17,0)</f>
        <v>2563</v>
      </c>
      <c r="M1636" s="34">
        <f>ROUND(('NEW Reference'!F$16*List!$H1636)+'NEW Reference'!F$17,0)</f>
        <v>2670</v>
      </c>
      <c r="N1636" s="34">
        <f>ROUND(('NEW Reference'!G$16*List!$H1636)+'NEW Reference'!G$17,0)</f>
        <v>3023</v>
      </c>
      <c r="O1636" s="34">
        <f>ROUND(('NEW Reference'!H$16*List!$H1636)+'NEW Reference'!H$17,0)</f>
        <v>3138</v>
      </c>
      <c r="P1636" s="34">
        <f>ROUND(('NEW Reference'!I$16*List!$H1636)+'NEW Reference'!I$17,0)</f>
        <v>3262</v>
      </c>
      <c r="Q1636" s="34">
        <f>ROUND(('NEW Reference'!J$16*List!$H1636)+'NEW Reference'!J$17,0)</f>
        <v>3777</v>
      </c>
      <c r="R1636" s="34">
        <f>ROUND(('NEW Reference'!K$16*List!$H1636)+'NEW Reference'!K$17,0)</f>
        <v>3896</v>
      </c>
      <c r="S1636" s="34">
        <f>ROUND(('NEW Reference'!L$16*List!$H1636)+'NEW Reference'!L$17,0)</f>
        <v>4204</v>
      </c>
      <c r="T1636" s="34">
        <f>ROUND(('NEW Reference'!M$16*List!$H1636)+'NEW Reference'!M$17,0)</f>
        <v>5021</v>
      </c>
      <c r="U1636" s="34">
        <f>ROUND(('NEW Reference'!N$16*List!$H1636)+'NEW Reference'!N$17,0)</f>
        <v>20260</v>
      </c>
      <c r="V1636" s="35">
        <f>ROUND(('NEW Reference'!O$16*List!$H1636)+'NEW Reference'!O$17,0)</f>
        <v>753</v>
      </c>
      <c r="W1636" s="35">
        <f>ROUND(('NEW Reference'!P$16*List!$H1636)+'NEW Reference'!P$17,0)</f>
        <v>1061</v>
      </c>
      <c r="X1636" s="35">
        <f>ROUND(('NEW Reference'!Q$16*List!$H1636)+'NEW Reference'!Q$17,0)</f>
        <v>531</v>
      </c>
      <c r="Y1636" s="36"/>
      <c r="Z1636" s="4" t="str">
        <f t="shared" si="77"/>
        <v>ST. LOUIS CITY, Missouri</v>
      </c>
      <c r="AA1636" s="46" t="s">
        <v>4775</v>
      </c>
      <c r="AB1636" s="37" t="s">
        <v>49</v>
      </c>
      <c r="AC1636" s="41" t="s">
        <v>4511</v>
      </c>
      <c r="AD1636" s="42"/>
      <c r="AE1636">
        <f t="shared" si="78"/>
        <v>0.94059999999999999</v>
      </c>
    </row>
    <row r="1637" spans="1:31">
      <c r="A1637" s="28" t="s">
        <v>4776</v>
      </c>
      <c r="B1637" s="44" t="s">
        <v>4777</v>
      </c>
      <c r="C1637" s="45">
        <v>99926</v>
      </c>
      <c r="D1637" s="30" t="s">
        <v>149</v>
      </c>
      <c r="E1637" s="46" t="s">
        <v>325</v>
      </c>
      <c r="F1637" s="50" t="s">
        <v>4511</v>
      </c>
      <c r="G1637" s="33" t="s">
        <v>59</v>
      </c>
      <c r="H1637">
        <f t="shared" si="76"/>
        <v>0.76200000000000001</v>
      </c>
      <c r="I1637" s="34">
        <f>ROUND(('NEW Reference'!B$16*List!$H1637)+'NEW Reference'!B$17,0)</f>
        <v>995</v>
      </c>
      <c r="J1637" s="34">
        <f>ROUND(('NEW Reference'!C$16*List!$H1637)+'NEW Reference'!C$17,0)</f>
        <v>1484</v>
      </c>
      <c r="K1637" s="34">
        <f>ROUND(('NEW Reference'!D$16*List!$H1637)+'NEW Reference'!D$17,0)</f>
        <v>1778</v>
      </c>
      <c r="L1637" s="34">
        <f>ROUND(('NEW Reference'!E$16*List!$H1637)+'NEW Reference'!E$17,0)</f>
        <v>2198</v>
      </c>
      <c r="M1637" s="34">
        <f>ROUND(('NEW Reference'!F$16*List!$H1637)+'NEW Reference'!F$17,0)</f>
        <v>2290</v>
      </c>
      <c r="N1637" s="34">
        <f>ROUND(('NEW Reference'!G$16*List!$H1637)+'NEW Reference'!G$17,0)</f>
        <v>2593</v>
      </c>
      <c r="O1637" s="34">
        <f>ROUND(('NEW Reference'!H$16*List!$H1637)+'NEW Reference'!H$17,0)</f>
        <v>2692</v>
      </c>
      <c r="P1637" s="34">
        <f>ROUND(('NEW Reference'!I$16*List!$H1637)+'NEW Reference'!I$17,0)</f>
        <v>2797</v>
      </c>
      <c r="Q1637" s="34">
        <f>ROUND(('NEW Reference'!J$16*List!$H1637)+'NEW Reference'!J$17,0)</f>
        <v>3239</v>
      </c>
      <c r="R1637" s="34">
        <f>ROUND(('NEW Reference'!K$16*List!$H1637)+'NEW Reference'!K$17,0)</f>
        <v>3342</v>
      </c>
      <c r="S1637" s="34">
        <f>ROUND(('NEW Reference'!L$16*List!$H1637)+'NEW Reference'!L$17,0)</f>
        <v>3606</v>
      </c>
      <c r="T1637" s="34">
        <f>ROUND(('NEW Reference'!M$16*List!$H1637)+'NEW Reference'!M$17,0)</f>
        <v>4306</v>
      </c>
      <c r="U1637" s="34">
        <f>ROUND(('NEW Reference'!N$16*List!$H1637)+'NEW Reference'!N$17,0)</f>
        <v>17376</v>
      </c>
      <c r="V1637" s="35">
        <f>ROUND(('NEW Reference'!O$16*List!$H1637)+'NEW Reference'!O$17,0)</f>
        <v>646</v>
      </c>
      <c r="W1637" s="35">
        <f>ROUND(('NEW Reference'!P$16*List!$H1637)+'NEW Reference'!P$17,0)</f>
        <v>910</v>
      </c>
      <c r="X1637" s="35">
        <f>ROUND(('NEW Reference'!Q$16*List!$H1637)+'NEW Reference'!Q$17,0)</f>
        <v>455</v>
      </c>
      <c r="Y1637" s="36"/>
      <c r="Z1637" s="4" t="str">
        <f t="shared" si="77"/>
        <v>STATEWIDE, Missouri</v>
      </c>
      <c r="AA1637" s="46" t="s">
        <v>325</v>
      </c>
      <c r="AB1637" s="37" t="s">
        <v>49</v>
      </c>
      <c r="AC1637" s="41" t="s">
        <v>4511</v>
      </c>
      <c r="AD1637" s="42"/>
      <c r="AE1637">
        <f t="shared" si="78"/>
        <v>0.76200000000000001</v>
      </c>
    </row>
    <row r="1638" spans="1:31">
      <c r="A1638" s="28" t="s">
        <v>4778</v>
      </c>
      <c r="B1638" s="44" t="s">
        <v>4779</v>
      </c>
      <c r="C1638" s="45">
        <v>99927</v>
      </c>
      <c r="D1638" s="30" t="s">
        <v>153</v>
      </c>
      <c r="E1638" s="46" t="s">
        <v>4780</v>
      </c>
      <c r="F1638" s="50" t="s">
        <v>4781</v>
      </c>
      <c r="G1638" s="33" t="s">
        <v>59</v>
      </c>
      <c r="H1638">
        <f t="shared" si="76"/>
        <v>0.82830000000000004</v>
      </c>
      <c r="I1638" s="34">
        <f>ROUND(('NEW Reference'!B$16*List!$H1638)+'NEW Reference'!B$17,0)</f>
        <v>1056</v>
      </c>
      <c r="J1638" s="34">
        <f>ROUND(('NEW Reference'!C$16*List!$H1638)+'NEW Reference'!C$17,0)</f>
        <v>1575</v>
      </c>
      <c r="K1638" s="34">
        <f>ROUND(('NEW Reference'!D$16*List!$H1638)+'NEW Reference'!D$17,0)</f>
        <v>1888</v>
      </c>
      <c r="L1638" s="34">
        <f>ROUND(('NEW Reference'!E$16*List!$H1638)+'NEW Reference'!E$17,0)</f>
        <v>2334</v>
      </c>
      <c r="M1638" s="34">
        <f>ROUND(('NEW Reference'!F$16*List!$H1638)+'NEW Reference'!F$17,0)</f>
        <v>2431</v>
      </c>
      <c r="N1638" s="34">
        <f>ROUND(('NEW Reference'!G$16*List!$H1638)+'NEW Reference'!G$17,0)</f>
        <v>2752</v>
      </c>
      <c r="O1638" s="34">
        <f>ROUND(('NEW Reference'!H$16*List!$H1638)+'NEW Reference'!H$17,0)</f>
        <v>2858</v>
      </c>
      <c r="P1638" s="34">
        <f>ROUND(('NEW Reference'!I$16*List!$H1638)+'NEW Reference'!I$17,0)</f>
        <v>2970</v>
      </c>
      <c r="Q1638" s="34">
        <f>ROUND(('NEW Reference'!J$16*List!$H1638)+'NEW Reference'!J$17,0)</f>
        <v>3439</v>
      </c>
      <c r="R1638" s="34">
        <f>ROUND(('NEW Reference'!K$16*List!$H1638)+'NEW Reference'!K$17,0)</f>
        <v>3547</v>
      </c>
      <c r="S1638" s="34">
        <f>ROUND(('NEW Reference'!L$16*List!$H1638)+'NEW Reference'!L$17,0)</f>
        <v>3828</v>
      </c>
      <c r="T1638" s="34">
        <f>ROUND(('NEW Reference'!M$16*List!$H1638)+'NEW Reference'!M$17,0)</f>
        <v>4572</v>
      </c>
      <c r="U1638" s="34">
        <f>ROUND(('NEW Reference'!N$16*List!$H1638)+'NEW Reference'!N$17,0)</f>
        <v>18447</v>
      </c>
      <c r="V1638" s="35">
        <f>ROUND(('NEW Reference'!O$16*List!$H1638)+'NEW Reference'!O$17,0)</f>
        <v>686</v>
      </c>
      <c r="W1638" s="35">
        <f>ROUND(('NEW Reference'!P$16*List!$H1638)+'NEW Reference'!P$17,0)</f>
        <v>966</v>
      </c>
      <c r="X1638" s="35">
        <f>ROUND(('NEW Reference'!Q$16*List!$H1638)+'NEW Reference'!Q$17,0)</f>
        <v>483</v>
      </c>
      <c r="Y1638" s="36"/>
      <c r="Z1638" s="4" t="str">
        <f t="shared" si="77"/>
        <v>BEAVERHEAD, Montana</v>
      </c>
      <c r="AA1638" s="46" t="s">
        <v>4780</v>
      </c>
      <c r="AB1638" s="37" t="s">
        <v>49</v>
      </c>
      <c r="AC1638" s="41" t="s">
        <v>4781</v>
      </c>
      <c r="AD1638" s="42"/>
      <c r="AE1638">
        <f t="shared" si="78"/>
        <v>0.82830000000000004</v>
      </c>
    </row>
    <row r="1639" spans="1:31">
      <c r="A1639" s="28" t="s">
        <v>4782</v>
      </c>
      <c r="B1639" s="44" t="s">
        <v>4783</v>
      </c>
      <c r="C1639" s="45">
        <v>99927</v>
      </c>
      <c r="D1639" s="30" t="s">
        <v>153</v>
      </c>
      <c r="E1639" s="46" t="s">
        <v>4784</v>
      </c>
      <c r="F1639" s="50" t="s">
        <v>4781</v>
      </c>
      <c r="G1639" s="33" t="s">
        <v>59</v>
      </c>
      <c r="H1639">
        <f t="shared" si="76"/>
        <v>0.82830000000000004</v>
      </c>
      <c r="I1639" s="34">
        <f>ROUND(('NEW Reference'!B$16*List!$H1639)+'NEW Reference'!B$17,0)</f>
        <v>1056</v>
      </c>
      <c r="J1639" s="34">
        <f>ROUND(('NEW Reference'!C$16*List!$H1639)+'NEW Reference'!C$17,0)</f>
        <v>1575</v>
      </c>
      <c r="K1639" s="34">
        <f>ROUND(('NEW Reference'!D$16*List!$H1639)+'NEW Reference'!D$17,0)</f>
        <v>1888</v>
      </c>
      <c r="L1639" s="34">
        <f>ROUND(('NEW Reference'!E$16*List!$H1639)+'NEW Reference'!E$17,0)</f>
        <v>2334</v>
      </c>
      <c r="M1639" s="34">
        <f>ROUND(('NEW Reference'!F$16*List!$H1639)+'NEW Reference'!F$17,0)</f>
        <v>2431</v>
      </c>
      <c r="N1639" s="34">
        <f>ROUND(('NEW Reference'!G$16*List!$H1639)+'NEW Reference'!G$17,0)</f>
        <v>2752</v>
      </c>
      <c r="O1639" s="34">
        <f>ROUND(('NEW Reference'!H$16*List!$H1639)+'NEW Reference'!H$17,0)</f>
        <v>2858</v>
      </c>
      <c r="P1639" s="34">
        <f>ROUND(('NEW Reference'!I$16*List!$H1639)+'NEW Reference'!I$17,0)</f>
        <v>2970</v>
      </c>
      <c r="Q1639" s="34">
        <f>ROUND(('NEW Reference'!J$16*List!$H1639)+'NEW Reference'!J$17,0)</f>
        <v>3439</v>
      </c>
      <c r="R1639" s="34">
        <f>ROUND(('NEW Reference'!K$16*List!$H1639)+'NEW Reference'!K$17,0)</f>
        <v>3547</v>
      </c>
      <c r="S1639" s="34">
        <f>ROUND(('NEW Reference'!L$16*List!$H1639)+'NEW Reference'!L$17,0)</f>
        <v>3828</v>
      </c>
      <c r="T1639" s="34">
        <f>ROUND(('NEW Reference'!M$16*List!$H1639)+'NEW Reference'!M$17,0)</f>
        <v>4572</v>
      </c>
      <c r="U1639" s="34">
        <f>ROUND(('NEW Reference'!N$16*List!$H1639)+'NEW Reference'!N$17,0)</f>
        <v>18447</v>
      </c>
      <c r="V1639" s="35">
        <f>ROUND(('NEW Reference'!O$16*List!$H1639)+'NEW Reference'!O$17,0)</f>
        <v>686</v>
      </c>
      <c r="W1639" s="35">
        <f>ROUND(('NEW Reference'!P$16*List!$H1639)+'NEW Reference'!P$17,0)</f>
        <v>966</v>
      </c>
      <c r="X1639" s="35">
        <f>ROUND(('NEW Reference'!Q$16*List!$H1639)+'NEW Reference'!Q$17,0)</f>
        <v>483</v>
      </c>
      <c r="Y1639" s="36"/>
      <c r="Z1639" s="4" t="str">
        <f t="shared" si="77"/>
        <v>BIG HORN, Montana</v>
      </c>
      <c r="AA1639" s="37" t="s">
        <v>4784</v>
      </c>
      <c r="AB1639" s="37" t="s">
        <v>49</v>
      </c>
      <c r="AC1639" s="32" t="s">
        <v>4781</v>
      </c>
      <c r="AD1639" s="38"/>
      <c r="AE1639">
        <f t="shared" si="78"/>
        <v>0.82830000000000004</v>
      </c>
    </row>
    <row r="1640" spans="1:31">
      <c r="A1640" s="28" t="s">
        <v>4785</v>
      </c>
      <c r="B1640" s="44" t="s">
        <v>4786</v>
      </c>
      <c r="C1640" s="45">
        <v>99927</v>
      </c>
      <c r="D1640" s="30" t="s">
        <v>153</v>
      </c>
      <c r="E1640" s="46" t="s">
        <v>2096</v>
      </c>
      <c r="F1640" s="50" t="s">
        <v>4781</v>
      </c>
      <c r="G1640" s="33" t="s">
        <v>59</v>
      </c>
      <c r="H1640">
        <f t="shared" si="76"/>
        <v>0.82830000000000004</v>
      </c>
      <c r="I1640" s="34">
        <f>ROUND(('NEW Reference'!B$16*List!$H1640)+'NEW Reference'!B$17,0)</f>
        <v>1056</v>
      </c>
      <c r="J1640" s="34">
        <f>ROUND(('NEW Reference'!C$16*List!$H1640)+'NEW Reference'!C$17,0)</f>
        <v>1575</v>
      </c>
      <c r="K1640" s="34">
        <f>ROUND(('NEW Reference'!D$16*List!$H1640)+'NEW Reference'!D$17,0)</f>
        <v>1888</v>
      </c>
      <c r="L1640" s="34">
        <f>ROUND(('NEW Reference'!E$16*List!$H1640)+'NEW Reference'!E$17,0)</f>
        <v>2334</v>
      </c>
      <c r="M1640" s="34">
        <f>ROUND(('NEW Reference'!F$16*List!$H1640)+'NEW Reference'!F$17,0)</f>
        <v>2431</v>
      </c>
      <c r="N1640" s="34">
        <f>ROUND(('NEW Reference'!G$16*List!$H1640)+'NEW Reference'!G$17,0)</f>
        <v>2752</v>
      </c>
      <c r="O1640" s="34">
        <f>ROUND(('NEW Reference'!H$16*List!$H1640)+'NEW Reference'!H$17,0)</f>
        <v>2858</v>
      </c>
      <c r="P1640" s="34">
        <f>ROUND(('NEW Reference'!I$16*List!$H1640)+'NEW Reference'!I$17,0)</f>
        <v>2970</v>
      </c>
      <c r="Q1640" s="34">
        <f>ROUND(('NEW Reference'!J$16*List!$H1640)+'NEW Reference'!J$17,0)</f>
        <v>3439</v>
      </c>
      <c r="R1640" s="34">
        <f>ROUND(('NEW Reference'!K$16*List!$H1640)+'NEW Reference'!K$17,0)</f>
        <v>3547</v>
      </c>
      <c r="S1640" s="34">
        <f>ROUND(('NEW Reference'!L$16*List!$H1640)+'NEW Reference'!L$17,0)</f>
        <v>3828</v>
      </c>
      <c r="T1640" s="34">
        <f>ROUND(('NEW Reference'!M$16*List!$H1640)+'NEW Reference'!M$17,0)</f>
        <v>4572</v>
      </c>
      <c r="U1640" s="34">
        <f>ROUND(('NEW Reference'!N$16*List!$H1640)+'NEW Reference'!N$17,0)</f>
        <v>18447</v>
      </c>
      <c r="V1640" s="35">
        <f>ROUND(('NEW Reference'!O$16*List!$H1640)+'NEW Reference'!O$17,0)</f>
        <v>686</v>
      </c>
      <c r="W1640" s="35">
        <f>ROUND(('NEW Reference'!P$16*List!$H1640)+'NEW Reference'!P$17,0)</f>
        <v>966</v>
      </c>
      <c r="X1640" s="35">
        <f>ROUND(('NEW Reference'!Q$16*List!$H1640)+'NEW Reference'!Q$17,0)</f>
        <v>483</v>
      </c>
      <c r="Y1640" s="36"/>
      <c r="Z1640" s="4" t="str">
        <f t="shared" si="77"/>
        <v>BLAINE, Montana</v>
      </c>
      <c r="AA1640" s="46" t="s">
        <v>2096</v>
      </c>
      <c r="AB1640" s="37" t="s">
        <v>49</v>
      </c>
      <c r="AC1640" s="41" t="s">
        <v>4781</v>
      </c>
      <c r="AD1640" s="42"/>
      <c r="AE1640">
        <f t="shared" si="78"/>
        <v>0.82830000000000004</v>
      </c>
    </row>
    <row r="1641" spans="1:31">
      <c r="A1641" s="28" t="s">
        <v>4787</v>
      </c>
      <c r="B1641" s="44" t="s">
        <v>4788</v>
      </c>
      <c r="C1641" s="45">
        <v>99927</v>
      </c>
      <c r="D1641" s="30" t="s">
        <v>153</v>
      </c>
      <c r="E1641" s="46" t="s">
        <v>4789</v>
      </c>
      <c r="F1641" s="50" t="s">
        <v>4781</v>
      </c>
      <c r="G1641" s="33" t="s">
        <v>59</v>
      </c>
      <c r="H1641">
        <f t="shared" si="76"/>
        <v>0.82830000000000004</v>
      </c>
      <c r="I1641" s="34">
        <f>ROUND(('NEW Reference'!B$16*List!$H1641)+'NEW Reference'!B$17,0)</f>
        <v>1056</v>
      </c>
      <c r="J1641" s="34">
        <f>ROUND(('NEW Reference'!C$16*List!$H1641)+'NEW Reference'!C$17,0)</f>
        <v>1575</v>
      </c>
      <c r="K1641" s="34">
        <f>ROUND(('NEW Reference'!D$16*List!$H1641)+'NEW Reference'!D$17,0)</f>
        <v>1888</v>
      </c>
      <c r="L1641" s="34">
        <f>ROUND(('NEW Reference'!E$16*List!$H1641)+'NEW Reference'!E$17,0)</f>
        <v>2334</v>
      </c>
      <c r="M1641" s="34">
        <f>ROUND(('NEW Reference'!F$16*List!$H1641)+'NEW Reference'!F$17,0)</f>
        <v>2431</v>
      </c>
      <c r="N1641" s="34">
        <f>ROUND(('NEW Reference'!G$16*List!$H1641)+'NEW Reference'!G$17,0)</f>
        <v>2752</v>
      </c>
      <c r="O1641" s="34">
        <f>ROUND(('NEW Reference'!H$16*List!$H1641)+'NEW Reference'!H$17,0)</f>
        <v>2858</v>
      </c>
      <c r="P1641" s="34">
        <f>ROUND(('NEW Reference'!I$16*List!$H1641)+'NEW Reference'!I$17,0)</f>
        <v>2970</v>
      </c>
      <c r="Q1641" s="34">
        <f>ROUND(('NEW Reference'!J$16*List!$H1641)+'NEW Reference'!J$17,0)</f>
        <v>3439</v>
      </c>
      <c r="R1641" s="34">
        <f>ROUND(('NEW Reference'!K$16*List!$H1641)+'NEW Reference'!K$17,0)</f>
        <v>3547</v>
      </c>
      <c r="S1641" s="34">
        <f>ROUND(('NEW Reference'!L$16*List!$H1641)+'NEW Reference'!L$17,0)</f>
        <v>3828</v>
      </c>
      <c r="T1641" s="34">
        <f>ROUND(('NEW Reference'!M$16*List!$H1641)+'NEW Reference'!M$17,0)</f>
        <v>4572</v>
      </c>
      <c r="U1641" s="34">
        <f>ROUND(('NEW Reference'!N$16*List!$H1641)+'NEW Reference'!N$17,0)</f>
        <v>18447</v>
      </c>
      <c r="V1641" s="35">
        <f>ROUND(('NEW Reference'!O$16*List!$H1641)+'NEW Reference'!O$17,0)</f>
        <v>686</v>
      </c>
      <c r="W1641" s="35">
        <f>ROUND(('NEW Reference'!P$16*List!$H1641)+'NEW Reference'!P$17,0)</f>
        <v>966</v>
      </c>
      <c r="X1641" s="35">
        <f>ROUND(('NEW Reference'!Q$16*List!$H1641)+'NEW Reference'!Q$17,0)</f>
        <v>483</v>
      </c>
      <c r="Y1641" s="36"/>
      <c r="Z1641" s="4" t="str">
        <f t="shared" si="77"/>
        <v>BROADWATER, Montana</v>
      </c>
      <c r="AA1641" s="37" t="s">
        <v>4789</v>
      </c>
      <c r="AB1641" s="37" t="s">
        <v>49</v>
      </c>
      <c r="AC1641" s="32" t="s">
        <v>4781</v>
      </c>
      <c r="AD1641" s="38"/>
      <c r="AE1641">
        <f t="shared" si="78"/>
        <v>0.82830000000000004</v>
      </c>
    </row>
    <row r="1642" spans="1:31">
      <c r="A1642" s="28" t="s">
        <v>4790</v>
      </c>
      <c r="B1642" s="44" t="s">
        <v>4791</v>
      </c>
      <c r="C1642" s="45">
        <v>13740</v>
      </c>
      <c r="D1642" s="30" t="s">
        <v>393</v>
      </c>
      <c r="E1642" s="46" t="s">
        <v>4792</v>
      </c>
      <c r="F1642" s="49" t="s">
        <v>4781</v>
      </c>
      <c r="G1642" s="33" t="s">
        <v>48</v>
      </c>
      <c r="H1642">
        <f t="shared" si="76"/>
        <v>0.90029999999999999</v>
      </c>
      <c r="I1642" s="34">
        <f>ROUND(('NEW Reference'!B$16*List!$H1642)+'NEW Reference'!B$17,0)</f>
        <v>1123</v>
      </c>
      <c r="J1642" s="34">
        <f>ROUND(('NEW Reference'!C$16*List!$H1642)+'NEW Reference'!C$17,0)</f>
        <v>1675</v>
      </c>
      <c r="K1642" s="34">
        <f>ROUND(('NEW Reference'!D$16*List!$H1642)+'NEW Reference'!D$17,0)</f>
        <v>2007</v>
      </c>
      <c r="L1642" s="34">
        <f>ROUND(('NEW Reference'!E$16*List!$H1642)+'NEW Reference'!E$17,0)</f>
        <v>2481</v>
      </c>
      <c r="M1642" s="34">
        <f>ROUND(('NEW Reference'!F$16*List!$H1642)+'NEW Reference'!F$17,0)</f>
        <v>2585</v>
      </c>
      <c r="N1642" s="34">
        <f>ROUND(('NEW Reference'!G$16*List!$H1642)+'NEW Reference'!G$17,0)</f>
        <v>2926</v>
      </c>
      <c r="O1642" s="34">
        <f>ROUND(('NEW Reference'!H$16*List!$H1642)+'NEW Reference'!H$17,0)</f>
        <v>3038</v>
      </c>
      <c r="P1642" s="34">
        <f>ROUND(('NEW Reference'!I$16*List!$H1642)+'NEW Reference'!I$17,0)</f>
        <v>3157</v>
      </c>
      <c r="Q1642" s="34">
        <f>ROUND(('NEW Reference'!J$16*List!$H1642)+'NEW Reference'!J$17,0)</f>
        <v>3656</v>
      </c>
      <c r="R1642" s="34">
        <f>ROUND(('NEW Reference'!K$16*List!$H1642)+'NEW Reference'!K$17,0)</f>
        <v>3771</v>
      </c>
      <c r="S1642" s="34">
        <f>ROUND(('NEW Reference'!L$16*List!$H1642)+'NEW Reference'!L$17,0)</f>
        <v>4069</v>
      </c>
      <c r="T1642" s="34">
        <f>ROUND(('NEW Reference'!M$16*List!$H1642)+'NEW Reference'!M$17,0)</f>
        <v>4860</v>
      </c>
      <c r="U1642" s="34">
        <f>ROUND(('NEW Reference'!N$16*List!$H1642)+'NEW Reference'!N$17,0)</f>
        <v>19609</v>
      </c>
      <c r="V1642" s="35">
        <f>ROUND(('NEW Reference'!O$16*List!$H1642)+'NEW Reference'!O$17,0)</f>
        <v>729</v>
      </c>
      <c r="W1642" s="35">
        <f>ROUND(('NEW Reference'!P$16*List!$H1642)+'NEW Reference'!P$17,0)</f>
        <v>1027</v>
      </c>
      <c r="X1642" s="35">
        <f>ROUND(('NEW Reference'!Q$16*List!$H1642)+'NEW Reference'!Q$17,0)</f>
        <v>514</v>
      </c>
      <c r="Y1642" s="36"/>
      <c r="Z1642" s="4" t="str">
        <f t="shared" si="77"/>
        <v>CARBON, Montana</v>
      </c>
      <c r="AA1642" s="46" t="s">
        <v>4792</v>
      </c>
      <c r="AB1642" s="37" t="s">
        <v>49</v>
      </c>
      <c r="AC1642" s="41" t="s">
        <v>4781</v>
      </c>
      <c r="AD1642" s="42"/>
      <c r="AE1642">
        <f t="shared" si="78"/>
        <v>0.90029999999999999</v>
      </c>
    </row>
    <row r="1643" spans="1:31">
      <c r="A1643" s="28" t="s">
        <v>4793</v>
      </c>
      <c r="B1643" s="44" t="s">
        <v>4794</v>
      </c>
      <c r="C1643" s="45">
        <v>99927</v>
      </c>
      <c r="D1643" s="30" t="s">
        <v>153</v>
      </c>
      <c r="E1643" s="46" t="s">
        <v>3270</v>
      </c>
      <c r="F1643" s="50" t="s">
        <v>4781</v>
      </c>
      <c r="G1643" s="33" t="s">
        <v>59</v>
      </c>
      <c r="H1643">
        <f t="shared" si="76"/>
        <v>0.82830000000000004</v>
      </c>
      <c r="I1643" s="34">
        <f>ROUND(('NEW Reference'!B$16*List!$H1643)+'NEW Reference'!B$17,0)</f>
        <v>1056</v>
      </c>
      <c r="J1643" s="34">
        <f>ROUND(('NEW Reference'!C$16*List!$H1643)+'NEW Reference'!C$17,0)</f>
        <v>1575</v>
      </c>
      <c r="K1643" s="34">
        <f>ROUND(('NEW Reference'!D$16*List!$H1643)+'NEW Reference'!D$17,0)</f>
        <v>1888</v>
      </c>
      <c r="L1643" s="34">
        <f>ROUND(('NEW Reference'!E$16*List!$H1643)+'NEW Reference'!E$17,0)</f>
        <v>2334</v>
      </c>
      <c r="M1643" s="34">
        <f>ROUND(('NEW Reference'!F$16*List!$H1643)+'NEW Reference'!F$17,0)</f>
        <v>2431</v>
      </c>
      <c r="N1643" s="34">
        <f>ROUND(('NEW Reference'!G$16*List!$H1643)+'NEW Reference'!G$17,0)</f>
        <v>2752</v>
      </c>
      <c r="O1643" s="34">
        <f>ROUND(('NEW Reference'!H$16*List!$H1643)+'NEW Reference'!H$17,0)</f>
        <v>2858</v>
      </c>
      <c r="P1643" s="34">
        <f>ROUND(('NEW Reference'!I$16*List!$H1643)+'NEW Reference'!I$17,0)</f>
        <v>2970</v>
      </c>
      <c r="Q1643" s="34">
        <f>ROUND(('NEW Reference'!J$16*List!$H1643)+'NEW Reference'!J$17,0)</f>
        <v>3439</v>
      </c>
      <c r="R1643" s="34">
        <f>ROUND(('NEW Reference'!K$16*List!$H1643)+'NEW Reference'!K$17,0)</f>
        <v>3547</v>
      </c>
      <c r="S1643" s="34">
        <f>ROUND(('NEW Reference'!L$16*List!$H1643)+'NEW Reference'!L$17,0)</f>
        <v>3828</v>
      </c>
      <c r="T1643" s="34">
        <f>ROUND(('NEW Reference'!M$16*List!$H1643)+'NEW Reference'!M$17,0)</f>
        <v>4572</v>
      </c>
      <c r="U1643" s="34">
        <f>ROUND(('NEW Reference'!N$16*List!$H1643)+'NEW Reference'!N$17,0)</f>
        <v>18447</v>
      </c>
      <c r="V1643" s="35">
        <f>ROUND(('NEW Reference'!O$16*List!$H1643)+'NEW Reference'!O$17,0)</f>
        <v>686</v>
      </c>
      <c r="W1643" s="35">
        <f>ROUND(('NEW Reference'!P$16*List!$H1643)+'NEW Reference'!P$17,0)</f>
        <v>966</v>
      </c>
      <c r="X1643" s="35">
        <f>ROUND(('NEW Reference'!Q$16*List!$H1643)+'NEW Reference'!Q$17,0)</f>
        <v>483</v>
      </c>
      <c r="Y1643" s="36"/>
      <c r="Z1643" s="4" t="str">
        <f t="shared" si="77"/>
        <v>CARTER, Montana</v>
      </c>
      <c r="AA1643" s="46" t="s">
        <v>3270</v>
      </c>
      <c r="AB1643" s="37" t="s">
        <v>49</v>
      </c>
      <c r="AC1643" s="41" t="s">
        <v>4781</v>
      </c>
      <c r="AD1643" s="42"/>
      <c r="AE1643">
        <f t="shared" si="78"/>
        <v>0.82830000000000004</v>
      </c>
    </row>
    <row r="1644" spans="1:31">
      <c r="A1644" s="28" t="s">
        <v>4795</v>
      </c>
      <c r="B1644" s="44" t="s">
        <v>4796</v>
      </c>
      <c r="C1644" s="47">
        <v>24500</v>
      </c>
      <c r="D1644" s="30" t="s">
        <v>824</v>
      </c>
      <c r="E1644" s="37" t="s">
        <v>4797</v>
      </c>
      <c r="F1644" s="49" t="s">
        <v>4781</v>
      </c>
      <c r="G1644" s="33" t="s">
        <v>48</v>
      </c>
      <c r="H1644">
        <f t="shared" si="76"/>
        <v>0.79060000000000008</v>
      </c>
      <c r="I1644" s="34">
        <f>ROUND(('NEW Reference'!B$16*List!$H1644)+'NEW Reference'!B$17,0)</f>
        <v>1022</v>
      </c>
      <c r="J1644" s="34">
        <f>ROUND(('NEW Reference'!C$16*List!$H1644)+'NEW Reference'!C$17,0)</f>
        <v>1523</v>
      </c>
      <c r="K1644" s="34">
        <f>ROUND(('NEW Reference'!D$16*List!$H1644)+'NEW Reference'!D$17,0)</f>
        <v>1825</v>
      </c>
      <c r="L1644" s="34">
        <f>ROUND(('NEW Reference'!E$16*List!$H1644)+'NEW Reference'!E$17,0)</f>
        <v>2257</v>
      </c>
      <c r="M1644" s="34">
        <f>ROUND(('NEW Reference'!F$16*List!$H1644)+'NEW Reference'!F$17,0)</f>
        <v>2351</v>
      </c>
      <c r="N1644" s="34">
        <f>ROUND(('NEW Reference'!G$16*List!$H1644)+'NEW Reference'!G$17,0)</f>
        <v>2661</v>
      </c>
      <c r="O1644" s="34">
        <f>ROUND(('NEW Reference'!H$16*List!$H1644)+'NEW Reference'!H$17,0)</f>
        <v>2763</v>
      </c>
      <c r="P1644" s="34">
        <f>ROUND(('NEW Reference'!I$16*List!$H1644)+'NEW Reference'!I$17,0)</f>
        <v>2872</v>
      </c>
      <c r="Q1644" s="34">
        <f>ROUND(('NEW Reference'!J$16*List!$H1644)+'NEW Reference'!J$17,0)</f>
        <v>3325</v>
      </c>
      <c r="R1644" s="34">
        <f>ROUND(('NEW Reference'!K$16*List!$H1644)+'NEW Reference'!K$17,0)</f>
        <v>3430</v>
      </c>
      <c r="S1644" s="34">
        <f>ROUND(('NEW Reference'!L$16*List!$H1644)+'NEW Reference'!L$17,0)</f>
        <v>3702</v>
      </c>
      <c r="T1644" s="34">
        <f>ROUND(('NEW Reference'!M$16*List!$H1644)+'NEW Reference'!M$17,0)</f>
        <v>4421</v>
      </c>
      <c r="U1644" s="34">
        <f>ROUND(('NEW Reference'!N$16*List!$H1644)+'NEW Reference'!N$17,0)</f>
        <v>17838</v>
      </c>
      <c r="V1644" s="35">
        <f>ROUND(('NEW Reference'!O$16*List!$H1644)+'NEW Reference'!O$17,0)</f>
        <v>663</v>
      </c>
      <c r="W1644" s="35">
        <f>ROUND(('NEW Reference'!P$16*List!$H1644)+'NEW Reference'!P$17,0)</f>
        <v>934</v>
      </c>
      <c r="X1644" s="35">
        <f>ROUND(('NEW Reference'!Q$16*List!$H1644)+'NEW Reference'!Q$17,0)</f>
        <v>467</v>
      </c>
      <c r="Y1644" s="36"/>
      <c r="Z1644" s="4" t="str">
        <f t="shared" si="77"/>
        <v>CASCADE, Montana</v>
      </c>
      <c r="AA1644" s="46" t="s">
        <v>4797</v>
      </c>
      <c r="AB1644" s="37" t="s">
        <v>49</v>
      </c>
      <c r="AC1644" s="41" t="s">
        <v>4781</v>
      </c>
      <c r="AD1644" s="42"/>
      <c r="AE1644">
        <f t="shared" si="78"/>
        <v>0.79060000000000008</v>
      </c>
    </row>
    <row r="1645" spans="1:31">
      <c r="A1645" s="28" t="s">
        <v>4798</v>
      </c>
      <c r="B1645" s="44" t="s">
        <v>4799</v>
      </c>
      <c r="C1645" s="45">
        <v>99927</v>
      </c>
      <c r="D1645" s="30" t="s">
        <v>153</v>
      </c>
      <c r="E1645" s="46" t="s">
        <v>4800</v>
      </c>
      <c r="F1645" s="50" t="s">
        <v>4781</v>
      </c>
      <c r="G1645" s="33" t="s">
        <v>59</v>
      </c>
      <c r="H1645">
        <f t="shared" si="76"/>
        <v>0.82830000000000004</v>
      </c>
      <c r="I1645" s="34">
        <f>ROUND(('NEW Reference'!B$16*List!$H1645)+'NEW Reference'!B$17,0)</f>
        <v>1056</v>
      </c>
      <c r="J1645" s="34">
        <f>ROUND(('NEW Reference'!C$16*List!$H1645)+'NEW Reference'!C$17,0)</f>
        <v>1575</v>
      </c>
      <c r="K1645" s="34">
        <f>ROUND(('NEW Reference'!D$16*List!$H1645)+'NEW Reference'!D$17,0)</f>
        <v>1888</v>
      </c>
      <c r="L1645" s="34">
        <f>ROUND(('NEW Reference'!E$16*List!$H1645)+'NEW Reference'!E$17,0)</f>
        <v>2334</v>
      </c>
      <c r="M1645" s="34">
        <f>ROUND(('NEW Reference'!F$16*List!$H1645)+'NEW Reference'!F$17,0)</f>
        <v>2431</v>
      </c>
      <c r="N1645" s="34">
        <f>ROUND(('NEW Reference'!G$16*List!$H1645)+'NEW Reference'!G$17,0)</f>
        <v>2752</v>
      </c>
      <c r="O1645" s="34">
        <f>ROUND(('NEW Reference'!H$16*List!$H1645)+'NEW Reference'!H$17,0)</f>
        <v>2858</v>
      </c>
      <c r="P1645" s="34">
        <f>ROUND(('NEW Reference'!I$16*List!$H1645)+'NEW Reference'!I$17,0)</f>
        <v>2970</v>
      </c>
      <c r="Q1645" s="34">
        <f>ROUND(('NEW Reference'!J$16*List!$H1645)+'NEW Reference'!J$17,0)</f>
        <v>3439</v>
      </c>
      <c r="R1645" s="34">
        <f>ROUND(('NEW Reference'!K$16*List!$H1645)+'NEW Reference'!K$17,0)</f>
        <v>3547</v>
      </c>
      <c r="S1645" s="34">
        <f>ROUND(('NEW Reference'!L$16*List!$H1645)+'NEW Reference'!L$17,0)</f>
        <v>3828</v>
      </c>
      <c r="T1645" s="34">
        <f>ROUND(('NEW Reference'!M$16*List!$H1645)+'NEW Reference'!M$17,0)</f>
        <v>4572</v>
      </c>
      <c r="U1645" s="34">
        <f>ROUND(('NEW Reference'!N$16*List!$H1645)+'NEW Reference'!N$17,0)</f>
        <v>18447</v>
      </c>
      <c r="V1645" s="35">
        <f>ROUND(('NEW Reference'!O$16*List!$H1645)+'NEW Reference'!O$17,0)</f>
        <v>686</v>
      </c>
      <c r="W1645" s="35">
        <f>ROUND(('NEW Reference'!P$16*List!$H1645)+'NEW Reference'!P$17,0)</f>
        <v>966</v>
      </c>
      <c r="X1645" s="35">
        <f>ROUND(('NEW Reference'!Q$16*List!$H1645)+'NEW Reference'!Q$17,0)</f>
        <v>483</v>
      </c>
      <c r="Y1645" s="36"/>
      <c r="Z1645" s="4" t="str">
        <f t="shared" si="77"/>
        <v>CHOUTEAU, Montana</v>
      </c>
      <c r="AA1645" s="46" t="s">
        <v>4800</v>
      </c>
      <c r="AB1645" s="37" t="s">
        <v>49</v>
      </c>
      <c r="AC1645" s="41" t="s">
        <v>4781</v>
      </c>
      <c r="AD1645" s="42"/>
      <c r="AE1645">
        <f t="shared" si="78"/>
        <v>0.82830000000000004</v>
      </c>
    </row>
    <row r="1646" spans="1:31">
      <c r="A1646" s="28" t="s">
        <v>4801</v>
      </c>
      <c r="B1646" s="44" t="s">
        <v>4802</v>
      </c>
      <c r="C1646" s="45">
        <v>99927</v>
      </c>
      <c r="D1646" s="30" t="s">
        <v>153</v>
      </c>
      <c r="E1646" s="46" t="s">
        <v>1084</v>
      </c>
      <c r="F1646" s="50" t="s">
        <v>4781</v>
      </c>
      <c r="G1646" s="33" t="s">
        <v>59</v>
      </c>
      <c r="H1646">
        <f t="shared" si="76"/>
        <v>0.82830000000000004</v>
      </c>
      <c r="I1646" s="34">
        <f>ROUND(('NEW Reference'!B$16*List!$H1646)+'NEW Reference'!B$17,0)</f>
        <v>1056</v>
      </c>
      <c r="J1646" s="34">
        <f>ROUND(('NEW Reference'!C$16*List!$H1646)+'NEW Reference'!C$17,0)</f>
        <v>1575</v>
      </c>
      <c r="K1646" s="34">
        <f>ROUND(('NEW Reference'!D$16*List!$H1646)+'NEW Reference'!D$17,0)</f>
        <v>1888</v>
      </c>
      <c r="L1646" s="34">
        <f>ROUND(('NEW Reference'!E$16*List!$H1646)+'NEW Reference'!E$17,0)</f>
        <v>2334</v>
      </c>
      <c r="M1646" s="34">
        <f>ROUND(('NEW Reference'!F$16*List!$H1646)+'NEW Reference'!F$17,0)</f>
        <v>2431</v>
      </c>
      <c r="N1646" s="34">
        <f>ROUND(('NEW Reference'!G$16*List!$H1646)+'NEW Reference'!G$17,0)</f>
        <v>2752</v>
      </c>
      <c r="O1646" s="34">
        <f>ROUND(('NEW Reference'!H$16*List!$H1646)+'NEW Reference'!H$17,0)</f>
        <v>2858</v>
      </c>
      <c r="P1646" s="34">
        <f>ROUND(('NEW Reference'!I$16*List!$H1646)+'NEW Reference'!I$17,0)</f>
        <v>2970</v>
      </c>
      <c r="Q1646" s="34">
        <f>ROUND(('NEW Reference'!J$16*List!$H1646)+'NEW Reference'!J$17,0)</f>
        <v>3439</v>
      </c>
      <c r="R1646" s="34">
        <f>ROUND(('NEW Reference'!K$16*List!$H1646)+'NEW Reference'!K$17,0)</f>
        <v>3547</v>
      </c>
      <c r="S1646" s="34">
        <f>ROUND(('NEW Reference'!L$16*List!$H1646)+'NEW Reference'!L$17,0)</f>
        <v>3828</v>
      </c>
      <c r="T1646" s="34">
        <f>ROUND(('NEW Reference'!M$16*List!$H1646)+'NEW Reference'!M$17,0)</f>
        <v>4572</v>
      </c>
      <c r="U1646" s="34">
        <f>ROUND(('NEW Reference'!N$16*List!$H1646)+'NEW Reference'!N$17,0)</f>
        <v>18447</v>
      </c>
      <c r="V1646" s="35">
        <f>ROUND(('NEW Reference'!O$16*List!$H1646)+'NEW Reference'!O$17,0)</f>
        <v>686</v>
      </c>
      <c r="W1646" s="35">
        <f>ROUND(('NEW Reference'!P$16*List!$H1646)+'NEW Reference'!P$17,0)</f>
        <v>966</v>
      </c>
      <c r="X1646" s="35">
        <f>ROUND(('NEW Reference'!Q$16*List!$H1646)+'NEW Reference'!Q$17,0)</f>
        <v>483</v>
      </c>
      <c r="Y1646" s="36"/>
      <c r="Z1646" s="4" t="str">
        <f t="shared" si="77"/>
        <v>CUSTER, Montana</v>
      </c>
      <c r="AA1646" s="46" t="s">
        <v>1084</v>
      </c>
      <c r="AB1646" s="37" t="s">
        <v>49</v>
      </c>
      <c r="AC1646" s="41" t="s">
        <v>4781</v>
      </c>
      <c r="AD1646" s="42"/>
      <c r="AE1646">
        <f t="shared" si="78"/>
        <v>0.82830000000000004</v>
      </c>
    </row>
    <row r="1647" spans="1:31">
      <c r="A1647" s="28" t="s">
        <v>4803</v>
      </c>
      <c r="B1647" s="44" t="s">
        <v>4804</v>
      </c>
      <c r="C1647" s="45">
        <v>99927</v>
      </c>
      <c r="D1647" s="30" t="s">
        <v>153</v>
      </c>
      <c r="E1647" s="46" t="s">
        <v>4805</v>
      </c>
      <c r="F1647" s="50" t="s">
        <v>4781</v>
      </c>
      <c r="G1647" s="33" t="s">
        <v>59</v>
      </c>
      <c r="H1647">
        <f t="shared" si="76"/>
        <v>0.82830000000000004</v>
      </c>
      <c r="I1647" s="34">
        <f>ROUND(('NEW Reference'!B$16*List!$H1647)+'NEW Reference'!B$17,0)</f>
        <v>1056</v>
      </c>
      <c r="J1647" s="34">
        <f>ROUND(('NEW Reference'!C$16*List!$H1647)+'NEW Reference'!C$17,0)</f>
        <v>1575</v>
      </c>
      <c r="K1647" s="34">
        <f>ROUND(('NEW Reference'!D$16*List!$H1647)+'NEW Reference'!D$17,0)</f>
        <v>1888</v>
      </c>
      <c r="L1647" s="34">
        <f>ROUND(('NEW Reference'!E$16*List!$H1647)+'NEW Reference'!E$17,0)</f>
        <v>2334</v>
      </c>
      <c r="M1647" s="34">
        <f>ROUND(('NEW Reference'!F$16*List!$H1647)+'NEW Reference'!F$17,0)</f>
        <v>2431</v>
      </c>
      <c r="N1647" s="34">
        <f>ROUND(('NEW Reference'!G$16*List!$H1647)+'NEW Reference'!G$17,0)</f>
        <v>2752</v>
      </c>
      <c r="O1647" s="34">
        <f>ROUND(('NEW Reference'!H$16*List!$H1647)+'NEW Reference'!H$17,0)</f>
        <v>2858</v>
      </c>
      <c r="P1647" s="34">
        <f>ROUND(('NEW Reference'!I$16*List!$H1647)+'NEW Reference'!I$17,0)</f>
        <v>2970</v>
      </c>
      <c r="Q1647" s="34">
        <f>ROUND(('NEW Reference'!J$16*List!$H1647)+'NEW Reference'!J$17,0)</f>
        <v>3439</v>
      </c>
      <c r="R1647" s="34">
        <f>ROUND(('NEW Reference'!K$16*List!$H1647)+'NEW Reference'!K$17,0)</f>
        <v>3547</v>
      </c>
      <c r="S1647" s="34">
        <f>ROUND(('NEW Reference'!L$16*List!$H1647)+'NEW Reference'!L$17,0)</f>
        <v>3828</v>
      </c>
      <c r="T1647" s="34">
        <f>ROUND(('NEW Reference'!M$16*List!$H1647)+'NEW Reference'!M$17,0)</f>
        <v>4572</v>
      </c>
      <c r="U1647" s="34">
        <f>ROUND(('NEW Reference'!N$16*List!$H1647)+'NEW Reference'!N$17,0)</f>
        <v>18447</v>
      </c>
      <c r="V1647" s="35">
        <f>ROUND(('NEW Reference'!O$16*List!$H1647)+'NEW Reference'!O$17,0)</f>
        <v>686</v>
      </c>
      <c r="W1647" s="35">
        <f>ROUND(('NEW Reference'!P$16*List!$H1647)+'NEW Reference'!P$17,0)</f>
        <v>966</v>
      </c>
      <c r="X1647" s="35">
        <f>ROUND(('NEW Reference'!Q$16*List!$H1647)+'NEW Reference'!Q$17,0)</f>
        <v>483</v>
      </c>
      <c r="Y1647" s="36"/>
      <c r="Z1647" s="4" t="str">
        <f t="shared" si="77"/>
        <v>DANIELS, Montana</v>
      </c>
      <c r="AA1647" s="46" t="s">
        <v>4805</v>
      </c>
      <c r="AB1647" s="37" t="s">
        <v>49</v>
      </c>
      <c r="AC1647" s="41" t="s">
        <v>4781</v>
      </c>
      <c r="AD1647" s="42"/>
      <c r="AE1647">
        <f t="shared" si="78"/>
        <v>0.82830000000000004</v>
      </c>
    </row>
    <row r="1648" spans="1:31">
      <c r="A1648" s="28" t="s">
        <v>4806</v>
      </c>
      <c r="B1648" s="44" t="s">
        <v>4807</v>
      </c>
      <c r="C1648" s="45">
        <v>99927</v>
      </c>
      <c r="D1648" s="30" t="s">
        <v>153</v>
      </c>
      <c r="E1648" s="46" t="s">
        <v>1722</v>
      </c>
      <c r="F1648" s="50" t="s">
        <v>4781</v>
      </c>
      <c r="G1648" s="33" t="s">
        <v>59</v>
      </c>
      <c r="H1648">
        <f t="shared" si="76"/>
        <v>0.82830000000000004</v>
      </c>
      <c r="I1648" s="34">
        <f>ROUND(('NEW Reference'!B$16*List!$H1648)+'NEW Reference'!B$17,0)</f>
        <v>1056</v>
      </c>
      <c r="J1648" s="34">
        <f>ROUND(('NEW Reference'!C$16*List!$H1648)+'NEW Reference'!C$17,0)</f>
        <v>1575</v>
      </c>
      <c r="K1648" s="34">
        <f>ROUND(('NEW Reference'!D$16*List!$H1648)+'NEW Reference'!D$17,0)</f>
        <v>1888</v>
      </c>
      <c r="L1648" s="34">
        <f>ROUND(('NEW Reference'!E$16*List!$H1648)+'NEW Reference'!E$17,0)</f>
        <v>2334</v>
      </c>
      <c r="M1648" s="34">
        <f>ROUND(('NEW Reference'!F$16*List!$H1648)+'NEW Reference'!F$17,0)</f>
        <v>2431</v>
      </c>
      <c r="N1648" s="34">
        <f>ROUND(('NEW Reference'!G$16*List!$H1648)+'NEW Reference'!G$17,0)</f>
        <v>2752</v>
      </c>
      <c r="O1648" s="34">
        <f>ROUND(('NEW Reference'!H$16*List!$H1648)+'NEW Reference'!H$17,0)</f>
        <v>2858</v>
      </c>
      <c r="P1648" s="34">
        <f>ROUND(('NEW Reference'!I$16*List!$H1648)+'NEW Reference'!I$17,0)</f>
        <v>2970</v>
      </c>
      <c r="Q1648" s="34">
        <f>ROUND(('NEW Reference'!J$16*List!$H1648)+'NEW Reference'!J$17,0)</f>
        <v>3439</v>
      </c>
      <c r="R1648" s="34">
        <f>ROUND(('NEW Reference'!K$16*List!$H1648)+'NEW Reference'!K$17,0)</f>
        <v>3547</v>
      </c>
      <c r="S1648" s="34">
        <f>ROUND(('NEW Reference'!L$16*List!$H1648)+'NEW Reference'!L$17,0)</f>
        <v>3828</v>
      </c>
      <c r="T1648" s="34">
        <f>ROUND(('NEW Reference'!M$16*List!$H1648)+'NEW Reference'!M$17,0)</f>
        <v>4572</v>
      </c>
      <c r="U1648" s="34">
        <f>ROUND(('NEW Reference'!N$16*List!$H1648)+'NEW Reference'!N$17,0)</f>
        <v>18447</v>
      </c>
      <c r="V1648" s="35">
        <f>ROUND(('NEW Reference'!O$16*List!$H1648)+'NEW Reference'!O$17,0)</f>
        <v>686</v>
      </c>
      <c r="W1648" s="35">
        <f>ROUND(('NEW Reference'!P$16*List!$H1648)+'NEW Reference'!P$17,0)</f>
        <v>966</v>
      </c>
      <c r="X1648" s="35">
        <f>ROUND(('NEW Reference'!Q$16*List!$H1648)+'NEW Reference'!Q$17,0)</f>
        <v>483</v>
      </c>
      <c r="Y1648" s="36"/>
      <c r="Z1648" s="4" t="str">
        <f t="shared" si="77"/>
        <v>DAWSON, Montana</v>
      </c>
      <c r="AA1648" s="46" t="s">
        <v>1722</v>
      </c>
      <c r="AB1648" s="37" t="s">
        <v>49</v>
      </c>
      <c r="AC1648" s="41" t="s">
        <v>4781</v>
      </c>
      <c r="AD1648" s="42"/>
      <c r="AE1648">
        <f t="shared" si="78"/>
        <v>0.82830000000000004</v>
      </c>
    </row>
    <row r="1649" spans="1:31">
      <c r="A1649" s="28" t="s">
        <v>4808</v>
      </c>
      <c r="B1649" s="44" t="s">
        <v>4809</v>
      </c>
      <c r="C1649" s="45">
        <v>99927</v>
      </c>
      <c r="D1649" s="30" t="s">
        <v>153</v>
      </c>
      <c r="E1649" s="46" t="s">
        <v>4810</v>
      </c>
      <c r="F1649" s="50" t="s">
        <v>4781</v>
      </c>
      <c r="G1649" s="33" t="s">
        <v>59</v>
      </c>
      <c r="H1649">
        <f t="shared" si="76"/>
        <v>0.82830000000000004</v>
      </c>
      <c r="I1649" s="34">
        <f>ROUND(('NEW Reference'!B$16*List!$H1649)+'NEW Reference'!B$17,0)</f>
        <v>1056</v>
      </c>
      <c r="J1649" s="34">
        <f>ROUND(('NEW Reference'!C$16*List!$H1649)+'NEW Reference'!C$17,0)</f>
        <v>1575</v>
      </c>
      <c r="K1649" s="34">
        <f>ROUND(('NEW Reference'!D$16*List!$H1649)+'NEW Reference'!D$17,0)</f>
        <v>1888</v>
      </c>
      <c r="L1649" s="34">
        <f>ROUND(('NEW Reference'!E$16*List!$H1649)+'NEW Reference'!E$17,0)</f>
        <v>2334</v>
      </c>
      <c r="M1649" s="34">
        <f>ROUND(('NEW Reference'!F$16*List!$H1649)+'NEW Reference'!F$17,0)</f>
        <v>2431</v>
      </c>
      <c r="N1649" s="34">
        <f>ROUND(('NEW Reference'!G$16*List!$H1649)+'NEW Reference'!G$17,0)</f>
        <v>2752</v>
      </c>
      <c r="O1649" s="34">
        <f>ROUND(('NEW Reference'!H$16*List!$H1649)+'NEW Reference'!H$17,0)</f>
        <v>2858</v>
      </c>
      <c r="P1649" s="34">
        <f>ROUND(('NEW Reference'!I$16*List!$H1649)+'NEW Reference'!I$17,0)</f>
        <v>2970</v>
      </c>
      <c r="Q1649" s="34">
        <f>ROUND(('NEW Reference'!J$16*List!$H1649)+'NEW Reference'!J$17,0)</f>
        <v>3439</v>
      </c>
      <c r="R1649" s="34">
        <f>ROUND(('NEW Reference'!K$16*List!$H1649)+'NEW Reference'!K$17,0)</f>
        <v>3547</v>
      </c>
      <c r="S1649" s="34">
        <f>ROUND(('NEW Reference'!L$16*List!$H1649)+'NEW Reference'!L$17,0)</f>
        <v>3828</v>
      </c>
      <c r="T1649" s="34">
        <f>ROUND(('NEW Reference'!M$16*List!$H1649)+'NEW Reference'!M$17,0)</f>
        <v>4572</v>
      </c>
      <c r="U1649" s="34">
        <f>ROUND(('NEW Reference'!N$16*List!$H1649)+'NEW Reference'!N$17,0)</f>
        <v>18447</v>
      </c>
      <c r="V1649" s="35">
        <f>ROUND(('NEW Reference'!O$16*List!$H1649)+'NEW Reference'!O$17,0)</f>
        <v>686</v>
      </c>
      <c r="W1649" s="35">
        <f>ROUND(('NEW Reference'!P$16*List!$H1649)+'NEW Reference'!P$17,0)</f>
        <v>966</v>
      </c>
      <c r="X1649" s="35">
        <f>ROUND(('NEW Reference'!Q$16*List!$H1649)+'NEW Reference'!Q$17,0)</f>
        <v>483</v>
      </c>
      <c r="Y1649" s="36"/>
      <c r="Z1649" s="4" t="str">
        <f t="shared" si="77"/>
        <v>DEER LODGE, Montana</v>
      </c>
      <c r="AA1649" s="46" t="s">
        <v>4810</v>
      </c>
      <c r="AB1649" s="37" t="s">
        <v>49</v>
      </c>
      <c r="AC1649" s="41" t="s">
        <v>4781</v>
      </c>
      <c r="AD1649" s="42"/>
      <c r="AE1649">
        <f t="shared" si="78"/>
        <v>0.82830000000000004</v>
      </c>
    </row>
    <row r="1650" spans="1:31">
      <c r="A1650" s="28" t="s">
        <v>4811</v>
      </c>
      <c r="B1650" s="44" t="s">
        <v>4812</v>
      </c>
      <c r="C1650" s="45">
        <v>99927</v>
      </c>
      <c r="D1650" s="30" t="s">
        <v>153</v>
      </c>
      <c r="E1650" s="46" t="s">
        <v>4813</v>
      </c>
      <c r="F1650" s="50" t="s">
        <v>4781</v>
      </c>
      <c r="G1650" s="33" t="s">
        <v>59</v>
      </c>
      <c r="H1650">
        <f t="shared" si="76"/>
        <v>0.82830000000000004</v>
      </c>
      <c r="I1650" s="34">
        <f>ROUND(('NEW Reference'!B$16*List!$H1650)+'NEW Reference'!B$17,0)</f>
        <v>1056</v>
      </c>
      <c r="J1650" s="34">
        <f>ROUND(('NEW Reference'!C$16*List!$H1650)+'NEW Reference'!C$17,0)</f>
        <v>1575</v>
      </c>
      <c r="K1650" s="34">
        <f>ROUND(('NEW Reference'!D$16*List!$H1650)+'NEW Reference'!D$17,0)</f>
        <v>1888</v>
      </c>
      <c r="L1650" s="34">
        <f>ROUND(('NEW Reference'!E$16*List!$H1650)+'NEW Reference'!E$17,0)</f>
        <v>2334</v>
      </c>
      <c r="M1650" s="34">
        <f>ROUND(('NEW Reference'!F$16*List!$H1650)+'NEW Reference'!F$17,0)</f>
        <v>2431</v>
      </c>
      <c r="N1650" s="34">
        <f>ROUND(('NEW Reference'!G$16*List!$H1650)+'NEW Reference'!G$17,0)</f>
        <v>2752</v>
      </c>
      <c r="O1650" s="34">
        <f>ROUND(('NEW Reference'!H$16*List!$H1650)+'NEW Reference'!H$17,0)</f>
        <v>2858</v>
      </c>
      <c r="P1650" s="34">
        <f>ROUND(('NEW Reference'!I$16*List!$H1650)+'NEW Reference'!I$17,0)</f>
        <v>2970</v>
      </c>
      <c r="Q1650" s="34">
        <f>ROUND(('NEW Reference'!J$16*List!$H1650)+'NEW Reference'!J$17,0)</f>
        <v>3439</v>
      </c>
      <c r="R1650" s="34">
        <f>ROUND(('NEW Reference'!K$16*List!$H1650)+'NEW Reference'!K$17,0)</f>
        <v>3547</v>
      </c>
      <c r="S1650" s="34">
        <f>ROUND(('NEW Reference'!L$16*List!$H1650)+'NEW Reference'!L$17,0)</f>
        <v>3828</v>
      </c>
      <c r="T1650" s="34">
        <f>ROUND(('NEW Reference'!M$16*List!$H1650)+'NEW Reference'!M$17,0)</f>
        <v>4572</v>
      </c>
      <c r="U1650" s="34">
        <f>ROUND(('NEW Reference'!N$16*List!$H1650)+'NEW Reference'!N$17,0)</f>
        <v>18447</v>
      </c>
      <c r="V1650" s="35">
        <f>ROUND(('NEW Reference'!O$16*List!$H1650)+'NEW Reference'!O$17,0)</f>
        <v>686</v>
      </c>
      <c r="W1650" s="35">
        <f>ROUND(('NEW Reference'!P$16*List!$H1650)+'NEW Reference'!P$17,0)</f>
        <v>966</v>
      </c>
      <c r="X1650" s="35">
        <f>ROUND(('NEW Reference'!Q$16*List!$H1650)+'NEW Reference'!Q$17,0)</f>
        <v>483</v>
      </c>
      <c r="Y1650" s="36"/>
      <c r="Z1650" s="4" t="str">
        <f t="shared" si="77"/>
        <v>FALLON, Montana</v>
      </c>
      <c r="AA1650" s="46" t="s">
        <v>4813</v>
      </c>
      <c r="AB1650" s="37" t="s">
        <v>49</v>
      </c>
      <c r="AC1650" s="41" t="s">
        <v>4781</v>
      </c>
      <c r="AD1650" s="42"/>
      <c r="AE1650">
        <f t="shared" si="78"/>
        <v>0.82830000000000004</v>
      </c>
    </row>
    <row r="1651" spans="1:31">
      <c r="A1651" s="28" t="s">
        <v>4814</v>
      </c>
      <c r="B1651" s="44" t="s">
        <v>4815</v>
      </c>
      <c r="C1651" s="45">
        <v>99927</v>
      </c>
      <c r="D1651" s="30" t="s">
        <v>153</v>
      </c>
      <c r="E1651" s="46" t="s">
        <v>4816</v>
      </c>
      <c r="F1651" s="50" t="s">
        <v>4781</v>
      </c>
      <c r="G1651" s="33" t="s">
        <v>59</v>
      </c>
      <c r="H1651">
        <f t="shared" si="76"/>
        <v>0.82830000000000004</v>
      </c>
      <c r="I1651" s="34">
        <f>ROUND(('NEW Reference'!B$16*List!$H1651)+'NEW Reference'!B$17,0)</f>
        <v>1056</v>
      </c>
      <c r="J1651" s="34">
        <f>ROUND(('NEW Reference'!C$16*List!$H1651)+'NEW Reference'!C$17,0)</f>
        <v>1575</v>
      </c>
      <c r="K1651" s="34">
        <f>ROUND(('NEW Reference'!D$16*List!$H1651)+'NEW Reference'!D$17,0)</f>
        <v>1888</v>
      </c>
      <c r="L1651" s="34">
        <f>ROUND(('NEW Reference'!E$16*List!$H1651)+'NEW Reference'!E$17,0)</f>
        <v>2334</v>
      </c>
      <c r="M1651" s="34">
        <f>ROUND(('NEW Reference'!F$16*List!$H1651)+'NEW Reference'!F$17,0)</f>
        <v>2431</v>
      </c>
      <c r="N1651" s="34">
        <f>ROUND(('NEW Reference'!G$16*List!$H1651)+'NEW Reference'!G$17,0)</f>
        <v>2752</v>
      </c>
      <c r="O1651" s="34">
        <f>ROUND(('NEW Reference'!H$16*List!$H1651)+'NEW Reference'!H$17,0)</f>
        <v>2858</v>
      </c>
      <c r="P1651" s="34">
        <f>ROUND(('NEW Reference'!I$16*List!$H1651)+'NEW Reference'!I$17,0)</f>
        <v>2970</v>
      </c>
      <c r="Q1651" s="34">
        <f>ROUND(('NEW Reference'!J$16*List!$H1651)+'NEW Reference'!J$17,0)</f>
        <v>3439</v>
      </c>
      <c r="R1651" s="34">
        <f>ROUND(('NEW Reference'!K$16*List!$H1651)+'NEW Reference'!K$17,0)</f>
        <v>3547</v>
      </c>
      <c r="S1651" s="34">
        <f>ROUND(('NEW Reference'!L$16*List!$H1651)+'NEW Reference'!L$17,0)</f>
        <v>3828</v>
      </c>
      <c r="T1651" s="34">
        <f>ROUND(('NEW Reference'!M$16*List!$H1651)+'NEW Reference'!M$17,0)</f>
        <v>4572</v>
      </c>
      <c r="U1651" s="34">
        <f>ROUND(('NEW Reference'!N$16*List!$H1651)+'NEW Reference'!N$17,0)</f>
        <v>18447</v>
      </c>
      <c r="V1651" s="35">
        <f>ROUND(('NEW Reference'!O$16*List!$H1651)+'NEW Reference'!O$17,0)</f>
        <v>686</v>
      </c>
      <c r="W1651" s="35">
        <f>ROUND(('NEW Reference'!P$16*List!$H1651)+'NEW Reference'!P$17,0)</f>
        <v>966</v>
      </c>
      <c r="X1651" s="35">
        <f>ROUND(('NEW Reference'!Q$16*List!$H1651)+'NEW Reference'!Q$17,0)</f>
        <v>483</v>
      </c>
      <c r="Y1651" s="36"/>
      <c r="Z1651" s="4" t="str">
        <f t="shared" si="77"/>
        <v>FERGUS, Montana</v>
      </c>
      <c r="AA1651" s="46" t="s">
        <v>4816</v>
      </c>
      <c r="AB1651" s="37" t="s">
        <v>49</v>
      </c>
      <c r="AC1651" s="41" t="s">
        <v>4781</v>
      </c>
      <c r="AD1651" s="42"/>
      <c r="AE1651">
        <f t="shared" si="78"/>
        <v>0.82830000000000004</v>
      </c>
    </row>
    <row r="1652" spans="1:31">
      <c r="A1652" s="28" t="s">
        <v>4817</v>
      </c>
      <c r="B1652" s="44" t="s">
        <v>4818</v>
      </c>
      <c r="C1652" s="45">
        <v>99927</v>
      </c>
      <c r="D1652" s="30" t="s">
        <v>153</v>
      </c>
      <c r="E1652" s="46" t="s">
        <v>4819</v>
      </c>
      <c r="F1652" s="50" t="s">
        <v>4781</v>
      </c>
      <c r="G1652" s="33" t="s">
        <v>59</v>
      </c>
      <c r="H1652">
        <f t="shared" si="76"/>
        <v>0.82830000000000004</v>
      </c>
      <c r="I1652" s="34">
        <f>ROUND(('NEW Reference'!B$16*List!$H1652)+'NEW Reference'!B$17,0)</f>
        <v>1056</v>
      </c>
      <c r="J1652" s="34">
        <f>ROUND(('NEW Reference'!C$16*List!$H1652)+'NEW Reference'!C$17,0)</f>
        <v>1575</v>
      </c>
      <c r="K1652" s="34">
        <f>ROUND(('NEW Reference'!D$16*List!$H1652)+'NEW Reference'!D$17,0)</f>
        <v>1888</v>
      </c>
      <c r="L1652" s="34">
        <f>ROUND(('NEW Reference'!E$16*List!$H1652)+'NEW Reference'!E$17,0)</f>
        <v>2334</v>
      </c>
      <c r="M1652" s="34">
        <f>ROUND(('NEW Reference'!F$16*List!$H1652)+'NEW Reference'!F$17,0)</f>
        <v>2431</v>
      </c>
      <c r="N1652" s="34">
        <f>ROUND(('NEW Reference'!G$16*List!$H1652)+'NEW Reference'!G$17,0)</f>
        <v>2752</v>
      </c>
      <c r="O1652" s="34">
        <f>ROUND(('NEW Reference'!H$16*List!$H1652)+'NEW Reference'!H$17,0)</f>
        <v>2858</v>
      </c>
      <c r="P1652" s="34">
        <f>ROUND(('NEW Reference'!I$16*List!$H1652)+'NEW Reference'!I$17,0)</f>
        <v>2970</v>
      </c>
      <c r="Q1652" s="34">
        <f>ROUND(('NEW Reference'!J$16*List!$H1652)+'NEW Reference'!J$17,0)</f>
        <v>3439</v>
      </c>
      <c r="R1652" s="34">
        <f>ROUND(('NEW Reference'!K$16*List!$H1652)+'NEW Reference'!K$17,0)</f>
        <v>3547</v>
      </c>
      <c r="S1652" s="34">
        <f>ROUND(('NEW Reference'!L$16*List!$H1652)+'NEW Reference'!L$17,0)</f>
        <v>3828</v>
      </c>
      <c r="T1652" s="34">
        <f>ROUND(('NEW Reference'!M$16*List!$H1652)+'NEW Reference'!M$17,0)</f>
        <v>4572</v>
      </c>
      <c r="U1652" s="34">
        <f>ROUND(('NEW Reference'!N$16*List!$H1652)+'NEW Reference'!N$17,0)</f>
        <v>18447</v>
      </c>
      <c r="V1652" s="35">
        <f>ROUND(('NEW Reference'!O$16*List!$H1652)+'NEW Reference'!O$17,0)</f>
        <v>686</v>
      </c>
      <c r="W1652" s="35">
        <f>ROUND(('NEW Reference'!P$16*List!$H1652)+'NEW Reference'!P$17,0)</f>
        <v>966</v>
      </c>
      <c r="X1652" s="35">
        <f>ROUND(('NEW Reference'!Q$16*List!$H1652)+'NEW Reference'!Q$17,0)</f>
        <v>483</v>
      </c>
      <c r="Y1652" s="36"/>
      <c r="Z1652" s="4" t="str">
        <f t="shared" si="77"/>
        <v>FLATHEAD, Montana</v>
      </c>
      <c r="AA1652" s="46" t="s">
        <v>4819</v>
      </c>
      <c r="AB1652" s="37" t="s">
        <v>49</v>
      </c>
      <c r="AC1652" s="41" t="s">
        <v>4781</v>
      </c>
      <c r="AD1652" s="42"/>
      <c r="AE1652">
        <f t="shared" si="78"/>
        <v>0.82830000000000004</v>
      </c>
    </row>
    <row r="1653" spans="1:31">
      <c r="A1653" s="28" t="s">
        <v>4820</v>
      </c>
      <c r="B1653" s="44" t="s">
        <v>4821</v>
      </c>
      <c r="C1653" s="45">
        <v>99927</v>
      </c>
      <c r="D1653" s="30" t="s">
        <v>153</v>
      </c>
      <c r="E1653" s="46" t="s">
        <v>2275</v>
      </c>
      <c r="F1653" s="50" t="s">
        <v>4781</v>
      </c>
      <c r="G1653" s="33" t="s">
        <v>59</v>
      </c>
      <c r="H1653">
        <f t="shared" si="76"/>
        <v>0.82830000000000004</v>
      </c>
      <c r="I1653" s="34">
        <f>ROUND(('NEW Reference'!B$16*List!$H1653)+'NEW Reference'!B$17,0)</f>
        <v>1056</v>
      </c>
      <c r="J1653" s="34">
        <f>ROUND(('NEW Reference'!C$16*List!$H1653)+'NEW Reference'!C$17,0)</f>
        <v>1575</v>
      </c>
      <c r="K1653" s="34">
        <f>ROUND(('NEW Reference'!D$16*List!$H1653)+'NEW Reference'!D$17,0)</f>
        <v>1888</v>
      </c>
      <c r="L1653" s="34">
        <f>ROUND(('NEW Reference'!E$16*List!$H1653)+'NEW Reference'!E$17,0)</f>
        <v>2334</v>
      </c>
      <c r="M1653" s="34">
        <f>ROUND(('NEW Reference'!F$16*List!$H1653)+'NEW Reference'!F$17,0)</f>
        <v>2431</v>
      </c>
      <c r="N1653" s="34">
        <f>ROUND(('NEW Reference'!G$16*List!$H1653)+'NEW Reference'!G$17,0)</f>
        <v>2752</v>
      </c>
      <c r="O1653" s="34">
        <f>ROUND(('NEW Reference'!H$16*List!$H1653)+'NEW Reference'!H$17,0)</f>
        <v>2858</v>
      </c>
      <c r="P1653" s="34">
        <f>ROUND(('NEW Reference'!I$16*List!$H1653)+'NEW Reference'!I$17,0)</f>
        <v>2970</v>
      </c>
      <c r="Q1653" s="34">
        <f>ROUND(('NEW Reference'!J$16*List!$H1653)+'NEW Reference'!J$17,0)</f>
        <v>3439</v>
      </c>
      <c r="R1653" s="34">
        <f>ROUND(('NEW Reference'!K$16*List!$H1653)+'NEW Reference'!K$17,0)</f>
        <v>3547</v>
      </c>
      <c r="S1653" s="34">
        <f>ROUND(('NEW Reference'!L$16*List!$H1653)+'NEW Reference'!L$17,0)</f>
        <v>3828</v>
      </c>
      <c r="T1653" s="34">
        <f>ROUND(('NEW Reference'!M$16*List!$H1653)+'NEW Reference'!M$17,0)</f>
        <v>4572</v>
      </c>
      <c r="U1653" s="34">
        <f>ROUND(('NEW Reference'!N$16*List!$H1653)+'NEW Reference'!N$17,0)</f>
        <v>18447</v>
      </c>
      <c r="V1653" s="35">
        <f>ROUND(('NEW Reference'!O$16*List!$H1653)+'NEW Reference'!O$17,0)</f>
        <v>686</v>
      </c>
      <c r="W1653" s="35">
        <f>ROUND(('NEW Reference'!P$16*List!$H1653)+'NEW Reference'!P$17,0)</f>
        <v>966</v>
      </c>
      <c r="X1653" s="35">
        <f>ROUND(('NEW Reference'!Q$16*List!$H1653)+'NEW Reference'!Q$17,0)</f>
        <v>483</v>
      </c>
      <c r="Y1653" s="36"/>
      <c r="Z1653" s="4" t="str">
        <f t="shared" si="77"/>
        <v>GALLATIN, Montana</v>
      </c>
      <c r="AA1653" s="37" t="s">
        <v>2275</v>
      </c>
      <c r="AB1653" s="37" t="s">
        <v>49</v>
      </c>
      <c r="AC1653" s="32" t="s">
        <v>4781</v>
      </c>
      <c r="AD1653" s="38"/>
      <c r="AE1653">
        <f t="shared" si="78"/>
        <v>0.82830000000000004</v>
      </c>
    </row>
    <row r="1654" spans="1:31">
      <c r="A1654" s="28" t="s">
        <v>4822</v>
      </c>
      <c r="B1654" s="44" t="s">
        <v>4823</v>
      </c>
      <c r="C1654" s="45">
        <v>99927</v>
      </c>
      <c r="D1654" s="30" t="s">
        <v>153</v>
      </c>
      <c r="E1654" s="46" t="s">
        <v>1120</v>
      </c>
      <c r="F1654" s="50" t="s">
        <v>4781</v>
      </c>
      <c r="G1654" s="33" t="s">
        <v>59</v>
      </c>
      <c r="H1654">
        <f t="shared" si="76"/>
        <v>0.82830000000000004</v>
      </c>
      <c r="I1654" s="34">
        <f>ROUND(('NEW Reference'!B$16*List!$H1654)+'NEW Reference'!B$17,0)</f>
        <v>1056</v>
      </c>
      <c r="J1654" s="34">
        <f>ROUND(('NEW Reference'!C$16*List!$H1654)+'NEW Reference'!C$17,0)</f>
        <v>1575</v>
      </c>
      <c r="K1654" s="34">
        <f>ROUND(('NEW Reference'!D$16*List!$H1654)+'NEW Reference'!D$17,0)</f>
        <v>1888</v>
      </c>
      <c r="L1654" s="34">
        <f>ROUND(('NEW Reference'!E$16*List!$H1654)+'NEW Reference'!E$17,0)</f>
        <v>2334</v>
      </c>
      <c r="M1654" s="34">
        <f>ROUND(('NEW Reference'!F$16*List!$H1654)+'NEW Reference'!F$17,0)</f>
        <v>2431</v>
      </c>
      <c r="N1654" s="34">
        <f>ROUND(('NEW Reference'!G$16*List!$H1654)+'NEW Reference'!G$17,0)</f>
        <v>2752</v>
      </c>
      <c r="O1654" s="34">
        <f>ROUND(('NEW Reference'!H$16*List!$H1654)+'NEW Reference'!H$17,0)</f>
        <v>2858</v>
      </c>
      <c r="P1654" s="34">
        <f>ROUND(('NEW Reference'!I$16*List!$H1654)+'NEW Reference'!I$17,0)</f>
        <v>2970</v>
      </c>
      <c r="Q1654" s="34">
        <f>ROUND(('NEW Reference'!J$16*List!$H1654)+'NEW Reference'!J$17,0)</f>
        <v>3439</v>
      </c>
      <c r="R1654" s="34">
        <f>ROUND(('NEW Reference'!K$16*List!$H1654)+'NEW Reference'!K$17,0)</f>
        <v>3547</v>
      </c>
      <c r="S1654" s="34">
        <f>ROUND(('NEW Reference'!L$16*List!$H1654)+'NEW Reference'!L$17,0)</f>
        <v>3828</v>
      </c>
      <c r="T1654" s="34">
        <f>ROUND(('NEW Reference'!M$16*List!$H1654)+'NEW Reference'!M$17,0)</f>
        <v>4572</v>
      </c>
      <c r="U1654" s="34">
        <f>ROUND(('NEW Reference'!N$16*List!$H1654)+'NEW Reference'!N$17,0)</f>
        <v>18447</v>
      </c>
      <c r="V1654" s="35">
        <f>ROUND(('NEW Reference'!O$16*List!$H1654)+'NEW Reference'!O$17,0)</f>
        <v>686</v>
      </c>
      <c r="W1654" s="35">
        <f>ROUND(('NEW Reference'!P$16*List!$H1654)+'NEW Reference'!P$17,0)</f>
        <v>966</v>
      </c>
      <c r="X1654" s="35">
        <f>ROUND(('NEW Reference'!Q$16*List!$H1654)+'NEW Reference'!Q$17,0)</f>
        <v>483</v>
      </c>
      <c r="Y1654" s="36"/>
      <c r="Z1654" s="4" t="str">
        <f t="shared" si="77"/>
        <v>GARFIELD, Montana</v>
      </c>
      <c r="AA1654" s="46" t="s">
        <v>1120</v>
      </c>
      <c r="AB1654" s="37" t="s">
        <v>49</v>
      </c>
      <c r="AC1654" s="41" t="s">
        <v>4781</v>
      </c>
      <c r="AD1654" s="42"/>
      <c r="AE1654">
        <f t="shared" si="78"/>
        <v>0.82830000000000004</v>
      </c>
    </row>
    <row r="1655" spans="1:31">
      <c r="A1655" s="28" t="s">
        <v>4824</v>
      </c>
      <c r="B1655" s="44" t="s">
        <v>4825</v>
      </c>
      <c r="C1655" s="45">
        <v>99927</v>
      </c>
      <c r="D1655" s="30" t="s">
        <v>153</v>
      </c>
      <c r="E1655" s="46" t="s">
        <v>4826</v>
      </c>
      <c r="F1655" s="50" t="s">
        <v>4781</v>
      </c>
      <c r="G1655" s="33" t="s">
        <v>59</v>
      </c>
      <c r="H1655">
        <f t="shared" si="76"/>
        <v>0.82830000000000004</v>
      </c>
      <c r="I1655" s="34">
        <f>ROUND(('NEW Reference'!B$16*List!$H1655)+'NEW Reference'!B$17,0)</f>
        <v>1056</v>
      </c>
      <c r="J1655" s="34">
        <f>ROUND(('NEW Reference'!C$16*List!$H1655)+'NEW Reference'!C$17,0)</f>
        <v>1575</v>
      </c>
      <c r="K1655" s="34">
        <f>ROUND(('NEW Reference'!D$16*List!$H1655)+'NEW Reference'!D$17,0)</f>
        <v>1888</v>
      </c>
      <c r="L1655" s="34">
        <f>ROUND(('NEW Reference'!E$16*List!$H1655)+'NEW Reference'!E$17,0)</f>
        <v>2334</v>
      </c>
      <c r="M1655" s="34">
        <f>ROUND(('NEW Reference'!F$16*List!$H1655)+'NEW Reference'!F$17,0)</f>
        <v>2431</v>
      </c>
      <c r="N1655" s="34">
        <f>ROUND(('NEW Reference'!G$16*List!$H1655)+'NEW Reference'!G$17,0)</f>
        <v>2752</v>
      </c>
      <c r="O1655" s="34">
        <f>ROUND(('NEW Reference'!H$16*List!$H1655)+'NEW Reference'!H$17,0)</f>
        <v>2858</v>
      </c>
      <c r="P1655" s="34">
        <f>ROUND(('NEW Reference'!I$16*List!$H1655)+'NEW Reference'!I$17,0)</f>
        <v>2970</v>
      </c>
      <c r="Q1655" s="34">
        <f>ROUND(('NEW Reference'!J$16*List!$H1655)+'NEW Reference'!J$17,0)</f>
        <v>3439</v>
      </c>
      <c r="R1655" s="34">
        <f>ROUND(('NEW Reference'!K$16*List!$H1655)+'NEW Reference'!K$17,0)</f>
        <v>3547</v>
      </c>
      <c r="S1655" s="34">
        <f>ROUND(('NEW Reference'!L$16*List!$H1655)+'NEW Reference'!L$17,0)</f>
        <v>3828</v>
      </c>
      <c r="T1655" s="34">
        <f>ROUND(('NEW Reference'!M$16*List!$H1655)+'NEW Reference'!M$17,0)</f>
        <v>4572</v>
      </c>
      <c r="U1655" s="34">
        <f>ROUND(('NEW Reference'!N$16*List!$H1655)+'NEW Reference'!N$17,0)</f>
        <v>18447</v>
      </c>
      <c r="V1655" s="35">
        <f>ROUND(('NEW Reference'!O$16*List!$H1655)+'NEW Reference'!O$17,0)</f>
        <v>686</v>
      </c>
      <c r="W1655" s="35">
        <f>ROUND(('NEW Reference'!P$16*List!$H1655)+'NEW Reference'!P$17,0)</f>
        <v>966</v>
      </c>
      <c r="X1655" s="35">
        <f>ROUND(('NEW Reference'!Q$16*List!$H1655)+'NEW Reference'!Q$17,0)</f>
        <v>483</v>
      </c>
      <c r="Y1655" s="36"/>
      <c r="Z1655" s="4" t="str">
        <f t="shared" si="77"/>
        <v>GLACIER, Montana</v>
      </c>
      <c r="AA1655" s="46" t="s">
        <v>4826</v>
      </c>
      <c r="AB1655" s="37" t="s">
        <v>49</v>
      </c>
      <c r="AC1655" s="41" t="s">
        <v>4781</v>
      </c>
      <c r="AD1655" s="42"/>
      <c r="AE1655">
        <f t="shared" si="78"/>
        <v>0.82830000000000004</v>
      </c>
    </row>
    <row r="1656" spans="1:31">
      <c r="A1656" s="28" t="s">
        <v>4827</v>
      </c>
      <c r="B1656" s="44" t="s">
        <v>4828</v>
      </c>
      <c r="C1656" s="45">
        <v>99927</v>
      </c>
      <c r="D1656" s="30" t="s">
        <v>153</v>
      </c>
      <c r="E1656" s="46" t="s">
        <v>4829</v>
      </c>
      <c r="F1656" s="49" t="s">
        <v>4781</v>
      </c>
      <c r="G1656" s="33" t="s">
        <v>59</v>
      </c>
      <c r="H1656">
        <f t="shared" si="76"/>
        <v>0.82830000000000004</v>
      </c>
      <c r="I1656" s="34">
        <f>ROUND(('NEW Reference'!B$16*List!$H1656)+'NEW Reference'!B$17,0)</f>
        <v>1056</v>
      </c>
      <c r="J1656" s="34">
        <f>ROUND(('NEW Reference'!C$16*List!$H1656)+'NEW Reference'!C$17,0)</f>
        <v>1575</v>
      </c>
      <c r="K1656" s="34">
        <f>ROUND(('NEW Reference'!D$16*List!$H1656)+'NEW Reference'!D$17,0)</f>
        <v>1888</v>
      </c>
      <c r="L1656" s="34">
        <f>ROUND(('NEW Reference'!E$16*List!$H1656)+'NEW Reference'!E$17,0)</f>
        <v>2334</v>
      </c>
      <c r="M1656" s="34">
        <f>ROUND(('NEW Reference'!F$16*List!$H1656)+'NEW Reference'!F$17,0)</f>
        <v>2431</v>
      </c>
      <c r="N1656" s="34">
        <f>ROUND(('NEW Reference'!G$16*List!$H1656)+'NEW Reference'!G$17,0)</f>
        <v>2752</v>
      </c>
      <c r="O1656" s="34">
        <f>ROUND(('NEW Reference'!H$16*List!$H1656)+'NEW Reference'!H$17,0)</f>
        <v>2858</v>
      </c>
      <c r="P1656" s="34">
        <f>ROUND(('NEW Reference'!I$16*List!$H1656)+'NEW Reference'!I$17,0)</f>
        <v>2970</v>
      </c>
      <c r="Q1656" s="34">
        <f>ROUND(('NEW Reference'!J$16*List!$H1656)+'NEW Reference'!J$17,0)</f>
        <v>3439</v>
      </c>
      <c r="R1656" s="34">
        <f>ROUND(('NEW Reference'!K$16*List!$H1656)+'NEW Reference'!K$17,0)</f>
        <v>3547</v>
      </c>
      <c r="S1656" s="34">
        <f>ROUND(('NEW Reference'!L$16*List!$H1656)+'NEW Reference'!L$17,0)</f>
        <v>3828</v>
      </c>
      <c r="T1656" s="34">
        <f>ROUND(('NEW Reference'!M$16*List!$H1656)+'NEW Reference'!M$17,0)</f>
        <v>4572</v>
      </c>
      <c r="U1656" s="34">
        <f>ROUND(('NEW Reference'!N$16*List!$H1656)+'NEW Reference'!N$17,0)</f>
        <v>18447</v>
      </c>
      <c r="V1656" s="35">
        <f>ROUND(('NEW Reference'!O$16*List!$H1656)+'NEW Reference'!O$17,0)</f>
        <v>686</v>
      </c>
      <c r="W1656" s="35">
        <f>ROUND(('NEW Reference'!P$16*List!$H1656)+'NEW Reference'!P$17,0)</f>
        <v>966</v>
      </c>
      <c r="X1656" s="35">
        <f>ROUND(('NEW Reference'!Q$16*List!$H1656)+'NEW Reference'!Q$17,0)</f>
        <v>483</v>
      </c>
      <c r="Y1656" s="36"/>
      <c r="Z1656" s="4" t="str">
        <f t="shared" si="77"/>
        <v>GOLDEN VALLEY, Montana</v>
      </c>
      <c r="AA1656" s="46" t="s">
        <v>4829</v>
      </c>
      <c r="AB1656" s="37" t="s">
        <v>49</v>
      </c>
      <c r="AC1656" s="41" t="s">
        <v>4781</v>
      </c>
      <c r="AD1656" s="42"/>
      <c r="AE1656">
        <f t="shared" si="78"/>
        <v>0.82830000000000004</v>
      </c>
    </row>
    <row r="1657" spans="1:31">
      <c r="A1657" s="28" t="s">
        <v>4830</v>
      </c>
      <c r="B1657" s="44" t="s">
        <v>4831</v>
      </c>
      <c r="C1657" s="45">
        <v>99927</v>
      </c>
      <c r="D1657" s="30" t="s">
        <v>153</v>
      </c>
      <c r="E1657" s="46" t="s">
        <v>4832</v>
      </c>
      <c r="F1657" s="50" t="s">
        <v>4781</v>
      </c>
      <c r="G1657" s="33" t="s">
        <v>59</v>
      </c>
      <c r="H1657">
        <f t="shared" si="76"/>
        <v>0.82830000000000004</v>
      </c>
      <c r="I1657" s="34">
        <f>ROUND(('NEW Reference'!B$16*List!$H1657)+'NEW Reference'!B$17,0)</f>
        <v>1056</v>
      </c>
      <c r="J1657" s="34">
        <f>ROUND(('NEW Reference'!C$16*List!$H1657)+'NEW Reference'!C$17,0)</f>
        <v>1575</v>
      </c>
      <c r="K1657" s="34">
        <f>ROUND(('NEW Reference'!D$16*List!$H1657)+'NEW Reference'!D$17,0)</f>
        <v>1888</v>
      </c>
      <c r="L1657" s="34">
        <f>ROUND(('NEW Reference'!E$16*List!$H1657)+'NEW Reference'!E$17,0)</f>
        <v>2334</v>
      </c>
      <c r="M1657" s="34">
        <f>ROUND(('NEW Reference'!F$16*List!$H1657)+'NEW Reference'!F$17,0)</f>
        <v>2431</v>
      </c>
      <c r="N1657" s="34">
        <f>ROUND(('NEW Reference'!G$16*List!$H1657)+'NEW Reference'!G$17,0)</f>
        <v>2752</v>
      </c>
      <c r="O1657" s="34">
        <f>ROUND(('NEW Reference'!H$16*List!$H1657)+'NEW Reference'!H$17,0)</f>
        <v>2858</v>
      </c>
      <c r="P1657" s="34">
        <f>ROUND(('NEW Reference'!I$16*List!$H1657)+'NEW Reference'!I$17,0)</f>
        <v>2970</v>
      </c>
      <c r="Q1657" s="34">
        <f>ROUND(('NEW Reference'!J$16*List!$H1657)+'NEW Reference'!J$17,0)</f>
        <v>3439</v>
      </c>
      <c r="R1657" s="34">
        <f>ROUND(('NEW Reference'!K$16*List!$H1657)+'NEW Reference'!K$17,0)</f>
        <v>3547</v>
      </c>
      <c r="S1657" s="34">
        <f>ROUND(('NEW Reference'!L$16*List!$H1657)+'NEW Reference'!L$17,0)</f>
        <v>3828</v>
      </c>
      <c r="T1657" s="34">
        <f>ROUND(('NEW Reference'!M$16*List!$H1657)+'NEW Reference'!M$17,0)</f>
        <v>4572</v>
      </c>
      <c r="U1657" s="34">
        <f>ROUND(('NEW Reference'!N$16*List!$H1657)+'NEW Reference'!N$17,0)</f>
        <v>18447</v>
      </c>
      <c r="V1657" s="35">
        <f>ROUND(('NEW Reference'!O$16*List!$H1657)+'NEW Reference'!O$17,0)</f>
        <v>686</v>
      </c>
      <c r="W1657" s="35">
        <f>ROUND(('NEW Reference'!P$16*List!$H1657)+'NEW Reference'!P$17,0)</f>
        <v>966</v>
      </c>
      <c r="X1657" s="35">
        <f>ROUND(('NEW Reference'!Q$16*List!$H1657)+'NEW Reference'!Q$17,0)</f>
        <v>483</v>
      </c>
      <c r="Y1657" s="36"/>
      <c r="Z1657" s="4" t="str">
        <f t="shared" si="77"/>
        <v>GRANITE, Montana</v>
      </c>
      <c r="AA1657" s="46" t="s">
        <v>4832</v>
      </c>
      <c r="AB1657" s="37" t="s">
        <v>49</v>
      </c>
      <c r="AC1657" s="41" t="s">
        <v>4781</v>
      </c>
      <c r="AD1657" s="42"/>
      <c r="AE1657">
        <f t="shared" si="78"/>
        <v>0.82830000000000004</v>
      </c>
    </row>
    <row r="1658" spans="1:31">
      <c r="A1658" s="28" t="s">
        <v>4833</v>
      </c>
      <c r="B1658" s="44" t="s">
        <v>4834</v>
      </c>
      <c r="C1658" s="45">
        <v>99927</v>
      </c>
      <c r="D1658" s="30" t="s">
        <v>153</v>
      </c>
      <c r="E1658" s="46" t="s">
        <v>4835</v>
      </c>
      <c r="F1658" s="50" t="s">
        <v>4781</v>
      </c>
      <c r="G1658" s="33" t="s">
        <v>59</v>
      </c>
      <c r="H1658">
        <f t="shared" si="76"/>
        <v>0.82830000000000004</v>
      </c>
      <c r="I1658" s="34">
        <f>ROUND(('NEW Reference'!B$16*List!$H1658)+'NEW Reference'!B$17,0)</f>
        <v>1056</v>
      </c>
      <c r="J1658" s="34">
        <f>ROUND(('NEW Reference'!C$16*List!$H1658)+'NEW Reference'!C$17,0)</f>
        <v>1575</v>
      </c>
      <c r="K1658" s="34">
        <f>ROUND(('NEW Reference'!D$16*List!$H1658)+'NEW Reference'!D$17,0)</f>
        <v>1888</v>
      </c>
      <c r="L1658" s="34">
        <f>ROUND(('NEW Reference'!E$16*List!$H1658)+'NEW Reference'!E$17,0)</f>
        <v>2334</v>
      </c>
      <c r="M1658" s="34">
        <f>ROUND(('NEW Reference'!F$16*List!$H1658)+'NEW Reference'!F$17,0)</f>
        <v>2431</v>
      </c>
      <c r="N1658" s="34">
        <f>ROUND(('NEW Reference'!G$16*List!$H1658)+'NEW Reference'!G$17,0)</f>
        <v>2752</v>
      </c>
      <c r="O1658" s="34">
        <f>ROUND(('NEW Reference'!H$16*List!$H1658)+'NEW Reference'!H$17,0)</f>
        <v>2858</v>
      </c>
      <c r="P1658" s="34">
        <f>ROUND(('NEW Reference'!I$16*List!$H1658)+'NEW Reference'!I$17,0)</f>
        <v>2970</v>
      </c>
      <c r="Q1658" s="34">
        <f>ROUND(('NEW Reference'!J$16*List!$H1658)+'NEW Reference'!J$17,0)</f>
        <v>3439</v>
      </c>
      <c r="R1658" s="34">
        <f>ROUND(('NEW Reference'!K$16*List!$H1658)+'NEW Reference'!K$17,0)</f>
        <v>3547</v>
      </c>
      <c r="S1658" s="34">
        <f>ROUND(('NEW Reference'!L$16*List!$H1658)+'NEW Reference'!L$17,0)</f>
        <v>3828</v>
      </c>
      <c r="T1658" s="34">
        <f>ROUND(('NEW Reference'!M$16*List!$H1658)+'NEW Reference'!M$17,0)</f>
        <v>4572</v>
      </c>
      <c r="U1658" s="34">
        <f>ROUND(('NEW Reference'!N$16*List!$H1658)+'NEW Reference'!N$17,0)</f>
        <v>18447</v>
      </c>
      <c r="V1658" s="35">
        <f>ROUND(('NEW Reference'!O$16*List!$H1658)+'NEW Reference'!O$17,0)</f>
        <v>686</v>
      </c>
      <c r="W1658" s="35">
        <f>ROUND(('NEW Reference'!P$16*List!$H1658)+'NEW Reference'!P$17,0)</f>
        <v>966</v>
      </c>
      <c r="X1658" s="35">
        <f>ROUND(('NEW Reference'!Q$16*List!$H1658)+'NEW Reference'!Q$17,0)</f>
        <v>483</v>
      </c>
      <c r="Y1658" s="36"/>
      <c r="Z1658" s="4" t="str">
        <f t="shared" si="77"/>
        <v>HILL, Montana</v>
      </c>
      <c r="AA1658" s="46" t="s">
        <v>4835</v>
      </c>
      <c r="AB1658" s="37" t="s">
        <v>49</v>
      </c>
      <c r="AC1658" s="41" t="s">
        <v>4781</v>
      </c>
      <c r="AD1658" s="42"/>
      <c r="AE1658">
        <f t="shared" si="78"/>
        <v>0.82830000000000004</v>
      </c>
    </row>
    <row r="1659" spans="1:31">
      <c r="A1659" s="28" t="s">
        <v>4836</v>
      </c>
      <c r="B1659" s="44" t="s">
        <v>4837</v>
      </c>
      <c r="C1659" s="45">
        <v>99927</v>
      </c>
      <c r="D1659" s="30" t="s">
        <v>153</v>
      </c>
      <c r="E1659" s="46" t="s">
        <v>198</v>
      </c>
      <c r="F1659" s="50" t="s">
        <v>4781</v>
      </c>
      <c r="G1659" s="33" t="s">
        <v>59</v>
      </c>
      <c r="H1659">
        <f t="shared" si="76"/>
        <v>0.82830000000000004</v>
      </c>
      <c r="I1659" s="34">
        <f>ROUND(('NEW Reference'!B$16*List!$H1659)+'NEW Reference'!B$17,0)</f>
        <v>1056</v>
      </c>
      <c r="J1659" s="34">
        <f>ROUND(('NEW Reference'!C$16*List!$H1659)+'NEW Reference'!C$17,0)</f>
        <v>1575</v>
      </c>
      <c r="K1659" s="34">
        <f>ROUND(('NEW Reference'!D$16*List!$H1659)+'NEW Reference'!D$17,0)</f>
        <v>1888</v>
      </c>
      <c r="L1659" s="34">
        <f>ROUND(('NEW Reference'!E$16*List!$H1659)+'NEW Reference'!E$17,0)</f>
        <v>2334</v>
      </c>
      <c r="M1659" s="34">
        <f>ROUND(('NEW Reference'!F$16*List!$H1659)+'NEW Reference'!F$17,0)</f>
        <v>2431</v>
      </c>
      <c r="N1659" s="34">
        <f>ROUND(('NEW Reference'!G$16*List!$H1659)+'NEW Reference'!G$17,0)</f>
        <v>2752</v>
      </c>
      <c r="O1659" s="34">
        <f>ROUND(('NEW Reference'!H$16*List!$H1659)+'NEW Reference'!H$17,0)</f>
        <v>2858</v>
      </c>
      <c r="P1659" s="34">
        <f>ROUND(('NEW Reference'!I$16*List!$H1659)+'NEW Reference'!I$17,0)</f>
        <v>2970</v>
      </c>
      <c r="Q1659" s="34">
        <f>ROUND(('NEW Reference'!J$16*List!$H1659)+'NEW Reference'!J$17,0)</f>
        <v>3439</v>
      </c>
      <c r="R1659" s="34">
        <f>ROUND(('NEW Reference'!K$16*List!$H1659)+'NEW Reference'!K$17,0)</f>
        <v>3547</v>
      </c>
      <c r="S1659" s="34">
        <f>ROUND(('NEW Reference'!L$16*List!$H1659)+'NEW Reference'!L$17,0)</f>
        <v>3828</v>
      </c>
      <c r="T1659" s="34">
        <f>ROUND(('NEW Reference'!M$16*List!$H1659)+'NEW Reference'!M$17,0)</f>
        <v>4572</v>
      </c>
      <c r="U1659" s="34">
        <f>ROUND(('NEW Reference'!N$16*List!$H1659)+'NEW Reference'!N$17,0)</f>
        <v>18447</v>
      </c>
      <c r="V1659" s="35">
        <f>ROUND(('NEW Reference'!O$16*List!$H1659)+'NEW Reference'!O$17,0)</f>
        <v>686</v>
      </c>
      <c r="W1659" s="35">
        <f>ROUND(('NEW Reference'!P$16*List!$H1659)+'NEW Reference'!P$17,0)</f>
        <v>966</v>
      </c>
      <c r="X1659" s="35">
        <f>ROUND(('NEW Reference'!Q$16*List!$H1659)+'NEW Reference'!Q$17,0)</f>
        <v>483</v>
      </c>
      <c r="Y1659" s="36"/>
      <c r="Z1659" s="4" t="str">
        <f t="shared" si="77"/>
        <v>JEFFERSON, Montana</v>
      </c>
      <c r="AA1659" s="46" t="s">
        <v>198</v>
      </c>
      <c r="AB1659" s="37" t="s">
        <v>49</v>
      </c>
      <c r="AC1659" s="41" t="s">
        <v>4781</v>
      </c>
      <c r="AD1659" s="42"/>
      <c r="AE1659">
        <f t="shared" si="78"/>
        <v>0.82830000000000004</v>
      </c>
    </row>
    <row r="1660" spans="1:31">
      <c r="A1660" s="28" t="s">
        <v>4838</v>
      </c>
      <c r="B1660" s="44" t="s">
        <v>4839</v>
      </c>
      <c r="C1660" s="45">
        <v>99927</v>
      </c>
      <c r="D1660" s="30" t="s">
        <v>153</v>
      </c>
      <c r="E1660" s="46" t="s">
        <v>4840</v>
      </c>
      <c r="F1660" s="50" t="s">
        <v>4781</v>
      </c>
      <c r="G1660" s="33" t="s">
        <v>59</v>
      </c>
      <c r="H1660">
        <f t="shared" si="76"/>
        <v>0.82830000000000004</v>
      </c>
      <c r="I1660" s="34">
        <f>ROUND(('NEW Reference'!B$16*List!$H1660)+'NEW Reference'!B$17,0)</f>
        <v>1056</v>
      </c>
      <c r="J1660" s="34">
        <f>ROUND(('NEW Reference'!C$16*List!$H1660)+'NEW Reference'!C$17,0)</f>
        <v>1575</v>
      </c>
      <c r="K1660" s="34">
        <f>ROUND(('NEW Reference'!D$16*List!$H1660)+'NEW Reference'!D$17,0)</f>
        <v>1888</v>
      </c>
      <c r="L1660" s="34">
        <f>ROUND(('NEW Reference'!E$16*List!$H1660)+'NEW Reference'!E$17,0)</f>
        <v>2334</v>
      </c>
      <c r="M1660" s="34">
        <f>ROUND(('NEW Reference'!F$16*List!$H1660)+'NEW Reference'!F$17,0)</f>
        <v>2431</v>
      </c>
      <c r="N1660" s="34">
        <f>ROUND(('NEW Reference'!G$16*List!$H1660)+'NEW Reference'!G$17,0)</f>
        <v>2752</v>
      </c>
      <c r="O1660" s="34">
        <f>ROUND(('NEW Reference'!H$16*List!$H1660)+'NEW Reference'!H$17,0)</f>
        <v>2858</v>
      </c>
      <c r="P1660" s="34">
        <f>ROUND(('NEW Reference'!I$16*List!$H1660)+'NEW Reference'!I$17,0)</f>
        <v>2970</v>
      </c>
      <c r="Q1660" s="34">
        <f>ROUND(('NEW Reference'!J$16*List!$H1660)+'NEW Reference'!J$17,0)</f>
        <v>3439</v>
      </c>
      <c r="R1660" s="34">
        <f>ROUND(('NEW Reference'!K$16*List!$H1660)+'NEW Reference'!K$17,0)</f>
        <v>3547</v>
      </c>
      <c r="S1660" s="34">
        <f>ROUND(('NEW Reference'!L$16*List!$H1660)+'NEW Reference'!L$17,0)</f>
        <v>3828</v>
      </c>
      <c r="T1660" s="34">
        <f>ROUND(('NEW Reference'!M$16*List!$H1660)+'NEW Reference'!M$17,0)</f>
        <v>4572</v>
      </c>
      <c r="U1660" s="34">
        <f>ROUND(('NEW Reference'!N$16*List!$H1660)+'NEW Reference'!N$17,0)</f>
        <v>18447</v>
      </c>
      <c r="V1660" s="35">
        <f>ROUND(('NEW Reference'!O$16*List!$H1660)+'NEW Reference'!O$17,0)</f>
        <v>686</v>
      </c>
      <c r="W1660" s="35">
        <f>ROUND(('NEW Reference'!P$16*List!$H1660)+'NEW Reference'!P$17,0)</f>
        <v>966</v>
      </c>
      <c r="X1660" s="35">
        <f>ROUND(('NEW Reference'!Q$16*List!$H1660)+'NEW Reference'!Q$17,0)</f>
        <v>483</v>
      </c>
      <c r="Y1660" s="36"/>
      <c r="Z1660" s="4" t="str">
        <f t="shared" si="77"/>
        <v>JUDITH BASIN, Montana</v>
      </c>
      <c r="AA1660" s="46" t="s">
        <v>4840</v>
      </c>
      <c r="AB1660" s="37" t="s">
        <v>49</v>
      </c>
      <c r="AC1660" s="41" t="s">
        <v>4781</v>
      </c>
      <c r="AD1660" s="42"/>
      <c r="AE1660">
        <f t="shared" si="78"/>
        <v>0.82830000000000004</v>
      </c>
    </row>
    <row r="1661" spans="1:31">
      <c r="A1661" s="28" t="s">
        <v>4841</v>
      </c>
      <c r="B1661" s="44" t="s">
        <v>4842</v>
      </c>
      <c r="C1661" s="45">
        <v>99927</v>
      </c>
      <c r="D1661" s="30" t="s">
        <v>153</v>
      </c>
      <c r="E1661" s="46" t="s">
        <v>840</v>
      </c>
      <c r="F1661" s="50" t="s">
        <v>4781</v>
      </c>
      <c r="G1661" s="33" t="s">
        <v>59</v>
      </c>
      <c r="H1661">
        <f t="shared" si="76"/>
        <v>0.82830000000000004</v>
      </c>
      <c r="I1661" s="34">
        <f>ROUND(('NEW Reference'!B$16*List!$H1661)+'NEW Reference'!B$17,0)</f>
        <v>1056</v>
      </c>
      <c r="J1661" s="34">
        <f>ROUND(('NEW Reference'!C$16*List!$H1661)+'NEW Reference'!C$17,0)</f>
        <v>1575</v>
      </c>
      <c r="K1661" s="34">
        <f>ROUND(('NEW Reference'!D$16*List!$H1661)+'NEW Reference'!D$17,0)</f>
        <v>1888</v>
      </c>
      <c r="L1661" s="34">
        <f>ROUND(('NEW Reference'!E$16*List!$H1661)+'NEW Reference'!E$17,0)</f>
        <v>2334</v>
      </c>
      <c r="M1661" s="34">
        <f>ROUND(('NEW Reference'!F$16*List!$H1661)+'NEW Reference'!F$17,0)</f>
        <v>2431</v>
      </c>
      <c r="N1661" s="34">
        <f>ROUND(('NEW Reference'!G$16*List!$H1661)+'NEW Reference'!G$17,0)</f>
        <v>2752</v>
      </c>
      <c r="O1661" s="34">
        <f>ROUND(('NEW Reference'!H$16*List!$H1661)+'NEW Reference'!H$17,0)</f>
        <v>2858</v>
      </c>
      <c r="P1661" s="34">
        <f>ROUND(('NEW Reference'!I$16*List!$H1661)+'NEW Reference'!I$17,0)</f>
        <v>2970</v>
      </c>
      <c r="Q1661" s="34">
        <f>ROUND(('NEW Reference'!J$16*List!$H1661)+'NEW Reference'!J$17,0)</f>
        <v>3439</v>
      </c>
      <c r="R1661" s="34">
        <f>ROUND(('NEW Reference'!K$16*List!$H1661)+'NEW Reference'!K$17,0)</f>
        <v>3547</v>
      </c>
      <c r="S1661" s="34">
        <f>ROUND(('NEW Reference'!L$16*List!$H1661)+'NEW Reference'!L$17,0)</f>
        <v>3828</v>
      </c>
      <c r="T1661" s="34">
        <f>ROUND(('NEW Reference'!M$16*List!$H1661)+'NEW Reference'!M$17,0)</f>
        <v>4572</v>
      </c>
      <c r="U1661" s="34">
        <f>ROUND(('NEW Reference'!N$16*List!$H1661)+'NEW Reference'!N$17,0)</f>
        <v>18447</v>
      </c>
      <c r="V1661" s="35">
        <f>ROUND(('NEW Reference'!O$16*List!$H1661)+'NEW Reference'!O$17,0)</f>
        <v>686</v>
      </c>
      <c r="W1661" s="35">
        <f>ROUND(('NEW Reference'!P$16*List!$H1661)+'NEW Reference'!P$17,0)</f>
        <v>966</v>
      </c>
      <c r="X1661" s="35">
        <f>ROUND(('NEW Reference'!Q$16*List!$H1661)+'NEW Reference'!Q$17,0)</f>
        <v>483</v>
      </c>
      <c r="Y1661" s="36"/>
      <c r="Z1661" s="4" t="str">
        <f t="shared" si="77"/>
        <v>LAKE, Montana</v>
      </c>
      <c r="AA1661" s="46" t="s">
        <v>840</v>
      </c>
      <c r="AB1661" s="37" t="s">
        <v>49</v>
      </c>
      <c r="AC1661" s="41" t="s">
        <v>4781</v>
      </c>
      <c r="AD1661" s="42"/>
      <c r="AE1661">
        <f t="shared" si="78"/>
        <v>0.82830000000000004</v>
      </c>
    </row>
    <row r="1662" spans="1:31">
      <c r="A1662" s="28" t="s">
        <v>4843</v>
      </c>
      <c r="B1662" s="44" t="s">
        <v>4844</v>
      </c>
      <c r="C1662" s="45">
        <v>99927</v>
      </c>
      <c r="D1662" s="30" t="s">
        <v>153</v>
      </c>
      <c r="E1662" s="46" t="s">
        <v>4845</v>
      </c>
      <c r="F1662" s="50" t="s">
        <v>4781</v>
      </c>
      <c r="G1662" s="33" t="s">
        <v>59</v>
      </c>
      <c r="H1662">
        <f t="shared" si="76"/>
        <v>0.82830000000000004</v>
      </c>
      <c r="I1662" s="34">
        <f>ROUND(('NEW Reference'!B$16*List!$H1662)+'NEW Reference'!B$17,0)</f>
        <v>1056</v>
      </c>
      <c r="J1662" s="34">
        <f>ROUND(('NEW Reference'!C$16*List!$H1662)+'NEW Reference'!C$17,0)</f>
        <v>1575</v>
      </c>
      <c r="K1662" s="34">
        <f>ROUND(('NEW Reference'!D$16*List!$H1662)+'NEW Reference'!D$17,0)</f>
        <v>1888</v>
      </c>
      <c r="L1662" s="34">
        <f>ROUND(('NEW Reference'!E$16*List!$H1662)+'NEW Reference'!E$17,0)</f>
        <v>2334</v>
      </c>
      <c r="M1662" s="34">
        <f>ROUND(('NEW Reference'!F$16*List!$H1662)+'NEW Reference'!F$17,0)</f>
        <v>2431</v>
      </c>
      <c r="N1662" s="34">
        <f>ROUND(('NEW Reference'!G$16*List!$H1662)+'NEW Reference'!G$17,0)</f>
        <v>2752</v>
      </c>
      <c r="O1662" s="34">
        <f>ROUND(('NEW Reference'!H$16*List!$H1662)+'NEW Reference'!H$17,0)</f>
        <v>2858</v>
      </c>
      <c r="P1662" s="34">
        <f>ROUND(('NEW Reference'!I$16*List!$H1662)+'NEW Reference'!I$17,0)</f>
        <v>2970</v>
      </c>
      <c r="Q1662" s="34">
        <f>ROUND(('NEW Reference'!J$16*List!$H1662)+'NEW Reference'!J$17,0)</f>
        <v>3439</v>
      </c>
      <c r="R1662" s="34">
        <f>ROUND(('NEW Reference'!K$16*List!$H1662)+'NEW Reference'!K$17,0)</f>
        <v>3547</v>
      </c>
      <c r="S1662" s="34">
        <f>ROUND(('NEW Reference'!L$16*List!$H1662)+'NEW Reference'!L$17,0)</f>
        <v>3828</v>
      </c>
      <c r="T1662" s="34">
        <f>ROUND(('NEW Reference'!M$16*List!$H1662)+'NEW Reference'!M$17,0)</f>
        <v>4572</v>
      </c>
      <c r="U1662" s="34">
        <f>ROUND(('NEW Reference'!N$16*List!$H1662)+'NEW Reference'!N$17,0)</f>
        <v>18447</v>
      </c>
      <c r="V1662" s="35">
        <f>ROUND(('NEW Reference'!O$16*List!$H1662)+'NEW Reference'!O$17,0)</f>
        <v>686</v>
      </c>
      <c r="W1662" s="35">
        <f>ROUND(('NEW Reference'!P$16*List!$H1662)+'NEW Reference'!P$17,0)</f>
        <v>966</v>
      </c>
      <c r="X1662" s="35">
        <f>ROUND(('NEW Reference'!Q$16*List!$H1662)+'NEW Reference'!Q$17,0)</f>
        <v>483</v>
      </c>
      <c r="Y1662" s="36"/>
      <c r="Z1662" s="4" t="str">
        <f t="shared" si="77"/>
        <v>LEWIS AND CLARK, Montana</v>
      </c>
      <c r="AA1662" s="46" t="s">
        <v>4845</v>
      </c>
      <c r="AB1662" s="37" t="s">
        <v>49</v>
      </c>
      <c r="AC1662" s="41" t="s">
        <v>4781</v>
      </c>
      <c r="AD1662" s="42"/>
      <c r="AE1662">
        <f t="shared" si="78"/>
        <v>0.82830000000000004</v>
      </c>
    </row>
    <row r="1663" spans="1:31">
      <c r="A1663" s="28" t="s">
        <v>4846</v>
      </c>
      <c r="B1663" s="44" t="s">
        <v>4847</v>
      </c>
      <c r="C1663" s="45">
        <v>99927</v>
      </c>
      <c r="D1663" s="30" t="s">
        <v>153</v>
      </c>
      <c r="E1663" s="46" t="s">
        <v>1470</v>
      </c>
      <c r="F1663" s="50" t="s">
        <v>4781</v>
      </c>
      <c r="G1663" s="33" t="s">
        <v>59</v>
      </c>
      <c r="H1663">
        <f t="shared" si="76"/>
        <v>0.82830000000000004</v>
      </c>
      <c r="I1663" s="34">
        <f>ROUND(('NEW Reference'!B$16*List!$H1663)+'NEW Reference'!B$17,0)</f>
        <v>1056</v>
      </c>
      <c r="J1663" s="34">
        <f>ROUND(('NEW Reference'!C$16*List!$H1663)+'NEW Reference'!C$17,0)</f>
        <v>1575</v>
      </c>
      <c r="K1663" s="34">
        <f>ROUND(('NEW Reference'!D$16*List!$H1663)+'NEW Reference'!D$17,0)</f>
        <v>1888</v>
      </c>
      <c r="L1663" s="34">
        <f>ROUND(('NEW Reference'!E$16*List!$H1663)+'NEW Reference'!E$17,0)</f>
        <v>2334</v>
      </c>
      <c r="M1663" s="34">
        <f>ROUND(('NEW Reference'!F$16*List!$H1663)+'NEW Reference'!F$17,0)</f>
        <v>2431</v>
      </c>
      <c r="N1663" s="34">
        <f>ROUND(('NEW Reference'!G$16*List!$H1663)+'NEW Reference'!G$17,0)</f>
        <v>2752</v>
      </c>
      <c r="O1663" s="34">
        <f>ROUND(('NEW Reference'!H$16*List!$H1663)+'NEW Reference'!H$17,0)</f>
        <v>2858</v>
      </c>
      <c r="P1663" s="34">
        <f>ROUND(('NEW Reference'!I$16*List!$H1663)+'NEW Reference'!I$17,0)</f>
        <v>2970</v>
      </c>
      <c r="Q1663" s="34">
        <f>ROUND(('NEW Reference'!J$16*List!$H1663)+'NEW Reference'!J$17,0)</f>
        <v>3439</v>
      </c>
      <c r="R1663" s="34">
        <f>ROUND(('NEW Reference'!K$16*List!$H1663)+'NEW Reference'!K$17,0)</f>
        <v>3547</v>
      </c>
      <c r="S1663" s="34">
        <f>ROUND(('NEW Reference'!L$16*List!$H1663)+'NEW Reference'!L$17,0)</f>
        <v>3828</v>
      </c>
      <c r="T1663" s="34">
        <f>ROUND(('NEW Reference'!M$16*List!$H1663)+'NEW Reference'!M$17,0)</f>
        <v>4572</v>
      </c>
      <c r="U1663" s="34">
        <f>ROUND(('NEW Reference'!N$16*List!$H1663)+'NEW Reference'!N$17,0)</f>
        <v>18447</v>
      </c>
      <c r="V1663" s="35">
        <f>ROUND(('NEW Reference'!O$16*List!$H1663)+'NEW Reference'!O$17,0)</f>
        <v>686</v>
      </c>
      <c r="W1663" s="35">
        <f>ROUND(('NEW Reference'!P$16*List!$H1663)+'NEW Reference'!P$17,0)</f>
        <v>966</v>
      </c>
      <c r="X1663" s="35">
        <f>ROUND(('NEW Reference'!Q$16*List!$H1663)+'NEW Reference'!Q$17,0)</f>
        <v>483</v>
      </c>
      <c r="Y1663" s="36"/>
      <c r="Z1663" s="4" t="str">
        <f t="shared" si="77"/>
        <v>LIBERTY, Montana</v>
      </c>
      <c r="AA1663" s="46" t="s">
        <v>1470</v>
      </c>
      <c r="AB1663" s="37" t="s">
        <v>49</v>
      </c>
      <c r="AC1663" s="41" t="s">
        <v>4781</v>
      </c>
      <c r="AD1663" s="42"/>
      <c r="AE1663">
        <f t="shared" si="78"/>
        <v>0.82830000000000004</v>
      </c>
    </row>
    <row r="1664" spans="1:31">
      <c r="A1664" s="28" t="s">
        <v>4848</v>
      </c>
      <c r="B1664" s="44" t="s">
        <v>4849</v>
      </c>
      <c r="C1664" s="45">
        <v>99927</v>
      </c>
      <c r="D1664" s="30" t="s">
        <v>153</v>
      </c>
      <c r="E1664" s="46" t="s">
        <v>641</v>
      </c>
      <c r="F1664" s="50" t="s">
        <v>4781</v>
      </c>
      <c r="G1664" s="33" t="s">
        <v>59</v>
      </c>
      <c r="H1664">
        <f t="shared" si="76"/>
        <v>0.82830000000000004</v>
      </c>
      <c r="I1664" s="34">
        <f>ROUND(('NEW Reference'!B$16*List!$H1664)+'NEW Reference'!B$17,0)</f>
        <v>1056</v>
      </c>
      <c r="J1664" s="34">
        <f>ROUND(('NEW Reference'!C$16*List!$H1664)+'NEW Reference'!C$17,0)</f>
        <v>1575</v>
      </c>
      <c r="K1664" s="34">
        <f>ROUND(('NEW Reference'!D$16*List!$H1664)+'NEW Reference'!D$17,0)</f>
        <v>1888</v>
      </c>
      <c r="L1664" s="34">
        <f>ROUND(('NEW Reference'!E$16*List!$H1664)+'NEW Reference'!E$17,0)</f>
        <v>2334</v>
      </c>
      <c r="M1664" s="34">
        <f>ROUND(('NEW Reference'!F$16*List!$H1664)+'NEW Reference'!F$17,0)</f>
        <v>2431</v>
      </c>
      <c r="N1664" s="34">
        <f>ROUND(('NEW Reference'!G$16*List!$H1664)+'NEW Reference'!G$17,0)</f>
        <v>2752</v>
      </c>
      <c r="O1664" s="34">
        <f>ROUND(('NEW Reference'!H$16*List!$H1664)+'NEW Reference'!H$17,0)</f>
        <v>2858</v>
      </c>
      <c r="P1664" s="34">
        <f>ROUND(('NEW Reference'!I$16*List!$H1664)+'NEW Reference'!I$17,0)</f>
        <v>2970</v>
      </c>
      <c r="Q1664" s="34">
        <f>ROUND(('NEW Reference'!J$16*List!$H1664)+'NEW Reference'!J$17,0)</f>
        <v>3439</v>
      </c>
      <c r="R1664" s="34">
        <f>ROUND(('NEW Reference'!K$16*List!$H1664)+'NEW Reference'!K$17,0)</f>
        <v>3547</v>
      </c>
      <c r="S1664" s="34">
        <f>ROUND(('NEW Reference'!L$16*List!$H1664)+'NEW Reference'!L$17,0)</f>
        <v>3828</v>
      </c>
      <c r="T1664" s="34">
        <f>ROUND(('NEW Reference'!M$16*List!$H1664)+'NEW Reference'!M$17,0)</f>
        <v>4572</v>
      </c>
      <c r="U1664" s="34">
        <f>ROUND(('NEW Reference'!N$16*List!$H1664)+'NEW Reference'!N$17,0)</f>
        <v>18447</v>
      </c>
      <c r="V1664" s="35">
        <f>ROUND(('NEW Reference'!O$16*List!$H1664)+'NEW Reference'!O$17,0)</f>
        <v>686</v>
      </c>
      <c r="W1664" s="35">
        <f>ROUND(('NEW Reference'!P$16*List!$H1664)+'NEW Reference'!P$17,0)</f>
        <v>966</v>
      </c>
      <c r="X1664" s="35">
        <f>ROUND(('NEW Reference'!Q$16*List!$H1664)+'NEW Reference'!Q$17,0)</f>
        <v>483</v>
      </c>
      <c r="Y1664" s="36"/>
      <c r="Z1664" s="4" t="str">
        <f t="shared" si="77"/>
        <v>LINCOLN, Montana</v>
      </c>
      <c r="AA1664" s="46" t="s">
        <v>641</v>
      </c>
      <c r="AB1664" s="37" t="s">
        <v>49</v>
      </c>
      <c r="AC1664" s="41" t="s">
        <v>4781</v>
      </c>
      <c r="AD1664" s="42"/>
      <c r="AE1664">
        <f t="shared" si="78"/>
        <v>0.82830000000000004</v>
      </c>
    </row>
    <row r="1665" spans="1:31">
      <c r="A1665" s="28" t="s">
        <v>4850</v>
      </c>
      <c r="B1665" s="44" t="s">
        <v>4851</v>
      </c>
      <c r="C1665" s="45">
        <v>99927</v>
      </c>
      <c r="D1665" s="30" t="s">
        <v>153</v>
      </c>
      <c r="E1665" s="46" t="s">
        <v>4852</v>
      </c>
      <c r="F1665" s="50" t="s">
        <v>4781</v>
      </c>
      <c r="G1665" s="33" t="s">
        <v>59</v>
      </c>
      <c r="H1665">
        <f t="shared" si="76"/>
        <v>0.82830000000000004</v>
      </c>
      <c r="I1665" s="34">
        <f>ROUND(('NEW Reference'!B$16*List!$H1665)+'NEW Reference'!B$17,0)</f>
        <v>1056</v>
      </c>
      <c r="J1665" s="34">
        <f>ROUND(('NEW Reference'!C$16*List!$H1665)+'NEW Reference'!C$17,0)</f>
        <v>1575</v>
      </c>
      <c r="K1665" s="34">
        <f>ROUND(('NEW Reference'!D$16*List!$H1665)+'NEW Reference'!D$17,0)</f>
        <v>1888</v>
      </c>
      <c r="L1665" s="34">
        <f>ROUND(('NEW Reference'!E$16*List!$H1665)+'NEW Reference'!E$17,0)</f>
        <v>2334</v>
      </c>
      <c r="M1665" s="34">
        <f>ROUND(('NEW Reference'!F$16*List!$H1665)+'NEW Reference'!F$17,0)</f>
        <v>2431</v>
      </c>
      <c r="N1665" s="34">
        <f>ROUND(('NEW Reference'!G$16*List!$H1665)+'NEW Reference'!G$17,0)</f>
        <v>2752</v>
      </c>
      <c r="O1665" s="34">
        <f>ROUND(('NEW Reference'!H$16*List!$H1665)+'NEW Reference'!H$17,0)</f>
        <v>2858</v>
      </c>
      <c r="P1665" s="34">
        <f>ROUND(('NEW Reference'!I$16*List!$H1665)+'NEW Reference'!I$17,0)</f>
        <v>2970</v>
      </c>
      <c r="Q1665" s="34">
        <f>ROUND(('NEW Reference'!J$16*List!$H1665)+'NEW Reference'!J$17,0)</f>
        <v>3439</v>
      </c>
      <c r="R1665" s="34">
        <f>ROUND(('NEW Reference'!K$16*List!$H1665)+'NEW Reference'!K$17,0)</f>
        <v>3547</v>
      </c>
      <c r="S1665" s="34">
        <f>ROUND(('NEW Reference'!L$16*List!$H1665)+'NEW Reference'!L$17,0)</f>
        <v>3828</v>
      </c>
      <c r="T1665" s="34">
        <f>ROUND(('NEW Reference'!M$16*List!$H1665)+'NEW Reference'!M$17,0)</f>
        <v>4572</v>
      </c>
      <c r="U1665" s="34">
        <f>ROUND(('NEW Reference'!N$16*List!$H1665)+'NEW Reference'!N$17,0)</f>
        <v>18447</v>
      </c>
      <c r="V1665" s="35">
        <f>ROUND(('NEW Reference'!O$16*List!$H1665)+'NEW Reference'!O$17,0)</f>
        <v>686</v>
      </c>
      <c r="W1665" s="35">
        <f>ROUND(('NEW Reference'!P$16*List!$H1665)+'NEW Reference'!P$17,0)</f>
        <v>966</v>
      </c>
      <c r="X1665" s="35">
        <f>ROUND(('NEW Reference'!Q$16*List!$H1665)+'NEW Reference'!Q$17,0)</f>
        <v>483</v>
      </c>
      <c r="Y1665" s="36"/>
      <c r="Z1665" s="4" t="str">
        <f t="shared" si="77"/>
        <v>MCCONE, Montana</v>
      </c>
      <c r="AA1665" s="46" t="s">
        <v>4852</v>
      </c>
      <c r="AB1665" s="37" t="s">
        <v>49</v>
      </c>
      <c r="AC1665" s="41" t="s">
        <v>4781</v>
      </c>
      <c r="AD1665" s="42"/>
      <c r="AE1665">
        <f t="shared" si="78"/>
        <v>0.82830000000000004</v>
      </c>
    </row>
    <row r="1666" spans="1:31">
      <c r="A1666" s="28" t="s">
        <v>4853</v>
      </c>
      <c r="B1666" s="44" t="s">
        <v>4854</v>
      </c>
      <c r="C1666" s="45">
        <v>99927</v>
      </c>
      <c r="D1666" s="30" t="s">
        <v>153</v>
      </c>
      <c r="E1666" s="46" t="s">
        <v>232</v>
      </c>
      <c r="F1666" s="50" t="s">
        <v>4781</v>
      </c>
      <c r="G1666" s="33" t="s">
        <v>59</v>
      </c>
      <c r="H1666">
        <f t="shared" si="76"/>
        <v>0.82830000000000004</v>
      </c>
      <c r="I1666" s="34">
        <f>ROUND(('NEW Reference'!B$16*List!$H1666)+'NEW Reference'!B$17,0)</f>
        <v>1056</v>
      </c>
      <c r="J1666" s="34">
        <f>ROUND(('NEW Reference'!C$16*List!$H1666)+'NEW Reference'!C$17,0)</f>
        <v>1575</v>
      </c>
      <c r="K1666" s="34">
        <f>ROUND(('NEW Reference'!D$16*List!$H1666)+'NEW Reference'!D$17,0)</f>
        <v>1888</v>
      </c>
      <c r="L1666" s="34">
        <f>ROUND(('NEW Reference'!E$16*List!$H1666)+'NEW Reference'!E$17,0)</f>
        <v>2334</v>
      </c>
      <c r="M1666" s="34">
        <f>ROUND(('NEW Reference'!F$16*List!$H1666)+'NEW Reference'!F$17,0)</f>
        <v>2431</v>
      </c>
      <c r="N1666" s="34">
        <f>ROUND(('NEW Reference'!G$16*List!$H1666)+'NEW Reference'!G$17,0)</f>
        <v>2752</v>
      </c>
      <c r="O1666" s="34">
        <f>ROUND(('NEW Reference'!H$16*List!$H1666)+'NEW Reference'!H$17,0)</f>
        <v>2858</v>
      </c>
      <c r="P1666" s="34">
        <f>ROUND(('NEW Reference'!I$16*List!$H1666)+'NEW Reference'!I$17,0)</f>
        <v>2970</v>
      </c>
      <c r="Q1666" s="34">
        <f>ROUND(('NEW Reference'!J$16*List!$H1666)+'NEW Reference'!J$17,0)</f>
        <v>3439</v>
      </c>
      <c r="R1666" s="34">
        <f>ROUND(('NEW Reference'!K$16*List!$H1666)+'NEW Reference'!K$17,0)</f>
        <v>3547</v>
      </c>
      <c r="S1666" s="34">
        <f>ROUND(('NEW Reference'!L$16*List!$H1666)+'NEW Reference'!L$17,0)</f>
        <v>3828</v>
      </c>
      <c r="T1666" s="34">
        <f>ROUND(('NEW Reference'!M$16*List!$H1666)+'NEW Reference'!M$17,0)</f>
        <v>4572</v>
      </c>
      <c r="U1666" s="34">
        <f>ROUND(('NEW Reference'!N$16*List!$H1666)+'NEW Reference'!N$17,0)</f>
        <v>18447</v>
      </c>
      <c r="V1666" s="35">
        <f>ROUND(('NEW Reference'!O$16*List!$H1666)+'NEW Reference'!O$17,0)</f>
        <v>686</v>
      </c>
      <c r="W1666" s="35">
        <f>ROUND(('NEW Reference'!P$16*List!$H1666)+'NEW Reference'!P$17,0)</f>
        <v>966</v>
      </c>
      <c r="X1666" s="35">
        <f>ROUND(('NEW Reference'!Q$16*List!$H1666)+'NEW Reference'!Q$17,0)</f>
        <v>483</v>
      </c>
      <c r="Y1666" s="36"/>
      <c r="Z1666" s="4" t="str">
        <f t="shared" si="77"/>
        <v>MADISON, Montana</v>
      </c>
      <c r="AA1666" s="37" t="s">
        <v>232</v>
      </c>
      <c r="AB1666" s="37" t="s">
        <v>49</v>
      </c>
      <c r="AC1666" s="32" t="s">
        <v>4781</v>
      </c>
      <c r="AD1666" s="38"/>
      <c r="AE1666">
        <f t="shared" si="78"/>
        <v>0.82830000000000004</v>
      </c>
    </row>
    <row r="1667" spans="1:31">
      <c r="A1667" s="28" t="s">
        <v>4855</v>
      </c>
      <c r="B1667" s="44" t="s">
        <v>4856</v>
      </c>
      <c r="C1667" s="45">
        <v>99927</v>
      </c>
      <c r="D1667" s="30" t="s">
        <v>153</v>
      </c>
      <c r="E1667" s="46" t="s">
        <v>4857</v>
      </c>
      <c r="F1667" s="50" t="s">
        <v>4781</v>
      </c>
      <c r="G1667" s="33" t="s">
        <v>59</v>
      </c>
      <c r="H1667">
        <f t="shared" si="76"/>
        <v>0.82830000000000004</v>
      </c>
      <c r="I1667" s="34">
        <f>ROUND(('NEW Reference'!B$16*List!$H1667)+'NEW Reference'!B$17,0)</f>
        <v>1056</v>
      </c>
      <c r="J1667" s="34">
        <f>ROUND(('NEW Reference'!C$16*List!$H1667)+'NEW Reference'!C$17,0)</f>
        <v>1575</v>
      </c>
      <c r="K1667" s="34">
        <f>ROUND(('NEW Reference'!D$16*List!$H1667)+'NEW Reference'!D$17,0)</f>
        <v>1888</v>
      </c>
      <c r="L1667" s="34">
        <f>ROUND(('NEW Reference'!E$16*List!$H1667)+'NEW Reference'!E$17,0)</f>
        <v>2334</v>
      </c>
      <c r="M1667" s="34">
        <f>ROUND(('NEW Reference'!F$16*List!$H1667)+'NEW Reference'!F$17,0)</f>
        <v>2431</v>
      </c>
      <c r="N1667" s="34">
        <f>ROUND(('NEW Reference'!G$16*List!$H1667)+'NEW Reference'!G$17,0)</f>
        <v>2752</v>
      </c>
      <c r="O1667" s="34">
        <f>ROUND(('NEW Reference'!H$16*List!$H1667)+'NEW Reference'!H$17,0)</f>
        <v>2858</v>
      </c>
      <c r="P1667" s="34">
        <f>ROUND(('NEW Reference'!I$16*List!$H1667)+'NEW Reference'!I$17,0)</f>
        <v>2970</v>
      </c>
      <c r="Q1667" s="34">
        <f>ROUND(('NEW Reference'!J$16*List!$H1667)+'NEW Reference'!J$17,0)</f>
        <v>3439</v>
      </c>
      <c r="R1667" s="34">
        <f>ROUND(('NEW Reference'!K$16*List!$H1667)+'NEW Reference'!K$17,0)</f>
        <v>3547</v>
      </c>
      <c r="S1667" s="34">
        <f>ROUND(('NEW Reference'!L$16*List!$H1667)+'NEW Reference'!L$17,0)</f>
        <v>3828</v>
      </c>
      <c r="T1667" s="34">
        <f>ROUND(('NEW Reference'!M$16*List!$H1667)+'NEW Reference'!M$17,0)</f>
        <v>4572</v>
      </c>
      <c r="U1667" s="34">
        <f>ROUND(('NEW Reference'!N$16*List!$H1667)+'NEW Reference'!N$17,0)</f>
        <v>18447</v>
      </c>
      <c r="V1667" s="35">
        <f>ROUND(('NEW Reference'!O$16*List!$H1667)+'NEW Reference'!O$17,0)</f>
        <v>686</v>
      </c>
      <c r="W1667" s="35">
        <f>ROUND(('NEW Reference'!P$16*List!$H1667)+'NEW Reference'!P$17,0)</f>
        <v>966</v>
      </c>
      <c r="X1667" s="35">
        <f>ROUND(('NEW Reference'!Q$16*List!$H1667)+'NEW Reference'!Q$17,0)</f>
        <v>483</v>
      </c>
      <c r="Y1667" s="36"/>
      <c r="Z1667" s="4" t="str">
        <f t="shared" si="77"/>
        <v>MEAGHER, Montana</v>
      </c>
      <c r="AA1667" s="46" t="s">
        <v>4857</v>
      </c>
      <c r="AB1667" s="37" t="s">
        <v>49</v>
      </c>
      <c r="AC1667" s="41" t="s">
        <v>4781</v>
      </c>
      <c r="AD1667" s="42"/>
      <c r="AE1667">
        <f t="shared" si="78"/>
        <v>0.82830000000000004</v>
      </c>
    </row>
    <row r="1668" spans="1:31">
      <c r="A1668" s="28" t="s">
        <v>4858</v>
      </c>
      <c r="B1668" s="44" t="s">
        <v>4859</v>
      </c>
      <c r="C1668" s="47">
        <v>99927</v>
      </c>
      <c r="D1668" s="30" t="s">
        <v>153</v>
      </c>
      <c r="E1668" s="37" t="s">
        <v>1180</v>
      </c>
      <c r="F1668" s="50" t="s">
        <v>4781</v>
      </c>
      <c r="G1668" s="33" t="s">
        <v>59</v>
      </c>
      <c r="H1668">
        <f t="shared" si="76"/>
        <v>0.82830000000000004</v>
      </c>
      <c r="I1668" s="34">
        <f>ROUND(('NEW Reference'!B$16*List!$H1668)+'NEW Reference'!B$17,0)</f>
        <v>1056</v>
      </c>
      <c r="J1668" s="34">
        <f>ROUND(('NEW Reference'!C$16*List!$H1668)+'NEW Reference'!C$17,0)</f>
        <v>1575</v>
      </c>
      <c r="K1668" s="34">
        <f>ROUND(('NEW Reference'!D$16*List!$H1668)+'NEW Reference'!D$17,0)</f>
        <v>1888</v>
      </c>
      <c r="L1668" s="34">
        <f>ROUND(('NEW Reference'!E$16*List!$H1668)+'NEW Reference'!E$17,0)</f>
        <v>2334</v>
      </c>
      <c r="M1668" s="34">
        <f>ROUND(('NEW Reference'!F$16*List!$H1668)+'NEW Reference'!F$17,0)</f>
        <v>2431</v>
      </c>
      <c r="N1668" s="34">
        <f>ROUND(('NEW Reference'!G$16*List!$H1668)+'NEW Reference'!G$17,0)</f>
        <v>2752</v>
      </c>
      <c r="O1668" s="34">
        <f>ROUND(('NEW Reference'!H$16*List!$H1668)+'NEW Reference'!H$17,0)</f>
        <v>2858</v>
      </c>
      <c r="P1668" s="34">
        <f>ROUND(('NEW Reference'!I$16*List!$H1668)+'NEW Reference'!I$17,0)</f>
        <v>2970</v>
      </c>
      <c r="Q1668" s="34">
        <f>ROUND(('NEW Reference'!J$16*List!$H1668)+'NEW Reference'!J$17,0)</f>
        <v>3439</v>
      </c>
      <c r="R1668" s="34">
        <f>ROUND(('NEW Reference'!K$16*List!$H1668)+'NEW Reference'!K$17,0)</f>
        <v>3547</v>
      </c>
      <c r="S1668" s="34">
        <f>ROUND(('NEW Reference'!L$16*List!$H1668)+'NEW Reference'!L$17,0)</f>
        <v>3828</v>
      </c>
      <c r="T1668" s="34">
        <f>ROUND(('NEW Reference'!M$16*List!$H1668)+'NEW Reference'!M$17,0)</f>
        <v>4572</v>
      </c>
      <c r="U1668" s="34">
        <f>ROUND(('NEW Reference'!N$16*List!$H1668)+'NEW Reference'!N$17,0)</f>
        <v>18447</v>
      </c>
      <c r="V1668" s="35">
        <f>ROUND(('NEW Reference'!O$16*List!$H1668)+'NEW Reference'!O$17,0)</f>
        <v>686</v>
      </c>
      <c r="W1668" s="35">
        <f>ROUND(('NEW Reference'!P$16*List!$H1668)+'NEW Reference'!P$17,0)</f>
        <v>966</v>
      </c>
      <c r="X1668" s="35">
        <f>ROUND(('NEW Reference'!Q$16*List!$H1668)+'NEW Reference'!Q$17,0)</f>
        <v>483</v>
      </c>
      <c r="Y1668" s="36"/>
      <c r="Z1668" s="4" t="str">
        <f t="shared" si="77"/>
        <v>MINERAL, Montana</v>
      </c>
      <c r="AA1668" s="46" t="s">
        <v>1180</v>
      </c>
      <c r="AB1668" s="37" t="s">
        <v>49</v>
      </c>
      <c r="AC1668" s="41" t="s">
        <v>4781</v>
      </c>
      <c r="AD1668" s="42"/>
      <c r="AE1668">
        <f t="shared" si="78"/>
        <v>0.82830000000000004</v>
      </c>
    </row>
    <row r="1669" spans="1:31">
      <c r="A1669" s="28" t="s">
        <v>4860</v>
      </c>
      <c r="B1669" s="44" t="s">
        <v>4861</v>
      </c>
      <c r="C1669" s="45">
        <v>33540</v>
      </c>
      <c r="D1669" s="30" t="s">
        <v>1207</v>
      </c>
      <c r="E1669" s="46" t="s">
        <v>4862</v>
      </c>
      <c r="F1669" s="49" t="s">
        <v>4781</v>
      </c>
      <c r="G1669" s="33" t="s">
        <v>48</v>
      </c>
      <c r="H1669">
        <f t="shared" si="76"/>
        <v>0.91</v>
      </c>
      <c r="I1669" s="34">
        <f>ROUND(('NEW Reference'!B$16*List!$H1669)+'NEW Reference'!B$17,0)</f>
        <v>1132</v>
      </c>
      <c r="J1669" s="34">
        <f>ROUND(('NEW Reference'!C$16*List!$H1669)+'NEW Reference'!C$17,0)</f>
        <v>1688</v>
      </c>
      <c r="K1669" s="34">
        <f>ROUND(('NEW Reference'!D$16*List!$H1669)+'NEW Reference'!D$17,0)</f>
        <v>2023</v>
      </c>
      <c r="L1669" s="34">
        <f>ROUND(('NEW Reference'!E$16*List!$H1669)+'NEW Reference'!E$17,0)</f>
        <v>2501</v>
      </c>
      <c r="M1669" s="34">
        <f>ROUND(('NEW Reference'!F$16*List!$H1669)+'NEW Reference'!F$17,0)</f>
        <v>2605</v>
      </c>
      <c r="N1669" s="34">
        <f>ROUND(('NEW Reference'!G$16*List!$H1669)+'NEW Reference'!G$17,0)</f>
        <v>2949</v>
      </c>
      <c r="O1669" s="34">
        <f>ROUND(('NEW Reference'!H$16*List!$H1669)+'NEW Reference'!H$17,0)</f>
        <v>3062</v>
      </c>
      <c r="P1669" s="34">
        <f>ROUND(('NEW Reference'!I$16*List!$H1669)+'NEW Reference'!I$17,0)</f>
        <v>3182</v>
      </c>
      <c r="Q1669" s="34">
        <f>ROUND(('NEW Reference'!J$16*List!$H1669)+'NEW Reference'!J$17,0)</f>
        <v>3685</v>
      </c>
      <c r="R1669" s="34">
        <f>ROUND(('NEW Reference'!K$16*List!$H1669)+'NEW Reference'!K$17,0)</f>
        <v>3801</v>
      </c>
      <c r="S1669" s="34">
        <f>ROUND(('NEW Reference'!L$16*List!$H1669)+'NEW Reference'!L$17,0)</f>
        <v>4102</v>
      </c>
      <c r="T1669" s="34">
        <f>ROUND(('NEW Reference'!M$16*List!$H1669)+'NEW Reference'!M$17,0)</f>
        <v>4899</v>
      </c>
      <c r="U1669" s="34">
        <f>ROUND(('NEW Reference'!N$16*List!$H1669)+'NEW Reference'!N$17,0)</f>
        <v>19766</v>
      </c>
      <c r="V1669" s="35">
        <f>ROUND(('NEW Reference'!O$16*List!$H1669)+'NEW Reference'!O$17,0)</f>
        <v>735</v>
      </c>
      <c r="W1669" s="35">
        <f>ROUND(('NEW Reference'!P$16*List!$H1669)+'NEW Reference'!P$17,0)</f>
        <v>1035</v>
      </c>
      <c r="X1669" s="35">
        <f>ROUND(('NEW Reference'!Q$16*List!$H1669)+'NEW Reference'!Q$17,0)</f>
        <v>518</v>
      </c>
      <c r="Y1669" s="36"/>
      <c r="Z1669" s="4" t="str">
        <f t="shared" si="77"/>
        <v>MISSOULA, Montana</v>
      </c>
      <c r="AA1669" s="46" t="s">
        <v>4862</v>
      </c>
      <c r="AB1669" s="37" t="s">
        <v>49</v>
      </c>
      <c r="AC1669" s="41" t="s">
        <v>4781</v>
      </c>
      <c r="AD1669" s="42"/>
      <c r="AE1669">
        <f t="shared" si="78"/>
        <v>0.91</v>
      </c>
    </row>
    <row r="1670" spans="1:31">
      <c r="A1670" s="28" t="s">
        <v>4863</v>
      </c>
      <c r="B1670" s="44" t="s">
        <v>4864</v>
      </c>
      <c r="C1670" s="45">
        <v>99927</v>
      </c>
      <c r="D1670" s="30" t="s">
        <v>153</v>
      </c>
      <c r="E1670" s="46" t="s">
        <v>4865</v>
      </c>
      <c r="F1670" s="50" t="s">
        <v>4781</v>
      </c>
      <c r="G1670" s="33" t="s">
        <v>59</v>
      </c>
      <c r="H1670">
        <f t="shared" si="76"/>
        <v>0.82830000000000004</v>
      </c>
      <c r="I1670" s="34">
        <f>ROUND(('NEW Reference'!B$16*List!$H1670)+'NEW Reference'!B$17,0)</f>
        <v>1056</v>
      </c>
      <c r="J1670" s="34">
        <f>ROUND(('NEW Reference'!C$16*List!$H1670)+'NEW Reference'!C$17,0)</f>
        <v>1575</v>
      </c>
      <c r="K1670" s="34">
        <f>ROUND(('NEW Reference'!D$16*List!$H1670)+'NEW Reference'!D$17,0)</f>
        <v>1888</v>
      </c>
      <c r="L1670" s="34">
        <f>ROUND(('NEW Reference'!E$16*List!$H1670)+'NEW Reference'!E$17,0)</f>
        <v>2334</v>
      </c>
      <c r="M1670" s="34">
        <f>ROUND(('NEW Reference'!F$16*List!$H1670)+'NEW Reference'!F$17,0)</f>
        <v>2431</v>
      </c>
      <c r="N1670" s="34">
        <f>ROUND(('NEW Reference'!G$16*List!$H1670)+'NEW Reference'!G$17,0)</f>
        <v>2752</v>
      </c>
      <c r="O1670" s="34">
        <f>ROUND(('NEW Reference'!H$16*List!$H1670)+'NEW Reference'!H$17,0)</f>
        <v>2858</v>
      </c>
      <c r="P1670" s="34">
        <f>ROUND(('NEW Reference'!I$16*List!$H1670)+'NEW Reference'!I$17,0)</f>
        <v>2970</v>
      </c>
      <c r="Q1670" s="34">
        <f>ROUND(('NEW Reference'!J$16*List!$H1670)+'NEW Reference'!J$17,0)</f>
        <v>3439</v>
      </c>
      <c r="R1670" s="34">
        <f>ROUND(('NEW Reference'!K$16*List!$H1670)+'NEW Reference'!K$17,0)</f>
        <v>3547</v>
      </c>
      <c r="S1670" s="34">
        <f>ROUND(('NEW Reference'!L$16*List!$H1670)+'NEW Reference'!L$17,0)</f>
        <v>3828</v>
      </c>
      <c r="T1670" s="34">
        <f>ROUND(('NEW Reference'!M$16*List!$H1670)+'NEW Reference'!M$17,0)</f>
        <v>4572</v>
      </c>
      <c r="U1670" s="34">
        <f>ROUND(('NEW Reference'!N$16*List!$H1670)+'NEW Reference'!N$17,0)</f>
        <v>18447</v>
      </c>
      <c r="V1670" s="35">
        <f>ROUND(('NEW Reference'!O$16*List!$H1670)+'NEW Reference'!O$17,0)</f>
        <v>686</v>
      </c>
      <c r="W1670" s="35">
        <f>ROUND(('NEW Reference'!P$16*List!$H1670)+'NEW Reference'!P$17,0)</f>
        <v>966</v>
      </c>
      <c r="X1670" s="35">
        <f>ROUND(('NEW Reference'!Q$16*List!$H1670)+'NEW Reference'!Q$17,0)</f>
        <v>483</v>
      </c>
      <c r="Y1670" s="36"/>
      <c r="Z1670" s="4" t="str">
        <f t="shared" si="77"/>
        <v>MUSSELSHELL, Montana</v>
      </c>
      <c r="AA1670" s="46" t="s">
        <v>4865</v>
      </c>
      <c r="AB1670" s="37" t="s">
        <v>49</v>
      </c>
      <c r="AC1670" s="41" t="s">
        <v>4781</v>
      </c>
      <c r="AD1670" s="42"/>
      <c r="AE1670">
        <f t="shared" si="78"/>
        <v>0.82830000000000004</v>
      </c>
    </row>
    <row r="1671" spans="1:31">
      <c r="A1671" s="28" t="s">
        <v>4866</v>
      </c>
      <c r="B1671" s="44" t="s">
        <v>4867</v>
      </c>
      <c r="C1671" s="45">
        <v>99927</v>
      </c>
      <c r="D1671" s="30" t="s">
        <v>153</v>
      </c>
      <c r="E1671" s="46" t="s">
        <v>1206</v>
      </c>
      <c r="F1671" s="50" t="s">
        <v>4781</v>
      </c>
      <c r="G1671" s="33" t="s">
        <v>59</v>
      </c>
      <c r="H1671">
        <f t="shared" si="76"/>
        <v>0.82830000000000004</v>
      </c>
      <c r="I1671" s="34">
        <f>ROUND(('NEW Reference'!B$16*List!$H1671)+'NEW Reference'!B$17,0)</f>
        <v>1056</v>
      </c>
      <c r="J1671" s="34">
        <f>ROUND(('NEW Reference'!C$16*List!$H1671)+'NEW Reference'!C$17,0)</f>
        <v>1575</v>
      </c>
      <c r="K1671" s="34">
        <f>ROUND(('NEW Reference'!D$16*List!$H1671)+'NEW Reference'!D$17,0)</f>
        <v>1888</v>
      </c>
      <c r="L1671" s="34">
        <f>ROUND(('NEW Reference'!E$16*List!$H1671)+'NEW Reference'!E$17,0)</f>
        <v>2334</v>
      </c>
      <c r="M1671" s="34">
        <f>ROUND(('NEW Reference'!F$16*List!$H1671)+'NEW Reference'!F$17,0)</f>
        <v>2431</v>
      </c>
      <c r="N1671" s="34">
        <f>ROUND(('NEW Reference'!G$16*List!$H1671)+'NEW Reference'!G$17,0)</f>
        <v>2752</v>
      </c>
      <c r="O1671" s="34">
        <f>ROUND(('NEW Reference'!H$16*List!$H1671)+'NEW Reference'!H$17,0)</f>
        <v>2858</v>
      </c>
      <c r="P1671" s="34">
        <f>ROUND(('NEW Reference'!I$16*List!$H1671)+'NEW Reference'!I$17,0)</f>
        <v>2970</v>
      </c>
      <c r="Q1671" s="34">
        <f>ROUND(('NEW Reference'!J$16*List!$H1671)+'NEW Reference'!J$17,0)</f>
        <v>3439</v>
      </c>
      <c r="R1671" s="34">
        <f>ROUND(('NEW Reference'!K$16*List!$H1671)+'NEW Reference'!K$17,0)</f>
        <v>3547</v>
      </c>
      <c r="S1671" s="34">
        <f>ROUND(('NEW Reference'!L$16*List!$H1671)+'NEW Reference'!L$17,0)</f>
        <v>3828</v>
      </c>
      <c r="T1671" s="34">
        <f>ROUND(('NEW Reference'!M$16*List!$H1671)+'NEW Reference'!M$17,0)</f>
        <v>4572</v>
      </c>
      <c r="U1671" s="34">
        <f>ROUND(('NEW Reference'!N$16*List!$H1671)+'NEW Reference'!N$17,0)</f>
        <v>18447</v>
      </c>
      <c r="V1671" s="35">
        <f>ROUND(('NEW Reference'!O$16*List!$H1671)+'NEW Reference'!O$17,0)</f>
        <v>686</v>
      </c>
      <c r="W1671" s="35">
        <f>ROUND(('NEW Reference'!P$16*List!$H1671)+'NEW Reference'!P$17,0)</f>
        <v>966</v>
      </c>
      <c r="X1671" s="35">
        <f>ROUND(('NEW Reference'!Q$16*List!$H1671)+'NEW Reference'!Q$17,0)</f>
        <v>483</v>
      </c>
      <c r="Y1671" s="36"/>
      <c r="Z1671" s="4" t="str">
        <f t="shared" si="77"/>
        <v>PARK, Montana</v>
      </c>
      <c r="AA1671" s="46" t="s">
        <v>1206</v>
      </c>
      <c r="AB1671" s="37" t="s">
        <v>49</v>
      </c>
      <c r="AC1671" s="41" t="s">
        <v>4781</v>
      </c>
      <c r="AD1671" s="42"/>
      <c r="AE1671">
        <f t="shared" si="78"/>
        <v>0.82830000000000004</v>
      </c>
    </row>
    <row r="1672" spans="1:31">
      <c r="A1672" s="28" t="s">
        <v>4868</v>
      </c>
      <c r="B1672" s="44" t="s">
        <v>4869</v>
      </c>
      <c r="C1672" s="45">
        <v>99927</v>
      </c>
      <c r="D1672" s="30" t="s">
        <v>153</v>
      </c>
      <c r="E1672" s="46" t="s">
        <v>4870</v>
      </c>
      <c r="F1672" s="50" t="s">
        <v>4781</v>
      </c>
      <c r="G1672" s="33" t="s">
        <v>59</v>
      </c>
      <c r="H1672">
        <f t="shared" si="76"/>
        <v>0.82830000000000004</v>
      </c>
      <c r="I1672" s="34">
        <f>ROUND(('NEW Reference'!B$16*List!$H1672)+'NEW Reference'!B$17,0)</f>
        <v>1056</v>
      </c>
      <c r="J1672" s="34">
        <f>ROUND(('NEW Reference'!C$16*List!$H1672)+'NEW Reference'!C$17,0)</f>
        <v>1575</v>
      </c>
      <c r="K1672" s="34">
        <f>ROUND(('NEW Reference'!D$16*List!$H1672)+'NEW Reference'!D$17,0)</f>
        <v>1888</v>
      </c>
      <c r="L1672" s="34">
        <f>ROUND(('NEW Reference'!E$16*List!$H1672)+'NEW Reference'!E$17,0)</f>
        <v>2334</v>
      </c>
      <c r="M1672" s="34">
        <f>ROUND(('NEW Reference'!F$16*List!$H1672)+'NEW Reference'!F$17,0)</f>
        <v>2431</v>
      </c>
      <c r="N1672" s="34">
        <f>ROUND(('NEW Reference'!G$16*List!$H1672)+'NEW Reference'!G$17,0)</f>
        <v>2752</v>
      </c>
      <c r="O1672" s="34">
        <f>ROUND(('NEW Reference'!H$16*List!$H1672)+'NEW Reference'!H$17,0)</f>
        <v>2858</v>
      </c>
      <c r="P1672" s="34">
        <f>ROUND(('NEW Reference'!I$16*List!$H1672)+'NEW Reference'!I$17,0)</f>
        <v>2970</v>
      </c>
      <c r="Q1672" s="34">
        <f>ROUND(('NEW Reference'!J$16*List!$H1672)+'NEW Reference'!J$17,0)</f>
        <v>3439</v>
      </c>
      <c r="R1672" s="34">
        <f>ROUND(('NEW Reference'!K$16*List!$H1672)+'NEW Reference'!K$17,0)</f>
        <v>3547</v>
      </c>
      <c r="S1672" s="34">
        <f>ROUND(('NEW Reference'!L$16*List!$H1672)+'NEW Reference'!L$17,0)</f>
        <v>3828</v>
      </c>
      <c r="T1672" s="34">
        <f>ROUND(('NEW Reference'!M$16*List!$H1672)+'NEW Reference'!M$17,0)</f>
        <v>4572</v>
      </c>
      <c r="U1672" s="34">
        <f>ROUND(('NEW Reference'!N$16*List!$H1672)+'NEW Reference'!N$17,0)</f>
        <v>18447</v>
      </c>
      <c r="V1672" s="35">
        <f>ROUND(('NEW Reference'!O$16*List!$H1672)+'NEW Reference'!O$17,0)</f>
        <v>686</v>
      </c>
      <c r="W1672" s="35">
        <f>ROUND(('NEW Reference'!P$16*List!$H1672)+'NEW Reference'!P$17,0)</f>
        <v>966</v>
      </c>
      <c r="X1672" s="35">
        <f>ROUND(('NEW Reference'!Q$16*List!$H1672)+'NEW Reference'!Q$17,0)</f>
        <v>483</v>
      </c>
      <c r="Y1672" s="36"/>
      <c r="Z1672" s="4" t="str">
        <f t="shared" si="77"/>
        <v>PETROLEUM, Montana</v>
      </c>
      <c r="AA1672" s="46" t="s">
        <v>4870</v>
      </c>
      <c r="AB1672" s="37" t="s">
        <v>49</v>
      </c>
      <c r="AC1672" s="41" t="s">
        <v>4781</v>
      </c>
      <c r="AD1672" s="42"/>
      <c r="AE1672">
        <f t="shared" si="78"/>
        <v>0.82830000000000004</v>
      </c>
    </row>
    <row r="1673" spans="1:31">
      <c r="A1673" s="28" t="s">
        <v>4871</v>
      </c>
      <c r="B1673" s="44" t="s">
        <v>4872</v>
      </c>
      <c r="C1673" s="45">
        <v>99927</v>
      </c>
      <c r="D1673" s="30" t="s">
        <v>153</v>
      </c>
      <c r="E1673" s="46" t="s">
        <v>690</v>
      </c>
      <c r="F1673" s="50" t="s">
        <v>4781</v>
      </c>
      <c r="G1673" s="33" t="s">
        <v>59</v>
      </c>
      <c r="H1673">
        <f t="shared" si="76"/>
        <v>0.82830000000000004</v>
      </c>
      <c r="I1673" s="34">
        <f>ROUND(('NEW Reference'!B$16*List!$H1673)+'NEW Reference'!B$17,0)</f>
        <v>1056</v>
      </c>
      <c r="J1673" s="34">
        <f>ROUND(('NEW Reference'!C$16*List!$H1673)+'NEW Reference'!C$17,0)</f>
        <v>1575</v>
      </c>
      <c r="K1673" s="34">
        <f>ROUND(('NEW Reference'!D$16*List!$H1673)+'NEW Reference'!D$17,0)</f>
        <v>1888</v>
      </c>
      <c r="L1673" s="34">
        <f>ROUND(('NEW Reference'!E$16*List!$H1673)+'NEW Reference'!E$17,0)</f>
        <v>2334</v>
      </c>
      <c r="M1673" s="34">
        <f>ROUND(('NEW Reference'!F$16*List!$H1673)+'NEW Reference'!F$17,0)</f>
        <v>2431</v>
      </c>
      <c r="N1673" s="34">
        <f>ROUND(('NEW Reference'!G$16*List!$H1673)+'NEW Reference'!G$17,0)</f>
        <v>2752</v>
      </c>
      <c r="O1673" s="34">
        <f>ROUND(('NEW Reference'!H$16*List!$H1673)+'NEW Reference'!H$17,0)</f>
        <v>2858</v>
      </c>
      <c r="P1673" s="34">
        <f>ROUND(('NEW Reference'!I$16*List!$H1673)+'NEW Reference'!I$17,0)</f>
        <v>2970</v>
      </c>
      <c r="Q1673" s="34">
        <f>ROUND(('NEW Reference'!J$16*List!$H1673)+'NEW Reference'!J$17,0)</f>
        <v>3439</v>
      </c>
      <c r="R1673" s="34">
        <f>ROUND(('NEW Reference'!K$16*List!$H1673)+'NEW Reference'!K$17,0)</f>
        <v>3547</v>
      </c>
      <c r="S1673" s="34">
        <f>ROUND(('NEW Reference'!L$16*List!$H1673)+'NEW Reference'!L$17,0)</f>
        <v>3828</v>
      </c>
      <c r="T1673" s="34">
        <f>ROUND(('NEW Reference'!M$16*List!$H1673)+'NEW Reference'!M$17,0)</f>
        <v>4572</v>
      </c>
      <c r="U1673" s="34">
        <f>ROUND(('NEW Reference'!N$16*List!$H1673)+'NEW Reference'!N$17,0)</f>
        <v>18447</v>
      </c>
      <c r="V1673" s="35">
        <f>ROUND(('NEW Reference'!O$16*List!$H1673)+'NEW Reference'!O$17,0)</f>
        <v>686</v>
      </c>
      <c r="W1673" s="35">
        <f>ROUND(('NEW Reference'!P$16*List!$H1673)+'NEW Reference'!P$17,0)</f>
        <v>966</v>
      </c>
      <c r="X1673" s="35">
        <f>ROUND(('NEW Reference'!Q$16*List!$H1673)+'NEW Reference'!Q$17,0)</f>
        <v>483</v>
      </c>
      <c r="Y1673" s="36"/>
      <c r="Z1673" s="4" t="str">
        <f t="shared" si="77"/>
        <v>PHILLIPS, Montana</v>
      </c>
      <c r="AA1673" s="46" t="s">
        <v>690</v>
      </c>
      <c r="AB1673" s="37" t="s">
        <v>49</v>
      </c>
      <c r="AC1673" s="41" t="s">
        <v>4781</v>
      </c>
      <c r="AD1673" s="42"/>
      <c r="AE1673">
        <f t="shared" si="78"/>
        <v>0.82830000000000004</v>
      </c>
    </row>
    <row r="1674" spans="1:31">
      <c r="A1674" s="28" t="s">
        <v>4873</v>
      </c>
      <c r="B1674" s="44" t="s">
        <v>4874</v>
      </c>
      <c r="C1674" s="45">
        <v>99927</v>
      </c>
      <c r="D1674" s="30" t="s">
        <v>153</v>
      </c>
      <c r="E1674" s="46" t="s">
        <v>4875</v>
      </c>
      <c r="F1674" s="50" t="s">
        <v>4781</v>
      </c>
      <c r="G1674" s="33" t="s">
        <v>59</v>
      </c>
      <c r="H1674">
        <f t="shared" si="76"/>
        <v>0.82830000000000004</v>
      </c>
      <c r="I1674" s="34">
        <f>ROUND(('NEW Reference'!B$16*List!$H1674)+'NEW Reference'!B$17,0)</f>
        <v>1056</v>
      </c>
      <c r="J1674" s="34">
        <f>ROUND(('NEW Reference'!C$16*List!$H1674)+'NEW Reference'!C$17,0)</f>
        <v>1575</v>
      </c>
      <c r="K1674" s="34">
        <f>ROUND(('NEW Reference'!D$16*List!$H1674)+'NEW Reference'!D$17,0)</f>
        <v>1888</v>
      </c>
      <c r="L1674" s="34">
        <f>ROUND(('NEW Reference'!E$16*List!$H1674)+'NEW Reference'!E$17,0)</f>
        <v>2334</v>
      </c>
      <c r="M1674" s="34">
        <f>ROUND(('NEW Reference'!F$16*List!$H1674)+'NEW Reference'!F$17,0)</f>
        <v>2431</v>
      </c>
      <c r="N1674" s="34">
        <f>ROUND(('NEW Reference'!G$16*List!$H1674)+'NEW Reference'!G$17,0)</f>
        <v>2752</v>
      </c>
      <c r="O1674" s="34">
        <f>ROUND(('NEW Reference'!H$16*List!$H1674)+'NEW Reference'!H$17,0)</f>
        <v>2858</v>
      </c>
      <c r="P1674" s="34">
        <f>ROUND(('NEW Reference'!I$16*List!$H1674)+'NEW Reference'!I$17,0)</f>
        <v>2970</v>
      </c>
      <c r="Q1674" s="34">
        <f>ROUND(('NEW Reference'!J$16*List!$H1674)+'NEW Reference'!J$17,0)</f>
        <v>3439</v>
      </c>
      <c r="R1674" s="34">
        <f>ROUND(('NEW Reference'!K$16*List!$H1674)+'NEW Reference'!K$17,0)</f>
        <v>3547</v>
      </c>
      <c r="S1674" s="34">
        <f>ROUND(('NEW Reference'!L$16*List!$H1674)+'NEW Reference'!L$17,0)</f>
        <v>3828</v>
      </c>
      <c r="T1674" s="34">
        <f>ROUND(('NEW Reference'!M$16*List!$H1674)+'NEW Reference'!M$17,0)</f>
        <v>4572</v>
      </c>
      <c r="U1674" s="34">
        <f>ROUND(('NEW Reference'!N$16*List!$H1674)+'NEW Reference'!N$17,0)</f>
        <v>18447</v>
      </c>
      <c r="V1674" s="35">
        <f>ROUND(('NEW Reference'!O$16*List!$H1674)+'NEW Reference'!O$17,0)</f>
        <v>686</v>
      </c>
      <c r="W1674" s="35">
        <f>ROUND(('NEW Reference'!P$16*List!$H1674)+'NEW Reference'!P$17,0)</f>
        <v>966</v>
      </c>
      <c r="X1674" s="35">
        <f>ROUND(('NEW Reference'!Q$16*List!$H1674)+'NEW Reference'!Q$17,0)</f>
        <v>483</v>
      </c>
      <c r="Y1674" s="36"/>
      <c r="Z1674" s="4" t="str">
        <f t="shared" si="77"/>
        <v>PONDERA, Montana</v>
      </c>
      <c r="AA1674" s="46" t="s">
        <v>4875</v>
      </c>
      <c r="AB1674" s="37" t="s">
        <v>49</v>
      </c>
      <c r="AC1674" s="41" t="s">
        <v>4781</v>
      </c>
      <c r="AD1674" s="42"/>
      <c r="AE1674">
        <f t="shared" si="78"/>
        <v>0.82830000000000004</v>
      </c>
    </row>
    <row r="1675" spans="1:31">
      <c r="A1675" s="28" t="s">
        <v>4876</v>
      </c>
      <c r="B1675" s="44" t="s">
        <v>4877</v>
      </c>
      <c r="C1675" s="45">
        <v>99927</v>
      </c>
      <c r="D1675" s="30" t="s">
        <v>153</v>
      </c>
      <c r="E1675" s="46" t="s">
        <v>4878</v>
      </c>
      <c r="F1675" s="50" t="s">
        <v>4781</v>
      </c>
      <c r="G1675" s="33" t="s">
        <v>59</v>
      </c>
      <c r="H1675">
        <f t="shared" si="76"/>
        <v>0.82830000000000004</v>
      </c>
      <c r="I1675" s="34">
        <f>ROUND(('NEW Reference'!B$16*List!$H1675)+'NEW Reference'!B$17,0)</f>
        <v>1056</v>
      </c>
      <c r="J1675" s="34">
        <f>ROUND(('NEW Reference'!C$16*List!$H1675)+'NEW Reference'!C$17,0)</f>
        <v>1575</v>
      </c>
      <c r="K1675" s="34">
        <f>ROUND(('NEW Reference'!D$16*List!$H1675)+'NEW Reference'!D$17,0)</f>
        <v>1888</v>
      </c>
      <c r="L1675" s="34">
        <f>ROUND(('NEW Reference'!E$16*List!$H1675)+'NEW Reference'!E$17,0)</f>
        <v>2334</v>
      </c>
      <c r="M1675" s="34">
        <f>ROUND(('NEW Reference'!F$16*List!$H1675)+'NEW Reference'!F$17,0)</f>
        <v>2431</v>
      </c>
      <c r="N1675" s="34">
        <f>ROUND(('NEW Reference'!G$16*List!$H1675)+'NEW Reference'!G$17,0)</f>
        <v>2752</v>
      </c>
      <c r="O1675" s="34">
        <f>ROUND(('NEW Reference'!H$16*List!$H1675)+'NEW Reference'!H$17,0)</f>
        <v>2858</v>
      </c>
      <c r="P1675" s="34">
        <f>ROUND(('NEW Reference'!I$16*List!$H1675)+'NEW Reference'!I$17,0)</f>
        <v>2970</v>
      </c>
      <c r="Q1675" s="34">
        <f>ROUND(('NEW Reference'!J$16*List!$H1675)+'NEW Reference'!J$17,0)</f>
        <v>3439</v>
      </c>
      <c r="R1675" s="34">
        <f>ROUND(('NEW Reference'!K$16*List!$H1675)+'NEW Reference'!K$17,0)</f>
        <v>3547</v>
      </c>
      <c r="S1675" s="34">
        <f>ROUND(('NEW Reference'!L$16*List!$H1675)+'NEW Reference'!L$17,0)</f>
        <v>3828</v>
      </c>
      <c r="T1675" s="34">
        <f>ROUND(('NEW Reference'!M$16*List!$H1675)+'NEW Reference'!M$17,0)</f>
        <v>4572</v>
      </c>
      <c r="U1675" s="34">
        <f>ROUND(('NEW Reference'!N$16*List!$H1675)+'NEW Reference'!N$17,0)</f>
        <v>18447</v>
      </c>
      <c r="V1675" s="35">
        <f>ROUND(('NEW Reference'!O$16*List!$H1675)+'NEW Reference'!O$17,0)</f>
        <v>686</v>
      </c>
      <c r="W1675" s="35">
        <f>ROUND(('NEW Reference'!P$16*List!$H1675)+'NEW Reference'!P$17,0)</f>
        <v>966</v>
      </c>
      <c r="X1675" s="35">
        <f>ROUND(('NEW Reference'!Q$16*List!$H1675)+'NEW Reference'!Q$17,0)</f>
        <v>483</v>
      </c>
      <c r="Y1675" s="36"/>
      <c r="Z1675" s="4" t="str">
        <f t="shared" si="77"/>
        <v>POWDER RIVER, Montana</v>
      </c>
      <c r="AA1675" s="46" t="s">
        <v>4878</v>
      </c>
      <c r="AB1675" s="37" t="s">
        <v>49</v>
      </c>
      <c r="AC1675" s="41" t="s">
        <v>4781</v>
      </c>
      <c r="AD1675" s="42"/>
      <c r="AE1675">
        <f t="shared" si="78"/>
        <v>0.82830000000000004</v>
      </c>
    </row>
    <row r="1676" spans="1:31">
      <c r="A1676" s="28" t="s">
        <v>4879</v>
      </c>
      <c r="B1676" s="44" t="s">
        <v>4880</v>
      </c>
      <c r="C1676" s="45">
        <v>99927</v>
      </c>
      <c r="D1676" s="30" t="s">
        <v>153</v>
      </c>
      <c r="E1676" s="46" t="s">
        <v>3456</v>
      </c>
      <c r="F1676" s="50" t="s">
        <v>4781</v>
      </c>
      <c r="G1676" s="33" t="s">
        <v>59</v>
      </c>
      <c r="H1676">
        <f t="shared" si="76"/>
        <v>0.82830000000000004</v>
      </c>
      <c r="I1676" s="34">
        <f>ROUND(('NEW Reference'!B$16*List!$H1676)+'NEW Reference'!B$17,0)</f>
        <v>1056</v>
      </c>
      <c r="J1676" s="34">
        <f>ROUND(('NEW Reference'!C$16*List!$H1676)+'NEW Reference'!C$17,0)</f>
        <v>1575</v>
      </c>
      <c r="K1676" s="34">
        <f>ROUND(('NEW Reference'!D$16*List!$H1676)+'NEW Reference'!D$17,0)</f>
        <v>1888</v>
      </c>
      <c r="L1676" s="34">
        <f>ROUND(('NEW Reference'!E$16*List!$H1676)+'NEW Reference'!E$17,0)</f>
        <v>2334</v>
      </c>
      <c r="M1676" s="34">
        <f>ROUND(('NEW Reference'!F$16*List!$H1676)+'NEW Reference'!F$17,0)</f>
        <v>2431</v>
      </c>
      <c r="N1676" s="34">
        <f>ROUND(('NEW Reference'!G$16*List!$H1676)+'NEW Reference'!G$17,0)</f>
        <v>2752</v>
      </c>
      <c r="O1676" s="34">
        <f>ROUND(('NEW Reference'!H$16*List!$H1676)+'NEW Reference'!H$17,0)</f>
        <v>2858</v>
      </c>
      <c r="P1676" s="34">
        <f>ROUND(('NEW Reference'!I$16*List!$H1676)+'NEW Reference'!I$17,0)</f>
        <v>2970</v>
      </c>
      <c r="Q1676" s="34">
        <f>ROUND(('NEW Reference'!J$16*List!$H1676)+'NEW Reference'!J$17,0)</f>
        <v>3439</v>
      </c>
      <c r="R1676" s="34">
        <f>ROUND(('NEW Reference'!K$16*List!$H1676)+'NEW Reference'!K$17,0)</f>
        <v>3547</v>
      </c>
      <c r="S1676" s="34">
        <f>ROUND(('NEW Reference'!L$16*List!$H1676)+'NEW Reference'!L$17,0)</f>
        <v>3828</v>
      </c>
      <c r="T1676" s="34">
        <f>ROUND(('NEW Reference'!M$16*List!$H1676)+'NEW Reference'!M$17,0)</f>
        <v>4572</v>
      </c>
      <c r="U1676" s="34">
        <f>ROUND(('NEW Reference'!N$16*List!$H1676)+'NEW Reference'!N$17,0)</f>
        <v>18447</v>
      </c>
      <c r="V1676" s="35">
        <f>ROUND(('NEW Reference'!O$16*List!$H1676)+'NEW Reference'!O$17,0)</f>
        <v>686</v>
      </c>
      <c r="W1676" s="35">
        <f>ROUND(('NEW Reference'!P$16*List!$H1676)+'NEW Reference'!P$17,0)</f>
        <v>966</v>
      </c>
      <c r="X1676" s="35">
        <f>ROUND(('NEW Reference'!Q$16*List!$H1676)+'NEW Reference'!Q$17,0)</f>
        <v>483</v>
      </c>
      <c r="Y1676" s="36"/>
      <c r="Z1676" s="4" t="str">
        <f t="shared" si="77"/>
        <v>POWELL, Montana</v>
      </c>
      <c r="AA1676" s="46" t="s">
        <v>3456</v>
      </c>
      <c r="AB1676" s="37" t="s">
        <v>49</v>
      </c>
      <c r="AC1676" s="41" t="s">
        <v>4781</v>
      </c>
      <c r="AD1676" s="42"/>
      <c r="AE1676">
        <f t="shared" si="78"/>
        <v>0.82830000000000004</v>
      </c>
    </row>
    <row r="1677" spans="1:31">
      <c r="A1677" s="28" t="s">
        <v>4881</v>
      </c>
      <c r="B1677" s="44" t="s">
        <v>4882</v>
      </c>
      <c r="C1677" s="45">
        <v>99927</v>
      </c>
      <c r="D1677" s="30" t="s">
        <v>153</v>
      </c>
      <c r="E1677" s="46" t="s">
        <v>709</v>
      </c>
      <c r="F1677" s="50" t="s">
        <v>4781</v>
      </c>
      <c r="G1677" s="33" t="s">
        <v>59</v>
      </c>
      <c r="H1677">
        <f t="shared" si="76"/>
        <v>0.82830000000000004</v>
      </c>
      <c r="I1677" s="34">
        <f>ROUND(('NEW Reference'!B$16*List!$H1677)+'NEW Reference'!B$17,0)</f>
        <v>1056</v>
      </c>
      <c r="J1677" s="34">
        <f>ROUND(('NEW Reference'!C$16*List!$H1677)+'NEW Reference'!C$17,0)</f>
        <v>1575</v>
      </c>
      <c r="K1677" s="34">
        <f>ROUND(('NEW Reference'!D$16*List!$H1677)+'NEW Reference'!D$17,0)</f>
        <v>1888</v>
      </c>
      <c r="L1677" s="34">
        <f>ROUND(('NEW Reference'!E$16*List!$H1677)+'NEW Reference'!E$17,0)</f>
        <v>2334</v>
      </c>
      <c r="M1677" s="34">
        <f>ROUND(('NEW Reference'!F$16*List!$H1677)+'NEW Reference'!F$17,0)</f>
        <v>2431</v>
      </c>
      <c r="N1677" s="34">
        <f>ROUND(('NEW Reference'!G$16*List!$H1677)+'NEW Reference'!G$17,0)</f>
        <v>2752</v>
      </c>
      <c r="O1677" s="34">
        <f>ROUND(('NEW Reference'!H$16*List!$H1677)+'NEW Reference'!H$17,0)</f>
        <v>2858</v>
      </c>
      <c r="P1677" s="34">
        <f>ROUND(('NEW Reference'!I$16*List!$H1677)+'NEW Reference'!I$17,0)</f>
        <v>2970</v>
      </c>
      <c r="Q1677" s="34">
        <f>ROUND(('NEW Reference'!J$16*List!$H1677)+'NEW Reference'!J$17,0)</f>
        <v>3439</v>
      </c>
      <c r="R1677" s="34">
        <f>ROUND(('NEW Reference'!K$16*List!$H1677)+'NEW Reference'!K$17,0)</f>
        <v>3547</v>
      </c>
      <c r="S1677" s="34">
        <f>ROUND(('NEW Reference'!L$16*List!$H1677)+'NEW Reference'!L$17,0)</f>
        <v>3828</v>
      </c>
      <c r="T1677" s="34">
        <f>ROUND(('NEW Reference'!M$16*List!$H1677)+'NEW Reference'!M$17,0)</f>
        <v>4572</v>
      </c>
      <c r="U1677" s="34">
        <f>ROUND(('NEW Reference'!N$16*List!$H1677)+'NEW Reference'!N$17,0)</f>
        <v>18447</v>
      </c>
      <c r="V1677" s="35">
        <f>ROUND(('NEW Reference'!O$16*List!$H1677)+'NEW Reference'!O$17,0)</f>
        <v>686</v>
      </c>
      <c r="W1677" s="35">
        <f>ROUND(('NEW Reference'!P$16*List!$H1677)+'NEW Reference'!P$17,0)</f>
        <v>966</v>
      </c>
      <c r="X1677" s="35">
        <f>ROUND(('NEW Reference'!Q$16*List!$H1677)+'NEW Reference'!Q$17,0)</f>
        <v>483</v>
      </c>
      <c r="Y1677" s="36"/>
      <c r="Z1677" s="4" t="str">
        <f t="shared" si="77"/>
        <v>PRAIRIE, Montana</v>
      </c>
      <c r="AA1677" s="46" t="s">
        <v>709</v>
      </c>
      <c r="AB1677" s="37" t="s">
        <v>49</v>
      </c>
      <c r="AC1677" s="41" t="s">
        <v>4781</v>
      </c>
      <c r="AD1677" s="42"/>
      <c r="AE1677">
        <f t="shared" si="78"/>
        <v>0.82830000000000004</v>
      </c>
    </row>
    <row r="1678" spans="1:31">
      <c r="A1678" s="28" t="s">
        <v>4883</v>
      </c>
      <c r="B1678" s="44" t="s">
        <v>4884</v>
      </c>
      <c r="C1678" s="45">
        <v>99927</v>
      </c>
      <c r="D1678" s="30" t="s">
        <v>153</v>
      </c>
      <c r="E1678" s="46" t="s">
        <v>4885</v>
      </c>
      <c r="F1678" s="50" t="s">
        <v>4781</v>
      </c>
      <c r="G1678" s="33" t="s">
        <v>59</v>
      </c>
      <c r="H1678">
        <f t="shared" si="76"/>
        <v>0.82830000000000004</v>
      </c>
      <c r="I1678" s="34">
        <f>ROUND(('NEW Reference'!B$16*List!$H1678)+'NEW Reference'!B$17,0)</f>
        <v>1056</v>
      </c>
      <c r="J1678" s="34">
        <f>ROUND(('NEW Reference'!C$16*List!$H1678)+'NEW Reference'!C$17,0)</f>
        <v>1575</v>
      </c>
      <c r="K1678" s="34">
        <f>ROUND(('NEW Reference'!D$16*List!$H1678)+'NEW Reference'!D$17,0)</f>
        <v>1888</v>
      </c>
      <c r="L1678" s="34">
        <f>ROUND(('NEW Reference'!E$16*List!$H1678)+'NEW Reference'!E$17,0)</f>
        <v>2334</v>
      </c>
      <c r="M1678" s="34">
        <f>ROUND(('NEW Reference'!F$16*List!$H1678)+'NEW Reference'!F$17,0)</f>
        <v>2431</v>
      </c>
      <c r="N1678" s="34">
        <f>ROUND(('NEW Reference'!G$16*List!$H1678)+'NEW Reference'!G$17,0)</f>
        <v>2752</v>
      </c>
      <c r="O1678" s="34">
        <f>ROUND(('NEW Reference'!H$16*List!$H1678)+'NEW Reference'!H$17,0)</f>
        <v>2858</v>
      </c>
      <c r="P1678" s="34">
        <f>ROUND(('NEW Reference'!I$16*List!$H1678)+'NEW Reference'!I$17,0)</f>
        <v>2970</v>
      </c>
      <c r="Q1678" s="34">
        <f>ROUND(('NEW Reference'!J$16*List!$H1678)+'NEW Reference'!J$17,0)</f>
        <v>3439</v>
      </c>
      <c r="R1678" s="34">
        <f>ROUND(('NEW Reference'!K$16*List!$H1678)+'NEW Reference'!K$17,0)</f>
        <v>3547</v>
      </c>
      <c r="S1678" s="34">
        <f>ROUND(('NEW Reference'!L$16*List!$H1678)+'NEW Reference'!L$17,0)</f>
        <v>3828</v>
      </c>
      <c r="T1678" s="34">
        <f>ROUND(('NEW Reference'!M$16*List!$H1678)+'NEW Reference'!M$17,0)</f>
        <v>4572</v>
      </c>
      <c r="U1678" s="34">
        <f>ROUND(('NEW Reference'!N$16*List!$H1678)+'NEW Reference'!N$17,0)</f>
        <v>18447</v>
      </c>
      <c r="V1678" s="35">
        <f>ROUND(('NEW Reference'!O$16*List!$H1678)+'NEW Reference'!O$17,0)</f>
        <v>686</v>
      </c>
      <c r="W1678" s="35">
        <f>ROUND(('NEW Reference'!P$16*List!$H1678)+'NEW Reference'!P$17,0)</f>
        <v>966</v>
      </c>
      <c r="X1678" s="35">
        <f>ROUND(('NEW Reference'!Q$16*List!$H1678)+'NEW Reference'!Q$17,0)</f>
        <v>483</v>
      </c>
      <c r="Y1678" s="36"/>
      <c r="Z1678" s="4" t="str">
        <f t="shared" si="77"/>
        <v>RAVALLI, Montana</v>
      </c>
      <c r="AA1678" s="46" t="s">
        <v>4885</v>
      </c>
      <c r="AB1678" s="37" t="s">
        <v>49</v>
      </c>
      <c r="AC1678" s="41" t="s">
        <v>4781</v>
      </c>
      <c r="AD1678" s="42"/>
      <c r="AE1678">
        <f t="shared" si="78"/>
        <v>0.82830000000000004</v>
      </c>
    </row>
    <row r="1679" spans="1:31">
      <c r="A1679" s="28" t="s">
        <v>4886</v>
      </c>
      <c r="B1679" s="44" t="s">
        <v>4887</v>
      </c>
      <c r="C1679" s="45">
        <v>99927</v>
      </c>
      <c r="D1679" s="30" t="s">
        <v>153</v>
      </c>
      <c r="E1679" s="46" t="s">
        <v>2400</v>
      </c>
      <c r="F1679" s="50" t="s">
        <v>4781</v>
      </c>
      <c r="G1679" s="33" t="s">
        <v>59</v>
      </c>
      <c r="H1679">
        <f t="shared" ref="H1679:H1742" si="79">IFERROR(INDEX($AH:$AH,MATCH($C1679,$AF:$AF,0)),"")</f>
        <v>0.82830000000000004</v>
      </c>
      <c r="I1679" s="34">
        <f>ROUND(('NEW Reference'!B$16*List!$H1679)+'NEW Reference'!B$17,0)</f>
        <v>1056</v>
      </c>
      <c r="J1679" s="34">
        <f>ROUND(('NEW Reference'!C$16*List!$H1679)+'NEW Reference'!C$17,0)</f>
        <v>1575</v>
      </c>
      <c r="K1679" s="34">
        <f>ROUND(('NEW Reference'!D$16*List!$H1679)+'NEW Reference'!D$17,0)</f>
        <v>1888</v>
      </c>
      <c r="L1679" s="34">
        <f>ROUND(('NEW Reference'!E$16*List!$H1679)+'NEW Reference'!E$17,0)</f>
        <v>2334</v>
      </c>
      <c r="M1679" s="34">
        <f>ROUND(('NEW Reference'!F$16*List!$H1679)+'NEW Reference'!F$17,0)</f>
        <v>2431</v>
      </c>
      <c r="N1679" s="34">
        <f>ROUND(('NEW Reference'!G$16*List!$H1679)+'NEW Reference'!G$17,0)</f>
        <v>2752</v>
      </c>
      <c r="O1679" s="34">
        <f>ROUND(('NEW Reference'!H$16*List!$H1679)+'NEW Reference'!H$17,0)</f>
        <v>2858</v>
      </c>
      <c r="P1679" s="34">
        <f>ROUND(('NEW Reference'!I$16*List!$H1679)+'NEW Reference'!I$17,0)</f>
        <v>2970</v>
      </c>
      <c r="Q1679" s="34">
        <f>ROUND(('NEW Reference'!J$16*List!$H1679)+'NEW Reference'!J$17,0)</f>
        <v>3439</v>
      </c>
      <c r="R1679" s="34">
        <f>ROUND(('NEW Reference'!K$16*List!$H1679)+'NEW Reference'!K$17,0)</f>
        <v>3547</v>
      </c>
      <c r="S1679" s="34">
        <f>ROUND(('NEW Reference'!L$16*List!$H1679)+'NEW Reference'!L$17,0)</f>
        <v>3828</v>
      </c>
      <c r="T1679" s="34">
        <f>ROUND(('NEW Reference'!M$16*List!$H1679)+'NEW Reference'!M$17,0)</f>
        <v>4572</v>
      </c>
      <c r="U1679" s="34">
        <f>ROUND(('NEW Reference'!N$16*List!$H1679)+'NEW Reference'!N$17,0)</f>
        <v>18447</v>
      </c>
      <c r="V1679" s="35">
        <f>ROUND(('NEW Reference'!O$16*List!$H1679)+'NEW Reference'!O$17,0)</f>
        <v>686</v>
      </c>
      <c r="W1679" s="35">
        <f>ROUND(('NEW Reference'!P$16*List!$H1679)+'NEW Reference'!P$17,0)</f>
        <v>966</v>
      </c>
      <c r="X1679" s="35">
        <f>ROUND(('NEW Reference'!Q$16*List!$H1679)+'NEW Reference'!Q$17,0)</f>
        <v>483</v>
      </c>
      <c r="Y1679" s="36"/>
      <c r="Z1679" s="4" t="str">
        <f t="shared" ref="Z1679:Z1742" si="80">CONCATENATE(AA1679, AB1679, AC1679)</f>
        <v>RICHLAND, Montana</v>
      </c>
      <c r="AA1679" s="46" t="s">
        <v>2400</v>
      </c>
      <c r="AB1679" s="37" t="s">
        <v>49</v>
      </c>
      <c r="AC1679" s="41" t="s">
        <v>4781</v>
      </c>
      <c r="AD1679" s="42"/>
      <c r="AE1679">
        <f t="shared" ref="AE1679:AE1742" si="81">IFERROR(INDEX($AH:$AH,MATCH($C1679,$AF:$AF,0)),"")</f>
        <v>0.82830000000000004</v>
      </c>
    </row>
    <row r="1680" spans="1:31">
      <c r="A1680" s="28" t="s">
        <v>4888</v>
      </c>
      <c r="B1680" s="44" t="s">
        <v>4889</v>
      </c>
      <c r="C1680" s="45">
        <v>99927</v>
      </c>
      <c r="D1680" s="30" t="s">
        <v>153</v>
      </c>
      <c r="E1680" s="46" t="s">
        <v>4890</v>
      </c>
      <c r="F1680" s="50" t="s">
        <v>4781</v>
      </c>
      <c r="G1680" s="33" t="s">
        <v>59</v>
      </c>
      <c r="H1680">
        <f t="shared" si="79"/>
        <v>0.82830000000000004</v>
      </c>
      <c r="I1680" s="34">
        <f>ROUND(('NEW Reference'!B$16*List!$H1680)+'NEW Reference'!B$17,0)</f>
        <v>1056</v>
      </c>
      <c r="J1680" s="34">
        <f>ROUND(('NEW Reference'!C$16*List!$H1680)+'NEW Reference'!C$17,0)</f>
        <v>1575</v>
      </c>
      <c r="K1680" s="34">
        <f>ROUND(('NEW Reference'!D$16*List!$H1680)+'NEW Reference'!D$17,0)</f>
        <v>1888</v>
      </c>
      <c r="L1680" s="34">
        <f>ROUND(('NEW Reference'!E$16*List!$H1680)+'NEW Reference'!E$17,0)</f>
        <v>2334</v>
      </c>
      <c r="M1680" s="34">
        <f>ROUND(('NEW Reference'!F$16*List!$H1680)+'NEW Reference'!F$17,0)</f>
        <v>2431</v>
      </c>
      <c r="N1680" s="34">
        <f>ROUND(('NEW Reference'!G$16*List!$H1680)+'NEW Reference'!G$17,0)</f>
        <v>2752</v>
      </c>
      <c r="O1680" s="34">
        <f>ROUND(('NEW Reference'!H$16*List!$H1680)+'NEW Reference'!H$17,0)</f>
        <v>2858</v>
      </c>
      <c r="P1680" s="34">
        <f>ROUND(('NEW Reference'!I$16*List!$H1680)+'NEW Reference'!I$17,0)</f>
        <v>2970</v>
      </c>
      <c r="Q1680" s="34">
        <f>ROUND(('NEW Reference'!J$16*List!$H1680)+'NEW Reference'!J$17,0)</f>
        <v>3439</v>
      </c>
      <c r="R1680" s="34">
        <f>ROUND(('NEW Reference'!K$16*List!$H1680)+'NEW Reference'!K$17,0)</f>
        <v>3547</v>
      </c>
      <c r="S1680" s="34">
        <f>ROUND(('NEW Reference'!L$16*List!$H1680)+'NEW Reference'!L$17,0)</f>
        <v>3828</v>
      </c>
      <c r="T1680" s="34">
        <f>ROUND(('NEW Reference'!M$16*List!$H1680)+'NEW Reference'!M$17,0)</f>
        <v>4572</v>
      </c>
      <c r="U1680" s="34">
        <f>ROUND(('NEW Reference'!N$16*List!$H1680)+'NEW Reference'!N$17,0)</f>
        <v>18447</v>
      </c>
      <c r="V1680" s="35">
        <f>ROUND(('NEW Reference'!O$16*List!$H1680)+'NEW Reference'!O$17,0)</f>
        <v>686</v>
      </c>
      <c r="W1680" s="35">
        <f>ROUND(('NEW Reference'!P$16*List!$H1680)+'NEW Reference'!P$17,0)</f>
        <v>966</v>
      </c>
      <c r="X1680" s="35">
        <f>ROUND(('NEW Reference'!Q$16*List!$H1680)+'NEW Reference'!Q$17,0)</f>
        <v>483</v>
      </c>
      <c r="Y1680" s="36"/>
      <c r="Z1680" s="4" t="str">
        <f t="shared" si="80"/>
        <v>ROOSEVELT, Montana</v>
      </c>
      <c r="AA1680" s="46" t="s">
        <v>4890</v>
      </c>
      <c r="AB1680" s="37" t="s">
        <v>49</v>
      </c>
      <c r="AC1680" s="41" t="s">
        <v>4781</v>
      </c>
      <c r="AD1680" s="42"/>
      <c r="AE1680">
        <f t="shared" si="81"/>
        <v>0.82830000000000004</v>
      </c>
    </row>
    <row r="1681" spans="1:31">
      <c r="A1681" s="28" t="s">
        <v>4891</v>
      </c>
      <c r="B1681" s="44" t="s">
        <v>4892</v>
      </c>
      <c r="C1681" s="47">
        <v>99927</v>
      </c>
      <c r="D1681" s="30" t="s">
        <v>153</v>
      </c>
      <c r="E1681" s="37" t="s">
        <v>4893</v>
      </c>
      <c r="F1681" s="50" t="s">
        <v>4781</v>
      </c>
      <c r="G1681" s="33" t="s">
        <v>59</v>
      </c>
      <c r="H1681">
        <f t="shared" si="79"/>
        <v>0.82830000000000004</v>
      </c>
      <c r="I1681" s="34">
        <f>ROUND(('NEW Reference'!B$16*List!$H1681)+'NEW Reference'!B$17,0)</f>
        <v>1056</v>
      </c>
      <c r="J1681" s="34">
        <f>ROUND(('NEW Reference'!C$16*List!$H1681)+'NEW Reference'!C$17,0)</f>
        <v>1575</v>
      </c>
      <c r="K1681" s="34">
        <f>ROUND(('NEW Reference'!D$16*List!$H1681)+'NEW Reference'!D$17,0)</f>
        <v>1888</v>
      </c>
      <c r="L1681" s="34">
        <f>ROUND(('NEW Reference'!E$16*List!$H1681)+'NEW Reference'!E$17,0)</f>
        <v>2334</v>
      </c>
      <c r="M1681" s="34">
        <f>ROUND(('NEW Reference'!F$16*List!$H1681)+'NEW Reference'!F$17,0)</f>
        <v>2431</v>
      </c>
      <c r="N1681" s="34">
        <f>ROUND(('NEW Reference'!G$16*List!$H1681)+'NEW Reference'!G$17,0)</f>
        <v>2752</v>
      </c>
      <c r="O1681" s="34">
        <f>ROUND(('NEW Reference'!H$16*List!$H1681)+'NEW Reference'!H$17,0)</f>
        <v>2858</v>
      </c>
      <c r="P1681" s="34">
        <f>ROUND(('NEW Reference'!I$16*List!$H1681)+'NEW Reference'!I$17,0)</f>
        <v>2970</v>
      </c>
      <c r="Q1681" s="34">
        <f>ROUND(('NEW Reference'!J$16*List!$H1681)+'NEW Reference'!J$17,0)</f>
        <v>3439</v>
      </c>
      <c r="R1681" s="34">
        <f>ROUND(('NEW Reference'!K$16*List!$H1681)+'NEW Reference'!K$17,0)</f>
        <v>3547</v>
      </c>
      <c r="S1681" s="34">
        <f>ROUND(('NEW Reference'!L$16*List!$H1681)+'NEW Reference'!L$17,0)</f>
        <v>3828</v>
      </c>
      <c r="T1681" s="34">
        <f>ROUND(('NEW Reference'!M$16*List!$H1681)+'NEW Reference'!M$17,0)</f>
        <v>4572</v>
      </c>
      <c r="U1681" s="34">
        <f>ROUND(('NEW Reference'!N$16*List!$H1681)+'NEW Reference'!N$17,0)</f>
        <v>18447</v>
      </c>
      <c r="V1681" s="35">
        <f>ROUND(('NEW Reference'!O$16*List!$H1681)+'NEW Reference'!O$17,0)</f>
        <v>686</v>
      </c>
      <c r="W1681" s="35">
        <f>ROUND(('NEW Reference'!P$16*List!$H1681)+'NEW Reference'!P$17,0)</f>
        <v>966</v>
      </c>
      <c r="X1681" s="35">
        <f>ROUND(('NEW Reference'!Q$16*List!$H1681)+'NEW Reference'!Q$17,0)</f>
        <v>483</v>
      </c>
      <c r="Y1681" s="36"/>
      <c r="Z1681" s="4" t="str">
        <f t="shared" si="80"/>
        <v>ROSEBUD, Montana</v>
      </c>
      <c r="AA1681" s="46" t="s">
        <v>4893</v>
      </c>
      <c r="AB1681" s="37" t="s">
        <v>49</v>
      </c>
      <c r="AC1681" s="41" t="s">
        <v>4781</v>
      </c>
      <c r="AD1681" s="42"/>
      <c r="AE1681">
        <f t="shared" si="81"/>
        <v>0.82830000000000004</v>
      </c>
    </row>
    <row r="1682" spans="1:31">
      <c r="A1682" s="28" t="s">
        <v>4894</v>
      </c>
      <c r="B1682" s="44" t="s">
        <v>4895</v>
      </c>
      <c r="C1682" s="45">
        <v>99927</v>
      </c>
      <c r="D1682" s="30" t="s">
        <v>153</v>
      </c>
      <c r="E1682" s="46" t="s">
        <v>4896</v>
      </c>
      <c r="F1682" s="50" t="s">
        <v>4781</v>
      </c>
      <c r="G1682" s="33" t="s">
        <v>59</v>
      </c>
      <c r="H1682">
        <f t="shared" si="79"/>
        <v>0.82830000000000004</v>
      </c>
      <c r="I1682" s="34">
        <f>ROUND(('NEW Reference'!B$16*List!$H1682)+'NEW Reference'!B$17,0)</f>
        <v>1056</v>
      </c>
      <c r="J1682" s="34">
        <f>ROUND(('NEW Reference'!C$16*List!$H1682)+'NEW Reference'!C$17,0)</f>
        <v>1575</v>
      </c>
      <c r="K1682" s="34">
        <f>ROUND(('NEW Reference'!D$16*List!$H1682)+'NEW Reference'!D$17,0)</f>
        <v>1888</v>
      </c>
      <c r="L1682" s="34">
        <f>ROUND(('NEW Reference'!E$16*List!$H1682)+'NEW Reference'!E$17,0)</f>
        <v>2334</v>
      </c>
      <c r="M1682" s="34">
        <f>ROUND(('NEW Reference'!F$16*List!$H1682)+'NEW Reference'!F$17,0)</f>
        <v>2431</v>
      </c>
      <c r="N1682" s="34">
        <f>ROUND(('NEW Reference'!G$16*List!$H1682)+'NEW Reference'!G$17,0)</f>
        <v>2752</v>
      </c>
      <c r="O1682" s="34">
        <f>ROUND(('NEW Reference'!H$16*List!$H1682)+'NEW Reference'!H$17,0)</f>
        <v>2858</v>
      </c>
      <c r="P1682" s="34">
        <f>ROUND(('NEW Reference'!I$16*List!$H1682)+'NEW Reference'!I$17,0)</f>
        <v>2970</v>
      </c>
      <c r="Q1682" s="34">
        <f>ROUND(('NEW Reference'!J$16*List!$H1682)+'NEW Reference'!J$17,0)</f>
        <v>3439</v>
      </c>
      <c r="R1682" s="34">
        <f>ROUND(('NEW Reference'!K$16*List!$H1682)+'NEW Reference'!K$17,0)</f>
        <v>3547</v>
      </c>
      <c r="S1682" s="34">
        <f>ROUND(('NEW Reference'!L$16*List!$H1682)+'NEW Reference'!L$17,0)</f>
        <v>3828</v>
      </c>
      <c r="T1682" s="34">
        <f>ROUND(('NEW Reference'!M$16*List!$H1682)+'NEW Reference'!M$17,0)</f>
        <v>4572</v>
      </c>
      <c r="U1682" s="34">
        <f>ROUND(('NEW Reference'!N$16*List!$H1682)+'NEW Reference'!N$17,0)</f>
        <v>18447</v>
      </c>
      <c r="V1682" s="35">
        <f>ROUND(('NEW Reference'!O$16*List!$H1682)+'NEW Reference'!O$17,0)</f>
        <v>686</v>
      </c>
      <c r="W1682" s="35">
        <f>ROUND(('NEW Reference'!P$16*List!$H1682)+'NEW Reference'!P$17,0)</f>
        <v>966</v>
      </c>
      <c r="X1682" s="35">
        <f>ROUND(('NEW Reference'!Q$16*List!$H1682)+'NEW Reference'!Q$17,0)</f>
        <v>483</v>
      </c>
      <c r="Y1682" s="36"/>
      <c r="Z1682" s="4" t="str">
        <f t="shared" si="80"/>
        <v>SANDERS, Montana</v>
      </c>
      <c r="AA1682" s="46" t="s">
        <v>4896</v>
      </c>
      <c r="AB1682" s="37" t="s">
        <v>49</v>
      </c>
      <c r="AC1682" s="41" t="s">
        <v>4781</v>
      </c>
      <c r="AD1682" s="42"/>
      <c r="AE1682">
        <f t="shared" si="81"/>
        <v>0.82830000000000004</v>
      </c>
    </row>
    <row r="1683" spans="1:31">
      <c r="A1683" s="28" t="s">
        <v>4897</v>
      </c>
      <c r="B1683" s="44" t="s">
        <v>4898</v>
      </c>
      <c r="C1683" s="45">
        <v>99927</v>
      </c>
      <c r="D1683" s="30" t="s">
        <v>153</v>
      </c>
      <c r="E1683" s="46" t="s">
        <v>3165</v>
      </c>
      <c r="F1683" s="50" t="s">
        <v>4781</v>
      </c>
      <c r="G1683" s="33" t="s">
        <v>59</v>
      </c>
      <c r="H1683">
        <f t="shared" si="79"/>
        <v>0.82830000000000004</v>
      </c>
      <c r="I1683" s="34">
        <f>ROUND(('NEW Reference'!B$16*List!$H1683)+'NEW Reference'!B$17,0)</f>
        <v>1056</v>
      </c>
      <c r="J1683" s="34">
        <f>ROUND(('NEW Reference'!C$16*List!$H1683)+'NEW Reference'!C$17,0)</f>
        <v>1575</v>
      </c>
      <c r="K1683" s="34">
        <f>ROUND(('NEW Reference'!D$16*List!$H1683)+'NEW Reference'!D$17,0)</f>
        <v>1888</v>
      </c>
      <c r="L1683" s="34">
        <f>ROUND(('NEW Reference'!E$16*List!$H1683)+'NEW Reference'!E$17,0)</f>
        <v>2334</v>
      </c>
      <c r="M1683" s="34">
        <f>ROUND(('NEW Reference'!F$16*List!$H1683)+'NEW Reference'!F$17,0)</f>
        <v>2431</v>
      </c>
      <c r="N1683" s="34">
        <f>ROUND(('NEW Reference'!G$16*List!$H1683)+'NEW Reference'!G$17,0)</f>
        <v>2752</v>
      </c>
      <c r="O1683" s="34">
        <f>ROUND(('NEW Reference'!H$16*List!$H1683)+'NEW Reference'!H$17,0)</f>
        <v>2858</v>
      </c>
      <c r="P1683" s="34">
        <f>ROUND(('NEW Reference'!I$16*List!$H1683)+'NEW Reference'!I$17,0)</f>
        <v>2970</v>
      </c>
      <c r="Q1683" s="34">
        <f>ROUND(('NEW Reference'!J$16*List!$H1683)+'NEW Reference'!J$17,0)</f>
        <v>3439</v>
      </c>
      <c r="R1683" s="34">
        <f>ROUND(('NEW Reference'!K$16*List!$H1683)+'NEW Reference'!K$17,0)</f>
        <v>3547</v>
      </c>
      <c r="S1683" s="34">
        <f>ROUND(('NEW Reference'!L$16*List!$H1683)+'NEW Reference'!L$17,0)</f>
        <v>3828</v>
      </c>
      <c r="T1683" s="34">
        <f>ROUND(('NEW Reference'!M$16*List!$H1683)+'NEW Reference'!M$17,0)</f>
        <v>4572</v>
      </c>
      <c r="U1683" s="34">
        <f>ROUND(('NEW Reference'!N$16*List!$H1683)+'NEW Reference'!N$17,0)</f>
        <v>18447</v>
      </c>
      <c r="V1683" s="35">
        <f>ROUND(('NEW Reference'!O$16*List!$H1683)+'NEW Reference'!O$17,0)</f>
        <v>686</v>
      </c>
      <c r="W1683" s="35">
        <f>ROUND(('NEW Reference'!P$16*List!$H1683)+'NEW Reference'!P$17,0)</f>
        <v>966</v>
      </c>
      <c r="X1683" s="35">
        <f>ROUND(('NEW Reference'!Q$16*List!$H1683)+'NEW Reference'!Q$17,0)</f>
        <v>483</v>
      </c>
      <c r="Y1683" s="36"/>
      <c r="Z1683" s="4" t="str">
        <f t="shared" si="80"/>
        <v>SHERIDAN, Montana</v>
      </c>
      <c r="AA1683" s="46" t="s">
        <v>3165</v>
      </c>
      <c r="AB1683" s="37" t="s">
        <v>49</v>
      </c>
      <c r="AC1683" s="41" t="s">
        <v>4781</v>
      </c>
      <c r="AD1683" s="42"/>
      <c r="AE1683">
        <f t="shared" si="81"/>
        <v>0.82830000000000004</v>
      </c>
    </row>
    <row r="1684" spans="1:31">
      <c r="A1684" s="28" t="s">
        <v>4899</v>
      </c>
      <c r="B1684" s="44" t="s">
        <v>4900</v>
      </c>
      <c r="C1684" s="45">
        <v>99927</v>
      </c>
      <c r="D1684" s="30" t="s">
        <v>153</v>
      </c>
      <c r="E1684" s="46" t="s">
        <v>4901</v>
      </c>
      <c r="F1684" s="50" t="s">
        <v>4781</v>
      </c>
      <c r="G1684" s="33" t="s">
        <v>59</v>
      </c>
      <c r="H1684">
        <f t="shared" si="79"/>
        <v>0.82830000000000004</v>
      </c>
      <c r="I1684" s="34">
        <f>ROUND(('NEW Reference'!B$16*List!$H1684)+'NEW Reference'!B$17,0)</f>
        <v>1056</v>
      </c>
      <c r="J1684" s="34">
        <f>ROUND(('NEW Reference'!C$16*List!$H1684)+'NEW Reference'!C$17,0)</f>
        <v>1575</v>
      </c>
      <c r="K1684" s="34">
        <f>ROUND(('NEW Reference'!D$16*List!$H1684)+'NEW Reference'!D$17,0)</f>
        <v>1888</v>
      </c>
      <c r="L1684" s="34">
        <f>ROUND(('NEW Reference'!E$16*List!$H1684)+'NEW Reference'!E$17,0)</f>
        <v>2334</v>
      </c>
      <c r="M1684" s="34">
        <f>ROUND(('NEW Reference'!F$16*List!$H1684)+'NEW Reference'!F$17,0)</f>
        <v>2431</v>
      </c>
      <c r="N1684" s="34">
        <f>ROUND(('NEW Reference'!G$16*List!$H1684)+'NEW Reference'!G$17,0)</f>
        <v>2752</v>
      </c>
      <c r="O1684" s="34">
        <f>ROUND(('NEW Reference'!H$16*List!$H1684)+'NEW Reference'!H$17,0)</f>
        <v>2858</v>
      </c>
      <c r="P1684" s="34">
        <f>ROUND(('NEW Reference'!I$16*List!$H1684)+'NEW Reference'!I$17,0)</f>
        <v>2970</v>
      </c>
      <c r="Q1684" s="34">
        <f>ROUND(('NEW Reference'!J$16*List!$H1684)+'NEW Reference'!J$17,0)</f>
        <v>3439</v>
      </c>
      <c r="R1684" s="34">
        <f>ROUND(('NEW Reference'!K$16*List!$H1684)+'NEW Reference'!K$17,0)</f>
        <v>3547</v>
      </c>
      <c r="S1684" s="34">
        <f>ROUND(('NEW Reference'!L$16*List!$H1684)+'NEW Reference'!L$17,0)</f>
        <v>3828</v>
      </c>
      <c r="T1684" s="34">
        <f>ROUND(('NEW Reference'!M$16*List!$H1684)+'NEW Reference'!M$17,0)</f>
        <v>4572</v>
      </c>
      <c r="U1684" s="34">
        <f>ROUND(('NEW Reference'!N$16*List!$H1684)+'NEW Reference'!N$17,0)</f>
        <v>18447</v>
      </c>
      <c r="V1684" s="35">
        <f>ROUND(('NEW Reference'!O$16*List!$H1684)+'NEW Reference'!O$17,0)</f>
        <v>686</v>
      </c>
      <c r="W1684" s="35">
        <f>ROUND(('NEW Reference'!P$16*List!$H1684)+'NEW Reference'!P$17,0)</f>
        <v>966</v>
      </c>
      <c r="X1684" s="35">
        <f>ROUND(('NEW Reference'!Q$16*List!$H1684)+'NEW Reference'!Q$17,0)</f>
        <v>483</v>
      </c>
      <c r="Y1684" s="36"/>
      <c r="Z1684" s="4" t="str">
        <f t="shared" si="80"/>
        <v>SILVER BOW, Montana</v>
      </c>
      <c r="AA1684" s="46" t="s">
        <v>4901</v>
      </c>
      <c r="AB1684" s="37" t="s">
        <v>49</v>
      </c>
      <c r="AC1684" s="41" t="s">
        <v>4781</v>
      </c>
      <c r="AD1684" s="42"/>
      <c r="AE1684">
        <f t="shared" si="81"/>
        <v>0.82830000000000004</v>
      </c>
    </row>
    <row r="1685" spans="1:31">
      <c r="A1685" s="28" t="s">
        <v>4902</v>
      </c>
      <c r="B1685" s="44" t="s">
        <v>4903</v>
      </c>
      <c r="C1685" s="45">
        <v>13740</v>
      </c>
      <c r="D1685" s="30" t="s">
        <v>393</v>
      </c>
      <c r="E1685" s="46" t="s">
        <v>4904</v>
      </c>
      <c r="F1685" s="50" t="s">
        <v>4781</v>
      </c>
      <c r="G1685" s="33" t="s">
        <v>59</v>
      </c>
      <c r="H1685">
        <f t="shared" si="79"/>
        <v>0.90029999999999999</v>
      </c>
      <c r="I1685" s="34">
        <f>ROUND(('NEW Reference'!B$16*List!$H1685)+'NEW Reference'!B$17,0)</f>
        <v>1123</v>
      </c>
      <c r="J1685" s="34">
        <f>ROUND(('NEW Reference'!C$16*List!$H1685)+'NEW Reference'!C$17,0)</f>
        <v>1675</v>
      </c>
      <c r="K1685" s="34">
        <f>ROUND(('NEW Reference'!D$16*List!$H1685)+'NEW Reference'!D$17,0)</f>
        <v>2007</v>
      </c>
      <c r="L1685" s="34">
        <f>ROUND(('NEW Reference'!E$16*List!$H1685)+'NEW Reference'!E$17,0)</f>
        <v>2481</v>
      </c>
      <c r="M1685" s="34">
        <f>ROUND(('NEW Reference'!F$16*List!$H1685)+'NEW Reference'!F$17,0)</f>
        <v>2585</v>
      </c>
      <c r="N1685" s="34">
        <f>ROUND(('NEW Reference'!G$16*List!$H1685)+'NEW Reference'!G$17,0)</f>
        <v>2926</v>
      </c>
      <c r="O1685" s="34">
        <f>ROUND(('NEW Reference'!H$16*List!$H1685)+'NEW Reference'!H$17,0)</f>
        <v>3038</v>
      </c>
      <c r="P1685" s="34">
        <f>ROUND(('NEW Reference'!I$16*List!$H1685)+'NEW Reference'!I$17,0)</f>
        <v>3157</v>
      </c>
      <c r="Q1685" s="34">
        <f>ROUND(('NEW Reference'!J$16*List!$H1685)+'NEW Reference'!J$17,0)</f>
        <v>3656</v>
      </c>
      <c r="R1685" s="34">
        <f>ROUND(('NEW Reference'!K$16*List!$H1685)+'NEW Reference'!K$17,0)</f>
        <v>3771</v>
      </c>
      <c r="S1685" s="34">
        <f>ROUND(('NEW Reference'!L$16*List!$H1685)+'NEW Reference'!L$17,0)</f>
        <v>4069</v>
      </c>
      <c r="T1685" s="34">
        <f>ROUND(('NEW Reference'!M$16*List!$H1685)+'NEW Reference'!M$17,0)</f>
        <v>4860</v>
      </c>
      <c r="U1685" s="34">
        <f>ROUND(('NEW Reference'!N$16*List!$H1685)+'NEW Reference'!N$17,0)</f>
        <v>19609</v>
      </c>
      <c r="V1685" s="35">
        <f>ROUND(('NEW Reference'!O$16*List!$H1685)+'NEW Reference'!O$17,0)</f>
        <v>729</v>
      </c>
      <c r="W1685" s="35">
        <f>ROUND(('NEW Reference'!P$16*List!$H1685)+'NEW Reference'!P$17,0)</f>
        <v>1027</v>
      </c>
      <c r="X1685" s="35">
        <f>ROUND(('NEW Reference'!Q$16*List!$H1685)+'NEW Reference'!Q$17,0)</f>
        <v>514</v>
      </c>
      <c r="Y1685" s="36"/>
      <c r="Z1685" s="4" t="str">
        <f t="shared" si="80"/>
        <v>STILLWATER, Montana</v>
      </c>
      <c r="AA1685" s="46" t="s">
        <v>4904</v>
      </c>
      <c r="AB1685" s="37" t="s">
        <v>49</v>
      </c>
      <c r="AC1685" s="41" t="s">
        <v>4781</v>
      </c>
      <c r="AD1685" s="42"/>
      <c r="AE1685">
        <f t="shared" si="81"/>
        <v>0.90029999999999999</v>
      </c>
    </row>
    <row r="1686" spans="1:31">
      <c r="A1686" s="28" t="s">
        <v>4905</v>
      </c>
      <c r="B1686" s="44" t="s">
        <v>4906</v>
      </c>
      <c r="C1686" s="45">
        <v>99927</v>
      </c>
      <c r="D1686" s="30" t="s">
        <v>153</v>
      </c>
      <c r="E1686" s="46" t="s">
        <v>4907</v>
      </c>
      <c r="F1686" s="50" t="s">
        <v>4781</v>
      </c>
      <c r="G1686" s="33" t="s">
        <v>59</v>
      </c>
      <c r="H1686">
        <f t="shared" si="79"/>
        <v>0.82830000000000004</v>
      </c>
      <c r="I1686" s="34">
        <f>ROUND(('NEW Reference'!B$16*List!$H1686)+'NEW Reference'!B$17,0)</f>
        <v>1056</v>
      </c>
      <c r="J1686" s="34">
        <f>ROUND(('NEW Reference'!C$16*List!$H1686)+'NEW Reference'!C$17,0)</f>
        <v>1575</v>
      </c>
      <c r="K1686" s="34">
        <f>ROUND(('NEW Reference'!D$16*List!$H1686)+'NEW Reference'!D$17,0)</f>
        <v>1888</v>
      </c>
      <c r="L1686" s="34">
        <f>ROUND(('NEW Reference'!E$16*List!$H1686)+'NEW Reference'!E$17,0)</f>
        <v>2334</v>
      </c>
      <c r="M1686" s="34">
        <f>ROUND(('NEW Reference'!F$16*List!$H1686)+'NEW Reference'!F$17,0)</f>
        <v>2431</v>
      </c>
      <c r="N1686" s="34">
        <f>ROUND(('NEW Reference'!G$16*List!$H1686)+'NEW Reference'!G$17,0)</f>
        <v>2752</v>
      </c>
      <c r="O1686" s="34">
        <f>ROUND(('NEW Reference'!H$16*List!$H1686)+'NEW Reference'!H$17,0)</f>
        <v>2858</v>
      </c>
      <c r="P1686" s="34">
        <f>ROUND(('NEW Reference'!I$16*List!$H1686)+'NEW Reference'!I$17,0)</f>
        <v>2970</v>
      </c>
      <c r="Q1686" s="34">
        <f>ROUND(('NEW Reference'!J$16*List!$H1686)+'NEW Reference'!J$17,0)</f>
        <v>3439</v>
      </c>
      <c r="R1686" s="34">
        <f>ROUND(('NEW Reference'!K$16*List!$H1686)+'NEW Reference'!K$17,0)</f>
        <v>3547</v>
      </c>
      <c r="S1686" s="34">
        <f>ROUND(('NEW Reference'!L$16*List!$H1686)+'NEW Reference'!L$17,0)</f>
        <v>3828</v>
      </c>
      <c r="T1686" s="34">
        <f>ROUND(('NEW Reference'!M$16*List!$H1686)+'NEW Reference'!M$17,0)</f>
        <v>4572</v>
      </c>
      <c r="U1686" s="34">
        <f>ROUND(('NEW Reference'!N$16*List!$H1686)+'NEW Reference'!N$17,0)</f>
        <v>18447</v>
      </c>
      <c r="V1686" s="35">
        <f>ROUND(('NEW Reference'!O$16*List!$H1686)+'NEW Reference'!O$17,0)</f>
        <v>686</v>
      </c>
      <c r="W1686" s="35">
        <f>ROUND(('NEW Reference'!P$16*List!$H1686)+'NEW Reference'!P$17,0)</f>
        <v>966</v>
      </c>
      <c r="X1686" s="35">
        <f>ROUND(('NEW Reference'!Q$16*List!$H1686)+'NEW Reference'!Q$17,0)</f>
        <v>483</v>
      </c>
      <c r="Y1686" s="36"/>
      <c r="Z1686" s="4" t="str">
        <f t="shared" si="80"/>
        <v>SWEET GRASS, Montana</v>
      </c>
      <c r="AA1686" s="46" t="s">
        <v>4907</v>
      </c>
      <c r="AB1686" s="37" t="s">
        <v>49</v>
      </c>
      <c r="AC1686" s="41" t="s">
        <v>4781</v>
      </c>
      <c r="AD1686" s="42"/>
      <c r="AE1686">
        <f t="shared" si="81"/>
        <v>0.82830000000000004</v>
      </c>
    </row>
    <row r="1687" spans="1:31">
      <c r="A1687" s="28" t="s">
        <v>4908</v>
      </c>
      <c r="B1687" s="44" t="s">
        <v>4909</v>
      </c>
      <c r="C1687" s="45">
        <v>99927</v>
      </c>
      <c r="D1687" s="30" t="s">
        <v>153</v>
      </c>
      <c r="E1687" s="46" t="s">
        <v>2188</v>
      </c>
      <c r="F1687" s="50" t="s">
        <v>4781</v>
      </c>
      <c r="G1687" s="33" t="s">
        <v>59</v>
      </c>
      <c r="H1687">
        <f t="shared" si="79"/>
        <v>0.82830000000000004</v>
      </c>
      <c r="I1687" s="34">
        <f>ROUND(('NEW Reference'!B$16*List!$H1687)+'NEW Reference'!B$17,0)</f>
        <v>1056</v>
      </c>
      <c r="J1687" s="34">
        <f>ROUND(('NEW Reference'!C$16*List!$H1687)+'NEW Reference'!C$17,0)</f>
        <v>1575</v>
      </c>
      <c r="K1687" s="34">
        <f>ROUND(('NEW Reference'!D$16*List!$H1687)+'NEW Reference'!D$17,0)</f>
        <v>1888</v>
      </c>
      <c r="L1687" s="34">
        <f>ROUND(('NEW Reference'!E$16*List!$H1687)+'NEW Reference'!E$17,0)</f>
        <v>2334</v>
      </c>
      <c r="M1687" s="34">
        <f>ROUND(('NEW Reference'!F$16*List!$H1687)+'NEW Reference'!F$17,0)</f>
        <v>2431</v>
      </c>
      <c r="N1687" s="34">
        <f>ROUND(('NEW Reference'!G$16*List!$H1687)+'NEW Reference'!G$17,0)</f>
        <v>2752</v>
      </c>
      <c r="O1687" s="34">
        <f>ROUND(('NEW Reference'!H$16*List!$H1687)+'NEW Reference'!H$17,0)</f>
        <v>2858</v>
      </c>
      <c r="P1687" s="34">
        <f>ROUND(('NEW Reference'!I$16*List!$H1687)+'NEW Reference'!I$17,0)</f>
        <v>2970</v>
      </c>
      <c r="Q1687" s="34">
        <f>ROUND(('NEW Reference'!J$16*List!$H1687)+'NEW Reference'!J$17,0)</f>
        <v>3439</v>
      </c>
      <c r="R1687" s="34">
        <f>ROUND(('NEW Reference'!K$16*List!$H1687)+'NEW Reference'!K$17,0)</f>
        <v>3547</v>
      </c>
      <c r="S1687" s="34">
        <f>ROUND(('NEW Reference'!L$16*List!$H1687)+'NEW Reference'!L$17,0)</f>
        <v>3828</v>
      </c>
      <c r="T1687" s="34">
        <f>ROUND(('NEW Reference'!M$16*List!$H1687)+'NEW Reference'!M$17,0)</f>
        <v>4572</v>
      </c>
      <c r="U1687" s="34">
        <f>ROUND(('NEW Reference'!N$16*List!$H1687)+'NEW Reference'!N$17,0)</f>
        <v>18447</v>
      </c>
      <c r="V1687" s="35">
        <f>ROUND(('NEW Reference'!O$16*List!$H1687)+'NEW Reference'!O$17,0)</f>
        <v>686</v>
      </c>
      <c r="W1687" s="35">
        <f>ROUND(('NEW Reference'!P$16*List!$H1687)+'NEW Reference'!P$17,0)</f>
        <v>966</v>
      </c>
      <c r="X1687" s="35">
        <f>ROUND(('NEW Reference'!Q$16*List!$H1687)+'NEW Reference'!Q$17,0)</f>
        <v>483</v>
      </c>
      <c r="Y1687" s="36"/>
      <c r="Z1687" s="4" t="str">
        <f t="shared" si="80"/>
        <v>TETON, Montana</v>
      </c>
      <c r="AA1687" s="46" t="s">
        <v>2188</v>
      </c>
      <c r="AB1687" s="37" t="s">
        <v>49</v>
      </c>
      <c r="AC1687" s="41" t="s">
        <v>4781</v>
      </c>
      <c r="AD1687" s="42"/>
      <c r="AE1687">
        <f t="shared" si="81"/>
        <v>0.82830000000000004</v>
      </c>
    </row>
    <row r="1688" spans="1:31">
      <c r="A1688" s="28" t="s">
        <v>4910</v>
      </c>
      <c r="B1688" s="44" t="s">
        <v>4911</v>
      </c>
      <c r="C1688" s="45">
        <v>99927</v>
      </c>
      <c r="D1688" s="30" t="s">
        <v>153</v>
      </c>
      <c r="E1688" s="46" t="s">
        <v>4912</v>
      </c>
      <c r="F1688" s="50" t="s">
        <v>4781</v>
      </c>
      <c r="G1688" s="33" t="s">
        <v>59</v>
      </c>
      <c r="H1688">
        <f t="shared" si="79"/>
        <v>0.82830000000000004</v>
      </c>
      <c r="I1688" s="34">
        <f>ROUND(('NEW Reference'!B$16*List!$H1688)+'NEW Reference'!B$17,0)</f>
        <v>1056</v>
      </c>
      <c r="J1688" s="34">
        <f>ROUND(('NEW Reference'!C$16*List!$H1688)+'NEW Reference'!C$17,0)</f>
        <v>1575</v>
      </c>
      <c r="K1688" s="34">
        <f>ROUND(('NEW Reference'!D$16*List!$H1688)+'NEW Reference'!D$17,0)</f>
        <v>1888</v>
      </c>
      <c r="L1688" s="34">
        <f>ROUND(('NEW Reference'!E$16*List!$H1688)+'NEW Reference'!E$17,0)</f>
        <v>2334</v>
      </c>
      <c r="M1688" s="34">
        <f>ROUND(('NEW Reference'!F$16*List!$H1688)+'NEW Reference'!F$17,0)</f>
        <v>2431</v>
      </c>
      <c r="N1688" s="34">
        <f>ROUND(('NEW Reference'!G$16*List!$H1688)+'NEW Reference'!G$17,0)</f>
        <v>2752</v>
      </c>
      <c r="O1688" s="34">
        <f>ROUND(('NEW Reference'!H$16*List!$H1688)+'NEW Reference'!H$17,0)</f>
        <v>2858</v>
      </c>
      <c r="P1688" s="34">
        <f>ROUND(('NEW Reference'!I$16*List!$H1688)+'NEW Reference'!I$17,0)</f>
        <v>2970</v>
      </c>
      <c r="Q1688" s="34">
        <f>ROUND(('NEW Reference'!J$16*List!$H1688)+'NEW Reference'!J$17,0)</f>
        <v>3439</v>
      </c>
      <c r="R1688" s="34">
        <f>ROUND(('NEW Reference'!K$16*List!$H1688)+'NEW Reference'!K$17,0)</f>
        <v>3547</v>
      </c>
      <c r="S1688" s="34">
        <f>ROUND(('NEW Reference'!L$16*List!$H1688)+'NEW Reference'!L$17,0)</f>
        <v>3828</v>
      </c>
      <c r="T1688" s="34">
        <f>ROUND(('NEW Reference'!M$16*List!$H1688)+'NEW Reference'!M$17,0)</f>
        <v>4572</v>
      </c>
      <c r="U1688" s="34">
        <f>ROUND(('NEW Reference'!N$16*List!$H1688)+'NEW Reference'!N$17,0)</f>
        <v>18447</v>
      </c>
      <c r="V1688" s="35">
        <f>ROUND(('NEW Reference'!O$16*List!$H1688)+'NEW Reference'!O$17,0)</f>
        <v>686</v>
      </c>
      <c r="W1688" s="35">
        <f>ROUND(('NEW Reference'!P$16*List!$H1688)+'NEW Reference'!P$17,0)</f>
        <v>966</v>
      </c>
      <c r="X1688" s="35">
        <f>ROUND(('NEW Reference'!Q$16*List!$H1688)+'NEW Reference'!Q$17,0)</f>
        <v>483</v>
      </c>
      <c r="Y1688" s="36"/>
      <c r="Z1688" s="4" t="str">
        <f t="shared" si="80"/>
        <v>TOOLE, Montana</v>
      </c>
      <c r="AA1688" s="46" t="s">
        <v>4912</v>
      </c>
      <c r="AB1688" s="37" t="s">
        <v>49</v>
      </c>
      <c r="AC1688" s="41" t="s">
        <v>4781</v>
      </c>
      <c r="AD1688" s="42"/>
      <c r="AE1688">
        <f t="shared" si="81"/>
        <v>0.82830000000000004</v>
      </c>
    </row>
    <row r="1689" spans="1:31">
      <c r="A1689" s="28" t="s">
        <v>4913</v>
      </c>
      <c r="B1689" s="44" t="s">
        <v>4914</v>
      </c>
      <c r="C1689" s="45">
        <v>99927</v>
      </c>
      <c r="D1689" s="30" t="s">
        <v>153</v>
      </c>
      <c r="E1689" s="46" t="s">
        <v>4915</v>
      </c>
      <c r="F1689" s="50" t="s">
        <v>4781</v>
      </c>
      <c r="G1689" s="33" t="s">
        <v>59</v>
      </c>
      <c r="H1689">
        <f t="shared" si="79"/>
        <v>0.82830000000000004</v>
      </c>
      <c r="I1689" s="34">
        <f>ROUND(('NEW Reference'!B$16*List!$H1689)+'NEW Reference'!B$17,0)</f>
        <v>1056</v>
      </c>
      <c r="J1689" s="34">
        <f>ROUND(('NEW Reference'!C$16*List!$H1689)+'NEW Reference'!C$17,0)</f>
        <v>1575</v>
      </c>
      <c r="K1689" s="34">
        <f>ROUND(('NEW Reference'!D$16*List!$H1689)+'NEW Reference'!D$17,0)</f>
        <v>1888</v>
      </c>
      <c r="L1689" s="34">
        <f>ROUND(('NEW Reference'!E$16*List!$H1689)+'NEW Reference'!E$17,0)</f>
        <v>2334</v>
      </c>
      <c r="M1689" s="34">
        <f>ROUND(('NEW Reference'!F$16*List!$H1689)+'NEW Reference'!F$17,0)</f>
        <v>2431</v>
      </c>
      <c r="N1689" s="34">
        <f>ROUND(('NEW Reference'!G$16*List!$H1689)+'NEW Reference'!G$17,0)</f>
        <v>2752</v>
      </c>
      <c r="O1689" s="34">
        <f>ROUND(('NEW Reference'!H$16*List!$H1689)+'NEW Reference'!H$17,0)</f>
        <v>2858</v>
      </c>
      <c r="P1689" s="34">
        <f>ROUND(('NEW Reference'!I$16*List!$H1689)+'NEW Reference'!I$17,0)</f>
        <v>2970</v>
      </c>
      <c r="Q1689" s="34">
        <f>ROUND(('NEW Reference'!J$16*List!$H1689)+'NEW Reference'!J$17,0)</f>
        <v>3439</v>
      </c>
      <c r="R1689" s="34">
        <f>ROUND(('NEW Reference'!K$16*List!$H1689)+'NEW Reference'!K$17,0)</f>
        <v>3547</v>
      </c>
      <c r="S1689" s="34">
        <f>ROUND(('NEW Reference'!L$16*List!$H1689)+'NEW Reference'!L$17,0)</f>
        <v>3828</v>
      </c>
      <c r="T1689" s="34">
        <f>ROUND(('NEW Reference'!M$16*List!$H1689)+'NEW Reference'!M$17,0)</f>
        <v>4572</v>
      </c>
      <c r="U1689" s="34">
        <f>ROUND(('NEW Reference'!N$16*List!$H1689)+'NEW Reference'!N$17,0)</f>
        <v>18447</v>
      </c>
      <c r="V1689" s="35">
        <f>ROUND(('NEW Reference'!O$16*List!$H1689)+'NEW Reference'!O$17,0)</f>
        <v>686</v>
      </c>
      <c r="W1689" s="35">
        <f>ROUND(('NEW Reference'!P$16*List!$H1689)+'NEW Reference'!P$17,0)</f>
        <v>966</v>
      </c>
      <c r="X1689" s="35">
        <f>ROUND(('NEW Reference'!Q$16*List!$H1689)+'NEW Reference'!Q$17,0)</f>
        <v>483</v>
      </c>
      <c r="Y1689" s="36"/>
      <c r="Z1689" s="4" t="str">
        <f t="shared" si="80"/>
        <v>TREASURE, Montana</v>
      </c>
      <c r="AA1689" s="46" t="s">
        <v>4915</v>
      </c>
      <c r="AB1689" s="37" t="s">
        <v>49</v>
      </c>
      <c r="AC1689" s="41" t="s">
        <v>4781</v>
      </c>
      <c r="AD1689" s="42"/>
      <c r="AE1689">
        <f t="shared" si="81"/>
        <v>0.82830000000000004</v>
      </c>
    </row>
    <row r="1690" spans="1:31">
      <c r="A1690" s="28" t="s">
        <v>4916</v>
      </c>
      <c r="B1690" s="44" t="s">
        <v>4917</v>
      </c>
      <c r="C1690" s="47">
        <v>99927</v>
      </c>
      <c r="D1690" s="30" t="s">
        <v>153</v>
      </c>
      <c r="E1690" s="37" t="s">
        <v>2194</v>
      </c>
      <c r="F1690" s="50" t="s">
        <v>4781</v>
      </c>
      <c r="G1690" s="33" t="s">
        <v>59</v>
      </c>
      <c r="H1690">
        <f t="shared" si="79"/>
        <v>0.82830000000000004</v>
      </c>
      <c r="I1690" s="34">
        <f>ROUND(('NEW Reference'!B$16*List!$H1690)+'NEW Reference'!B$17,0)</f>
        <v>1056</v>
      </c>
      <c r="J1690" s="34">
        <f>ROUND(('NEW Reference'!C$16*List!$H1690)+'NEW Reference'!C$17,0)</f>
        <v>1575</v>
      </c>
      <c r="K1690" s="34">
        <f>ROUND(('NEW Reference'!D$16*List!$H1690)+'NEW Reference'!D$17,0)</f>
        <v>1888</v>
      </c>
      <c r="L1690" s="34">
        <f>ROUND(('NEW Reference'!E$16*List!$H1690)+'NEW Reference'!E$17,0)</f>
        <v>2334</v>
      </c>
      <c r="M1690" s="34">
        <f>ROUND(('NEW Reference'!F$16*List!$H1690)+'NEW Reference'!F$17,0)</f>
        <v>2431</v>
      </c>
      <c r="N1690" s="34">
        <f>ROUND(('NEW Reference'!G$16*List!$H1690)+'NEW Reference'!G$17,0)</f>
        <v>2752</v>
      </c>
      <c r="O1690" s="34">
        <f>ROUND(('NEW Reference'!H$16*List!$H1690)+'NEW Reference'!H$17,0)</f>
        <v>2858</v>
      </c>
      <c r="P1690" s="34">
        <f>ROUND(('NEW Reference'!I$16*List!$H1690)+'NEW Reference'!I$17,0)</f>
        <v>2970</v>
      </c>
      <c r="Q1690" s="34">
        <f>ROUND(('NEW Reference'!J$16*List!$H1690)+'NEW Reference'!J$17,0)</f>
        <v>3439</v>
      </c>
      <c r="R1690" s="34">
        <f>ROUND(('NEW Reference'!K$16*List!$H1690)+'NEW Reference'!K$17,0)</f>
        <v>3547</v>
      </c>
      <c r="S1690" s="34">
        <f>ROUND(('NEW Reference'!L$16*List!$H1690)+'NEW Reference'!L$17,0)</f>
        <v>3828</v>
      </c>
      <c r="T1690" s="34">
        <f>ROUND(('NEW Reference'!M$16*List!$H1690)+'NEW Reference'!M$17,0)</f>
        <v>4572</v>
      </c>
      <c r="U1690" s="34">
        <f>ROUND(('NEW Reference'!N$16*List!$H1690)+'NEW Reference'!N$17,0)</f>
        <v>18447</v>
      </c>
      <c r="V1690" s="35">
        <f>ROUND(('NEW Reference'!O$16*List!$H1690)+'NEW Reference'!O$17,0)</f>
        <v>686</v>
      </c>
      <c r="W1690" s="35">
        <f>ROUND(('NEW Reference'!P$16*List!$H1690)+'NEW Reference'!P$17,0)</f>
        <v>966</v>
      </c>
      <c r="X1690" s="35">
        <f>ROUND(('NEW Reference'!Q$16*List!$H1690)+'NEW Reference'!Q$17,0)</f>
        <v>483</v>
      </c>
      <c r="Y1690" s="36"/>
      <c r="Z1690" s="4" t="str">
        <f t="shared" si="80"/>
        <v>VALLEY, Montana</v>
      </c>
      <c r="AA1690" s="37" t="s">
        <v>2194</v>
      </c>
      <c r="AB1690" s="37" t="s">
        <v>49</v>
      </c>
      <c r="AC1690" s="32" t="s">
        <v>4781</v>
      </c>
      <c r="AD1690" s="38"/>
      <c r="AE1690">
        <f t="shared" si="81"/>
        <v>0.82830000000000004</v>
      </c>
    </row>
    <row r="1691" spans="1:31">
      <c r="A1691" s="28" t="s">
        <v>4918</v>
      </c>
      <c r="B1691" s="44" t="s">
        <v>4919</v>
      </c>
      <c r="C1691" s="45">
        <v>99927</v>
      </c>
      <c r="D1691" s="30" t="s">
        <v>153</v>
      </c>
      <c r="E1691" s="46" t="s">
        <v>4920</v>
      </c>
      <c r="F1691" s="50" t="s">
        <v>4781</v>
      </c>
      <c r="G1691" s="33" t="s">
        <v>59</v>
      </c>
      <c r="H1691">
        <f t="shared" si="79"/>
        <v>0.82830000000000004</v>
      </c>
      <c r="I1691" s="34">
        <f>ROUND(('NEW Reference'!B$16*List!$H1691)+'NEW Reference'!B$17,0)</f>
        <v>1056</v>
      </c>
      <c r="J1691" s="34">
        <f>ROUND(('NEW Reference'!C$16*List!$H1691)+'NEW Reference'!C$17,0)</f>
        <v>1575</v>
      </c>
      <c r="K1691" s="34">
        <f>ROUND(('NEW Reference'!D$16*List!$H1691)+'NEW Reference'!D$17,0)</f>
        <v>1888</v>
      </c>
      <c r="L1691" s="34">
        <f>ROUND(('NEW Reference'!E$16*List!$H1691)+'NEW Reference'!E$17,0)</f>
        <v>2334</v>
      </c>
      <c r="M1691" s="34">
        <f>ROUND(('NEW Reference'!F$16*List!$H1691)+'NEW Reference'!F$17,0)</f>
        <v>2431</v>
      </c>
      <c r="N1691" s="34">
        <f>ROUND(('NEW Reference'!G$16*List!$H1691)+'NEW Reference'!G$17,0)</f>
        <v>2752</v>
      </c>
      <c r="O1691" s="34">
        <f>ROUND(('NEW Reference'!H$16*List!$H1691)+'NEW Reference'!H$17,0)</f>
        <v>2858</v>
      </c>
      <c r="P1691" s="34">
        <f>ROUND(('NEW Reference'!I$16*List!$H1691)+'NEW Reference'!I$17,0)</f>
        <v>2970</v>
      </c>
      <c r="Q1691" s="34">
        <f>ROUND(('NEW Reference'!J$16*List!$H1691)+'NEW Reference'!J$17,0)</f>
        <v>3439</v>
      </c>
      <c r="R1691" s="34">
        <f>ROUND(('NEW Reference'!K$16*List!$H1691)+'NEW Reference'!K$17,0)</f>
        <v>3547</v>
      </c>
      <c r="S1691" s="34">
        <f>ROUND(('NEW Reference'!L$16*List!$H1691)+'NEW Reference'!L$17,0)</f>
        <v>3828</v>
      </c>
      <c r="T1691" s="34">
        <f>ROUND(('NEW Reference'!M$16*List!$H1691)+'NEW Reference'!M$17,0)</f>
        <v>4572</v>
      </c>
      <c r="U1691" s="34">
        <f>ROUND(('NEW Reference'!N$16*List!$H1691)+'NEW Reference'!N$17,0)</f>
        <v>18447</v>
      </c>
      <c r="V1691" s="35">
        <f>ROUND(('NEW Reference'!O$16*List!$H1691)+'NEW Reference'!O$17,0)</f>
        <v>686</v>
      </c>
      <c r="W1691" s="35">
        <f>ROUND(('NEW Reference'!P$16*List!$H1691)+'NEW Reference'!P$17,0)</f>
        <v>966</v>
      </c>
      <c r="X1691" s="35">
        <f>ROUND(('NEW Reference'!Q$16*List!$H1691)+'NEW Reference'!Q$17,0)</f>
        <v>483</v>
      </c>
      <c r="Y1691" s="36"/>
      <c r="Z1691" s="4" t="str">
        <f t="shared" si="80"/>
        <v>WHEATLAND, Montana</v>
      </c>
      <c r="AA1691" s="46" t="s">
        <v>4920</v>
      </c>
      <c r="AB1691" s="37" t="s">
        <v>49</v>
      </c>
      <c r="AC1691" s="41" t="s">
        <v>4781</v>
      </c>
      <c r="AD1691" s="42"/>
      <c r="AE1691">
        <f t="shared" si="81"/>
        <v>0.82830000000000004</v>
      </c>
    </row>
    <row r="1692" spans="1:31">
      <c r="A1692" s="28" t="s">
        <v>4921</v>
      </c>
      <c r="B1692" s="44" t="s">
        <v>4922</v>
      </c>
      <c r="C1692" s="45">
        <v>99927</v>
      </c>
      <c r="D1692" s="30" t="s">
        <v>153</v>
      </c>
      <c r="E1692" s="46" t="s">
        <v>4923</v>
      </c>
      <c r="F1692" s="50" t="s">
        <v>4781</v>
      </c>
      <c r="G1692" s="33" t="s">
        <v>59</v>
      </c>
      <c r="H1692">
        <f t="shared" si="79"/>
        <v>0.82830000000000004</v>
      </c>
      <c r="I1692" s="34">
        <f>ROUND(('NEW Reference'!B$16*List!$H1692)+'NEW Reference'!B$17,0)</f>
        <v>1056</v>
      </c>
      <c r="J1692" s="34">
        <f>ROUND(('NEW Reference'!C$16*List!$H1692)+'NEW Reference'!C$17,0)</f>
        <v>1575</v>
      </c>
      <c r="K1692" s="34">
        <f>ROUND(('NEW Reference'!D$16*List!$H1692)+'NEW Reference'!D$17,0)</f>
        <v>1888</v>
      </c>
      <c r="L1692" s="34">
        <f>ROUND(('NEW Reference'!E$16*List!$H1692)+'NEW Reference'!E$17,0)</f>
        <v>2334</v>
      </c>
      <c r="M1692" s="34">
        <f>ROUND(('NEW Reference'!F$16*List!$H1692)+'NEW Reference'!F$17,0)</f>
        <v>2431</v>
      </c>
      <c r="N1692" s="34">
        <f>ROUND(('NEW Reference'!G$16*List!$H1692)+'NEW Reference'!G$17,0)</f>
        <v>2752</v>
      </c>
      <c r="O1692" s="34">
        <f>ROUND(('NEW Reference'!H$16*List!$H1692)+'NEW Reference'!H$17,0)</f>
        <v>2858</v>
      </c>
      <c r="P1692" s="34">
        <f>ROUND(('NEW Reference'!I$16*List!$H1692)+'NEW Reference'!I$17,0)</f>
        <v>2970</v>
      </c>
      <c r="Q1692" s="34">
        <f>ROUND(('NEW Reference'!J$16*List!$H1692)+'NEW Reference'!J$17,0)</f>
        <v>3439</v>
      </c>
      <c r="R1692" s="34">
        <f>ROUND(('NEW Reference'!K$16*List!$H1692)+'NEW Reference'!K$17,0)</f>
        <v>3547</v>
      </c>
      <c r="S1692" s="34">
        <f>ROUND(('NEW Reference'!L$16*List!$H1692)+'NEW Reference'!L$17,0)</f>
        <v>3828</v>
      </c>
      <c r="T1692" s="34">
        <f>ROUND(('NEW Reference'!M$16*List!$H1692)+'NEW Reference'!M$17,0)</f>
        <v>4572</v>
      </c>
      <c r="U1692" s="34">
        <f>ROUND(('NEW Reference'!N$16*List!$H1692)+'NEW Reference'!N$17,0)</f>
        <v>18447</v>
      </c>
      <c r="V1692" s="35">
        <f>ROUND(('NEW Reference'!O$16*List!$H1692)+'NEW Reference'!O$17,0)</f>
        <v>686</v>
      </c>
      <c r="W1692" s="35">
        <f>ROUND(('NEW Reference'!P$16*List!$H1692)+'NEW Reference'!P$17,0)</f>
        <v>966</v>
      </c>
      <c r="X1692" s="35">
        <f>ROUND(('NEW Reference'!Q$16*List!$H1692)+'NEW Reference'!Q$17,0)</f>
        <v>483</v>
      </c>
      <c r="Y1692" s="36"/>
      <c r="Z1692" s="4" t="str">
        <f t="shared" si="80"/>
        <v>WIBAUX, Montana</v>
      </c>
      <c r="AA1692" s="46" t="s">
        <v>4923</v>
      </c>
      <c r="AB1692" s="37" t="s">
        <v>49</v>
      </c>
      <c r="AC1692" s="41" t="s">
        <v>4781</v>
      </c>
      <c r="AD1692" s="42"/>
      <c r="AE1692">
        <f t="shared" si="81"/>
        <v>0.82830000000000004</v>
      </c>
    </row>
    <row r="1693" spans="1:31">
      <c r="A1693" s="28" t="s">
        <v>4924</v>
      </c>
      <c r="B1693" s="44" t="s">
        <v>4925</v>
      </c>
      <c r="C1693" s="45">
        <v>13740</v>
      </c>
      <c r="D1693" s="30" t="s">
        <v>393</v>
      </c>
      <c r="E1693" s="46" t="s">
        <v>4926</v>
      </c>
      <c r="F1693" s="49" t="s">
        <v>4781</v>
      </c>
      <c r="G1693" s="33" t="s">
        <v>48</v>
      </c>
      <c r="H1693">
        <f t="shared" si="79"/>
        <v>0.90029999999999999</v>
      </c>
      <c r="I1693" s="34">
        <f>ROUND(('NEW Reference'!B$16*List!$H1693)+'NEW Reference'!B$17,0)</f>
        <v>1123</v>
      </c>
      <c r="J1693" s="34">
        <f>ROUND(('NEW Reference'!C$16*List!$H1693)+'NEW Reference'!C$17,0)</f>
        <v>1675</v>
      </c>
      <c r="K1693" s="34">
        <f>ROUND(('NEW Reference'!D$16*List!$H1693)+'NEW Reference'!D$17,0)</f>
        <v>2007</v>
      </c>
      <c r="L1693" s="34">
        <f>ROUND(('NEW Reference'!E$16*List!$H1693)+'NEW Reference'!E$17,0)</f>
        <v>2481</v>
      </c>
      <c r="M1693" s="34">
        <f>ROUND(('NEW Reference'!F$16*List!$H1693)+'NEW Reference'!F$17,0)</f>
        <v>2585</v>
      </c>
      <c r="N1693" s="34">
        <f>ROUND(('NEW Reference'!G$16*List!$H1693)+'NEW Reference'!G$17,0)</f>
        <v>2926</v>
      </c>
      <c r="O1693" s="34">
        <f>ROUND(('NEW Reference'!H$16*List!$H1693)+'NEW Reference'!H$17,0)</f>
        <v>3038</v>
      </c>
      <c r="P1693" s="34">
        <f>ROUND(('NEW Reference'!I$16*List!$H1693)+'NEW Reference'!I$17,0)</f>
        <v>3157</v>
      </c>
      <c r="Q1693" s="34">
        <f>ROUND(('NEW Reference'!J$16*List!$H1693)+'NEW Reference'!J$17,0)</f>
        <v>3656</v>
      </c>
      <c r="R1693" s="34">
        <f>ROUND(('NEW Reference'!K$16*List!$H1693)+'NEW Reference'!K$17,0)</f>
        <v>3771</v>
      </c>
      <c r="S1693" s="34">
        <f>ROUND(('NEW Reference'!L$16*List!$H1693)+'NEW Reference'!L$17,0)</f>
        <v>4069</v>
      </c>
      <c r="T1693" s="34">
        <f>ROUND(('NEW Reference'!M$16*List!$H1693)+'NEW Reference'!M$17,0)</f>
        <v>4860</v>
      </c>
      <c r="U1693" s="34">
        <f>ROUND(('NEW Reference'!N$16*List!$H1693)+'NEW Reference'!N$17,0)</f>
        <v>19609</v>
      </c>
      <c r="V1693" s="35">
        <f>ROUND(('NEW Reference'!O$16*List!$H1693)+'NEW Reference'!O$17,0)</f>
        <v>729</v>
      </c>
      <c r="W1693" s="35">
        <f>ROUND(('NEW Reference'!P$16*List!$H1693)+'NEW Reference'!P$17,0)</f>
        <v>1027</v>
      </c>
      <c r="X1693" s="35">
        <f>ROUND(('NEW Reference'!Q$16*List!$H1693)+'NEW Reference'!Q$17,0)</f>
        <v>514</v>
      </c>
      <c r="Y1693" s="36"/>
      <c r="Z1693" s="4" t="str">
        <f t="shared" si="80"/>
        <v>YELLOWSTONE, Montana</v>
      </c>
      <c r="AA1693" s="46" t="s">
        <v>4926</v>
      </c>
      <c r="AB1693" s="37" t="s">
        <v>49</v>
      </c>
      <c r="AC1693" s="41" t="s">
        <v>4781</v>
      </c>
      <c r="AD1693" s="42"/>
      <c r="AE1693">
        <f t="shared" si="81"/>
        <v>0.90029999999999999</v>
      </c>
    </row>
    <row r="1694" spans="1:31">
      <c r="A1694" s="28" t="s">
        <v>4927</v>
      </c>
      <c r="B1694" s="44" t="s">
        <v>4928</v>
      </c>
      <c r="C1694" s="47">
        <v>99927</v>
      </c>
      <c r="D1694" s="30" t="s">
        <v>153</v>
      </c>
      <c r="E1694" s="37" t="s">
        <v>325</v>
      </c>
      <c r="F1694" s="49" t="s">
        <v>4781</v>
      </c>
      <c r="G1694" s="33" t="s">
        <v>59</v>
      </c>
      <c r="H1694">
        <f t="shared" si="79"/>
        <v>0.82830000000000004</v>
      </c>
      <c r="I1694" s="34">
        <f>ROUND(('NEW Reference'!B$16*List!$H1694)+'NEW Reference'!B$17,0)</f>
        <v>1056</v>
      </c>
      <c r="J1694" s="34">
        <f>ROUND(('NEW Reference'!C$16*List!$H1694)+'NEW Reference'!C$17,0)</f>
        <v>1575</v>
      </c>
      <c r="K1694" s="34">
        <f>ROUND(('NEW Reference'!D$16*List!$H1694)+'NEW Reference'!D$17,0)</f>
        <v>1888</v>
      </c>
      <c r="L1694" s="34">
        <f>ROUND(('NEW Reference'!E$16*List!$H1694)+'NEW Reference'!E$17,0)</f>
        <v>2334</v>
      </c>
      <c r="M1694" s="34">
        <f>ROUND(('NEW Reference'!F$16*List!$H1694)+'NEW Reference'!F$17,0)</f>
        <v>2431</v>
      </c>
      <c r="N1694" s="34">
        <f>ROUND(('NEW Reference'!G$16*List!$H1694)+'NEW Reference'!G$17,0)</f>
        <v>2752</v>
      </c>
      <c r="O1694" s="34">
        <f>ROUND(('NEW Reference'!H$16*List!$H1694)+'NEW Reference'!H$17,0)</f>
        <v>2858</v>
      </c>
      <c r="P1694" s="34">
        <f>ROUND(('NEW Reference'!I$16*List!$H1694)+'NEW Reference'!I$17,0)</f>
        <v>2970</v>
      </c>
      <c r="Q1694" s="34">
        <f>ROUND(('NEW Reference'!J$16*List!$H1694)+'NEW Reference'!J$17,0)</f>
        <v>3439</v>
      </c>
      <c r="R1694" s="34">
        <f>ROUND(('NEW Reference'!K$16*List!$H1694)+'NEW Reference'!K$17,0)</f>
        <v>3547</v>
      </c>
      <c r="S1694" s="34">
        <f>ROUND(('NEW Reference'!L$16*List!$H1694)+'NEW Reference'!L$17,0)</f>
        <v>3828</v>
      </c>
      <c r="T1694" s="34">
        <f>ROUND(('NEW Reference'!M$16*List!$H1694)+'NEW Reference'!M$17,0)</f>
        <v>4572</v>
      </c>
      <c r="U1694" s="34">
        <f>ROUND(('NEW Reference'!N$16*List!$H1694)+'NEW Reference'!N$17,0)</f>
        <v>18447</v>
      </c>
      <c r="V1694" s="35">
        <f>ROUND(('NEW Reference'!O$16*List!$H1694)+'NEW Reference'!O$17,0)</f>
        <v>686</v>
      </c>
      <c r="W1694" s="35">
        <f>ROUND(('NEW Reference'!P$16*List!$H1694)+'NEW Reference'!P$17,0)</f>
        <v>966</v>
      </c>
      <c r="X1694" s="35">
        <f>ROUND(('NEW Reference'!Q$16*List!$H1694)+'NEW Reference'!Q$17,0)</f>
        <v>483</v>
      </c>
      <c r="Y1694" s="36"/>
      <c r="Z1694" s="4" t="str">
        <f t="shared" si="80"/>
        <v>STATEWIDE, Montana</v>
      </c>
      <c r="AA1694" s="46" t="s">
        <v>325</v>
      </c>
      <c r="AB1694" s="37" t="s">
        <v>49</v>
      </c>
      <c r="AC1694" s="41" t="s">
        <v>4781</v>
      </c>
      <c r="AD1694" s="42"/>
      <c r="AE1694">
        <f t="shared" si="81"/>
        <v>0.82830000000000004</v>
      </c>
    </row>
    <row r="1695" spans="1:31">
      <c r="A1695" s="28" t="s">
        <v>4929</v>
      </c>
      <c r="B1695" s="44" t="s">
        <v>4930</v>
      </c>
      <c r="C1695" s="45">
        <v>99928</v>
      </c>
      <c r="D1695" s="30" t="s">
        <v>157</v>
      </c>
      <c r="E1695" s="46" t="s">
        <v>1028</v>
      </c>
      <c r="F1695" s="50" t="s">
        <v>4931</v>
      </c>
      <c r="G1695" s="33" t="s">
        <v>59</v>
      </c>
      <c r="H1695">
        <f t="shared" si="79"/>
        <v>0.85100000000000009</v>
      </c>
      <c r="I1695" s="34">
        <f>ROUND(('NEW Reference'!B$16*List!$H1695)+'NEW Reference'!B$17,0)</f>
        <v>1077</v>
      </c>
      <c r="J1695" s="34">
        <f>ROUND(('NEW Reference'!C$16*List!$H1695)+'NEW Reference'!C$17,0)</f>
        <v>1607</v>
      </c>
      <c r="K1695" s="34">
        <f>ROUND(('NEW Reference'!D$16*List!$H1695)+'NEW Reference'!D$17,0)</f>
        <v>1925</v>
      </c>
      <c r="L1695" s="34">
        <f>ROUND(('NEW Reference'!E$16*List!$H1695)+'NEW Reference'!E$17,0)</f>
        <v>2380</v>
      </c>
      <c r="M1695" s="34">
        <f>ROUND(('NEW Reference'!F$16*List!$H1695)+'NEW Reference'!F$17,0)</f>
        <v>2480</v>
      </c>
      <c r="N1695" s="34">
        <f>ROUND(('NEW Reference'!G$16*List!$H1695)+'NEW Reference'!G$17,0)</f>
        <v>2807</v>
      </c>
      <c r="O1695" s="34">
        <f>ROUND(('NEW Reference'!H$16*List!$H1695)+'NEW Reference'!H$17,0)</f>
        <v>2914</v>
      </c>
      <c r="P1695" s="34">
        <f>ROUND(('NEW Reference'!I$16*List!$H1695)+'NEW Reference'!I$17,0)</f>
        <v>3029</v>
      </c>
      <c r="Q1695" s="34">
        <f>ROUND(('NEW Reference'!J$16*List!$H1695)+'NEW Reference'!J$17,0)</f>
        <v>3507</v>
      </c>
      <c r="R1695" s="34">
        <f>ROUND(('NEW Reference'!K$16*List!$H1695)+'NEW Reference'!K$17,0)</f>
        <v>3618</v>
      </c>
      <c r="S1695" s="34">
        <f>ROUND(('NEW Reference'!L$16*List!$H1695)+'NEW Reference'!L$17,0)</f>
        <v>3904</v>
      </c>
      <c r="T1695" s="34">
        <f>ROUND(('NEW Reference'!M$16*List!$H1695)+'NEW Reference'!M$17,0)</f>
        <v>4663</v>
      </c>
      <c r="U1695" s="34">
        <f>ROUND(('NEW Reference'!N$16*List!$H1695)+'NEW Reference'!N$17,0)</f>
        <v>18813</v>
      </c>
      <c r="V1695" s="35">
        <f>ROUND(('NEW Reference'!O$16*List!$H1695)+'NEW Reference'!O$17,0)</f>
        <v>699</v>
      </c>
      <c r="W1695" s="35">
        <f>ROUND(('NEW Reference'!P$16*List!$H1695)+'NEW Reference'!P$17,0)</f>
        <v>986</v>
      </c>
      <c r="X1695" s="35">
        <f>ROUND(('NEW Reference'!Q$16*List!$H1695)+'NEW Reference'!Q$17,0)</f>
        <v>493</v>
      </c>
      <c r="Y1695" s="36"/>
      <c r="Z1695" s="4" t="str">
        <f t="shared" si="80"/>
        <v>ADAMS, Nebraska</v>
      </c>
      <c r="AA1695" s="46" t="s">
        <v>1028</v>
      </c>
      <c r="AB1695" s="37" t="s">
        <v>49</v>
      </c>
      <c r="AC1695" s="41" t="s">
        <v>4931</v>
      </c>
      <c r="AD1695" s="42"/>
      <c r="AE1695">
        <f t="shared" si="81"/>
        <v>0.85100000000000009</v>
      </c>
    </row>
    <row r="1696" spans="1:31">
      <c r="A1696" s="28" t="s">
        <v>4932</v>
      </c>
      <c r="B1696" s="44" t="s">
        <v>4933</v>
      </c>
      <c r="C1696" s="47">
        <v>99928</v>
      </c>
      <c r="D1696" s="30" t="s">
        <v>157</v>
      </c>
      <c r="E1696" s="37" t="s">
        <v>4934</v>
      </c>
      <c r="F1696" s="50" t="s">
        <v>4931</v>
      </c>
      <c r="G1696" s="33" t="s">
        <v>59</v>
      </c>
      <c r="H1696">
        <f t="shared" si="79"/>
        <v>0.85100000000000009</v>
      </c>
      <c r="I1696" s="34">
        <f>ROUND(('NEW Reference'!B$16*List!$H1696)+'NEW Reference'!B$17,0)</f>
        <v>1077</v>
      </c>
      <c r="J1696" s="34">
        <f>ROUND(('NEW Reference'!C$16*List!$H1696)+'NEW Reference'!C$17,0)</f>
        <v>1607</v>
      </c>
      <c r="K1696" s="34">
        <f>ROUND(('NEW Reference'!D$16*List!$H1696)+'NEW Reference'!D$17,0)</f>
        <v>1925</v>
      </c>
      <c r="L1696" s="34">
        <f>ROUND(('NEW Reference'!E$16*List!$H1696)+'NEW Reference'!E$17,0)</f>
        <v>2380</v>
      </c>
      <c r="M1696" s="34">
        <f>ROUND(('NEW Reference'!F$16*List!$H1696)+'NEW Reference'!F$17,0)</f>
        <v>2480</v>
      </c>
      <c r="N1696" s="34">
        <f>ROUND(('NEW Reference'!G$16*List!$H1696)+'NEW Reference'!G$17,0)</f>
        <v>2807</v>
      </c>
      <c r="O1696" s="34">
        <f>ROUND(('NEW Reference'!H$16*List!$H1696)+'NEW Reference'!H$17,0)</f>
        <v>2914</v>
      </c>
      <c r="P1696" s="34">
        <f>ROUND(('NEW Reference'!I$16*List!$H1696)+'NEW Reference'!I$17,0)</f>
        <v>3029</v>
      </c>
      <c r="Q1696" s="34">
        <f>ROUND(('NEW Reference'!J$16*List!$H1696)+'NEW Reference'!J$17,0)</f>
        <v>3507</v>
      </c>
      <c r="R1696" s="34">
        <f>ROUND(('NEW Reference'!K$16*List!$H1696)+'NEW Reference'!K$17,0)</f>
        <v>3618</v>
      </c>
      <c r="S1696" s="34">
        <f>ROUND(('NEW Reference'!L$16*List!$H1696)+'NEW Reference'!L$17,0)</f>
        <v>3904</v>
      </c>
      <c r="T1696" s="34">
        <f>ROUND(('NEW Reference'!M$16*List!$H1696)+'NEW Reference'!M$17,0)</f>
        <v>4663</v>
      </c>
      <c r="U1696" s="34">
        <f>ROUND(('NEW Reference'!N$16*List!$H1696)+'NEW Reference'!N$17,0)</f>
        <v>18813</v>
      </c>
      <c r="V1696" s="35">
        <f>ROUND(('NEW Reference'!O$16*List!$H1696)+'NEW Reference'!O$17,0)</f>
        <v>699</v>
      </c>
      <c r="W1696" s="35">
        <f>ROUND(('NEW Reference'!P$16*List!$H1696)+'NEW Reference'!P$17,0)</f>
        <v>986</v>
      </c>
      <c r="X1696" s="35">
        <f>ROUND(('NEW Reference'!Q$16*List!$H1696)+'NEW Reference'!Q$17,0)</f>
        <v>493</v>
      </c>
      <c r="Y1696" s="36"/>
      <c r="Z1696" s="4" t="str">
        <f t="shared" si="80"/>
        <v>ANTELOPE, Nebraska</v>
      </c>
      <c r="AA1696" s="46" t="s">
        <v>4934</v>
      </c>
      <c r="AB1696" s="37" t="s">
        <v>49</v>
      </c>
      <c r="AC1696" s="41" t="s">
        <v>4931</v>
      </c>
      <c r="AD1696" s="42"/>
      <c r="AE1696">
        <f t="shared" si="81"/>
        <v>0.85100000000000009</v>
      </c>
    </row>
    <row r="1697" spans="1:31">
      <c r="A1697" s="28" t="s">
        <v>4935</v>
      </c>
      <c r="B1697" s="44" t="s">
        <v>4936</v>
      </c>
      <c r="C1697" s="45">
        <v>99928</v>
      </c>
      <c r="D1697" s="30" t="s">
        <v>157</v>
      </c>
      <c r="E1697" s="46" t="s">
        <v>4937</v>
      </c>
      <c r="F1697" s="50" t="s">
        <v>4931</v>
      </c>
      <c r="G1697" s="33" t="s">
        <v>59</v>
      </c>
      <c r="H1697">
        <f t="shared" si="79"/>
        <v>0.85100000000000009</v>
      </c>
      <c r="I1697" s="34">
        <f>ROUND(('NEW Reference'!B$16*List!$H1697)+'NEW Reference'!B$17,0)</f>
        <v>1077</v>
      </c>
      <c r="J1697" s="34">
        <f>ROUND(('NEW Reference'!C$16*List!$H1697)+'NEW Reference'!C$17,0)</f>
        <v>1607</v>
      </c>
      <c r="K1697" s="34">
        <f>ROUND(('NEW Reference'!D$16*List!$H1697)+'NEW Reference'!D$17,0)</f>
        <v>1925</v>
      </c>
      <c r="L1697" s="34">
        <f>ROUND(('NEW Reference'!E$16*List!$H1697)+'NEW Reference'!E$17,0)</f>
        <v>2380</v>
      </c>
      <c r="M1697" s="34">
        <f>ROUND(('NEW Reference'!F$16*List!$H1697)+'NEW Reference'!F$17,0)</f>
        <v>2480</v>
      </c>
      <c r="N1697" s="34">
        <f>ROUND(('NEW Reference'!G$16*List!$H1697)+'NEW Reference'!G$17,0)</f>
        <v>2807</v>
      </c>
      <c r="O1697" s="34">
        <f>ROUND(('NEW Reference'!H$16*List!$H1697)+'NEW Reference'!H$17,0)</f>
        <v>2914</v>
      </c>
      <c r="P1697" s="34">
        <f>ROUND(('NEW Reference'!I$16*List!$H1697)+'NEW Reference'!I$17,0)</f>
        <v>3029</v>
      </c>
      <c r="Q1697" s="34">
        <f>ROUND(('NEW Reference'!J$16*List!$H1697)+'NEW Reference'!J$17,0)</f>
        <v>3507</v>
      </c>
      <c r="R1697" s="34">
        <f>ROUND(('NEW Reference'!K$16*List!$H1697)+'NEW Reference'!K$17,0)</f>
        <v>3618</v>
      </c>
      <c r="S1697" s="34">
        <f>ROUND(('NEW Reference'!L$16*List!$H1697)+'NEW Reference'!L$17,0)</f>
        <v>3904</v>
      </c>
      <c r="T1697" s="34">
        <f>ROUND(('NEW Reference'!M$16*List!$H1697)+'NEW Reference'!M$17,0)</f>
        <v>4663</v>
      </c>
      <c r="U1697" s="34">
        <f>ROUND(('NEW Reference'!N$16*List!$H1697)+'NEW Reference'!N$17,0)</f>
        <v>18813</v>
      </c>
      <c r="V1697" s="35">
        <f>ROUND(('NEW Reference'!O$16*List!$H1697)+'NEW Reference'!O$17,0)</f>
        <v>699</v>
      </c>
      <c r="W1697" s="35">
        <f>ROUND(('NEW Reference'!P$16*List!$H1697)+'NEW Reference'!P$17,0)</f>
        <v>986</v>
      </c>
      <c r="X1697" s="35">
        <f>ROUND(('NEW Reference'!Q$16*List!$H1697)+'NEW Reference'!Q$17,0)</f>
        <v>493</v>
      </c>
      <c r="Y1697" s="36"/>
      <c r="Z1697" s="4" t="str">
        <f t="shared" si="80"/>
        <v>ARTHUR, Nebraska</v>
      </c>
      <c r="AA1697" s="46" t="s">
        <v>4937</v>
      </c>
      <c r="AB1697" s="37" t="s">
        <v>49</v>
      </c>
      <c r="AC1697" s="41" t="s">
        <v>4931</v>
      </c>
      <c r="AD1697" s="42"/>
      <c r="AE1697">
        <f t="shared" si="81"/>
        <v>0.85100000000000009</v>
      </c>
    </row>
    <row r="1698" spans="1:31">
      <c r="A1698" s="28" t="s">
        <v>4938</v>
      </c>
      <c r="B1698" s="44" t="s">
        <v>4939</v>
      </c>
      <c r="C1698" s="45">
        <v>99928</v>
      </c>
      <c r="D1698" s="30" t="s">
        <v>157</v>
      </c>
      <c r="E1698" s="46" t="s">
        <v>4940</v>
      </c>
      <c r="F1698" s="50" t="s">
        <v>4931</v>
      </c>
      <c r="G1698" s="33" t="s">
        <v>59</v>
      </c>
      <c r="H1698">
        <f t="shared" si="79"/>
        <v>0.85100000000000009</v>
      </c>
      <c r="I1698" s="34">
        <f>ROUND(('NEW Reference'!B$16*List!$H1698)+'NEW Reference'!B$17,0)</f>
        <v>1077</v>
      </c>
      <c r="J1698" s="34">
        <f>ROUND(('NEW Reference'!C$16*List!$H1698)+'NEW Reference'!C$17,0)</f>
        <v>1607</v>
      </c>
      <c r="K1698" s="34">
        <f>ROUND(('NEW Reference'!D$16*List!$H1698)+'NEW Reference'!D$17,0)</f>
        <v>1925</v>
      </c>
      <c r="L1698" s="34">
        <f>ROUND(('NEW Reference'!E$16*List!$H1698)+'NEW Reference'!E$17,0)</f>
        <v>2380</v>
      </c>
      <c r="M1698" s="34">
        <f>ROUND(('NEW Reference'!F$16*List!$H1698)+'NEW Reference'!F$17,0)</f>
        <v>2480</v>
      </c>
      <c r="N1698" s="34">
        <f>ROUND(('NEW Reference'!G$16*List!$H1698)+'NEW Reference'!G$17,0)</f>
        <v>2807</v>
      </c>
      <c r="O1698" s="34">
        <f>ROUND(('NEW Reference'!H$16*List!$H1698)+'NEW Reference'!H$17,0)</f>
        <v>2914</v>
      </c>
      <c r="P1698" s="34">
        <f>ROUND(('NEW Reference'!I$16*List!$H1698)+'NEW Reference'!I$17,0)</f>
        <v>3029</v>
      </c>
      <c r="Q1698" s="34">
        <f>ROUND(('NEW Reference'!J$16*List!$H1698)+'NEW Reference'!J$17,0)</f>
        <v>3507</v>
      </c>
      <c r="R1698" s="34">
        <f>ROUND(('NEW Reference'!K$16*List!$H1698)+'NEW Reference'!K$17,0)</f>
        <v>3618</v>
      </c>
      <c r="S1698" s="34">
        <f>ROUND(('NEW Reference'!L$16*List!$H1698)+'NEW Reference'!L$17,0)</f>
        <v>3904</v>
      </c>
      <c r="T1698" s="34">
        <f>ROUND(('NEW Reference'!M$16*List!$H1698)+'NEW Reference'!M$17,0)</f>
        <v>4663</v>
      </c>
      <c r="U1698" s="34">
        <f>ROUND(('NEW Reference'!N$16*List!$H1698)+'NEW Reference'!N$17,0)</f>
        <v>18813</v>
      </c>
      <c r="V1698" s="35">
        <f>ROUND(('NEW Reference'!O$16*List!$H1698)+'NEW Reference'!O$17,0)</f>
        <v>699</v>
      </c>
      <c r="W1698" s="35">
        <f>ROUND(('NEW Reference'!P$16*List!$H1698)+'NEW Reference'!P$17,0)</f>
        <v>986</v>
      </c>
      <c r="X1698" s="35">
        <f>ROUND(('NEW Reference'!Q$16*List!$H1698)+'NEW Reference'!Q$17,0)</f>
        <v>493</v>
      </c>
      <c r="Y1698" s="36"/>
      <c r="Z1698" s="4" t="str">
        <f t="shared" si="80"/>
        <v>BANNER, Nebraska</v>
      </c>
      <c r="AA1698" s="46" t="s">
        <v>4940</v>
      </c>
      <c r="AB1698" s="37" t="s">
        <v>49</v>
      </c>
      <c r="AC1698" s="41" t="s">
        <v>4931</v>
      </c>
      <c r="AD1698" s="42"/>
      <c r="AE1698">
        <f t="shared" si="81"/>
        <v>0.85100000000000009</v>
      </c>
    </row>
    <row r="1699" spans="1:31">
      <c r="A1699" s="28" t="s">
        <v>4941</v>
      </c>
      <c r="B1699" s="44" t="s">
        <v>4942</v>
      </c>
      <c r="C1699" s="45">
        <v>99928</v>
      </c>
      <c r="D1699" s="30" t="s">
        <v>157</v>
      </c>
      <c r="E1699" s="46" t="s">
        <v>2096</v>
      </c>
      <c r="F1699" s="50" t="s">
        <v>4931</v>
      </c>
      <c r="G1699" s="33" t="s">
        <v>59</v>
      </c>
      <c r="H1699">
        <f t="shared" si="79"/>
        <v>0.85100000000000009</v>
      </c>
      <c r="I1699" s="34">
        <f>ROUND(('NEW Reference'!B$16*List!$H1699)+'NEW Reference'!B$17,0)</f>
        <v>1077</v>
      </c>
      <c r="J1699" s="34">
        <f>ROUND(('NEW Reference'!C$16*List!$H1699)+'NEW Reference'!C$17,0)</f>
        <v>1607</v>
      </c>
      <c r="K1699" s="34">
        <f>ROUND(('NEW Reference'!D$16*List!$H1699)+'NEW Reference'!D$17,0)</f>
        <v>1925</v>
      </c>
      <c r="L1699" s="34">
        <f>ROUND(('NEW Reference'!E$16*List!$H1699)+'NEW Reference'!E$17,0)</f>
        <v>2380</v>
      </c>
      <c r="M1699" s="34">
        <f>ROUND(('NEW Reference'!F$16*List!$H1699)+'NEW Reference'!F$17,0)</f>
        <v>2480</v>
      </c>
      <c r="N1699" s="34">
        <f>ROUND(('NEW Reference'!G$16*List!$H1699)+'NEW Reference'!G$17,0)</f>
        <v>2807</v>
      </c>
      <c r="O1699" s="34">
        <f>ROUND(('NEW Reference'!H$16*List!$H1699)+'NEW Reference'!H$17,0)</f>
        <v>2914</v>
      </c>
      <c r="P1699" s="34">
        <f>ROUND(('NEW Reference'!I$16*List!$H1699)+'NEW Reference'!I$17,0)</f>
        <v>3029</v>
      </c>
      <c r="Q1699" s="34">
        <f>ROUND(('NEW Reference'!J$16*List!$H1699)+'NEW Reference'!J$17,0)</f>
        <v>3507</v>
      </c>
      <c r="R1699" s="34">
        <f>ROUND(('NEW Reference'!K$16*List!$H1699)+'NEW Reference'!K$17,0)</f>
        <v>3618</v>
      </c>
      <c r="S1699" s="34">
        <f>ROUND(('NEW Reference'!L$16*List!$H1699)+'NEW Reference'!L$17,0)</f>
        <v>3904</v>
      </c>
      <c r="T1699" s="34">
        <f>ROUND(('NEW Reference'!M$16*List!$H1699)+'NEW Reference'!M$17,0)</f>
        <v>4663</v>
      </c>
      <c r="U1699" s="34">
        <f>ROUND(('NEW Reference'!N$16*List!$H1699)+'NEW Reference'!N$17,0)</f>
        <v>18813</v>
      </c>
      <c r="V1699" s="35">
        <f>ROUND(('NEW Reference'!O$16*List!$H1699)+'NEW Reference'!O$17,0)</f>
        <v>699</v>
      </c>
      <c r="W1699" s="35">
        <f>ROUND(('NEW Reference'!P$16*List!$H1699)+'NEW Reference'!P$17,0)</f>
        <v>986</v>
      </c>
      <c r="X1699" s="35">
        <f>ROUND(('NEW Reference'!Q$16*List!$H1699)+'NEW Reference'!Q$17,0)</f>
        <v>493</v>
      </c>
      <c r="Y1699" s="36"/>
      <c r="Z1699" s="4" t="str">
        <f t="shared" si="80"/>
        <v>BLAINE, Nebraska</v>
      </c>
      <c r="AA1699" s="46" t="s">
        <v>2096</v>
      </c>
      <c r="AB1699" s="37" t="s">
        <v>49</v>
      </c>
      <c r="AC1699" s="41" t="s">
        <v>4931</v>
      </c>
      <c r="AD1699" s="42"/>
      <c r="AE1699">
        <f t="shared" si="81"/>
        <v>0.85100000000000009</v>
      </c>
    </row>
    <row r="1700" spans="1:31">
      <c r="A1700" s="28" t="s">
        <v>4943</v>
      </c>
      <c r="B1700" s="44" t="s">
        <v>4944</v>
      </c>
      <c r="C1700" s="45">
        <v>99928</v>
      </c>
      <c r="D1700" s="30" t="s">
        <v>157</v>
      </c>
      <c r="E1700" s="46" t="s">
        <v>507</v>
      </c>
      <c r="F1700" s="50" t="s">
        <v>4931</v>
      </c>
      <c r="G1700" s="33" t="s">
        <v>59</v>
      </c>
      <c r="H1700">
        <f t="shared" si="79"/>
        <v>0.85100000000000009</v>
      </c>
      <c r="I1700" s="34">
        <f>ROUND(('NEW Reference'!B$16*List!$H1700)+'NEW Reference'!B$17,0)</f>
        <v>1077</v>
      </c>
      <c r="J1700" s="34">
        <f>ROUND(('NEW Reference'!C$16*List!$H1700)+'NEW Reference'!C$17,0)</f>
        <v>1607</v>
      </c>
      <c r="K1700" s="34">
        <f>ROUND(('NEW Reference'!D$16*List!$H1700)+'NEW Reference'!D$17,0)</f>
        <v>1925</v>
      </c>
      <c r="L1700" s="34">
        <f>ROUND(('NEW Reference'!E$16*List!$H1700)+'NEW Reference'!E$17,0)</f>
        <v>2380</v>
      </c>
      <c r="M1700" s="34">
        <f>ROUND(('NEW Reference'!F$16*List!$H1700)+'NEW Reference'!F$17,0)</f>
        <v>2480</v>
      </c>
      <c r="N1700" s="34">
        <f>ROUND(('NEW Reference'!G$16*List!$H1700)+'NEW Reference'!G$17,0)</f>
        <v>2807</v>
      </c>
      <c r="O1700" s="34">
        <f>ROUND(('NEW Reference'!H$16*List!$H1700)+'NEW Reference'!H$17,0)</f>
        <v>2914</v>
      </c>
      <c r="P1700" s="34">
        <f>ROUND(('NEW Reference'!I$16*List!$H1700)+'NEW Reference'!I$17,0)</f>
        <v>3029</v>
      </c>
      <c r="Q1700" s="34">
        <f>ROUND(('NEW Reference'!J$16*List!$H1700)+'NEW Reference'!J$17,0)</f>
        <v>3507</v>
      </c>
      <c r="R1700" s="34">
        <f>ROUND(('NEW Reference'!K$16*List!$H1700)+'NEW Reference'!K$17,0)</f>
        <v>3618</v>
      </c>
      <c r="S1700" s="34">
        <f>ROUND(('NEW Reference'!L$16*List!$H1700)+'NEW Reference'!L$17,0)</f>
        <v>3904</v>
      </c>
      <c r="T1700" s="34">
        <f>ROUND(('NEW Reference'!M$16*List!$H1700)+'NEW Reference'!M$17,0)</f>
        <v>4663</v>
      </c>
      <c r="U1700" s="34">
        <f>ROUND(('NEW Reference'!N$16*List!$H1700)+'NEW Reference'!N$17,0)</f>
        <v>18813</v>
      </c>
      <c r="V1700" s="35">
        <f>ROUND(('NEW Reference'!O$16*List!$H1700)+'NEW Reference'!O$17,0)</f>
        <v>699</v>
      </c>
      <c r="W1700" s="35">
        <f>ROUND(('NEW Reference'!P$16*List!$H1700)+'NEW Reference'!P$17,0)</f>
        <v>986</v>
      </c>
      <c r="X1700" s="35">
        <f>ROUND(('NEW Reference'!Q$16*List!$H1700)+'NEW Reference'!Q$17,0)</f>
        <v>493</v>
      </c>
      <c r="Y1700" s="36"/>
      <c r="Z1700" s="4" t="str">
        <f t="shared" si="80"/>
        <v>BOONE, Nebraska</v>
      </c>
      <c r="AA1700" s="46" t="s">
        <v>507</v>
      </c>
      <c r="AB1700" s="37" t="s">
        <v>49</v>
      </c>
      <c r="AC1700" s="41" t="s">
        <v>4931</v>
      </c>
      <c r="AD1700" s="42"/>
      <c r="AE1700">
        <f t="shared" si="81"/>
        <v>0.85100000000000009</v>
      </c>
    </row>
    <row r="1701" spans="1:31">
      <c r="A1701" s="28" t="s">
        <v>4945</v>
      </c>
      <c r="B1701" s="44" t="s">
        <v>4946</v>
      </c>
      <c r="C1701" s="45">
        <v>99928</v>
      </c>
      <c r="D1701" s="30" t="s">
        <v>157</v>
      </c>
      <c r="E1701" s="46" t="s">
        <v>4947</v>
      </c>
      <c r="F1701" s="50" t="s">
        <v>4931</v>
      </c>
      <c r="G1701" s="33" t="s">
        <v>59</v>
      </c>
      <c r="H1701">
        <f t="shared" si="79"/>
        <v>0.85100000000000009</v>
      </c>
      <c r="I1701" s="34">
        <f>ROUND(('NEW Reference'!B$16*List!$H1701)+'NEW Reference'!B$17,0)</f>
        <v>1077</v>
      </c>
      <c r="J1701" s="34">
        <f>ROUND(('NEW Reference'!C$16*List!$H1701)+'NEW Reference'!C$17,0)</f>
        <v>1607</v>
      </c>
      <c r="K1701" s="34">
        <f>ROUND(('NEW Reference'!D$16*List!$H1701)+'NEW Reference'!D$17,0)</f>
        <v>1925</v>
      </c>
      <c r="L1701" s="34">
        <f>ROUND(('NEW Reference'!E$16*List!$H1701)+'NEW Reference'!E$17,0)</f>
        <v>2380</v>
      </c>
      <c r="M1701" s="34">
        <f>ROUND(('NEW Reference'!F$16*List!$H1701)+'NEW Reference'!F$17,0)</f>
        <v>2480</v>
      </c>
      <c r="N1701" s="34">
        <f>ROUND(('NEW Reference'!G$16*List!$H1701)+'NEW Reference'!G$17,0)</f>
        <v>2807</v>
      </c>
      <c r="O1701" s="34">
        <f>ROUND(('NEW Reference'!H$16*List!$H1701)+'NEW Reference'!H$17,0)</f>
        <v>2914</v>
      </c>
      <c r="P1701" s="34">
        <f>ROUND(('NEW Reference'!I$16*List!$H1701)+'NEW Reference'!I$17,0)</f>
        <v>3029</v>
      </c>
      <c r="Q1701" s="34">
        <f>ROUND(('NEW Reference'!J$16*List!$H1701)+'NEW Reference'!J$17,0)</f>
        <v>3507</v>
      </c>
      <c r="R1701" s="34">
        <f>ROUND(('NEW Reference'!K$16*List!$H1701)+'NEW Reference'!K$17,0)</f>
        <v>3618</v>
      </c>
      <c r="S1701" s="34">
        <f>ROUND(('NEW Reference'!L$16*List!$H1701)+'NEW Reference'!L$17,0)</f>
        <v>3904</v>
      </c>
      <c r="T1701" s="34">
        <f>ROUND(('NEW Reference'!M$16*List!$H1701)+'NEW Reference'!M$17,0)</f>
        <v>4663</v>
      </c>
      <c r="U1701" s="34">
        <f>ROUND(('NEW Reference'!N$16*List!$H1701)+'NEW Reference'!N$17,0)</f>
        <v>18813</v>
      </c>
      <c r="V1701" s="35">
        <f>ROUND(('NEW Reference'!O$16*List!$H1701)+'NEW Reference'!O$17,0)</f>
        <v>699</v>
      </c>
      <c r="W1701" s="35">
        <f>ROUND(('NEW Reference'!P$16*List!$H1701)+'NEW Reference'!P$17,0)</f>
        <v>986</v>
      </c>
      <c r="X1701" s="35">
        <f>ROUND(('NEW Reference'!Q$16*List!$H1701)+'NEW Reference'!Q$17,0)</f>
        <v>493</v>
      </c>
      <c r="Y1701" s="36"/>
      <c r="Z1701" s="4" t="str">
        <f t="shared" si="80"/>
        <v>BOX BUTTE, Nebraska</v>
      </c>
      <c r="AA1701" s="46" t="s">
        <v>4947</v>
      </c>
      <c r="AB1701" s="37" t="s">
        <v>49</v>
      </c>
      <c r="AC1701" s="41" t="s">
        <v>4931</v>
      </c>
      <c r="AD1701" s="42"/>
      <c r="AE1701">
        <f t="shared" si="81"/>
        <v>0.85100000000000009</v>
      </c>
    </row>
    <row r="1702" spans="1:31">
      <c r="A1702" s="28" t="s">
        <v>4948</v>
      </c>
      <c r="B1702" s="44" t="s">
        <v>4949</v>
      </c>
      <c r="C1702" s="45">
        <v>99928</v>
      </c>
      <c r="D1702" s="30" t="s">
        <v>157</v>
      </c>
      <c r="E1702" s="46" t="s">
        <v>3236</v>
      </c>
      <c r="F1702" s="50" t="s">
        <v>4931</v>
      </c>
      <c r="G1702" s="33" t="s">
        <v>59</v>
      </c>
      <c r="H1702">
        <f t="shared" si="79"/>
        <v>0.85100000000000009</v>
      </c>
      <c r="I1702" s="34">
        <f>ROUND(('NEW Reference'!B$16*List!$H1702)+'NEW Reference'!B$17,0)</f>
        <v>1077</v>
      </c>
      <c r="J1702" s="34">
        <f>ROUND(('NEW Reference'!C$16*List!$H1702)+'NEW Reference'!C$17,0)</f>
        <v>1607</v>
      </c>
      <c r="K1702" s="34">
        <f>ROUND(('NEW Reference'!D$16*List!$H1702)+'NEW Reference'!D$17,0)</f>
        <v>1925</v>
      </c>
      <c r="L1702" s="34">
        <f>ROUND(('NEW Reference'!E$16*List!$H1702)+'NEW Reference'!E$17,0)</f>
        <v>2380</v>
      </c>
      <c r="M1702" s="34">
        <f>ROUND(('NEW Reference'!F$16*List!$H1702)+'NEW Reference'!F$17,0)</f>
        <v>2480</v>
      </c>
      <c r="N1702" s="34">
        <f>ROUND(('NEW Reference'!G$16*List!$H1702)+'NEW Reference'!G$17,0)</f>
        <v>2807</v>
      </c>
      <c r="O1702" s="34">
        <f>ROUND(('NEW Reference'!H$16*List!$H1702)+'NEW Reference'!H$17,0)</f>
        <v>2914</v>
      </c>
      <c r="P1702" s="34">
        <f>ROUND(('NEW Reference'!I$16*List!$H1702)+'NEW Reference'!I$17,0)</f>
        <v>3029</v>
      </c>
      <c r="Q1702" s="34">
        <f>ROUND(('NEW Reference'!J$16*List!$H1702)+'NEW Reference'!J$17,0)</f>
        <v>3507</v>
      </c>
      <c r="R1702" s="34">
        <f>ROUND(('NEW Reference'!K$16*List!$H1702)+'NEW Reference'!K$17,0)</f>
        <v>3618</v>
      </c>
      <c r="S1702" s="34">
        <f>ROUND(('NEW Reference'!L$16*List!$H1702)+'NEW Reference'!L$17,0)</f>
        <v>3904</v>
      </c>
      <c r="T1702" s="34">
        <f>ROUND(('NEW Reference'!M$16*List!$H1702)+'NEW Reference'!M$17,0)</f>
        <v>4663</v>
      </c>
      <c r="U1702" s="34">
        <f>ROUND(('NEW Reference'!N$16*List!$H1702)+'NEW Reference'!N$17,0)</f>
        <v>18813</v>
      </c>
      <c r="V1702" s="35">
        <f>ROUND(('NEW Reference'!O$16*List!$H1702)+'NEW Reference'!O$17,0)</f>
        <v>699</v>
      </c>
      <c r="W1702" s="35">
        <f>ROUND(('NEW Reference'!P$16*List!$H1702)+'NEW Reference'!P$17,0)</f>
        <v>986</v>
      </c>
      <c r="X1702" s="35">
        <f>ROUND(('NEW Reference'!Q$16*List!$H1702)+'NEW Reference'!Q$17,0)</f>
        <v>493</v>
      </c>
      <c r="Y1702" s="36"/>
      <c r="Z1702" s="4" t="str">
        <f t="shared" si="80"/>
        <v>BOYD, Nebraska</v>
      </c>
      <c r="AA1702" s="46" t="s">
        <v>3236</v>
      </c>
      <c r="AB1702" s="37" t="s">
        <v>49</v>
      </c>
      <c r="AC1702" s="41" t="s">
        <v>4931</v>
      </c>
      <c r="AD1702" s="42"/>
      <c r="AE1702">
        <f t="shared" si="81"/>
        <v>0.85100000000000009</v>
      </c>
    </row>
    <row r="1703" spans="1:31">
      <c r="A1703" s="28" t="s">
        <v>4950</v>
      </c>
      <c r="B1703" s="44" t="s">
        <v>4951</v>
      </c>
      <c r="C1703" s="45">
        <v>99928</v>
      </c>
      <c r="D1703" s="30" t="s">
        <v>157</v>
      </c>
      <c r="E1703" s="46" t="s">
        <v>2212</v>
      </c>
      <c r="F1703" s="50" t="s">
        <v>4931</v>
      </c>
      <c r="G1703" s="33" t="s">
        <v>59</v>
      </c>
      <c r="H1703">
        <f t="shared" si="79"/>
        <v>0.85100000000000009</v>
      </c>
      <c r="I1703" s="34">
        <f>ROUND(('NEW Reference'!B$16*List!$H1703)+'NEW Reference'!B$17,0)</f>
        <v>1077</v>
      </c>
      <c r="J1703" s="34">
        <f>ROUND(('NEW Reference'!C$16*List!$H1703)+'NEW Reference'!C$17,0)</f>
        <v>1607</v>
      </c>
      <c r="K1703" s="34">
        <f>ROUND(('NEW Reference'!D$16*List!$H1703)+'NEW Reference'!D$17,0)</f>
        <v>1925</v>
      </c>
      <c r="L1703" s="34">
        <f>ROUND(('NEW Reference'!E$16*List!$H1703)+'NEW Reference'!E$17,0)</f>
        <v>2380</v>
      </c>
      <c r="M1703" s="34">
        <f>ROUND(('NEW Reference'!F$16*List!$H1703)+'NEW Reference'!F$17,0)</f>
        <v>2480</v>
      </c>
      <c r="N1703" s="34">
        <f>ROUND(('NEW Reference'!G$16*List!$H1703)+'NEW Reference'!G$17,0)</f>
        <v>2807</v>
      </c>
      <c r="O1703" s="34">
        <f>ROUND(('NEW Reference'!H$16*List!$H1703)+'NEW Reference'!H$17,0)</f>
        <v>2914</v>
      </c>
      <c r="P1703" s="34">
        <f>ROUND(('NEW Reference'!I$16*List!$H1703)+'NEW Reference'!I$17,0)</f>
        <v>3029</v>
      </c>
      <c r="Q1703" s="34">
        <f>ROUND(('NEW Reference'!J$16*List!$H1703)+'NEW Reference'!J$17,0)</f>
        <v>3507</v>
      </c>
      <c r="R1703" s="34">
        <f>ROUND(('NEW Reference'!K$16*List!$H1703)+'NEW Reference'!K$17,0)</f>
        <v>3618</v>
      </c>
      <c r="S1703" s="34">
        <f>ROUND(('NEW Reference'!L$16*List!$H1703)+'NEW Reference'!L$17,0)</f>
        <v>3904</v>
      </c>
      <c r="T1703" s="34">
        <f>ROUND(('NEW Reference'!M$16*List!$H1703)+'NEW Reference'!M$17,0)</f>
        <v>4663</v>
      </c>
      <c r="U1703" s="34">
        <f>ROUND(('NEW Reference'!N$16*List!$H1703)+'NEW Reference'!N$17,0)</f>
        <v>18813</v>
      </c>
      <c r="V1703" s="35">
        <f>ROUND(('NEW Reference'!O$16*List!$H1703)+'NEW Reference'!O$17,0)</f>
        <v>699</v>
      </c>
      <c r="W1703" s="35">
        <f>ROUND(('NEW Reference'!P$16*List!$H1703)+'NEW Reference'!P$17,0)</f>
        <v>986</v>
      </c>
      <c r="X1703" s="35">
        <f>ROUND(('NEW Reference'!Q$16*List!$H1703)+'NEW Reference'!Q$17,0)</f>
        <v>493</v>
      </c>
      <c r="Y1703" s="36"/>
      <c r="Z1703" s="4" t="str">
        <f t="shared" si="80"/>
        <v>BROWN, Nebraska</v>
      </c>
      <c r="AA1703" s="37" t="s">
        <v>2212</v>
      </c>
      <c r="AB1703" s="37" t="s">
        <v>49</v>
      </c>
      <c r="AC1703" s="32" t="s">
        <v>4931</v>
      </c>
      <c r="AD1703" s="38"/>
      <c r="AE1703">
        <f t="shared" si="81"/>
        <v>0.85100000000000009</v>
      </c>
    </row>
    <row r="1704" spans="1:31">
      <c r="A1704" s="28" t="s">
        <v>4952</v>
      </c>
      <c r="B1704" s="44" t="s">
        <v>4953</v>
      </c>
      <c r="C1704" s="45">
        <v>99928</v>
      </c>
      <c r="D1704" s="30" t="s">
        <v>157</v>
      </c>
      <c r="E1704" s="46" t="s">
        <v>4954</v>
      </c>
      <c r="F1704" s="50" t="s">
        <v>4931</v>
      </c>
      <c r="G1704" s="33" t="s">
        <v>59</v>
      </c>
      <c r="H1704">
        <f t="shared" si="79"/>
        <v>0.85100000000000009</v>
      </c>
      <c r="I1704" s="34">
        <f>ROUND(('NEW Reference'!B$16*List!$H1704)+'NEW Reference'!B$17,0)</f>
        <v>1077</v>
      </c>
      <c r="J1704" s="34">
        <f>ROUND(('NEW Reference'!C$16*List!$H1704)+'NEW Reference'!C$17,0)</f>
        <v>1607</v>
      </c>
      <c r="K1704" s="34">
        <f>ROUND(('NEW Reference'!D$16*List!$H1704)+'NEW Reference'!D$17,0)</f>
        <v>1925</v>
      </c>
      <c r="L1704" s="34">
        <f>ROUND(('NEW Reference'!E$16*List!$H1704)+'NEW Reference'!E$17,0)</f>
        <v>2380</v>
      </c>
      <c r="M1704" s="34">
        <f>ROUND(('NEW Reference'!F$16*List!$H1704)+'NEW Reference'!F$17,0)</f>
        <v>2480</v>
      </c>
      <c r="N1704" s="34">
        <f>ROUND(('NEW Reference'!G$16*List!$H1704)+'NEW Reference'!G$17,0)</f>
        <v>2807</v>
      </c>
      <c r="O1704" s="34">
        <f>ROUND(('NEW Reference'!H$16*List!$H1704)+'NEW Reference'!H$17,0)</f>
        <v>2914</v>
      </c>
      <c r="P1704" s="34">
        <f>ROUND(('NEW Reference'!I$16*List!$H1704)+'NEW Reference'!I$17,0)</f>
        <v>3029</v>
      </c>
      <c r="Q1704" s="34">
        <f>ROUND(('NEW Reference'!J$16*List!$H1704)+'NEW Reference'!J$17,0)</f>
        <v>3507</v>
      </c>
      <c r="R1704" s="34">
        <f>ROUND(('NEW Reference'!K$16*List!$H1704)+'NEW Reference'!K$17,0)</f>
        <v>3618</v>
      </c>
      <c r="S1704" s="34">
        <f>ROUND(('NEW Reference'!L$16*List!$H1704)+'NEW Reference'!L$17,0)</f>
        <v>3904</v>
      </c>
      <c r="T1704" s="34">
        <f>ROUND(('NEW Reference'!M$16*List!$H1704)+'NEW Reference'!M$17,0)</f>
        <v>4663</v>
      </c>
      <c r="U1704" s="34">
        <f>ROUND(('NEW Reference'!N$16*List!$H1704)+'NEW Reference'!N$17,0)</f>
        <v>18813</v>
      </c>
      <c r="V1704" s="35">
        <f>ROUND(('NEW Reference'!O$16*List!$H1704)+'NEW Reference'!O$17,0)</f>
        <v>699</v>
      </c>
      <c r="W1704" s="35">
        <f>ROUND(('NEW Reference'!P$16*List!$H1704)+'NEW Reference'!P$17,0)</f>
        <v>986</v>
      </c>
      <c r="X1704" s="35">
        <f>ROUND(('NEW Reference'!Q$16*List!$H1704)+'NEW Reference'!Q$17,0)</f>
        <v>493</v>
      </c>
      <c r="Y1704" s="36"/>
      <c r="Z1704" s="4" t="str">
        <f t="shared" si="80"/>
        <v>BUFFALO, Nebraska</v>
      </c>
      <c r="AA1704" s="46" t="s">
        <v>4954</v>
      </c>
      <c r="AB1704" s="37" t="s">
        <v>49</v>
      </c>
      <c r="AC1704" s="41" t="s">
        <v>4931</v>
      </c>
      <c r="AD1704" s="42"/>
      <c r="AE1704">
        <f t="shared" si="81"/>
        <v>0.85100000000000009</v>
      </c>
    </row>
    <row r="1705" spans="1:31">
      <c r="A1705" s="28" t="s">
        <v>4955</v>
      </c>
      <c r="B1705" s="44" t="s">
        <v>4956</v>
      </c>
      <c r="C1705" s="45">
        <v>99928</v>
      </c>
      <c r="D1705" s="30" t="s">
        <v>157</v>
      </c>
      <c r="E1705" s="46" t="s">
        <v>4957</v>
      </c>
      <c r="F1705" s="50" t="s">
        <v>4931</v>
      </c>
      <c r="G1705" s="33" t="s">
        <v>59</v>
      </c>
      <c r="H1705">
        <f t="shared" si="79"/>
        <v>0.85100000000000009</v>
      </c>
      <c r="I1705" s="34">
        <f>ROUND(('NEW Reference'!B$16*List!$H1705)+'NEW Reference'!B$17,0)</f>
        <v>1077</v>
      </c>
      <c r="J1705" s="34">
        <f>ROUND(('NEW Reference'!C$16*List!$H1705)+'NEW Reference'!C$17,0)</f>
        <v>1607</v>
      </c>
      <c r="K1705" s="34">
        <f>ROUND(('NEW Reference'!D$16*List!$H1705)+'NEW Reference'!D$17,0)</f>
        <v>1925</v>
      </c>
      <c r="L1705" s="34">
        <f>ROUND(('NEW Reference'!E$16*List!$H1705)+'NEW Reference'!E$17,0)</f>
        <v>2380</v>
      </c>
      <c r="M1705" s="34">
        <f>ROUND(('NEW Reference'!F$16*List!$H1705)+'NEW Reference'!F$17,0)</f>
        <v>2480</v>
      </c>
      <c r="N1705" s="34">
        <f>ROUND(('NEW Reference'!G$16*List!$H1705)+'NEW Reference'!G$17,0)</f>
        <v>2807</v>
      </c>
      <c r="O1705" s="34">
        <f>ROUND(('NEW Reference'!H$16*List!$H1705)+'NEW Reference'!H$17,0)</f>
        <v>2914</v>
      </c>
      <c r="P1705" s="34">
        <f>ROUND(('NEW Reference'!I$16*List!$H1705)+'NEW Reference'!I$17,0)</f>
        <v>3029</v>
      </c>
      <c r="Q1705" s="34">
        <f>ROUND(('NEW Reference'!J$16*List!$H1705)+'NEW Reference'!J$17,0)</f>
        <v>3507</v>
      </c>
      <c r="R1705" s="34">
        <f>ROUND(('NEW Reference'!K$16*List!$H1705)+'NEW Reference'!K$17,0)</f>
        <v>3618</v>
      </c>
      <c r="S1705" s="34">
        <f>ROUND(('NEW Reference'!L$16*List!$H1705)+'NEW Reference'!L$17,0)</f>
        <v>3904</v>
      </c>
      <c r="T1705" s="34">
        <f>ROUND(('NEW Reference'!M$16*List!$H1705)+'NEW Reference'!M$17,0)</f>
        <v>4663</v>
      </c>
      <c r="U1705" s="34">
        <f>ROUND(('NEW Reference'!N$16*List!$H1705)+'NEW Reference'!N$17,0)</f>
        <v>18813</v>
      </c>
      <c r="V1705" s="35">
        <f>ROUND(('NEW Reference'!O$16*List!$H1705)+'NEW Reference'!O$17,0)</f>
        <v>699</v>
      </c>
      <c r="W1705" s="35">
        <f>ROUND(('NEW Reference'!P$16*List!$H1705)+'NEW Reference'!P$17,0)</f>
        <v>986</v>
      </c>
      <c r="X1705" s="35">
        <f>ROUND(('NEW Reference'!Q$16*List!$H1705)+'NEW Reference'!Q$17,0)</f>
        <v>493</v>
      </c>
      <c r="Y1705" s="36"/>
      <c r="Z1705" s="4" t="str">
        <f t="shared" si="80"/>
        <v>BURT, Nebraska</v>
      </c>
      <c r="AA1705" s="46" t="s">
        <v>4957</v>
      </c>
      <c r="AB1705" s="37" t="s">
        <v>49</v>
      </c>
      <c r="AC1705" s="41" t="s">
        <v>4931</v>
      </c>
      <c r="AD1705" s="42"/>
      <c r="AE1705">
        <f t="shared" si="81"/>
        <v>0.85100000000000009</v>
      </c>
    </row>
    <row r="1706" spans="1:31">
      <c r="A1706" s="28" t="s">
        <v>4958</v>
      </c>
      <c r="B1706" s="44" t="s">
        <v>4959</v>
      </c>
      <c r="C1706" s="45">
        <v>99928</v>
      </c>
      <c r="D1706" s="30" t="s">
        <v>157</v>
      </c>
      <c r="E1706" s="46" t="s">
        <v>76</v>
      </c>
      <c r="F1706" s="50" t="s">
        <v>4931</v>
      </c>
      <c r="G1706" s="33" t="s">
        <v>59</v>
      </c>
      <c r="H1706">
        <f t="shared" si="79"/>
        <v>0.85100000000000009</v>
      </c>
      <c r="I1706" s="34">
        <f>ROUND(('NEW Reference'!B$16*List!$H1706)+'NEW Reference'!B$17,0)</f>
        <v>1077</v>
      </c>
      <c r="J1706" s="34">
        <f>ROUND(('NEW Reference'!C$16*List!$H1706)+'NEW Reference'!C$17,0)</f>
        <v>1607</v>
      </c>
      <c r="K1706" s="34">
        <f>ROUND(('NEW Reference'!D$16*List!$H1706)+'NEW Reference'!D$17,0)</f>
        <v>1925</v>
      </c>
      <c r="L1706" s="34">
        <f>ROUND(('NEW Reference'!E$16*List!$H1706)+'NEW Reference'!E$17,0)</f>
        <v>2380</v>
      </c>
      <c r="M1706" s="34">
        <f>ROUND(('NEW Reference'!F$16*List!$H1706)+'NEW Reference'!F$17,0)</f>
        <v>2480</v>
      </c>
      <c r="N1706" s="34">
        <f>ROUND(('NEW Reference'!G$16*List!$H1706)+'NEW Reference'!G$17,0)</f>
        <v>2807</v>
      </c>
      <c r="O1706" s="34">
        <f>ROUND(('NEW Reference'!H$16*List!$H1706)+'NEW Reference'!H$17,0)</f>
        <v>2914</v>
      </c>
      <c r="P1706" s="34">
        <f>ROUND(('NEW Reference'!I$16*List!$H1706)+'NEW Reference'!I$17,0)</f>
        <v>3029</v>
      </c>
      <c r="Q1706" s="34">
        <f>ROUND(('NEW Reference'!J$16*List!$H1706)+'NEW Reference'!J$17,0)</f>
        <v>3507</v>
      </c>
      <c r="R1706" s="34">
        <f>ROUND(('NEW Reference'!K$16*List!$H1706)+'NEW Reference'!K$17,0)</f>
        <v>3618</v>
      </c>
      <c r="S1706" s="34">
        <f>ROUND(('NEW Reference'!L$16*List!$H1706)+'NEW Reference'!L$17,0)</f>
        <v>3904</v>
      </c>
      <c r="T1706" s="34">
        <f>ROUND(('NEW Reference'!M$16*List!$H1706)+'NEW Reference'!M$17,0)</f>
        <v>4663</v>
      </c>
      <c r="U1706" s="34">
        <f>ROUND(('NEW Reference'!N$16*List!$H1706)+'NEW Reference'!N$17,0)</f>
        <v>18813</v>
      </c>
      <c r="V1706" s="35">
        <f>ROUND(('NEW Reference'!O$16*List!$H1706)+'NEW Reference'!O$17,0)</f>
        <v>699</v>
      </c>
      <c r="W1706" s="35">
        <f>ROUND(('NEW Reference'!P$16*List!$H1706)+'NEW Reference'!P$17,0)</f>
        <v>986</v>
      </c>
      <c r="X1706" s="35">
        <f>ROUND(('NEW Reference'!Q$16*List!$H1706)+'NEW Reference'!Q$17,0)</f>
        <v>493</v>
      </c>
      <c r="Y1706" s="36"/>
      <c r="Z1706" s="4" t="str">
        <f t="shared" si="80"/>
        <v>BUTLER, Nebraska</v>
      </c>
      <c r="AA1706" s="46" t="s">
        <v>76</v>
      </c>
      <c r="AB1706" s="37" t="s">
        <v>49</v>
      </c>
      <c r="AC1706" s="41" t="s">
        <v>4931</v>
      </c>
      <c r="AD1706" s="42"/>
      <c r="AE1706">
        <f t="shared" si="81"/>
        <v>0.85100000000000009</v>
      </c>
    </row>
    <row r="1707" spans="1:31">
      <c r="A1707" s="28" t="s">
        <v>4960</v>
      </c>
      <c r="B1707" s="44" t="s">
        <v>4961</v>
      </c>
      <c r="C1707" s="45">
        <v>36540</v>
      </c>
      <c r="D1707" s="30" t="s">
        <v>1339</v>
      </c>
      <c r="E1707" s="46" t="s">
        <v>2222</v>
      </c>
      <c r="F1707" s="49" t="s">
        <v>4931</v>
      </c>
      <c r="G1707" s="33" t="s">
        <v>48</v>
      </c>
      <c r="H1707">
        <f t="shared" si="79"/>
        <v>0.92630000000000001</v>
      </c>
      <c r="I1707" s="34">
        <f>ROUND(('NEW Reference'!B$16*List!$H1707)+'NEW Reference'!B$17,0)</f>
        <v>1147</v>
      </c>
      <c r="J1707" s="34">
        <f>ROUND(('NEW Reference'!C$16*List!$H1707)+'NEW Reference'!C$17,0)</f>
        <v>1711</v>
      </c>
      <c r="K1707" s="34">
        <f>ROUND(('NEW Reference'!D$16*List!$H1707)+'NEW Reference'!D$17,0)</f>
        <v>2050</v>
      </c>
      <c r="L1707" s="34">
        <f>ROUND(('NEW Reference'!E$16*List!$H1707)+'NEW Reference'!E$17,0)</f>
        <v>2534</v>
      </c>
      <c r="M1707" s="34">
        <f>ROUND(('NEW Reference'!F$16*List!$H1707)+'NEW Reference'!F$17,0)</f>
        <v>2640</v>
      </c>
      <c r="N1707" s="34">
        <f>ROUND(('NEW Reference'!G$16*List!$H1707)+'NEW Reference'!G$17,0)</f>
        <v>2988</v>
      </c>
      <c r="O1707" s="34">
        <f>ROUND(('NEW Reference'!H$16*List!$H1707)+'NEW Reference'!H$17,0)</f>
        <v>3103</v>
      </c>
      <c r="P1707" s="34">
        <f>ROUND(('NEW Reference'!I$16*List!$H1707)+'NEW Reference'!I$17,0)</f>
        <v>3224</v>
      </c>
      <c r="Q1707" s="34">
        <f>ROUND(('NEW Reference'!J$16*List!$H1707)+'NEW Reference'!J$17,0)</f>
        <v>3734</v>
      </c>
      <c r="R1707" s="34">
        <f>ROUND(('NEW Reference'!K$16*List!$H1707)+'NEW Reference'!K$17,0)</f>
        <v>3852</v>
      </c>
      <c r="S1707" s="34">
        <f>ROUND(('NEW Reference'!L$16*List!$H1707)+'NEW Reference'!L$17,0)</f>
        <v>4156</v>
      </c>
      <c r="T1707" s="34">
        <f>ROUND(('NEW Reference'!M$16*List!$H1707)+'NEW Reference'!M$17,0)</f>
        <v>4964</v>
      </c>
      <c r="U1707" s="34">
        <f>ROUND(('NEW Reference'!N$16*List!$H1707)+'NEW Reference'!N$17,0)</f>
        <v>20029</v>
      </c>
      <c r="V1707" s="35">
        <f>ROUND(('NEW Reference'!O$16*List!$H1707)+'NEW Reference'!O$17,0)</f>
        <v>745</v>
      </c>
      <c r="W1707" s="35">
        <f>ROUND(('NEW Reference'!P$16*List!$H1707)+'NEW Reference'!P$17,0)</f>
        <v>1049</v>
      </c>
      <c r="X1707" s="35">
        <f>ROUND(('NEW Reference'!Q$16*List!$H1707)+'NEW Reference'!Q$17,0)</f>
        <v>525</v>
      </c>
      <c r="Y1707" s="36"/>
      <c r="Z1707" s="4" t="str">
        <f t="shared" si="80"/>
        <v>CASS, Nebraska</v>
      </c>
      <c r="AA1707" s="46" t="s">
        <v>2222</v>
      </c>
      <c r="AB1707" s="37" t="s">
        <v>49</v>
      </c>
      <c r="AC1707" s="41" t="s">
        <v>4931</v>
      </c>
      <c r="AD1707" s="42"/>
      <c r="AE1707">
        <f t="shared" si="81"/>
        <v>0.92630000000000001</v>
      </c>
    </row>
    <row r="1708" spans="1:31">
      <c r="A1708" s="28" t="s">
        <v>4962</v>
      </c>
      <c r="B1708" s="44" t="s">
        <v>4963</v>
      </c>
      <c r="C1708" s="47">
        <v>99928</v>
      </c>
      <c r="D1708" s="30" t="s">
        <v>157</v>
      </c>
      <c r="E1708" s="37" t="s">
        <v>2727</v>
      </c>
      <c r="F1708" s="50" t="s">
        <v>4931</v>
      </c>
      <c r="G1708" s="33" t="s">
        <v>59</v>
      </c>
      <c r="H1708">
        <f t="shared" si="79"/>
        <v>0.85100000000000009</v>
      </c>
      <c r="I1708" s="34">
        <f>ROUND(('NEW Reference'!B$16*List!$H1708)+'NEW Reference'!B$17,0)</f>
        <v>1077</v>
      </c>
      <c r="J1708" s="34">
        <f>ROUND(('NEW Reference'!C$16*List!$H1708)+'NEW Reference'!C$17,0)</f>
        <v>1607</v>
      </c>
      <c r="K1708" s="34">
        <f>ROUND(('NEW Reference'!D$16*List!$H1708)+'NEW Reference'!D$17,0)</f>
        <v>1925</v>
      </c>
      <c r="L1708" s="34">
        <f>ROUND(('NEW Reference'!E$16*List!$H1708)+'NEW Reference'!E$17,0)</f>
        <v>2380</v>
      </c>
      <c r="M1708" s="34">
        <f>ROUND(('NEW Reference'!F$16*List!$H1708)+'NEW Reference'!F$17,0)</f>
        <v>2480</v>
      </c>
      <c r="N1708" s="34">
        <f>ROUND(('NEW Reference'!G$16*List!$H1708)+'NEW Reference'!G$17,0)</f>
        <v>2807</v>
      </c>
      <c r="O1708" s="34">
        <f>ROUND(('NEW Reference'!H$16*List!$H1708)+'NEW Reference'!H$17,0)</f>
        <v>2914</v>
      </c>
      <c r="P1708" s="34">
        <f>ROUND(('NEW Reference'!I$16*List!$H1708)+'NEW Reference'!I$17,0)</f>
        <v>3029</v>
      </c>
      <c r="Q1708" s="34">
        <f>ROUND(('NEW Reference'!J$16*List!$H1708)+'NEW Reference'!J$17,0)</f>
        <v>3507</v>
      </c>
      <c r="R1708" s="34">
        <f>ROUND(('NEW Reference'!K$16*List!$H1708)+'NEW Reference'!K$17,0)</f>
        <v>3618</v>
      </c>
      <c r="S1708" s="34">
        <f>ROUND(('NEW Reference'!L$16*List!$H1708)+'NEW Reference'!L$17,0)</f>
        <v>3904</v>
      </c>
      <c r="T1708" s="34">
        <f>ROUND(('NEW Reference'!M$16*List!$H1708)+'NEW Reference'!M$17,0)</f>
        <v>4663</v>
      </c>
      <c r="U1708" s="34">
        <f>ROUND(('NEW Reference'!N$16*List!$H1708)+'NEW Reference'!N$17,0)</f>
        <v>18813</v>
      </c>
      <c r="V1708" s="35">
        <f>ROUND(('NEW Reference'!O$16*List!$H1708)+'NEW Reference'!O$17,0)</f>
        <v>699</v>
      </c>
      <c r="W1708" s="35">
        <f>ROUND(('NEW Reference'!P$16*List!$H1708)+'NEW Reference'!P$17,0)</f>
        <v>986</v>
      </c>
      <c r="X1708" s="35">
        <f>ROUND(('NEW Reference'!Q$16*List!$H1708)+'NEW Reference'!Q$17,0)</f>
        <v>493</v>
      </c>
      <c r="Y1708" s="36"/>
      <c r="Z1708" s="4" t="str">
        <f t="shared" si="80"/>
        <v>CEDAR, Nebraska</v>
      </c>
      <c r="AA1708" s="46" t="s">
        <v>2727</v>
      </c>
      <c r="AB1708" s="37" t="s">
        <v>49</v>
      </c>
      <c r="AC1708" s="41" t="s">
        <v>4931</v>
      </c>
      <c r="AD1708" s="42"/>
      <c r="AE1708">
        <f t="shared" si="81"/>
        <v>0.85100000000000009</v>
      </c>
    </row>
    <row r="1709" spans="1:31">
      <c r="A1709" s="28" t="s">
        <v>4964</v>
      </c>
      <c r="B1709" s="44" t="s">
        <v>4965</v>
      </c>
      <c r="C1709" s="47">
        <v>99928</v>
      </c>
      <c r="D1709" s="30" t="s">
        <v>157</v>
      </c>
      <c r="E1709" s="37" t="s">
        <v>2955</v>
      </c>
      <c r="F1709" s="50" t="s">
        <v>4931</v>
      </c>
      <c r="G1709" s="33" t="s">
        <v>59</v>
      </c>
      <c r="H1709">
        <f t="shared" si="79"/>
        <v>0.85100000000000009</v>
      </c>
      <c r="I1709" s="34">
        <f>ROUND(('NEW Reference'!B$16*List!$H1709)+'NEW Reference'!B$17,0)</f>
        <v>1077</v>
      </c>
      <c r="J1709" s="34">
        <f>ROUND(('NEW Reference'!C$16*List!$H1709)+'NEW Reference'!C$17,0)</f>
        <v>1607</v>
      </c>
      <c r="K1709" s="34">
        <f>ROUND(('NEW Reference'!D$16*List!$H1709)+'NEW Reference'!D$17,0)</f>
        <v>1925</v>
      </c>
      <c r="L1709" s="34">
        <f>ROUND(('NEW Reference'!E$16*List!$H1709)+'NEW Reference'!E$17,0)</f>
        <v>2380</v>
      </c>
      <c r="M1709" s="34">
        <f>ROUND(('NEW Reference'!F$16*List!$H1709)+'NEW Reference'!F$17,0)</f>
        <v>2480</v>
      </c>
      <c r="N1709" s="34">
        <f>ROUND(('NEW Reference'!G$16*List!$H1709)+'NEW Reference'!G$17,0)</f>
        <v>2807</v>
      </c>
      <c r="O1709" s="34">
        <f>ROUND(('NEW Reference'!H$16*List!$H1709)+'NEW Reference'!H$17,0)</f>
        <v>2914</v>
      </c>
      <c r="P1709" s="34">
        <f>ROUND(('NEW Reference'!I$16*List!$H1709)+'NEW Reference'!I$17,0)</f>
        <v>3029</v>
      </c>
      <c r="Q1709" s="34">
        <f>ROUND(('NEW Reference'!J$16*List!$H1709)+'NEW Reference'!J$17,0)</f>
        <v>3507</v>
      </c>
      <c r="R1709" s="34">
        <f>ROUND(('NEW Reference'!K$16*List!$H1709)+'NEW Reference'!K$17,0)</f>
        <v>3618</v>
      </c>
      <c r="S1709" s="34">
        <f>ROUND(('NEW Reference'!L$16*List!$H1709)+'NEW Reference'!L$17,0)</f>
        <v>3904</v>
      </c>
      <c r="T1709" s="34">
        <f>ROUND(('NEW Reference'!M$16*List!$H1709)+'NEW Reference'!M$17,0)</f>
        <v>4663</v>
      </c>
      <c r="U1709" s="34">
        <f>ROUND(('NEW Reference'!N$16*List!$H1709)+'NEW Reference'!N$17,0)</f>
        <v>18813</v>
      </c>
      <c r="V1709" s="35">
        <f>ROUND(('NEW Reference'!O$16*List!$H1709)+'NEW Reference'!O$17,0)</f>
        <v>699</v>
      </c>
      <c r="W1709" s="35">
        <f>ROUND(('NEW Reference'!P$16*List!$H1709)+'NEW Reference'!P$17,0)</f>
        <v>986</v>
      </c>
      <c r="X1709" s="35">
        <f>ROUND(('NEW Reference'!Q$16*List!$H1709)+'NEW Reference'!Q$17,0)</f>
        <v>493</v>
      </c>
      <c r="Y1709" s="36"/>
      <c r="Z1709" s="4" t="str">
        <f t="shared" si="80"/>
        <v>CHASE, Nebraska</v>
      </c>
      <c r="AA1709" s="46" t="s">
        <v>2955</v>
      </c>
      <c r="AB1709" s="37" t="s">
        <v>49</v>
      </c>
      <c r="AC1709" s="41" t="s">
        <v>4931</v>
      </c>
      <c r="AD1709" s="42"/>
      <c r="AE1709">
        <f t="shared" si="81"/>
        <v>0.85100000000000009</v>
      </c>
    </row>
    <row r="1710" spans="1:31">
      <c r="A1710" s="28" t="s">
        <v>4966</v>
      </c>
      <c r="B1710" s="44" t="s">
        <v>4967</v>
      </c>
      <c r="C1710" s="45">
        <v>99928</v>
      </c>
      <c r="D1710" s="30" t="s">
        <v>157</v>
      </c>
      <c r="E1710" s="46" t="s">
        <v>4968</v>
      </c>
      <c r="F1710" s="50" t="s">
        <v>4931</v>
      </c>
      <c r="G1710" s="33" t="s">
        <v>59</v>
      </c>
      <c r="H1710">
        <f t="shared" si="79"/>
        <v>0.85100000000000009</v>
      </c>
      <c r="I1710" s="34">
        <f>ROUND(('NEW Reference'!B$16*List!$H1710)+'NEW Reference'!B$17,0)</f>
        <v>1077</v>
      </c>
      <c r="J1710" s="34">
        <f>ROUND(('NEW Reference'!C$16*List!$H1710)+'NEW Reference'!C$17,0)</f>
        <v>1607</v>
      </c>
      <c r="K1710" s="34">
        <f>ROUND(('NEW Reference'!D$16*List!$H1710)+'NEW Reference'!D$17,0)</f>
        <v>1925</v>
      </c>
      <c r="L1710" s="34">
        <f>ROUND(('NEW Reference'!E$16*List!$H1710)+'NEW Reference'!E$17,0)</f>
        <v>2380</v>
      </c>
      <c r="M1710" s="34">
        <f>ROUND(('NEW Reference'!F$16*List!$H1710)+'NEW Reference'!F$17,0)</f>
        <v>2480</v>
      </c>
      <c r="N1710" s="34">
        <f>ROUND(('NEW Reference'!G$16*List!$H1710)+'NEW Reference'!G$17,0)</f>
        <v>2807</v>
      </c>
      <c r="O1710" s="34">
        <f>ROUND(('NEW Reference'!H$16*List!$H1710)+'NEW Reference'!H$17,0)</f>
        <v>2914</v>
      </c>
      <c r="P1710" s="34">
        <f>ROUND(('NEW Reference'!I$16*List!$H1710)+'NEW Reference'!I$17,0)</f>
        <v>3029</v>
      </c>
      <c r="Q1710" s="34">
        <f>ROUND(('NEW Reference'!J$16*List!$H1710)+'NEW Reference'!J$17,0)</f>
        <v>3507</v>
      </c>
      <c r="R1710" s="34">
        <f>ROUND(('NEW Reference'!K$16*List!$H1710)+'NEW Reference'!K$17,0)</f>
        <v>3618</v>
      </c>
      <c r="S1710" s="34">
        <f>ROUND(('NEW Reference'!L$16*List!$H1710)+'NEW Reference'!L$17,0)</f>
        <v>3904</v>
      </c>
      <c r="T1710" s="34">
        <f>ROUND(('NEW Reference'!M$16*List!$H1710)+'NEW Reference'!M$17,0)</f>
        <v>4663</v>
      </c>
      <c r="U1710" s="34">
        <f>ROUND(('NEW Reference'!N$16*List!$H1710)+'NEW Reference'!N$17,0)</f>
        <v>18813</v>
      </c>
      <c r="V1710" s="35">
        <f>ROUND(('NEW Reference'!O$16*List!$H1710)+'NEW Reference'!O$17,0)</f>
        <v>699</v>
      </c>
      <c r="W1710" s="35">
        <f>ROUND(('NEW Reference'!P$16*List!$H1710)+'NEW Reference'!P$17,0)</f>
        <v>986</v>
      </c>
      <c r="X1710" s="35">
        <f>ROUND(('NEW Reference'!Q$16*List!$H1710)+'NEW Reference'!Q$17,0)</f>
        <v>493</v>
      </c>
      <c r="Y1710" s="36"/>
      <c r="Z1710" s="4" t="str">
        <f t="shared" si="80"/>
        <v>CHERRY, Nebraska</v>
      </c>
      <c r="AA1710" s="46" t="s">
        <v>4968</v>
      </c>
      <c r="AB1710" s="37" t="s">
        <v>49</v>
      </c>
      <c r="AC1710" s="41" t="s">
        <v>4931</v>
      </c>
      <c r="AD1710" s="42"/>
      <c r="AE1710">
        <f t="shared" si="81"/>
        <v>0.85100000000000009</v>
      </c>
    </row>
    <row r="1711" spans="1:31">
      <c r="A1711" s="28" t="s">
        <v>4969</v>
      </c>
      <c r="B1711" s="44" t="s">
        <v>4970</v>
      </c>
      <c r="C1711" s="45">
        <v>99928</v>
      </c>
      <c r="D1711" s="30" t="s">
        <v>157</v>
      </c>
      <c r="E1711" s="46" t="s">
        <v>1064</v>
      </c>
      <c r="F1711" s="50" t="s">
        <v>4931</v>
      </c>
      <c r="G1711" s="33" t="s">
        <v>59</v>
      </c>
      <c r="H1711">
        <f t="shared" si="79"/>
        <v>0.85100000000000009</v>
      </c>
      <c r="I1711" s="34">
        <f>ROUND(('NEW Reference'!B$16*List!$H1711)+'NEW Reference'!B$17,0)</f>
        <v>1077</v>
      </c>
      <c r="J1711" s="34">
        <f>ROUND(('NEW Reference'!C$16*List!$H1711)+'NEW Reference'!C$17,0)</f>
        <v>1607</v>
      </c>
      <c r="K1711" s="34">
        <f>ROUND(('NEW Reference'!D$16*List!$H1711)+'NEW Reference'!D$17,0)</f>
        <v>1925</v>
      </c>
      <c r="L1711" s="34">
        <f>ROUND(('NEW Reference'!E$16*List!$H1711)+'NEW Reference'!E$17,0)</f>
        <v>2380</v>
      </c>
      <c r="M1711" s="34">
        <f>ROUND(('NEW Reference'!F$16*List!$H1711)+'NEW Reference'!F$17,0)</f>
        <v>2480</v>
      </c>
      <c r="N1711" s="34">
        <f>ROUND(('NEW Reference'!G$16*List!$H1711)+'NEW Reference'!G$17,0)</f>
        <v>2807</v>
      </c>
      <c r="O1711" s="34">
        <f>ROUND(('NEW Reference'!H$16*List!$H1711)+'NEW Reference'!H$17,0)</f>
        <v>2914</v>
      </c>
      <c r="P1711" s="34">
        <f>ROUND(('NEW Reference'!I$16*List!$H1711)+'NEW Reference'!I$17,0)</f>
        <v>3029</v>
      </c>
      <c r="Q1711" s="34">
        <f>ROUND(('NEW Reference'!J$16*List!$H1711)+'NEW Reference'!J$17,0)</f>
        <v>3507</v>
      </c>
      <c r="R1711" s="34">
        <f>ROUND(('NEW Reference'!K$16*List!$H1711)+'NEW Reference'!K$17,0)</f>
        <v>3618</v>
      </c>
      <c r="S1711" s="34">
        <f>ROUND(('NEW Reference'!L$16*List!$H1711)+'NEW Reference'!L$17,0)</f>
        <v>3904</v>
      </c>
      <c r="T1711" s="34">
        <f>ROUND(('NEW Reference'!M$16*List!$H1711)+'NEW Reference'!M$17,0)</f>
        <v>4663</v>
      </c>
      <c r="U1711" s="34">
        <f>ROUND(('NEW Reference'!N$16*List!$H1711)+'NEW Reference'!N$17,0)</f>
        <v>18813</v>
      </c>
      <c r="V1711" s="35">
        <f>ROUND(('NEW Reference'!O$16*List!$H1711)+'NEW Reference'!O$17,0)</f>
        <v>699</v>
      </c>
      <c r="W1711" s="35">
        <f>ROUND(('NEW Reference'!P$16*List!$H1711)+'NEW Reference'!P$17,0)</f>
        <v>986</v>
      </c>
      <c r="X1711" s="35">
        <f>ROUND(('NEW Reference'!Q$16*List!$H1711)+'NEW Reference'!Q$17,0)</f>
        <v>493</v>
      </c>
      <c r="Y1711" s="36"/>
      <c r="Z1711" s="4" t="str">
        <f t="shared" si="80"/>
        <v>CHEYENNE, Nebraska</v>
      </c>
      <c r="AA1711" s="46" t="s">
        <v>1064</v>
      </c>
      <c r="AB1711" s="37" t="s">
        <v>49</v>
      </c>
      <c r="AC1711" s="41" t="s">
        <v>4931</v>
      </c>
      <c r="AD1711" s="42"/>
      <c r="AE1711">
        <f t="shared" si="81"/>
        <v>0.85100000000000009</v>
      </c>
    </row>
    <row r="1712" spans="1:31">
      <c r="A1712" s="28" t="s">
        <v>4971</v>
      </c>
      <c r="B1712" s="44" t="s">
        <v>4972</v>
      </c>
      <c r="C1712" s="45">
        <v>99928</v>
      </c>
      <c r="D1712" s="30" t="s">
        <v>157</v>
      </c>
      <c r="E1712" s="46" t="s">
        <v>103</v>
      </c>
      <c r="F1712" s="50" t="s">
        <v>4931</v>
      </c>
      <c r="G1712" s="33" t="s">
        <v>59</v>
      </c>
      <c r="H1712">
        <f t="shared" si="79"/>
        <v>0.85100000000000009</v>
      </c>
      <c r="I1712" s="34">
        <f>ROUND(('NEW Reference'!B$16*List!$H1712)+'NEW Reference'!B$17,0)</f>
        <v>1077</v>
      </c>
      <c r="J1712" s="34">
        <f>ROUND(('NEW Reference'!C$16*List!$H1712)+'NEW Reference'!C$17,0)</f>
        <v>1607</v>
      </c>
      <c r="K1712" s="34">
        <f>ROUND(('NEW Reference'!D$16*List!$H1712)+'NEW Reference'!D$17,0)</f>
        <v>1925</v>
      </c>
      <c r="L1712" s="34">
        <f>ROUND(('NEW Reference'!E$16*List!$H1712)+'NEW Reference'!E$17,0)</f>
        <v>2380</v>
      </c>
      <c r="M1712" s="34">
        <f>ROUND(('NEW Reference'!F$16*List!$H1712)+'NEW Reference'!F$17,0)</f>
        <v>2480</v>
      </c>
      <c r="N1712" s="34">
        <f>ROUND(('NEW Reference'!G$16*List!$H1712)+'NEW Reference'!G$17,0)</f>
        <v>2807</v>
      </c>
      <c r="O1712" s="34">
        <f>ROUND(('NEW Reference'!H$16*List!$H1712)+'NEW Reference'!H$17,0)</f>
        <v>2914</v>
      </c>
      <c r="P1712" s="34">
        <f>ROUND(('NEW Reference'!I$16*List!$H1712)+'NEW Reference'!I$17,0)</f>
        <v>3029</v>
      </c>
      <c r="Q1712" s="34">
        <f>ROUND(('NEW Reference'!J$16*List!$H1712)+'NEW Reference'!J$17,0)</f>
        <v>3507</v>
      </c>
      <c r="R1712" s="34">
        <f>ROUND(('NEW Reference'!K$16*List!$H1712)+'NEW Reference'!K$17,0)</f>
        <v>3618</v>
      </c>
      <c r="S1712" s="34">
        <f>ROUND(('NEW Reference'!L$16*List!$H1712)+'NEW Reference'!L$17,0)</f>
        <v>3904</v>
      </c>
      <c r="T1712" s="34">
        <f>ROUND(('NEW Reference'!M$16*List!$H1712)+'NEW Reference'!M$17,0)</f>
        <v>4663</v>
      </c>
      <c r="U1712" s="34">
        <f>ROUND(('NEW Reference'!N$16*List!$H1712)+'NEW Reference'!N$17,0)</f>
        <v>18813</v>
      </c>
      <c r="V1712" s="35">
        <f>ROUND(('NEW Reference'!O$16*List!$H1712)+'NEW Reference'!O$17,0)</f>
        <v>699</v>
      </c>
      <c r="W1712" s="35">
        <f>ROUND(('NEW Reference'!P$16*List!$H1712)+'NEW Reference'!P$17,0)</f>
        <v>986</v>
      </c>
      <c r="X1712" s="35">
        <f>ROUND(('NEW Reference'!Q$16*List!$H1712)+'NEW Reference'!Q$17,0)</f>
        <v>493</v>
      </c>
      <c r="Y1712" s="36"/>
      <c r="Z1712" s="4" t="str">
        <f t="shared" si="80"/>
        <v>CLAY, Nebraska</v>
      </c>
      <c r="AA1712" s="37" t="s">
        <v>103</v>
      </c>
      <c r="AB1712" s="37" t="s">
        <v>49</v>
      </c>
      <c r="AC1712" s="32" t="s">
        <v>4931</v>
      </c>
      <c r="AD1712" s="38"/>
      <c r="AE1712">
        <f t="shared" si="81"/>
        <v>0.85100000000000009</v>
      </c>
    </row>
    <row r="1713" spans="1:31">
      <c r="A1713" s="28" t="s">
        <v>4973</v>
      </c>
      <c r="B1713" s="44" t="s">
        <v>4974</v>
      </c>
      <c r="C1713" s="45">
        <v>99928</v>
      </c>
      <c r="D1713" s="30" t="s">
        <v>157</v>
      </c>
      <c r="E1713" s="46" t="s">
        <v>4975</v>
      </c>
      <c r="F1713" s="50" t="s">
        <v>4931</v>
      </c>
      <c r="G1713" s="33" t="s">
        <v>59</v>
      </c>
      <c r="H1713">
        <f t="shared" si="79"/>
        <v>0.85100000000000009</v>
      </c>
      <c r="I1713" s="34">
        <f>ROUND(('NEW Reference'!B$16*List!$H1713)+'NEW Reference'!B$17,0)</f>
        <v>1077</v>
      </c>
      <c r="J1713" s="34">
        <f>ROUND(('NEW Reference'!C$16*List!$H1713)+'NEW Reference'!C$17,0)</f>
        <v>1607</v>
      </c>
      <c r="K1713" s="34">
        <f>ROUND(('NEW Reference'!D$16*List!$H1713)+'NEW Reference'!D$17,0)</f>
        <v>1925</v>
      </c>
      <c r="L1713" s="34">
        <f>ROUND(('NEW Reference'!E$16*List!$H1713)+'NEW Reference'!E$17,0)</f>
        <v>2380</v>
      </c>
      <c r="M1713" s="34">
        <f>ROUND(('NEW Reference'!F$16*List!$H1713)+'NEW Reference'!F$17,0)</f>
        <v>2480</v>
      </c>
      <c r="N1713" s="34">
        <f>ROUND(('NEW Reference'!G$16*List!$H1713)+'NEW Reference'!G$17,0)</f>
        <v>2807</v>
      </c>
      <c r="O1713" s="34">
        <f>ROUND(('NEW Reference'!H$16*List!$H1713)+'NEW Reference'!H$17,0)</f>
        <v>2914</v>
      </c>
      <c r="P1713" s="34">
        <f>ROUND(('NEW Reference'!I$16*List!$H1713)+'NEW Reference'!I$17,0)</f>
        <v>3029</v>
      </c>
      <c r="Q1713" s="34">
        <f>ROUND(('NEW Reference'!J$16*List!$H1713)+'NEW Reference'!J$17,0)</f>
        <v>3507</v>
      </c>
      <c r="R1713" s="34">
        <f>ROUND(('NEW Reference'!K$16*List!$H1713)+'NEW Reference'!K$17,0)</f>
        <v>3618</v>
      </c>
      <c r="S1713" s="34">
        <f>ROUND(('NEW Reference'!L$16*List!$H1713)+'NEW Reference'!L$17,0)</f>
        <v>3904</v>
      </c>
      <c r="T1713" s="34">
        <f>ROUND(('NEW Reference'!M$16*List!$H1713)+'NEW Reference'!M$17,0)</f>
        <v>4663</v>
      </c>
      <c r="U1713" s="34">
        <f>ROUND(('NEW Reference'!N$16*List!$H1713)+'NEW Reference'!N$17,0)</f>
        <v>18813</v>
      </c>
      <c r="V1713" s="35">
        <f>ROUND(('NEW Reference'!O$16*List!$H1713)+'NEW Reference'!O$17,0)</f>
        <v>699</v>
      </c>
      <c r="W1713" s="35">
        <f>ROUND(('NEW Reference'!P$16*List!$H1713)+'NEW Reference'!P$17,0)</f>
        <v>986</v>
      </c>
      <c r="X1713" s="35">
        <f>ROUND(('NEW Reference'!Q$16*List!$H1713)+'NEW Reference'!Q$17,0)</f>
        <v>493</v>
      </c>
      <c r="Y1713" s="36"/>
      <c r="Z1713" s="4" t="str">
        <f t="shared" si="80"/>
        <v>COLFAX, Nebraska</v>
      </c>
      <c r="AA1713" s="46" t="s">
        <v>4975</v>
      </c>
      <c r="AB1713" s="37" t="s">
        <v>49</v>
      </c>
      <c r="AC1713" s="41" t="s">
        <v>4931</v>
      </c>
      <c r="AD1713" s="42"/>
      <c r="AE1713">
        <f t="shared" si="81"/>
        <v>0.85100000000000009</v>
      </c>
    </row>
    <row r="1714" spans="1:31">
      <c r="A1714" s="28" t="s">
        <v>4976</v>
      </c>
      <c r="B1714" s="44" t="s">
        <v>4977</v>
      </c>
      <c r="C1714" s="45">
        <v>99928</v>
      </c>
      <c r="D1714" s="30" t="s">
        <v>157</v>
      </c>
      <c r="E1714" s="46" t="s">
        <v>4978</v>
      </c>
      <c r="F1714" s="50" t="s">
        <v>4931</v>
      </c>
      <c r="G1714" s="33" t="s">
        <v>59</v>
      </c>
      <c r="H1714">
        <f t="shared" si="79"/>
        <v>0.85100000000000009</v>
      </c>
      <c r="I1714" s="34">
        <f>ROUND(('NEW Reference'!B$16*List!$H1714)+'NEW Reference'!B$17,0)</f>
        <v>1077</v>
      </c>
      <c r="J1714" s="34">
        <f>ROUND(('NEW Reference'!C$16*List!$H1714)+'NEW Reference'!C$17,0)</f>
        <v>1607</v>
      </c>
      <c r="K1714" s="34">
        <f>ROUND(('NEW Reference'!D$16*List!$H1714)+'NEW Reference'!D$17,0)</f>
        <v>1925</v>
      </c>
      <c r="L1714" s="34">
        <f>ROUND(('NEW Reference'!E$16*List!$H1714)+'NEW Reference'!E$17,0)</f>
        <v>2380</v>
      </c>
      <c r="M1714" s="34">
        <f>ROUND(('NEW Reference'!F$16*List!$H1714)+'NEW Reference'!F$17,0)</f>
        <v>2480</v>
      </c>
      <c r="N1714" s="34">
        <f>ROUND(('NEW Reference'!G$16*List!$H1714)+'NEW Reference'!G$17,0)</f>
        <v>2807</v>
      </c>
      <c r="O1714" s="34">
        <f>ROUND(('NEW Reference'!H$16*List!$H1714)+'NEW Reference'!H$17,0)</f>
        <v>2914</v>
      </c>
      <c r="P1714" s="34">
        <f>ROUND(('NEW Reference'!I$16*List!$H1714)+'NEW Reference'!I$17,0)</f>
        <v>3029</v>
      </c>
      <c r="Q1714" s="34">
        <f>ROUND(('NEW Reference'!J$16*List!$H1714)+'NEW Reference'!J$17,0)</f>
        <v>3507</v>
      </c>
      <c r="R1714" s="34">
        <f>ROUND(('NEW Reference'!K$16*List!$H1714)+'NEW Reference'!K$17,0)</f>
        <v>3618</v>
      </c>
      <c r="S1714" s="34">
        <f>ROUND(('NEW Reference'!L$16*List!$H1714)+'NEW Reference'!L$17,0)</f>
        <v>3904</v>
      </c>
      <c r="T1714" s="34">
        <f>ROUND(('NEW Reference'!M$16*List!$H1714)+'NEW Reference'!M$17,0)</f>
        <v>4663</v>
      </c>
      <c r="U1714" s="34">
        <f>ROUND(('NEW Reference'!N$16*List!$H1714)+'NEW Reference'!N$17,0)</f>
        <v>18813</v>
      </c>
      <c r="V1714" s="35">
        <f>ROUND(('NEW Reference'!O$16*List!$H1714)+'NEW Reference'!O$17,0)</f>
        <v>699</v>
      </c>
      <c r="W1714" s="35">
        <f>ROUND(('NEW Reference'!P$16*List!$H1714)+'NEW Reference'!P$17,0)</f>
        <v>986</v>
      </c>
      <c r="X1714" s="35">
        <f>ROUND(('NEW Reference'!Q$16*List!$H1714)+'NEW Reference'!Q$17,0)</f>
        <v>493</v>
      </c>
      <c r="Y1714" s="36"/>
      <c r="Z1714" s="4" t="str">
        <f t="shared" si="80"/>
        <v>CUMING, Nebraska</v>
      </c>
      <c r="AA1714" s="46" t="s">
        <v>4978</v>
      </c>
      <c r="AB1714" s="37" t="s">
        <v>49</v>
      </c>
      <c r="AC1714" s="41" t="s">
        <v>4931</v>
      </c>
      <c r="AD1714" s="42"/>
      <c r="AE1714">
        <f t="shared" si="81"/>
        <v>0.85100000000000009</v>
      </c>
    </row>
    <row r="1715" spans="1:31">
      <c r="A1715" s="28" t="s">
        <v>4979</v>
      </c>
      <c r="B1715" s="44" t="s">
        <v>4980</v>
      </c>
      <c r="C1715" s="47">
        <v>99928</v>
      </c>
      <c r="D1715" s="30" t="s">
        <v>157</v>
      </c>
      <c r="E1715" s="37" t="s">
        <v>1084</v>
      </c>
      <c r="F1715" s="50" t="s">
        <v>4931</v>
      </c>
      <c r="G1715" s="33" t="s">
        <v>59</v>
      </c>
      <c r="H1715">
        <f t="shared" si="79"/>
        <v>0.85100000000000009</v>
      </c>
      <c r="I1715" s="34">
        <f>ROUND(('NEW Reference'!B$16*List!$H1715)+'NEW Reference'!B$17,0)</f>
        <v>1077</v>
      </c>
      <c r="J1715" s="34">
        <f>ROUND(('NEW Reference'!C$16*List!$H1715)+'NEW Reference'!C$17,0)</f>
        <v>1607</v>
      </c>
      <c r="K1715" s="34">
        <f>ROUND(('NEW Reference'!D$16*List!$H1715)+'NEW Reference'!D$17,0)</f>
        <v>1925</v>
      </c>
      <c r="L1715" s="34">
        <f>ROUND(('NEW Reference'!E$16*List!$H1715)+'NEW Reference'!E$17,0)</f>
        <v>2380</v>
      </c>
      <c r="M1715" s="34">
        <f>ROUND(('NEW Reference'!F$16*List!$H1715)+'NEW Reference'!F$17,0)</f>
        <v>2480</v>
      </c>
      <c r="N1715" s="34">
        <f>ROUND(('NEW Reference'!G$16*List!$H1715)+'NEW Reference'!G$17,0)</f>
        <v>2807</v>
      </c>
      <c r="O1715" s="34">
        <f>ROUND(('NEW Reference'!H$16*List!$H1715)+'NEW Reference'!H$17,0)</f>
        <v>2914</v>
      </c>
      <c r="P1715" s="34">
        <f>ROUND(('NEW Reference'!I$16*List!$H1715)+'NEW Reference'!I$17,0)</f>
        <v>3029</v>
      </c>
      <c r="Q1715" s="34">
        <f>ROUND(('NEW Reference'!J$16*List!$H1715)+'NEW Reference'!J$17,0)</f>
        <v>3507</v>
      </c>
      <c r="R1715" s="34">
        <f>ROUND(('NEW Reference'!K$16*List!$H1715)+'NEW Reference'!K$17,0)</f>
        <v>3618</v>
      </c>
      <c r="S1715" s="34">
        <f>ROUND(('NEW Reference'!L$16*List!$H1715)+'NEW Reference'!L$17,0)</f>
        <v>3904</v>
      </c>
      <c r="T1715" s="34">
        <f>ROUND(('NEW Reference'!M$16*List!$H1715)+'NEW Reference'!M$17,0)</f>
        <v>4663</v>
      </c>
      <c r="U1715" s="34">
        <f>ROUND(('NEW Reference'!N$16*List!$H1715)+'NEW Reference'!N$17,0)</f>
        <v>18813</v>
      </c>
      <c r="V1715" s="35">
        <f>ROUND(('NEW Reference'!O$16*List!$H1715)+'NEW Reference'!O$17,0)</f>
        <v>699</v>
      </c>
      <c r="W1715" s="35">
        <f>ROUND(('NEW Reference'!P$16*List!$H1715)+'NEW Reference'!P$17,0)</f>
        <v>986</v>
      </c>
      <c r="X1715" s="35">
        <f>ROUND(('NEW Reference'!Q$16*List!$H1715)+'NEW Reference'!Q$17,0)</f>
        <v>493</v>
      </c>
      <c r="Y1715" s="36"/>
      <c r="Z1715" s="4" t="str">
        <f t="shared" si="80"/>
        <v>CUSTER, Nebraska</v>
      </c>
      <c r="AA1715" s="46" t="s">
        <v>1084</v>
      </c>
      <c r="AB1715" s="37" t="s">
        <v>49</v>
      </c>
      <c r="AC1715" s="41" t="s">
        <v>4931</v>
      </c>
      <c r="AD1715" s="42"/>
      <c r="AE1715">
        <f t="shared" si="81"/>
        <v>0.85100000000000009</v>
      </c>
    </row>
    <row r="1716" spans="1:31">
      <c r="A1716" s="28" t="s">
        <v>4981</v>
      </c>
      <c r="B1716" s="44" t="s">
        <v>4982</v>
      </c>
      <c r="C1716" s="45">
        <v>43580</v>
      </c>
      <c r="D1716" s="30" t="s">
        <v>1600</v>
      </c>
      <c r="E1716" s="46" t="s">
        <v>4120</v>
      </c>
      <c r="F1716" s="49" t="s">
        <v>4931</v>
      </c>
      <c r="G1716" s="33" t="s">
        <v>48</v>
      </c>
      <c r="H1716">
        <f t="shared" si="79"/>
        <v>0.87460000000000004</v>
      </c>
      <c r="I1716" s="34">
        <f>ROUND(('NEW Reference'!B$16*List!$H1716)+'NEW Reference'!B$17,0)</f>
        <v>1099</v>
      </c>
      <c r="J1716" s="34">
        <f>ROUND(('NEW Reference'!C$16*List!$H1716)+'NEW Reference'!C$17,0)</f>
        <v>1639</v>
      </c>
      <c r="K1716" s="34">
        <f>ROUND(('NEW Reference'!D$16*List!$H1716)+'NEW Reference'!D$17,0)</f>
        <v>1964</v>
      </c>
      <c r="L1716" s="34">
        <f>ROUND(('NEW Reference'!E$16*List!$H1716)+'NEW Reference'!E$17,0)</f>
        <v>2428</v>
      </c>
      <c r="M1716" s="34">
        <f>ROUND(('NEW Reference'!F$16*List!$H1716)+'NEW Reference'!F$17,0)</f>
        <v>2530</v>
      </c>
      <c r="N1716" s="34">
        <f>ROUND(('NEW Reference'!G$16*List!$H1716)+'NEW Reference'!G$17,0)</f>
        <v>2864</v>
      </c>
      <c r="O1716" s="34">
        <f>ROUND(('NEW Reference'!H$16*List!$H1716)+'NEW Reference'!H$17,0)</f>
        <v>2973</v>
      </c>
      <c r="P1716" s="34">
        <f>ROUND(('NEW Reference'!I$16*List!$H1716)+'NEW Reference'!I$17,0)</f>
        <v>3090</v>
      </c>
      <c r="Q1716" s="34">
        <f>ROUND(('NEW Reference'!J$16*List!$H1716)+'NEW Reference'!J$17,0)</f>
        <v>3578</v>
      </c>
      <c r="R1716" s="34">
        <f>ROUND(('NEW Reference'!K$16*List!$H1716)+'NEW Reference'!K$17,0)</f>
        <v>3691</v>
      </c>
      <c r="S1716" s="34">
        <f>ROUND(('NEW Reference'!L$16*List!$H1716)+'NEW Reference'!L$17,0)</f>
        <v>3983</v>
      </c>
      <c r="T1716" s="34">
        <f>ROUND(('NEW Reference'!M$16*List!$H1716)+'NEW Reference'!M$17,0)</f>
        <v>4757</v>
      </c>
      <c r="U1716" s="34">
        <f>ROUND(('NEW Reference'!N$16*List!$H1716)+'NEW Reference'!N$17,0)</f>
        <v>19194</v>
      </c>
      <c r="V1716" s="35">
        <f>ROUND(('NEW Reference'!O$16*List!$H1716)+'NEW Reference'!O$17,0)</f>
        <v>714</v>
      </c>
      <c r="W1716" s="35">
        <f>ROUND(('NEW Reference'!P$16*List!$H1716)+'NEW Reference'!P$17,0)</f>
        <v>1005</v>
      </c>
      <c r="X1716" s="35">
        <f>ROUND(('NEW Reference'!Q$16*List!$H1716)+'NEW Reference'!Q$17,0)</f>
        <v>503</v>
      </c>
      <c r="Y1716" s="36"/>
      <c r="Z1716" s="4" t="str">
        <f t="shared" si="80"/>
        <v>DAKOTA, Nebraska</v>
      </c>
      <c r="AA1716" s="37" t="s">
        <v>4120</v>
      </c>
      <c r="AB1716" s="37" t="s">
        <v>49</v>
      </c>
      <c r="AC1716" s="32" t="s">
        <v>4931</v>
      </c>
      <c r="AD1716" s="38"/>
      <c r="AE1716">
        <f t="shared" si="81"/>
        <v>0.87460000000000004</v>
      </c>
    </row>
    <row r="1717" spans="1:31">
      <c r="A1717" s="28" t="s">
        <v>4983</v>
      </c>
      <c r="B1717" s="44" t="s">
        <v>4984</v>
      </c>
      <c r="C1717" s="45">
        <v>99928</v>
      </c>
      <c r="D1717" s="30" t="s">
        <v>157</v>
      </c>
      <c r="E1717" s="46" t="s">
        <v>4985</v>
      </c>
      <c r="F1717" s="50" t="s">
        <v>4931</v>
      </c>
      <c r="G1717" s="33" t="s">
        <v>59</v>
      </c>
      <c r="H1717">
        <f t="shared" si="79"/>
        <v>0.85100000000000009</v>
      </c>
      <c r="I1717" s="34">
        <f>ROUND(('NEW Reference'!B$16*List!$H1717)+'NEW Reference'!B$17,0)</f>
        <v>1077</v>
      </c>
      <c r="J1717" s="34">
        <f>ROUND(('NEW Reference'!C$16*List!$H1717)+'NEW Reference'!C$17,0)</f>
        <v>1607</v>
      </c>
      <c r="K1717" s="34">
        <f>ROUND(('NEW Reference'!D$16*List!$H1717)+'NEW Reference'!D$17,0)</f>
        <v>1925</v>
      </c>
      <c r="L1717" s="34">
        <f>ROUND(('NEW Reference'!E$16*List!$H1717)+'NEW Reference'!E$17,0)</f>
        <v>2380</v>
      </c>
      <c r="M1717" s="34">
        <f>ROUND(('NEW Reference'!F$16*List!$H1717)+'NEW Reference'!F$17,0)</f>
        <v>2480</v>
      </c>
      <c r="N1717" s="34">
        <f>ROUND(('NEW Reference'!G$16*List!$H1717)+'NEW Reference'!G$17,0)</f>
        <v>2807</v>
      </c>
      <c r="O1717" s="34">
        <f>ROUND(('NEW Reference'!H$16*List!$H1717)+'NEW Reference'!H$17,0)</f>
        <v>2914</v>
      </c>
      <c r="P1717" s="34">
        <f>ROUND(('NEW Reference'!I$16*List!$H1717)+'NEW Reference'!I$17,0)</f>
        <v>3029</v>
      </c>
      <c r="Q1717" s="34">
        <f>ROUND(('NEW Reference'!J$16*List!$H1717)+'NEW Reference'!J$17,0)</f>
        <v>3507</v>
      </c>
      <c r="R1717" s="34">
        <f>ROUND(('NEW Reference'!K$16*List!$H1717)+'NEW Reference'!K$17,0)</f>
        <v>3618</v>
      </c>
      <c r="S1717" s="34">
        <f>ROUND(('NEW Reference'!L$16*List!$H1717)+'NEW Reference'!L$17,0)</f>
        <v>3904</v>
      </c>
      <c r="T1717" s="34">
        <f>ROUND(('NEW Reference'!M$16*List!$H1717)+'NEW Reference'!M$17,0)</f>
        <v>4663</v>
      </c>
      <c r="U1717" s="34">
        <f>ROUND(('NEW Reference'!N$16*List!$H1717)+'NEW Reference'!N$17,0)</f>
        <v>18813</v>
      </c>
      <c r="V1717" s="35">
        <f>ROUND(('NEW Reference'!O$16*List!$H1717)+'NEW Reference'!O$17,0)</f>
        <v>699</v>
      </c>
      <c r="W1717" s="35">
        <f>ROUND(('NEW Reference'!P$16*List!$H1717)+'NEW Reference'!P$17,0)</f>
        <v>986</v>
      </c>
      <c r="X1717" s="35">
        <f>ROUND(('NEW Reference'!Q$16*List!$H1717)+'NEW Reference'!Q$17,0)</f>
        <v>493</v>
      </c>
      <c r="Y1717" s="36"/>
      <c r="Z1717" s="4" t="str">
        <f t="shared" si="80"/>
        <v>DAWES, Nebraska</v>
      </c>
      <c r="AA1717" s="46" t="s">
        <v>4985</v>
      </c>
      <c r="AB1717" s="37" t="s">
        <v>49</v>
      </c>
      <c r="AC1717" s="41" t="s">
        <v>4931</v>
      </c>
      <c r="AD1717" s="42"/>
      <c r="AE1717">
        <f t="shared" si="81"/>
        <v>0.85100000000000009</v>
      </c>
    </row>
    <row r="1718" spans="1:31">
      <c r="A1718" s="28" t="s">
        <v>4986</v>
      </c>
      <c r="B1718" s="44" t="s">
        <v>4987</v>
      </c>
      <c r="C1718" s="45">
        <v>99928</v>
      </c>
      <c r="D1718" s="30" t="s">
        <v>157</v>
      </c>
      <c r="E1718" s="46" t="s">
        <v>1722</v>
      </c>
      <c r="F1718" s="50" t="s">
        <v>4931</v>
      </c>
      <c r="G1718" s="33" t="s">
        <v>59</v>
      </c>
      <c r="H1718">
        <f t="shared" si="79"/>
        <v>0.85100000000000009</v>
      </c>
      <c r="I1718" s="34">
        <f>ROUND(('NEW Reference'!B$16*List!$H1718)+'NEW Reference'!B$17,0)</f>
        <v>1077</v>
      </c>
      <c r="J1718" s="34">
        <f>ROUND(('NEW Reference'!C$16*List!$H1718)+'NEW Reference'!C$17,0)</f>
        <v>1607</v>
      </c>
      <c r="K1718" s="34">
        <f>ROUND(('NEW Reference'!D$16*List!$H1718)+'NEW Reference'!D$17,0)</f>
        <v>1925</v>
      </c>
      <c r="L1718" s="34">
        <f>ROUND(('NEW Reference'!E$16*List!$H1718)+'NEW Reference'!E$17,0)</f>
        <v>2380</v>
      </c>
      <c r="M1718" s="34">
        <f>ROUND(('NEW Reference'!F$16*List!$H1718)+'NEW Reference'!F$17,0)</f>
        <v>2480</v>
      </c>
      <c r="N1718" s="34">
        <f>ROUND(('NEW Reference'!G$16*List!$H1718)+'NEW Reference'!G$17,0)</f>
        <v>2807</v>
      </c>
      <c r="O1718" s="34">
        <f>ROUND(('NEW Reference'!H$16*List!$H1718)+'NEW Reference'!H$17,0)</f>
        <v>2914</v>
      </c>
      <c r="P1718" s="34">
        <f>ROUND(('NEW Reference'!I$16*List!$H1718)+'NEW Reference'!I$17,0)</f>
        <v>3029</v>
      </c>
      <c r="Q1718" s="34">
        <f>ROUND(('NEW Reference'!J$16*List!$H1718)+'NEW Reference'!J$17,0)</f>
        <v>3507</v>
      </c>
      <c r="R1718" s="34">
        <f>ROUND(('NEW Reference'!K$16*List!$H1718)+'NEW Reference'!K$17,0)</f>
        <v>3618</v>
      </c>
      <c r="S1718" s="34">
        <f>ROUND(('NEW Reference'!L$16*List!$H1718)+'NEW Reference'!L$17,0)</f>
        <v>3904</v>
      </c>
      <c r="T1718" s="34">
        <f>ROUND(('NEW Reference'!M$16*List!$H1718)+'NEW Reference'!M$17,0)</f>
        <v>4663</v>
      </c>
      <c r="U1718" s="34">
        <f>ROUND(('NEW Reference'!N$16*List!$H1718)+'NEW Reference'!N$17,0)</f>
        <v>18813</v>
      </c>
      <c r="V1718" s="35">
        <f>ROUND(('NEW Reference'!O$16*List!$H1718)+'NEW Reference'!O$17,0)</f>
        <v>699</v>
      </c>
      <c r="W1718" s="35">
        <f>ROUND(('NEW Reference'!P$16*List!$H1718)+'NEW Reference'!P$17,0)</f>
        <v>986</v>
      </c>
      <c r="X1718" s="35">
        <f>ROUND(('NEW Reference'!Q$16*List!$H1718)+'NEW Reference'!Q$17,0)</f>
        <v>493</v>
      </c>
      <c r="Y1718" s="36"/>
      <c r="Z1718" s="4" t="str">
        <f t="shared" si="80"/>
        <v>DAWSON, Nebraska</v>
      </c>
      <c r="AA1718" s="37" t="s">
        <v>1722</v>
      </c>
      <c r="AB1718" s="37" t="s">
        <v>49</v>
      </c>
      <c r="AC1718" s="32" t="s">
        <v>4931</v>
      </c>
      <c r="AD1718" s="38"/>
      <c r="AE1718">
        <f t="shared" si="81"/>
        <v>0.85100000000000009</v>
      </c>
    </row>
    <row r="1719" spans="1:31">
      <c r="A1719" s="28" t="s">
        <v>4988</v>
      </c>
      <c r="B1719" s="44" t="s">
        <v>4989</v>
      </c>
      <c r="C1719" s="45">
        <v>99928</v>
      </c>
      <c r="D1719" s="30" t="s">
        <v>157</v>
      </c>
      <c r="E1719" s="46" t="s">
        <v>4990</v>
      </c>
      <c r="F1719" s="50" t="s">
        <v>4931</v>
      </c>
      <c r="G1719" s="33" t="s">
        <v>59</v>
      </c>
      <c r="H1719">
        <f t="shared" si="79"/>
        <v>0.85100000000000009</v>
      </c>
      <c r="I1719" s="34">
        <f>ROUND(('NEW Reference'!B$16*List!$H1719)+'NEW Reference'!B$17,0)</f>
        <v>1077</v>
      </c>
      <c r="J1719" s="34">
        <f>ROUND(('NEW Reference'!C$16*List!$H1719)+'NEW Reference'!C$17,0)</f>
        <v>1607</v>
      </c>
      <c r="K1719" s="34">
        <f>ROUND(('NEW Reference'!D$16*List!$H1719)+'NEW Reference'!D$17,0)</f>
        <v>1925</v>
      </c>
      <c r="L1719" s="34">
        <f>ROUND(('NEW Reference'!E$16*List!$H1719)+'NEW Reference'!E$17,0)</f>
        <v>2380</v>
      </c>
      <c r="M1719" s="34">
        <f>ROUND(('NEW Reference'!F$16*List!$H1719)+'NEW Reference'!F$17,0)</f>
        <v>2480</v>
      </c>
      <c r="N1719" s="34">
        <f>ROUND(('NEW Reference'!G$16*List!$H1719)+'NEW Reference'!G$17,0)</f>
        <v>2807</v>
      </c>
      <c r="O1719" s="34">
        <f>ROUND(('NEW Reference'!H$16*List!$H1719)+'NEW Reference'!H$17,0)</f>
        <v>2914</v>
      </c>
      <c r="P1719" s="34">
        <f>ROUND(('NEW Reference'!I$16*List!$H1719)+'NEW Reference'!I$17,0)</f>
        <v>3029</v>
      </c>
      <c r="Q1719" s="34">
        <f>ROUND(('NEW Reference'!J$16*List!$H1719)+'NEW Reference'!J$17,0)</f>
        <v>3507</v>
      </c>
      <c r="R1719" s="34">
        <f>ROUND(('NEW Reference'!K$16*List!$H1719)+'NEW Reference'!K$17,0)</f>
        <v>3618</v>
      </c>
      <c r="S1719" s="34">
        <f>ROUND(('NEW Reference'!L$16*List!$H1719)+'NEW Reference'!L$17,0)</f>
        <v>3904</v>
      </c>
      <c r="T1719" s="34">
        <f>ROUND(('NEW Reference'!M$16*List!$H1719)+'NEW Reference'!M$17,0)</f>
        <v>4663</v>
      </c>
      <c r="U1719" s="34">
        <f>ROUND(('NEW Reference'!N$16*List!$H1719)+'NEW Reference'!N$17,0)</f>
        <v>18813</v>
      </c>
      <c r="V1719" s="35">
        <f>ROUND(('NEW Reference'!O$16*List!$H1719)+'NEW Reference'!O$17,0)</f>
        <v>699</v>
      </c>
      <c r="W1719" s="35">
        <f>ROUND(('NEW Reference'!P$16*List!$H1719)+'NEW Reference'!P$17,0)</f>
        <v>986</v>
      </c>
      <c r="X1719" s="35">
        <f>ROUND(('NEW Reference'!Q$16*List!$H1719)+'NEW Reference'!Q$17,0)</f>
        <v>493</v>
      </c>
      <c r="Y1719" s="36"/>
      <c r="Z1719" s="4" t="str">
        <f t="shared" si="80"/>
        <v>DEUEL, Nebraska</v>
      </c>
      <c r="AA1719" s="46" t="s">
        <v>4990</v>
      </c>
      <c r="AB1719" s="37" t="s">
        <v>49</v>
      </c>
      <c r="AC1719" s="41" t="s">
        <v>4931</v>
      </c>
      <c r="AD1719" s="42"/>
      <c r="AE1719">
        <f t="shared" si="81"/>
        <v>0.85100000000000009</v>
      </c>
    </row>
    <row r="1720" spans="1:31">
      <c r="A1720" s="28" t="s">
        <v>4991</v>
      </c>
      <c r="B1720" s="44" t="s">
        <v>4992</v>
      </c>
      <c r="C1720" s="45">
        <v>43580</v>
      </c>
      <c r="D1720" s="30" t="s">
        <v>1600</v>
      </c>
      <c r="E1720" s="46" t="s">
        <v>4993</v>
      </c>
      <c r="F1720" s="49" t="s">
        <v>4931</v>
      </c>
      <c r="G1720" s="33" t="s">
        <v>48</v>
      </c>
      <c r="H1720">
        <f t="shared" si="79"/>
        <v>0.87460000000000004</v>
      </c>
      <c r="I1720" s="34">
        <f>ROUND(('NEW Reference'!B$16*List!$H1720)+'NEW Reference'!B$17,0)</f>
        <v>1099</v>
      </c>
      <c r="J1720" s="34">
        <f>ROUND(('NEW Reference'!C$16*List!$H1720)+'NEW Reference'!C$17,0)</f>
        <v>1639</v>
      </c>
      <c r="K1720" s="34">
        <f>ROUND(('NEW Reference'!D$16*List!$H1720)+'NEW Reference'!D$17,0)</f>
        <v>1964</v>
      </c>
      <c r="L1720" s="34">
        <f>ROUND(('NEW Reference'!E$16*List!$H1720)+'NEW Reference'!E$17,0)</f>
        <v>2428</v>
      </c>
      <c r="M1720" s="34">
        <f>ROUND(('NEW Reference'!F$16*List!$H1720)+'NEW Reference'!F$17,0)</f>
        <v>2530</v>
      </c>
      <c r="N1720" s="34">
        <f>ROUND(('NEW Reference'!G$16*List!$H1720)+'NEW Reference'!G$17,0)</f>
        <v>2864</v>
      </c>
      <c r="O1720" s="34">
        <f>ROUND(('NEW Reference'!H$16*List!$H1720)+'NEW Reference'!H$17,0)</f>
        <v>2973</v>
      </c>
      <c r="P1720" s="34">
        <f>ROUND(('NEW Reference'!I$16*List!$H1720)+'NEW Reference'!I$17,0)</f>
        <v>3090</v>
      </c>
      <c r="Q1720" s="34">
        <f>ROUND(('NEW Reference'!J$16*List!$H1720)+'NEW Reference'!J$17,0)</f>
        <v>3578</v>
      </c>
      <c r="R1720" s="34">
        <f>ROUND(('NEW Reference'!K$16*List!$H1720)+'NEW Reference'!K$17,0)</f>
        <v>3691</v>
      </c>
      <c r="S1720" s="34">
        <f>ROUND(('NEW Reference'!L$16*List!$H1720)+'NEW Reference'!L$17,0)</f>
        <v>3983</v>
      </c>
      <c r="T1720" s="34">
        <f>ROUND(('NEW Reference'!M$16*List!$H1720)+'NEW Reference'!M$17,0)</f>
        <v>4757</v>
      </c>
      <c r="U1720" s="34">
        <f>ROUND(('NEW Reference'!N$16*List!$H1720)+'NEW Reference'!N$17,0)</f>
        <v>19194</v>
      </c>
      <c r="V1720" s="35">
        <f>ROUND(('NEW Reference'!O$16*List!$H1720)+'NEW Reference'!O$17,0)</f>
        <v>714</v>
      </c>
      <c r="W1720" s="35">
        <f>ROUND(('NEW Reference'!P$16*List!$H1720)+'NEW Reference'!P$17,0)</f>
        <v>1005</v>
      </c>
      <c r="X1720" s="35">
        <f>ROUND(('NEW Reference'!Q$16*List!$H1720)+'NEW Reference'!Q$17,0)</f>
        <v>503</v>
      </c>
      <c r="Y1720" s="36"/>
      <c r="Z1720" s="4" t="str">
        <f t="shared" si="80"/>
        <v>DIXON, Nebraska</v>
      </c>
      <c r="AA1720" s="46" t="s">
        <v>4993</v>
      </c>
      <c r="AB1720" s="37" t="s">
        <v>49</v>
      </c>
      <c r="AC1720" s="41" t="s">
        <v>4931</v>
      </c>
      <c r="AD1720" s="42"/>
      <c r="AE1720">
        <f t="shared" si="81"/>
        <v>0.87460000000000004</v>
      </c>
    </row>
    <row r="1721" spans="1:31">
      <c r="A1721" s="28" t="s">
        <v>4994</v>
      </c>
      <c r="B1721" s="44" t="s">
        <v>4995</v>
      </c>
      <c r="C1721" s="45">
        <v>99928</v>
      </c>
      <c r="D1721" s="30" t="s">
        <v>157</v>
      </c>
      <c r="E1721" s="46" t="s">
        <v>1732</v>
      </c>
      <c r="F1721" s="50" t="s">
        <v>4931</v>
      </c>
      <c r="G1721" s="33" t="s">
        <v>59</v>
      </c>
      <c r="H1721">
        <f t="shared" si="79"/>
        <v>0.85100000000000009</v>
      </c>
      <c r="I1721" s="34">
        <f>ROUND(('NEW Reference'!B$16*List!$H1721)+'NEW Reference'!B$17,0)</f>
        <v>1077</v>
      </c>
      <c r="J1721" s="34">
        <f>ROUND(('NEW Reference'!C$16*List!$H1721)+'NEW Reference'!C$17,0)</f>
        <v>1607</v>
      </c>
      <c r="K1721" s="34">
        <f>ROUND(('NEW Reference'!D$16*List!$H1721)+'NEW Reference'!D$17,0)</f>
        <v>1925</v>
      </c>
      <c r="L1721" s="34">
        <f>ROUND(('NEW Reference'!E$16*List!$H1721)+'NEW Reference'!E$17,0)</f>
        <v>2380</v>
      </c>
      <c r="M1721" s="34">
        <f>ROUND(('NEW Reference'!F$16*List!$H1721)+'NEW Reference'!F$17,0)</f>
        <v>2480</v>
      </c>
      <c r="N1721" s="34">
        <f>ROUND(('NEW Reference'!G$16*List!$H1721)+'NEW Reference'!G$17,0)</f>
        <v>2807</v>
      </c>
      <c r="O1721" s="34">
        <f>ROUND(('NEW Reference'!H$16*List!$H1721)+'NEW Reference'!H$17,0)</f>
        <v>2914</v>
      </c>
      <c r="P1721" s="34">
        <f>ROUND(('NEW Reference'!I$16*List!$H1721)+'NEW Reference'!I$17,0)</f>
        <v>3029</v>
      </c>
      <c r="Q1721" s="34">
        <f>ROUND(('NEW Reference'!J$16*List!$H1721)+'NEW Reference'!J$17,0)</f>
        <v>3507</v>
      </c>
      <c r="R1721" s="34">
        <f>ROUND(('NEW Reference'!K$16*List!$H1721)+'NEW Reference'!K$17,0)</f>
        <v>3618</v>
      </c>
      <c r="S1721" s="34">
        <f>ROUND(('NEW Reference'!L$16*List!$H1721)+'NEW Reference'!L$17,0)</f>
        <v>3904</v>
      </c>
      <c r="T1721" s="34">
        <f>ROUND(('NEW Reference'!M$16*List!$H1721)+'NEW Reference'!M$17,0)</f>
        <v>4663</v>
      </c>
      <c r="U1721" s="34">
        <f>ROUND(('NEW Reference'!N$16*List!$H1721)+'NEW Reference'!N$17,0)</f>
        <v>18813</v>
      </c>
      <c r="V1721" s="35">
        <f>ROUND(('NEW Reference'!O$16*List!$H1721)+'NEW Reference'!O$17,0)</f>
        <v>699</v>
      </c>
      <c r="W1721" s="35">
        <f>ROUND(('NEW Reference'!P$16*List!$H1721)+'NEW Reference'!P$17,0)</f>
        <v>986</v>
      </c>
      <c r="X1721" s="35">
        <f>ROUND(('NEW Reference'!Q$16*List!$H1721)+'NEW Reference'!Q$17,0)</f>
        <v>493</v>
      </c>
      <c r="Y1721" s="36"/>
      <c r="Z1721" s="4" t="str">
        <f t="shared" si="80"/>
        <v>DODGE, Nebraska</v>
      </c>
      <c r="AA1721" s="46" t="s">
        <v>1732</v>
      </c>
      <c r="AB1721" s="37" t="s">
        <v>49</v>
      </c>
      <c r="AC1721" s="41" t="s">
        <v>4931</v>
      </c>
      <c r="AD1721" s="42"/>
      <c r="AE1721">
        <f t="shared" si="81"/>
        <v>0.85100000000000009</v>
      </c>
    </row>
    <row r="1722" spans="1:31">
      <c r="A1722" s="28" t="s">
        <v>4996</v>
      </c>
      <c r="B1722" s="44" t="s">
        <v>4997</v>
      </c>
      <c r="C1722" s="45">
        <v>36540</v>
      </c>
      <c r="D1722" s="30" t="s">
        <v>1339</v>
      </c>
      <c r="E1722" s="46" t="s">
        <v>1100</v>
      </c>
      <c r="F1722" s="49" t="s">
        <v>4931</v>
      </c>
      <c r="G1722" s="33" t="s">
        <v>48</v>
      </c>
      <c r="H1722">
        <f t="shared" si="79"/>
        <v>0.92630000000000001</v>
      </c>
      <c r="I1722" s="34">
        <f>ROUND(('NEW Reference'!B$16*List!$H1722)+'NEW Reference'!B$17,0)</f>
        <v>1147</v>
      </c>
      <c r="J1722" s="34">
        <f>ROUND(('NEW Reference'!C$16*List!$H1722)+'NEW Reference'!C$17,0)</f>
        <v>1711</v>
      </c>
      <c r="K1722" s="34">
        <f>ROUND(('NEW Reference'!D$16*List!$H1722)+'NEW Reference'!D$17,0)</f>
        <v>2050</v>
      </c>
      <c r="L1722" s="34">
        <f>ROUND(('NEW Reference'!E$16*List!$H1722)+'NEW Reference'!E$17,0)</f>
        <v>2534</v>
      </c>
      <c r="M1722" s="34">
        <f>ROUND(('NEW Reference'!F$16*List!$H1722)+'NEW Reference'!F$17,0)</f>
        <v>2640</v>
      </c>
      <c r="N1722" s="34">
        <f>ROUND(('NEW Reference'!G$16*List!$H1722)+'NEW Reference'!G$17,0)</f>
        <v>2988</v>
      </c>
      <c r="O1722" s="34">
        <f>ROUND(('NEW Reference'!H$16*List!$H1722)+'NEW Reference'!H$17,0)</f>
        <v>3103</v>
      </c>
      <c r="P1722" s="34">
        <f>ROUND(('NEW Reference'!I$16*List!$H1722)+'NEW Reference'!I$17,0)</f>
        <v>3224</v>
      </c>
      <c r="Q1722" s="34">
        <f>ROUND(('NEW Reference'!J$16*List!$H1722)+'NEW Reference'!J$17,0)</f>
        <v>3734</v>
      </c>
      <c r="R1722" s="34">
        <f>ROUND(('NEW Reference'!K$16*List!$H1722)+'NEW Reference'!K$17,0)</f>
        <v>3852</v>
      </c>
      <c r="S1722" s="34">
        <f>ROUND(('NEW Reference'!L$16*List!$H1722)+'NEW Reference'!L$17,0)</f>
        <v>4156</v>
      </c>
      <c r="T1722" s="34">
        <f>ROUND(('NEW Reference'!M$16*List!$H1722)+'NEW Reference'!M$17,0)</f>
        <v>4964</v>
      </c>
      <c r="U1722" s="34">
        <f>ROUND(('NEW Reference'!N$16*List!$H1722)+'NEW Reference'!N$17,0)</f>
        <v>20029</v>
      </c>
      <c r="V1722" s="35">
        <f>ROUND(('NEW Reference'!O$16*List!$H1722)+'NEW Reference'!O$17,0)</f>
        <v>745</v>
      </c>
      <c r="W1722" s="35">
        <f>ROUND(('NEW Reference'!P$16*List!$H1722)+'NEW Reference'!P$17,0)</f>
        <v>1049</v>
      </c>
      <c r="X1722" s="35">
        <f>ROUND(('NEW Reference'!Q$16*List!$H1722)+'NEW Reference'!Q$17,0)</f>
        <v>525</v>
      </c>
      <c r="Y1722" s="36"/>
      <c r="Z1722" s="4" t="str">
        <f t="shared" si="80"/>
        <v>DOUGLAS, Nebraska</v>
      </c>
      <c r="AA1722" s="46" t="s">
        <v>1100</v>
      </c>
      <c r="AB1722" s="37" t="s">
        <v>49</v>
      </c>
      <c r="AC1722" s="41" t="s">
        <v>4931</v>
      </c>
      <c r="AD1722" s="42"/>
      <c r="AE1722">
        <f t="shared" si="81"/>
        <v>0.92630000000000001</v>
      </c>
    </row>
    <row r="1723" spans="1:31">
      <c r="A1723" s="28" t="s">
        <v>4998</v>
      </c>
      <c r="B1723" s="44" t="s">
        <v>4999</v>
      </c>
      <c r="C1723" s="47">
        <v>99928</v>
      </c>
      <c r="D1723" s="30" t="s">
        <v>157</v>
      </c>
      <c r="E1723" s="37" t="s">
        <v>5000</v>
      </c>
      <c r="F1723" s="50" t="s">
        <v>4931</v>
      </c>
      <c r="G1723" s="33" t="s">
        <v>59</v>
      </c>
      <c r="H1723">
        <f t="shared" si="79"/>
        <v>0.85100000000000009</v>
      </c>
      <c r="I1723" s="34">
        <f>ROUND(('NEW Reference'!B$16*List!$H1723)+'NEW Reference'!B$17,0)</f>
        <v>1077</v>
      </c>
      <c r="J1723" s="34">
        <f>ROUND(('NEW Reference'!C$16*List!$H1723)+'NEW Reference'!C$17,0)</f>
        <v>1607</v>
      </c>
      <c r="K1723" s="34">
        <f>ROUND(('NEW Reference'!D$16*List!$H1723)+'NEW Reference'!D$17,0)</f>
        <v>1925</v>
      </c>
      <c r="L1723" s="34">
        <f>ROUND(('NEW Reference'!E$16*List!$H1723)+'NEW Reference'!E$17,0)</f>
        <v>2380</v>
      </c>
      <c r="M1723" s="34">
        <f>ROUND(('NEW Reference'!F$16*List!$H1723)+'NEW Reference'!F$17,0)</f>
        <v>2480</v>
      </c>
      <c r="N1723" s="34">
        <f>ROUND(('NEW Reference'!G$16*List!$H1723)+'NEW Reference'!G$17,0)</f>
        <v>2807</v>
      </c>
      <c r="O1723" s="34">
        <f>ROUND(('NEW Reference'!H$16*List!$H1723)+'NEW Reference'!H$17,0)</f>
        <v>2914</v>
      </c>
      <c r="P1723" s="34">
        <f>ROUND(('NEW Reference'!I$16*List!$H1723)+'NEW Reference'!I$17,0)</f>
        <v>3029</v>
      </c>
      <c r="Q1723" s="34">
        <f>ROUND(('NEW Reference'!J$16*List!$H1723)+'NEW Reference'!J$17,0)</f>
        <v>3507</v>
      </c>
      <c r="R1723" s="34">
        <f>ROUND(('NEW Reference'!K$16*List!$H1723)+'NEW Reference'!K$17,0)</f>
        <v>3618</v>
      </c>
      <c r="S1723" s="34">
        <f>ROUND(('NEW Reference'!L$16*List!$H1723)+'NEW Reference'!L$17,0)</f>
        <v>3904</v>
      </c>
      <c r="T1723" s="34">
        <f>ROUND(('NEW Reference'!M$16*List!$H1723)+'NEW Reference'!M$17,0)</f>
        <v>4663</v>
      </c>
      <c r="U1723" s="34">
        <f>ROUND(('NEW Reference'!N$16*List!$H1723)+'NEW Reference'!N$17,0)</f>
        <v>18813</v>
      </c>
      <c r="V1723" s="35">
        <f>ROUND(('NEW Reference'!O$16*List!$H1723)+'NEW Reference'!O$17,0)</f>
        <v>699</v>
      </c>
      <c r="W1723" s="35">
        <f>ROUND(('NEW Reference'!P$16*List!$H1723)+'NEW Reference'!P$17,0)</f>
        <v>986</v>
      </c>
      <c r="X1723" s="35">
        <f>ROUND(('NEW Reference'!Q$16*List!$H1723)+'NEW Reference'!Q$17,0)</f>
        <v>493</v>
      </c>
      <c r="Y1723" s="36"/>
      <c r="Z1723" s="4" t="str">
        <f t="shared" si="80"/>
        <v>DUNDY, Nebraska</v>
      </c>
      <c r="AA1723" s="46" t="s">
        <v>5000</v>
      </c>
      <c r="AB1723" s="37" t="s">
        <v>49</v>
      </c>
      <c r="AC1723" s="41" t="s">
        <v>4931</v>
      </c>
      <c r="AD1723" s="42"/>
      <c r="AE1723">
        <f t="shared" si="81"/>
        <v>0.85100000000000009</v>
      </c>
    </row>
    <row r="1724" spans="1:31">
      <c r="A1724" s="28" t="s">
        <v>5001</v>
      </c>
      <c r="B1724" s="44" t="s">
        <v>5002</v>
      </c>
      <c r="C1724" s="45">
        <v>99928</v>
      </c>
      <c r="D1724" s="30" t="s">
        <v>157</v>
      </c>
      <c r="E1724" s="46" t="s">
        <v>4130</v>
      </c>
      <c r="F1724" s="50" t="s">
        <v>4931</v>
      </c>
      <c r="G1724" s="33" t="s">
        <v>59</v>
      </c>
      <c r="H1724">
        <f t="shared" si="79"/>
        <v>0.85100000000000009</v>
      </c>
      <c r="I1724" s="34">
        <f>ROUND(('NEW Reference'!B$16*List!$H1724)+'NEW Reference'!B$17,0)</f>
        <v>1077</v>
      </c>
      <c r="J1724" s="34">
        <f>ROUND(('NEW Reference'!C$16*List!$H1724)+'NEW Reference'!C$17,0)</f>
        <v>1607</v>
      </c>
      <c r="K1724" s="34">
        <f>ROUND(('NEW Reference'!D$16*List!$H1724)+'NEW Reference'!D$17,0)</f>
        <v>1925</v>
      </c>
      <c r="L1724" s="34">
        <f>ROUND(('NEW Reference'!E$16*List!$H1724)+'NEW Reference'!E$17,0)</f>
        <v>2380</v>
      </c>
      <c r="M1724" s="34">
        <f>ROUND(('NEW Reference'!F$16*List!$H1724)+'NEW Reference'!F$17,0)</f>
        <v>2480</v>
      </c>
      <c r="N1724" s="34">
        <f>ROUND(('NEW Reference'!G$16*List!$H1724)+'NEW Reference'!G$17,0)</f>
        <v>2807</v>
      </c>
      <c r="O1724" s="34">
        <f>ROUND(('NEW Reference'!H$16*List!$H1724)+'NEW Reference'!H$17,0)</f>
        <v>2914</v>
      </c>
      <c r="P1724" s="34">
        <f>ROUND(('NEW Reference'!I$16*List!$H1724)+'NEW Reference'!I$17,0)</f>
        <v>3029</v>
      </c>
      <c r="Q1724" s="34">
        <f>ROUND(('NEW Reference'!J$16*List!$H1724)+'NEW Reference'!J$17,0)</f>
        <v>3507</v>
      </c>
      <c r="R1724" s="34">
        <f>ROUND(('NEW Reference'!K$16*List!$H1724)+'NEW Reference'!K$17,0)</f>
        <v>3618</v>
      </c>
      <c r="S1724" s="34">
        <f>ROUND(('NEW Reference'!L$16*List!$H1724)+'NEW Reference'!L$17,0)</f>
        <v>3904</v>
      </c>
      <c r="T1724" s="34">
        <f>ROUND(('NEW Reference'!M$16*List!$H1724)+'NEW Reference'!M$17,0)</f>
        <v>4663</v>
      </c>
      <c r="U1724" s="34">
        <f>ROUND(('NEW Reference'!N$16*List!$H1724)+'NEW Reference'!N$17,0)</f>
        <v>18813</v>
      </c>
      <c r="V1724" s="35">
        <f>ROUND(('NEW Reference'!O$16*List!$H1724)+'NEW Reference'!O$17,0)</f>
        <v>699</v>
      </c>
      <c r="W1724" s="35">
        <f>ROUND(('NEW Reference'!P$16*List!$H1724)+'NEW Reference'!P$17,0)</f>
        <v>986</v>
      </c>
      <c r="X1724" s="35">
        <f>ROUND(('NEW Reference'!Q$16*List!$H1724)+'NEW Reference'!Q$17,0)</f>
        <v>493</v>
      </c>
      <c r="Y1724" s="36"/>
      <c r="Z1724" s="4" t="str">
        <f t="shared" si="80"/>
        <v>FILLMORE, Nebraska</v>
      </c>
      <c r="AA1724" s="46" t="s">
        <v>4130</v>
      </c>
      <c r="AB1724" s="37" t="s">
        <v>49</v>
      </c>
      <c r="AC1724" s="41" t="s">
        <v>4931</v>
      </c>
      <c r="AD1724" s="42"/>
      <c r="AE1724">
        <f t="shared" si="81"/>
        <v>0.85100000000000009</v>
      </c>
    </row>
    <row r="1725" spans="1:31">
      <c r="A1725" s="28" t="s">
        <v>5003</v>
      </c>
      <c r="B1725" s="44" t="s">
        <v>5004</v>
      </c>
      <c r="C1725" s="45">
        <v>99928</v>
      </c>
      <c r="D1725" s="30" t="s">
        <v>157</v>
      </c>
      <c r="E1725" s="46" t="s">
        <v>169</v>
      </c>
      <c r="F1725" s="50" t="s">
        <v>4931</v>
      </c>
      <c r="G1725" s="33" t="s">
        <v>59</v>
      </c>
      <c r="H1725">
        <f t="shared" si="79"/>
        <v>0.85100000000000009</v>
      </c>
      <c r="I1725" s="34">
        <f>ROUND(('NEW Reference'!B$16*List!$H1725)+'NEW Reference'!B$17,0)</f>
        <v>1077</v>
      </c>
      <c r="J1725" s="34">
        <f>ROUND(('NEW Reference'!C$16*List!$H1725)+'NEW Reference'!C$17,0)</f>
        <v>1607</v>
      </c>
      <c r="K1725" s="34">
        <f>ROUND(('NEW Reference'!D$16*List!$H1725)+'NEW Reference'!D$17,0)</f>
        <v>1925</v>
      </c>
      <c r="L1725" s="34">
        <f>ROUND(('NEW Reference'!E$16*List!$H1725)+'NEW Reference'!E$17,0)</f>
        <v>2380</v>
      </c>
      <c r="M1725" s="34">
        <f>ROUND(('NEW Reference'!F$16*List!$H1725)+'NEW Reference'!F$17,0)</f>
        <v>2480</v>
      </c>
      <c r="N1725" s="34">
        <f>ROUND(('NEW Reference'!G$16*List!$H1725)+'NEW Reference'!G$17,0)</f>
        <v>2807</v>
      </c>
      <c r="O1725" s="34">
        <f>ROUND(('NEW Reference'!H$16*List!$H1725)+'NEW Reference'!H$17,0)</f>
        <v>2914</v>
      </c>
      <c r="P1725" s="34">
        <f>ROUND(('NEW Reference'!I$16*List!$H1725)+'NEW Reference'!I$17,0)</f>
        <v>3029</v>
      </c>
      <c r="Q1725" s="34">
        <f>ROUND(('NEW Reference'!J$16*List!$H1725)+'NEW Reference'!J$17,0)</f>
        <v>3507</v>
      </c>
      <c r="R1725" s="34">
        <f>ROUND(('NEW Reference'!K$16*List!$H1725)+'NEW Reference'!K$17,0)</f>
        <v>3618</v>
      </c>
      <c r="S1725" s="34">
        <f>ROUND(('NEW Reference'!L$16*List!$H1725)+'NEW Reference'!L$17,0)</f>
        <v>3904</v>
      </c>
      <c r="T1725" s="34">
        <f>ROUND(('NEW Reference'!M$16*List!$H1725)+'NEW Reference'!M$17,0)</f>
        <v>4663</v>
      </c>
      <c r="U1725" s="34">
        <f>ROUND(('NEW Reference'!N$16*List!$H1725)+'NEW Reference'!N$17,0)</f>
        <v>18813</v>
      </c>
      <c r="V1725" s="35">
        <f>ROUND(('NEW Reference'!O$16*List!$H1725)+'NEW Reference'!O$17,0)</f>
        <v>699</v>
      </c>
      <c r="W1725" s="35">
        <f>ROUND(('NEW Reference'!P$16*List!$H1725)+'NEW Reference'!P$17,0)</f>
        <v>986</v>
      </c>
      <c r="X1725" s="35">
        <f>ROUND(('NEW Reference'!Q$16*List!$H1725)+'NEW Reference'!Q$17,0)</f>
        <v>493</v>
      </c>
      <c r="Y1725" s="36"/>
      <c r="Z1725" s="4" t="str">
        <f t="shared" si="80"/>
        <v>FRANKLIN, Nebraska</v>
      </c>
      <c r="AA1725" s="46" t="s">
        <v>169</v>
      </c>
      <c r="AB1725" s="37" t="s">
        <v>49</v>
      </c>
      <c r="AC1725" s="41" t="s">
        <v>4931</v>
      </c>
      <c r="AD1725" s="42"/>
      <c r="AE1725">
        <f t="shared" si="81"/>
        <v>0.85100000000000009</v>
      </c>
    </row>
    <row r="1726" spans="1:31">
      <c r="A1726" s="28" t="s">
        <v>5005</v>
      </c>
      <c r="B1726" s="44" t="s">
        <v>5006</v>
      </c>
      <c r="C1726" s="45">
        <v>99928</v>
      </c>
      <c r="D1726" s="30" t="s">
        <v>157</v>
      </c>
      <c r="E1726" s="46" t="s">
        <v>5007</v>
      </c>
      <c r="F1726" s="50" t="s">
        <v>4931</v>
      </c>
      <c r="G1726" s="33" t="s">
        <v>59</v>
      </c>
      <c r="H1726">
        <f t="shared" si="79"/>
        <v>0.85100000000000009</v>
      </c>
      <c r="I1726" s="34">
        <f>ROUND(('NEW Reference'!B$16*List!$H1726)+'NEW Reference'!B$17,0)</f>
        <v>1077</v>
      </c>
      <c r="J1726" s="34">
        <f>ROUND(('NEW Reference'!C$16*List!$H1726)+'NEW Reference'!C$17,0)</f>
        <v>1607</v>
      </c>
      <c r="K1726" s="34">
        <f>ROUND(('NEW Reference'!D$16*List!$H1726)+'NEW Reference'!D$17,0)</f>
        <v>1925</v>
      </c>
      <c r="L1726" s="34">
        <f>ROUND(('NEW Reference'!E$16*List!$H1726)+'NEW Reference'!E$17,0)</f>
        <v>2380</v>
      </c>
      <c r="M1726" s="34">
        <f>ROUND(('NEW Reference'!F$16*List!$H1726)+'NEW Reference'!F$17,0)</f>
        <v>2480</v>
      </c>
      <c r="N1726" s="34">
        <f>ROUND(('NEW Reference'!G$16*List!$H1726)+'NEW Reference'!G$17,0)</f>
        <v>2807</v>
      </c>
      <c r="O1726" s="34">
        <f>ROUND(('NEW Reference'!H$16*List!$H1726)+'NEW Reference'!H$17,0)</f>
        <v>2914</v>
      </c>
      <c r="P1726" s="34">
        <f>ROUND(('NEW Reference'!I$16*List!$H1726)+'NEW Reference'!I$17,0)</f>
        <v>3029</v>
      </c>
      <c r="Q1726" s="34">
        <f>ROUND(('NEW Reference'!J$16*List!$H1726)+'NEW Reference'!J$17,0)</f>
        <v>3507</v>
      </c>
      <c r="R1726" s="34">
        <f>ROUND(('NEW Reference'!K$16*List!$H1726)+'NEW Reference'!K$17,0)</f>
        <v>3618</v>
      </c>
      <c r="S1726" s="34">
        <f>ROUND(('NEW Reference'!L$16*List!$H1726)+'NEW Reference'!L$17,0)</f>
        <v>3904</v>
      </c>
      <c r="T1726" s="34">
        <f>ROUND(('NEW Reference'!M$16*List!$H1726)+'NEW Reference'!M$17,0)</f>
        <v>4663</v>
      </c>
      <c r="U1726" s="34">
        <f>ROUND(('NEW Reference'!N$16*List!$H1726)+'NEW Reference'!N$17,0)</f>
        <v>18813</v>
      </c>
      <c r="V1726" s="35">
        <f>ROUND(('NEW Reference'!O$16*List!$H1726)+'NEW Reference'!O$17,0)</f>
        <v>699</v>
      </c>
      <c r="W1726" s="35">
        <f>ROUND(('NEW Reference'!P$16*List!$H1726)+'NEW Reference'!P$17,0)</f>
        <v>986</v>
      </c>
      <c r="X1726" s="35">
        <f>ROUND(('NEW Reference'!Q$16*List!$H1726)+'NEW Reference'!Q$17,0)</f>
        <v>493</v>
      </c>
      <c r="Y1726" s="36"/>
      <c r="Z1726" s="4" t="str">
        <f t="shared" si="80"/>
        <v>FRONTIER, Nebraska</v>
      </c>
      <c r="AA1726" s="46" t="s">
        <v>5007</v>
      </c>
      <c r="AB1726" s="37" t="s">
        <v>49</v>
      </c>
      <c r="AC1726" s="41" t="s">
        <v>4931</v>
      </c>
      <c r="AD1726" s="42"/>
      <c r="AE1726">
        <f t="shared" si="81"/>
        <v>0.85100000000000009</v>
      </c>
    </row>
    <row r="1727" spans="1:31">
      <c r="A1727" s="28" t="s">
        <v>5008</v>
      </c>
      <c r="B1727" s="44" t="s">
        <v>5009</v>
      </c>
      <c r="C1727" s="45">
        <v>99928</v>
      </c>
      <c r="D1727" s="30" t="s">
        <v>157</v>
      </c>
      <c r="E1727" s="46" t="s">
        <v>5010</v>
      </c>
      <c r="F1727" s="50" t="s">
        <v>4931</v>
      </c>
      <c r="G1727" s="33" t="s">
        <v>59</v>
      </c>
      <c r="H1727">
        <f t="shared" si="79"/>
        <v>0.85100000000000009</v>
      </c>
      <c r="I1727" s="34">
        <f>ROUND(('NEW Reference'!B$16*List!$H1727)+'NEW Reference'!B$17,0)</f>
        <v>1077</v>
      </c>
      <c r="J1727" s="34">
        <f>ROUND(('NEW Reference'!C$16*List!$H1727)+'NEW Reference'!C$17,0)</f>
        <v>1607</v>
      </c>
      <c r="K1727" s="34">
        <f>ROUND(('NEW Reference'!D$16*List!$H1727)+'NEW Reference'!D$17,0)</f>
        <v>1925</v>
      </c>
      <c r="L1727" s="34">
        <f>ROUND(('NEW Reference'!E$16*List!$H1727)+'NEW Reference'!E$17,0)</f>
        <v>2380</v>
      </c>
      <c r="M1727" s="34">
        <f>ROUND(('NEW Reference'!F$16*List!$H1727)+'NEW Reference'!F$17,0)</f>
        <v>2480</v>
      </c>
      <c r="N1727" s="34">
        <f>ROUND(('NEW Reference'!G$16*List!$H1727)+'NEW Reference'!G$17,0)</f>
        <v>2807</v>
      </c>
      <c r="O1727" s="34">
        <f>ROUND(('NEW Reference'!H$16*List!$H1727)+'NEW Reference'!H$17,0)</f>
        <v>2914</v>
      </c>
      <c r="P1727" s="34">
        <f>ROUND(('NEW Reference'!I$16*List!$H1727)+'NEW Reference'!I$17,0)</f>
        <v>3029</v>
      </c>
      <c r="Q1727" s="34">
        <f>ROUND(('NEW Reference'!J$16*List!$H1727)+'NEW Reference'!J$17,0)</f>
        <v>3507</v>
      </c>
      <c r="R1727" s="34">
        <f>ROUND(('NEW Reference'!K$16*List!$H1727)+'NEW Reference'!K$17,0)</f>
        <v>3618</v>
      </c>
      <c r="S1727" s="34">
        <f>ROUND(('NEW Reference'!L$16*List!$H1727)+'NEW Reference'!L$17,0)</f>
        <v>3904</v>
      </c>
      <c r="T1727" s="34">
        <f>ROUND(('NEW Reference'!M$16*List!$H1727)+'NEW Reference'!M$17,0)</f>
        <v>4663</v>
      </c>
      <c r="U1727" s="34">
        <f>ROUND(('NEW Reference'!N$16*List!$H1727)+'NEW Reference'!N$17,0)</f>
        <v>18813</v>
      </c>
      <c r="V1727" s="35">
        <f>ROUND(('NEW Reference'!O$16*List!$H1727)+'NEW Reference'!O$17,0)</f>
        <v>699</v>
      </c>
      <c r="W1727" s="35">
        <f>ROUND(('NEW Reference'!P$16*List!$H1727)+'NEW Reference'!P$17,0)</f>
        <v>986</v>
      </c>
      <c r="X1727" s="35">
        <f>ROUND(('NEW Reference'!Q$16*List!$H1727)+'NEW Reference'!Q$17,0)</f>
        <v>493</v>
      </c>
      <c r="Y1727" s="36"/>
      <c r="Z1727" s="4" t="str">
        <f t="shared" si="80"/>
        <v>FURNAS, Nebraska</v>
      </c>
      <c r="AA1727" s="46" t="s">
        <v>5010</v>
      </c>
      <c r="AB1727" s="37" t="s">
        <v>49</v>
      </c>
      <c r="AC1727" s="41" t="s">
        <v>4931</v>
      </c>
      <c r="AD1727" s="42"/>
      <c r="AE1727">
        <f t="shared" si="81"/>
        <v>0.85100000000000009</v>
      </c>
    </row>
    <row r="1728" spans="1:31">
      <c r="A1728" s="28" t="s">
        <v>5011</v>
      </c>
      <c r="B1728" s="44" t="s">
        <v>5012</v>
      </c>
      <c r="C1728" s="45">
        <v>99928</v>
      </c>
      <c r="D1728" s="30" t="s">
        <v>157</v>
      </c>
      <c r="E1728" s="46" t="s">
        <v>5013</v>
      </c>
      <c r="F1728" s="50" t="s">
        <v>4931</v>
      </c>
      <c r="G1728" s="33" t="s">
        <v>59</v>
      </c>
      <c r="H1728">
        <f t="shared" si="79"/>
        <v>0.85100000000000009</v>
      </c>
      <c r="I1728" s="34">
        <f>ROUND(('NEW Reference'!B$16*List!$H1728)+'NEW Reference'!B$17,0)</f>
        <v>1077</v>
      </c>
      <c r="J1728" s="34">
        <f>ROUND(('NEW Reference'!C$16*List!$H1728)+'NEW Reference'!C$17,0)</f>
        <v>1607</v>
      </c>
      <c r="K1728" s="34">
        <f>ROUND(('NEW Reference'!D$16*List!$H1728)+'NEW Reference'!D$17,0)</f>
        <v>1925</v>
      </c>
      <c r="L1728" s="34">
        <f>ROUND(('NEW Reference'!E$16*List!$H1728)+'NEW Reference'!E$17,0)</f>
        <v>2380</v>
      </c>
      <c r="M1728" s="34">
        <f>ROUND(('NEW Reference'!F$16*List!$H1728)+'NEW Reference'!F$17,0)</f>
        <v>2480</v>
      </c>
      <c r="N1728" s="34">
        <f>ROUND(('NEW Reference'!G$16*List!$H1728)+'NEW Reference'!G$17,0)</f>
        <v>2807</v>
      </c>
      <c r="O1728" s="34">
        <f>ROUND(('NEW Reference'!H$16*List!$H1728)+'NEW Reference'!H$17,0)</f>
        <v>2914</v>
      </c>
      <c r="P1728" s="34">
        <f>ROUND(('NEW Reference'!I$16*List!$H1728)+'NEW Reference'!I$17,0)</f>
        <v>3029</v>
      </c>
      <c r="Q1728" s="34">
        <f>ROUND(('NEW Reference'!J$16*List!$H1728)+'NEW Reference'!J$17,0)</f>
        <v>3507</v>
      </c>
      <c r="R1728" s="34">
        <f>ROUND(('NEW Reference'!K$16*List!$H1728)+'NEW Reference'!K$17,0)</f>
        <v>3618</v>
      </c>
      <c r="S1728" s="34">
        <f>ROUND(('NEW Reference'!L$16*List!$H1728)+'NEW Reference'!L$17,0)</f>
        <v>3904</v>
      </c>
      <c r="T1728" s="34">
        <f>ROUND(('NEW Reference'!M$16*List!$H1728)+'NEW Reference'!M$17,0)</f>
        <v>4663</v>
      </c>
      <c r="U1728" s="34">
        <f>ROUND(('NEW Reference'!N$16*List!$H1728)+'NEW Reference'!N$17,0)</f>
        <v>18813</v>
      </c>
      <c r="V1728" s="35">
        <f>ROUND(('NEW Reference'!O$16*List!$H1728)+'NEW Reference'!O$17,0)</f>
        <v>699</v>
      </c>
      <c r="W1728" s="35">
        <f>ROUND(('NEW Reference'!P$16*List!$H1728)+'NEW Reference'!P$17,0)</f>
        <v>986</v>
      </c>
      <c r="X1728" s="35">
        <f>ROUND(('NEW Reference'!Q$16*List!$H1728)+'NEW Reference'!Q$17,0)</f>
        <v>493</v>
      </c>
      <c r="Y1728" s="36"/>
      <c r="Z1728" s="4" t="str">
        <f t="shared" si="80"/>
        <v>GAGE, Nebraska</v>
      </c>
      <c r="AA1728" s="46" t="s">
        <v>5013</v>
      </c>
      <c r="AB1728" s="37" t="s">
        <v>49</v>
      </c>
      <c r="AC1728" s="41" t="s">
        <v>4931</v>
      </c>
      <c r="AD1728" s="42"/>
      <c r="AE1728">
        <f t="shared" si="81"/>
        <v>0.85100000000000009</v>
      </c>
    </row>
    <row r="1729" spans="1:31">
      <c r="A1729" s="28" t="s">
        <v>5014</v>
      </c>
      <c r="B1729" s="44" t="s">
        <v>5015</v>
      </c>
      <c r="C1729" s="47">
        <v>99928</v>
      </c>
      <c r="D1729" s="30" t="s">
        <v>157</v>
      </c>
      <c r="E1729" s="37" t="s">
        <v>5016</v>
      </c>
      <c r="F1729" s="50" t="s">
        <v>4931</v>
      </c>
      <c r="G1729" s="33" t="s">
        <v>59</v>
      </c>
      <c r="H1729">
        <f t="shared" si="79"/>
        <v>0.85100000000000009</v>
      </c>
      <c r="I1729" s="34">
        <f>ROUND(('NEW Reference'!B$16*List!$H1729)+'NEW Reference'!B$17,0)</f>
        <v>1077</v>
      </c>
      <c r="J1729" s="34">
        <f>ROUND(('NEW Reference'!C$16*List!$H1729)+'NEW Reference'!C$17,0)</f>
        <v>1607</v>
      </c>
      <c r="K1729" s="34">
        <f>ROUND(('NEW Reference'!D$16*List!$H1729)+'NEW Reference'!D$17,0)</f>
        <v>1925</v>
      </c>
      <c r="L1729" s="34">
        <f>ROUND(('NEW Reference'!E$16*List!$H1729)+'NEW Reference'!E$17,0)</f>
        <v>2380</v>
      </c>
      <c r="M1729" s="34">
        <f>ROUND(('NEW Reference'!F$16*List!$H1729)+'NEW Reference'!F$17,0)</f>
        <v>2480</v>
      </c>
      <c r="N1729" s="34">
        <f>ROUND(('NEW Reference'!G$16*List!$H1729)+'NEW Reference'!G$17,0)</f>
        <v>2807</v>
      </c>
      <c r="O1729" s="34">
        <f>ROUND(('NEW Reference'!H$16*List!$H1729)+'NEW Reference'!H$17,0)</f>
        <v>2914</v>
      </c>
      <c r="P1729" s="34">
        <f>ROUND(('NEW Reference'!I$16*List!$H1729)+'NEW Reference'!I$17,0)</f>
        <v>3029</v>
      </c>
      <c r="Q1729" s="34">
        <f>ROUND(('NEW Reference'!J$16*List!$H1729)+'NEW Reference'!J$17,0)</f>
        <v>3507</v>
      </c>
      <c r="R1729" s="34">
        <f>ROUND(('NEW Reference'!K$16*List!$H1729)+'NEW Reference'!K$17,0)</f>
        <v>3618</v>
      </c>
      <c r="S1729" s="34">
        <f>ROUND(('NEW Reference'!L$16*List!$H1729)+'NEW Reference'!L$17,0)</f>
        <v>3904</v>
      </c>
      <c r="T1729" s="34">
        <f>ROUND(('NEW Reference'!M$16*List!$H1729)+'NEW Reference'!M$17,0)</f>
        <v>4663</v>
      </c>
      <c r="U1729" s="34">
        <f>ROUND(('NEW Reference'!N$16*List!$H1729)+'NEW Reference'!N$17,0)</f>
        <v>18813</v>
      </c>
      <c r="V1729" s="35">
        <f>ROUND(('NEW Reference'!O$16*List!$H1729)+'NEW Reference'!O$17,0)</f>
        <v>699</v>
      </c>
      <c r="W1729" s="35">
        <f>ROUND(('NEW Reference'!P$16*List!$H1729)+'NEW Reference'!P$17,0)</f>
        <v>986</v>
      </c>
      <c r="X1729" s="35">
        <f>ROUND(('NEW Reference'!Q$16*List!$H1729)+'NEW Reference'!Q$17,0)</f>
        <v>493</v>
      </c>
      <c r="Y1729" s="36"/>
      <c r="Z1729" s="4" t="str">
        <f t="shared" si="80"/>
        <v>GARDEN, Nebraska</v>
      </c>
      <c r="AA1729" s="46" t="s">
        <v>5016</v>
      </c>
      <c r="AB1729" s="37" t="s">
        <v>49</v>
      </c>
      <c r="AC1729" s="41" t="s">
        <v>4931</v>
      </c>
      <c r="AD1729" s="42"/>
      <c r="AE1729">
        <f t="shared" si="81"/>
        <v>0.85100000000000009</v>
      </c>
    </row>
    <row r="1730" spans="1:31">
      <c r="A1730" s="28" t="s">
        <v>5017</v>
      </c>
      <c r="B1730" s="44" t="s">
        <v>5018</v>
      </c>
      <c r="C1730" s="45">
        <v>99928</v>
      </c>
      <c r="D1730" s="30" t="s">
        <v>157</v>
      </c>
      <c r="E1730" s="46" t="s">
        <v>1120</v>
      </c>
      <c r="F1730" s="50" t="s">
        <v>4931</v>
      </c>
      <c r="G1730" s="33" t="s">
        <v>59</v>
      </c>
      <c r="H1730">
        <f t="shared" si="79"/>
        <v>0.85100000000000009</v>
      </c>
      <c r="I1730" s="34">
        <f>ROUND(('NEW Reference'!B$16*List!$H1730)+'NEW Reference'!B$17,0)</f>
        <v>1077</v>
      </c>
      <c r="J1730" s="34">
        <f>ROUND(('NEW Reference'!C$16*List!$H1730)+'NEW Reference'!C$17,0)</f>
        <v>1607</v>
      </c>
      <c r="K1730" s="34">
        <f>ROUND(('NEW Reference'!D$16*List!$H1730)+'NEW Reference'!D$17,0)</f>
        <v>1925</v>
      </c>
      <c r="L1730" s="34">
        <f>ROUND(('NEW Reference'!E$16*List!$H1730)+'NEW Reference'!E$17,0)</f>
        <v>2380</v>
      </c>
      <c r="M1730" s="34">
        <f>ROUND(('NEW Reference'!F$16*List!$H1730)+'NEW Reference'!F$17,0)</f>
        <v>2480</v>
      </c>
      <c r="N1730" s="34">
        <f>ROUND(('NEW Reference'!G$16*List!$H1730)+'NEW Reference'!G$17,0)</f>
        <v>2807</v>
      </c>
      <c r="O1730" s="34">
        <f>ROUND(('NEW Reference'!H$16*List!$H1730)+'NEW Reference'!H$17,0)</f>
        <v>2914</v>
      </c>
      <c r="P1730" s="34">
        <f>ROUND(('NEW Reference'!I$16*List!$H1730)+'NEW Reference'!I$17,0)</f>
        <v>3029</v>
      </c>
      <c r="Q1730" s="34">
        <f>ROUND(('NEW Reference'!J$16*List!$H1730)+'NEW Reference'!J$17,0)</f>
        <v>3507</v>
      </c>
      <c r="R1730" s="34">
        <f>ROUND(('NEW Reference'!K$16*List!$H1730)+'NEW Reference'!K$17,0)</f>
        <v>3618</v>
      </c>
      <c r="S1730" s="34">
        <f>ROUND(('NEW Reference'!L$16*List!$H1730)+'NEW Reference'!L$17,0)</f>
        <v>3904</v>
      </c>
      <c r="T1730" s="34">
        <f>ROUND(('NEW Reference'!M$16*List!$H1730)+'NEW Reference'!M$17,0)</f>
        <v>4663</v>
      </c>
      <c r="U1730" s="34">
        <f>ROUND(('NEW Reference'!N$16*List!$H1730)+'NEW Reference'!N$17,0)</f>
        <v>18813</v>
      </c>
      <c r="V1730" s="35">
        <f>ROUND(('NEW Reference'!O$16*List!$H1730)+'NEW Reference'!O$17,0)</f>
        <v>699</v>
      </c>
      <c r="W1730" s="35">
        <f>ROUND(('NEW Reference'!P$16*List!$H1730)+'NEW Reference'!P$17,0)</f>
        <v>986</v>
      </c>
      <c r="X1730" s="35">
        <f>ROUND(('NEW Reference'!Q$16*List!$H1730)+'NEW Reference'!Q$17,0)</f>
        <v>493</v>
      </c>
      <c r="Y1730" s="36"/>
      <c r="Z1730" s="4" t="str">
        <f t="shared" si="80"/>
        <v>GARFIELD, Nebraska</v>
      </c>
      <c r="AA1730" s="37" t="s">
        <v>1120</v>
      </c>
      <c r="AB1730" s="37" t="s">
        <v>49</v>
      </c>
      <c r="AC1730" s="32" t="s">
        <v>4931</v>
      </c>
      <c r="AD1730" s="38"/>
      <c r="AE1730">
        <f t="shared" si="81"/>
        <v>0.85100000000000009</v>
      </c>
    </row>
    <row r="1731" spans="1:31">
      <c r="A1731" s="28" t="s">
        <v>5019</v>
      </c>
      <c r="B1731" s="44" t="s">
        <v>5020</v>
      </c>
      <c r="C1731" s="45">
        <v>99928</v>
      </c>
      <c r="D1731" s="30" t="s">
        <v>157</v>
      </c>
      <c r="E1731" s="46" t="s">
        <v>5021</v>
      </c>
      <c r="F1731" s="50" t="s">
        <v>4931</v>
      </c>
      <c r="G1731" s="33" t="s">
        <v>59</v>
      </c>
      <c r="H1731">
        <f t="shared" si="79"/>
        <v>0.85100000000000009</v>
      </c>
      <c r="I1731" s="34">
        <f>ROUND(('NEW Reference'!B$16*List!$H1731)+'NEW Reference'!B$17,0)</f>
        <v>1077</v>
      </c>
      <c r="J1731" s="34">
        <f>ROUND(('NEW Reference'!C$16*List!$H1731)+'NEW Reference'!C$17,0)</f>
        <v>1607</v>
      </c>
      <c r="K1731" s="34">
        <f>ROUND(('NEW Reference'!D$16*List!$H1731)+'NEW Reference'!D$17,0)</f>
        <v>1925</v>
      </c>
      <c r="L1731" s="34">
        <f>ROUND(('NEW Reference'!E$16*List!$H1731)+'NEW Reference'!E$17,0)</f>
        <v>2380</v>
      </c>
      <c r="M1731" s="34">
        <f>ROUND(('NEW Reference'!F$16*List!$H1731)+'NEW Reference'!F$17,0)</f>
        <v>2480</v>
      </c>
      <c r="N1731" s="34">
        <f>ROUND(('NEW Reference'!G$16*List!$H1731)+'NEW Reference'!G$17,0)</f>
        <v>2807</v>
      </c>
      <c r="O1731" s="34">
        <f>ROUND(('NEW Reference'!H$16*List!$H1731)+'NEW Reference'!H$17,0)</f>
        <v>2914</v>
      </c>
      <c r="P1731" s="34">
        <f>ROUND(('NEW Reference'!I$16*List!$H1731)+'NEW Reference'!I$17,0)</f>
        <v>3029</v>
      </c>
      <c r="Q1731" s="34">
        <f>ROUND(('NEW Reference'!J$16*List!$H1731)+'NEW Reference'!J$17,0)</f>
        <v>3507</v>
      </c>
      <c r="R1731" s="34">
        <f>ROUND(('NEW Reference'!K$16*List!$H1731)+'NEW Reference'!K$17,0)</f>
        <v>3618</v>
      </c>
      <c r="S1731" s="34">
        <f>ROUND(('NEW Reference'!L$16*List!$H1731)+'NEW Reference'!L$17,0)</f>
        <v>3904</v>
      </c>
      <c r="T1731" s="34">
        <f>ROUND(('NEW Reference'!M$16*List!$H1731)+'NEW Reference'!M$17,0)</f>
        <v>4663</v>
      </c>
      <c r="U1731" s="34">
        <f>ROUND(('NEW Reference'!N$16*List!$H1731)+'NEW Reference'!N$17,0)</f>
        <v>18813</v>
      </c>
      <c r="V1731" s="35">
        <f>ROUND(('NEW Reference'!O$16*List!$H1731)+'NEW Reference'!O$17,0)</f>
        <v>699</v>
      </c>
      <c r="W1731" s="35">
        <f>ROUND(('NEW Reference'!P$16*List!$H1731)+'NEW Reference'!P$17,0)</f>
        <v>986</v>
      </c>
      <c r="X1731" s="35">
        <f>ROUND(('NEW Reference'!Q$16*List!$H1731)+'NEW Reference'!Q$17,0)</f>
        <v>493</v>
      </c>
      <c r="Y1731" s="36"/>
      <c r="Z1731" s="4" t="str">
        <f t="shared" si="80"/>
        <v>GOSPER, Nebraska</v>
      </c>
      <c r="AA1731" s="37" t="s">
        <v>5021</v>
      </c>
      <c r="AB1731" s="37" t="s">
        <v>49</v>
      </c>
      <c r="AC1731" s="32" t="s">
        <v>4931</v>
      </c>
      <c r="AD1731" s="38"/>
      <c r="AE1731">
        <f t="shared" si="81"/>
        <v>0.85100000000000009</v>
      </c>
    </row>
    <row r="1732" spans="1:31">
      <c r="A1732" s="28" t="s">
        <v>5022</v>
      </c>
      <c r="B1732" s="44" t="s">
        <v>5023</v>
      </c>
      <c r="C1732" s="45">
        <v>99928</v>
      </c>
      <c r="D1732" s="30" t="s">
        <v>157</v>
      </c>
      <c r="E1732" s="46" t="s">
        <v>596</v>
      </c>
      <c r="F1732" s="50" t="s">
        <v>4931</v>
      </c>
      <c r="G1732" s="33" t="s">
        <v>59</v>
      </c>
      <c r="H1732">
        <f t="shared" si="79"/>
        <v>0.85100000000000009</v>
      </c>
      <c r="I1732" s="34">
        <f>ROUND(('NEW Reference'!B$16*List!$H1732)+'NEW Reference'!B$17,0)</f>
        <v>1077</v>
      </c>
      <c r="J1732" s="34">
        <f>ROUND(('NEW Reference'!C$16*List!$H1732)+'NEW Reference'!C$17,0)</f>
        <v>1607</v>
      </c>
      <c r="K1732" s="34">
        <f>ROUND(('NEW Reference'!D$16*List!$H1732)+'NEW Reference'!D$17,0)</f>
        <v>1925</v>
      </c>
      <c r="L1732" s="34">
        <f>ROUND(('NEW Reference'!E$16*List!$H1732)+'NEW Reference'!E$17,0)</f>
        <v>2380</v>
      </c>
      <c r="M1732" s="34">
        <f>ROUND(('NEW Reference'!F$16*List!$H1732)+'NEW Reference'!F$17,0)</f>
        <v>2480</v>
      </c>
      <c r="N1732" s="34">
        <f>ROUND(('NEW Reference'!G$16*List!$H1732)+'NEW Reference'!G$17,0)</f>
        <v>2807</v>
      </c>
      <c r="O1732" s="34">
        <f>ROUND(('NEW Reference'!H$16*List!$H1732)+'NEW Reference'!H$17,0)</f>
        <v>2914</v>
      </c>
      <c r="P1732" s="34">
        <f>ROUND(('NEW Reference'!I$16*List!$H1732)+'NEW Reference'!I$17,0)</f>
        <v>3029</v>
      </c>
      <c r="Q1732" s="34">
        <f>ROUND(('NEW Reference'!J$16*List!$H1732)+'NEW Reference'!J$17,0)</f>
        <v>3507</v>
      </c>
      <c r="R1732" s="34">
        <f>ROUND(('NEW Reference'!K$16*List!$H1732)+'NEW Reference'!K$17,0)</f>
        <v>3618</v>
      </c>
      <c r="S1732" s="34">
        <f>ROUND(('NEW Reference'!L$16*List!$H1732)+'NEW Reference'!L$17,0)</f>
        <v>3904</v>
      </c>
      <c r="T1732" s="34">
        <f>ROUND(('NEW Reference'!M$16*List!$H1732)+'NEW Reference'!M$17,0)</f>
        <v>4663</v>
      </c>
      <c r="U1732" s="34">
        <f>ROUND(('NEW Reference'!N$16*List!$H1732)+'NEW Reference'!N$17,0)</f>
        <v>18813</v>
      </c>
      <c r="V1732" s="35">
        <f>ROUND(('NEW Reference'!O$16*List!$H1732)+'NEW Reference'!O$17,0)</f>
        <v>699</v>
      </c>
      <c r="W1732" s="35">
        <f>ROUND(('NEW Reference'!P$16*List!$H1732)+'NEW Reference'!P$17,0)</f>
        <v>986</v>
      </c>
      <c r="X1732" s="35">
        <f>ROUND(('NEW Reference'!Q$16*List!$H1732)+'NEW Reference'!Q$17,0)</f>
        <v>493</v>
      </c>
      <c r="Y1732" s="36"/>
      <c r="Z1732" s="4" t="str">
        <f t="shared" si="80"/>
        <v>GRANT, Nebraska</v>
      </c>
      <c r="AA1732" s="46" t="s">
        <v>596</v>
      </c>
      <c r="AB1732" s="37" t="s">
        <v>49</v>
      </c>
      <c r="AC1732" s="41" t="s">
        <v>4931</v>
      </c>
      <c r="AD1732" s="42"/>
      <c r="AE1732">
        <f t="shared" si="81"/>
        <v>0.85100000000000009</v>
      </c>
    </row>
    <row r="1733" spans="1:31">
      <c r="A1733" s="28" t="s">
        <v>5024</v>
      </c>
      <c r="B1733" s="44" t="s">
        <v>5025</v>
      </c>
      <c r="C1733" s="45">
        <v>99928</v>
      </c>
      <c r="D1733" s="30" t="s">
        <v>157</v>
      </c>
      <c r="E1733" s="46" t="s">
        <v>3023</v>
      </c>
      <c r="F1733" s="50" t="s">
        <v>4931</v>
      </c>
      <c r="G1733" s="33" t="s">
        <v>59</v>
      </c>
      <c r="H1733">
        <f t="shared" si="79"/>
        <v>0.85100000000000009</v>
      </c>
      <c r="I1733" s="34">
        <f>ROUND(('NEW Reference'!B$16*List!$H1733)+'NEW Reference'!B$17,0)</f>
        <v>1077</v>
      </c>
      <c r="J1733" s="34">
        <f>ROUND(('NEW Reference'!C$16*List!$H1733)+'NEW Reference'!C$17,0)</f>
        <v>1607</v>
      </c>
      <c r="K1733" s="34">
        <f>ROUND(('NEW Reference'!D$16*List!$H1733)+'NEW Reference'!D$17,0)</f>
        <v>1925</v>
      </c>
      <c r="L1733" s="34">
        <f>ROUND(('NEW Reference'!E$16*List!$H1733)+'NEW Reference'!E$17,0)</f>
        <v>2380</v>
      </c>
      <c r="M1733" s="34">
        <f>ROUND(('NEW Reference'!F$16*List!$H1733)+'NEW Reference'!F$17,0)</f>
        <v>2480</v>
      </c>
      <c r="N1733" s="34">
        <f>ROUND(('NEW Reference'!G$16*List!$H1733)+'NEW Reference'!G$17,0)</f>
        <v>2807</v>
      </c>
      <c r="O1733" s="34">
        <f>ROUND(('NEW Reference'!H$16*List!$H1733)+'NEW Reference'!H$17,0)</f>
        <v>2914</v>
      </c>
      <c r="P1733" s="34">
        <f>ROUND(('NEW Reference'!I$16*List!$H1733)+'NEW Reference'!I$17,0)</f>
        <v>3029</v>
      </c>
      <c r="Q1733" s="34">
        <f>ROUND(('NEW Reference'!J$16*List!$H1733)+'NEW Reference'!J$17,0)</f>
        <v>3507</v>
      </c>
      <c r="R1733" s="34">
        <f>ROUND(('NEW Reference'!K$16*List!$H1733)+'NEW Reference'!K$17,0)</f>
        <v>3618</v>
      </c>
      <c r="S1733" s="34">
        <f>ROUND(('NEW Reference'!L$16*List!$H1733)+'NEW Reference'!L$17,0)</f>
        <v>3904</v>
      </c>
      <c r="T1733" s="34">
        <f>ROUND(('NEW Reference'!M$16*List!$H1733)+'NEW Reference'!M$17,0)</f>
        <v>4663</v>
      </c>
      <c r="U1733" s="34">
        <f>ROUND(('NEW Reference'!N$16*List!$H1733)+'NEW Reference'!N$17,0)</f>
        <v>18813</v>
      </c>
      <c r="V1733" s="35">
        <f>ROUND(('NEW Reference'!O$16*List!$H1733)+'NEW Reference'!O$17,0)</f>
        <v>699</v>
      </c>
      <c r="W1733" s="35">
        <f>ROUND(('NEW Reference'!P$16*List!$H1733)+'NEW Reference'!P$17,0)</f>
        <v>986</v>
      </c>
      <c r="X1733" s="35">
        <f>ROUND(('NEW Reference'!Q$16*List!$H1733)+'NEW Reference'!Q$17,0)</f>
        <v>493</v>
      </c>
      <c r="Y1733" s="36"/>
      <c r="Z1733" s="4" t="str">
        <f t="shared" si="80"/>
        <v>GREELEY, Nebraska</v>
      </c>
      <c r="AA1733" s="46" t="s">
        <v>3023</v>
      </c>
      <c r="AB1733" s="37" t="s">
        <v>49</v>
      </c>
      <c r="AC1733" s="41" t="s">
        <v>4931</v>
      </c>
      <c r="AD1733" s="42"/>
      <c r="AE1733">
        <f t="shared" si="81"/>
        <v>0.85100000000000009</v>
      </c>
    </row>
    <row r="1734" spans="1:31">
      <c r="A1734" s="28" t="s">
        <v>5026</v>
      </c>
      <c r="B1734" s="44" t="s">
        <v>5027</v>
      </c>
      <c r="C1734" s="45">
        <v>24260</v>
      </c>
      <c r="D1734" s="30" t="s">
        <v>808</v>
      </c>
      <c r="E1734" s="46" t="s">
        <v>1818</v>
      </c>
      <c r="F1734" s="49" t="s">
        <v>4931</v>
      </c>
      <c r="G1734" s="33" t="s">
        <v>48</v>
      </c>
      <c r="H1734">
        <f t="shared" si="79"/>
        <v>0.97420000000000007</v>
      </c>
      <c r="I1734" s="34">
        <f>ROUND(('NEW Reference'!B$16*List!$H1734)+'NEW Reference'!B$17,0)</f>
        <v>1191</v>
      </c>
      <c r="J1734" s="34">
        <f>ROUND(('NEW Reference'!C$16*List!$H1734)+'NEW Reference'!C$17,0)</f>
        <v>1777</v>
      </c>
      <c r="K1734" s="34">
        <f>ROUND(('NEW Reference'!D$16*List!$H1734)+'NEW Reference'!D$17,0)</f>
        <v>2129</v>
      </c>
      <c r="L1734" s="34">
        <f>ROUND(('NEW Reference'!E$16*List!$H1734)+'NEW Reference'!E$17,0)</f>
        <v>2632</v>
      </c>
      <c r="M1734" s="34">
        <f>ROUND(('NEW Reference'!F$16*List!$H1734)+'NEW Reference'!F$17,0)</f>
        <v>2742</v>
      </c>
      <c r="N1734" s="34">
        <f>ROUND(('NEW Reference'!G$16*List!$H1734)+'NEW Reference'!G$17,0)</f>
        <v>3104</v>
      </c>
      <c r="O1734" s="34">
        <f>ROUND(('NEW Reference'!H$16*List!$H1734)+'NEW Reference'!H$17,0)</f>
        <v>3222</v>
      </c>
      <c r="P1734" s="34">
        <f>ROUND(('NEW Reference'!I$16*List!$H1734)+'NEW Reference'!I$17,0)</f>
        <v>3349</v>
      </c>
      <c r="Q1734" s="34">
        <f>ROUND(('NEW Reference'!J$16*List!$H1734)+'NEW Reference'!J$17,0)</f>
        <v>3878</v>
      </c>
      <c r="R1734" s="34">
        <f>ROUND(('NEW Reference'!K$16*List!$H1734)+'NEW Reference'!K$17,0)</f>
        <v>4000</v>
      </c>
      <c r="S1734" s="34">
        <f>ROUND(('NEW Reference'!L$16*List!$H1734)+'NEW Reference'!L$17,0)</f>
        <v>4317</v>
      </c>
      <c r="T1734" s="34">
        <f>ROUND(('NEW Reference'!M$16*List!$H1734)+'NEW Reference'!M$17,0)</f>
        <v>5156</v>
      </c>
      <c r="U1734" s="34">
        <f>ROUND(('NEW Reference'!N$16*List!$H1734)+'NEW Reference'!N$17,0)</f>
        <v>20802</v>
      </c>
      <c r="V1734" s="35">
        <f>ROUND(('NEW Reference'!O$16*List!$H1734)+'NEW Reference'!O$17,0)</f>
        <v>773</v>
      </c>
      <c r="W1734" s="35">
        <f>ROUND(('NEW Reference'!P$16*List!$H1734)+'NEW Reference'!P$17,0)</f>
        <v>1090</v>
      </c>
      <c r="X1734" s="35">
        <f>ROUND(('NEW Reference'!Q$16*List!$H1734)+'NEW Reference'!Q$17,0)</f>
        <v>545</v>
      </c>
      <c r="Y1734" s="36"/>
      <c r="Z1734" s="4" t="str">
        <f t="shared" si="80"/>
        <v>HALL, Nebraska</v>
      </c>
      <c r="AA1734" s="46" t="s">
        <v>1818</v>
      </c>
      <c r="AB1734" s="37" t="s">
        <v>49</v>
      </c>
      <c r="AC1734" s="41" t="s">
        <v>4931</v>
      </c>
      <c r="AD1734" s="42"/>
      <c r="AE1734">
        <f t="shared" si="81"/>
        <v>0.97420000000000007</v>
      </c>
    </row>
    <row r="1735" spans="1:31">
      <c r="A1735" s="28" t="s">
        <v>5028</v>
      </c>
      <c r="B1735" s="44" t="s">
        <v>5029</v>
      </c>
      <c r="C1735" s="45">
        <v>99928</v>
      </c>
      <c r="D1735" s="30" t="s">
        <v>157</v>
      </c>
      <c r="E1735" s="46" t="s">
        <v>1417</v>
      </c>
      <c r="F1735" s="49" t="s">
        <v>4931</v>
      </c>
      <c r="G1735" s="33" t="s">
        <v>59</v>
      </c>
      <c r="H1735">
        <f t="shared" si="79"/>
        <v>0.85100000000000009</v>
      </c>
      <c r="I1735" s="34">
        <f>ROUND(('NEW Reference'!B$16*List!$H1735)+'NEW Reference'!B$17,0)</f>
        <v>1077</v>
      </c>
      <c r="J1735" s="34">
        <f>ROUND(('NEW Reference'!C$16*List!$H1735)+'NEW Reference'!C$17,0)</f>
        <v>1607</v>
      </c>
      <c r="K1735" s="34">
        <f>ROUND(('NEW Reference'!D$16*List!$H1735)+'NEW Reference'!D$17,0)</f>
        <v>1925</v>
      </c>
      <c r="L1735" s="34">
        <f>ROUND(('NEW Reference'!E$16*List!$H1735)+'NEW Reference'!E$17,0)</f>
        <v>2380</v>
      </c>
      <c r="M1735" s="34">
        <f>ROUND(('NEW Reference'!F$16*List!$H1735)+'NEW Reference'!F$17,0)</f>
        <v>2480</v>
      </c>
      <c r="N1735" s="34">
        <f>ROUND(('NEW Reference'!G$16*List!$H1735)+'NEW Reference'!G$17,0)</f>
        <v>2807</v>
      </c>
      <c r="O1735" s="34">
        <f>ROUND(('NEW Reference'!H$16*List!$H1735)+'NEW Reference'!H$17,0)</f>
        <v>2914</v>
      </c>
      <c r="P1735" s="34">
        <f>ROUND(('NEW Reference'!I$16*List!$H1735)+'NEW Reference'!I$17,0)</f>
        <v>3029</v>
      </c>
      <c r="Q1735" s="34">
        <f>ROUND(('NEW Reference'!J$16*List!$H1735)+'NEW Reference'!J$17,0)</f>
        <v>3507</v>
      </c>
      <c r="R1735" s="34">
        <f>ROUND(('NEW Reference'!K$16*List!$H1735)+'NEW Reference'!K$17,0)</f>
        <v>3618</v>
      </c>
      <c r="S1735" s="34">
        <f>ROUND(('NEW Reference'!L$16*List!$H1735)+'NEW Reference'!L$17,0)</f>
        <v>3904</v>
      </c>
      <c r="T1735" s="34">
        <f>ROUND(('NEW Reference'!M$16*List!$H1735)+'NEW Reference'!M$17,0)</f>
        <v>4663</v>
      </c>
      <c r="U1735" s="34">
        <f>ROUND(('NEW Reference'!N$16*List!$H1735)+'NEW Reference'!N$17,0)</f>
        <v>18813</v>
      </c>
      <c r="V1735" s="35">
        <f>ROUND(('NEW Reference'!O$16*List!$H1735)+'NEW Reference'!O$17,0)</f>
        <v>699</v>
      </c>
      <c r="W1735" s="35">
        <f>ROUND(('NEW Reference'!P$16*List!$H1735)+'NEW Reference'!P$17,0)</f>
        <v>986</v>
      </c>
      <c r="X1735" s="35">
        <f>ROUND(('NEW Reference'!Q$16*List!$H1735)+'NEW Reference'!Q$17,0)</f>
        <v>493</v>
      </c>
      <c r="Y1735" s="36"/>
      <c r="Z1735" s="4" t="str">
        <f t="shared" si="80"/>
        <v>HAMILTON, Nebraska</v>
      </c>
      <c r="AA1735" s="46" t="s">
        <v>1417</v>
      </c>
      <c r="AB1735" s="37" t="s">
        <v>49</v>
      </c>
      <c r="AC1735" s="41" t="s">
        <v>4931</v>
      </c>
      <c r="AD1735" s="42"/>
      <c r="AE1735">
        <f t="shared" si="81"/>
        <v>0.85100000000000009</v>
      </c>
    </row>
    <row r="1736" spans="1:31">
      <c r="A1736" s="28" t="s">
        <v>5030</v>
      </c>
      <c r="B1736" s="44" t="s">
        <v>5031</v>
      </c>
      <c r="C1736" s="45">
        <v>99928</v>
      </c>
      <c r="D1736" s="30" t="s">
        <v>157</v>
      </c>
      <c r="E1736" s="46" t="s">
        <v>3333</v>
      </c>
      <c r="F1736" s="50" t="s">
        <v>4931</v>
      </c>
      <c r="G1736" s="33" t="s">
        <v>59</v>
      </c>
      <c r="H1736">
        <f t="shared" si="79"/>
        <v>0.85100000000000009</v>
      </c>
      <c r="I1736" s="34">
        <f>ROUND(('NEW Reference'!B$16*List!$H1736)+'NEW Reference'!B$17,0)</f>
        <v>1077</v>
      </c>
      <c r="J1736" s="34">
        <f>ROUND(('NEW Reference'!C$16*List!$H1736)+'NEW Reference'!C$17,0)</f>
        <v>1607</v>
      </c>
      <c r="K1736" s="34">
        <f>ROUND(('NEW Reference'!D$16*List!$H1736)+'NEW Reference'!D$17,0)</f>
        <v>1925</v>
      </c>
      <c r="L1736" s="34">
        <f>ROUND(('NEW Reference'!E$16*List!$H1736)+'NEW Reference'!E$17,0)</f>
        <v>2380</v>
      </c>
      <c r="M1736" s="34">
        <f>ROUND(('NEW Reference'!F$16*List!$H1736)+'NEW Reference'!F$17,0)</f>
        <v>2480</v>
      </c>
      <c r="N1736" s="34">
        <f>ROUND(('NEW Reference'!G$16*List!$H1736)+'NEW Reference'!G$17,0)</f>
        <v>2807</v>
      </c>
      <c r="O1736" s="34">
        <f>ROUND(('NEW Reference'!H$16*List!$H1736)+'NEW Reference'!H$17,0)</f>
        <v>2914</v>
      </c>
      <c r="P1736" s="34">
        <f>ROUND(('NEW Reference'!I$16*List!$H1736)+'NEW Reference'!I$17,0)</f>
        <v>3029</v>
      </c>
      <c r="Q1736" s="34">
        <f>ROUND(('NEW Reference'!J$16*List!$H1736)+'NEW Reference'!J$17,0)</f>
        <v>3507</v>
      </c>
      <c r="R1736" s="34">
        <f>ROUND(('NEW Reference'!K$16*List!$H1736)+'NEW Reference'!K$17,0)</f>
        <v>3618</v>
      </c>
      <c r="S1736" s="34">
        <f>ROUND(('NEW Reference'!L$16*List!$H1736)+'NEW Reference'!L$17,0)</f>
        <v>3904</v>
      </c>
      <c r="T1736" s="34">
        <f>ROUND(('NEW Reference'!M$16*List!$H1736)+'NEW Reference'!M$17,0)</f>
        <v>4663</v>
      </c>
      <c r="U1736" s="34">
        <f>ROUND(('NEW Reference'!N$16*List!$H1736)+'NEW Reference'!N$17,0)</f>
        <v>18813</v>
      </c>
      <c r="V1736" s="35">
        <f>ROUND(('NEW Reference'!O$16*List!$H1736)+'NEW Reference'!O$17,0)</f>
        <v>699</v>
      </c>
      <c r="W1736" s="35">
        <f>ROUND(('NEW Reference'!P$16*List!$H1736)+'NEW Reference'!P$17,0)</f>
        <v>986</v>
      </c>
      <c r="X1736" s="35">
        <f>ROUND(('NEW Reference'!Q$16*List!$H1736)+'NEW Reference'!Q$17,0)</f>
        <v>493</v>
      </c>
      <c r="Y1736" s="36"/>
      <c r="Z1736" s="4" t="str">
        <f t="shared" si="80"/>
        <v>HARLAN, Nebraska</v>
      </c>
      <c r="AA1736" s="46" t="s">
        <v>3333</v>
      </c>
      <c r="AB1736" s="37" t="s">
        <v>49</v>
      </c>
      <c r="AC1736" s="41" t="s">
        <v>4931</v>
      </c>
      <c r="AD1736" s="42"/>
      <c r="AE1736">
        <f t="shared" si="81"/>
        <v>0.85100000000000009</v>
      </c>
    </row>
    <row r="1737" spans="1:31">
      <c r="A1737" s="28" t="s">
        <v>5032</v>
      </c>
      <c r="B1737" s="44" t="s">
        <v>5033</v>
      </c>
      <c r="C1737" s="45">
        <v>99928</v>
      </c>
      <c r="D1737" s="30" t="s">
        <v>157</v>
      </c>
      <c r="E1737" s="46" t="s">
        <v>5034</v>
      </c>
      <c r="F1737" s="50" t="s">
        <v>4931</v>
      </c>
      <c r="G1737" s="33" t="s">
        <v>59</v>
      </c>
      <c r="H1737">
        <f t="shared" si="79"/>
        <v>0.85100000000000009</v>
      </c>
      <c r="I1737" s="34">
        <f>ROUND(('NEW Reference'!B$16*List!$H1737)+'NEW Reference'!B$17,0)</f>
        <v>1077</v>
      </c>
      <c r="J1737" s="34">
        <f>ROUND(('NEW Reference'!C$16*List!$H1737)+'NEW Reference'!C$17,0)</f>
        <v>1607</v>
      </c>
      <c r="K1737" s="34">
        <f>ROUND(('NEW Reference'!D$16*List!$H1737)+'NEW Reference'!D$17,0)</f>
        <v>1925</v>
      </c>
      <c r="L1737" s="34">
        <f>ROUND(('NEW Reference'!E$16*List!$H1737)+'NEW Reference'!E$17,0)</f>
        <v>2380</v>
      </c>
      <c r="M1737" s="34">
        <f>ROUND(('NEW Reference'!F$16*List!$H1737)+'NEW Reference'!F$17,0)</f>
        <v>2480</v>
      </c>
      <c r="N1737" s="34">
        <f>ROUND(('NEW Reference'!G$16*List!$H1737)+'NEW Reference'!G$17,0)</f>
        <v>2807</v>
      </c>
      <c r="O1737" s="34">
        <f>ROUND(('NEW Reference'!H$16*List!$H1737)+'NEW Reference'!H$17,0)</f>
        <v>2914</v>
      </c>
      <c r="P1737" s="34">
        <f>ROUND(('NEW Reference'!I$16*List!$H1737)+'NEW Reference'!I$17,0)</f>
        <v>3029</v>
      </c>
      <c r="Q1737" s="34">
        <f>ROUND(('NEW Reference'!J$16*List!$H1737)+'NEW Reference'!J$17,0)</f>
        <v>3507</v>
      </c>
      <c r="R1737" s="34">
        <f>ROUND(('NEW Reference'!K$16*List!$H1737)+'NEW Reference'!K$17,0)</f>
        <v>3618</v>
      </c>
      <c r="S1737" s="34">
        <f>ROUND(('NEW Reference'!L$16*List!$H1737)+'NEW Reference'!L$17,0)</f>
        <v>3904</v>
      </c>
      <c r="T1737" s="34">
        <f>ROUND(('NEW Reference'!M$16*List!$H1737)+'NEW Reference'!M$17,0)</f>
        <v>4663</v>
      </c>
      <c r="U1737" s="34">
        <f>ROUND(('NEW Reference'!N$16*List!$H1737)+'NEW Reference'!N$17,0)</f>
        <v>18813</v>
      </c>
      <c r="V1737" s="35">
        <f>ROUND(('NEW Reference'!O$16*List!$H1737)+'NEW Reference'!O$17,0)</f>
        <v>699</v>
      </c>
      <c r="W1737" s="35">
        <f>ROUND(('NEW Reference'!P$16*List!$H1737)+'NEW Reference'!P$17,0)</f>
        <v>986</v>
      </c>
      <c r="X1737" s="35">
        <f>ROUND(('NEW Reference'!Q$16*List!$H1737)+'NEW Reference'!Q$17,0)</f>
        <v>493</v>
      </c>
      <c r="Y1737" s="36"/>
      <c r="Z1737" s="4" t="str">
        <f t="shared" si="80"/>
        <v>HAYES, Nebraska</v>
      </c>
      <c r="AA1737" s="37" t="s">
        <v>5034</v>
      </c>
      <c r="AB1737" s="37" t="s">
        <v>49</v>
      </c>
      <c r="AC1737" s="32" t="s">
        <v>4931</v>
      </c>
      <c r="AD1737" s="38"/>
      <c r="AE1737">
        <f t="shared" si="81"/>
        <v>0.85100000000000009</v>
      </c>
    </row>
    <row r="1738" spans="1:31">
      <c r="A1738" s="28" t="s">
        <v>5035</v>
      </c>
      <c r="B1738" s="44" t="s">
        <v>5036</v>
      </c>
      <c r="C1738" s="45">
        <v>99928</v>
      </c>
      <c r="D1738" s="30" t="s">
        <v>157</v>
      </c>
      <c r="E1738" s="46" t="s">
        <v>5037</v>
      </c>
      <c r="F1738" s="50" t="s">
        <v>4931</v>
      </c>
      <c r="G1738" s="33" t="s">
        <v>59</v>
      </c>
      <c r="H1738">
        <f t="shared" si="79"/>
        <v>0.85100000000000009</v>
      </c>
      <c r="I1738" s="34">
        <f>ROUND(('NEW Reference'!B$16*List!$H1738)+'NEW Reference'!B$17,0)</f>
        <v>1077</v>
      </c>
      <c r="J1738" s="34">
        <f>ROUND(('NEW Reference'!C$16*List!$H1738)+'NEW Reference'!C$17,0)</f>
        <v>1607</v>
      </c>
      <c r="K1738" s="34">
        <f>ROUND(('NEW Reference'!D$16*List!$H1738)+'NEW Reference'!D$17,0)</f>
        <v>1925</v>
      </c>
      <c r="L1738" s="34">
        <f>ROUND(('NEW Reference'!E$16*List!$H1738)+'NEW Reference'!E$17,0)</f>
        <v>2380</v>
      </c>
      <c r="M1738" s="34">
        <f>ROUND(('NEW Reference'!F$16*List!$H1738)+'NEW Reference'!F$17,0)</f>
        <v>2480</v>
      </c>
      <c r="N1738" s="34">
        <f>ROUND(('NEW Reference'!G$16*List!$H1738)+'NEW Reference'!G$17,0)</f>
        <v>2807</v>
      </c>
      <c r="O1738" s="34">
        <f>ROUND(('NEW Reference'!H$16*List!$H1738)+'NEW Reference'!H$17,0)</f>
        <v>2914</v>
      </c>
      <c r="P1738" s="34">
        <f>ROUND(('NEW Reference'!I$16*List!$H1738)+'NEW Reference'!I$17,0)</f>
        <v>3029</v>
      </c>
      <c r="Q1738" s="34">
        <f>ROUND(('NEW Reference'!J$16*List!$H1738)+'NEW Reference'!J$17,0)</f>
        <v>3507</v>
      </c>
      <c r="R1738" s="34">
        <f>ROUND(('NEW Reference'!K$16*List!$H1738)+'NEW Reference'!K$17,0)</f>
        <v>3618</v>
      </c>
      <c r="S1738" s="34">
        <f>ROUND(('NEW Reference'!L$16*List!$H1738)+'NEW Reference'!L$17,0)</f>
        <v>3904</v>
      </c>
      <c r="T1738" s="34">
        <f>ROUND(('NEW Reference'!M$16*List!$H1738)+'NEW Reference'!M$17,0)</f>
        <v>4663</v>
      </c>
      <c r="U1738" s="34">
        <f>ROUND(('NEW Reference'!N$16*List!$H1738)+'NEW Reference'!N$17,0)</f>
        <v>18813</v>
      </c>
      <c r="V1738" s="35">
        <f>ROUND(('NEW Reference'!O$16*List!$H1738)+'NEW Reference'!O$17,0)</f>
        <v>699</v>
      </c>
      <c r="W1738" s="35">
        <f>ROUND(('NEW Reference'!P$16*List!$H1738)+'NEW Reference'!P$17,0)</f>
        <v>986</v>
      </c>
      <c r="X1738" s="35">
        <f>ROUND(('NEW Reference'!Q$16*List!$H1738)+'NEW Reference'!Q$17,0)</f>
        <v>493</v>
      </c>
      <c r="Y1738" s="36"/>
      <c r="Z1738" s="4" t="str">
        <f t="shared" si="80"/>
        <v>HITCHCOCK, Nebraska</v>
      </c>
      <c r="AA1738" s="46" t="s">
        <v>5037</v>
      </c>
      <c r="AB1738" s="37" t="s">
        <v>49</v>
      </c>
      <c r="AC1738" s="41" t="s">
        <v>4931</v>
      </c>
      <c r="AD1738" s="42"/>
      <c r="AE1738">
        <f t="shared" si="81"/>
        <v>0.85100000000000009</v>
      </c>
    </row>
    <row r="1739" spans="1:31">
      <c r="A1739" s="28" t="s">
        <v>5038</v>
      </c>
      <c r="B1739" s="44" t="s">
        <v>5039</v>
      </c>
      <c r="C1739" s="45">
        <v>99928</v>
      </c>
      <c r="D1739" s="30" t="s">
        <v>157</v>
      </c>
      <c r="E1739" s="46" t="s">
        <v>4612</v>
      </c>
      <c r="F1739" s="50" t="s">
        <v>4931</v>
      </c>
      <c r="G1739" s="33" t="s">
        <v>59</v>
      </c>
      <c r="H1739">
        <f t="shared" si="79"/>
        <v>0.85100000000000009</v>
      </c>
      <c r="I1739" s="34">
        <f>ROUND(('NEW Reference'!B$16*List!$H1739)+'NEW Reference'!B$17,0)</f>
        <v>1077</v>
      </c>
      <c r="J1739" s="34">
        <f>ROUND(('NEW Reference'!C$16*List!$H1739)+'NEW Reference'!C$17,0)</f>
        <v>1607</v>
      </c>
      <c r="K1739" s="34">
        <f>ROUND(('NEW Reference'!D$16*List!$H1739)+'NEW Reference'!D$17,0)</f>
        <v>1925</v>
      </c>
      <c r="L1739" s="34">
        <f>ROUND(('NEW Reference'!E$16*List!$H1739)+'NEW Reference'!E$17,0)</f>
        <v>2380</v>
      </c>
      <c r="M1739" s="34">
        <f>ROUND(('NEW Reference'!F$16*List!$H1739)+'NEW Reference'!F$17,0)</f>
        <v>2480</v>
      </c>
      <c r="N1739" s="34">
        <f>ROUND(('NEW Reference'!G$16*List!$H1739)+'NEW Reference'!G$17,0)</f>
        <v>2807</v>
      </c>
      <c r="O1739" s="34">
        <f>ROUND(('NEW Reference'!H$16*List!$H1739)+'NEW Reference'!H$17,0)</f>
        <v>2914</v>
      </c>
      <c r="P1739" s="34">
        <f>ROUND(('NEW Reference'!I$16*List!$H1739)+'NEW Reference'!I$17,0)</f>
        <v>3029</v>
      </c>
      <c r="Q1739" s="34">
        <f>ROUND(('NEW Reference'!J$16*List!$H1739)+'NEW Reference'!J$17,0)</f>
        <v>3507</v>
      </c>
      <c r="R1739" s="34">
        <f>ROUND(('NEW Reference'!K$16*List!$H1739)+'NEW Reference'!K$17,0)</f>
        <v>3618</v>
      </c>
      <c r="S1739" s="34">
        <f>ROUND(('NEW Reference'!L$16*List!$H1739)+'NEW Reference'!L$17,0)</f>
        <v>3904</v>
      </c>
      <c r="T1739" s="34">
        <f>ROUND(('NEW Reference'!M$16*List!$H1739)+'NEW Reference'!M$17,0)</f>
        <v>4663</v>
      </c>
      <c r="U1739" s="34">
        <f>ROUND(('NEW Reference'!N$16*List!$H1739)+'NEW Reference'!N$17,0)</f>
        <v>18813</v>
      </c>
      <c r="V1739" s="35">
        <f>ROUND(('NEW Reference'!O$16*List!$H1739)+'NEW Reference'!O$17,0)</f>
        <v>699</v>
      </c>
      <c r="W1739" s="35">
        <f>ROUND(('NEW Reference'!P$16*List!$H1739)+'NEW Reference'!P$17,0)</f>
        <v>986</v>
      </c>
      <c r="X1739" s="35">
        <f>ROUND(('NEW Reference'!Q$16*List!$H1739)+'NEW Reference'!Q$17,0)</f>
        <v>493</v>
      </c>
      <c r="Y1739" s="36"/>
      <c r="Z1739" s="4" t="str">
        <f t="shared" si="80"/>
        <v>HOLT, Nebraska</v>
      </c>
      <c r="AA1739" s="46" t="s">
        <v>4612</v>
      </c>
      <c r="AB1739" s="37" t="s">
        <v>49</v>
      </c>
      <c r="AC1739" s="41" t="s">
        <v>4931</v>
      </c>
      <c r="AD1739" s="42"/>
      <c r="AE1739">
        <f t="shared" si="81"/>
        <v>0.85100000000000009</v>
      </c>
    </row>
    <row r="1740" spans="1:31">
      <c r="A1740" s="28" t="s">
        <v>5040</v>
      </c>
      <c r="B1740" s="44" t="s">
        <v>5041</v>
      </c>
      <c r="C1740" s="45">
        <v>99928</v>
      </c>
      <c r="D1740" s="30" t="s">
        <v>157</v>
      </c>
      <c r="E1740" s="46" t="s">
        <v>5042</v>
      </c>
      <c r="F1740" s="50" t="s">
        <v>4931</v>
      </c>
      <c r="G1740" s="33" t="s">
        <v>59</v>
      </c>
      <c r="H1740">
        <f t="shared" si="79"/>
        <v>0.85100000000000009</v>
      </c>
      <c r="I1740" s="34">
        <f>ROUND(('NEW Reference'!B$16*List!$H1740)+'NEW Reference'!B$17,0)</f>
        <v>1077</v>
      </c>
      <c r="J1740" s="34">
        <f>ROUND(('NEW Reference'!C$16*List!$H1740)+'NEW Reference'!C$17,0)</f>
        <v>1607</v>
      </c>
      <c r="K1740" s="34">
        <f>ROUND(('NEW Reference'!D$16*List!$H1740)+'NEW Reference'!D$17,0)</f>
        <v>1925</v>
      </c>
      <c r="L1740" s="34">
        <f>ROUND(('NEW Reference'!E$16*List!$H1740)+'NEW Reference'!E$17,0)</f>
        <v>2380</v>
      </c>
      <c r="M1740" s="34">
        <f>ROUND(('NEW Reference'!F$16*List!$H1740)+'NEW Reference'!F$17,0)</f>
        <v>2480</v>
      </c>
      <c r="N1740" s="34">
        <f>ROUND(('NEW Reference'!G$16*List!$H1740)+'NEW Reference'!G$17,0)</f>
        <v>2807</v>
      </c>
      <c r="O1740" s="34">
        <f>ROUND(('NEW Reference'!H$16*List!$H1740)+'NEW Reference'!H$17,0)</f>
        <v>2914</v>
      </c>
      <c r="P1740" s="34">
        <f>ROUND(('NEW Reference'!I$16*List!$H1740)+'NEW Reference'!I$17,0)</f>
        <v>3029</v>
      </c>
      <c r="Q1740" s="34">
        <f>ROUND(('NEW Reference'!J$16*List!$H1740)+'NEW Reference'!J$17,0)</f>
        <v>3507</v>
      </c>
      <c r="R1740" s="34">
        <f>ROUND(('NEW Reference'!K$16*List!$H1740)+'NEW Reference'!K$17,0)</f>
        <v>3618</v>
      </c>
      <c r="S1740" s="34">
        <f>ROUND(('NEW Reference'!L$16*List!$H1740)+'NEW Reference'!L$17,0)</f>
        <v>3904</v>
      </c>
      <c r="T1740" s="34">
        <f>ROUND(('NEW Reference'!M$16*List!$H1740)+'NEW Reference'!M$17,0)</f>
        <v>4663</v>
      </c>
      <c r="U1740" s="34">
        <f>ROUND(('NEW Reference'!N$16*List!$H1740)+'NEW Reference'!N$17,0)</f>
        <v>18813</v>
      </c>
      <c r="V1740" s="35">
        <f>ROUND(('NEW Reference'!O$16*List!$H1740)+'NEW Reference'!O$17,0)</f>
        <v>699</v>
      </c>
      <c r="W1740" s="35">
        <f>ROUND(('NEW Reference'!P$16*List!$H1740)+'NEW Reference'!P$17,0)</f>
        <v>986</v>
      </c>
      <c r="X1740" s="35">
        <f>ROUND(('NEW Reference'!Q$16*List!$H1740)+'NEW Reference'!Q$17,0)</f>
        <v>493</v>
      </c>
      <c r="Y1740" s="36"/>
      <c r="Z1740" s="4" t="str">
        <f t="shared" si="80"/>
        <v>HOOKER, Nebraska</v>
      </c>
      <c r="AA1740" s="46" t="s">
        <v>5042</v>
      </c>
      <c r="AB1740" s="37" t="s">
        <v>49</v>
      </c>
      <c r="AC1740" s="41" t="s">
        <v>4931</v>
      </c>
      <c r="AD1740" s="42"/>
      <c r="AE1740">
        <f t="shared" si="81"/>
        <v>0.85100000000000009</v>
      </c>
    </row>
    <row r="1741" spans="1:31">
      <c r="A1741" s="28" t="s">
        <v>5043</v>
      </c>
      <c r="B1741" s="44" t="s">
        <v>5044</v>
      </c>
      <c r="C1741" s="45">
        <v>24260</v>
      </c>
      <c r="D1741" s="30" t="s">
        <v>808</v>
      </c>
      <c r="E1741" s="46" t="s">
        <v>611</v>
      </c>
      <c r="F1741" s="49" t="s">
        <v>4931</v>
      </c>
      <c r="G1741" s="33" t="s">
        <v>48</v>
      </c>
      <c r="H1741">
        <f t="shared" si="79"/>
        <v>0.97420000000000007</v>
      </c>
      <c r="I1741" s="34">
        <f>ROUND(('NEW Reference'!B$16*List!$H1741)+'NEW Reference'!B$17,0)</f>
        <v>1191</v>
      </c>
      <c r="J1741" s="34">
        <f>ROUND(('NEW Reference'!C$16*List!$H1741)+'NEW Reference'!C$17,0)</f>
        <v>1777</v>
      </c>
      <c r="K1741" s="34">
        <f>ROUND(('NEW Reference'!D$16*List!$H1741)+'NEW Reference'!D$17,0)</f>
        <v>2129</v>
      </c>
      <c r="L1741" s="34">
        <f>ROUND(('NEW Reference'!E$16*List!$H1741)+'NEW Reference'!E$17,0)</f>
        <v>2632</v>
      </c>
      <c r="M1741" s="34">
        <f>ROUND(('NEW Reference'!F$16*List!$H1741)+'NEW Reference'!F$17,0)</f>
        <v>2742</v>
      </c>
      <c r="N1741" s="34">
        <f>ROUND(('NEW Reference'!G$16*List!$H1741)+'NEW Reference'!G$17,0)</f>
        <v>3104</v>
      </c>
      <c r="O1741" s="34">
        <f>ROUND(('NEW Reference'!H$16*List!$H1741)+'NEW Reference'!H$17,0)</f>
        <v>3222</v>
      </c>
      <c r="P1741" s="34">
        <f>ROUND(('NEW Reference'!I$16*List!$H1741)+'NEW Reference'!I$17,0)</f>
        <v>3349</v>
      </c>
      <c r="Q1741" s="34">
        <f>ROUND(('NEW Reference'!J$16*List!$H1741)+'NEW Reference'!J$17,0)</f>
        <v>3878</v>
      </c>
      <c r="R1741" s="34">
        <f>ROUND(('NEW Reference'!K$16*List!$H1741)+'NEW Reference'!K$17,0)</f>
        <v>4000</v>
      </c>
      <c r="S1741" s="34">
        <f>ROUND(('NEW Reference'!L$16*List!$H1741)+'NEW Reference'!L$17,0)</f>
        <v>4317</v>
      </c>
      <c r="T1741" s="34">
        <f>ROUND(('NEW Reference'!M$16*List!$H1741)+'NEW Reference'!M$17,0)</f>
        <v>5156</v>
      </c>
      <c r="U1741" s="34">
        <f>ROUND(('NEW Reference'!N$16*List!$H1741)+'NEW Reference'!N$17,0)</f>
        <v>20802</v>
      </c>
      <c r="V1741" s="35">
        <f>ROUND(('NEW Reference'!O$16*List!$H1741)+'NEW Reference'!O$17,0)</f>
        <v>773</v>
      </c>
      <c r="W1741" s="35">
        <f>ROUND(('NEW Reference'!P$16*List!$H1741)+'NEW Reference'!P$17,0)</f>
        <v>1090</v>
      </c>
      <c r="X1741" s="35">
        <f>ROUND(('NEW Reference'!Q$16*List!$H1741)+'NEW Reference'!Q$17,0)</f>
        <v>545</v>
      </c>
      <c r="Y1741" s="36"/>
      <c r="Z1741" s="4" t="str">
        <f t="shared" si="80"/>
        <v>HOWARD, Nebraska</v>
      </c>
      <c r="AA1741" s="46" t="s">
        <v>611</v>
      </c>
      <c r="AB1741" s="37" t="s">
        <v>49</v>
      </c>
      <c r="AC1741" s="41" t="s">
        <v>4931</v>
      </c>
      <c r="AD1741" s="42"/>
      <c r="AE1741">
        <f t="shared" si="81"/>
        <v>0.97420000000000007</v>
      </c>
    </row>
    <row r="1742" spans="1:31">
      <c r="A1742" s="28" t="s">
        <v>5045</v>
      </c>
      <c r="B1742" s="44" t="s">
        <v>5046</v>
      </c>
      <c r="C1742" s="45">
        <v>99928</v>
      </c>
      <c r="D1742" s="30" t="s">
        <v>157</v>
      </c>
      <c r="E1742" s="46" t="s">
        <v>198</v>
      </c>
      <c r="F1742" s="50" t="s">
        <v>4931</v>
      </c>
      <c r="G1742" s="33" t="s">
        <v>59</v>
      </c>
      <c r="H1742">
        <f t="shared" si="79"/>
        <v>0.85100000000000009</v>
      </c>
      <c r="I1742" s="34">
        <f>ROUND(('NEW Reference'!B$16*List!$H1742)+'NEW Reference'!B$17,0)</f>
        <v>1077</v>
      </c>
      <c r="J1742" s="34">
        <f>ROUND(('NEW Reference'!C$16*List!$H1742)+'NEW Reference'!C$17,0)</f>
        <v>1607</v>
      </c>
      <c r="K1742" s="34">
        <f>ROUND(('NEW Reference'!D$16*List!$H1742)+'NEW Reference'!D$17,0)</f>
        <v>1925</v>
      </c>
      <c r="L1742" s="34">
        <f>ROUND(('NEW Reference'!E$16*List!$H1742)+'NEW Reference'!E$17,0)</f>
        <v>2380</v>
      </c>
      <c r="M1742" s="34">
        <f>ROUND(('NEW Reference'!F$16*List!$H1742)+'NEW Reference'!F$17,0)</f>
        <v>2480</v>
      </c>
      <c r="N1742" s="34">
        <f>ROUND(('NEW Reference'!G$16*List!$H1742)+'NEW Reference'!G$17,0)</f>
        <v>2807</v>
      </c>
      <c r="O1742" s="34">
        <f>ROUND(('NEW Reference'!H$16*List!$H1742)+'NEW Reference'!H$17,0)</f>
        <v>2914</v>
      </c>
      <c r="P1742" s="34">
        <f>ROUND(('NEW Reference'!I$16*List!$H1742)+'NEW Reference'!I$17,0)</f>
        <v>3029</v>
      </c>
      <c r="Q1742" s="34">
        <f>ROUND(('NEW Reference'!J$16*List!$H1742)+'NEW Reference'!J$17,0)</f>
        <v>3507</v>
      </c>
      <c r="R1742" s="34">
        <f>ROUND(('NEW Reference'!K$16*List!$H1742)+'NEW Reference'!K$17,0)</f>
        <v>3618</v>
      </c>
      <c r="S1742" s="34">
        <f>ROUND(('NEW Reference'!L$16*List!$H1742)+'NEW Reference'!L$17,0)</f>
        <v>3904</v>
      </c>
      <c r="T1742" s="34">
        <f>ROUND(('NEW Reference'!M$16*List!$H1742)+'NEW Reference'!M$17,0)</f>
        <v>4663</v>
      </c>
      <c r="U1742" s="34">
        <f>ROUND(('NEW Reference'!N$16*List!$H1742)+'NEW Reference'!N$17,0)</f>
        <v>18813</v>
      </c>
      <c r="V1742" s="35">
        <f>ROUND(('NEW Reference'!O$16*List!$H1742)+'NEW Reference'!O$17,0)</f>
        <v>699</v>
      </c>
      <c r="W1742" s="35">
        <f>ROUND(('NEW Reference'!P$16*List!$H1742)+'NEW Reference'!P$17,0)</f>
        <v>986</v>
      </c>
      <c r="X1742" s="35">
        <f>ROUND(('NEW Reference'!Q$16*List!$H1742)+'NEW Reference'!Q$17,0)</f>
        <v>493</v>
      </c>
      <c r="Y1742" s="36"/>
      <c r="Z1742" s="4" t="str">
        <f t="shared" si="80"/>
        <v>JEFFERSON, Nebraska</v>
      </c>
      <c r="AA1742" s="46" t="s">
        <v>198</v>
      </c>
      <c r="AB1742" s="37" t="s">
        <v>49</v>
      </c>
      <c r="AC1742" s="41" t="s">
        <v>4931</v>
      </c>
      <c r="AD1742" s="42"/>
      <c r="AE1742">
        <f t="shared" si="81"/>
        <v>0.85100000000000009</v>
      </c>
    </row>
    <row r="1743" spans="1:31">
      <c r="A1743" s="28" t="s">
        <v>5047</v>
      </c>
      <c r="B1743" s="44" t="s">
        <v>5048</v>
      </c>
      <c r="C1743" s="45">
        <v>99928</v>
      </c>
      <c r="D1743" s="30" t="s">
        <v>157</v>
      </c>
      <c r="E1743" s="46" t="s">
        <v>628</v>
      </c>
      <c r="F1743" s="50" t="s">
        <v>4931</v>
      </c>
      <c r="G1743" s="33" t="s">
        <v>59</v>
      </c>
      <c r="H1743">
        <f t="shared" ref="H1743:H1806" si="82">IFERROR(INDEX($AH:$AH,MATCH($C1743,$AF:$AF,0)),"")</f>
        <v>0.85100000000000009</v>
      </c>
      <c r="I1743" s="34">
        <f>ROUND(('NEW Reference'!B$16*List!$H1743)+'NEW Reference'!B$17,0)</f>
        <v>1077</v>
      </c>
      <c r="J1743" s="34">
        <f>ROUND(('NEW Reference'!C$16*List!$H1743)+'NEW Reference'!C$17,0)</f>
        <v>1607</v>
      </c>
      <c r="K1743" s="34">
        <f>ROUND(('NEW Reference'!D$16*List!$H1743)+'NEW Reference'!D$17,0)</f>
        <v>1925</v>
      </c>
      <c r="L1743" s="34">
        <f>ROUND(('NEW Reference'!E$16*List!$H1743)+'NEW Reference'!E$17,0)</f>
        <v>2380</v>
      </c>
      <c r="M1743" s="34">
        <f>ROUND(('NEW Reference'!F$16*List!$H1743)+'NEW Reference'!F$17,0)</f>
        <v>2480</v>
      </c>
      <c r="N1743" s="34">
        <f>ROUND(('NEW Reference'!G$16*List!$H1743)+'NEW Reference'!G$17,0)</f>
        <v>2807</v>
      </c>
      <c r="O1743" s="34">
        <f>ROUND(('NEW Reference'!H$16*List!$H1743)+'NEW Reference'!H$17,0)</f>
        <v>2914</v>
      </c>
      <c r="P1743" s="34">
        <f>ROUND(('NEW Reference'!I$16*List!$H1743)+'NEW Reference'!I$17,0)</f>
        <v>3029</v>
      </c>
      <c r="Q1743" s="34">
        <f>ROUND(('NEW Reference'!J$16*List!$H1743)+'NEW Reference'!J$17,0)</f>
        <v>3507</v>
      </c>
      <c r="R1743" s="34">
        <f>ROUND(('NEW Reference'!K$16*List!$H1743)+'NEW Reference'!K$17,0)</f>
        <v>3618</v>
      </c>
      <c r="S1743" s="34">
        <f>ROUND(('NEW Reference'!L$16*List!$H1743)+'NEW Reference'!L$17,0)</f>
        <v>3904</v>
      </c>
      <c r="T1743" s="34">
        <f>ROUND(('NEW Reference'!M$16*List!$H1743)+'NEW Reference'!M$17,0)</f>
        <v>4663</v>
      </c>
      <c r="U1743" s="34">
        <f>ROUND(('NEW Reference'!N$16*List!$H1743)+'NEW Reference'!N$17,0)</f>
        <v>18813</v>
      </c>
      <c r="V1743" s="35">
        <f>ROUND(('NEW Reference'!O$16*List!$H1743)+'NEW Reference'!O$17,0)</f>
        <v>699</v>
      </c>
      <c r="W1743" s="35">
        <f>ROUND(('NEW Reference'!P$16*List!$H1743)+'NEW Reference'!P$17,0)</f>
        <v>986</v>
      </c>
      <c r="X1743" s="35">
        <f>ROUND(('NEW Reference'!Q$16*List!$H1743)+'NEW Reference'!Q$17,0)</f>
        <v>493</v>
      </c>
      <c r="Y1743" s="36"/>
      <c r="Z1743" s="4" t="str">
        <f t="shared" ref="Z1743:Z1806" si="83">CONCATENATE(AA1743, AB1743, AC1743)</f>
        <v>JOHNSON, Nebraska</v>
      </c>
      <c r="AA1743" s="46" t="s">
        <v>628</v>
      </c>
      <c r="AB1743" s="37" t="s">
        <v>49</v>
      </c>
      <c r="AC1743" s="41" t="s">
        <v>4931</v>
      </c>
      <c r="AD1743" s="42"/>
      <c r="AE1743">
        <f t="shared" ref="AE1743:AE1806" si="84">IFERROR(INDEX($AH:$AH,MATCH($C1743,$AF:$AF,0)),"")</f>
        <v>0.85100000000000009</v>
      </c>
    </row>
    <row r="1744" spans="1:31">
      <c r="A1744" s="28" t="s">
        <v>5049</v>
      </c>
      <c r="B1744" s="44" t="s">
        <v>5050</v>
      </c>
      <c r="C1744" s="45">
        <v>99928</v>
      </c>
      <c r="D1744" s="30" t="s">
        <v>157</v>
      </c>
      <c r="E1744" s="46" t="s">
        <v>5051</v>
      </c>
      <c r="F1744" s="50" t="s">
        <v>4931</v>
      </c>
      <c r="G1744" s="33" t="s">
        <v>59</v>
      </c>
      <c r="H1744">
        <f t="shared" si="82"/>
        <v>0.85100000000000009</v>
      </c>
      <c r="I1744" s="34">
        <f>ROUND(('NEW Reference'!B$16*List!$H1744)+'NEW Reference'!B$17,0)</f>
        <v>1077</v>
      </c>
      <c r="J1744" s="34">
        <f>ROUND(('NEW Reference'!C$16*List!$H1744)+'NEW Reference'!C$17,0)</f>
        <v>1607</v>
      </c>
      <c r="K1744" s="34">
        <f>ROUND(('NEW Reference'!D$16*List!$H1744)+'NEW Reference'!D$17,0)</f>
        <v>1925</v>
      </c>
      <c r="L1744" s="34">
        <f>ROUND(('NEW Reference'!E$16*List!$H1744)+'NEW Reference'!E$17,0)</f>
        <v>2380</v>
      </c>
      <c r="M1744" s="34">
        <f>ROUND(('NEW Reference'!F$16*List!$H1744)+'NEW Reference'!F$17,0)</f>
        <v>2480</v>
      </c>
      <c r="N1744" s="34">
        <f>ROUND(('NEW Reference'!G$16*List!$H1744)+'NEW Reference'!G$17,0)</f>
        <v>2807</v>
      </c>
      <c r="O1744" s="34">
        <f>ROUND(('NEW Reference'!H$16*List!$H1744)+'NEW Reference'!H$17,0)</f>
        <v>2914</v>
      </c>
      <c r="P1744" s="34">
        <f>ROUND(('NEW Reference'!I$16*List!$H1744)+'NEW Reference'!I$17,0)</f>
        <v>3029</v>
      </c>
      <c r="Q1744" s="34">
        <f>ROUND(('NEW Reference'!J$16*List!$H1744)+'NEW Reference'!J$17,0)</f>
        <v>3507</v>
      </c>
      <c r="R1744" s="34">
        <f>ROUND(('NEW Reference'!K$16*List!$H1744)+'NEW Reference'!K$17,0)</f>
        <v>3618</v>
      </c>
      <c r="S1744" s="34">
        <f>ROUND(('NEW Reference'!L$16*List!$H1744)+'NEW Reference'!L$17,0)</f>
        <v>3904</v>
      </c>
      <c r="T1744" s="34">
        <f>ROUND(('NEW Reference'!M$16*List!$H1744)+'NEW Reference'!M$17,0)</f>
        <v>4663</v>
      </c>
      <c r="U1744" s="34">
        <f>ROUND(('NEW Reference'!N$16*List!$H1744)+'NEW Reference'!N$17,0)</f>
        <v>18813</v>
      </c>
      <c r="V1744" s="35">
        <f>ROUND(('NEW Reference'!O$16*List!$H1744)+'NEW Reference'!O$17,0)</f>
        <v>699</v>
      </c>
      <c r="W1744" s="35">
        <f>ROUND(('NEW Reference'!P$16*List!$H1744)+'NEW Reference'!P$17,0)</f>
        <v>986</v>
      </c>
      <c r="X1744" s="35">
        <f>ROUND(('NEW Reference'!Q$16*List!$H1744)+'NEW Reference'!Q$17,0)</f>
        <v>493</v>
      </c>
      <c r="Y1744" s="36"/>
      <c r="Z1744" s="4" t="str">
        <f t="shared" si="83"/>
        <v>KEARNEY, Nebraska</v>
      </c>
      <c r="AA1744" s="46" t="s">
        <v>5051</v>
      </c>
      <c r="AB1744" s="37" t="s">
        <v>49</v>
      </c>
      <c r="AC1744" s="41" t="s">
        <v>4931</v>
      </c>
      <c r="AD1744" s="42"/>
      <c r="AE1744">
        <f t="shared" si="84"/>
        <v>0.85100000000000009</v>
      </c>
    </row>
    <row r="1745" spans="1:31">
      <c r="A1745" s="28" t="s">
        <v>5052</v>
      </c>
      <c r="B1745" s="44" t="s">
        <v>5053</v>
      </c>
      <c r="C1745" s="47">
        <v>99928</v>
      </c>
      <c r="D1745" s="30" t="s">
        <v>157</v>
      </c>
      <c r="E1745" s="37" t="s">
        <v>5054</v>
      </c>
      <c r="F1745" s="50" t="s">
        <v>4931</v>
      </c>
      <c r="G1745" s="33" t="s">
        <v>59</v>
      </c>
      <c r="H1745">
        <f t="shared" si="82"/>
        <v>0.85100000000000009</v>
      </c>
      <c r="I1745" s="34">
        <f>ROUND(('NEW Reference'!B$16*List!$H1745)+'NEW Reference'!B$17,0)</f>
        <v>1077</v>
      </c>
      <c r="J1745" s="34">
        <f>ROUND(('NEW Reference'!C$16*List!$H1745)+'NEW Reference'!C$17,0)</f>
        <v>1607</v>
      </c>
      <c r="K1745" s="34">
        <f>ROUND(('NEW Reference'!D$16*List!$H1745)+'NEW Reference'!D$17,0)</f>
        <v>1925</v>
      </c>
      <c r="L1745" s="34">
        <f>ROUND(('NEW Reference'!E$16*List!$H1745)+'NEW Reference'!E$17,0)</f>
        <v>2380</v>
      </c>
      <c r="M1745" s="34">
        <f>ROUND(('NEW Reference'!F$16*List!$H1745)+'NEW Reference'!F$17,0)</f>
        <v>2480</v>
      </c>
      <c r="N1745" s="34">
        <f>ROUND(('NEW Reference'!G$16*List!$H1745)+'NEW Reference'!G$17,0)</f>
        <v>2807</v>
      </c>
      <c r="O1745" s="34">
        <f>ROUND(('NEW Reference'!H$16*List!$H1745)+'NEW Reference'!H$17,0)</f>
        <v>2914</v>
      </c>
      <c r="P1745" s="34">
        <f>ROUND(('NEW Reference'!I$16*List!$H1745)+'NEW Reference'!I$17,0)</f>
        <v>3029</v>
      </c>
      <c r="Q1745" s="34">
        <f>ROUND(('NEW Reference'!J$16*List!$H1745)+'NEW Reference'!J$17,0)</f>
        <v>3507</v>
      </c>
      <c r="R1745" s="34">
        <f>ROUND(('NEW Reference'!K$16*List!$H1745)+'NEW Reference'!K$17,0)</f>
        <v>3618</v>
      </c>
      <c r="S1745" s="34">
        <f>ROUND(('NEW Reference'!L$16*List!$H1745)+'NEW Reference'!L$17,0)</f>
        <v>3904</v>
      </c>
      <c r="T1745" s="34">
        <f>ROUND(('NEW Reference'!M$16*List!$H1745)+'NEW Reference'!M$17,0)</f>
        <v>4663</v>
      </c>
      <c r="U1745" s="34">
        <f>ROUND(('NEW Reference'!N$16*List!$H1745)+'NEW Reference'!N$17,0)</f>
        <v>18813</v>
      </c>
      <c r="V1745" s="35">
        <f>ROUND(('NEW Reference'!O$16*List!$H1745)+'NEW Reference'!O$17,0)</f>
        <v>699</v>
      </c>
      <c r="W1745" s="35">
        <f>ROUND(('NEW Reference'!P$16*List!$H1745)+'NEW Reference'!P$17,0)</f>
        <v>986</v>
      </c>
      <c r="X1745" s="35">
        <f>ROUND(('NEW Reference'!Q$16*List!$H1745)+'NEW Reference'!Q$17,0)</f>
        <v>493</v>
      </c>
      <c r="Y1745" s="36"/>
      <c r="Z1745" s="4" t="str">
        <f t="shared" si="83"/>
        <v>KEITH, Nebraska</v>
      </c>
      <c r="AA1745" s="37" t="s">
        <v>5054</v>
      </c>
      <c r="AB1745" s="37" t="s">
        <v>49</v>
      </c>
      <c r="AC1745" s="32" t="s">
        <v>4931</v>
      </c>
      <c r="AD1745" s="38"/>
      <c r="AE1745">
        <f t="shared" si="84"/>
        <v>0.85100000000000009</v>
      </c>
    </row>
    <row r="1746" spans="1:31">
      <c r="A1746" s="28" t="s">
        <v>5055</v>
      </c>
      <c r="B1746" s="44" t="s">
        <v>5056</v>
      </c>
      <c r="C1746" s="47">
        <v>99928</v>
      </c>
      <c r="D1746" s="30" t="s">
        <v>157</v>
      </c>
      <c r="E1746" s="37" t="s">
        <v>5057</v>
      </c>
      <c r="F1746" s="50" t="s">
        <v>4931</v>
      </c>
      <c r="G1746" s="33" t="s">
        <v>59</v>
      </c>
      <c r="H1746">
        <f t="shared" si="82"/>
        <v>0.85100000000000009</v>
      </c>
      <c r="I1746" s="34">
        <f>ROUND(('NEW Reference'!B$16*List!$H1746)+'NEW Reference'!B$17,0)</f>
        <v>1077</v>
      </c>
      <c r="J1746" s="34">
        <f>ROUND(('NEW Reference'!C$16*List!$H1746)+'NEW Reference'!C$17,0)</f>
        <v>1607</v>
      </c>
      <c r="K1746" s="34">
        <f>ROUND(('NEW Reference'!D$16*List!$H1746)+'NEW Reference'!D$17,0)</f>
        <v>1925</v>
      </c>
      <c r="L1746" s="34">
        <f>ROUND(('NEW Reference'!E$16*List!$H1746)+'NEW Reference'!E$17,0)</f>
        <v>2380</v>
      </c>
      <c r="M1746" s="34">
        <f>ROUND(('NEW Reference'!F$16*List!$H1746)+'NEW Reference'!F$17,0)</f>
        <v>2480</v>
      </c>
      <c r="N1746" s="34">
        <f>ROUND(('NEW Reference'!G$16*List!$H1746)+'NEW Reference'!G$17,0)</f>
        <v>2807</v>
      </c>
      <c r="O1746" s="34">
        <f>ROUND(('NEW Reference'!H$16*List!$H1746)+'NEW Reference'!H$17,0)</f>
        <v>2914</v>
      </c>
      <c r="P1746" s="34">
        <f>ROUND(('NEW Reference'!I$16*List!$H1746)+'NEW Reference'!I$17,0)</f>
        <v>3029</v>
      </c>
      <c r="Q1746" s="34">
        <f>ROUND(('NEW Reference'!J$16*List!$H1746)+'NEW Reference'!J$17,0)</f>
        <v>3507</v>
      </c>
      <c r="R1746" s="34">
        <f>ROUND(('NEW Reference'!K$16*List!$H1746)+'NEW Reference'!K$17,0)</f>
        <v>3618</v>
      </c>
      <c r="S1746" s="34">
        <f>ROUND(('NEW Reference'!L$16*List!$H1746)+'NEW Reference'!L$17,0)</f>
        <v>3904</v>
      </c>
      <c r="T1746" s="34">
        <f>ROUND(('NEW Reference'!M$16*List!$H1746)+'NEW Reference'!M$17,0)</f>
        <v>4663</v>
      </c>
      <c r="U1746" s="34">
        <f>ROUND(('NEW Reference'!N$16*List!$H1746)+'NEW Reference'!N$17,0)</f>
        <v>18813</v>
      </c>
      <c r="V1746" s="35">
        <f>ROUND(('NEW Reference'!O$16*List!$H1746)+'NEW Reference'!O$17,0)</f>
        <v>699</v>
      </c>
      <c r="W1746" s="35">
        <f>ROUND(('NEW Reference'!P$16*List!$H1746)+'NEW Reference'!P$17,0)</f>
        <v>986</v>
      </c>
      <c r="X1746" s="35">
        <f>ROUND(('NEW Reference'!Q$16*List!$H1746)+'NEW Reference'!Q$17,0)</f>
        <v>493</v>
      </c>
      <c r="Y1746" s="36"/>
      <c r="Z1746" s="4" t="str">
        <f t="shared" si="83"/>
        <v>KEYA PAHA, Nebraska</v>
      </c>
      <c r="AA1746" s="46" t="s">
        <v>5057</v>
      </c>
      <c r="AB1746" s="37" t="s">
        <v>49</v>
      </c>
      <c r="AC1746" s="41" t="s">
        <v>4931</v>
      </c>
      <c r="AD1746" s="42"/>
      <c r="AE1746">
        <f t="shared" si="84"/>
        <v>0.85100000000000009</v>
      </c>
    </row>
    <row r="1747" spans="1:31">
      <c r="A1747" s="28" t="s">
        <v>5058</v>
      </c>
      <c r="B1747" s="44" t="s">
        <v>5059</v>
      </c>
      <c r="C1747" s="45">
        <v>99928</v>
      </c>
      <c r="D1747" s="30" t="s">
        <v>157</v>
      </c>
      <c r="E1747" s="46" t="s">
        <v>5060</v>
      </c>
      <c r="F1747" s="50" t="s">
        <v>4931</v>
      </c>
      <c r="G1747" s="33" t="s">
        <v>59</v>
      </c>
      <c r="H1747">
        <f t="shared" si="82"/>
        <v>0.85100000000000009</v>
      </c>
      <c r="I1747" s="34">
        <f>ROUND(('NEW Reference'!B$16*List!$H1747)+'NEW Reference'!B$17,0)</f>
        <v>1077</v>
      </c>
      <c r="J1747" s="34">
        <f>ROUND(('NEW Reference'!C$16*List!$H1747)+'NEW Reference'!C$17,0)</f>
        <v>1607</v>
      </c>
      <c r="K1747" s="34">
        <f>ROUND(('NEW Reference'!D$16*List!$H1747)+'NEW Reference'!D$17,0)</f>
        <v>1925</v>
      </c>
      <c r="L1747" s="34">
        <f>ROUND(('NEW Reference'!E$16*List!$H1747)+'NEW Reference'!E$17,0)</f>
        <v>2380</v>
      </c>
      <c r="M1747" s="34">
        <f>ROUND(('NEW Reference'!F$16*List!$H1747)+'NEW Reference'!F$17,0)</f>
        <v>2480</v>
      </c>
      <c r="N1747" s="34">
        <f>ROUND(('NEW Reference'!G$16*List!$H1747)+'NEW Reference'!G$17,0)</f>
        <v>2807</v>
      </c>
      <c r="O1747" s="34">
        <f>ROUND(('NEW Reference'!H$16*List!$H1747)+'NEW Reference'!H$17,0)</f>
        <v>2914</v>
      </c>
      <c r="P1747" s="34">
        <f>ROUND(('NEW Reference'!I$16*List!$H1747)+'NEW Reference'!I$17,0)</f>
        <v>3029</v>
      </c>
      <c r="Q1747" s="34">
        <f>ROUND(('NEW Reference'!J$16*List!$H1747)+'NEW Reference'!J$17,0)</f>
        <v>3507</v>
      </c>
      <c r="R1747" s="34">
        <f>ROUND(('NEW Reference'!K$16*List!$H1747)+'NEW Reference'!K$17,0)</f>
        <v>3618</v>
      </c>
      <c r="S1747" s="34">
        <f>ROUND(('NEW Reference'!L$16*List!$H1747)+'NEW Reference'!L$17,0)</f>
        <v>3904</v>
      </c>
      <c r="T1747" s="34">
        <f>ROUND(('NEW Reference'!M$16*List!$H1747)+'NEW Reference'!M$17,0)</f>
        <v>4663</v>
      </c>
      <c r="U1747" s="34">
        <f>ROUND(('NEW Reference'!N$16*List!$H1747)+'NEW Reference'!N$17,0)</f>
        <v>18813</v>
      </c>
      <c r="V1747" s="35">
        <f>ROUND(('NEW Reference'!O$16*List!$H1747)+'NEW Reference'!O$17,0)</f>
        <v>699</v>
      </c>
      <c r="W1747" s="35">
        <f>ROUND(('NEW Reference'!P$16*List!$H1747)+'NEW Reference'!P$17,0)</f>
        <v>986</v>
      </c>
      <c r="X1747" s="35">
        <f>ROUND(('NEW Reference'!Q$16*List!$H1747)+'NEW Reference'!Q$17,0)</f>
        <v>493</v>
      </c>
      <c r="Y1747" s="36"/>
      <c r="Z1747" s="4" t="str">
        <f t="shared" si="83"/>
        <v>KIMBALL, Nebraska</v>
      </c>
      <c r="AA1747" s="46" t="s">
        <v>5060</v>
      </c>
      <c r="AB1747" s="37" t="s">
        <v>49</v>
      </c>
      <c r="AC1747" s="41" t="s">
        <v>4931</v>
      </c>
      <c r="AD1747" s="42"/>
      <c r="AE1747">
        <f t="shared" si="84"/>
        <v>0.85100000000000009</v>
      </c>
    </row>
    <row r="1748" spans="1:31">
      <c r="A1748" s="28" t="s">
        <v>5061</v>
      </c>
      <c r="B1748" s="44" t="s">
        <v>5062</v>
      </c>
      <c r="C1748" s="47">
        <v>99928</v>
      </c>
      <c r="D1748" s="30" t="s">
        <v>157</v>
      </c>
      <c r="E1748" s="37" t="s">
        <v>2321</v>
      </c>
      <c r="F1748" s="50" t="s">
        <v>4931</v>
      </c>
      <c r="G1748" s="33" t="s">
        <v>59</v>
      </c>
      <c r="H1748">
        <f t="shared" si="82"/>
        <v>0.85100000000000009</v>
      </c>
      <c r="I1748" s="34">
        <f>ROUND(('NEW Reference'!B$16*List!$H1748)+'NEW Reference'!B$17,0)</f>
        <v>1077</v>
      </c>
      <c r="J1748" s="34">
        <f>ROUND(('NEW Reference'!C$16*List!$H1748)+'NEW Reference'!C$17,0)</f>
        <v>1607</v>
      </c>
      <c r="K1748" s="34">
        <f>ROUND(('NEW Reference'!D$16*List!$H1748)+'NEW Reference'!D$17,0)</f>
        <v>1925</v>
      </c>
      <c r="L1748" s="34">
        <f>ROUND(('NEW Reference'!E$16*List!$H1748)+'NEW Reference'!E$17,0)</f>
        <v>2380</v>
      </c>
      <c r="M1748" s="34">
        <f>ROUND(('NEW Reference'!F$16*List!$H1748)+'NEW Reference'!F$17,0)</f>
        <v>2480</v>
      </c>
      <c r="N1748" s="34">
        <f>ROUND(('NEW Reference'!G$16*List!$H1748)+'NEW Reference'!G$17,0)</f>
        <v>2807</v>
      </c>
      <c r="O1748" s="34">
        <f>ROUND(('NEW Reference'!H$16*List!$H1748)+'NEW Reference'!H$17,0)</f>
        <v>2914</v>
      </c>
      <c r="P1748" s="34">
        <f>ROUND(('NEW Reference'!I$16*List!$H1748)+'NEW Reference'!I$17,0)</f>
        <v>3029</v>
      </c>
      <c r="Q1748" s="34">
        <f>ROUND(('NEW Reference'!J$16*List!$H1748)+'NEW Reference'!J$17,0)</f>
        <v>3507</v>
      </c>
      <c r="R1748" s="34">
        <f>ROUND(('NEW Reference'!K$16*List!$H1748)+'NEW Reference'!K$17,0)</f>
        <v>3618</v>
      </c>
      <c r="S1748" s="34">
        <f>ROUND(('NEW Reference'!L$16*List!$H1748)+'NEW Reference'!L$17,0)</f>
        <v>3904</v>
      </c>
      <c r="T1748" s="34">
        <f>ROUND(('NEW Reference'!M$16*List!$H1748)+'NEW Reference'!M$17,0)</f>
        <v>4663</v>
      </c>
      <c r="U1748" s="34">
        <f>ROUND(('NEW Reference'!N$16*List!$H1748)+'NEW Reference'!N$17,0)</f>
        <v>18813</v>
      </c>
      <c r="V1748" s="35">
        <f>ROUND(('NEW Reference'!O$16*List!$H1748)+'NEW Reference'!O$17,0)</f>
        <v>699</v>
      </c>
      <c r="W1748" s="35">
        <f>ROUND(('NEW Reference'!P$16*List!$H1748)+'NEW Reference'!P$17,0)</f>
        <v>986</v>
      </c>
      <c r="X1748" s="35">
        <f>ROUND(('NEW Reference'!Q$16*List!$H1748)+'NEW Reference'!Q$17,0)</f>
        <v>493</v>
      </c>
      <c r="Y1748" s="36"/>
      <c r="Z1748" s="4" t="str">
        <f t="shared" si="83"/>
        <v>KNOX, Nebraska</v>
      </c>
      <c r="AA1748" s="46" t="s">
        <v>2321</v>
      </c>
      <c r="AB1748" s="37" t="s">
        <v>49</v>
      </c>
      <c r="AC1748" s="41" t="s">
        <v>4931</v>
      </c>
      <c r="AD1748" s="42"/>
      <c r="AE1748">
        <f t="shared" si="84"/>
        <v>0.85100000000000009</v>
      </c>
    </row>
    <row r="1749" spans="1:31">
      <c r="A1749" s="28" t="s">
        <v>5063</v>
      </c>
      <c r="B1749" s="44" t="s">
        <v>5064</v>
      </c>
      <c r="C1749" s="45">
        <v>30700</v>
      </c>
      <c r="D1749" s="30" t="s">
        <v>1109</v>
      </c>
      <c r="E1749" s="46" t="s">
        <v>5065</v>
      </c>
      <c r="F1749" s="49" t="s">
        <v>4931</v>
      </c>
      <c r="G1749" s="33" t="s">
        <v>48</v>
      </c>
      <c r="H1749">
        <f t="shared" si="82"/>
        <v>0.95469999999999999</v>
      </c>
      <c r="I1749" s="34">
        <f>ROUND(('NEW Reference'!B$16*List!$H1749)+'NEW Reference'!B$17,0)</f>
        <v>1173</v>
      </c>
      <c r="J1749" s="34">
        <f>ROUND(('NEW Reference'!C$16*List!$H1749)+'NEW Reference'!C$17,0)</f>
        <v>1750</v>
      </c>
      <c r="K1749" s="34">
        <f>ROUND(('NEW Reference'!D$16*List!$H1749)+'NEW Reference'!D$17,0)</f>
        <v>2097</v>
      </c>
      <c r="L1749" s="34">
        <f>ROUND(('NEW Reference'!E$16*List!$H1749)+'NEW Reference'!E$17,0)</f>
        <v>2592</v>
      </c>
      <c r="M1749" s="34">
        <f>ROUND(('NEW Reference'!F$16*List!$H1749)+'NEW Reference'!F$17,0)</f>
        <v>2700</v>
      </c>
      <c r="N1749" s="34">
        <f>ROUND(('NEW Reference'!G$16*List!$H1749)+'NEW Reference'!G$17,0)</f>
        <v>3057</v>
      </c>
      <c r="O1749" s="34">
        <f>ROUND(('NEW Reference'!H$16*List!$H1749)+'NEW Reference'!H$17,0)</f>
        <v>3174</v>
      </c>
      <c r="P1749" s="34">
        <f>ROUND(('NEW Reference'!I$16*List!$H1749)+'NEW Reference'!I$17,0)</f>
        <v>3298</v>
      </c>
      <c r="Q1749" s="34">
        <f>ROUND(('NEW Reference'!J$16*List!$H1749)+'NEW Reference'!J$17,0)</f>
        <v>3819</v>
      </c>
      <c r="R1749" s="34">
        <f>ROUND(('NEW Reference'!K$16*List!$H1749)+'NEW Reference'!K$17,0)</f>
        <v>3940</v>
      </c>
      <c r="S1749" s="34">
        <f>ROUND(('NEW Reference'!L$16*List!$H1749)+'NEW Reference'!L$17,0)</f>
        <v>4251</v>
      </c>
      <c r="T1749" s="34">
        <f>ROUND(('NEW Reference'!M$16*List!$H1749)+'NEW Reference'!M$17,0)</f>
        <v>5078</v>
      </c>
      <c r="U1749" s="34">
        <f>ROUND(('NEW Reference'!N$16*List!$H1749)+'NEW Reference'!N$17,0)</f>
        <v>20488</v>
      </c>
      <c r="V1749" s="35">
        <f>ROUND(('NEW Reference'!O$16*List!$H1749)+'NEW Reference'!O$17,0)</f>
        <v>762</v>
      </c>
      <c r="W1749" s="35">
        <f>ROUND(('NEW Reference'!P$16*List!$H1749)+'NEW Reference'!P$17,0)</f>
        <v>1073</v>
      </c>
      <c r="X1749" s="35">
        <f>ROUND(('NEW Reference'!Q$16*List!$H1749)+'NEW Reference'!Q$17,0)</f>
        <v>537</v>
      </c>
      <c r="Y1749" s="36"/>
      <c r="Z1749" s="4" t="str">
        <f t="shared" si="83"/>
        <v>LANCASTER, Nebraska</v>
      </c>
      <c r="AA1749" s="46" t="s">
        <v>5065</v>
      </c>
      <c r="AB1749" s="37" t="s">
        <v>49</v>
      </c>
      <c r="AC1749" s="41" t="s">
        <v>4931</v>
      </c>
      <c r="AD1749" s="42"/>
      <c r="AE1749">
        <f t="shared" si="84"/>
        <v>0.95469999999999999</v>
      </c>
    </row>
    <row r="1750" spans="1:31">
      <c r="A1750" s="28" t="s">
        <v>5066</v>
      </c>
      <c r="B1750" s="44" t="s">
        <v>5067</v>
      </c>
      <c r="C1750" s="45">
        <v>99928</v>
      </c>
      <c r="D1750" s="30" t="s">
        <v>157</v>
      </c>
      <c r="E1750" s="46" t="s">
        <v>641</v>
      </c>
      <c r="F1750" s="50" t="s">
        <v>4931</v>
      </c>
      <c r="G1750" s="33" t="s">
        <v>59</v>
      </c>
      <c r="H1750">
        <f t="shared" si="82"/>
        <v>0.85100000000000009</v>
      </c>
      <c r="I1750" s="34">
        <f>ROUND(('NEW Reference'!B$16*List!$H1750)+'NEW Reference'!B$17,0)</f>
        <v>1077</v>
      </c>
      <c r="J1750" s="34">
        <f>ROUND(('NEW Reference'!C$16*List!$H1750)+'NEW Reference'!C$17,0)</f>
        <v>1607</v>
      </c>
      <c r="K1750" s="34">
        <f>ROUND(('NEW Reference'!D$16*List!$H1750)+'NEW Reference'!D$17,0)</f>
        <v>1925</v>
      </c>
      <c r="L1750" s="34">
        <f>ROUND(('NEW Reference'!E$16*List!$H1750)+'NEW Reference'!E$17,0)</f>
        <v>2380</v>
      </c>
      <c r="M1750" s="34">
        <f>ROUND(('NEW Reference'!F$16*List!$H1750)+'NEW Reference'!F$17,0)</f>
        <v>2480</v>
      </c>
      <c r="N1750" s="34">
        <f>ROUND(('NEW Reference'!G$16*List!$H1750)+'NEW Reference'!G$17,0)</f>
        <v>2807</v>
      </c>
      <c r="O1750" s="34">
        <f>ROUND(('NEW Reference'!H$16*List!$H1750)+'NEW Reference'!H$17,0)</f>
        <v>2914</v>
      </c>
      <c r="P1750" s="34">
        <f>ROUND(('NEW Reference'!I$16*List!$H1750)+'NEW Reference'!I$17,0)</f>
        <v>3029</v>
      </c>
      <c r="Q1750" s="34">
        <f>ROUND(('NEW Reference'!J$16*List!$H1750)+'NEW Reference'!J$17,0)</f>
        <v>3507</v>
      </c>
      <c r="R1750" s="34">
        <f>ROUND(('NEW Reference'!K$16*List!$H1750)+'NEW Reference'!K$17,0)</f>
        <v>3618</v>
      </c>
      <c r="S1750" s="34">
        <f>ROUND(('NEW Reference'!L$16*List!$H1750)+'NEW Reference'!L$17,0)</f>
        <v>3904</v>
      </c>
      <c r="T1750" s="34">
        <f>ROUND(('NEW Reference'!M$16*List!$H1750)+'NEW Reference'!M$17,0)</f>
        <v>4663</v>
      </c>
      <c r="U1750" s="34">
        <f>ROUND(('NEW Reference'!N$16*List!$H1750)+'NEW Reference'!N$17,0)</f>
        <v>18813</v>
      </c>
      <c r="V1750" s="35">
        <f>ROUND(('NEW Reference'!O$16*List!$H1750)+'NEW Reference'!O$17,0)</f>
        <v>699</v>
      </c>
      <c r="W1750" s="35">
        <f>ROUND(('NEW Reference'!P$16*List!$H1750)+'NEW Reference'!P$17,0)</f>
        <v>986</v>
      </c>
      <c r="X1750" s="35">
        <f>ROUND(('NEW Reference'!Q$16*List!$H1750)+'NEW Reference'!Q$17,0)</f>
        <v>493</v>
      </c>
      <c r="Y1750" s="36"/>
      <c r="Z1750" s="4" t="str">
        <f t="shared" si="83"/>
        <v>LINCOLN, Nebraska</v>
      </c>
      <c r="AA1750" s="46" t="s">
        <v>641</v>
      </c>
      <c r="AB1750" s="37" t="s">
        <v>49</v>
      </c>
      <c r="AC1750" s="41" t="s">
        <v>4931</v>
      </c>
      <c r="AD1750" s="42"/>
      <c r="AE1750">
        <f t="shared" si="84"/>
        <v>0.85100000000000009</v>
      </c>
    </row>
    <row r="1751" spans="1:31">
      <c r="A1751" s="28" t="s">
        <v>5068</v>
      </c>
      <c r="B1751" s="44" t="s">
        <v>5069</v>
      </c>
      <c r="C1751" s="45">
        <v>99928</v>
      </c>
      <c r="D1751" s="30" t="s">
        <v>157</v>
      </c>
      <c r="E1751" s="46" t="s">
        <v>650</v>
      </c>
      <c r="F1751" s="50" t="s">
        <v>4931</v>
      </c>
      <c r="G1751" s="33" t="s">
        <v>59</v>
      </c>
      <c r="H1751">
        <f t="shared" si="82"/>
        <v>0.85100000000000009</v>
      </c>
      <c r="I1751" s="34">
        <f>ROUND(('NEW Reference'!B$16*List!$H1751)+'NEW Reference'!B$17,0)</f>
        <v>1077</v>
      </c>
      <c r="J1751" s="34">
        <f>ROUND(('NEW Reference'!C$16*List!$H1751)+'NEW Reference'!C$17,0)</f>
        <v>1607</v>
      </c>
      <c r="K1751" s="34">
        <f>ROUND(('NEW Reference'!D$16*List!$H1751)+'NEW Reference'!D$17,0)</f>
        <v>1925</v>
      </c>
      <c r="L1751" s="34">
        <f>ROUND(('NEW Reference'!E$16*List!$H1751)+'NEW Reference'!E$17,0)</f>
        <v>2380</v>
      </c>
      <c r="M1751" s="34">
        <f>ROUND(('NEW Reference'!F$16*List!$H1751)+'NEW Reference'!F$17,0)</f>
        <v>2480</v>
      </c>
      <c r="N1751" s="34">
        <f>ROUND(('NEW Reference'!G$16*List!$H1751)+'NEW Reference'!G$17,0)</f>
        <v>2807</v>
      </c>
      <c r="O1751" s="34">
        <f>ROUND(('NEW Reference'!H$16*List!$H1751)+'NEW Reference'!H$17,0)</f>
        <v>2914</v>
      </c>
      <c r="P1751" s="34">
        <f>ROUND(('NEW Reference'!I$16*List!$H1751)+'NEW Reference'!I$17,0)</f>
        <v>3029</v>
      </c>
      <c r="Q1751" s="34">
        <f>ROUND(('NEW Reference'!J$16*List!$H1751)+'NEW Reference'!J$17,0)</f>
        <v>3507</v>
      </c>
      <c r="R1751" s="34">
        <f>ROUND(('NEW Reference'!K$16*List!$H1751)+'NEW Reference'!K$17,0)</f>
        <v>3618</v>
      </c>
      <c r="S1751" s="34">
        <f>ROUND(('NEW Reference'!L$16*List!$H1751)+'NEW Reference'!L$17,0)</f>
        <v>3904</v>
      </c>
      <c r="T1751" s="34">
        <f>ROUND(('NEW Reference'!M$16*List!$H1751)+'NEW Reference'!M$17,0)</f>
        <v>4663</v>
      </c>
      <c r="U1751" s="34">
        <f>ROUND(('NEW Reference'!N$16*List!$H1751)+'NEW Reference'!N$17,0)</f>
        <v>18813</v>
      </c>
      <c r="V1751" s="35">
        <f>ROUND(('NEW Reference'!O$16*List!$H1751)+'NEW Reference'!O$17,0)</f>
        <v>699</v>
      </c>
      <c r="W1751" s="35">
        <f>ROUND(('NEW Reference'!P$16*List!$H1751)+'NEW Reference'!P$17,0)</f>
        <v>986</v>
      </c>
      <c r="X1751" s="35">
        <f>ROUND(('NEW Reference'!Q$16*List!$H1751)+'NEW Reference'!Q$17,0)</f>
        <v>493</v>
      </c>
      <c r="Y1751" s="36"/>
      <c r="Z1751" s="4" t="str">
        <f t="shared" si="83"/>
        <v>LOGAN, Nebraska</v>
      </c>
      <c r="AA1751" s="37" t="s">
        <v>650</v>
      </c>
      <c r="AB1751" s="37" t="s">
        <v>49</v>
      </c>
      <c r="AC1751" s="32" t="s">
        <v>4931</v>
      </c>
      <c r="AD1751" s="38"/>
      <c r="AE1751">
        <f t="shared" si="84"/>
        <v>0.85100000000000009</v>
      </c>
    </row>
    <row r="1752" spans="1:31">
      <c r="A1752" s="28" t="s">
        <v>5070</v>
      </c>
      <c r="B1752" s="44" t="s">
        <v>5071</v>
      </c>
      <c r="C1752" s="45">
        <v>99928</v>
      </c>
      <c r="D1752" s="30" t="s">
        <v>157</v>
      </c>
      <c r="E1752" s="46" t="s">
        <v>5072</v>
      </c>
      <c r="F1752" s="50" t="s">
        <v>4931</v>
      </c>
      <c r="G1752" s="33" t="s">
        <v>59</v>
      </c>
      <c r="H1752">
        <f t="shared" si="82"/>
        <v>0.85100000000000009</v>
      </c>
      <c r="I1752" s="34">
        <f>ROUND(('NEW Reference'!B$16*List!$H1752)+'NEW Reference'!B$17,0)</f>
        <v>1077</v>
      </c>
      <c r="J1752" s="34">
        <f>ROUND(('NEW Reference'!C$16*List!$H1752)+'NEW Reference'!C$17,0)</f>
        <v>1607</v>
      </c>
      <c r="K1752" s="34">
        <f>ROUND(('NEW Reference'!D$16*List!$H1752)+'NEW Reference'!D$17,0)</f>
        <v>1925</v>
      </c>
      <c r="L1752" s="34">
        <f>ROUND(('NEW Reference'!E$16*List!$H1752)+'NEW Reference'!E$17,0)</f>
        <v>2380</v>
      </c>
      <c r="M1752" s="34">
        <f>ROUND(('NEW Reference'!F$16*List!$H1752)+'NEW Reference'!F$17,0)</f>
        <v>2480</v>
      </c>
      <c r="N1752" s="34">
        <f>ROUND(('NEW Reference'!G$16*List!$H1752)+'NEW Reference'!G$17,0)</f>
        <v>2807</v>
      </c>
      <c r="O1752" s="34">
        <f>ROUND(('NEW Reference'!H$16*List!$H1752)+'NEW Reference'!H$17,0)</f>
        <v>2914</v>
      </c>
      <c r="P1752" s="34">
        <f>ROUND(('NEW Reference'!I$16*List!$H1752)+'NEW Reference'!I$17,0)</f>
        <v>3029</v>
      </c>
      <c r="Q1752" s="34">
        <f>ROUND(('NEW Reference'!J$16*List!$H1752)+'NEW Reference'!J$17,0)</f>
        <v>3507</v>
      </c>
      <c r="R1752" s="34">
        <f>ROUND(('NEW Reference'!K$16*List!$H1752)+'NEW Reference'!K$17,0)</f>
        <v>3618</v>
      </c>
      <c r="S1752" s="34">
        <f>ROUND(('NEW Reference'!L$16*List!$H1752)+'NEW Reference'!L$17,0)</f>
        <v>3904</v>
      </c>
      <c r="T1752" s="34">
        <f>ROUND(('NEW Reference'!M$16*List!$H1752)+'NEW Reference'!M$17,0)</f>
        <v>4663</v>
      </c>
      <c r="U1752" s="34">
        <f>ROUND(('NEW Reference'!N$16*List!$H1752)+'NEW Reference'!N$17,0)</f>
        <v>18813</v>
      </c>
      <c r="V1752" s="35">
        <f>ROUND(('NEW Reference'!O$16*List!$H1752)+'NEW Reference'!O$17,0)</f>
        <v>699</v>
      </c>
      <c r="W1752" s="35">
        <f>ROUND(('NEW Reference'!P$16*List!$H1752)+'NEW Reference'!P$17,0)</f>
        <v>986</v>
      </c>
      <c r="X1752" s="35">
        <f>ROUND(('NEW Reference'!Q$16*List!$H1752)+'NEW Reference'!Q$17,0)</f>
        <v>493</v>
      </c>
      <c r="Y1752" s="36"/>
      <c r="Z1752" s="4" t="str">
        <f t="shared" si="83"/>
        <v>LOUP, Nebraska</v>
      </c>
      <c r="AA1752" s="46" t="s">
        <v>5072</v>
      </c>
      <c r="AB1752" s="37" t="s">
        <v>49</v>
      </c>
      <c r="AC1752" s="41" t="s">
        <v>4931</v>
      </c>
      <c r="AD1752" s="42"/>
      <c r="AE1752">
        <f t="shared" si="84"/>
        <v>0.85100000000000009</v>
      </c>
    </row>
    <row r="1753" spans="1:31">
      <c r="A1753" s="28" t="s">
        <v>5073</v>
      </c>
      <c r="B1753" s="44" t="s">
        <v>5074</v>
      </c>
      <c r="C1753" s="45">
        <v>99928</v>
      </c>
      <c r="D1753" s="30" t="s">
        <v>157</v>
      </c>
      <c r="E1753" s="46" t="s">
        <v>5075</v>
      </c>
      <c r="F1753" s="50" t="s">
        <v>4931</v>
      </c>
      <c r="G1753" s="33" t="s">
        <v>59</v>
      </c>
      <c r="H1753">
        <f t="shared" si="82"/>
        <v>0.85100000000000009</v>
      </c>
      <c r="I1753" s="34">
        <f>ROUND(('NEW Reference'!B$16*List!$H1753)+'NEW Reference'!B$17,0)</f>
        <v>1077</v>
      </c>
      <c r="J1753" s="34">
        <f>ROUND(('NEW Reference'!C$16*List!$H1753)+'NEW Reference'!C$17,0)</f>
        <v>1607</v>
      </c>
      <c r="K1753" s="34">
        <f>ROUND(('NEW Reference'!D$16*List!$H1753)+'NEW Reference'!D$17,0)</f>
        <v>1925</v>
      </c>
      <c r="L1753" s="34">
        <f>ROUND(('NEW Reference'!E$16*List!$H1753)+'NEW Reference'!E$17,0)</f>
        <v>2380</v>
      </c>
      <c r="M1753" s="34">
        <f>ROUND(('NEW Reference'!F$16*List!$H1753)+'NEW Reference'!F$17,0)</f>
        <v>2480</v>
      </c>
      <c r="N1753" s="34">
        <f>ROUND(('NEW Reference'!G$16*List!$H1753)+'NEW Reference'!G$17,0)</f>
        <v>2807</v>
      </c>
      <c r="O1753" s="34">
        <f>ROUND(('NEW Reference'!H$16*List!$H1753)+'NEW Reference'!H$17,0)</f>
        <v>2914</v>
      </c>
      <c r="P1753" s="34">
        <f>ROUND(('NEW Reference'!I$16*List!$H1753)+'NEW Reference'!I$17,0)</f>
        <v>3029</v>
      </c>
      <c r="Q1753" s="34">
        <f>ROUND(('NEW Reference'!J$16*List!$H1753)+'NEW Reference'!J$17,0)</f>
        <v>3507</v>
      </c>
      <c r="R1753" s="34">
        <f>ROUND(('NEW Reference'!K$16*List!$H1753)+'NEW Reference'!K$17,0)</f>
        <v>3618</v>
      </c>
      <c r="S1753" s="34">
        <f>ROUND(('NEW Reference'!L$16*List!$H1753)+'NEW Reference'!L$17,0)</f>
        <v>3904</v>
      </c>
      <c r="T1753" s="34">
        <f>ROUND(('NEW Reference'!M$16*List!$H1753)+'NEW Reference'!M$17,0)</f>
        <v>4663</v>
      </c>
      <c r="U1753" s="34">
        <f>ROUND(('NEW Reference'!N$16*List!$H1753)+'NEW Reference'!N$17,0)</f>
        <v>18813</v>
      </c>
      <c r="V1753" s="35">
        <f>ROUND(('NEW Reference'!O$16*List!$H1753)+'NEW Reference'!O$17,0)</f>
        <v>699</v>
      </c>
      <c r="W1753" s="35">
        <f>ROUND(('NEW Reference'!P$16*List!$H1753)+'NEW Reference'!P$17,0)</f>
        <v>986</v>
      </c>
      <c r="X1753" s="35">
        <f>ROUND(('NEW Reference'!Q$16*List!$H1753)+'NEW Reference'!Q$17,0)</f>
        <v>493</v>
      </c>
      <c r="Y1753" s="36"/>
      <c r="Z1753" s="4" t="str">
        <f t="shared" si="83"/>
        <v>MC PHERSON, Nebraska</v>
      </c>
      <c r="AA1753" s="46" t="s">
        <v>5075</v>
      </c>
      <c r="AB1753" s="37" t="s">
        <v>49</v>
      </c>
      <c r="AC1753" s="41" t="s">
        <v>4931</v>
      </c>
      <c r="AD1753" s="42"/>
      <c r="AE1753">
        <f t="shared" si="84"/>
        <v>0.85100000000000009</v>
      </c>
    </row>
    <row r="1754" spans="1:31">
      <c r="A1754" s="28" t="s">
        <v>5076</v>
      </c>
      <c r="B1754" s="44" t="s">
        <v>5077</v>
      </c>
      <c r="C1754" s="45">
        <v>99928</v>
      </c>
      <c r="D1754" s="30" t="s">
        <v>157</v>
      </c>
      <c r="E1754" s="46" t="s">
        <v>232</v>
      </c>
      <c r="F1754" s="50" t="s">
        <v>4931</v>
      </c>
      <c r="G1754" s="33" t="s">
        <v>59</v>
      </c>
      <c r="H1754">
        <f t="shared" si="82"/>
        <v>0.85100000000000009</v>
      </c>
      <c r="I1754" s="34">
        <f>ROUND(('NEW Reference'!B$16*List!$H1754)+'NEW Reference'!B$17,0)</f>
        <v>1077</v>
      </c>
      <c r="J1754" s="34">
        <f>ROUND(('NEW Reference'!C$16*List!$H1754)+'NEW Reference'!C$17,0)</f>
        <v>1607</v>
      </c>
      <c r="K1754" s="34">
        <f>ROUND(('NEW Reference'!D$16*List!$H1754)+'NEW Reference'!D$17,0)</f>
        <v>1925</v>
      </c>
      <c r="L1754" s="34">
        <f>ROUND(('NEW Reference'!E$16*List!$H1754)+'NEW Reference'!E$17,0)</f>
        <v>2380</v>
      </c>
      <c r="M1754" s="34">
        <f>ROUND(('NEW Reference'!F$16*List!$H1754)+'NEW Reference'!F$17,0)</f>
        <v>2480</v>
      </c>
      <c r="N1754" s="34">
        <f>ROUND(('NEW Reference'!G$16*List!$H1754)+'NEW Reference'!G$17,0)</f>
        <v>2807</v>
      </c>
      <c r="O1754" s="34">
        <f>ROUND(('NEW Reference'!H$16*List!$H1754)+'NEW Reference'!H$17,0)</f>
        <v>2914</v>
      </c>
      <c r="P1754" s="34">
        <f>ROUND(('NEW Reference'!I$16*List!$H1754)+'NEW Reference'!I$17,0)</f>
        <v>3029</v>
      </c>
      <c r="Q1754" s="34">
        <f>ROUND(('NEW Reference'!J$16*List!$H1754)+'NEW Reference'!J$17,0)</f>
        <v>3507</v>
      </c>
      <c r="R1754" s="34">
        <f>ROUND(('NEW Reference'!K$16*List!$H1754)+'NEW Reference'!K$17,0)</f>
        <v>3618</v>
      </c>
      <c r="S1754" s="34">
        <f>ROUND(('NEW Reference'!L$16*List!$H1754)+'NEW Reference'!L$17,0)</f>
        <v>3904</v>
      </c>
      <c r="T1754" s="34">
        <f>ROUND(('NEW Reference'!M$16*List!$H1754)+'NEW Reference'!M$17,0)</f>
        <v>4663</v>
      </c>
      <c r="U1754" s="34">
        <f>ROUND(('NEW Reference'!N$16*List!$H1754)+'NEW Reference'!N$17,0)</f>
        <v>18813</v>
      </c>
      <c r="V1754" s="35">
        <f>ROUND(('NEW Reference'!O$16*List!$H1754)+'NEW Reference'!O$17,0)</f>
        <v>699</v>
      </c>
      <c r="W1754" s="35">
        <f>ROUND(('NEW Reference'!P$16*List!$H1754)+'NEW Reference'!P$17,0)</f>
        <v>986</v>
      </c>
      <c r="X1754" s="35">
        <f>ROUND(('NEW Reference'!Q$16*List!$H1754)+'NEW Reference'!Q$17,0)</f>
        <v>493</v>
      </c>
      <c r="Y1754" s="36"/>
      <c r="Z1754" s="4" t="str">
        <f t="shared" si="83"/>
        <v>MADISON, Nebraska</v>
      </c>
      <c r="AA1754" s="46" t="s">
        <v>232</v>
      </c>
      <c r="AB1754" s="37" t="s">
        <v>49</v>
      </c>
      <c r="AC1754" s="41" t="s">
        <v>4931</v>
      </c>
      <c r="AD1754" s="42"/>
      <c r="AE1754">
        <f t="shared" si="84"/>
        <v>0.85100000000000009</v>
      </c>
    </row>
    <row r="1755" spans="1:31">
      <c r="A1755" s="28" t="s">
        <v>5078</v>
      </c>
      <c r="B1755" s="44" t="s">
        <v>5079</v>
      </c>
      <c r="C1755" s="45">
        <v>24260</v>
      </c>
      <c r="D1755" s="30" t="s">
        <v>808</v>
      </c>
      <c r="E1755" s="46" t="s">
        <v>5080</v>
      </c>
      <c r="F1755" s="49" t="s">
        <v>4931</v>
      </c>
      <c r="G1755" s="33" t="s">
        <v>48</v>
      </c>
      <c r="H1755">
        <f t="shared" si="82"/>
        <v>0.97420000000000007</v>
      </c>
      <c r="I1755" s="34">
        <f>ROUND(('NEW Reference'!B$16*List!$H1755)+'NEW Reference'!B$17,0)</f>
        <v>1191</v>
      </c>
      <c r="J1755" s="34">
        <f>ROUND(('NEW Reference'!C$16*List!$H1755)+'NEW Reference'!C$17,0)</f>
        <v>1777</v>
      </c>
      <c r="K1755" s="34">
        <f>ROUND(('NEW Reference'!D$16*List!$H1755)+'NEW Reference'!D$17,0)</f>
        <v>2129</v>
      </c>
      <c r="L1755" s="34">
        <f>ROUND(('NEW Reference'!E$16*List!$H1755)+'NEW Reference'!E$17,0)</f>
        <v>2632</v>
      </c>
      <c r="M1755" s="34">
        <f>ROUND(('NEW Reference'!F$16*List!$H1755)+'NEW Reference'!F$17,0)</f>
        <v>2742</v>
      </c>
      <c r="N1755" s="34">
        <f>ROUND(('NEW Reference'!G$16*List!$H1755)+'NEW Reference'!G$17,0)</f>
        <v>3104</v>
      </c>
      <c r="O1755" s="34">
        <f>ROUND(('NEW Reference'!H$16*List!$H1755)+'NEW Reference'!H$17,0)</f>
        <v>3222</v>
      </c>
      <c r="P1755" s="34">
        <f>ROUND(('NEW Reference'!I$16*List!$H1755)+'NEW Reference'!I$17,0)</f>
        <v>3349</v>
      </c>
      <c r="Q1755" s="34">
        <f>ROUND(('NEW Reference'!J$16*List!$H1755)+'NEW Reference'!J$17,0)</f>
        <v>3878</v>
      </c>
      <c r="R1755" s="34">
        <f>ROUND(('NEW Reference'!K$16*List!$H1755)+'NEW Reference'!K$17,0)</f>
        <v>4000</v>
      </c>
      <c r="S1755" s="34">
        <f>ROUND(('NEW Reference'!L$16*List!$H1755)+'NEW Reference'!L$17,0)</f>
        <v>4317</v>
      </c>
      <c r="T1755" s="34">
        <f>ROUND(('NEW Reference'!M$16*List!$H1755)+'NEW Reference'!M$17,0)</f>
        <v>5156</v>
      </c>
      <c r="U1755" s="34">
        <f>ROUND(('NEW Reference'!N$16*List!$H1755)+'NEW Reference'!N$17,0)</f>
        <v>20802</v>
      </c>
      <c r="V1755" s="35">
        <f>ROUND(('NEW Reference'!O$16*List!$H1755)+'NEW Reference'!O$17,0)</f>
        <v>773</v>
      </c>
      <c r="W1755" s="35">
        <f>ROUND(('NEW Reference'!P$16*List!$H1755)+'NEW Reference'!P$17,0)</f>
        <v>1090</v>
      </c>
      <c r="X1755" s="35">
        <f>ROUND(('NEW Reference'!Q$16*List!$H1755)+'NEW Reference'!Q$17,0)</f>
        <v>545</v>
      </c>
      <c r="Y1755" s="36"/>
      <c r="Z1755" s="4" t="str">
        <f t="shared" si="83"/>
        <v>MERRICK, Nebraska</v>
      </c>
      <c r="AA1755" s="46" t="s">
        <v>5080</v>
      </c>
      <c r="AB1755" s="37" t="s">
        <v>49</v>
      </c>
      <c r="AC1755" s="41" t="s">
        <v>4931</v>
      </c>
      <c r="AD1755" s="42"/>
      <c r="AE1755">
        <f t="shared" si="84"/>
        <v>0.97420000000000007</v>
      </c>
    </row>
    <row r="1756" spans="1:31">
      <c r="A1756" s="28" t="s">
        <v>5081</v>
      </c>
      <c r="B1756" s="44" t="s">
        <v>5082</v>
      </c>
      <c r="C1756" s="45">
        <v>99928</v>
      </c>
      <c r="D1756" s="30" t="s">
        <v>157</v>
      </c>
      <c r="E1756" s="46" t="s">
        <v>5083</v>
      </c>
      <c r="F1756" s="50" t="s">
        <v>4931</v>
      </c>
      <c r="G1756" s="33" t="s">
        <v>59</v>
      </c>
      <c r="H1756">
        <f t="shared" si="82"/>
        <v>0.85100000000000009</v>
      </c>
      <c r="I1756" s="34">
        <f>ROUND(('NEW Reference'!B$16*List!$H1756)+'NEW Reference'!B$17,0)</f>
        <v>1077</v>
      </c>
      <c r="J1756" s="34">
        <f>ROUND(('NEW Reference'!C$16*List!$H1756)+'NEW Reference'!C$17,0)</f>
        <v>1607</v>
      </c>
      <c r="K1756" s="34">
        <f>ROUND(('NEW Reference'!D$16*List!$H1756)+'NEW Reference'!D$17,0)</f>
        <v>1925</v>
      </c>
      <c r="L1756" s="34">
        <f>ROUND(('NEW Reference'!E$16*List!$H1756)+'NEW Reference'!E$17,0)</f>
        <v>2380</v>
      </c>
      <c r="M1756" s="34">
        <f>ROUND(('NEW Reference'!F$16*List!$H1756)+'NEW Reference'!F$17,0)</f>
        <v>2480</v>
      </c>
      <c r="N1756" s="34">
        <f>ROUND(('NEW Reference'!G$16*List!$H1756)+'NEW Reference'!G$17,0)</f>
        <v>2807</v>
      </c>
      <c r="O1756" s="34">
        <f>ROUND(('NEW Reference'!H$16*List!$H1756)+'NEW Reference'!H$17,0)</f>
        <v>2914</v>
      </c>
      <c r="P1756" s="34">
        <f>ROUND(('NEW Reference'!I$16*List!$H1756)+'NEW Reference'!I$17,0)</f>
        <v>3029</v>
      </c>
      <c r="Q1756" s="34">
        <f>ROUND(('NEW Reference'!J$16*List!$H1756)+'NEW Reference'!J$17,0)</f>
        <v>3507</v>
      </c>
      <c r="R1756" s="34">
        <f>ROUND(('NEW Reference'!K$16*List!$H1756)+'NEW Reference'!K$17,0)</f>
        <v>3618</v>
      </c>
      <c r="S1756" s="34">
        <f>ROUND(('NEW Reference'!L$16*List!$H1756)+'NEW Reference'!L$17,0)</f>
        <v>3904</v>
      </c>
      <c r="T1756" s="34">
        <f>ROUND(('NEW Reference'!M$16*List!$H1756)+'NEW Reference'!M$17,0)</f>
        <v>4663</v>
      </c>
      <c r="U1756" s="34">
        <f>ROUND(('NEW Reference'!N$16*List!$H1756)+'NEW Reference'!N$17,0)</f>
        <v>18813</v>
      </c>
      <c r="V1756" s="35">
        <f>ROUND(('NEW Reference'!O$16*List!$H1756)+'NEW Reference'!O$17,0)</f>
        <v>699</v>
      </c>
      <c r="W1756" s="35">
        <f>ROUND(('NEW Reference'!P$16*List!$H1756)+'NEW Reference'!P$17,0)</f>
        <v>986</v>
      </c>
      <c r="X1756" s="35">
        <f>ROUND(('NEW Reference'!Q$16*List!$H1756)+'NEW Reference'!Q$17,0)</f>
        <v>493</v>
      </c>
      <c r="Y1756" s="36"/>
      <c r="Z1756" s="4" t="str">
        <f t="shared" si="83"/>
        <v>MORRILL, Nebraska</v>
      </c>
      <c r="AA1756" s="46" t="s">
        <v>5083</v>
      </c>
      <c r="AB1756" s="37" t="s">
        <v>49</v>
      </c>
      <c r="AC1756" s="41" t="s">
        <v>4931</v>
      </c>
      <c r="AD1756" s="42"/>
      <c r="AE1756">
        <f t="shared" si="84"/>
        <v>0.85100000000000009</v>
      </c>
    </row>
    <row r="1757" spans="1:31">
      <c r="A1757" s="28" t="s">
        <v>5084</v>
      </c>
      <c r="B1757" s="44" t="s">
        <v>5085</v>
      </c>
      <c r="C1757" s="47">
        <v>99928</v>
      </c>
      <c r="D1757" s="30" t="s">
        <v>157</v>
      </c>
      <c r="E1757" s="37" t="s">
        <v>5086</v>
      </c>
      <c r="F1757" s="50" t="s">
        <v>4931</v>
      </c>
      <c r="G1757" s="33" t="s">
        <v>59</v>
      </c>
      <c r="H1757">
        <f t="shared" si="82"/>
        <v>0.85100000000000009</v>
      </c>
      <c r="I1757" s="34">
        <f>ROUND(('NEW Reference'!B$16*List!$H1757)+'NEW Reference'!B$17,0)</f>
        <v>1077</v>
      </c>
      <c r="J1757" s="34">
        <f>ROUND(('NEW Reference'!C$16*List!$H1757)+'NEW Reference'!C$17,0)</f>
        <v>1607</v>
      </c>
      <c r="K1757" s="34">
        <f>ROUND(('NEW Reference'!D$16*List!$H1757)+'NEW Reference'!D$17,0)</f>
        <v>1925</v>
      </c>
      <c r="L1757" s="34">
        <f>ROUND(('NEW Reference'!E$16*List!$H1757)+'NEW Reference'!E$17,0)</f>
        <v>2380</v>
      </c>
      <c r="M1757" s="34">
        <f>ROUND(('NEW Reference'!F$16*List!$H1757)+'NEW Reference'!F$17,0)</f>
        <v>2480</v>
      </c>
      <c r="N1757" s="34">
        <f>ROUND(('NEW Reference'!G$16*List!$H1757)+'NEW Reference'!G$17,0)</f>
        <v>2807</v>
      </c>
      <c r="O1757" s="34">
        <f>ROUND(('NEW Reference'!H$16*List!$H1757)+'NEW Reference'!H$17,0)</f>
        <v>2914</v>
      </c>
      <c r="P1757" s="34">
        <f>ROUND(('NEW Reference'!I$16*List!$H1757)+'NEW Reference'!I$17,0)</f>
        <v>3029</v>
      </c>
      <c r="Q1757" s="34">
        <f>ROUND(('NEW Reference'!J$16*List!$H1757)+'NEW Reference'!J$17,0)</f>
        <v>3507</v>
      </c>
      <c r="R1757" s="34">
        <f>ROUND(('NEW Reference'!K$16*List!$H1757)+'NEW Reference'!K$17,0)</f>
        <v>3618</v>
      </c>
      <c r="S1757" s="34">
        <f>ROUND(('NEW Reference'!L$16*List!$H1757)+'NEW Reference'!L$17,0)</f>
        <v>3904</v>
      </c>
      <c r="T1757" s="34">
        <f>ROUND(('NEW Reference'!M$16*List!$H1757)+'NEW Reference'!M$17,0)</f>
        <v>4663</v>
      </c>
      <c r="U1757" s="34">
        <f>ROUND(('NEW Reference'!N$16*List!$H1757)+'NEW Reference'!N$17,0)</f>
        <v>18813</v>
      </c>
      <c r="V1757" s="35">
        <f>ROUND(('NEW Reference'!O$16*List!$H1757)+'NEW Reference'!O$17,0)</f>
        <v>699</v>
      </c>
      <c r="W1757" s="35">
        <f>ROUND(('NEW Reference'!P$16*List!$H1757)+'NEW Reference'!P$17,0)</f>
        <v>986</v>
      </c>
      <c r="X1757" s="35">
        <f>ROUND(('NEW Reference'!Q$16*List!$H1757)+'NEW Reference'!Q$17,0)</f>
        <v>493</v>
      </c>
      <c r="Y1757" s="36"/>
      <c r="Z1757" s="4" t="str">
        <f t="shared" si="83"/>
        <v>NANCE, Nebraska</v>
      </c>
      <c r="AA1757" s="46" t="s">
        <v>5086</v>
      </c>
      <c r="AB1757" s="37" t="s">
        <v>49</v>
      </c>
      <c r="AC1757" s="41" t="s">
        <v>4931</v>
      </c>
      <c r="AD1757" s="42"/>
      <c r="AE1757">
        <f t="shared" si="84"/>
        <v>0.85100000000000009</v>
      </c>
    </row>
    <row r="1758" spans="1:31">
      <c r="A1758" s="28" t="s">
        <v>5087</v>
      </c>
      <c r="B1758" s="44" t="s">
        <v>5088</v>
      </c>
      <c r="C1758" s="45">
        <v>99928</v>
      </c>
      <c r="D1758" s="30" t="s">
        <v>157</v>
      </c>
      <c r="E1758" s="46" t="s">
        <v>3099</v>
      </c>
      <c r="F1758" s="50" t="s">
        <v>4931</v>
      </c>
      <c r="G1758" s="33" t="s">
        <v>59</v>
      </c>
      <c r="H1758">
        <f t="shared" si="82"/>
        <v>0.85100000000000009</v>
      </c>
      <c r="I1758" s="34">
        <f>ROUND(('NEW Reference'!B$16*List!$H1758)+'NEW Reference'!B$17,0)</f>
        <v>1077</v>
      </c>
      <c r="J1758" s="34">
        <f>ROUND(('NEW Reference'!C$16*List!$H1758)+'NEW Reference'!C$17,0)</f>
        <v>1607</v>
      </c>
      <c r="K1758" s="34">
        <f>ROUND(('NEW Reference'!D$16*List!$H1758)+'NEW Reference'!D$17,0)</f>
        <v>1925</v>
      </c>
      <c r="L1758" s="34">
        <f>ROUND(('NEW Reference'!E$16*List!$H1758)+'NEW Reference'!E$17,0)</f>
        <v>2380</v>
      </c>
      <c r="M1758" s="34">
        <f>ROUND(('NEW Reference'!F$16*List!$H1758)+'NEW Reference'!F$17,0)</f>
        <v>2480</v>
      </c>
      <c r="N1758" s="34">
        <f>ROUND(('NEW Reference'!G$16*List!$H1758)+'NEW Reference'!G$17,0)</f>
        <v>2807</v>
      </c>
      <c r="O1758" s="34">
        <f>ROUND(('NEW Reference'!H$16*List!$H1758)+'NEW Reference'!H$17,0)</f>
        <v>2914</v>
      </c>
      <c r="P1758" s="34">
        <f>ROUND(('NEW Reference'!I$16*List!$H1758)+'NEW Reference'!I$17,0)</f>
        <v>3029</v>
      </c>
      <c r="Q1758" s="34">
        <f>ROUND(('NEW Reference'!J$16*List!$H1758)+'NEW Reference'!J$17,0)</f>
        <v>3507</v>
      </c>
      <c r="R1758" s="34">
        <f>ROUND(('NEW Reference'!K$16*List!$H1758)+'NEW Reference'!K$17,0)</f>
        <v>3618</v>
      </c>
      <c r="S1758" s="34">
        <f>ROUND(('NEW Reference'!L$16*List!$H1758)+'NEW Reference'!L$17,0)</f>
        <v>3904</v>
      </c>
      <c r="T1758" s="34">
        <f>ROUND(('NEW Reference'!M$16*List!$H1758)+'NEW Reference'!M$17,0)</f>
        <v>4663</v>
      </c>
      <c r="U1758" s="34">
        <f>ROUND(('NEW Reference'!N$16*List!$H1758)+'NEW Reference'!N$17,0)</f>
        <v>18813</v>
      </c>
      <c r="V1758" s="35">
        <f>ROUND(('NEW Reference'!O$16*List!$H1758)+'NEW Reference'!O$17,0)</f>
        <v>699</v>
      </c>
      <c r="W1758" s="35">
        <f>ROUND(('NEW Reference'!P$16*List!$H1758)+'NEW Reference'!P$17,0)</f>
        <v>986</v>
      </c>
      <c r="X1758" s="35">
        <f>ROUND(('NEW Reference'!Q$16*List!$H1758)+'NEW Reference'!Q$17,0)</f>
        <v>493</v>
      </c>
      <c r="Y1758" s="36"/>
      <c r="Z1758" s="4" t="str">
        <f t="shared" si="83"/>
        <v>NEMAHA, Nebraska</v>
      </c>
      <c r="AA1758" s="46" t="s">
        <v>3099</v>
      </c>
      <c r="AB1758" s="37" t="s">
        <v>49</v>
      </c>
      <c r="AC1758" s="41" t="s">
        <v>4931</v>
      </c>
      <c r="AD1758" s="42"/>
      <c r="AE1758">
        <f t="shared" si="84"/>
        <v>0.85100000000000009</v>
      </c>
    </row>
    <row r="1759" spans="1:31">
      <c r="A1759" s="28" t="s">
        <v>5089</v>
      </c>
      <c r="B1759" s="44" t="s">
        <v>5090</v>
      </c>
      <c r="C1759" s="45">
        <v>99928</v>
      </c>
      <c r="D1759" s="30" t="s">
        <v>157</v>
      </c>
      <c r="E1759" s="46" t="s">
        <v>5091</v>
      </c>
      <c r="F1759" s="50" t="s">
        <v>4931</v>
      </c>
      <c r="G1759" s="33" t="s">
        <v>59</v>
      </c>
      <c r="H1759">
        <f t="shared" si="82"/>
        <v>0.85100000000000009</v>
      </c>
      <c r="I1759" s="34">
        <f>ROUND(('NEW Reference'!B$16*List!$H1759)+'NEW Reference'!B$17,0)</f>
        <v>1077</v>
      </c>
      <c r="J1759" s="34">
        <f>ROUND(('NEW Reference'!C$16*List!$H1759)+'NEW Reference'!C$17,0)</f>
        <v>1607</v>
      </c>
      <c r="K1759" s="34">
        <f>ROUND(('NEW Reference'!D$16*List!$H1759)+'NEW Reference'!D$17,0)</f>
        <v>1925</v>
      </c>
      <c r="L1759" s="34">
        <f>ROUND(('NEW Reference'!E$16*List!$H1759)+'NEW Reference'!E$17,0)</f>
        <v>2380</v>
      </c>
      <c r="M1759" s="34">
        <f>ROUND(('NEW Reference'!F$16*List!$H1759)+'NEW Reference'!F$17,0)</f>
        <v>2480</v>
      </c>
      <c r="N1759" s="34">
        <f>ROUND(('NEW Reference'!G$16*List!$H1759)+'NEW Reference'!G$17,0)</f>
        <v>2807</v>
      </c>
      <c r="O1759" s="34">
        <f>ROUND(('NEW Reference'!H$16*List!$H1759)+'NEW Reference'!H$17,0)</f>
        <v>2914</v>
      </c>
      <c r="P1759" s="34">
        <f>ROUND(('NEW Reference'!I$16*List!$H1759)+'NEW Reference'!I$17,0)</f>
        <v>3029</v>
      </c>
      <c r="Q1759" s="34">
        <f>ROUND(('NEW Reference'!J$16*List!$H1759)+'NEW Reference'!J$17,0)</f>
        <v>3507</v>
      </c>
      <c r="R1759" s="34">
        <f>ROUND(('NEW Reference'!K$16*List!$H1759)+'NEW Reference'!K$17,0)</f>
        <v>3618</v>
      </c>
      <c r="S1759" s="34">
        <f>ROUND(('NEW Reference'!L$16*List!$H1759)+'NEW Reference'!L$17,0)</f>
        <v>3904</v>
      </c>
      <c r="T1759" s="34">
        <f>ROUND(('NEW Reference'!M$16*List!$H1759)+'NEW Reference'!M$17,0)</f>
        <v>4663</v>
      </c>
      <c r="U1759" s="34">
        <f>ROUND(('NEW Reference'!N$16*List!$H1759)+'NEW Reference'!N$17,0)</f>
        <v>18813</v>
      </c>
      <c r="V1759" s="35">
        <f>ROUND(('NEW Reference'!O$16*List!$H1759)+'NEW Reference'!O$17,0)</f>
        <v>699</v>
      </c>
      <c r="W1759" s="35">
        <f>ROUND(('NEW Reference'!P$16*List!$H1759)+'NEW Reference'!P$17,0)</f>
        <v>986</v>
      </c>
      <c r="X1759" s="35">
        <f>ROUND(('NEW Reference'!Q$16*List!$H1759)+'NEW Reference'!Q$17,0)</f>
        <v>493</v>
      </c>
      <c r="Y1759" s="36"/>
      <c r="Z1759" s="4" t="str">
        <f t="shared" si="83"/>
        <v>NUCKOLLS, Nebraska</v>
      </c>
      <c r="AA1759" s="46" t="s">
        <v>5091</v>
      </c>
      <c r="AB1759" s="37" t="s">
        <v>49</v>
      </c>
      <c r="AC1759" s="41" t="s">
        <v>4931</v>
      </c>
      <c r="AD1759" s="42"/>
      <c r="AE1759">
        <f t="shared" si="84"/>
        <v>0.85100000000000009</v>
      </c>
    </row>
    <row r="1760" spans="1:31">
      <c r="A1760" s="28" t="s">
        <v>5092</v>
      </c>
      <c r="B1760" s="44" t="s">
        <v>5093</v>
      </c>
      <c r="C1760" s="45">
        <v>99928</v>
      </c>
      <c r="D1760" s="30" t="s">
        <v>157</v>
      </c>
      <c r="E1760" s="46" t="s">
        <v>5094</v>
      </c>
      <c r="F1760" s="50" t="s">
        <v>4931</v>
      </c>
      <c r="G1760" s="33" t="s">
        <v>59</v>
      </c>
      <c r="H1760">
        <f t="shared" si="82"/>
        <v>0.85100000000000009</v>
      </c>
      <c r="I1760" s="34">
        <f>ROUND(('NEW Reference'!B$16*List!$H1760)+'NEW Reference'!B$17,0)</f>
        <v>1077</v>
      </c>
      <c r="J1760" s="34">
        <f>ROUND(('NEW Reference'!C$16*List!$H1760)+'NEW Reference'!C$17,0)</f>
        <v>1607</v>
      </c>
      <c r="K1760" s="34">
        <f>ROUND(('NEW Reference'!D$16*List!$H1760)+'NEW Reference'!D$17,0)</f>
        <v>1925</v>
      </c>
      <c r="L1760" s="34">
        <f>ROUND(('NEW Reference'!E$16*List!$H1760)+'NEW Reference'!E$17,0)</f>
        <v>2380</v>
      </c>
      <c r="M1760" s="34">
        <f>ROUND(('NEW Reference'!F$16*List!$H1760)+'NEW Reference'!F$17,0)</f>
        <v>2480</v>
      </c>
      <c r="N1760" s="34">
        <f>ROUND(('NEW Reference'!G$16*List!$H1760)+'NEW Reference'!G$17,0)</f>
        <v>2807</v>
      </c>
      <c r="O1760" s="34">
        <f>ROUND(('NEW Reference'!H$16*List!$H1760)+'NEW Reference'!H$17,0)</f>
        <v>2914</v>
      </c>
      <c r="P1760" s="34">
        <f>ROUND(('NEW Reference'!I$16*List!$H1760)+'NEW Reference'!I$17,0)</f>
        <v>3029</v>
      </c>
      <c r="Q1760" s="34">
        <f>ROUND(('NEW Reference'!J$16*List!$H1760)+'NEW Reference'!J$17,0)</f>
        <v>3507</v>
      </c>
      <c r="R1760" s="34">
        <f>ROUND(('NEW Reference'!K$16*List!$H1760)+'NEW Reference'!K$17,0)</f>
        <v>3618</v>
      </c>
      <c r="S1760" s="34">
        <f>ROUND(('NEW Reference'!L$16*List!$H1760)+'NEW Reference'!L$17,0)</f>
        <v>3904</v>
      </c>
      <c r="T1760" s="34">
        <f>ROUND(('NEW Reference'!M$16*List!$H1760)+'NEW Reference'!M$17,0)</f>
        <v>4663</v>
      </c>
      <c r="U1760" s="34">
        <f>ROUND(('NEW Reference'!N$16*List!$H1760)+'NEW Reference'!N$17,0)</f>
        <v>18813</v>
      </c>
      <c r="V1760" s="35">
        <f>ROUND(('NEW Reference'!O$16*List!$H1760)+'NEW Reference'!O$17,0)</f>
        <v>699</v>
      </c>
      <c r="W1760" s="35">
        <f>ROUND(('NEW Reference'!P$16*List!$H1760)+'NEW Reference'!P$17,0)</f>
        <v>986</v>
      </c>
      <c r="X1760" s="35">
        <f>ROUND(('NEW Reference'!Q$16*List!$H1760)+'NEW Reference'!Q$17,0)</f>
        <v>493</v>
      </c>
      <c r="Y1760" s="36"/>
      <c r="Z1760" s="4" t="str">
        <f t="shared" si="83"/>
        <v>OTOE, Nebraska</v>
      </c>
      <c r="AA1760" s="46" t="s">
        <v>5094</v>
      </c>
      <c r="AB1760" s="37" t="s">
        <v>49</v>
      </c>
      <c r="AC1760" s="41" t="s">
        <v>4931</v>
      </c>
      <c r="AD1760" s="42"/>
      <c r="AE1760">
        <f t="shared" si="84"/>
        <v>0.85100000000000009</v>
      </c>
    </row>
    <row r="1761" spans="1:31">
      <c r="A1761" s="28" t="s">
        <v>5095</v>
      </c>
      <c r="B1761" s="44" t="s">
        <v>5096</v>
      </c>
      <c r="C1761" s="45">
        <v>99928</v>
      </c>
      <c r="D1761" s="30" t="s">
        <v>157</v>
      </c>
      <c r="E1761" s="46" t="s">
        <v>3120</v>
      </c>
      <c r="F1761" s="50" t="s">
        <v>4931</v>
      </c>
      <c r="G1761" s="33" t="s">
        <v>59</v>
      </c>
      <c r="H1761">
        <f t="shared" si="82"/>
        <v>0.85100000000000009</v>
      </c>
      <c r="I1761" s="34">
        <f>ROUND(('NEW Reference'!B$16*List!$H1761)+'NEW Reference'!B$17,0)</f>
        <v>1077</v>
      </c>
      <c r="J1761" s="34">
        <f>ROUND(('NEW Reference'!C$16*List!$H1761)+'NEW Reference'!C$17,0)</f>
        <v>1607</v>
      </c>
      <c r="K1761" s="34">
        <f>ROUND(('NEW Reference'!D$16*List!$H1761)+'NEW Reference'!D$17,0)</f>
        <v>1925</v>
      </c>
      <c r="L1761" s="34">
        <f>ROUND(('NEW Reference'!E$16*List!$H1761)+'NEW Reference'!E$17,0)</f>
        <v>2380</v>
      </c>
      <c r="M1761" s="34">
        <f>ROUND(('NEW Reference'!F$16*List!$H1761)+'NEW Reference'!F$17,0)</f>
        <v>2480</v>
      </c>
      <c r="N1761" s="34">
        <f>ROUND(('NEW Reference'!G$16*List!$H1761)+'NEW Reference'!G$17,0)</f>
        <v>2807</v>
      </c>
      <c r="O1761" s="34">
        <f>ROUND(('NEW Reference'!H$16*List!$H1761)+'NEW Reference'!H$17,0)</f>
        <v>2914</v>
      </c>
      <c r="P1761" s="34">
        <f>ROUND(('NEW Reference'!I$16*List!$H1761)+'NEW Reference'!I$17,0)</f>
        <v>3029</v>
      </c>
      <c r="Q1761" s="34">
        <f>ROUND(('NEW Reference'!J$16*List!$H1761)+'NEW Reference'!J$17,0)</f>
        <v>3507</v>
      </c>
      <c r="R1761" s="34">
        <f>ROUND(('NEW Reference'!K$16*List!$H1761)+'NEW Reference'!K$17,0)</f>
        <v>3618</v>
      </c>
      <c r="S1761" s="34">
        <f>ROUND(('NEW Reference'!L$16*List!$H1761)+'NEW Reference'!L$17,0)</f>
        <v>3904</v>
      </c>
      <c r="T1761" s="34">
        <f>ROUND(('NEW Reference'!M$16*List!$H1761)+'NEW Reference'!M$17,0)</f>
        <v>4663</v>
      </c>
      <c r="U1761" s="34">
        <f>ROUND(('NEW Reference'!N$16*List!$H1761)+'NEW Reference'!N$17,0)</f>
        <v>18813</v>
      </c>
      <c r="V1761" s="35">
        <f>ROUND(('NEW Reference'!O$16*List!$H1761)+'NEW Reference'!O$17,0)</f>
        <v>699</v>
      </c>
      <c r="W1761" s="35">
        <f>ROUND(('NEW Reference'!P$16*List!$H1761)+'NEW Reference'!P$17,0)</f>
        <v>986</v>
      </c>
      <c r="X1761" s="35">
        <f>ROUND(('NEW Reference'!Q$16*List!$H1761)+'NEW Reference'!Q$17,0)</f>
        <v>493</v>
      </c>
      <c r="Y1761" s="36"/>
      <c r="Z1761" s="4" t="str">
        <f t="shared" si="83"/>
        <v>PAWNEE, Nebraska</v>
      </c>
      <c r="AA1761" s="46" t="s">
        <v>3120</v>
      </c>
      <c r="AB1761" s="37" t="s">
        <v>49</v>
      </c>
      <c r="AC1761" s="41" t="s">
        <v>4931</v>
      </c>
      <c r="AD1761" s="42"/>
      <c r="AE1761">
        <f t="shared" si="84"/>
        <v>0.85100000000000009</v>
      </c>
    </row>
    <row r="1762" spans="1:31">
      <c r="A1762" s="28" t="s">
        <v>5097</v>
      </c>
      <c r="B1762" s="44" t="s">
        <v>5098</v>
      </c>
      <c r="C1762" s="45">
        <v>99928</v>
      </c>
      <c r="D1762" s="30" t="s">
        <v>157</v>
      </c>
      <c r="E1762" s="46" t="s">
        <v>5099</v>
      </c>
      <c r="F1762" s="50" t="s">
        <v>4931</v>
      </c>
      <c r="G1762" s="33" t="s">
        <v>59</v>
      </c>
      <c r="H1762">
        <f t="shared" si="82"/>
        <v>0.85100000000000009</v>
      </c>
      <c r="I1762" s="34">
        <f>ROUND(('NEW Reference'!B$16*List!$H1762)+'NEW Reference'!B$17,0)</f>
        <v>1077</v>
      </c>
      <c r="J1762" s="34">
        <f>ROUND(('NEW Reference'!C$16*List!$H1762)+'NEW Reference'!C$17,0)</f>
        <v>1607</v>
      </c>
      <c r="K1762" s="34">
        <f>ROUND(('NEW Reference'!D$16*List!$H1762)+'NEW Reference'!D$17,0)</f>
        <v>1925</v>
      </c>
      <c r="L1762" s="34">
        <f>ROUND(('NEW Reference'!E$16*List!$H1762)+'NEW Reference'!E$17,0)</f>
        <v>2380</v>
      </c>
      <c r="M1762" s="34">
        <f>ROUND(('NEW Reference'!F$16*List!$H1762)+'NEW Reference'!F$17,0)</f>
        <v>2480</v>
      </c>
      <c r="N1762" s="34">
        <f>ROUND(('NEW Reference'!G$16*List!$H1762)+'NEW Reference'!G$17,0)</f>
        <v>2807</v>
      </c>
      <c r="O1762" s="34">
        <f>ROUND(('NEW Reference'!H$16*List!$H1762)+'NEW Reference'!H$17,0)</f>
        <v>2914</v>
      </c>
      <c r="P1762" s="34">
        <f>ROUND(('NEW Reference'!I$16*List!$H1762)+'NEW Reference'!I$17,0)</f>
        <v>3029</v>
      </c>
      <c r="Q1762" s="34">
        <f>ROUND(('NEW Reference'!J$16*List!$H1762)+'NEW Reference'!J$17,0)</f>
        <v>3507</v>
      </c>
      <c r="R1762" s="34">
        <f>ROUND(('NEW Reference'!K$16*List!$H1762)+'NEW Reference'!K$17,0)</f>
        <v>3618</v>
      </c>
      <c r="S1762" s="34">
        <f>ROUND(('NEW Reference'!L$16*List!$H1762)+'NEW Reference'!L$17,0)</f>
        <v>3904</v>
      </c>
      <c r="T1762" s="34">
        <f>ROUND(('NEW Reference'!M$16*List!$H1762)+'NEW Reference'!M$17,0)</f>
        <v>4663</v>
      </c>
      <c r="U1762" s="34">
        <f>ROUND(('NEW Reference'!N$16*List!$H1762)+'NEW Reference'!N$17,0)</f>
        <v>18813</v>
      </c>
      <c r="V1762" s="35">
        <f>ROUND(('NEW Reference'!O$16*List!$H1762)+'NEW Reference'!O$17,0)</f>
        <v>699</v>
      </c>
      <c r="W1762" s="35">
        <f>ROUND(('NEW Reference'!P$16*List!$H1762)+'NEW Reference'!P$17,0)</f>
        <v>986</v>
      </c>
      <c r="X1762" s="35">
        <f>ROUND(('NEW Reference'!Q$16*List!$H1762)+'NEW Reference'!Q$17,0)</f>
        <v>493</v>
      </c>
      <c r="Y1762" s="36"/>
      <c r="Z1762" s="4" t="str">
        <f t="shared" si="83"/>
        <v>PERKINS, Nebraska</v>
      </c>
      <c r="AA1762" s="46" t="s">
        <v>5099</v>
      </c>
      <c r="AB1762" s="37" t="s">
        <v>49</v>
      </c>
      <c r="AC1762" s="41" t="s">
        <v>4931</v>
      </c>
      <c r="AD1762" s="42"/>
      <c r="AE1762">
        <f t="shared" si="84"/>
        <v>0.85100000000000009</v>
      </c>
    </row>
    <row r="1763" spans="1:31">
      <c r="A1763" s="28" t="s">
        <v>5100</v>
      </c>
      <c r="B1763" s="44" t="s">
        <v>5101</v>
      </c>
      <c r="C1763" s="47">
        <v>99928</v>
      </c>
      <c r="D1763" s="30" t="s">
        <v>157</v>
      </c>
      <c r="E1763" s="37" t="s">
        <v>4697</v>
      </c>
      <c r="F1763" s="50" t="s">
        <v>4931</v>
      </c>
      <c r="G1763" s="33" t="s">
        <v>59</v>
      </c>
      <c r="H1763">
        <f t="shared" si="82"/>
        <v>0.85100000000000009</v>
      </c>
      <c r="I1763" s="34">
        <f>ROUND(('NEW Reference'!B$16*List!$H1763)+'NEW Reference'!B$17,0)</f>
        <v>1077</v>
      </c>
      <c r="J1763" s="34">
        <f>ROUND(('NEW Reference'!C$16*List!$H1763)+'NEW Reference'!C$17,0)</f>
        <v>1607</v>
      </c>
      <c r="K1763" s="34">
        <f>ROUND(('NEW Reference'!D$16*List!$H1763)+'NEW Reference'!D$17,0)</f>
        <v>1925</v>
      </c>
      <c r="L1763" s="34">
        <f>ROUND(('NEW Reference'!E$16*List!$H1763)+'NEW Reference'!E$17,0)</f>
        <v>2380</v>
      </c>
      <c r="M1763" s="34">
        <f>ROUND(('NEW Reference'!F$16*List!$H1763)+'NEW Reference'!F$17,0)</f>
        <v>2480</v>
      </c>
      <c r="N1763" s="34">
        <f>ROUND(('NEW Reference'!G$16*List!$H1763)+'NEW Reference'!G$17,0)</f>
        <v>2807</v>
      </c>
      <c r="O1763" s="34">
        <f>ROUND(('NEW Reference'!H$16*List!$H1763)+'NEW Reference'!H$17,0)</f>
        <v>2914</v>
      </c>
      <c r="P1763" s="34">
        <f>ROUND(('NEW Reference'!I$16*List!$H1763)+'NEW Reference'!I$17,0)</f>
        <v>3029</v>
      </c>
      <c r="Q1763" s="34">
        <f>ROUND(('NEW Reference'!J$16*List!$H1763)+'NEW Reference'!J$17,0)</f>
        <v>3507</v>
      </c>
      <c r="R1763" s="34">
        <f>ROUND(('NEW Reference'!K$16*List!$H1763)+'NEW Reference'!K$17,0)</f>
        <v>3618</v>
      </c>
      <c r="S1763" s="34">
        <f>ROUND(('NEW Reference'!L$16*List!$H1763)+'NEW Reference'!L$17,0)</f>
        <v>3904</v>
      </c>
      <c r="T1763" s="34">
        <f>ROUND(('NEW Reference'!M$16*List!$H1763)+'NEW Reference'!M$17,0)</f>
        <v>4663</v>
      </c>
      <c r="U1763" s="34">
        <f>ROUND(('NEW Reference'!N$16*List!$H1763)+'NEW Reference'!N$17,0)</f>
        <v>18813</v>
      </c>
      <c r="V1763" s="35">
        <f>ROUND(('NEW Reference'!O$16*List!$H1763)+'NEW Reference'!O$17,0)</f>
        <v>699</v>
      </c>
      <c r="W1763" s="35">
        <f>ROUND(('NEW Reference'!P$16*List!$H1763)+'NEW Reference'!P$17,0)</f>
        <v>986</v>
      </c>
      <c r="X1763" s="35">
        <f>ROUND(('NEW Reference'!Q$16*List!$H1763)+'NEW Reference'!Q$17,0)</f>
        <v>493</v>
      </c>
      <c r="Y1763" s="36"/>
      <c r="Z1763" s="4" t="str">
        <f t="shared" si="83"/>
        <v>PHELPS, Nebraska</v>
      </c>
      <c r="AA1763" s="46" t="s">
        <v>4697</v>
      </c>
      <c r="AB1763" s="37" t="s">
        <v>49</v>
      </c>
      <c r="AC1763" s="41" t="s">
        <v>4931</v>
      </c>
      <c r="AD1763" s="42"/>
      <c r="AE1763">
        <f t="shared" si="84"/>
        <v>0.85100000000000009</v>
      </c>
    </row>
    <row r="1764" spans="1:31">
      <c r="A1764" s="28" t="s">
        <v>5102</v>
      </c>
      <c r="B1764" s="44" t="s">
        <v>5103</v>
      </c>
      <c r="C1764" s="45">
        <v>99928</v>
      </c>
      <c r="D1764" s="30" t="s">
        <v>157</v>
      </c>
      <c r="E1764" s="46" t="s">
        <v>1932</v>
      </c>
      <c r="F1764" s="50" t="s">
        <v>4931</v>
      </c>
      <c r="G1764" s="33" t="s">
        <v>59</v>
      </c>
      <c r="H1764">
        <f t="shared" si="82"/>
        <v>0.85100000000000009</v>
      </c>
      <c r="I1764" s="34">
        <f>ROUND(('NEW Reference'!B$16*List!$H1764)+'NEW Reference'!B$17,0)</f>
        <v>1077</v>
      </c>
      <c r="J1764" s="34">
        <f>ROUND(('NEW Reference'!C$16*List!$H1764)+'NEW Reference'!C$17,0)</f>
        <v>1607</v>
      </c>
      <c r="K1764" s="34">
        <f>ROUND(('NEW Reference'!D$16*List!$H1764)+'NEW Reference'!D$17,0)</f>
        <v>1925</v>
      </c>
      <c r="L1764" s="34">
        <f>ROUND(('NEW Reference'!E$16*List!$H1764)+'NEW Reference'!E$17,0)</f>
        <v>2380</v>
      </c>
      <c r="M1764" s="34">
        <f>ROUND(('NEW Reference'!F$16*List!$H1764)+'NEW Reference'!F$17,0)</f>
        <v>2480</v>
      </c>
      <c r="N1764" s="34">
        <f>ROUND(('NEW Reference'!G$16*List!$H1764)+'NEW Reference'!G$17,0)</f>
        <v>2807</v>
      </c>
      <c r="O1764" s="34">
        <f>ROUND(('NEW Reference'!H$16*List!$H1764)+'NEW Reference'!H$17,0)</f>
        <v>2914</v>
      </c>
      <c r="P1764" s="34">
        <f>ROUND(('NEW Reference'!I$16*List!$H1764)+'NEW Reference'!I$17,0)</f>
        <v>3029</v>
      </c>
      <c r="Q1764" s="34">
        <f>ROUND(('NEW Reference'!J$16*List!$H1764)+'NEW Reference'!J$17,0)</f>
        <v>3507</v>
      </c>
      <c r="R1764" s="34">
        <f>ROUND(('NEW Reference'!K$16*List!$H1764)+'NEW Reference'!K$17,0)</f>
        <v>3618</v>
      </c>
      <c r="S1764" s="34">
        <f>ROUND(('NEW Reference'!L$16*List!$H1764)+'NEW Reference'!L$17,0)</f>
        <v>3904</v>
      </c>
      <c r="T1764" s="34">
        <f>ROUND(('NEW Reference'!M$16*List!$H1764)+'NEW Reference'!M$17,0)</f>
        <v>4663</v>
      </c>
      <c r="U1764" s="34">
        <f>ROUND(('NEW Reference'!N$16*List!$H1764)+'NEW Reference'!N$17,0)</f>
        <v>18813</v>
      </c>
      <c r="V1764" s="35">
        <f>ROUND(('NEW Reference'!O$16*List!$H1764)+'NEW Reference'!O$17,0)</f>
        <v>699</v>
      </c>
      <c r="W1764" s="35">
        <f>ROUND(('NEW Reference'!P$16*List!$H1764)+'NEW Reference'!P$17,0)</f>
        <v>986</v>
      </c>
      <c r="X1764" s="35">
        <f>ROUND(('NEW Reference'!Q$16*List!$H1764)+'NEW Reference'!Q$17,0)</f>
        <v>493</v>
      </c>
      <c r="Y1764" s="36"/>
      <c r="Z1764" s="4" t="str">
        <f t="shared" si="83"/>
        <v>PIERCE, Nebraska</v>
      </c>
      <c r="AA1764" s="46" t="s">
        <v>1932</v>
      </c>
      <c r="AB1764" s="37" t="s">
        <v>49</v>
      </c>
      <c r="AC1764" s="41" t="s">
        <v>4931</v>
      </c>
      <c r="AD1764" s="42"/>
      <c r="AE1764">
        <f t="shared" si="84"/>
        <v>0.85100000000000009</v>
      </c>
    </row>
    <row r="1765" spans="1:31">
      <c r="A1765" s="28" t="s">
        <v>5104</v>
      </c>
      <c r="B1765" s="44" t="s">
        <v>5105</v>
      </c>
      <c r="C1765" s="45">
        <v>99928</v>
      </c>
      <c r="D1765" s="30" t="s">
        <v>157</v>
      </c>
      <c r="E1765" s="46" t="s">
        <v>4702</v>
      </c>
      <c r="F1765" s="50" t="s">
        <v>4931</v>
      </c>
      <c r="G1765" s="33" t="s">
        <v>59</v>
      </c>
      <c r="H1765">
        <f t="shared" si="82"/>
        <v>0.85100000000000009</v>
      </c>
      <c r="I1765" s="34">
        <f>ROUND(('NEW Reference'!B$16*List!$H1765)+'NEW Reference'!B$17,0)</f>
        <v>1077</v>
      </c>
      <c r="J1765" s="34">
        <f>ROUND(('NEW Reference'!C$16*List!$H1765)+'NEW Reference'!C$17,0)</f>
        <v>1607</v>
      </c>
      <c r="K1765" s="34">
        <f>ROUND(('NEW Reference'!D$16*List!$H1765)+'NEW Reference'!D$17,0)</f>
        <v>1925</v>
      </c>
      <c r="L1765" s="34">
        <f>ROUND(('NEW Reference'!E$16*List!$H1765)+'NEW Reference'!E$17,0)</f>
        <v>2380</v>
      </c>
      <c r="M1765" s="34">
        <f>ROUND(('NEW Reference'!F$16*List!$H1765)+'NEW Reference'!F$17,0)</f>
        <v>2480</v>
      </c>
      <c r="N1765" s="34">
        <f>ROUND(('NEW Reference'!G$16*List!$H1765)+'NEW Reference'!G$17,0)</f>
        <v>2807</v>
      </c>
      <c r="O1765" s="34">
        <f>ROUND(('NEW Reference'!H$16*List!$H1765)+'NEW Reference'!H$17,0)</f>
        <v>2914</v>
      </c>
      <c r="P1765" s="34">
        <f>ROUND(('NEW Reference'!I$16*List!$H1765)+'NEW Reference'!I$17,0)</f>
        <v>3029</v>
      </c>
      <c r="Q1765" s="34">
        <f>ROUND(('NEW Reference'!J$16*List!$H1765)+'NEW Reference'!J$17,0)</f>
        <v>3507</v>
      </c>
      <c r="R1765" s="34">
        <f>ROUND(('NEW Reference'!K$16*List!$H1765)+'NEW Reference'!K$17,0)</f>
        <v>3618</v>
      </c>
      <c r="S1765" s="34">
        <f>ROUND(('NEW Reference'!L$16*List!$H1765)+'NEW Reference'!L$17,0)</f>
        <v>3904</v>
      </c>
      <c r="T1765" s="34">
        <f>ROUND(('NEW Reference'!M$16*List!$H1765)+'NEW Reference'!M$17,0)</f>
        <v>4663</v>
      </c>
      <c r="U1765" s="34">
        <f>ROUND(('NEW Reference'!N$16*List!$H1765)+'NEW Reference'!N$17,0)</f>
        <v>18813</v>
      </c>
      <c r="V1765" s="35">
        <f>ROUND(('NEW Reference'!O$16*List!$H1765)+'NEW Reference'!O$17,0)</f>
        <v>699</v>
      </c>
      <c r="W1765" s="35">
        <f>ROUND(('NEW Reference'!P$16*List!$H1765)+'NEW Reference'!P$17,0)</f>
        <v>986</v>
      </c>
      <c r="X1765" s="35">
        <f>ROUND(('NEW Reference'!Q$16*List!$H1765)+'NEW Reference'!Q$17,0)</f>
        <v>493</v>
      </c>
      <c r="Y1765" s="36"/>
      <c r="Z1765" s="4" t="str">
        <f t="shared" si="83"/>
        <v>PLATTE, Nebraska</v>
      </c>
      <c r="AA1765" s="46" t="s">
        <v>4702</v>
      </c>
      <c r="AB1765" s="37" t="s">
        <v>49</v>
      </c>
      <c r="AC1765" s="41" t="s">
        <v>4931</v>
      </c>
      <c r="AD1765" s="42"/>
      <c r="AE1765">
        <f t="shared" si="84"/>
        <v>0.85100000000000009</v>
      </c>
    </row>
    <row r="1766" spans="1:31">
      <c r="A1766" s="28" t="s">
        <v>5106</v>
      </c>
      <c r="B1766" s="44" t="s">
        <v>5107</v>
      </c>
      <c r="C1766" s="45">
        <v>99928</v>
      </c>
      <c r="D1766" s="30" t="s">
        <v>157</v>
      </c>
      <c r="E1766" s="46" t="s">
        <v>701</v>
      </c>
      <c r="F1766" s="50" t="s">
        <v>4931</v>
      </c>
      <c r="G1766" s="33" t="s">
        <v>59</v>
      </c>
      <c r="H1766">
        <f t="shared" si="82"/>
        <v>0.85100000000000009</v>
      </c>
      <c r="I1766" s="34">
        <f>ROUND(('NEW Reference'!B$16*List!$H1766)+'NEW Reference'!B$17,0)</f>
        <v>1077</v>
      </c>
      <c r="J1766" s="34">
        <f>ROUND(('NEW Reference'!C$16*List!$H1766)+'NEW Reference'!C$17,0)</f>
        <v>1607</v>
      </c>
      <c r="K1766" s="34">
        <f>ROUND(('NEW Reference'!D$16*List!$H1766)+'NEW Reference'!D$17,0)</f>
        <v>1925</v>
      </c>
      <c r="L1766" s="34">
        <f>ROUND(('NEW Reference'!E$16*List!$H1766)+'NEW Reference'!E$17,0)</f>
        <v>2380</v>
      </c>
      <c r="M1766" s="34">
        <f>ROUND(('NEW Reference'!F$16*List!$H1766)+'NEW Reference'!F$17,0)</f>
        <v>2480</v>
      </c>
      <c r="N1766" s="34">
        <f>ROUND(('NEW Reference'!G$16*List!$H1766)+'NEW Reference'!G$17,0)</f>
        <v>2807</v>
      </c>
      <c r="O1766" s="34">
        <f>ROUND(('NEW Reference'!H$16*List!$H1766)+'NEW Reference'!H$17,0)</f>
        <v>2914</v>
      </c>
      <c r="P1766" s="34">
        <f>ROUND(('NEW Reference'!I$16*List!$H1766)+'NEW Reference'!I$17,0)</f>
        <v>3029</v>
      </c>
      <c r="Q1766" s="34">
        <f>ROUND(('NEW Reference'!J$16*List!$H1766)+'NEW Reference'!J$17,0)</f>
        <v>3507</v>
      </c>
      <c r="R1766" s="34">
        <f>ROUND(('NEW Reference'!K$16*List!$H1766)+'NEW Reference'!K$17,0)</f>
        <v>3618</v>
      </c>
      <c r="S1766" s="34">
        <f>ROUND(('NEW Reference'!L$16*List!$H1766)+'NEW Reference'!L$17,0)</f>
        <v>3904</v>
      </c>
      <c r="T1766" s="34">
        <f>ROUND(('NEW Reference'!M$16*List!$H1766)+'NEW Reference'!M$17,0)</f>
        <v>4663</v>
      </c>
      <c r="U1766" s="34">
        <f>ROUND(('NEW Reference'!N$16*List!$H1766)+'NEW Reference'!N$17,0)</f>
        <v>18813</v>
      </c>
      <c r="V1766" s="35">
        <f>ROUND(('NEW Reference'!O$16*List!$H1766)+'NEW Reference'!O$17,0)</f>
        <v>699</v>
      </c>
      <c r="W1766" s="35">
        <f>ROUND(('NEW Reference'!P$16*List!$H1766)+'NEW Reference'!P$17,0)</f>
        <v>986</v>
      </c>
      <c r="X1766" s="35">
        <f>ROUND(('NEW Reference'!Q$16*List!$H1766)+'NEW Reference'!Q$17,0)</f>
        <v>493</v>
      </c>
      <c r="Y1766" s="36"/>
      <c r="Z1766" s="4" t="str">
        <f t="shared" si="83"/>
        <v>POLK, Nebraska</v>
      </c>
      <c r="AA1766" s="46" t="s">
        <v>701</v>
      </c>
      <c r="AB1766" s="37" t="s">
        <v>49</v>
      </c>
      <c r="AC1766" s="41" t="s">
        <v>4931</v>
      </c>
      <c r="AD1766" s="42"/>
      <c r="AE1766">
        <f t="shared" si="84"/>
        <v>0.85100000000000009</v>
      </c>
    </row>
    <row r="1767" spans="1:31">
      <c r="A1767" s="28" t="s">
        <v>5108</v>
      </c>
      <c r="B1767" s="44" t="s">
        <v>5109</v>
      </c>
      <c r="C1767" s="45">
        <v>99928</v>
      </c>
      <c r="D1767" s="30" t="s">
        <v>157</v>
      </c>
      <c r="E1767" s="46" t="s">
        <v>5110</v>
      </c>
      <c r="F1767" s="50" t="s">
        <v>4931</v>
      </c>
      <c r="G1767" s="33" t="s">
        <v>59</v>
      </c>
      <c r="H1767">
        <f t="shared" si="82"/>
        <v>0.85100000000000009</v>
      </c>
      <c r="I1767" s="34">
        <f>ROUND(('NEW Reference'!B$16*List!$H1767)+'NEW Reference'!B$17,0)</f>
        <v>1077</v>
      </c>
      <c r="J1767" s="34">
        <f>ROUND(('NEW Reference'!C$16*List!$H1767)+'NEW Reference'!C$17,0)</f>
        <v>1607</v>
      </c>
      <c r="K1767" s="34">
        <f>ROUND(('NEW Reference'!D$16*List!$H1767)+'NEW Reference'!D$17,0)</f>
        <v>1925</v>
      </c>
      <c r="L1767" s="34">
        <f>ROUND(('NEW Reference'!E$16*List!$H1767)+'NEW Reference'!E$17,0)</f>
        <v>2380</v>
      </c>
      <c r="M1767" s="34">
        <f>ROUND(('NEW Reference'!F$16*List!$H1767)+'NEW Reference'!F$17,0)</f>
        <v>2480</v>
      </c>
      <c r="N1767" s="34">
        <f>ROUND(('NEW Reference'!G$16*List!$H1767)+'NEW Reference'!G$17,0)</f>
        <v>2807</v>
      </c>
      <c r="O1767" s="34">
        <f>ROUND(('NEW Reference'!H$16*List!$H1767)+'NEW Reference'!H$17,0)</f>
        <v>2914</v>
      </c>
      <c r="P1767" s="34">
        <f>ROUND(('NEW Reference'!I$16*List!$H1767)+'NEW Reference'!I$17,0)</f>
        <v>3029</v>
      </c>
      <c r="Q1767" s="34">
        <f>ROUND(('NEW Reference'!J$16*List!$H1767)+'NEW Reference'!J$17,0)</f>
        <v>3507</v>
      </c>
      <c r="R1767" s="34">
        <f>ROUND(('NEW Reference'!K$16*List!$H1767)+'NEW Reference'!K$17,0)</f>
        <v>3618</v>
      </c>
      <c r="S1767" s="34">
        <f>ROUND(('NEW Reference'!L$16*List!$H1767)+'NEW Reference'!L$17,0)</f>
        <v>3904</v>
      </c>
      <c r="T1767" s="34">
        <f>ROUND(('NEW Reference'!M$16*List!$H1767)+'NEW Reference'!M$17,0)</f>
        <v>4663</v>
      </c>
      <c r="U1767" s="34">
        <f>ROUND(('NEW Reference'!N$16*List!$H1767)+'NEW Reference'!N$17,0)</f>
        <v>18813</v>
      </c>
      <c r="V1767" s="35">
        <f>ROUND(('NEW Reference'!O$16*List!$H1767)+'NEW Reference'!O$17,0)</f>
        <v>699</v>
      </c>
      <c r="W1767" s="35">
        <f>ROUND(('NEW Reference'!P$16*List!$H1767)+'NEW Reference'!P$17,0)</f>
        <v>986</v>
      </c>
      <c r="X1767" s="35">
        <f>ROUND(('NEW Reference'!Q$16*List!$H1767)+'NEW Reference'!Q$17,0)</f>
        <v>493</v>
      </c>
      <c r="Y1767" s="36"/>
      <c r="Z1767" s="4" t="str">
        <f t="shared" si="83"/>
        <v>RED WILLOW, Nebraska</v>
      </c>
      <c r="AA1767" s="37" t="s">
        <v>5110</v>
      </c>
      <c r="AB1767" s="37" t="s">
        <v>49</v>
      </c>
      <c r="AC1767" s="32" t="s">
        <v>4931</v>
      </c>
      <c r="AD1767" s="38"/>
      <c r="AE1767">
        <f t="shared" si="84"/>
        <v>0.85100000000000009</v>
      </c>
    </row>
    <row r="1768" spans="1:31">
      <c r="A1768" s="28" t="s">
        <v>5111</v>
      </c>
      <c r="B1768" s="44" t="s">
        <v>5112</v>
      </c>
      <c r="C1768" s="45">
        <v>99928</v>
      </c>
      <c r="D1768" s="30" t="s">
        <v>157</v>
      </c>
      <c r="E1768" s="46" t="s">
        <v>5113</v>
      </c>
      <c r="F1768" s="50" t="s">
        <v>4931</v>
      </c>
      <c r="G1768" s="33" t="s">
        <v>59</v>
      </c>
      <c r="H1768">
        <f t="shared" si="82"/>
        <v>0.85100000000000009</v>
      </c>
      <c r="I1768" s="34">
        <f>ROUND(('NEW Reference'!B$16*List!$H1768)+'NEW Reference'!B$17,0)</f>
        <v>1077</v>
      </c>
      <c r="J1768" s="34">
        <f>ROUND(('NEW Reference'!C$16*List!$H1768)+'NEW Reference'!C$17,0)</f>
        <v>1607</v>
      </c>
      <c r="K1768" s="34">
        <f>ROUND(('NEW Reference'!D$16*List!$H1768)+'NEW Reference'!D$17,0)</f>
        <v>1925</v>
      </c>
      <c r="L1768" s="34">
        <f>ROUND(('NEW Reference'!E$16*List!$H1768)+'NEW Reference'!E$17,0)</f>
        <v>2380</v>
      </c>
      <c r="M1768" s="34">
        <f>ROUND(('NEW Reference'!F$16*List!$H1768)+'NEW Reference'!F$17,0)</f>
        <v>2480</v>
      </c>
      <c r="N1768" s="34">
        <f>ROUND(('NEW Reference'!G$16*List!$H1768)+'NEW Reference'!G$17,0)</f>
        <v>2807</v>
      </c>
      <c r="O1768" s="34">
        <f>ROUND(('NEW Reference'!H$16*List!$H1768)+'NEW Reference'!H$17,0)</f>
        <v>2914</v>
      </c>
      <c r="P1768" s="34">
        <f>ROUND(('NEW Reference'!I$16*List!$H1768)+'NEW Reference'!I$17,0)</f>
        <v>3029</v>
      </c>
      <c r="Q1768" s="34">
        <f>ROUND(('NEW Reference'!J$16*List!$H1768)+'NEW Reference'!J$17,0)</f>
        <v>3507</v>
      </c>
      <c r="R1768" s="34">
        <f>ROUND(('NEW Reference'!K$16*List!$H1768)+'NEW Reference'!K$17,0)</f>
        <v>3618</v>
      </c>
      <c r="S1768" s="34">
        <f>ROUND(('NEW Reference'!L$16*List!$H1768)+'NEW Reference'!L$17,0)</f>
        <v>3904</v>
      </c>
      <c r="T1768" s="34">
        <f>ROUND(('NEW Reference'!M$16*List!$H1768)+'NEW Reference'!M$17,0)</f>
        <v>4663</v>
      </c>
      <c r="U1768" s="34">
        <f>ROUND(('NEW Reference'!N$16*List!$H1768)+'NEW Reference'!N$17,0)</f>
        <v>18813</v>
      </c>
      <c r="V1768" s="35">
        <f>ROUND(('NEW Reference'!O$16*List!$H1768)+'NEW Reference'!O$17,0)</f>
        <v>699</v>
      </c>
      <c r="W1768" s="35">
        <f>ROUND(('NEW Reference'!P$16*List!$H1768)+'NEW Reference'!P$17,0)</f>
        <v>986</v>
      </c>
      <c r="X1768" s="35">
        <f>ROUND(('NEW Reference'!Q$16*List!$H1768)+'NEW Reference'!Q$17,0)</f>
        <v>493</v>
      </c>
      <c r="Y1768" s="36"/>
      <c r="Z1768" s="4" t="str">
        <f t="shared" si="83"/>
        <v>RICHARDSON, Nebraska</v>
      </c>
      <c r="AA1768" s="37" t="s">
        <v>5113</v>
      </c>
      <c r="AB1768" s="37" t="s">
        <v>49</v>
      </c>
      <c r="AC1768" s="32" t="s">
        <v>4931</v>
      </c>
      <c r="AD1768" s="38"/>
      <c r="AE1768">
        <f t="shared" si="84"/>
        <v>0.85100000000000009</v>
      </c>
    </row>
    <row r="1769" spans="1:31">
      <c r="A1769" s="28" t="s">
        <v>5114</v>
      </c>
      <c r="B1769" s="44" t="s">
        <v>5115</v>
      </c>
      <c r="C1769" s="45">
        <v>99928</v>
      </c>
      <c r="D1769" s="30" t="s">
        <v>157</v>
      </c>
      <c r="E1769" s="46" t="s">
        <v>4249</v>
      </c>
      <c r="F1769" s="50" t="s">
        <v>4931</v>
      </c>
      <c r="G1769" s="33" t="s">
        <v>59</v>
      </c>
      <c r="H1769">
        <f t="shared" si="82"/>
        <v>0.85100000000000009</v>
      </c>
      <c r="I1769" s="34">
        <f>ROUND(('NEW Reference'!B$16*List!$H1769)+'NEW Reference'!B$17,0)</f>
        <v>1077</v>
      </c>
      <c r="J1769" s="34">
        <f>ROUND(('NEW Reference'!C$16*List!$H1769)+'NEW Reference'!C$17,0)</f>
        <v>1607</v>
      </c>
      <c r="K1769" s="34">
        <f>ROUND(('NEW Reference'!D$16*List!$H1769)+'NEW Reference'!D$17,0)</f>
        <v>1925</v>
      </c>
      <c r="L1769" s="34">
        <f>ROUND(('NEW Reference'!E$16*List!$H1769)+'NEW Reference'!E$17,0)</f>
        <v>2380</v>
      </c>
      <c r="M1769" s="34">
        <f>ROUND(('NEW Reference'!F$16*List!$H1769)+'NEW Reference'!F$17,0)</f>
        <v>2480</v>
      </c>
      <c r="N1769" s="34">
        <f>ROUND(('NEW Reference'!G$16*List!$H1769)+'NEW Reference'!G$17,0)</f>
        <v>2807</v>
      </c>
      <c r="O1769" s="34">
        <f>ROUND(('NEW Reference'!H$16*List!$H1769)+'NEW Reference'!H$17,0)</f>
        <v>2914</v>
      </c>
      <c r="P1769" s="34">
        <f>ROUND(('NEW Reference'!I$16*List!$H1769)+'NEW Reference'!I$17,0)</f>
        <v>3029</v>
      </c>
      <c r="Q1769" s="34">
        <f>ROUND(('NEW Reference'!J$16*List!$H1769)+'NEW Reference'!J$17,0)</f>
        <v>3507</v>
      </c>
      <c r="R1769" s="34">
        <f>ROUND(('NEW Reference'!K$16*List!$H1769)+'NEW Reference'!K$17,0)</f>
        <v>3618</v>
      </c>
      <c r="S1769" s="34">
        <f>ROUND(('NEW Reference'!L$16*List!$H1769)+'NEW Reference'!L$17,0)</f>
        <v>3904</v>
      </c>
      <c r="T1769" s="34">
        <f>ROUND(('NEW Reference'!M$16*List!$H1769)+'NEW Reference'!M$17,0)</f>
        <v>4663</v>
      </c>
      <c r="U1769" s="34">
        <f>ROUND(('NEW Reference'!N$16*List!$H1769)+'NEW Reference'!N$17,0)</f>
        <v>18813</v>
      </c>
      <c r="V1769" s="35">
        <f>ROUND(('NEW Reference'!O$16*List!$H1769)+'NEW Reference'!O$17,0)</f>
        <v>699</v>
      </c>
      <c r="W1769" s="35">
        <f>ROUND(('NEW Reference'!P$16*List!$H1769)+'NEW Reference'!P$17,0)</f>
        <v>986</v>
      </c>
      <c r="X1769" s="35">
        <f>ROUND(('NEW Reference'!Q$16*List!$H1769)+'NEW Reference'!Q$17,0)</f>
        <v>493</v>
      </c>
      <c r="Y1769" s="36"/>
      <c r="Z1769" s="4" t="str">
        <f t="shared" si="83"/>
        <v>ROCK, Nebraska</v>
      </c>
      <c r="AA1769" s="46" t="s">
        <v>4249</v>
      </c>
      <c r="AB1769" s="37" t="s">
        <v>49</v>
      </c>
      <c r="AC1769" s="41" t="s">
        <v>4931</v>
      </c>
      <c r="AD1769" s="42"/>
      <c r="AE1769">
        <f t="shared" si="84"/>
        <v>0.85100000000000009</v>
      </c>
    </row>
    <row r="1770" spans="1:31">
      <c r="A1770" s="28" t="s">
        <v>5116</v>
      </c>
      <c r="B1770" s="44" t="s">
        <v>5117</v>
      </c>
      <c r="C1770" s="45">
        <v>99928</v>
      </c>
      <c r="D1770" s="30" t="s">
        <v>157</v>
      </c>
      <c r="E1770" s="46" t="s">
        <v>723</v>
      </c>
      <c r="F1770" s="50" t="s">
        <v>4931</v>
      </c>
      <c r="G1770" s="33" t="s">
        <v>59</v>
      </c>
      <c r="H1770">
        <f t="shared" si="82"/>
        <v>0.85100000000000009</v>
      </c>
      <c r="I1770" s="34">
        <f>ROUND(('NEW Reference'!B$16*List!$H1770)+'NEW Reference'!B$17,0)</f>
        <v>1077</v>
      </c>
      <c r="J1770" s="34">
        <f>ROUND(('NEW Reference'!C$16*List!$H1770)+'NEW Reference'!C$17,0)</f>
        <v>1607</v>
      </c>
      <c r="K1770" s="34">
        <f>ROUND(('NEW Reference'!D$16*List!$H1770)+'NEW Reference'!D$17,0)</f>
        <v>1925</v>
      </c>
      <c r="L1770" s="34">
        <f>ROUND(('NEW Reference'!E$16*List!$H1770)+'NEW Reference'!E$17,0)</f>
        <v>2380</v>
      </c>
      <c r="M1770" s="34">
        <f>ROUND(('NEW Reference'!F$16*List!$H1770)+'NEW Reference'!F$17,0)</f>
        <v>2480</v>
      </c>
      <c r="N1770" s="34">
        <f>ROUND(('NEW Reference'!G$16*List!$H1770)+'NEW Reference'!G$17,0)</f>
        <v>2807</v>
      </c>
      <c r="O1770" s="34">
        <f>ROUND(('NEW Reference'!H$16*List!$H1770)+'NEW Reference'!H$17,0)</f>
        <v>2914</v>
      </c>
      <c r="P1770" s="34">
        <f>ROUND(('NEW Reference'!I$16*List!$H1770)+'NEW Reference'!I$17,0)</f>
        <v>3029</v>
      </c>
      <c r="Q1770" s="34">
        <f>ROUND(('NEW Reference'!J$16*List!$H1770)+'NEW Reference'!J$17,0)</f>
        <v>3507</v>
      </c>
      <c r="R1770" s="34">
        <f>ROUND(('NEW Reference'!K$16*List!$H1770)+'NEW Reference'!K$17,0)</f>
        <v>3618</v>
      </c>
      <c r="S1770" s="34">
        <f>ROUND(('NEW Reference'!L$16*List!$H1770)+'NEW Reference'!L$17,0)</f>
        <v>3904</v>
      </c>
      <c r="T1770" s="34">
        <f>ROUND(('NEW Reference'!M$16*List!$H1770)+'NEW Reference'!M$17,0)</f>
        <v>4663</v>
      </c>
      <c r="U1770" s="34">
        <f>ROUND(('NEW Reference'!N$16*List!$H1770)+'NEW Reference'!N$17,0)</f>
        <v>18813</v>
      </c>
      <c r="V1770" s="35">
        <f>ROUND(('NEW Reference'!O$16*List!$H1770)+'NEW Reference'!O$17,0)</f>
        <v>699</v>
      </c>
      <c r="W1770" s="35">
        <f>ROUND(('NEW Reference'!P$16*List!$H1770)+'NEW Reference'!P$17,0)</f>
        <v>986</v>
      </c>
      <c r="X1770" s="35">
        <f>ROUND(('NEW Reference'!Q$16*List!$H1770)+'NEW Reference'!Q$17,0)</f>
        <v>493</v>
      </c>
      <c r="Y1770" s="36"/>
      <c r="Z1770" s="4" t="str">
        <f t="shared" si="83"/>
        <v>SALINE, Nebraska</v>
      </c>
      <c r="AA1770" s="37" t="s">
        <v>723</v>
      </c>
      <c r="AB1770" s="37" t="s">
        <v>49</v>
      </c>
      <c r="AC1770" s="32" t="s">
        <v>4931</v>
      </c>
      <c r="AD1770" s="38"/>
      <c r="AE1770">
        <f t="shared" si="84"/>
        <v>0.85100000000000009</v>
      </c>
    </row>
    <row r="1771" spans="1:31">
      <c r="A1771" s="28" t="s">
        <v>5118</v>
      </c>
      <c r="B1771" s="44" t="s">
        <v>5119</v>
      </c>
      <c r="C1771" s="45">
        <v>36540</v>
      </c>
      <c r="D1771" s="30" t="s">
        <v>1339</v>
      </c>
      <c r="E1771" s="46" t="s">
        <v>5120</v>
      </c>
      <c r="F1771" s="49" t="s">
        <v>4931</v>
      </c>
      <c r="G1771" s="33" t="s">
        <v>48</v>
      </c>
      <c r="H1771">
        <f t="shared" si="82"/>
        <v>0.92630000000000001</v>
      </c>
      <c r="I1771" s="34">
        <f>ROUND(('NEW Reference'!B$16*List!$H1771)+'NEW Reference'!B$17,0)</f>
        <v>1147</v>
      </c>
      <c r="J1771" s="34">
        <f>ROUND(('NEW Reference'!C$16*List!$H1771)+'NEW Reference'!C$17,0)</f>
        <v>1711</v>
      </c>
      <c r="K1771" s="34">
        <f>ROUND(('NEW Reference'!D$16*List!$H1771)+'NEW Reference'!D$17,0)</f>
        <v>2050</v>
      </c>
      <c r="L1771" s="34">
        <f>ROUND(('NEW Reference'!E$16*List!$H1771)+'NEW Reference'!E$17,0)</f>
        <v>2534</v>
      </c>
      <c r="M1771" s="34">
        <f>ROUND(('NEW Reference'!F$16*List!$H1771)+'NEW Reference'!F$17,0)</f>
        <v>2640</v>
      </c>
      <c r="N1771" s="34">
        <f>ROUND(('NEW Reference'!G$16*List!$H1771)+'NEW Reference'!G$17,0)</f>
        <v>2988</v>
      </c>
      <c r="O1771" s="34">
        <f>ROUND(('NEW Reference'!H$16*List!$H1771)+'NEW Reference'!H$17,0)</f>
        <v>3103</v>
      </c>
      <c r="P1771" s="34">
        <f>ROUND(('NEW Reference'!I$16*List!$H1771)+'NEW Reference'!I$17,0)</f>
        <v>3224</v>
      </c>
      <c r="Q1771" s="34">
        <f>ROUND(('NEW Reference'!J$16*List!$H1771)+'NEW Reference'!J$17,0)</f>
        <v>3734</v>
      </c>
      <c r="R1771" s="34">
        <f>ROUND(('NEW Reference'!K$16*List!$H1771)+'NEW Reference'!K$17,0)</f>
        <v>3852</v>
      </c>
      <c r="S1771" s="34">
        <f>ROUND(('NEW Reference'!L$16*List!$H1771)+'NEW Reference'!L$17,0)</f>
        <v>4156</v>
      </c>
      <c r="T1771" s="34">
        <f>ROUND(('NEW Reference'!M$16*List!$H1771)+'NEW Reference'!M$17,0)</f>
        <v>4964</v>
      </c>
      <c r="U1771" s="34">
        <f>ROUND(('NEW Reference'!N$16*List!$H1771)+'NEW Reference'!N$17,0)</f>
        <v>20029</v>
      </c>
      <c r="V1771" s="35">
        <f>ROUND(('NEW Reference'!O$16*List!$H1771)+'NEW Reference'!O$17,0)</f>
        <v>745</v>
      </c>
      <c r="W1771" s="35">
        <f>ROUND(('NEW Reference'!P$16*List!$H1771)+'NEW Reference'!P$17,0)</f>
        <v>1049</v>
      </c>
      <c r="X1771" s="35">
        <f>ROUND(('NEW Reference'!Q$16*List!$H1771)+'NEW Reference'!Q$17,0)</f>
        <v>525</v>
      </c>
      <c r="Y1771" s="36"/>
      <c r="Z1771" s="4" t="str">
        <f t="shared" si="83"/>
        <v>SARPY, Nebraska</v>
      </c>
      <c r="AA1771" s="46" t="s">
        <v>5120</v>
      </c>
      <c r="AB1771" s="37" t="s">
        <v>49</v>
      </c>
      <c r="AC1771" s="41" t="s">
        <v>4931</v>
      </c>
      <c r="AD1771" s="42"/>
      <c r="AE1771">
        <f t="shared" si="84"/>
        <v>0.92630000000000001</v>
      </c>
    </row>
    <row r="1772" spans="1:31">
      <c r="A1772" s="28" t="s">
        <v>5121</v>
      </c>
      <c r="B1772" s="44" t="s">
        <v>5122</v>
      </c>
      <c r="C1772" s="45">
        <v>36540</v>
      </c>
      <c r="D1772" s="30" t="s">
        <v>1339</v>
      </c>
      <c r="E1772" s="46" t="s">
        <v>5123</v>
      </c>
      <c r="F1772" s="49" t="s">
        <v>4931</v>
      </c>
      <c r="G1772" s="33" t="s">
        <v>48</v>
      </c>
      <c r="H1772">
        <f t="shared" si="82"/>
        <v>0.92630000000000001</v>
      </c>
      <c r="I1772" s="34">
        <f>ROUND(('NEW Reference'!B$16*List!$H1772)+'NEW Reference'!B$17,0)</f>
        <v>1147</v>
      </c>
      <c r="J1772" s="34">
        <f>ROUND(('NEW Reference'!C$16*List!$H1772)+'NEW Reference'!C$17,0)</f>
        <v>1711</v>
      </c>
      <c r="K1772" s="34">
        <f>ROUND(('NEW Reference'!D$16*List!$H1772)+'NEW Reference'!D$17,0)</f>
        <v>2050</v>
      </c>
      <c r="L1772" s="34">
        <f>ROUND(('NEW Reference'!E$16*List!$H1772)+'NEW Reference'!E$17,0)</f>
        <v>2534</v>
      </c>
      <c r="M1772" s="34">
        <f>ROUND(('NEW Reference'!F$16*List!$H1772)+'NEW Reference'!F$17,0)</f>
        <v>2640</v>
      </c>
      <c r="N1772" s="34">
        <f>ROUND(('NEW Reference'!G$16*List!$H1772)+'NEW Reference'!G$17,0)</f>
        <v>2988</v>
      </c>
      <c r="O1772" s="34">
        <f>ROUND(('NEW Reference'!H$16*List!$H1772)+'NEW Reference'!H$17,0)</f>
        <v>3103</v>
      </c>
      <c r="P1772" s="34">
        <f>ROUND(('NEW Reference'!I$16*List!$H1772)+'NEW Reference'!I$17,0)</f>
        <v>3224</v>
      </c>
      <c r="Q1772" s="34">
        <f>ROUND(('NEW Reference'!J$16*List!$H1772)+'NEW Reference'!J$17,0)</f>
        <v>3734</v>
      </c>
      <c r="R1772" s="34">
        <f>ROUND(('NEW Reference'!K$16*List!$H1772)+'NEW Reference'!K$17,0)</f>
        <v>3852</v>
      </c>
      <c r="S1772" s="34">
        <f>ROUND(('NEW Reference'!L$16*List!$H1772)+'NEW Reference'!L$17,0)</f>
        <v>4156</v>
      </c>
      <c r="T1772" s="34">
        <f>ROUND(('NEW Reference'!M$16*List!$H1772)+'NEW Reference'!M$17,0)</f>
        <v>4964</v>
      </c>
      <c r="U1772" s="34">
        <f>ROUND(('NEW Reference'!N$16*List!$H1772)+'NEW Reference'!N$17,0)</f>
        <v>20029</v>
      </c>
      <c r="V1772" s="35">
        <f>ROUND(('NEW Reference'!O$16*List!$H1772)+'NEW Reference'!O$17,0)</f>
        <v>745</v>
      </c>
      <c r="W1772" s="35">
        <f>ROUND(('NEW Reference'!P$16*List!$H1772)+'NEW Reference'!P$17,0)</f>
        <v>1049</v>
      </c>
      <c r="X1772" s="35">
        <f>ROUND(('NEW Reference'!Q$16*List!$H1772)+'NEW Reference'!Q$17,0)</f>
        <v>525</v>
      </c>
      <c r="Y1772" s="36"/>
      <c r="Z1772" s="4" t="str">
        <f t="shared" si="83"/>
        <v>SAUNDERS, Nebraska</v>
      </c>
      <c r="AA1772" s="46" t="s">
        <v>5123</v>
      </c>
      <c r="AB1772" s="37" t="s">
        <v>49</v>
      </c>
      <c r="AC1772" s="41" t="s">
        <v>4931</v>
      </c>
      <c r="AD1772" s="42"/>
      <c r="AE1772">
        <f t="shared" si="84"/>
        <v>0.92630000000000001</v>
      </c>
    </row>
    <row r="1773" spans="1:31">
      <c r="A1773" s="28" t="s">
        <v>5124</v>
      </c>
      <c r="B1773" s="44" t="s">
        <v>5125</v>
      </c>
      <c r="C1773" s="45">
        <v>99928</v>
      </c>
      <c r="D1773" s="30" t="s">
        <v>157</v>
      </c>
      <c r="E1773" s="46" t="s">
        <v>5126</v>
      </c>
      <c r="F1773" s="50" t="s">
        <v>4931</v>
      </c>
      <c r="G1773" s="33" t="s">
        <v>59</v>
      </c>
      <c r="H1773">
        <f t="shared" si="82"/>
        <v>0.85100000000000009</v>
      </c>
      <c r="I1773" s="34">
        <f>ROUND(('NEW Reference'!B$16*List!$H1773)+'NEW Reference'!B$17,0)</f>
        <v>1077</v>
      </c>
      <c r="J1773" s="34">
        <f>ROUND(('NEW Reference'!C$16*List!$H1773)+'NEW Reference'!C$17,0)</f>
        <v>1607</v>
      </c>
      <c r="K1773" s="34">
        <f>ROUND(('NEW Reference'!D$16*List!$H1773)+'NEW Reference'!D$17,0)</f>
        <v>1925</v>
      </c>
      <c r="L1773" s="34">
        <f>ROUND(('NEW Reference'!E$16*List!$H1773)+'NEW Reference'!E$17,0)</f>
        <v>2380</v>
      </c>
      <c r="M1773" s="34">
        <f>ROUND(('NEW Reference'!F$16*List!$H1773)+'NEW Reference'!F$17,0)</f>
        <v>2480</v>
      </c>
      <c r="N1773" s="34">
        <f>ROUND(('NEW Reference'!G$16*List!$H1773)+'NEW Reference'!G$17,0)</f>
        <v>2807</v>
      </c>
      <c r="O1773" s="34">
        <f>ROUND(('NEW Reference'!H$16*List!$H1773)+'NEW Reference'!H$17,0)</f>
        <v>2914</v>
      </c>
      <c r="P1773" s="34">
        <f>ROUND(('NEW Reference'!I$16*List!$H1773)+'NEW Reference'!I$17,0)</f>
        <v>3029</v>
      </c>
      <c r="Q1773" s="34">
        <f>ROUND(('NEW Reference'!J$16*List!$H1773)+'NEW Reference'!J$17,0)</f>
        <v>3507</v>
      </c>
      <c r="R1773" s="34">
        <f>ROUND(('NEW Reference'!K$16*List!$H1773)+'NEW Reference'!K$17,0)</f>
        <v>3618</v>
      </c>
      <c r="S1773" s="34">
        <f>ROUND(('NEW Reference'!L$16*List!$H1773)+'NEW Reference'!L$17,0)</f>
        <v>3904</v>
      </c>
      <c r="T1773" s="34">
        <f>ROUND(('NEW Reference'!M$16*List!$H1773)+'NEW Reference'!M$17,0)</f>
        <v>4663</v>
      </c>
      <c r="U1773" s="34">
        <f>ROUND(('NEW Reference'!N$16*List!$H1773)+'NEW Reference'!N$17,0)</f>
        <v>18813</v>
      </c>
      <c r="V1773" s="35">
        <f>ROUND(('NEW Reference'!O$16*List!$H1773)+'NEW Reference'!O$17,0)</f>
        <v>699</v>
      </c>
      <c r="W1773" s="35">
        <f>ROUND(('NEW Reference'!P$16*List!$H1773)+'NEW Reference'!P$17,0)</f>
        <v>986</v>
      </c>
      <c r="X1773" s="35">
        <f>ROUND(('NEW Reference'!Q$16*List!$H1773)+'NEW Reference'!Q$17,0)</f>
        <v>493</v>
      </c>
      <c r="Y1773" s="36"/>
      <c r="Z1773" s="4" t="str">
        <f t="shared" si="83"/>
        <v>SCOTT BLUFF, Nebraska</v>
      </c>
      <c r="AA1773" s="46" t="s">
        <v>5126</v>
      </c>
      <c r="AB1773" s="37" t="s">
        <v>49</v>
      </c>
      <c r="AC1773" s="41" t="s">
        <v>4931</v>
      </c>
      <c r="AD1773" s="42"/>
      <c r="AE1773">
        <f t="shared" si="84"/>
        <v>0.85100000000000009</v>
      </c>
    </row>
    <row r="1774" spans="1:31">
      <c r="A1774" s="28" t="s">
        <v>5127</v>
      </c>
      <c r="B1774" s="44" t="s">
        <v>5128</v>
      </c>
      <c r="C1774" s="47">
        <v>30700</v>
      </c>
      <c r="D1774" s="30" t="s">
        <v>1109</v>
      </c>
      <c r="E1774" s="37" t="s">
        <v>3159</v>
      </c>
      <c r="F1774" s="49" t="s">
        <v>4931</v>
      </c>
      <c r="G1774" s="33" t="s">
        <v>48</v>
      </c>
      <c r="H1774">
        <f t="shared" si="82"/>
        <v>0.95469999999999999</v>
      </c>
      <c r="I1774" s="34">
        <f>ROUND(('NEW Reference'!B$16*List!$H1774)+'NEW Reference'!B$17,0)</f>
        <v>1173</v>
      </c>
      <c r="J1774" s="34">
        <f>ROUND(('NEW Reference'!C$16*List!$H1774)+'NEW Reference'!C$17,0)</f>
        <v>1750</v>
      </c>
      <c r="K1774" s="34">
        <f>ROUND(('NEW Reference'!D$16*List!$H1774)+'NEW Reference'!D$17,0)</f>
        <v>2097</v>
      </c>
      <c r="L1774" s="34">
        <f>ROUND(('NEW Reference'!E$16*List!$H1774)+'NEW Reference'!E$17,0)</f>
        <v>2592</v>
      </c>
      <c r="M1774" s="34">
        <f>ROUND(('NEW Reference'!F$16*List!$H1774)+'NEW Reference'!F$17,0)</f>
        <v>2700</v>
      </c>
      <c r="N1774" s="34">
        <f>ROUND(('NEW Reference'!G$16*List!$H1774)+'NEW Reference'!G$17,0)</f>
        <v>3057</v>
      </c>
      <c r="O1774" s="34">
        <f>ROUND(('NEW Reference'!H$16*List!$H1774)+'NEW Reference'!H$17,0)</f>
        <v>3174</v>
      </c>
      <c r="P1774" s="34">
        <f>ROUND(('NEW Reference'!I$16*List!$H1774)+'NEW Reference'!I$17,0)</f>
        <v>3298</v>
      </c>
      <c r="Q1774" s="34">
        <f>ROUND(('NEW Reference'!J$16*List!$H1774)+'NEW Reference'!J$17,0)</f>
        <v>3819</v>
      </c>
      <c r="R1774" s="34">
        <f>ROUND(('NEW Reference'!K$16*List!$H1774)+'NEW Reference'!K$17,0)</f>
        <v>3940</v>
      </c>
      <c r="S1774" s="34">
        <f>ROUND(('NEW Reference'!L$16*List!$H1774)+'NEW Reference'!L$17,0)</f>
        <v>4251</v>
      </c>
      <c r="T1774" s="34">
        <f>ROUND(('NEW Reference'!M$16*List!$H1774)+'NEW Reference'!M$17,0)</f>
        <v>5078</v>
      </c>
      <c r="U1774" s="34">
        <f>ROUND(('NEW Reference'!N$16*List!$H1774)+'NEW Reference'!N$17,0)</f>
        <v>20488</v>
      </c>
      <c r="V1774" s="35">
        <f>ROUND(('NEW Reference'!O$16*List!$H1774)+'NEW Reference'!O$17,0)</f>
        <v>762</v>
      </c>
      <c r="W1774" s="35">
        <f>ROUND(('NEW Reference'!P$16*List!$H1774)+'NEW Reference'!P$17,0)</f>
        <v>1073</v>
      </c>
      <c r="X1774" s="35">
        <f>ROUND(('NEW Reference'!Q$16*List!$H1774)+'NEW Reference'!Q$17,0)</f>
        <v>537</v>
      </c>
      <c r="Y1774" s="36"/>
      <c r="Z1774" s="4" t="str">
        <f t="shared" si="83"/>
        <v>SEWARD, Nebraska</v>
      </c>
      <c r="AA1774" s="46" t="s">
        <v>3159</v>
      </c>
      <c r="AB1774" s="37" t="s">
        <v>49</v>
      </c>
      <c r="AC1774" s="41" t="s">
        <v>4931</v>
      </c>
      <c r="AD1774" s="42"/>
      <c r="AE1774">
        <f t="shared" si="84"/>
        <v>0.95469999999999999</v>
      </c>
    </row>
    <row r="1775" spans="1:31">
      <c r="A1775" s="28" t="s">
        <v>5129</v>
      </c>
      <c r="B1775" s="44" t="s">
        <v>5130</v>
      </c>
      <c r="C1775" s="45">
        <v>99928</v>
      </c>
      <c r="D1775" s="30" t="s">
        <v>157</v>
      </c>
      <c r="E1775" s="46" t="s">
        <v>3165</v>
      </c>
      <c r="F1775" s="50" t="s">
        <v>4931</v>
      </c>
      <c r="G1775" s="33" t="s">
        <v>59</v>
      </c>
      <c r="H1775">
        <f t="shared" si="82"/>
        <v>0.85100000000000009</v>
      </c>
      <c r="I1775" s="34">
        <f>ROUND(('NEW Reference'!B$16*List!$H1775)+'NEW Reference'!B$17,0)</f>
        <v>1077</v>
      </c>
      <c r="J1775" s="34">
        <f>ROUND(('NEW Reference'!C$16*List!$H1775)+'NEW Reference'!C$17,0)</f>
        <v>1607</v>
      </c>
      <c r="K1775" s="34">
        <f>ROUND(('NEW Reference'!D$16*List!$H1775)+'NEW Reference'!D$17,0)</f>
        <v>1925</v>
      </c>
      <c r="L1775" s="34">
        <f>ROUND(('NEW Reference'!E$16*List!$H1775)+'NEW Reference'!E$17,0)</f>
        <v>2380</v>
      </c>
      <c r="M1775" s="34">
        <f>ROUND(('NEW Reference'!F$16*List!$H1775)+'NEW Reference'!F$17,0)</f>
        <v>2480</v>
      </c>
      <c r="N1775" s="34">
        <f>ROUND(('NEW Reference'!G$16*List!$H1775)+'NEW Reference'!G$17,0)</f>
        <v>2807</v>
      </c>
      <c r="O1775" s="34">
        <f>ROUND(('NEW Reference'!H$16*List!$H1775)+'NEW Reference'!H$17,0)</f>
        <v>2914</v>
      </c>
      <c r="P1775" s="34">
        <f>ROUND(('NEW Reference'!I$16*List!$H1775)+'NEW Reference'!I$17,0)</f>
        <v>3029</v>
      </c>
      <c r="Q1775" s="34">
        <f>ROUND(('NEW Reference'!J$16*List!$H1775)+'NEW Reference'!J$17,0)</f>
        <v>3507</v>
      </c>
      <c r="R1775" s="34">
        <f>ROUND(('NEW Reference'!K$16*List!$H1775)+'NEW Reference'!K$17,0)</f>
        <v>3618</v>
      </c>
      <c r="S1775" s="34">
        <f>ROUND(('NEW Reference'!L$16*List!$H1775)+'NEW Reference'!L$17,0)</f>
        <v>3904</v>
      </c>
      <c r="T1775" s="34">
        <f>ROUND(('NEW Reference'!M$16*List!$H1775)+'NEW Reference'!M$17,0)</f>
        <v>4663</v>
      </c>
      <c r="U1775" s="34">
        <f>ROUND(('NEW Reference'!N$16*List!$H1775)+'NEW Reference'!N$17,0)</f>
        <v>18813</v>
      </c>
      <c r="V1775" s="35">
        <f>ROUND(('NEW Reference'!O$16*List!$H1775)+'NEW Reference'!O$17,0)</f>
        <v>699</v>
      </c>
      <c r="W1775" s="35">
        <f>ROUND(('NEW Reference'!P$16*List!$H1775)+'NEW Reference'!P$17,0)</f>
        <v>986</v>
      </c>
      <c r="X1775" s="35">
        <f>ROUND(('NEW Reference'!Q$16*List!$H1775)+'NEW Reference'!Q$17,0)</f>
        <v>493</v>
      </c>
      <c r="Y1775" s="36"/>
      <c r="Z1775" s="4" t="str">
        <f t="shared" si="83"/>
        <v>SHERIDAN, Nebraska</v>
      </c>
      <c r="AA1775" s="46" t="s">
        <v>3165</v>
      </c>
      <c r="AB1775" s="37" t="s">
        <v>49</v>
      </c>
      <c r="AC1775" s="41" t="s">
        <v>4931</v>
      </c>
      <c r="AD1775" s="42"/>
      <c r="AE1775">
        <f t="shared" si="84"/>
        <v>0.85100000000000009</v>
      </c>
    </row>
    <row r="1776" spans="1:31">
      <c r="A1776" s="28" t="s">
        <v>5131</v>
      </c>
      <c r="B1776" s="44" t="s">
        <v>5132</v>
      </c>
      <c r="C1776" s="47">
        <v>99928</v>
      </c>
      <c r="D1776" s="30" t="s">
        <v>157</v>
      </c>
      <c r="E1776" s="37" t="s">
        <v>3168</v>
      </c>
      <c r="F1776" s="50" t="s">
        <v>4931</v>
      </c>
      <c r="G1776" s="33" t="s">
        <v>59</v>
      </c>
      <c r="H1776">
        <f t="shared" si="82"/>
        <v>0.85100000000000009</v>
      </c>
      <c r="I1776" s="34">
        <f>ROUND(('NEW Reference'!B$16*List!$H1776)+'NEW Reference'!B$17,0)</f>
        <v>1077</v>
      </c>
      <c r="J1776" s="34">
        <f>ROUND(('NEW Reference'!C$16*List!$H1776)+'NEW Reference'!C$17,0)</f>
        <v>1607</v>
      </c>
      <c r="K1776" s="34">
        <f>ROUND(('NEW Reference'!D$16*List!$H1776)+'NEW Reference'!D$17,0)</f>
        <v>1925</v>
      </c>
      <c r="L1776" s="34">
        <f>ROUND(('NEW Reference'!E$16*List!$H1776)+'NEW Reference'!E$17,0)</f>
        <v>2380</v>
      </c>
      <c r="M1776" s="34">
        <f>ROUND(('NEW Reference'!F$16*List!$H1776)+'NEW Reference'!F$17,0)</f>
        <v>2480</v>
      </c>
      <c r="N1776" s="34">
        <f>ROUND(('NEW Reference'!G$16*List!$H1776)+'NEW Reference'!G$17,0)</f>
        <v>2807</v>
      </c>
      <c r="O1776" s="34">
        <f>ROUND(('NEW Reference'!H$16*List!$H1776)+'NEW Reference'!H$17,0)</f>
        <v>2914</v>
      </c>
      <c r="P1776" s="34">
        <f>ROUND(('NEW Reference'!I$16*List!$H1776)+'NEW Reference'!I$17,0)</f>
        <v>3029</v>
      </c>
      <c r="Q1776" s="34">
        <f>ROUND(('NEW Reference'!J$16*List!$H1776)+'NEW Reference'!J$17,0)</f>
        <v>3507</v>
      </c>
      <c r="R1776" s="34">
        <f>ROUND(('NEW Reference'!K$16*List!$H1776)+'NEW Reference'!K$17,0)</f>
        <v>3618</v>
      </c>
      <c r="S1776" s="34">
        <f>ROUND(('NEW Reference'!L$16*List!$H1776)+'NEW Reference'!L$17,0)</f>
        <v>3904</v>
      </c>
      <c r="T1776" s="34">
        <f>ROUND(('NEW Reference'!M$16*List!$H1776)+'NEW Reference'!M$17,0)</f>
        <v>4663</v>
      </c>
      <c r="U1776" s="34">
        <f>ROUND(('NEW Reference'!N$16*List!$H1776)+'NEW Reference'!N$17,0)</f>
        <v>18813</v>
      </c>
      <c r="V1776" s="35">
        <f>ROUND(('NEW Reference'!O$16*List!$H1776)+'NEW Reference'!O$17,0)</f>
        <v>699</v>
      </c>
      <c r="W1776" s="35">
        <f>ROUND(('NEW Reference'!P$16*List!$H1776)+'NEW Reference'!P$17,0)</f>
        <v>986</v>
      </c>
      <c r="X1776" s="35">
        <f>ROUND(('NEW Reference'!Q$16*List!$H1776)+'NEW Reference'!Q$17,0)</f>
        <v>493</v>
      </c>
      <c r="Y1776" s="36"/>
      <c r="Z1776" s="4" t="str">
        <f t="shared" si="83"/>
        <v>SHERMAN, Nebraska</v>
      </c>
      <c r="AA1776" s="46" t="s">
        <v>3168</v>
      </c>
      <c r="AB1776" s="37" t="s">
        <v>49</v>
      </c>
      <c r="AC1776" s="41" t="s">
        <v>4931</v>
      </c>
      <c r="AD1776" s="42"/>
      <c r="AE1776">
        <f t="shared" si="84"/>
        <v>0.85100000000000009</v>
      </c>
    </row>
    <row r="1777" spans="1:31">
      <c r="A1777" s="28" t="s">
        <v>5133</v>
      </c>
      <c r="B1777" s="44" t="s">
        <v>5134</v>
      </c>
      <c r="C1777" s="47">
        <v>99928</v>
      </c>
      <c r="D1777" s="30" t="s">
        <v>157</v>
      </c>
      <c r="E1777" s="37" t="s">
        <v>2892</v>
      </c>
      <c r="F1777" s="50" t="s">
        <v>4931</v>
      </c>
      <c r="G1777" s="33" t="s">
        <v>59</v>
      </c>
      <c r="H1777">
        <f t="shared" si="82"/>
        <v>0.85100000000000009</v>
      </c>
      <c r="I1777" s="34">
        <f>ROUND(('NEW Reference'!B$16*List!$H1777)+'NEW Reference'!B$17,0)</f>
        <v>1077</v>
      </c>
      <c r="J1777" s="34">
        <f>ROUND(('NEW Reference'!C$16*List!$H1777)+'NEW Reference'!C$17,0)</f>
        <v>1607</v>
      </c>
      <c r="K1777" s="34">
        <f>ROUND(('NEW Reference'!D$16*List!$H1777)+'NEW Reference'!D$17,0)</f>
        <v>1925</v>
      </c>
      <c r="L1777" s="34">
        <f>ROUND(('NEW Reference'!E$16*List!$H1777)+'NEW Reference'!E$17,0)</f>
        <v>2380</v>
      </c>
      <c r="M1777" s="34">
        <f>ROUND(('NEW Reference'!F$16*List!$H1777)+'NEW Reference'!F$17,0)</f>
        <v>2480</v>
      </c>
      <c r="N1777" s="34">
        <f>ROUND(('NEW Reference'!G$16*List!$H1777)+'NEW Reference'!G$17,0)</f>
        <v>2807</v>
      </c>
      <c r="O1777" s="34">
        <f>ROUND(('NEW Reference'!H$16*List!$H1777)+'NEW Reference'!H$17,0)</f>
        <v>2914</v>
      </c>
      <c r="P1777" s="34">
        <f>ROUND(('NEW Reference'!I$16*List!$H1777)+'NEW Reference'!I$17,0)</f>
        <v>3029</v>
      </c>
      <c r="Q1777" s="34">
        <f>ROUND(('NEW Reference'!J$16*List!$H1777)+'NEW Reference'!J$17,0)</f>
        <v>3507</v>
      </c>
      <c r="R1777" s="34">
        <f>ROUND(('NEW Reference'!K$16*List!$H1777)+'NEW Reference'!K$17,0)</f>
        <v>3618</v>
      </c>
      <c r="S1777" s="34">
        <f>ROUND(('NEW Reference'!L$16*List!$H1777)+'NEW Reference'!L$17,0)</f>
        <v>3904</v>
      </c>
      <c r="T1777" s="34">
        <f>ROUND(('NEW Reference'!M$16*List!$H1777)+'NEW Reference'!M$17,0)</f>
        <v>4663</v>
      </c>
      <c r="U1777" s="34">
        <f>ROUND(('NEW Reference'!N$16*List!$H1777)+'NEW Reference'!N$17,0)</f>
        <v>18813</v>
      </c>
      <c r="V1777" s="35">
        <f>ROUND(('NEW Reference'!O$16*List!$H1777)+'NEW Reference'!O$17,0)</f>
        <v>699</v>
      </c>
      <c r="W1777" s="35">
        <f>ROUND(('NEW Reference'!P$16*List!$H1777)+'NEW Reference'!P$17,0)</f>
        <v>986</v>
      </c>
      <c r="X1777" s="35">
        <f>ROUND(('NEW Reference'!Q$16*List!$H1777)+'NEW Reference'!Q$17,0)</f>
        <v>493</v>
      </c>
      <c r="Y1777" s="36"/>
      <c r="Z1777" s="4" t="str">
        <f t="shared" si="83"/>
        <v>SIOUX, Nebraska</v>
      </c>
      <c r="AA1777" s="46" t="s">
        <v>2892</v>
      </c>
      <c r="AB1777" s="37" t="s">
        <v>49</v>
      </c>
      <c r="AC1777" s="41" t="s">
        <v>4931</v>
      </c>
      <c r="AD1777" s="42"/>
      <c r="AE1777">
        <f t="shared" si="84"/>
        <v>0.85100000000000009</v>
      </c>
    </row>
    <row r="1778" spans="1:31">
      <c r="A1778" s="28" t="s">
        <v>5135</v>
      </c>
      <c r="B1778" s="44" t="s">
        <v>5136</v>
      </c>
      <c r="C1778" s="45">
        <v>99928</v>
      </c>
      <c r="D1778" s="30" t="s">
        <v>157</v>
      </c>
      <c r="E1778" s="46" t="s">
        <v>3177</v>
      </c>
      <c r="F1778" s="50" t="s">
        <v>4931</v>
      </c>
      <c r="G1778" s="33" t="s">
        <v>59</v>
      </c>
      <c r="H1778">
        <f t="shared" si="82"/>
        <v>0.85100000000000009</v>
      </c>
      <c r="I1778" s="34">
        <f>ROUND(('NEW Reference'!B$16*List!$H1778)+'NEW Reference'!B$17,0)</f>
        <v>1077</v>
      </c>
      <c r="J1778" s="34">
        <f>ROUND(('NEW Reference'!C$16*List!$H1778)+'NEW Reference'!C$17,0)</f>
        <v>1607</v>
      </c>
      <c r="K1778" s="34">
        <f>ROUND(('NEW Reference'!D$16*List!$H1778)+'NEW Reference'!D$17,0)</f>
        <v>1925</v>
      </c>
      <c r="L1778" s="34">
        <f>ROUND(('NEW Reference'!E$16*List!$H1778)+'NEW Reference'!E$17,0)</f>
        <v>2380</v>
      </c>
      <c r="M1778" s="34">
        <f>ROUND(('NEW Reference'!F$16*List!$H1778)+'NEW Reference'!F$17,0)</f>
        <v>2480</v>
      </c>
      <c r="N1778" s="34">
        <f>ROUND(('NEW Reference'!G$16*List!$H1778)+'NEW Reference'!G$17,0)</f>
        <v>2807</v>
      </c>
      <c r="O1778" s="34">
        <f>ROUND(('NEW Reference'!H$16*List!$H1778)+'NEW Reference'!H$17,0)</f>
        <v>2914</v>
      </c>
      <c r="P1778" s="34">
        <f>ROUND(('NEW Reference'!I$16*List!$H1778)+'NEW Reference'!I$17,0)</f>
        <v>3029</v>
      </c>
      <c r="Q1778" s="34">
        <f>ROUND(('NEW Reference'!J$16*List!$H1778)+'NEW Reference'!J$17,0)</f>
        <v>3507</v>
      </c>
      <c r="R1778" s="34">
        <f>ROUND(('NEW Reference'!K$16*List!$H1778)+'NEW Reference'!K$17,0)</f>
        <v>3618</v>
      </c>
      <c r="S1778" s="34">
        <f>ROUND(('NEW Reference'!L$16*List!$H1778)+'NEW Reference'!L$17,0)</f>
        <v>3904</v>
      </c>
      <c r="T1778" s="34">
        <f>ROUND(('NEW Reference'!M$16*List!$H1778)+'NEW Reference'!M$17,0)</f>
        <v>4663</v>
      </c>
      <c r="U1778" s="34">
        <f>ROUND(('NEW Reference'!N$16*List!$H1778)+'NEW Reference'!N$17,0)</f>
        <v>18813</v>
      </c>
      <c r="V1778" s="35">
        <f>ROUND(('NEW Reference'!O$16*List!$H1778)+'NEW Reference'!O$17,0)</f>
        <v>699</v>
      </c>
      <c r="W1778" s="35">
        <f>ROUND(('NEW Reference'!P$16*List!$H1778)+'NEW Reference'!P$17,0)</f>
        <v>986</v>
      </c>
      <c r="X1778" s="35">
        <f>ROUND(('NEW Reference'!Q$16*List!$H1778)+'NEW Reference'!Q$17,0)</f>
        <v>493</v>
      </c>
      <c r="Y1778" s="36"/>
      <c r="Z1778" s="4" t="str">
        <f t="shared" si="83"/>
        <v>STANTON, Nebraska</v>
      </c>
      <c r="AA1778" s="46" t="s">
        <v>3177</v>
      </c>
      <c r="AB1778" s="37" t="s">
        <v>49</v>
      </c>
      <c r="AC1778" s="41" t="s">
        <v>4931</v>
      </c>
      <c r="AD1778" s="42"/>
      <c r="AE1778">
        <f t="shared" si="84"/>
        <v>0.85100000000000009</v>
      </c>
    </row>
    <row r="1779" spans="1:31">
      <c r="A1779" s="28" t="s">
        <v>5137</v>
      </c>
      <c r="B1779" s="44" t="s">
        <v>5138</v>
      </c>
      <c r="C1779" s="45">
        <v>99928</v>
      </c>
      <c r="D1779" s="30" t="s">
        <v>157</v>
      </c>
      <c r="E1779" s="46" t="s">
        <v>5139</v>
      </c>
      <c r="F1779" s="50" t="s">
        <v>4931</v>
      </c>
      <c r="G1779" s="33" t="s">
        <v>59</v>
      </c>
      <c r="H1779">
        <f t="shared" si="82"/>
        <v>0.85100000000000009</v>
      </c>
      <c r="I1779" s="34">
        <f>ROUND(('NEW Reference'!B$16*List!$H1779)+'NEW Reference'!B$17,0)</f>
        <v>1077</v>
      </c>
      <c r="J1779" s="34">
        <f>ROUND(('NEW Reference'!C$16*List!$H1779)+'NEW Reference'!C$17,0)</f>
        <v>1607</v>
      </c>
      <c r="K1779" s="34">
        <f>ROUND(('NEW Reference'!D$16*List!$H1779)+'NEW Reference'!D$17,0)</f>
        <v>1925</v>
      </c>
      <c r="L1779" s="34">
        <f>ROUND(('NEW Reference'!E$16*List!$H1779)+'NEW Reference'!E$17,0)</f>
        <v>2380</v>
      </c>
      <c r="M1779" s="34">
        <f>ROUND(('NEW Reference'!F$16*List!$H1779)+'NEW Reference'!F$17,0)</f>
        <v>2480</v>
      </c>
      <c r="N1779" s="34">
        <f>ROUND(('NEW Reference'!G$16*List!$H1779)+'NEW Reference'!G$17,0)</f>
        <v>2807</v>
      </c>
      <c r="O1779" s="34">
        <f>ROUND(('NEW Reference'!H$16*List!$H1779)+'NEW Reference'!H$17,0)</f>
        <v>2914</v>
      </c>
      <c r="P1779" s="34">
        <f>ROUND(('NEW Reference'!I$16*List!$H1779)+'NEW Reference'!I$17,0)</f>
        <v>3029</v>
      </c>
      <c r="Q1779" s="34">
        <f>ROUND(('NEW Reference'!J$16*List!$H1779)+'NEW Reference'!J$17,0)</f>
        <v>3507</v>
      </c>
      <c r="R1779" s="34">
        <f>ROUND(('NEW Reference'!K$16*List!$H1779)+'NEW Reference'!K$17,0)</f>
        <v>3618</v>
      </c>
      <c r="S1779" s="34">
        <f>ROUND(('NEW Reference'!L$16*List!$H1779)+'NEW Reference'!L$17,0)</f>
        <v>3904</v>
      </c>
      <c r="T1779" s="34">
        <f>ROUND(('NEW Reference'!M$16*List!$H1779)+'NEW Reference'!M$17,0)</f>
        <v>4663</v>
      </c>
      <c r="U1779" s="34">
        <f>ROUND(('NEW Reference'!N$16*List!$H1779)+'NEW Reference'!N$17,0)</f>
        <v>18813</v>
      </c>
      <c r="V1779" s="35">
        <f>ROUND(('NEW Reference'!O$16*List!$H1779)+'NEW Reference'!O$17,0)</f>
        <v>699</v>
      </c>
      <c r="W1779" s="35">
        <f>ROUND(('NEW Reference'!P$16*List!$H1779)+'NEW Reference'!P$17,0)</f>
        <v>986</v>
      </c>
      <c r="X1779" s="35">
        <f>ROUND(('NEW Reference'!Q$16*List!$H1779)+'NEW Reference'!Q$17,0)</f>
        <v>493</v>
      </c>
      <c r="Y1779" s="36"/>
      <c r="Z1779" s="4" t="str">
        <f t="shared" si="83"/>
        <v>THAYER, Nebraska</v>
      </c>
      <c r="AA1779" s="37" t="s">
        <v>5139</v>
      </c>
      <c r="AB1779" s="37" t="s">
        <v>49</v>
      </c>
      <c r="AC1779" s="32" t="s">
        <v>4931</v>
      </c>
      <c r="AD1779" s="38"/>
      <c r="AE1779">
        <f t="shared" si="84"/>
        <v>0.85100000000000009</v>
      </c>
    </row>
    <row r="1780" spans="1:31">
      <c r="A1780" s="28" t="s">
        <v>5140</v>
      </c>
      <c r="B1780" s="44" t="s">
        <v>5141</v>
      </c>
      <c r="C1780" s="45">
        <v>99928</v>
      </c>
      <c r="D1780" s="30" t="s">
        <v>157</v>
      </c>
      <c r="E1780" s="46" t="s">
        <v>1994</v>
      </c>
      <c r="F1780" s="50" t="s">
        <v>4931</v>
      </c>
      <c r="G1780" s="33" t="s">
        <v>59</v>
      </c>
      <c r="H1780">
        <f t="shared" si="82"/>
        <v>0.85100000000000009</v>
      </c>
      <c r="I1780" s="34">
        <f>ROUND(('NEW Reference'!B$16*List!$H1780)+'NEW Reference'!B$17,0)</f>
        <v>1077</v>
      </c>
      <c r="J1780" s="34">
        <f>ROUND(('NEW Reference'!C$16*List!$H1780)+'NEW Reference'!C$17,0)</f>
        <v>1607</v>
      </c>
      <c r="K1780" s="34">
        <f>ROUND(('NEW Reference'!D$16*List!$H1780)+'NEW Reference'!D$17,0)</f>
        <v>1925</v>
      </c>
      <c r="L1780" s="34">
        <f>ROUND(('NEW Reference'!E$16*List!$H1780)+'NEW Reference'!E$17,0)</f>
        <v>2380</v>
      </c>
      <c r="M1780" s="34">
        <f>ROUND(('NEW Reference'!F$16*List!$H1780)+'NEW Reference'!F$17,0)</f>
        <v>2480</v>
      </c>
      <c r="N1780" s="34">
        <f>ROUND(('NEW Reference'!G$16*List!$H1780)+'NEW Reference'!G$17,0)</f>
        <v>2807</v>
      </c>
      <c r="O1780" s="34">
        <f>ROUND(('NEW Reference'!H$16*List!$H1780)+'NEW Reference'!H$17,0)</f>
        <v>2914</v>
      </c>
      <c r="P1780" s="34">
        <f>ROUND(('NEW Reference'!I$16*List!$H1780)+'NEW Reference'!I$17,0)</f>
        <v>3029</v>
      </c>
      <c r="Q1780" s="34">
        <f>ROUND(('NEW Reference'!J$16*List!$H1780)+'NEW Reference'!J$17,0)</f>
        <v>3507</v>
      </c>
      <c r="R1780" s="34">
        <f>ROUND(('NEW Reference'!K$16*List!$H1780)+'NEW Reference'!K$17,0)</f>
        <v>3618</v>
      </c>
      <c r="S1780" s="34">
        <f>ROUND(('NEW Reference'!L$16*List!$H1780)+'NEW Reference'!L$17,0)</f>
        <v>3904</v>
      </c>
      <c r="T1780" s="34">
        <f>ROUND(('NEW Reference'!M$16*List!$H1780)+'NEW Reference'!M$17,0)</f>
        <v>4663</v>
      </c>
      <c r="U1780" s="34">
        <f>ROUND(('NEW Reference'!N$16*List!$H1780)+'NEW Reference'!N$17,0)</f>
        <v>18813</v>
      </c>
      <c r="V1780" s="35">
        <f>ROUND(('NEW Reference'!O$16*List!$H1780)+'NEW Reference'!O$17,0)</f>
        <v>699</v>
      </c>
      <c r="W1780" s="35">
        <f>ROUND(('NEW Reference'!P$16*List!$H1780)+'NEW Reference'!P$17,0)</f>
        <v>986</v>
      </c>
      <c r="X1780" s="35">
        <f>ROUND(('NEW Reference'!Q$16*List!$H1780)+'NEW Reference'!Q$17,0)</f>
        <v>493</v>
      </c>
      <c r="Y1780" s="36"/>
      <c r="Z1780" s="4" t="str">
        <f t="shared" si="83"/>
        <v>THOMAS, Nebraska</v>
      </c>
      <c r="AA1780" s="46" t="s">
        <v>1994</v>
      </c>
      <c r="AB1780" s="37" t="s">
        <v>49</v>
      </c>
      <c r="AC1780" s="41" t="s">
        <v>4931</v>
      </c>
      <c r="AD1780" s="42"/>
      <c r="AE1780">
        <f t="shared" si="84"/>
        <v>0.85100000000000009</v>
      </c>
    </row>
    <row r="1781" spans="1:31">
      <c r="A1781" s="28" t="s">
        <v>5142</v>
      </c>
      <c r="B1781" s="44" t="s">
        <v>5143</v>
      </c>
      <c r="C1781" s="45">
        <v>99928</v>
      </c>
      <c r="D1781" s="30" t="s">
        <v>157</v>
      </c>
      <c r="E1781" s="46" t="s">
        <v>5144</v>
      </c>
      <c r="F1781" s="50" t="s">
        <v>4931</v>
      </c>
      <c r="G1781" s="33" t="s">
        <v>59</v>
      </c>
      <c r="H1781">
        <f t="shared" si="82"/>
        <v>0.85100000000000009</v>
      </c>
      <c r="I1781" s="34">
        <f>ROUND(('NEW Reference'!B$16*List!$H1781)+'NEW Reference'!B$17,0)</f>
        <v>1077</v>
      </c>
      <c r="J1781" s="34">
        <f>ROUND(('NEW Reference'!C$16*List!$H1781)+'NEW Reference'!C$17,0)</f>
        <v>1607</v>
      </c>
      <c r="K1781" s="34">
        <f>ROUND(('NEW Reference'!D$16*List!$H1781)+'NEW Reference'!D$17,0)</f>
        <v>1925</v>
      </c>
      <c r="L1781" s="34">
        <f>ROUND(('NEW Reference'!E$16*List!$H1781)+'NEW Reference'!E$17,0)</f>
        <v>2380</v>
      </c>
      <c r="M1781" s="34">
        <f>ROUND(('NEW Reference'!F$16*List!$H1781)+'NEW Reference'!F$17,0)</f>
        <v>2480</v>
      </c>
      <c r="N1781" s="34">
        <f>ROUND(('NEW Reference'!G$16*List!$H1781)+'NEW Reference'!G$17,0)</f>
        <v>2807</v>
      </c>
      <c r="O1781" s="34">
        <f>ROUND(('NEW Reference'!H$16*List!$H1781)+'NEW Reference'!H$17,0)</f>
        <v>2914</v>
      </c>
      <c r="P1781" s="34">
        <f>ROUND(('NEW Reference'!I$16*List!$H1781)+'NEW Reference'!I$17,0)</f>
        <v>3029</v>
      </c>
      <c r="Q1781" s="34">
        <f>ROUND(('NEW Reference'!J$16*List!$H1781)+'NEW Reference'!J$17,0)</f>
        <v>3507</v>
      </c>
      <c r="R1781" s="34">
        <f>ROUND(('NEW Reference'!K$16*List!$H1781)+'NEW Reference'!K$17,0)</f>
        <v>3618</v>
      </c>
      <c r="S1781" s="34">
        <f>ROUND(('NEW Reference'!L$16*List!$H1781)+'NEW Reference'!L$17,0)</f>
        <v>3904</v>
      </c>
      <c r="T1781" s="34">
        <f>ROUND(('NEW Reference'!M$16*List!$H1781)+'NEW Reference'!M$17,0)</f>
        <v>4663</v>
      </c>
      <c r="U1781" s="34">
        <f>ROUND(('NEW Reference'!N$16*List!$H1781)+'NEW Reference'!N$17,0)</f>
        <v>18813</v>
      </c>
      <c r="V1781" s="35">
        <f>ROUND(('NEW Reference'!O$16*List!$H1781)+'NEW Reference'!O$17,0)</f>
        <v>699</v>
      </c>
      <c r="W1781" s="35">
        <f>ROUND(('NEW Reference'!P$16*List!$H1781)+'NEW Reference'!P$17,0)</f>
        <v>986</v>
      </c>
      <c r="X1781" s="35">
        <f>ROUND(('NEW Reference'!Q$16*List!$H1781)+'NEW Reference'!Q$17,0)</f>
        <v>493</v>
      </c>
      <c r="Y1781" s="36"/>
      <c r="Z1781" s="4" t="str">
        <f t="shared" si="83"/>
        <v>THURSTON, Nebraska</v>
      </c>
      <c r="AA1781" s="46" t="s">
        <v>5144</v>
      </c>
      <c r="AB1781" s="37" t="s">
        <v>49</v>
      </c>
      <c r="AC1781" s="41" t="s">
        <v>4931</v>
      </c>
      <c r="AD1781" s="42"/>
      <c r="AE1781">
        <f t="shared" si="84"/>
        <v>0.85100000000000009</v>
      </c>
    </row>
    <row r="1782" spans="1:31">
      <c r="A1782" s="28" t="s">
        <v>5145</v>
      </c>
      <c r="B1782" s="44" t="s">
        <v>5146</v>
      </c>
      <c r="C1782" s="45">
        <v>99928</v>
      </c>
      <c r="D1782" s="30" t="s">
        <v>157</v>
      </c>
      <c r="E1782" s="46" t="s">
        <v>2194</v>
      </c>
      <c r="F1782" s="50" t="s">
        <v>4931</v>
      </c>
      <c r="G1782" s="33" t="s">
        <v>59</v>
      </c>
      <c r="H1782">
        <f t="shared" si="82"/>
        <v>0.85100000000000009</v>
      </c>
      <c r="I1782" s="34">
        <f>ROUND(('NEW Reference'!B$16*List!$H1782)+'NEW Reference'!B$17,0)</f>
        <v>1077</v>
      </c>
      <c r="J1782" s="34">
        <f>ROUND(('NEW Reference'!C$16*List!$H1782)+'NEW Reference'!C$17,0)</f>
        <v>1607</v>
      </c>
      <c r="K1782" s="34">
        <f>ROUND(('NEW Reference'!D$16*List!$H1782)+'NEW Reference'!D$17,0)</f>
        <v>1925</v>
      </c>
      <c r="L1782" s="34">
        <f>ROUND(('NEW Reference'!E$16*List!$H1782)+'NEW Reference'!E$17,0)</f>
        <v>2380</v>
      </c>
      <c r="M1782" s="34">
        <f>ROUND(('NEW Reference'!F$16*List!$H1782)+'NEW Reference'!F$17,0)</f>
        <v>2480</v>
      </c>
      <c r="N1782" s="34">
        <f>ROUND(('NEW Reference'!G$16*List!$H1782)+'NEW Reference'!G$17,0)</f>
        <v>2807</v>
      </c>
      <c r="O1782" s="34">
        <f>ROUND(('NEW Reference'!H$16*List!$H1782)+'NEW Reference'!H$17,0)</f>
        <v>2914</v>
      </c>
      <c r="P1782" s="34">
        <f>ROUND(('NEW Reference'!I$16*List!$H1782)+'NEW Reference'!I$17,0)</f>
        <v>3029</v>
      </c>
      <c r="Q1782" s="34">
        <f>ROUND(('NEW Reference'!J$16*List!$H1782)+'NEW Reference'!J$17,0)</f>
        <v>3507</v>
      </c>
      <c r="R1782" s="34">
        <f>ROUND(('NEW Reference'!K$16*List!$H1782)+'NEW Reference'!K$17,0)</f>
        <v>3618</v>
      </c>
      <c r="S1782" s="34">
        <f>ROUND(('NEW Reference'!L$16*List!$H1782)+'NEW Reference'!L$17,0)</f>
        <v>3904</v>
      </c>
      <c r="T1782" s="34">
        <f>ROUND(('NEW Reference'!M$16*List!$H1782)+'NEW Reference'!M$17,0)</f>
        <v>4663</v>
      </c>
      <c r="U1782" s="34">
        <f>ROUND(('NEW Reference'!N$16*List!$H1782)+'NEW Reference'!N$17,0)</f>
        <v>18813</v>
      </c>
      <c r="V1782" s="35">
        <f>ROUND(('NEW Reference'!O$16*List!$H1782)+'NEW Reference'!O$17,0)</f>
        <v>699</v>
      </c>
      <c r="W1782" s="35">
        <f>ROUND(('NEW Reference'!P$16*List!$H1782)+'NEW Reference'!P$17,0)</f>
        <v>986</v>
      </c>
      <c r="X1782" s="35">
        <f>ROUND(('NEW Reference'!Q$16*List!$H1782)+'NEW Reference'!Q$17,0)</f>
        <v>493</v>
      </c>
      <c r="Y1782" s="36"/>
      <c r="Z1782" s="4" t="str">
        <f t="shared" si="83"/>
        <v>VALLEY, Nebraska</v>
      </c>
      <c r="AA1782" s="46" t="s">
        <v>2194</v>
      </c>
      <c r="AB1782" s="37" t="s">
        <v>49</v>
      </c>
      <c r="AC1782" s="41" t="s">
        <v>4931</v>
      </c>
      <c r="AD1782" s="42"/>
      <c r="AE1782">
        <f t="shared" si="84"/>
        <v>0.85100000000000009</v>
      </c>
    </row>
    <row r="1783" spans="1:31">
      <c r="A1783" s="28" t="s">
        <v>5147</v>
      </c>
      <c r="B1783" s="44" t="s">
        <v>5148</v>
      </c>
      <c r="C1783" s="45">
        <v>36540</v>
      </c>
      <c r="D1783" s="30" t="s">
        <v>1339</v>
      </c>
      <c r="E1783" s="46" t="s">
        <v>250</v>
      </c>
      <c r="F1783" s="49" t="s">
        <v>4931</v>
      </c>
      <c r="G1783" s="33" t="s">
        <v>48</v>
      </c>
      <c r="H1783">
        <f t="shared" si="82"/>
        <v>0.92630000000000001</v>
      </c>
      <c r="I1783" s="34">
        <f>ROUND(('NEW Reference'!B$16*List!$H1783)+'NEW Reference'!B$17,0)</f>
        <v>1147</v>
      </c>
      <c r="J1783" s="34">
        <f>ROUND(('NEW Reference'!C$16*List!$H1783)+'NEW Reference'!C$17,0)</f>
        <v>1711</v>
      </c>
      <c r="K1783" s="34">
        <f>ROUND(('NEW Reference'!D$16*List!$H1783)+'NEW Reference'!D$17,0)</f>
        <v>2050</v>
      </c>
      <c r="L1783" s="34">
        <f>ROUND(('NEW Reference'!E$16*List!$H1783)+'NEW Reference'!E$17,0)</f>
        <v>2534</v>
      </c>
      <c r="M1783" s="34">
        <f>ROUND(('NEW Reference'!F$16*List!$H1783)+'NEW Reference'!F$17,0)</f>
        <v>2640</v>
      </c>
      <c r="N1783" s="34">
        <f>ROUND(('NEW Reference'!G$16*List!$H1783)+'NEW Reference'!G$17,0)</f>
        <v>2988</v>
      </c>
      <c r="O1783" s="34">
        <f>ROUND(('NEW Reference'!H$16*List!$H1783)+'NEW Reference'!H$17,0)</f>
        <v>3103</v>
      </c>
      <c r="P1783" s="34">
        <f>ROUND(('NEW Reference'!I$16*List!$H1783)+'NEW Reference'!I$17,0)</f>
        <v>3224</v>
      </c>
      <c r="Q1783" s="34">
        <f>ROUND(('NEW Reference'!J$16*List!$H1783)+'NEW Reference'!J$17,0)</f>
        <v>3734</v>
      </c>
      <c r="R1783" s="34">
        <f>ROUND(('NEW Reference'!K$16*List!$H1783)+'NEW Reference'!K$17,0)</f>
        <v>3852</v>
      </c>
      <c r="S1783" s="34">
        <f>ROUND(('NEW Reference'!L$16*List!$H1783)+'NEW Reference'!L$17,0)</f>
        <v>4156</v>
      </c>
      <c r="T1783" s="34">
        <f>ROUND(('NEW Reference'!M$16*List!$H1783)+'NEW Reference'!M$17,0)</f>
        <v>4964</v>
      </c>
      <c r="U1783" s="34">
        <f>ROUND(('NEW Reference'!N$16*List!$H1783)+'NEW Reference'!N$17,0)</f>
        <v>20029</v>
      </c>
      <c r="V1783" s="35">
        <f>ROUND(('NEW Reference'!O$16*List!$H1783)+'NEW Reference'!O$17,0)</f>
        <v>745</v>
      </c>
      <c r="W1783" s="35">
        <f>ROUND(('NEW Reference'!P$16*List!$H1783)+'NEW Reference'!P$17,0)</f>
        <v>1049</v>
      </c>
      <c r="X1783" s="35">
        <f>ROUND(('NEW Reference'!Q$16*List!$H1783)+'NEW Reference'!Q$17,0)</f>
        <v>525</v>
      </c>
      <c r="Y1783" s="36"/>
      <c r="Z1783" s="4" t="str">
        <f t="shared" si="83"/>
        <v>WASHINGTON, Nebraska</v>
      </c>
      <c r="AA1783" s="46" t="s">
        <v>250</v>
      </c>
      <c r="AB1783" s="37" t="s">
        <v>49</v>
      </c>
      <c r="AC1783" s="41" t="s">
        <v>4931</v>
      </c>
      <c r="AD1783" s="42"/>
      <c r="AE1783">
        <f t="shared" si="84"/>
        <v>0.92630000000000001</v>
      </c>
    </row>
    <row r="1784" spans="1:31">
      <c r="A1784" s="28" t="s">
        <v>5149</v>
      </c>
      <c r="B1784" s="44" t="s">
        <v>5150</v>
      </c>
      <c r="C1784" s="47">
        <v>99928</v>
      </c>
      <c r="D1784" s="30" t="s">
        <v>157</v>
      </c>
      <c r="E1784" s="37" t="s">
        <v>2035</v>
      </c>
      <c r="F1784" s="50" t="s">
        <v>4931</v>
      </c>
      <c r="G1784" s="33" t="s">
        <v>59</v>
      </c>
      <c r="H1784">
        <f t="shared" si="82"/>
        <v>0.85100000000000009</v>
      </c>
      <c r="I1784" s="34">
        <f>ROUND(('NEW Reference'!B$16*List!$H1784)+'NEW Reference'!B$17,0)</f>
        <v>1077</v>
      </c>
      <c r="J1784" s="34">
        <f>ROUND(('NEW Reference'!C$16*List!$H1784)+'NEW Reference'!C$17,0)</f>
        <v>1607</v>
      </c>
      <c r="K1784" s="34">
        <f>ROUND(('NEW Reference'!D$16*List!$H1784)+'NEW Reference'!D$17,0)</f>
        <v>1925</v>
      </c>
      <c r="L1784" s="34">
        <f>ROUND(('NEW Reference'!E$16*List!$H1784)+'NEW Reference'!E$17,0)</f>
        <v>2380</v>
      </c>
      <c r="M1784" s="34">
        <f>ROUND(('NEW Reference'!F$16*List!$H1784)+'NEW Reference'!F$17,0)</f>
        <v>2480</v>
      </c>
      <c r="N1784" s="34">
        <f>ROUND(('NEW Reference'!G$16*List!$H1784)+'NEW Reference'!G$17,0)</f>
        <v>2807</v>
      </c>
      <c r="O1784" s="34">
        <f>ROUND(('NEW Reference'!H$16*List!$H1784)+'NEW Reference'!H$17,0)</f>
        <v>2914</v>
      </c>
      <c r="P1784" s="34">
        <f>ROUND(('NEW Reference'!I$16*List!$H1784)+'NEW Reference'!I$17,0)</f>
        <v>3029</v>
      </c>
      <c r="Q1784" s="34">
        <f>ROUND(('NEW Reference'!J$16*List!$H1784)+'NEW Reference'!J$17,0)</f>
        <v>3507</v>
      </c>
      <c r="R1784" s="34">
        <f>ROUND(('NEW Reference'!K$16*List!$H1784)+'NEW Reference'!K$17,0)</f>
        <v>3618</v>
      </c>
      <c r="S1784" s="34">
        <f>ROUND(('NEW Reference'!L$16*List!$H1784)+'NEW Reference'!L$17,0)</f>
        <v>3904</v>
      </c>
      <c r="T1784" s="34">
        <f>ROUND(('NEW Reference'!M$16*List!$H1784)+'NEW Reference'!M$17,0)</f>
        <v>4663</v>
      </c>
      <c r="U1784" s="34">
        <f>ROUND(('NEW Reference'!N$16*List!$H1784)+'NEW Reference'!N$17,0)</f>
        <v>18813</v>
      </c>
      <c r="V1784" s="35">
        <f>ROUND(('NEW Reference'!O$16*List!$H1784)+'NEW Reference'!O$17,0)</f>
        <v>699</v>
      </c>
      <c r="W1784" s="35">
        <f>ROUND(('NEW Reference'!P$16*List!$H1784)+'NEW Reference'!P$17,0)</f>
        <v>986</v>
      </c>
      <c r="X1784" s="35">
        <f>ROUND(('NEW Reference'!Q$16*List!$H1784)+'NEW Reference'!Q$17,0)</f>
        <v>493</v>
      </c>
      <c r="Y1784" s="36"/>
      <c r="Z1784" s="4" t="str">
        <f t="shared" si="83"/>
        <v>WAYNE, Nebraska</v>
      </c>
      <c r="AA1784" s="37" t="s">
        <v>2035</v>
      </c>
      <c r="AB1784" s="37" t="s">
        <v>49</v>
      </c>
      <c r="AC1784" s="32" t="s">
        <v>4931</v>
      </c>
      <c r="AD1784" s="38"/>
      <c r="AE1784">
        <f t="shared" si="84"/>
        <v>0.85100000000000009</v>
      </c>
    </row>
    <row r="1785" spans="1:31">
      <c r="A1785" s="28" t="s">
        <v>5151</v>
      </c>
      <c r="B1785" s="44" t="s">
        <v>5152</v>
      </c>
      <c r="C1785" s="45">
        <v>99928</v>
      </c>
      <c r="D1785" s="30" t="s">
        <v>157</v>
      </c>
      <c r="E1785" s="46" t="s">
        <v>2038</v>
      </c>
      <c r="F1785" s="50" t="s">
        <v>4931</v>
      </c>
      <c r="G1785" s="33" t="s">
        <v>59</v>
      </c>
      <c r="H1785">
        <f t="shared" si="82"/>
        <v>0.85100000000000009</v>
      </c>
      <c r="I1785" s="34">
        <f>ROUND(('NEW Reference'!B$16*List!$H1785)+'NEW Reference'!B$17,0)</f>
        <v>1077</v>
      </c>
      <c r="J1785" s="34">
        <f>ROUND(('NEW Reference'!C$16*List!$H1785)+'NEW Reference'!C$17,0)</f>
        <v>1607</v>
      </c>
      <c r="K1785" s="34">
        <f>ROUND(('NEW Reference'!D$16*List!$H1785)+'NEW Reference'!D$17,0)</f>
        <v>1925</v>
      </c>
      <c r="L1785" s="34">
        <f>ROUND(('NEW Reference'!E$16*List!$H1785)+'NEW Reference'!E$17,0)</f>
        <v>2380</v>
      </c>
      <c r="M1785" s="34">
        <f>ROUND(('NEW Reference'!F$16*List!$H1785)+'NEW Reference'!F$17,0)</f>
        <v>2480</v>
      </c>
      <c r="N1785" s="34">
        <f>ROUND(('NEW Reference'!G$16*List!$H1785)+'NEW Reference'!G$17,0)</f>
        <v>2807</v>
      </c>
      <c r="O1785" s="34">
        <f>ROUND(('NEW Reference'!H$16*List!$H1785)+'NEW Reference'!H$17,0)</f>
        <v>2914</v>
      </c>
      <c r="P1785" s="34">
        <f>ROUND(('NEW Reference'!I$16*List!$H1785)+'NEW Reference'!I$17,0)</f>
        <v>3029</v>
      </c>
      <c r="Q1785" s="34">
        <f>ROUND(('NEW Reference'!J$16*List!$H1785)+'NEW Reference'!J$17,0)</f>
        <v>3507</v>
      </c>
      <c r="R1785" s="34">
        <f>ROUND(('NEW Reference'!K$16*List!$H1785)+'NEW Reference'!K$17,0)</f>
        <v>3618</v>
      </c>
      <c r="S1785" s="34">
        <f>ROUND(('NEW Reference'!L$16*List!$H1785)+'NEW Reference'!L$17,0)</f>
        <v>3904</v>
      </c>
      <c r="T1785" s="34">
        <f>ROUND(('NEW Reference'!M$16*List!$H1785)+'NEW Reference'!M$17,0)</f>
        <v>4663</v>
      </c>
      <c r="U1785" s="34">
        <f>ROUND(('NEW Reference'!N$16*List!$H1785)+'NEW Reference'!N$17,0)</f>
        <v>18813</v>
      </c>
      <c r="V1785" s="35">
        <f>ROUND(('NEW Reference'!O$16*List!$H1785)+'NEW Reference'!O$17,0)</f>
        <v>699</v>
      </c>
      <c r="W1785" s="35">
        <f>ROUND(('NEW Reference'!P$16*List!$H1785)+'NEW Reference'!P$17,0)</f>
        <v>986</v>
      </c>
      <c r="X1785" s="35">
        <f>ROUND(('NEW Reference'!Q$16*List!$H1785)+'NEW Reference'!Q$17,0)</f>
        <v>493</v>
      </c>
      <c r="Y1785" s="36"/>
      <c r="Z1785" s="4" t="str">
        <f t="shared" si="83"/>
        <v>WEBSTER, Nebraska</v>
      </c>
      <c r="AA1785" s="46" t="s">
        <v>2038</v>
      </c>
      <c r="AB1785" s="37" t="s">
        <v>49</v>
      </c>
      <c r="AC1785" s="41" t="s">
        <v>4931</v>
      </c>
      <c r="AD1785" s="42"/>
      <c r="AE1785">
        <f t="shared" si="84"/>
        <v>0.85100000000000009</v>
      </c>
    </row>
    <row r="1786" spans="1:31">
      <c r="A1786" s="28" t="s">
        <v>5153</v>
      </c>
      <c r="B1786" s="44" t="s">
        <v>5154</v>
      </c>
      <c r="C1786" s="47">
        <v>99928</v>
      </c>
      <c r="D1786" s="30" t="s">
        <v>157</v>
      </c>
      <c r="E1786" s="37" t="s">
        <v>2041</v>
      </c>
      <c r="F1786" s="50" t="s">
        <v>4931</v>
      </c>
      <c r="G1786" s="33" t="s">
        <v>59</v>
      </c>
      <c r="H1786">
        <f t="shared" si="82"/>
        <v>0.85100000000000009</v>
      </c>
      <c r="I1786" s="34">
        <f>ROUND(('NEW Reference'!B$16*List!$H1786)+'NEW Reference'!B$17,0)</f>
        <v>1077</v>
      </c>
      <c r="J1786" s="34">
        <f>ROUND(('NEW Reference'!C$16*List!$H1786)+'NEW Reference'!C$17,0)</f>
        <v>1607</v>
      </c>
      <c r="K1786" s="34">
        <f>ROUND(('NEW Reference'!D$16*List!$H1786)+'NEW Reference'!D$17,0)</f>
        <v>1925</v>
      </c>
      <c r="L1786" s="34">
        <f>ROUND(('NEW Reference'!E$16*List!$H1786)+'NEW Reference'!E$17,0)</f>
        <v>2380</v>
      </c>
      <c r="M1786" s="34">
        <f>ROUND(('NEW Reference'!F$16*List!$H1786)+'NEW Reference'!F$17,0)</f>
        <v>2480</v>
      </c>
      <c r="N1786" s="34">
        <f>ROUND(('NEW Reference'!G$16*List!$H1786)+'NEW Reference'!G$17,0)</f>
        <v>2807</v>
      </c>
      <c r="O1786" s="34">
        <f>ROUND(('NEW Reference'!H$16*List!$H1786)+'NEW Reference'!H$17,0)</f>
        <v>2914</v>
      </c>
      <c r="P1786" s="34">
        <f>ROUND(('NEW Reference'!I$16*List!$H1786)+'NEW Reference'!I$17,0)</f>
        <v>3029</v>
      </c>
      <c r="Q1786" s="34">
        <f>ROUND(('NEW Reference'!J$16*List!$H1786)+'NEW Reference'!J$17,0)</f>
        <v>3507</v>
      </c>
      <c r="R1786" s="34">
        <f>ROUND(('NEW Reference'!K$16*List!$H1786)+'NEW Reference'!K$17,0)</f>
        <v>3618</v>
      </c>
      <c r="S1786" s="34">
        <f>ROUND(('NEW Reference'!L$16*List!$H1786)+'NEW Reference'!L$17,0)</f>
        <v>3904</v>
      </c>
      <c r="T1786" s="34">
        <f>ROUND(('NEW Reference'!M$16*List!$H1786)+'NEW Reference'!M$17,0)</f>
        <v>4663</v>
      </c>
      <c r="U1786" s="34">
        <f>ROUND(('NEW Reference'!N$16*List!$H1786)+'NEW Reference'!N$17,0)</f>
        <v>18813</v>
      </c>
      <c r="V1786" s="35">
        <f>ROUND(('NEW Reference'!O$16*List!$H1786)+'NEW Reference'!O$17,0)</f>
        <v>699</v>
      </c>
      <c r="W1786" s="35">
        <f>ROUND(('NEW Reference'!P$16*List!$H1786)+'NEW Reference'!P$17,0)</f>
        <v>986</v>
      </c>
      <c r="X1786" s="35">
        <f>ROUND(('NEW Reference'!Q$16*List!$H1786)+'NEW Reference'!Q$17,0)</f>
        <v>493</v>
      </c>
      <c r="Y1786" s="36"/>
      <c r="Z1786" s="4" t="str">
        <f t="shared" si="83"/>
        <v>WHEELER, Nebraska</v>
      </c>
      <c r="AA1786" s="37" t="s">
        <v>2041</v>
      </c>
      <c r="AB1786" s="37" t="s">
        <v>49</v>
      </c>
      <c r="AC1786" s="32" t="s">
        <v>4931</v>
      </c>
      <c r="AD1786" s="38"/>
      <c r="AE1786">
        <f t="shared" si="84"/>
        <v>0.85100000000000009</v>
      </c>
    </row>
    <row r="1787" spans="1:31">
      <c r="A1787" s="28" t="s">
        <v>5155</v>
      </c>
      <c r="B1787" s="44" t="s">
        <v>5156</v>
      </c>
      <c r="C1787" s="47">
        <v>99928</v>
      </c>
      <c r="D1787" s="30" t="s">
        <v>157</v>
      </c>
      <c r="E1787" s="37" t="s">
        <v>3728</v>
      </c>
      <c r="F1787" s="50" t="s">
        <v>4931</v>
      </c>
      <c r="G1787" s="33" t="s">
        <v>59</v>
      </c>
      <c r="H1787">
        <f t="shared" si="82"/>
        <v>0.85100000000000009</v>
      </c>
      <c r="I1787" s="34">
        <f>ROUND(('NEW Reference'!B$16*List!$H1787)+'NEW Reference'!B$17,0)</f>
        <v>1077</v>
      </c>
      <c r="J1787" s="34">
        <f>ROUND(('NEW Reference'!C$16*List!$H1787)+'NEW Reference'!C$17,0)</f>
        <v>1607</v>
      </c>
      <c r="K1787" s="34">
        <f>ROUND(('NEW Reference'!D$16*List!$H1787)+'NEW Reference'!D$17,0)</f>
        <v>1925</v>
      </c>
      <c r="L1787" s="34">
        <f>ROUND(('NEW Reference'!E$16*List!$H1787)+'NEW Reference'!E$17,0)</f>
        <v>2380</v>
      </c>
      <c r="M1787" s="34">
        <f>ROUND(('NEW Reference'!F$16*List!$H1787)+'NEW Reference'!F$17,0)</f>
        <v>2480</v>
      </c>
      <c r="N1787" s="34">
        <f>ROUND(('NEW Reference'!G$16*List!$H1787)+'NEW Reference'!G$17,0)</f>
        <v>2807</v>
      </c>
      <c r="O1787" s="34">
        <f>ROUND(('NEW Reference'!H$16*List!$H1787)+'NEW Reference'!H$17,0)</f>
        <v>2914</v>
      </c>
      <c r="P1787" s="34">
        <f>ROUND(('NEW Reference'!I$16*List!$H1787)+'NEW Reference'!I$17,0)</f>
        <v>3029</v>
      </c>
      <c r="Q1787" s="34">
        <f>ROUND(('NEW Reference'!J$16*List!$H1787)+'NEW Reference'!J$17,0)</f>
        <v>3507</v>
      </c>
      <c r="R1787" s="34">
        <f>ROUND(('NEW Reference'!K$16*List!$H1787)+'NEW Reference'!K$17,0)</f>
        <v>3618</v>
      </c>
      <c r="S1787" s="34">
        <f>ROUND(('NEW Reference'!L$16*List!$H1787)+'NEW Reference'!L$17,0)</f>
        <v>3904</v>
      </c>
      <c r="T1787" s="34">
        <f>ROUND(('NEW Reference'!M$16*List!$H1787)+'NEW Reference'!M$17,0)</f>
        <v>4663</v>
      </c>
      <c r="U1787" s="34">
        <f>ROUND(('NEW Reference'!N$16*List!$H1787)+'NEW Reference'!N$17,0)</f>
        <v>18813</v>
      </c>
      <c r="V1787" s="35">
        <f>ROUND(('NEW Reference'!O$16*List!$H1787)+'NEW Reference'!O$17,0)</f>
        <v>699</v>
      </c>
      <c r="W1787" s="35">
        <f>ROUND(('NEW Reference'!P$16*List!$H1787)+'NEW Reference'!P$17,0)</f>
        <v>986</v>
      </c>
      <c r="X1787" s="35">
        <f>ROUND(('NEW Reference'!Q$16*List!$H1787)+'NEW Reference'!Q$17,0)</f>
        <v>493</v>
      </c>
      <c r="Y1787" s="36"/>
      <c r="Z1787" s="4" t="str">
        <f t="shared" si="83"/>
        <v>YORK, Nebraska</v>
      </c>
      <c r="AA1787" s="46" t="s">
        <v>3728</v>
      </c>
      <c r="AB1787" s="37" t="s">
        <v>49</v>
      </c>
      <c r="AC1787" s="41" t="s">
        <v>4931</v>
      </c>
      <c r="AD1787" s="42"/>
      <c r="AE1787">
        <f t="shared" si="84"/>
        <v>0.85100000000000009</v>
      </c>
    </row>
    <row r="1788" spans="1:31">
      <c r="A1788" s="28" t="s">
        <v>5157</v>
      </c>
      <c r="B1788" s="44" t="s">
        <v>5158</v>
      </c>
      <c r="C1788" s="45">
        <v>99928</v>
      </c>
      <c r="D1788" s="30" t="s">
        <v>157</v>
      </c>
      <c r="E1788" s="46" t="s">
        <v>325</v>
      </c>
      <c r="F1788" s="50" t="s">
        <v>4931</v>
      </c>
      <c r="G1788" s="33" t="s">
        <v>59</v>
      </c>
      <c r="H1788">
        <f t="shared" si="82"/>
        <v>0.85100000000000009</v>
      </c>
      <c r="I1788" s="34">
        <f>ROUND(('NEW Reference'!B$16*List!$H1788)+'NEW Reference'!B$17,0)</f>
        <v>1077</v>
      </c>
      <c r="J1788" s="34">
        <f>ROUND(('NEW Reference'!C$16*List!$H1788)+'NEW Reference'!C$17,0)</f>
        <v>1607</v>
      </c>
      <c r="K1788" s="34">
        <f>ROUND(('NEW Reference'!D$16*List!$H1788)+'NEW Reference'!D$17,0)</f>
        <v>1925</v>
      </c>
      <c r="L1788" s="34">
        <f>ROUND(('NEW Reference'!E$16*List!$H1788)+'NEW Reference'!E$17,0)</f>
        <v>2380</v>
      </c>
      <c r="M1788" s="34">
        <f>ROUND(('NEW Reference'!F$16*List!$H1788)+'NEW Reference'!F$17,0)</f>
        <v>2480</v>
      </c>
      <c r="N1788" s="34">
        <f>ROUND(('NEW Reference'!G$16*List!$H1788)+'NEW Reference'!G$17,0)</f>
        <v>2807</v>
      </c>
      <c r="O1788" s="34">
        <f>ROUND(('NEW Reference'!H$16*List!$H1788)+'NEW Reference'!H$17,0)</f>
        <v>2914</v>
      </c>
      <c r="P1788" s="34">
        <f>ROUND(('NEW Reference'!I$16*List!$H1788)+'NEW Reference'!I$17,0)</f>
        <v>3029</v>
      </c>
      <c r="Q1788" s="34">
        <f>ROUND(('NEW Reference'!J$16*List!$H1788)+'NEW Reference'!J$17,0)</f>
        <v>3507</v>
      </c>
      <c r="R1788" s="34">
        <f>ROUND(('NEW Reference'!K$16*List!$H1788)+'NEW Reference'!K$17,0)</f>
        <v>3618</v>
      </c>
      <c r="S1788" s="34">
        <f>ROUND(('NEW Reference'!L$16*List!$H1788)+'NEW Reference'!L$17,0)</f>
        <v>3904</v>
      </c>
      <c r="T1788" s="34">
        <f>ROUND(('NEW Reference'!M$16*List!$H1788)+'NEW Reference'!M$17,0)</f>
        <v>4663</v>
      </c>
      <c r="U1788" s="34">
        <f>ROUND(('NEW Reference'!N$16*List!$H1788)+'NEW Reference'!N$17,0)</f>
        <v>18813</v>
      </c>
      <c r="V1788" s="35">
        <f>ROUND(('NEW Reference'!O$16*List!$H1788)+'NEW Reference'!O$17,0)</f>
        <v>699</v>
      </c>
      <c r="W1788" s="35">
        <f>ROUND(('NEW Reference'!P$16*List!$H1788)+'NEW Reference'!P$17,0)</f>
        <v>986</v>
      </c>
      <c r="X1788" s="35">
        <f>ROUND(('NEW Reference'!Q$16*List!$H1788)+'NEW Reference'!Q$17,0)</f>
        <v>493</v>
      </c>
      <c r="Y1788" s="36"/>
      <c r="Z1788" s="4" t="str">
        <f t="shared" si="83"/>
        <v>STATEWIDE, Nebraska</v>
      </c>
      <c r="AA1788" s="46" t="s">
        <v>325</v>
      </c>
      <c r="AB1788" s="37" t="s">
        <v>49</v>
      </c>
      <c r="AC1788" s="41" t="s">
        <v>4931</v>
      </c>
      <c r="AD1788" s="42"/>
      <c r="AE1788">
        <f t="shared" si="84"/>
        <v>0.85100000000000009</v>
      </c>
    </row>
    <row r="1789" spans="1:31">
      <c r="A1789" s="28" t="s">
        <v>5159</v>
      </c>
      <c r="B1789" s="44" t="s">
        <v>5160</v>
      </c>
      <c r="C1789" s="47">
        <v>99929</v>
      </c>
      <c r="D1789" s="30" t="s">
        <v>162</v>
      </c>
      <c r="E1789" s="37" t="s">
        <v>5161</v>
      </c>
      <c r="F1789" s="50" t="s">
        <v>5162</v>
      </c>
      <c r="G1789" s="33" t="s">
        <v>59</v>
      </c>
      <c r="H1789">
        <f t="shared" si="82"/>
        <v>1.0723</v>
      </c>
      <c r="I1789" s="34">
        <f>ROUND(('NEW Reference'!B$16*List!$H1789)+'NEW Reference'!B$17,0)</f>
        <v>1282</v>
      </c>
      <c r="J1789" s="34">
        <f>ROUND(('NEW Reference'!C$16*List!$H1789)+'NEW Reference'!C$17,0)</f>
        <v>1912</v>
      </c>
      <c r="K1789" s="34">
        <f>ROUND(('NEW Reference'!D$16*List!$H1789)+'NEW Reference'!D$17,0)</f>
        <v>2291</v>
      </c>
      <c r="L1789" s="34">
        <f>ROUND(('NEW Reference'!E$16*List!$H1789)+'NEW Reference'!E$17,0)</f>
        <v>2832</v>
      </c>
      <c r="M1789" s="34">
        <f>ROUND(('NEW Reference'!F$16*List!$H1789)+'NEW Reference'!F$17,0)</f>
        <v>2951</v>
      </c>
      <c r="N1789" s="34">
        <f>ROUND(('NEW Reference'!G$16*List!$H1789)+'NEW Reference'!G$17,0)</f>
        <v>3340</v>
      </c>
      <c r="O1789" s="34">
        <f>ROUND(('NEW Reference'!H$16*List!$H1789)+'NEW Reference'!H$17,0)</f>
        <v>3468</v>
      </c>
      <c r="P1789" s="34">
        <f>ROUND(('NEW Reference'!I$16*List!$H1789)+'NEW Reference'!I$17,0)</f>
        <v>3604</v>
      </c>
      <c r="Q1789" s="34">
        <f>ROUND(('NEW Reference'!J$16*List!$H1789)+'NEW Reference'!J$17,0)</f>
        <v>4174</v>
      </c>
      <c r="R1789" s="34">
        <f>ROUND(('NEW Reference'!K$16*List!$H1789)+'NEW Reference'!K$17,0)</f>
        <v>4305</v>
      </c>
      <c r="S1789" s="34">
        <f>ROUND(('NEW Reference'!L$16*List!$H1789)+'NEW Reference'!L$17,0)</f>
        <v>4645</v>
      </c>
      <c r="T1789" s="34">
        <f>ROUND(('NEW Reference'!M$16*List!$H1789)+'NEW Reference'!M$17,0)</f>
        <v>5548</v>
      </c>
      <c r="U1789" s="34">
        <f>ROUND(('NEW Reference'!N$16*List!$H1789)+'NEW Reference'!N$17,0)</f>
        <v>22387</v>
      </c>
      <c r="V1789" s="35">
        <f>ROUND(('NEW Reference'!O$16*List!$H1789)+'NEW Reference'!O$17,0)</f>
        <v>832</v>
      </c>
      <c r="W1789" s="35">
        <f>ROUND(('NEW Reference'!P$16*List!$H1789)+'NEW Reference'!P$17,0)</f>
        <v>1173</v>
      </c>
      <c r="X1789" s="35">
        <f>ROUND(('NEW Reference'!Q$16*List!$H1789)+'NEW Reference'!Q$17,0)</f>
        <v>586</v>
      </c>
      <c r="Y1789" s="36"/>
      <c r="Z1789" s="4" t="str">
        <f t="shared" si="83"/>
        <v>CHURCHILL, Nevada</v>
      </c>
      <c r="AA1789" s="46" t="s">
        <v>5161</v>
      </c>
      <c r="AB1789" s="37" t="s">
        <v>49</v>
      </c>
      <c r="AC1789" s="41" t="s">
        <v>5162</v>
      </c>
      <c r="AD1789" s="42"/>
      <c r="AE1789">
        <f t="shared" si="84"/>
        <v>1.0723</v>
      </c>
    </row>
    <row r="1790" spans="1:31">
      <c r="A1790" s="28" t="s">
        <v>5163</v>
      </c>
      <c r="B1790" s="44" t="s">
        <v>5164</v>
      </c>
      <c r="C1790" s="47">
        <v>29820</v>
      </c>
      <c r="D1790" s="30" t="s">
        <v>1077</v>
      </c>
      <c r="E1790" s="37" t="s">
        <v>526</v>
      </c>
      <c r="F1790" s="49" t="s">
        <v>5162</v>
      </c>
      <c r="G1790" s="33" t="s">
        <v>48</v>
      </c>
      <c r="H1790">
        <f t="shared" si="82"/>
        <v>1.1399000000000001</v>
      </c>
      <c r="I1790" s="34">
        <f>ROUND(('NEW Reference'!B$16*List!$H1790)+'NEW Reference'!B$17,0)</f>
        <v>1345</v>
      </c>
      <c r="J1790" s="34">
        <f>ROUND(('NEW Reference'!C$16*List!$H1790)+'NEW Reference'!C$17,0)</f>
        <v>2005</v>
      </c>
      <c r="K1790" s="34">
        <f>ROUND(('NEW Reference'!D$16*List!$H1790)+'NEW Reference'!D$17,0)</f>
        <v>2403</v>
      </c>
      <c r="L1790" s="34">
        <f>ROUND(('NEW Reference'!E$16*List!$H1790)+'NEW Reference'!E$17,0)</f>
        <v>2970</v>
      </c>
      <c r="M1790" s="34">
        <f>ROUND(('NEW Reference'!F$16*List!$H1790)+'NEW Reference'!F$17,0)</f>
        <v>3095</v>
      </c>
      <c r="N1790" s="34">
        <f>ROUND(('NEW Reference'!G$16*List!$H1790)+'NEW Reference'!G$17,0)</f>
        <v>3503</v>
      </c>
      <c r="O1790" s="34">
        <f>ROUND(('NEW Reference'!H$16*List!$H1790)+'NEW Reference'!H$17,0)</f>
        <v>3637</v>
      </c>
      <c r="P1790" s="34">
        <f>ROUND(('NEW Reference'!I$16*List!$H1790)+'NEW Reference'!I$17,0)</f>
        <v>3780</v>
      </c>
      <c r="Q1790" s="34">
        <f>ROUND(('NEW Reference'!J$16*List!$H1790)+'NEW Reference'!J$17,0)</f>
        <v>4377</v>
      </c>
      <c r="R1790" s="34">
        <f>ROUND(('NEW Reference'!K$16*List!$H1790)+'NEW Reference'!K$17,0)</f>
        <v>4515</v>
      </c>
      <c r="S1790" s="34">
        <f>ROUND(('NEW Reference'!L$16*List!$H1790)+'NEW Reference'!L$17,0)</f>
        <v>4872</v>
      </c>
      <c r="T1790" s="34">
        <f>ROUND(('NEW Reference'!M$16*List!$H1790)+'NEW Reference'!M$17,0)</f>
        <v>5819</v>
      </c>
      <c r="U1790" s="34">
        <f>ROUND(('NEW Reference'!N$16*List!$H1790)+'NEW Reference'!N$17,0)</f>
        <v>23478</v>
      </c>
      <c r="V1790" s="35">
        <f>ROUND(('NEW Reference'!O$16*List!$H1790)+'NEW Reference'!O$17,0)</f>
        <v>873</v>
      </c>
      <c r="W1790" s="35">
        <f>ROUND(('NEW Reference'!P$16*List!$H1790)+'NEW Reference'!P$17,0)</f>
        <v>1230</v>
      </c>
      <c r="X1790" s="35">
        <f>ROUND(('NEW Reference'!Q$16*List!$H1790)+'NEW Reference'!Q$17,0)</f>
        <v>615</v>
      </c>
      <c r="Y1790" s="36"/>
      <c r="Z1790" s="4" t="str">
        <f t="shared" si="83"/>
        <v>CLARK, Nevada</v>
      </c>
      <c r="AA1790" s="46" t="s">
        <v>526</v>
      </c>
      <c r="AB1790" s="37" t="s">
        <v>49</v>
      </c>
      <c r="AC1790" s="41" t="s">
        <v>5162</v>
      </c>
      <c r="AD1790" s="42"/>
      <c r="AE1790">
        <f t="shared" si="84"/>
        <v>1.1399000000000001</v>
      </c>
    </row>
    <row r="1791" spans="1:31">
      <c r="A1791" s="28" t="s">
        <v>5165</v>
      </c>
      <c r="B1791" s="44" t="s">
        <v>5166</v>
      </c>
      <c r="C1791" s="47">
        <v>99929</v>
      </c>
      <c r="D1791" s="30" t="s">
        <v>162</v>
      </c>
      <c r="E1791" s="37" t="s">
        <v>1100</v>
      </c>
      <c r="F1791" s="50" t="s">
        <v>5162</v>
      </c>
      <c r="G1791" s="33" t="s">
        <v>59</v>
      </c>
      <c r="H1791">
        <f t="shared" si="82"/>
        <v>1.0723</v>
      </c>
      <c r="I1791" s="34">
        <f>ROUND(('NEW Reference'!B$16*List!$H1791)+'NEW Reference'!B$17,0)</f>
        <v>1282</v>
      </c>
      <c r="J1791" s="34">
        <f>ROUND(('NEW Reference'!C$16*List!$H1791)+'NEW Reference'!C$17,0)</f>
        <v>1912</v>
      </c>
      <c r="K1791" s="34">
        <f>ROUND(('NEW Reference'!D$16*List!$H1791)+'NEW Reference'!D$17,0)</f>
        <v>2291</v>
      </c>
      <c r="L1791" s="34">
        <f>ROUND(('NEW Reference'!E$16*List!$H1791)+'NEW Reference'!E$17,0)</f>
        <v>2832</v>
      </c>
      <c r="M1791" s="34">
        <f>ROUND(('NEW Reference'!F$16*List!$H1791)+'NEW Reference'!F$17,0)</f>
        <v>2951</v>
      </c>
      <c r="N1791" s="34">
        <f>ROUND(('NEW Reference'!G$16*List!$H1791)+'NEW Reference'!G$17,0)</f>
        <v>3340</v>
      </c>
      <c r="O1791" s="34">
        <f>ROUND(('NEW Reference'!H$16*List!$H1791)+'NEW Reference'!H$17,0)</f>
        <v>3468</v>
      </c>
      <c r="P1791" s="34">
        <f>ROUND(('NEW Reference'!I$16*List!$H1791)+'NEW Reference'!I$17,0)</f>
        <v>3604</v>
      </c>
      <c r="Q1791" s="34">
        <f>ROUND(('NEW Reference'!J$16*List!$H1791)+'NEW Reference'!J$17,0)</f>
        <v>4174</v>
      </c>
      <c r="R1791" s="34">
        <f>ROUND(('NEW Reference'!K$16*List!$H1791)+'NEW Reference'!K$17,0)</f>
        <v>4305</v>
      </c>
      <c r="S1791" s="34">
        <f>ROUND(('NEW Reference'!L$16*List!$H1791)+'NEW Reference'!L$17,0)</f>
        <v>4645</v>
      </c>
      <c r="T1791" s="34">
        <f>ROUND(('NEW Reference'!M$16*List!$H1791)+'NEW Reference'!M$17,0)</f>
        <v>5548</v>
      </c>
      <c r="U1791" s="34">
        <f>ROUND(('NEW Reference'!N$16*List!$H1791)+'NEW Reference'!N$17,0)</f>
        <v>22387</v>
      </c>
      <c r="V1791" s="35">
        <f>ROUND(('NEW Reference'!O$16*List!$H1791)+'NEW Reference'!O$17,0)</f>
        <v>832</v>
      </c>
      <c r="W1791" s="35">
        <f>ROUND(('NEW Reference'!P$16*List!$H1791)+'NEW Reference'!P$17,0)</f>
        <v>1173</v>
      </c>
      <c r="X1791" s="35">
        <f>ROUND(('NEW Reference'!Q$16*List!$H1791)+'NEW Reference'!Q$17,0)</f>
        <v>586</v>
      </c>
      <c r="Y1791" s="36"/>
      <c r="Z1791" s="4" t="str">
        <f t="shared" si="83"/>
        <v>DOUGLAS, Nevada</v>
      </c>
      <c r="AA1791" s="46" t="s">
        <v>1100</v>
      </c>
      <c r="AB1791" s="37" t="s">
        <v>49</v>
      </c>
      <c r="AC1791" s="41" t="s">
        <v>5162</v>
      </c>
      <c r="AD1791" s="42"/>
      <c r="AE1791">
        <f t="shared" si="84"/>
        <v>1.0723</v>
      </c>
    </row>
    <row r="1792" spans="1:31">
      <c r="A1792" s="28" t="s">
        <v>5167</v>
      </c>
      <c r="B1792" s="44" t="s">
        <v>5168</v>
      </c>
      <c r="C1792" s="47">
        <v>99929</v>
      </c>
      <c r="D1792" s="30" t="s">
        <v>162</v>
      </c>
      <c r="E1792" s="37" t="s">
        <v>5169</v>
      </c>
      <c r="F1792" s="50" t="s">
        <v>5162</v>
      </c>
      <c r="G1792" s="33" t="s">
        <v>59</v>
      </c>
      <c r="H1792">
        <f t="shared" si="82"/>
        <v>1.0723</v>
      </c>
      <c r="I1792" s="34">
        <f>ROUND(('NEW Reference'!B$16*List!$H1792)+'NEW Reference'!B$17,0)</f>
        <v>1282</v>
      </c>
      <c r="J1792" s="34">
        <f>ROUND(('NEW Reference'!C$16*List!$H1792)+'NEW Reference'!C$17,0)</f>
        <v>1912</v>
      </c>
      <c r="K1792" s="34">
        <f>ROUND(('NEW Reference'!D$16*List!$H1792)+'NEW Reference'!D$17,0)</f>
        <v>2291</v>
      </c>
      <c r="L1792" s="34">
        <f>ROUND(('NEW Reference'!E$16*List!$H1792)+'NEW Reference'!E$17,0)</f>
        <v>2832</v>
      </c>
      <c r="M1792" s="34">
        <f>ROUND(('NEW Reference'!F$16*List!$H1792)+'NEW Reference'!F$17,0)</f>
        <v>2951</v>
      </c>
      <c r="N1792" s="34">
        <f>ROUND(('NEW Reference'!G$16*List!$H1792)+'NEW Reference'!G$17,0)</f>
        <v>3340</v>
      </c>
      <c r="O1792" s="34">
        <f>ROUND(('NEW Reference'!H$16*List!$H1792)+'NEW Reference'!H$17,0)</f>
        <v>3468</v>
      </c>
      <c r="P1792" s="34">
        <f>ROUND(('NEW Reference'!I$16*List!$H1792)+'NEW Reference'!I$17,0)</f>
        <v>3604</v>
      </c>
      <c r="Q1792" s="34">
        <f>ROUND(('NEW Reference'!J$16*List!$H1792)+'NEW Reference'!J$17,0)</f>
        <v>4174</v>
      </c>
      <c r="R1792" s="34">
        <f>ROUND(('NEW Reference'!K$16*List!$H1792)+'NEW Reference'!K$17,0)</f>
        <v>4305</v>
      </c>
      <c r="S1792" s="34">
        <f>ROUND(('NEW Reference'!L$16*List!$H1792)+'NEW Reference'!L$17,0)</f>
        <v>4645</v>
      </c>
      <c r="T1792" s="34">
        <f>ROUND(('NEW Reference'!M$16*List!$H1792)+'NEW Reference'!M$17,0)</f>
        <v>5548</v>
      </c>
      <c r="U1792" s="34">
        <f>ROUND(('NEW Reference'!N$16*List!$H1792)+'NEW Reference'!N$17,0)</f>
        <v>22387</v>
      </c>
      <c r="V1792" s="35">
        <f>ROUND(('NEW Reference'!O$16*List!$H1792)+'NEW Reference'!O$17,0)</f>
        <v>832</v>
      </c>
      <c r="W1792" s="35">
        <f>ROUND(('NEW Reference'!P$16*List!$H1792)+'NEW Reference'!P$17,0)</f>
        <v>1173</v>
      </c>
      <c r="X1792" s="35">
        <f>ROUND(('NEW Reference'!Q$16*List!$H1792)+'NEW Reference'!Q$17,0)</f>
        <v>586</v>
      </c>
      <c r="Y1792" s="36"/>
      <c r="Z1792" s="4" t="str">
        <f t="shared" si="83"/>
        <v>ELKO, Nevada</v>
      </c>
      <c r="AA1792" s="46" t="s">
        <v>5169</v>
      </c>
      <c r="AB1792" s="37" t="s">
        <v>49</v>
      </c>
      <c r="AC1792" s="41" t="s">
        <v>5162</v>
      </c>
      <c r="AD1792" s="42"/>
      <c r="AE1792">
        <f t="shared" si="84"/>
        <v>1.0723</v>
      </c>
    </row>
    <row r="1793" spans="1:31">
      <c r="A1793" s="28" t="s">
        <v>5170</v>
      </c>
      <c r="B1793" s="44" t="s">
        <v>5171</v>
      </c>
      <c r="C1793" s="47">
        <v>99929</v>
      </c>
      <c r="D1793" s="30" t="s">
        <v>162</v>
      </c>
      <c r="E1793" s="37" t="s">
        <v>5172</v>
      </c>
      <c r="F1793" s="50" t="s">
        <v>5162</v>
      </c>
      <c r="G1793" s="33" t="s">
        <v>59</v>
      </c>
      <c r="H1793">
        <f t="shared" si="82"/>
        <v>1.0723</v>
      </c>
      <c r="I1793" s="34">
        <f>ROUND(('NEW Reference'!B$16*List!$H1793)+'NEW Reference'!B$17,0)</f>
        <v>1282</v>
      </c>
      <c r="J1793" s="34">
        <f>ROUND(('NEW Reference'!C$16*List!$H1793)+'NEW Reference'!C$17,0)</f>
        <v>1912</v>
      </c>
      <c r="K1793" s="34">
        <f>ROUND(('NEW Reference'!D$16*List!$H1793)+'NEW Reference'!D$17,0)</f>
        <v>2291</v>
      </c>
      <c r="L1793" s="34">
        <f>ROUND(('NEW Reference'!E$16*List!$H1793)+'NEW Reference'!E$17,0)</f>
        <v>2832</v>
      </c>
      <c r="M1793" s="34">
        <f>ROUND(('NEW Reference'!F$16*List!$H1793)+'NEW Reference'!F$17,0)</f>
        <v>2951</v>
      </c>
      <c r="N1793" s="34">
        <f>ROUND(('NEW Reference'!G$16*List!$H1793)+'NEW Reference'!G$17,0)</f>
        <v>3340</v>
      </c>
      <c r="O1793" s="34">
        <f>ROUND(('NEW Reference'!H$16*List!$H1793)+'NEW Reference'!H$17,0)</f>
        <v>3468</v>
      </c>
      <c r="P1793" s="34">
        <f>ROUND(('NEW Reference'!I$16*List!$H1793)+'NEW Reference'!I$17,0)</f>
        <v>3604</v>
      </c>
      <c r="Q1793" s="34">
        <f>ROUND(('NEW Reference'!J$16*List!$H1793)+'NEW Reference'!J$17,0)</f>
        <v>4174</v>
      </c>
      <c r="R1793" s="34">
        <f>ROUND(('NEW Reference'!K$16*List!$H1793)+'NEW Reference'!K$17,0)</f>
        <v>4305</v>
      </c>
      <c r="S1793" s="34">
        <f>ROUND(('NEW Reference'!L$16*List!$H1793)+'NEW Reference'!L$17,0)</f>
        <v>4645</v>
      </c>
      <c r="T1793" s="34">
        <f>ROUND(('NEW Reference'!M$16*List!$H1793)+'NEW Reference'!M$17,0)</f>
        <v>5548</v>
      </c>
      <c r="U1793" s="34">
        <f>ROUND(('NEW Reference'!N$16*List!$H1793)+'NEW Reference'!N$17,0)</f>
        <v>22387</v>
      </c>
      <c r="V1793" s="35">
        <f>ROUND(('NEW Reference'!O$16*List!$H1793)+'NEW Reference'!O$17,0)</f>
        <v>832</v>
      </c>
      <c r="W1793" s="35">
        <f>ROUND(('NEW Reference'!P$16*List!$H1793)+'NEW Reference'!P$17,0)</f>
        <v>1173</v>
      </c>
      <c r="X1793" s="35">
        <f>ROUND(('NEW Reference'!Q$16*List!$H1793)+'NEW Reference'!Q$17,0)</f>
        <v>586</v>
      </c>
      <c r="Y1793" s="36"/>
      <c r="Z1793" s="4" t="str">
        <f t="shared" si="83"/>
        <v>ESMERALDA, Nevada</v>
      </c>
      <c r="AA1793" s="46" t="s">
        <v>5172</v>
      </c>
      <c r="AB1793" s="37" t="s">
        <v>49</v>
      </c>
      <c r="AC1793" s="41" t="s">
        <v>5162</v>
      </c>
      <c r="AD1793" s="42"/>
      <c r="AE1793">
        <f t="shared" si="84"/>
        <v>1.0723</v>
      </c>
    </row>
    <row r="1794" spans="1:31">
      <c r="A1794" s="28" t="s">
        <v>5173</v>
      </c>
      <c r="B1794" s="44" t="s">
        <v>5174</v>
      </c>
      <c r="C1794" s="47">
        <v>99929</v>
      </c>
      <c r="D1794" s="30" t="s">
        <v>162</v>
      </c>
      <c r="E1794" s="37" t="s">
        <v>5175</v>
      </c>
      <c r="F1794" s="50" t="s">
        <v>5162</v>
      </c>
      <c r="G1794" s="33" t="s">
        <v>59</v>
      </c>
      <c r="H1794">
        <f t="shared" si="82"/>
        <v>1.0723</v>
      </c>
      <c r="I1794" s="34">
        <f>ROUND(('NEW Reference'!B$16*List!$H1794)+'NEW Reference'!B$17,0)</f>
        <v>1282</v>
      </c>
      <c r="J1794" s="34">
        <f>ROUND(('NEW Reference'!C$16*List!$H1794)+'NEW Reference'!C$17,0)</f>
        <v>1912</v>
      </c>
      <c r="K1794" s="34">
        <f>ROUND(('NEW Reference'!D$16*List!$H1794)+'NEW Reference'!D$17,0)</f>
        <v>2291</v>
      </c>
      <c r="L1794" s="34">
        <f>ROUND(('NEW Reference'!E$16*List!$H1794)+'NEW Reference'!E$17,0)</f>
        <v>2832</v>
      </c>
      <c r="M1794" s="34">
        <f>ROUND(('NEW Reference'!F$16*List!$H1794)+'NEW Reference'!F$17,0)</f>
        <v>2951</v>
      </c>
      <c r="N1794" s="34">
        <f>ROUND(('NEW Reference'!G$16*List!$H1794)+'NEW Reference'!G$17,0)</f>
        <v>3340</v>
      </c>
      <c r="O1794" s="34">
        <f>ROUND(('NEW Reference'!H$16*List!$H1794)+'NEW Reference'!H$17,0)</f>
        <v>3468</v>
      </c>
      <c r="P1794" s="34">
        <f>ROUND(('NEW Reference'!I$16*List!$H1794)+'NEW Reference'!I$17,0)</f>
        <v>3604</v>
      </c>
      <c r="Q1794" s="34">
        <f>ROUND(('NEW Reference'!J$16*List!$H1794)+'NEW Reference'!J$17,0)</f>
        <v>4174</v>
      </c>
      <c r="R1794" s="34">
        <f>ROUND(('NEW Reference'!K$16*List!$H1794)+'NEW Reference'!K$17,0)</f>
        <v>4305</v>
      </c>
      <c r="S1794" s="34">
        <f>ROUND(('NEW Reference'!L$16*List!$H1794)+'NEW Reference'!L$17,0)</f>
        <v>4645</v>
      </c>
      <c r="T1794" s="34">
        <f>ROUND(('NEW Reference'!M$16*List!$H1794)+'NEW Reference'!M$17,0)</f>
        <v>5548</v>
      </c>
      <c r="U1794" s="34">
        <f>ROUND(('NEW Reference'!N$16*List!$H1794)+'NEW Reference'!N$17,0)</f>
        <v>22387</v>
      </c>
      <c r="V1794" s="35">
        <f>ROUND(('NEW Reference'!O$16*List!$H1794)+'NEW Reference'!O$17,0)</f>
        <v>832</v>
      </c>
      <c r="W1794" s="35">
        <f>ROUND(('NEW Reference'!P$16*List!$H1794)+'NEW Reference'!P$17,0)</f>
        <v>1173</v>
      </c>
      <c r="X1794" s="35">
        <f>ROUND(('NEW Reference'!Q$16*List!$H1794)+'NEW Reference'!Q$17,0)</f>
        <v>586</v>
      </c>
      <c r="Y1794" s="36"/>
      <c r="Z1794" s="4" t="str">
        <f t="shared" si="83"/>
        <v>EUREKA, Nevada</v>
      </c>
      <c r="AA1794" s="46" t="s">
        <v>5175</v>
      </c>
      <c r="AB1794" s="37" t="s">
        <v>49</v>
      </c>
      <c r="AC1794" s="41" t="s">
        <v>5162</v>
      </c>
      <c r="AD1794" s="42"/>
      <c r="AE1794">
        <f t="shared" si="84"/>
        <v>1.0723</v>
      </c>
    </row>
    <row r="1795" spans="1:31">
      <c r="A1795" s="28" t="s">
        <v>5176</v>
      </c>
      <c r="B1795" s="44" t="s">
        <v>5177</v>
      </c>
      <c r="C1795" s="47">
        <v>99929</v>
      </c>
      <c r="D1795" s="30" t="s">
        <v>162</v>
      </c>
      <c r="E1795" s="37" t="s">
        <v>819</v>
      </c>
      <c r="F1795" s="50" t="s">
        <v>5162</v>
      </c>
      <c r="G1795" s="33" t="s">
        <v>59</v>
      </c>
      <c r="H1795">
        <f t="shared" si="82"/>
        <v>1.0723</v>
      </c>
      <c r="I1795" s="34">
        <f>ROUND(('NEW Reference'!B$16*List!$H1795)+'NEW Reference'!B$17,0)</f>
        <v>1282</v>
      </c>
      <c r="J1795" s="34">
        <f>ROUND(('NEW Reference'!C$16*List!$H1795)+'NEW Reference'!C$17,0)</f>
        <v>1912</v>
      </c>
      <c r="K1795" s="34">
        <f>ROUND(('NEW Reference'!D$16*List!$H1795)+'NEW Reference'!D$17,0)</f>
        <v>2291</v>
      </c>
      <c r="L1795" s="34">
        <f>ROUND(('NEW Reference'!E$16*List!$H1795)+'NEW Reference'!E$17,0)</f>
        <v>2832</v>
      </c>
      <c r="M1795" s="34">
        <f>ROUND(('NEW Reference'!F$16*List!$H1795)+'NEW Reference'!F$17,0)</f>
        <v>2951</v>
      </c>
      <c r="N1795" s="34">
        <f>ROUND(('NEW Reference'!G$16*List!$H1795)+'NEW Reference'!G$17,0)</f>
        <v>3340</v>
      </c>
      <c r="O1795" s="34">
        <f>ROUND(('NEW Reference'!H$16*List!$H1795)+'NEW Reference'!H$17,0)</f>
        <v>3468</v>
      </c>
      <c r="P1795" s="34">
        <f>ROUND(('NEW Reference'!I$16*List!$H1795)+'NEW Reference'!I$17,0)</f>
        <v>3604</v>
      </c>
      <c r="Q1795" s="34">
        <f>ROUND(('NEW Reference'!J$16*List!$H1795)+'NEW Reference'!J$17,0)</f>
        <v>4174</v>
      </c>
      <c r="R1795" s="34">
        <f>ROUND(('NEW Reference'!K$16*List!$H1795)+'NEW Reference'!K$17,0)</f>
        <v>4305</v>
      </c>
      <c r="S1795" s="34">
        <f>ROUND(('NEW Reference'!L$16*List!$H1795)+'NEW Reference'!L$17,0)</f>
        <v>4645</v>
      </c>
      <c r="T1795" s="34">
        <f>ROUND(('NEW Reference'!M$16*List!$H1795)+'NEW Reference'!M$17,0)</f>
        <v>5548</v>
      </c>
      <c r="U1795" s="34">
        <f>ROUND(('NEW Reference'!N$16*List!$H1795)+'NEW Reference'!N$17,0)</f>
        <v>22387</v>
      </c>
      <c r="V1795" s="35">
        <f>ROUND(('NEW Reference'!O$16*List!$H1795)+'NEW Reference'!O$17,0)</f>
        <v>832</v>
      </c>
      <c r="W1795" s="35">
        <f>ROUND(('NEW Reference'!P$16*List!$H1795)+'NEW Reference'!P$17,0)</f>
        <v>1173</v>
      </c>
      <c r="X1795" s="35">
        <f>ROUND(('NEW Reference'!Q$16*List!$H1795)+'NEW Reference'!Q$17,0)</f>
        <v>586</v>
      </c>
      <c r="Y1795" s="36"/>
      <c r="Z1795" s="4" t="str">
        <f t="shared" si="83"/>
        <v>HUMBOLDT, Nevada</v>
      </c>
      <c r="AA1795" s="46" t="s">
        <v>819</v>
      </c>
      <c r="AB1795" s="37" t="s">
        <v>49</v>
      </c>
      <c r="AC1795" s="41" t="s">
        <v>5162</v>
      </c>
      <c r="AD1795" s="42"/>
      <c r="AE1795">
        <f t="shared" si="84"/>
        <v>1.0723</v>
      </c>
    </row>
    <row r="1796" spans="1:31">
      <c r="A1796" s="28" t="s">
        <v>5178</v>
      </c>
      <c r="B1796" s="44" t="s">
        <v>5179</v>
      </c>
      <c r="C1796" s="47">
        <v>99929</v>
      </c>
      <c r="D1796" s="30" t="s">
        <v>162</v>
      </c>
      <c r="E1796" s="37" t="s">
        <v>5180</v>
      </c>
      <c r="F1796" s="50" t="s">
        <v>5162</v>
      </c>
      <c r="G1796" s="33" t="s">
        <v>59</v>
      </c>
      <c r="H1796">
        <f t="shared" si="82"/>
        <v>1.0723</v>
      </c>
      <c r="I1796" s="34">
        <f>ROUND(('NEW Reference'!B$16*List!$H1796)+'NEW Reference'!B$17,0)</f>
        <v>1282</v>
      </c>
      <c r="J1796" s="34">
        <f>ROUND(('NEW Reference'!C$16*List!$H1796)+'NEW Reference'!C$17,0)</f>
        <v>1912</v>
      </c>
      <c r="K1796" s="34">
        <f>ROUND(('NEW Reference'!D$16*List!$H1796)+'NEW Reference'!D$17,0)</f>
        <v>2291</v>
      </c>
      <c r="L1796" s="34">
        <f>ROUND(('NEW Reference'!E$16*List!$H1796)+'NEW Reference'!E$17,0)</f>
        <v>2832</v>
      </c>
      <c r="M1796" s="34">
        <f>ROUND(('NEW Reference'!F$16*List!$H1796)+'NEW Reference'!F$17,0)</f>
        <v>2951</v>
      </c>
      <c r="N1796" s="34">
        <f>ROUND(('NEW Reference'!G$16*List!$H1796)+'NEW Reference'!G$17,0)</f>
        <v>3340</v>
      </c>
      <c r="O1796" s="34">
        <f>ROUND(('NEW Reference'!H$16*List!$H1796)+'NEW Reference'!H$17,0)</f>
        <v>3468</v>
      </c>
      <c r="P1796" s="34">
        <f>ROUND(('NEW Reference'!I$16*List!$H1796)+'NEW Reference'!I$17,0)</f>
        <v>3604</v>
      </c>
      <c r="Q1796" s="34">
        <f>ROUND(('NEW Reference'!J$16*List!$H1796)+'NEW Reference'!J$17,0)</f>
        <v>4174</v>
      </c>
      <c r="R1796" s="34">
        <f>ROUND(('NEW Reference'!K$16*List!$H1796)+'NEW Reference'!K$17,0)</f>
        <v>4305</v>
      </c>
      <c r="S1796" s="34">
        <f>ROUND(('NEW Reference'!L$16*List!$H1796)+'NEW Reference'!L$17,0)</f>
        <v>4645</v>
      </c>
      <c r="T1796" s="34">
        <f>ROUND(('NEW Reference'!M$16*List!$H1796)+'NEW Reference'!M$17,0)</f>
        <v>5548</v>
      </c>
      <c r="U1796" s="34">
        <f>ROUND(('NEW Reference'!N$16*List!$H1796)+'NEW Reference'!N$17,0)</f>
        <v>22387</v>
      </c>
      <c r="V1796" s="35">
        <f>ROUND(('NEW Reference'!O$16*List!$H1796)+'NEW Reference'!O$17,0)</f>
        <v>832</v>
      </c>
      <c r="W1796" s="35">
        <f>ROUND(('NEW Reference'!P$16*List!$H1796)+'NEW Reference'!P$17,0)</f>
        <v>1173</v>
      </c>
      <c r="X1796" s="35">
        <f>ROUND(('NEW Reference'!Q$16*List!$H1796)+'NEW Reference'!Q$17,0)</f>
        <v>586</v>
      </c>
      <c r="Y1796" s="36"/>
      <c r="Z1796" s="4" t="str">
        <f t="shared" si="83"/>
        <v>LANDER, Nevada</v>
      </c>
      <c r="AA1796" s="46" t="s">
        <v>5180</v>
      </c>
      <c r="AB1796" s="37" t="s">
        <v>49</v>
      </c>
      <c r="AC1796" s="41" t="s">
        <v>5162</v>
      </c>
      <c r="AD1796" s="42"/>
      <c r="AE1796">
        <f t="shared" si="84"/>
        <v>1.0723</v>
      </c>
    </row>
    <row r="1797" spans="1:31">
      <c r="A1797" s="28" t="s">
        <v>5181</v>
      </c>
      <c r="B1797" s="44" t="s">
        <v>5182</v>
      </c>
      <c r="C1797" s="47">
        <v>99929</v>
      </c>
      <c r="D1797" s="30" t="s">
        <v>162</v>
      </c>
      <c r="E1797" s="37" t="s">
        <v>641</v>
      </c>
      <c r="F1797" s="50" t="s">
        <v>5162</v>
      </c>
      <c r="G1797" s="33" t="s">
        <v>59</v>
      </c>
      <c r="H1797">
        <f t="shared" si="82"/>
        <v>1.0723</v>
      </c>
      <c r="I1797" s="34">
        <f>ROUND(('NEW Reference'!B$16*List!$H1797)+'NEW Reference'!B$17,0)</f>
        <v>1282</v>
      </c>
      <c r="J1797" s="34">
        <f>ROUND(('NEW Reference'!C$16*List!$H1797)+'NEW Reference'!C$17,0)</f>
        <v>1912</v>
      </c>
      <c r="K1797" s="34">
        <f>ROUND(('NEW Reference'!D$16*List!$H1797)+'NEW Reference'!D$17,0)</f>
        <v>2291</v>
      </c>
      <c r="L1797" s="34">
        <f>ROUND(('NEW Reference'!E$16*List!$H1797)+'NEW Reference'!E$17,0)</f>
        <v>2832</v>
      </c>
      <c r="M1797" s="34">
        <f>ROUND(('NEW Reference'!F$16*List!$H1797)+'NEW Reference'!F$17,0)</f>
        <v>2951</v>
      </c>
      <c r="N1797" s="34">
        <f>ROUND(('NEW Reference'!G$16*List!$H1797)+'NEW Reference'!G$17,0)</f>
        <v>3340</v>
      </c>
      <c r="O1797" s="34">
        <f>ROUND(('NEW Reference'!H$16*List!$H1797)+'NEW Reference'!H$17,0)</f>
        <v>3468</v>
      </c>
      <c r="P1797" s="34">
        <f>ROUND(('NEW Reference'!I$16*List!$H1797)+'NEW Reference'!I$17,0)</f>
        <v>3604</v>
      </c>
      <c r="Q1797" s="34">
        <f>ROUND(('NEW Reference'!J$16*List!$H1797)+'NEW Reference'!J$17,0)</f>
        <v>4174</v>
      </c>
      <c r="R1797" s="34">
        <f>ROUND(('NEW Reference'!K$16*List!$H1797)+'NEW Reference'!K$17,0)</f>
        <v>4305</v>
      </c>
      <c r="S1797" s="34">
        <f>ROUND(('NEW Reference'!L$16*List!$H1797)+'NEW Reference'!L$17,0)</f>
        <v>4645</v>
      </c>
      <c r="T1797" s="34">
        <f>ROUND(('NEW Reference'!M$16*List!$H1797)+'NEW Reference'!M$17,0)</f>
        <v>5548</v>
      </c>
      <c r="U1797" s="34">
        <f>ROUND(('NEW Reference'!N$16*List!$H1797)+'NEW Reference'!N$17,0)</f>
        <v>22387</v>
      </c>
      <c r="V1797" s="35">
        <f>ROUND(('NEW Reference'!O$16*List!$H1797)+'NEW Reference'!O$17,0)</f>
        <v>832</v>
      </c>
      <c r="W1797" s="35">
        <f>ROUND(('NEW Reference'!P$16*List!$H1797)+'NEW Reference'!P$17,0)</f>
        <v>1173</v>
      </c>
      <c r="X1797" s="35">
        <f>ROUND(('NEW Reference'!Q$16*List!$H1797)+'NEW Reference'!Q$17,0)</f>
        <v>586</v>
      </c>
      <c r="Y1797" s="36"/>
      <c r="Z1797" s="4" t="str">
        <f t="shared" si="83"/>
        <v>LINCOLN, Nevada</v>
      </c>
      <c r="AA1797" s="46" t="s">
        <v>641</v>
      </c>
      <c r="AB1797" s="37" t="s">
        <v>49</v>
      </c>
      <c r="AC1797" s="41" t="s">
        <v>5162</v>
      </c>
      <c r="AD1797" s="42"/>
      <c r="AE1797">
        <f t="shared" si="84"/>
        <v>1.0723</v>
      </c>
    </row>
    <row r="1798" spans="1:31">
      <c r="A1798" s="28" t="s">
        <v>5183</v>
      </c>
      <c r="B1798" s="44" t="s">
        <v>5184</v>
      </c>
      <c r="C1798" s="47">
        <v>99929</v>
      </c>
      <c r="D1798" s="30" t="s">
        <v>162</v>
      </c>
      <c r="E1798" s="37" t="s">
        <v>2830</v>
      </c>
      <c r="F1798" s="50" t="s">
        <v>5162</v>
      </c>
      <c r="G1798" s="33" t="s">
        <v>59</v>
      </c>
      <c r="H1798">
        <f t="shared" si="82"/>
        <v>1.0723</v>
      </c>
      <c r="I1798" s="34">
        <f>ROUND(('NEW Reference'!B$16*List!$H1798)+'NEW Reference'!B$17,0)</f>
        <v>1282</v>
      </c>
      <c r="J1798" s="34">
        <f>ROUND(('NEW Reference'!C$16*List!$H1798)+'NEW Reference'!C$17,0)</f>
        <v>1912</v>
      </c>
      <c r="K1798" s="34">
        <f>ROUND(('NEW Reference'!D$16*List!$H1798)+'NEW Reference'!D$17,0)</f>
        <v>2291</v>
      </c>
      <c r="L1798" s="34">
        <f>ROUND(('NEW Reference'!E$16*List!$H1798)+'NEW Reference'!E$17,0)</f>
        <v>2832</v>
      </c>
      <c r="M1798" s="34">
        <f>ROUND(('NEW Reference'!F$16*List!$H1798)+'NEW Reference'!F$17,0)</f>
        <v>2951</v>
      </c>
      <c r="N1798" s="34">
        <f>ROUND(('NEW Reference'!G$16*List!$H1798)+'NEW Reference'!G$17,0)</f>
        <v>3340</v>
      </c>
      <c r="O1798" s="34">
        <f>ROUND(('NEW Reference'!H$16*List!$H1798)+'NEW Reference'!H$17,0)</f>
        <v>3468</v>
      </c>
      <c r="P1798" s="34">
        <f>ROUND(('NEW Reference'!I$16*List!$H1798)+'NEW Reference'!I$17,0)</f>
        <v>3604</v>
      </c>
      <c r="Q1798" s="34">
        <f>ROUND(('NEW Reference'!J$16*List!$H1798)+'NEW Reference'!J$17,0)</f>
        <v>4174</v>
      </c>
      <c r="R1798" s="34">
        <f>ROUND(('NEW Reference'!K$16*List!$H1798)+'NEW Reference'!K$17,0)</f>
        <v>4305</v>
      </c>
      <c r="S1798" s="34">
        <f>ROUND(('NEW Reference'!L$16*List!$H1798)+'NEW Reference'!L$17,0)</f>
        <v>4645</v>
      </c>
      <c r="T1798" s="34">
        <f>ROUND(('NEW Reference'!M$16*List!$H1798)+'NEW Reference'!M$17,0)</f>
        <v>5548</v>
      </c>
      <c r="U1798" s="34">
        <f>ROUND(('NEW Reference'!N$16*List!$H1798)+'NEW Reference'!N$17,0)</f>
        <v>22387</v>
      </c>
      <c r="V1798" s="35">
        <f>ROUND(('NEW Reference'!O$16*List!$H1798)+'NEW Reference'!O$17,0)</f>
        <v>832</v>
      </c>
      <c r="W1798" s="35">
        <f>ROUND(('NEW Reference'!P$16*List!$H1798)+'NEW Reference'!P$17,0)</f>
        <v>1173</v>
      </c>
      <c r="X1798" s="35">
        <f>ROUND(('NEW Reference'!Q$16*List!$H1798)+'NEW Reference'!Q$17,0)</f>
        <v>586</v>
      </c>
      <c r="Y1798" s="36"/>
      <c r="Z1798" s="4" t="str">
        <f t="shared" si="83"/>
        <v>LYON, Nevada</v>
      </c>
      <c r="AA1798" s="37" t="s">
        <v>2830</v>
      </c>
      <c r="AB1798" s="37" t="s">
        <v>49</v>
      </c>
      <c r="AC1798" s="32" t="s">
        <v>5162</v>
      </c>
      <c r="AD1798" s="38"/>
      <c r="AE1798">
        <f t="shared" si="84"/>
        <v>1.0723</v>
      </c>
    </row>
    <row r="1799" spans="1:31">
      <c r="A1799" s="28" t="s">
        <v>5185</v>
      </c>
      <c r="B1799" s="44" t="s">
        <v>5186</v>
      </c>
      <c r="C1799" s="47">
        <v>99929</v>
      </c>
      <c r="D1799" s="30" t="s">
        <v>162</v>
      </c>
      <c r="E1799" s="37" t="s">
        <v>1180</v>
      </c>
      <c r="F1799" s="50" t="s">
        <v>5162</v>
      </c>
      <c r="G1799" s="33" t="s">
        <v>59</v>
      </c>
      <c r="H1799">
        <f t="shared" si="82"/>
        <v>1.0723</v>
      </c>
      <c r="I1799" s="34">
        <f>ROUND(('NEW Reference'!B$16*List!$H1799)+'NEW Reference'!B$17,0)</f>
        <v>1282</v>
      </c>
      <c r="J1799" s="34">
        <f>ROUND(('NEW Reference'!C$16*List!$H1799)+'NEW Reference'!C$17,0)</f>
        <v>1912</v>
      </c>
      <c r="K1799" s="34">
        <f>ROUND(('NEW Reference'!D$16*List!$H1799)+'NEW Reference'!D$17,0)</f>
        <v>2291</v>
      </c>
      <c r="L1799" s="34">
        <f>ROUND(('NEW Reference'!E$16*List!$H1799)+'NEW Reference'!E$17,0)</f>
        <v>2832</v>
      </c>
      <c r="M1799" s="34">
        <f>ROUND(('NEW Reference'!F$16*List!$H1799)+'NEW Reference'!F$17,0)</f>
        <v>2951</v>
      </c>
      <c r="N1799" s="34">
        <f>ROUND(('NEW Reference'!G$16*List!$H1799)+'NEW Reference'!G$17,0)</f>
        <v>3340</v>
      </c>
      <c r="O1799" s="34">
        <f>ROUND(('NEW Reference'!H$16*List!$H1799)+'NEW Reference'!H$17,0)</f>
        <v>3468</v>
      </c>
      <c r="P1799" s="34">
        <f>ROUND(('NEW Reference'!I$16*List!$H1799)+'NEW Reference'!I$17,0)</f>
        <v>3604</v>
      </c>
      <c r="Q1799" s="34">
        <f>ROUND(('NEW Reference'!J$16*List!$H1799)+'NEW Reference'!J$17,0)</f>
        <v>4174</v>
      </c>
      <c r="R1799" s="34">
        <f>ROUND(('NEW Reference'!K$16*List!$H1799)+'NEW Reference'!K$17,0)</f>
        <v>4305</v>
      </c>
      <c r="S1799" s="34">
        <f>ROUND(('NEW Reference'!L$16*List!$H1799)+'NEW Reference'!L$17,0)</f>
        <v>4645</v>
      </c>
      <c r="T1799" s="34">
        <f>ROUND(('NEW Reference'!M$16*List!$H1799)+'NEW Reference'!M$17,0)</f>
        <v>5548</v>
      </c>
      <c r="U1799" s="34">
        <f>ROUND(('NEW Reference'!N$16*List!$H1799)+'NEW Reference'!N$17,0)</f>
        <v>22387</v>
      </c>
      <c r="V1799" s="35">
        <f>ROUND(('NEW Reference'!O$16*List!$H1799)+'NEW Reference'!O$17,0)</f>
        <v>832</v>
      </c>
      <c r="W1799" s="35">
        <f>ROUND(('NEW Reference'!P$16*List!$H1799)+'NEW Reference'!P$17,0)</f>
        <v>1173</v>
      </c>
      <c r="X1799" s="35">
        <f>ROUND(('NEW Reference'!Q$16*List!$H1799)+'NEW Reference'!Q$17,0)</f>
        <v>586</v>
      </c>
      <c r="Y1799" s="36"/>
      <c r="Z1799" s="4" t="str">
        <f t="shared" si="83"/>
        <v>MINERAL, Nevada</v>
      </c>
      <c r="AA1799" s="37" t="s">
        <v>1180</v>
      </c>
      <c r="AB1799" s="37" t="s">
        <v>49</v>
      </c>
      <c r="AC1799" s="32" t="s">
        <v>5162</v>
      </c>
      <c r="AD1799" s="38"/>
      <c r="AE1799">
        <f t="shared" si="84"/>
        <v>1.0723</v>
      </c>
    </row>
    <row r="1800" spans="1:31">
      <c r="A1800" s="28" t="s">
        <v>5187</v>
      </c>
      <c r="B1800" s="44" t="s">
        <v>5188</v>
      </c>
      <c r="C1800" s="47">
        <v>99929</v>
      </c>
      <c r="D1800" s="30" t="s">
        <v>162</v>
      </c>
      <c r="E1800" s="37" t="s">
        <v>5189</v>
      </c>
      <c r="F1800" s="50" t="s">
        <v>5162</v>
      </c>
      <c r="G1800" s="33" t="s">
        <v>59</v>
      </c>
      <c r="H1800">
        <f t="shared" si="82"/>
        <v>1.0723</v>
      </c>
      <c r="I1800" s="34">
        <f>ROUND(('NEW Reference'!B$16*List!$H1800)+'NEW Reference'!B$17,0)</f>
        <v>1282</v>
      </c>
      <c r="J1800" s="34">
        <f>ROUND(('NEW Reference'!C$16*List!$H1800)+'NEW Reference'!C$17,0)</f>
        <v>1912</v>
      </c>
      <c r="K1800" s="34">
        <f>ROUND(('NEW Reference'!D$16*List!$H1800)+'NEW Reference'!D$17,0)</f>
        <v>2291</v>
      </c>
      <c r="L1800" s="34">
        <f>ROUND(('NEW Reference'!E$16*List!$H1800)+'NEW Reference'!E$17,0)</f>
        <v>2832</v>
      </c>
      <c r="M1800" s="34">
        <f>ROUND(('NEW Reference'!F$16*List!$H1800)+'NEW Reference'!F$17,0)</f>
        <v>2951</v>
      </c>
      <c r="N1800" s="34">
        <f>ROUND(('NEW Reference'!G$16*List!$H1800)+'NEW Reference'!G$17,0)</f>
        <v>3340</v>
      </c>
      <c r="O1800" s="34">
        <f>ROUND(('NEW Reference'!H$16*List!$H1800)+'NEW Reference'!H$17,0)</f>
        <v>3468</v>
      </c>
      <c r="P1800" s="34">
        <f>ROUND(('NEW Reference'!I$16*List!$H1800)+'NEW Reference'!I$17,0)</f>
        <v>3604</v>
      </c>
      <c r="Q1800" s="34">
        <f>ROUND(('NEW Reference'!J$16*List!$H1800)+'NEW Reference'!J$17,0)</f>
        <v>4174</v>
      </c>
      <c r="R1800" s="34">
        <f>ROUND(('NEW Reference'!K$16*List!$H1800)+'NEW Reference'!K$17,0)</f>
        <v>4305</v>
      </c>
      <c r="S1800" s="34">
        <f>ROUND(('NEW Reference'!L$16*List!$H1800)+'NEW Reference'!L$17,0)</f>
        <v>4645</v>
      </c>
      <c r="T1800" s="34">
        <f>ROUND(('NEW Reference'!M$16*List!$H1800)+'NEW Reference'!M$17,0)</f>
        <v>5548</v>
      </c>
      <c r="U1800" s="34">
        <f>ROUND(('NEW Reference'!N$16*List!$H1800)+'NEW Reference'!N$17,0)</f>
        <v>22387</v>
      </c>
      <c r="V1800" s="35">
        <f>ROUND(('NEW Reference'!O$16*List!$H1800)+'NEW Reference'!O$17,0)</f>
        <v>832</v>
      </c>
      <c r="W1800" s="35">
        <f>ROUND(('NEW Reference'!P$16*List!$H1800)+'NEW Reference'!P$17,0)</f>
        <v>1173</v>
      </c>
      <c r="X1800" s="35">
        <f>ROUND(('NEW Reference'!Q$16*List!$H1800)+'NEW Reference'!Q$17,0)</f>
        <v>586</v>
      </c>
      <c r="Y1800" s="36"/>
      <c r="Z1800" s="4" t="str">
        <f t="shared" si="83"/>
        <v>NYE, Nevada</v>
      </c>
      <c r="AA1800" s="46" t="s">
        <v>5189</v>
      </c>
      <c r="AB1800" s="37" t="s">
        <v>49</v>
      </c>
      <c r="AC1800" s="41" t="s">
        <v>5162</v>
      </c>
      <c r="AD1800" s="42"/>
      <c r="AE1800">
        <f t="shared" si="84"/>
        <v>1.0723</v>
      </c>
    </row>
    <row r="1801" spans="1:31">
      <c r="A1801" s="28" t="s">
        <v>5190</v>
      </c>
      <c r="B1801" s="44" t="s">
        <v>5191</v>
      </c>
      <c r="C1801" s="47">
        <v>99929</v>
      </c>
      <c r="D1801" s="30" t="s">
        <v>162</v>
      </c>
      <c r="E1801" s="37" t="s">
        <v>5192</v>
      </c>
      <c r="F1801" s="49" t="s">
        <v>5162</v>
      </c>
      <c r="G1801" s="33" t="s">
        <v>59</v>
      </c>
      <c r="H1801">
        <f t="shared" si="82"/>
        <v>1.0723</v>
      </c>
      <c r="I1801" s="34">
        <f>ROUND(('NEW Reference'!B$16*List!$H1801)+'NEW Reference'!B$17,0)</f>
        <v>1282</v>
      </c>
      <c r="J1801" s="34">
        <f>ROUND(('NEW Reference'!C$16*List!$H1801)+'NEW Reference'!C$17,0)</f>
        <v>1912</v>
      </c>
      <c r="K1801" s="34">
        <f>ROUND(('NEW Reference'!D$16*List!$H1801)+'NEW Reference'!D$17,0)</f>
        <v>2291</v>
      </c>
      <c r="L1801" s="34">
        <f>ROUND(('NEW Reference'!E$16*List!$H1801)+'NEW Reference'!E$17,0)</f>
        <v>2832</v>
      </c>
      <c r="M1801" s="34">
        <f>ROUND(('NEW Reference'!F$16*List!$H1801)+'NEW Reference'!F$17,0)</f>
        <v>2951</v>
      </c>
      <c r="N1801" s="34">
        <f>ROUND(('NEW Reference'!G$16*List!$H1801)+'NEW Reference'!G$17,0)</f>
        <v>3340</v>
      </c>
      <c r="O1801" s="34">
        <f>ROUND(('NEW Reference'!H$16*List!$H1801)+'NEW Reference'!H$17,0)</f>
        <v>3468</v>
      </c>
      <c r="P1801" s="34">
        <f>ROUND(('NEW Reference'!I$16*List!$H1801)+'NEW Reference'!I$17,0)</f>
        <v>3604</v>
      </c>
      <c r="Q1801" s="34">
        <f>ROUND(('NEW Reference'!J$16*List!$H1801)+'NEW Reference'!J$17,0)</f>
        <v>4174</v>
      </c>
      <c r="R1801" s="34">
        <f>ROUND(('NEW Reference'!K$16*List!$H1801)+'NEW Reference'!K$17,0)</f>
        <v>4305</v>
      </c>
      <c r="S1801" s="34">
        <f>ROUND(('NEW Reference'!L$16*List!$H1801)+'NEW Reference'!L$17,0)</f>
        <v>4645</v>
      </c>
      <c r="T1801" s="34">
        <f>ROUND(('NEW Reference'!M$16*List!$H1801)+'NEW Reference'!M$17,0)</f>
        <v>5548</v>
      </c>
      <c r="U1801" s="34">
        <f>ROUND(('NEW Reference'!N$16*List!$H1801)+'NEW Reference'!N$17,0)</f>
        <v>22387</v>
      </c>
      <c r="V1801" s="35">
        <f>ROUND(('NEW Reference'!O$16*List!$H1801)+'NEW Reference'!O$17,0)</f>
        <v>832</v>
      </c>
      <c r="W1801" s="35">
        <f>ROUND(('NEW Reference'!P$16*List!$H1801)+'NEW Reference'!P$17,0)</f>
        <v>1173</v>
      </c>
      <c r="X1801" s="35">
        <f>ROUND(('NEW Reference'!Q$16*List!$H1801)+'NEW Reference'!Q$17,0)</f>
        <v>586</v>
      </c>
      <c r="Y1801" s="36"/>
      <c r="Z1801" s="4" t="str">
        <f t="shared" si="83"/>
        <v>PERSHING, Nevada</v>
      </c>
      <c r="AA1801" s="46" t="s">
        <v>5192</v>
      </c>
      <c r="AB1801" s="37" t="s">
        <v>49</v>
      </c>
      <c r="AC1801" s="41" t="s">
        <v>5162</v>
      </c>
      <c r="AD1801" s="42"/>
      <c r="AE1801">
        <f t="shared" si="84"/>
        <v>1.0723</v>
      </c>
    </row>
    <row r="1802" spans="1:31">
      <c r="A1802" s="28" t="s">
        <v>5193</v>
      </c>
      <c r="B1802" s="44" t="s">
        <v>5194</v>
      </c>
      <c r="C1802" s="47">
        <v>39900</v>
      </c>
      <c r="D1802" s="30" t="s">
        <v>1454</v>
      </c>
      <c r="E1802" s="37" t="s">
        <v>5195</v>
      </c>
      <c r="F1802" s="50" t="s">
        <v>5162</v>
      </c>
      <c r="G1802" s="33" t="s">
        <v>48</v>
      </c>
      <c r="H1802">
        <f t="shared" si="82"/>
        <v>0.9376000000000001</v>
      </c>
      <c r="I1802" s="34">
        <f>ROUND(('NEW Reference'!B$16*List!$H1802)+'NEW Reference'!B$17,0)</f>
        <v>1158</v>
      </c>
      <c r="J1802" s="34">
        <f>ROUND(('NEW Reference'!C$16*List!$H1802)+'NEW Reference'!C$17,0)</f>
        <v>1726</v>
      </c>
      <c r="K1802" s="34">
        <f>ROUND(('NEW Reference'!D$16*List!$H1802)+'NEW Reference'!D$17,0)</f>
        <v>2068</v>
      </c>
      <c r="L1802" s="34">
        <f>ROUND(('NEW Reference'!E$16*List!$H1802)+'NEW Reference'!E$17,0)</f>
        <v>2557</v>
      </c>
      <c r="M1802" s="34">
        <f>ROUND(('NEW Reference'!F$16*List!$H1802)+'NEW Reference'!F$17,0)</f>
        <v>2664</v>
      </c>
      <c r="N1802" s="34">
        <f>ROUND(('NEW Reference'!G$16*List!$H1802)+'NEW Reference'!G$17,0)</f>
        <v>3016</v>
      </c>
      <c r="O1802" s="34">
        <f>ROUND(('NEW Reference'!H$16*List!$H1802)+'NEW Reference'!H$17,0)</f>
        <v>3131</v>
      </c>
      <c r="P1802" s="34">
        <f>ROUND(('NEW Reference'!I$16*List!$H1802)+'NEW Reference'!I$17,0)</f>
        <v>3254</v>
      </c>
      <c r="Q1802" s="34">
        <f>ROUND(('NEW Reference'!J$16*List!$H1802)+'NEW Reference'!J$17,0)</f>
        <v>3768</v>
      </c>
      <c r="R1802" s="34">
        <f>ROUND(('NEW Reference'!K$16*List!$H1802)+'NEW Reference'!K$17,0)</f>
        <v>3887</v>
      </c>
      <c r="S1802" s="34">
        <f>ROUND(('NEW Reference'!L$16*List!$H1802)+'NEW Reference'!L$17,0)</f>
        <v>4194</v>
      </c>
      <c r="T1802" s="34">
        <f>ROUND(('NEW Reference'!M$16*List!$H1802)+'NEW Reference'!M$17,0)</f>
        <v>5009</v>
      </c>
      <c r="U1802" s="34">
        <f>ROUND(('NEW Reference'!N$16*List!$H1802)+'NEW Reference'!N$17,0)</f>
        <v>20211</v>
      </c>
      <c r="V1802" s="35">
        <f>ROUND(('NEW Reference'!O$16*List!$H1802)+'NEW Reference'!O$17,0)</f>
        <v>751</v>
      </c>
      <c r="W1802" s="35">
        <f>ROUND(('NEW Reference'!P$16*List!$H1802)+'NEW Reference'!P$17,0)</f>
        <v>1059</v>
      </c>
      <c r="X1802" s="35">
        <f>ROUND(('NEW Reference'!Q$16*List!$H1802)+'NEW Reference'!Q$17,0)</f>
        <v>529</v>
      </c>
      <c r="Y1802" s="36"/>
      <c r="Z1802" s="4" t="str">
        <f t="shared" si="83"/>
        <v>STOREY, Nevada</v>
      </c>
      <c r="AA1802" s="46" t="s">
        <v>5195</v>
      </c>
      <c r="AB1802" s="37" t="s">
        <v>49</v>
      </c>
      <c r="AC1802" s="41" t="s">
        <v>5162</v>
      </c>
      <c r="AD1802" s="42"/>
      <c r="AE1802">
        <f t="shared" si="84"/>
        <v>0.9376000000000001</v>
      </c>
    </row>
    <row r="1803" spans="1:31">
      <c r="A1803" s="28" t="s">
        <v>5196</v>
      </c>
      <c r="B1803" s="44" t="s">
        <v>5197</v>
      </c>
      <c r="C1803" s="47">
        <v>39900</v>
      </c>
      <c r="D1803" s="30" t="s">
        <v>1454</v>
      </c>
      <c r="E1803" s="37" t="s">
        <v>5198</v>
      </c>
      <c r="F1803" s="49" t="s">
        <v>5162</v>
      </c>
      <c r="G1803" s="33" t="s">
        <v>48</v>
      </c>
      <c r="H1803">
        <f t="shared" si="82"/>
        <v>0.9376000000000001</v>
      </c>
      <c r="I1803" s="34">
        <f>ROUND(('NEW Reference'!B$16*List!$H1803)+'NEW Reference'!B$17,0)</f>
        <v>1158</v>
      </c>
      <c r="J1803" s="34">
        <f>ROUND(('NEW Reference'!C$16*List!$H1803)+'NEW Reference'!C$17,0)</f>
        <v>1726</v>
      </c>
      <c r="K1803" s="34">
        <f>ROUND(('NEW Reference'!D$16*List!$H1803)+'NEW Reference'!D$17,0)</f>
        <v>2068</v>
      </c>
      <c r="L1803" s="34">
        <f>ROUND(('NEW Reference'!E$16*List!$H1803)+'NEW Reference'!E$17,0)</f>
        <v>2557</v>
      </c>
      <c r="M1803" s="34">
        <f>ROUND(('NEW Reference'!F$16*List!$H1803)+'NEW Reference'!F$17,0)</f>
        <v>2664</v>
      </c>
      <c r="N1803" s="34">
        <f>ROUND(('NEW Reference'!G$16*List!$H1803)+'NEW Reference'!G$17,0)</f>
        <v>3016</v>
      </c>
      <c r="O1803" s="34">
        <f>ROUND(('NEW Reference'!H$16*List!$H1803)+'NEW Reference'!H$17,0)</f>
        <v>3131</v>
      </c>
      <c r="P1803" s="34">
        <f>ROUND(('NEW Reference'!I$16*List!$H1803)+'NEW Reference'!I$17,0)</f>
        <v>3254</v>
      </c>
      <c r="Q1803" s="34">
        <f>ROUND(('NEW Reference'!J$16*List!$H1803)+'NEW Reference'!J$17,0)</f>
        <v>3768</v>
      </c>
      <c r="R1803" s="34">
        <f>ROUND(('NEW Reference'!K$16*List!$H1803)+'NEW Reference'!K$17,0)</f>
        <v>3887</v>
      </c>
      <c r="S1803" s="34">
        <f>ROUND(('NEW Reference'!L$16*List!$H1803)+'NEW Reference'!L$17,0)</f>
        <v>4194</v>
      </c>
      <c r="T1803" s="34">
        <f>ROUND(('NEW Reference'!M$16*List!$H1803)+'NEW Reference'!M$17,0)</f>
        <v>5009</v>
      </c>
      <c r="U1803" s="34">
        <f>ROUND(('NEW Reference'!N$16*List!$H1803)+'NEW Reference'!N$17,0)</f>
        <v>20211</v>
      </c>
      <c r="V1803" s="35">
        <f>ROUND(('NEW Reference'!O$16*List!$H1803)+'NEW Reference'!O$17,0)</f>
        <v>751</v>
      </c>
      <c r="W1803" s="35">
        <f>ROUND(('NEW Reference'!P$16*List!$H1803)+'NEW Reference'!P$17,0)</f>
        <v>1059</v>
      </c>
      <c r="X1803" s="35">
        <f>ROUND(('NEW Reference'!Q$16*List!$H1803)+'NEW Reference'!Q$17,0)</f>
        <v>529</v>
      </c>
      <c r="Y1803" s="36"/>
      <c r="Z1803" s="4" t="str">
        <f t="shared" si="83"/>
        <v>WASHOE, Nevada</v>
      </c>
      <c r="AA1803" s="46" t="s">
        <v>5198</v>
      </c>
      <c r="AB1803" s="37" t="s">
        <v>49</v>
      </c>
      <c r="AC1803" s="41" t="s">
        <v>5162</v>
      </c>
      <c r="AD1803" s="42"/>
      <c r="AE1803">
        <f t="shared" si="84"/>
        <v>0.9376000000000001</v>
      </c>
    </row>
    <row r="1804" spans="1:31">
      <c r="A1804" s="28" t="s">
        <v>5199</v>
      </c>
      <c r="B1804" s="44" t="s">
        <v>5200</v>
      </c>
      <c r="C1804" s="47">
        <v>99929</v>
      </c>
      <c r="D1804" s="30" t="s">
        <v>162</v>
      </c>
      <c r="E1804" s="37" t="s">
        <v>5201</v>
      </c>
      <c r="F1804" s="49" t="s">
        <v>5162</v>
      </c>
      <c r="G1804" s="33" t="s">
        <v>59</v>
      </c>
      <c r="H1804">
        <f t="shared" si="82"/>
        <v>1.0723</v>
      </c>
      <c r="I1804" s="34">
        <f>ROUND(('NEW Reference'!B$16*List!$H1804)+'NEW Reference'!B$17,0)</f>
        <v>1282</v>
      </c>
      <c r="J1804" s="34">
        <f>ROUND(('NEW Reference'!C$16*List!$H1804)+'NEW Reference'!C$17,0)</f>
        <v>1912</v>
      </c>
      <c r="K1804" s="34">
        <f>ROUND(('NEW Reference'!D$16*List!$H1804)+'NEW Reference'!D$17,0)</f>
        <v>2291</v>
      </c>
      <c r="L1804" s="34">
        <f>ROUND(('NEW Reference'!E$16*List!$H1804)+'NEW Reference'!E$17,0)</f>
        <v>2832</v>
      </c>
      <c r="M1804" s="34">
        <f>ROUND(('NEW Reference'!F$16*List!$H1804)+'NEW Reference'!F$17,0)</f>
        <v>2951</v>
      </c>
      <c r="N1804" s="34">
        <f>ROUND(('NEW Reference'!G$16*List!$H1804)+'NEW Reference'!G$17,0)</f>
        <v>3340</v>
      </c>
      <c r="O1804" s="34">
        <f>ROUND(('NEW Reference'!H$16*List!$H1804)+'NEW Reference'!H$17,0)</f>
        <v>3468</v>
      </c>
      <c r="P1804" s="34">
        <f>ROUND(('NEW Reference'!I$16*List!$H1804)+'NEW Reference'!I$17,0)</f>
        <v>3604</v>
      </c>
      <c r="Q1804" s="34">
        <f>ROUND(('NEW Reference'!J$16*List!$H1804)+'NEW Reference'!J$17,0)</f>
        <v>4174</v>
      </c>
      <c r="R1804" s="34">
        <f>ROUND(('NEW Reference'!K$16*List!$H1804)+'NEW Reference'!K$17,0)</f>
        <v>4305</v>
      </c>
      <c r="S1804" s="34">
        <f>ROUND(('NEW Reference'!L$16*List!$H1804)+'NEW Reference'!L$17,0)</f>
        <v>4645</v>
      </c>
      <c r="T1804" s="34">
        <f>ROUND(('NEW Reference'!M$16*List!$H1804)+'NEW Reference'!M$17,0)</f>
        <v>5548</v>
      </c>
      <c r="U1804" s="34">
        <f>ROUND(('NEW Reference'!N$16*List!$H1804)+'NEW Reference'!N$17,0)</f>
        <v>22387</v>
      </c>
      <c r="V1804" s="35">
        <f>ROUND(('NEW Reference'!O$16*List!$H1804)+'NEW Reference'!O$17,0)</f>
        <v>832</v>
      </c>
      <c r="W1804" s="35">
        <f>ROUND(('NEW Reference'!P$16*List!$H1804)+'NEW Reference'!P$17,0)</f>
        <v>1173</v>
      </c>
      <c r="X1804" s="35">
        <f>ROUND(('NEW Reference'!Q$16*List!$H1804)+'NEW Reference'!Q$17,0)</f>
        <v>586</v>
      </c>
      <c r="Y1804" s="36"/>
      <c r="Z1804" s="4" t="str">
        <f t="shared" si="83"/>
        <v>WHITE PINE, Nevada</v>
      </c>
      <c r="AA1804" s="46" t="s">
        <v>5201</v>
      </c>
      <c r="AB1804" s="37" t="s">
        <v>49</v>
      </c>
      <c r="AC1804" s="41" t="s">
        <v>5162</v>
      </c>
      <c r="AD1804" s="42"/>
      <c r="AE1804">
        <f t="shared" si="84"/>
        <v>1.0723</v>
      </c>
    </row>
    <row r="1805" spans="1:31">
      <c r="A1805" s="28" t="s">
        <v>5202</v>
      </c>
      <c r="B1805" s="44" t="s">
        <v>5203</v>
      </c>
      <c r="C1805" s="47">
        <v>16180</v>
      </c>
      <c r="D1805" s="30" t="s">
        <v>495</v>
      </c>
      <c r="E1805" s="37" t="s">
        <v>5204</v>
      </c>
      <c r="F1805" s="50" t="s">
        <v>5162</v>
      </c>
      <c r="G1805" s="33" t="s">
        <v>48</v>
      </c>
      <c r="H1805">
        <f t="shared" si="82"/>
        <v>0.93610000000000004</v>
      </c>
      <c r="I1805" s="34">
        <f>ROUND(('NEW Reference'!B$16*List!$H1805)+'NEW Reference'!B$17,0)</f>
        <v>1156</v>
      </c>
      <c r="J1805" s="34">
        <f>ROUND(('NEW Reference'!C$16*List!$H1805)+'NEW Reference'!C$17,0)</f>
        <v>1724</v>
      </c>
      <c r="K1805" s="34">
        <f>ROUND(('NEW Reference'!D$16*List!$H1805)+'NEW Reference'!D$17,0)</f>
        <v>2066</v>
      </c>
      <c r="L1805" s="34">
        <f>ROUND(('NEW Reference'!E$16*List!$H1805)+'NEW Reference'!E$17,0)</f>
        <v>2554</v>
      </c>
      <c r="M1805" s="34">
        <f>ROUND(('NEW Reference'!F$16*List!$H1805)+'NEW Reference'!F$17,0)</f>
        <v>2661</v>
      </c>
      <c r="N1805" s="34">
        <f>ROUND(('NEW Reference'!G$16*List!$H1805)+'NEW Reference'!G$17,0)</f>
        <v>3012</v>
      </c>
      <c r="O1805" s="34">
        <f>ROUND(('NEW Reference'!H$16*List!$H1805)+'NEW Reference'!H$17,0)</f>
        <v>3127</v>
      </c>
      <c r="P1805" s="34">
        <f>ROUND(('NEW Reference'!I$16*List!$H1805)+'NEW Reference'!I$17,0)</f>
        <v>3250</v>
      </c>
      <c r="Q1805" s="34">
        <f>ROUND(('NEW Reference'!J$16*List!$H1805)+'NEW Reference'!J$17,0)</f>
        <v>3763</v>
      </c>
      <c r="R1805" s="34">
        <f>ROUND(('NEW Reference'!K$16*List!$H1805)+'NEW Reference'!K$17,0)</f>
        <v>3882</v>
      </c>
      <c r="S1805" s="34">
        <f>ROUND(('NEW Reference'!L$16*List!$H1805)+'NEW Reference'!L$17,0)</f>
        <v>4189</v>
      </c>
      <c r="T1805" s="34">
        <f>ROUND(('NEW Reference'!M$16*List!$H1805)+'NEW Reference'!M$17,0)</f>
        <v>5003</v>
      </c>
      <c r="U1805" s="34">
        <f>ROUND(('NEW Reference'!N$16*List!$H1805)+'NEW Reference'!N$17,0)</f>
        <v>20187</v>
      </c>
      <c r="V1805" s="35">
        <f>ROUND(('NEW Reference'!O$16*List!$H1805)+'NEW Reference'!O$17,0)</f>
        <v>750</v>
      </c>
      <c r="W1805" s="35">
        <f>ROUND(('NEW Reference'!P$16*List!$H1805)+'NEW Reference'!P$17,0)</f>
        <v>1058</v>
      </c>
      <c r="X1805" s="35">
        <f>ROUND(('NEW Reference'!Q$16*List!$H1805)+'NEW Reference'!Q$17,0)</f>
        <v>529</v>
      </c>
      <c r="Y1805" s="36"/>
      <c r="Z1805" s="4" t="str">
        <f t="shared" si="83"/>
        <v>CARSON CITY, Nevada</v>
      </c>
      <c r="AA1805" s="46" t="s">
        <v>5204</v>
      </c>
      <c r="AB1805" s="37" t="s">
        <v>49</v>
      </c>
      <c r="AC1805" s="41" t="s">
        <v>5162</v>
      </c>
      <c r="AD1805" s="42"/>
      <c r="AE1805">
        <f t="shared" si="84"/>
        <v>0.93610000000000004</v>
      </c>
    </row>
    <row r="1806" spans="1:31">
      <c r="A1806" s="28" t="s">
        <v>5205</v>
      </c>
      <c r="B1806" s="44" t="s">
        <v>5206</v>
      </c>
      <c r="C1806" s="47">
        <v>99929</v>
      </c>
      <c r="D1806" s="30" t="s">
        <v>162</v>
      </c>
      <c r="E1806" s="37" t="s">
        <v>325</v>
      </c>
      <c r="F1806" s="50" t="s">
        <v>5162</v>
      </c>
      <c r="G1806" s="33" t="s">
        <v>59</v>
      </c>
      <c r="H1806">
        <f t="shared" si="82"/>
        <v>1.0723</v>
      </c>
      <c r="I1806" s="34">
        <f>ROUND(('NEW Reference'!B$16*List!$H1806)+'NEW Reference'!B$17,0)</f>
        <v>1282</v>
      </c>
      <c r="J1806" s="34">
        <f>ROUND(('NEW Reference'!C$16*List!$H1806)+'NEW Reference'!C$17,0)</f>
        <v>1912</v>
      </c>
      <c r="K1806" s="34">
        <f>ROUND(('NEW Reference'!D$16*List!$H1806)+'NEW Reference'!D$17,0)</f>
        <v>2291</v>
      </c>
      <c r="L1806" s="34">
        <f>ROUND(('NEW Reference'!E$16*List!$H1806)+'NEW Reference'!E$17,0)</f>
        <v>2832</v>
      </c>
      <c r="M1806" s="34">
        <f>ROUND(('NEW Reference'!F$16*List!$H1806)+'NEW Reference'!F$17,0)</f>
        <v>2951</v>
      </c>
      <c r="N1806" s="34">
        <f>ROUND(('NEW Reference'!G$16*List!$H1806)+'NEW Reference'!G$17,0)</f>
        <v>3340</v>
      </c>
      <c r="O1806" s="34">
        <f>ROUND(('NEW Reference'!H$16*List!$H1806)+'NEW Reference'!H$17,0)</f>
        <v>3468</v>
      </c>
      <c r="P1806" s="34">
        <f>ROUND(('NEW Reference'!I$16*List!$H1806)+'NEW Reference'!I$17,0)</f>
        <v>3604</v>
      </c>
      <c r="Q1806" s="34">
        <f>ROUND(('NEW Reference'!J$16*List!$H1806)+'NEW Reference'!J$17,0)</f>
        <v>4174</v>
      </c>
      <c r="R1806" s="34">
        <f>ROUND(('NEW Reference'!K$16*List!$H1806)+'NEW Reference'!K$17,0)</f>
        <v>4305</v>
      </c>
      <c r="S1806" s="34">
        <f>ROUND(('NEW Reference'!L$16*List!$H1806)+'NEW Reference'!L$17,0)</f>
        <v>4645</v>
      </c>
      <c r="T1806" s="34">
        <f>ROUND(('NEW Reference'!M$16*List!$H1806)+'NEW Reference'!M$17,0)</f>
        <v>5548</v>
      </c>
      <c r="U1806" s="34">
        <f>ROUND(('NEW Reference'!N$16*List!$H1806)+'NEW Reference'!N$17,0)</f>
        <v>22387</v>
      </c>
      <c r="V1806" s="35">
        <f>ROUND(('NEW Reference'!O$16*List!$H1806)+'NEW Reference'!O$17,0)</f>
        <v>832</v>
      </c>
      <c r="W1806" s="35">
        <f>ROUND(('NEW Reference'!P$16*List!$H1806)+'NEW Reference'!P$17,0)</f>
        <v>1173</v>
      </c>
      <c r="X1806" s="35">
        <f>ROUND(('NEW Reference'!Q$16*List!$H1806)+'NEW Reference'!Q$17,0)</f>
        <v>586</v>
      </c>
      <c r="Y1806" s="36"/>
      <c r="Z1806" s="4" t="str">
        <f t="shared" si="83"/>
        <v>STATEWIDE, Nevada</v>
      </c>
      <c r="AA1806" s="37" t="s">
        <v>325</v>
      </c>
      <c r="AB1806" s="37" t="s">
        <v>49</v>
      </c>
      <c r="AC1806" s="32" t="s">
        <v>5162</v>
      </c>
      <c r="AD1806" s="38"/>
      <c r="AE1806">
        <f t="shared" si="84"/>
        <v>1.0723</v>
      </c>
    </row>
    <row r="1807" spans="1:31">
      <c r="A1807" s="28" t="s">
        <v>5207</v>
      </c>
      <c r="B1807" s="44" t="s">
        <v>5208</v>
      </c>
      <c r="C1807" s="47">
        <v>99930</v>
      </c>
      <c r="D1807" s="30" t="s">
        <v>166</v>
      </c>
      <c r="E1807" s="37" t="s">
        <v>5209</v>
      </c>
      <c r="F1807" s="50" t="s">
        <v>5210</v>
      </c>
      <c r="G1807" s="33" t="s">
        <v>59</v>
      </c>
      <c r="H1807">
        <f t="shared" ref="H1807:H1870" si="85">IFERROR(INDEX($AH:$AH,MATCH($C1807,$AF:$AF,0)),"")</f>
        <v>0.98089999999999999</v>
      </c>
      <c r="I1807" s="34">
        <f>ROUND(('NEW Reference'!B$16*List!$H1807)+'NEW Reference'!B$17,0)</f>
        <v>1198</v>
      </c>
      <c r="J1807" s="34">
        <f>ROUND(('NEW Reference'!C$16*List!$H1807)+'NEW Reference'!C$17,0)</f>
        <v>1786</v>
      </c>
      <c r="K1807" s="34">
        <f>ROUND(('NEW Reference'!D$16*List!$H1807)+'NEW Reference'!D$17,0)</f>
        <v>2140</v>
      </c>
      <c r="L1807" s="34">
        <f>ROUND(('NEW Reference'!E$16*List!$H1807)+'NEW Reference'!E$17,0)</f>
        <v>2646</v>
      </c>
      <c r="M1807" s="34">
        <f>ROUND(('NEW Reference'!F$16*List!$H1807)+'NEW Reference'!F$17,0)</f>
        <v>2756</v>
      </c>
      <c r="N1807" s="34">
        <f>ROUND(('NEW Reference'!G$16*List!$H1807)+'NEW Reference'!G$17,0)</f>
        <v>3120</v>
      </c>
      <c r="O1807" s="34">
        <f>ROUND(('NEW Reference'!H$16*List!$H1807)+'NEW Reference'!H$17,0)</f>
        <v>3239</v>
      </c>
      <c r="P1807" s="34">
        <f>ROUND(('NEW Reference'!I$16*List!$H1807)+'NEW Reference'!I$17,0)</f>
        <v>3366</v>
      </c>
      <c r="Q1807" s="34">
        <f>ROUND(('NEW Reference'!J$16*List!$H1807)+'NEW Reference'!J$17,0)</f>
        <v>3898</v>
      </c>
      <c r="R1807" s="34">
        <f>ROUND(('NEW Reference'!K$16*List!$H1807)+'NEW Reference'!K$17,0)</f>
        <v>4021</v>
      </c>
      <c r="S1807" s="34">
        <f>ROUND(('NEW Reference'!L$16*List!$H1807)+'NEW Reference'!L$17,0)</f>
        <v>4339</v>
      </c>
      <c r="T1807" s="34">
        <f>ROUND(('NEW Reference'!M$16*List!$H1807)+'NEW Reference'!M$17,0)</f>
        <v>5182</v>
      </c>
      <c r="U1807" s="34">
        <f>ROUND(('NEW Reference'!N$16*List!$H1807)+'NEW Reference'!N$17,0)</f>
        <v>20911</v>
      </c>
      <c r="V1807" s="35">
        <f>ROUND(('NEW Reference'!O$16*List!$H1807)+'NEW Reference'!O$17,0)</f>
        <v>777</v>
      </c>
      <c r="W1807" s="35">
        <f>ROUND(('NEW Reference'!P$16*List!$H1807)+'NEW Reference'!P$17,0)</f>
        <v>1095</v>
      </c>
      <c r="X1807" s="35">
        <f>ROUND(('NEW Reference'!Q$16*List!$H1807)+'NEW Reference'!Q$17,0)</f>
        <v>548</v>
      </c>
      <c r="Y1807" s="36"/>
      <c r="Z1807" s="4" t="str">
        <f t="shared" ref="Z1807:Z1870" si="86">CONCATENATE(AA1807, AB1807, AC1807)</f>
        <v>BELKNAP, New Hampshire</v>
      </c>
      <c r="AA1807" s="46" t="s">
        <v>5209</v>
      </c>
      <c r="AB1807" s="37" t="s">
        <v>49</v>
      </c>
      <c r="AC1807" s="41" t="s">
        <v>5210</v>
      </c>
      <c r="AD1807" s="42"/>
      <c r="AE1807">
        <f t="shared" ref="AE1807:AE1870" si="87">IFERROR(INDEX($AH:$AH,MATCH($C1807,$AF:$AF,0)),"")</f>
        <v>0.98089999999999999</v>
      </c>
    </row>
    <row r="1808" spans="1:31">
      <c r="A1808" s="28" t="s">
        <v>5211</v>
      </c>
      <c r="B1808" s="44" t="s">
        <v>5212</v>
      </c>
      <c r="C1808" s="47">
        <v>99930</v>
      </c>
      <c r="D1808" s="30" t="s">
        <v>166</v>
      </c>
      <c r="E1808" s="37" t="s">
        <v>518</v>
      </c>
      <c r="F1808" s="50" t="s">
        <v>5210</v>
      </c>
      <c r="G1808" s="33" t="s">
        <v>59</v>
      </c>
      <c r="H1808">
        <f t="shared" si="85"/>
        <v>0.98089999999999999</v>
      </c>
      <c r="I1808" s="34">
        <f>ROUND(('NEW Reference'!B$16*List!$H1808)+'NEW Reference'!B$17,0)</f>
        <v>1198</v>
      </c>
      <c r="J1808" s="34">
        <f>ROUND(('NEW Reference'!C$16*List!$H1808)+'NEW Reference'!C$17,0)</f>
        <v>1786</v>
      </c>
      <c r="K1808" s="34">
        <f>ROUND(('NEW Reference'!D$16*List!$H1808)+'NEW Reference'!D$17,0)</f>
        <v>2140</v>
      </c>
      <c r="L1808" s="34">
        <f>ROUND(('NEW Reference'!E$16*List!$H1808)+'NEW Reference'!E$17,0)</f>
        <v>2646</v>
      </c>
      <c r="M1808" s="34">
        <f>ROUND(('NEW Reference'!F$16*List!$H1808)+'NEW Reference'!F$17,0)</f>
        <v>2756</v>
      </c>
      <c r="N1808" s="34">
        <f>ROUND(('NEW Reference'!G$16*List!$H1808)+'NEW Reference'!G$17,0)</f>
        <v>3120</v>
      </c>
      <c r="O1808" s="34">
        <f>ROUND(('NEW Reference'!H$16*List!$H1808)+'NEW Reference'!H$17,0)</f>
        <v>3239</v>
      </c>
      <c r="P1808" s="34">
        <f>ROUND(('NEW Reference'!I$16*List!$H1808)+'NEW Reference'!I$17,0)</f>
        <v>3366</v>
      </c>
      <c r="Q1808" s="34">
        <f>ROUND(('NEW Reference'!J$16*List!$H1808)+'NEW Reference'!J$17,0)</f>
        <v>3898</v>
      </c>
      <c r="R1808" s="34">
        <f>ROUND(('NEW Reference'!K$16*List!$H1808)+'NEW Reference'!K$17,0)</f>
        <v>4021</v>
      </c>
      <c r="S1808" s="34">
        <f>ROUND(('NEW Reference'!L$16*List!$H1808)+'NEW Reference'!L$17,0)</f>
        <v>4339</v>
      </c>
      <c r="T1808" s="34">
        <f>ROUND(('NEW Reference'!M$16*List!$H1808)+'NEW Reference'!M$17,0)</f>
        <v>5182</v>
      </c>
      <c r="U1808" s="34">
        <f>ROUND(('NEW Reference'!N$16*List!$H1808)+'NEW Reference'!N$17,0)</f>
        <v>20911</v>
      </c>
      <c r="V1808" s="35">
        <f>ROUND(('NEW Reference'!O$16*List!$H1808)+'NEW Reference'!O$17,0)</f>
        <v>777</v>
      </c>
      <c r="W1808" s="35">
        <f>ROUND(('NEW Reference'!P$16*List!$H1808)+'NEW Reference'!P$17,0)</f>
        <v>1095</v>
      </c>
      <c r="X1808" s="35">
        <f>ROUND(('NEW Reference'!Q$16*List!$H1808)+'NEW Reference'!Q$17,0)</f>
        <v>548</v>
      </c>
      <c r="Y1808" s="36"/>
      <c r="Z1808" s="4" t="str">
        <f t="shared" si="86"/>
        <v>CARROLL, New Hampshire</v>
      </c>
      <c r="AA1808" s="37" t="s">
        <v>518</v>
      </c>
      <c r="AB1808" s="37" t="s">
        <v>49</v>
      </c>
      <c r="AC1808" s="32" t="s">
        <v>5210</v>
      </c>
      <c r="AD1808" s="38"/>
      <c r="AE1808">
        <f t="shared" si="87"/>
        <v>0.98089999999999999</v>
      </c>
    </row>
    <row r="1809" spans="1:31">
      <c r="A1809" s="28" t="s">
        <v>5213</v>
      </c>
      <c r="B1809" s="44" t="s">
        <v>5214</v>
      </c>
      <c r="C1809" s="47">
        <v>99930</v>
      </c>
      <c r="D1809" s="30" t="s">
        <v>166</v>
      </c>
      <c r="E1809" s="37" t="s">
        <v>5215</v>
      </c>
      <c r="F1809" s="50" t="s">
        <v>5210</v>
      </c>
      <c r="G1809" s="33" t="s">
        <v>59</v>
      </c>
      <c r="H1809">
        <f t="shared" si="85"/>
        <v>0.98089999999999999</v>
      </c>
      <c r="I1809" s="34">
        <f>ROUND(('NEW Reference'!B$16*List!$H1809)+'NEW Reference'!B$17,0)</f>
        <v>1198</v>
      </c>
      <c r="J1809" s="34">
        <f>ROUND(('NEW Reference'!C$16*List!$H1809)+'NEW Reference'!C$17,0)</f>
        <v>1786</v>
      </c>
      <c r="K1809" s="34">
        <f>ROUND(('NEW Reference'!D$16*List!$H1809)+'NEW Reference'!D$17,0)</f>
        <v>2140</v>
      </c>
      <c r="L1809" s="34">
        <f>ROUND(('NEW Reference'!E$16*List!$H1809)+'NEW Reference'!E$17,0)</f>
        <v>2646</v>
      </c>
      <c r="M1809" s="34">
        <f>ROUND(('NEW Reference'!F$16*List!$H1809)+'NEW Reference'!F$17,0)</f>
        <v>2756</v>
      </c>
      <c r="N1809" s="34">
        <f>ROUND(('NEW Reference'!G$16*List!$H1809)+'NEW Reference'!G$17,0)</f>
        <v>3120</v>
      </c>
      <c r="O1809" s="34">
        <f>ROUND(('NEW Reference'!H$16*List!$H1809)+'NEW Reference'!H$17,0)</f>
        <v>3239</v>
      </c>
      <c r="P1809" s="34">
        <f>ROUND(('NEW Reference'!I$16*List!$H1809)+'NEW Reference'!I$17,0)</f>
        <v>3366</v>
      </c>
      <c r="Q1809" s="34">
        <f>ROUND(('NEW Reference'!J$16*List!$H1809)+'NEW Reference'!J$17,0)</f>
        <v>3898</v>
      </c>
      <c r="R1809" s="34">
        <f>ROUND(('NEW Reference'!K$16*List!$H1809)+'NEW Reference'!K$17,0)</f>
        <v>4021</v>
      </c>
      <c r="S1809" s="34">
        <f>ROUND(('NEW Reference'!L$16*List!$H1809)+'NEW Reference'!L$17,0)</f>
        <v>4339</v>
      </c>
      <c r="T1809" s="34">
        <f>ROUND(('NEW Reference'!M$16*List!$H1809)+'NEW Reference'!M$17,0)</f>
        <v>5182</v>
      </c>
      <c r="U1809" s="34">
        <f>ROUND(('NEW Reference'!N$16*List!$H1809)+'NEW Reference'!N$17,0)</f>
        <v>20911</v>
      </c>
      <c r="V1809" s="35">
        <f>ROUND(('NEW Reference'!O$16*List!$H1809)+'NEW Reference'!O$17,0)</f>
        <v>777</v>
      </c>
      <c r="W1809" s="35">
        <f>ROUND(('NEW Reference'!P$16*List!$H1809)+'NEW Reference'!P$17,0)</f>
        <v>1095</v>
      </c>
      <c r="X1809" s="35">
        <f>ROUND(('NEW Reference'!Q$16*List!$H1809)+'NEW Reference'!Q$17,0)</f>
        <v>548</v>
      </c>
      <c r="Y1809" s="36"/>
      <c r="Z1809" s="4" t="str">
        <f t="shared" si="86"/>
        <v>CHESHIRE, New Hampshire</v>
      </c>
      <c r="AA1809" s="37" t="s">
        <v>5215</v>
      </c>
      <c r="AB1809" s="37" t="s">
        <v>49</v>
      </c>
      <c r="AC1809" s="32" t="s">
        <v>5210</v>
      </c>
      <c r="AD1809" s="38"/>
      <c r="AE1809">
        <f t="shared" si="87"/>
        <v>0.98089999999999999</v>
      </c>
    </row>
    <row r="1810" spans="1:31">
      <c r="A1810" s="28" t="s">
        <v>5216</v>
      </c>
      <c r="B1810" s="44" t="s">
        <v>5217</v>
      </c>
      <c r="C1810" s="47">
        <v>99930</v>
      </c>
      <c r="D1810" s="30" t="s">
        <v>166</v>
      </c>
      <c r="E1810" s="37" t="s">
        <v>5218</v>
      </c>
      <c r="F1810" s="50" t="s">
        <v>5210</v>
      </c>
      <c r="G1810" s="33" t="s">
        <v>59</v>
      </c>
      <c r="H1810">
        <f t="shared" si="85"/>
        <v>0.98089999999999999</v>
      </c>
      <c r="I1810" s="34">
        <f>ROUND(('NEW Reference'!B$16*List!$H1810)+'NEW Reference'!B$17,0)</f>
        <v>1198</v>
      </c>
      <c r="J1810" s="34">
        <f>ROUND(('NEW Reference'!C$16*List!$H1810)+'NEW Reference'!C$17,0)</f>
        <v>1786</v>
      </c>
      <c r="K1810" s="34">
        <f>ROUND(('NEW Reference'!D$16*List!$H1810)+'NEW Reference'!D$17,0)</f>
        <v>2140</v>
      </c>
      <c r="L1810" s="34">
        <f>ROUND(('NEW Reference'!E$16*List!$H1810)+'NEW Reference'!E$17,0)</f>
        <v>2646</v>
      </c>
      <c r="M1810" s="34">
        <f>ROUND(('NEW Reference'!F$16*List!$H1810)+'NEW Reference'!F$17,0)</f>
        <v>2756</v>
      </c>
      <c r="N1810" s="34">
        <f>ROUND(('NEW Reference'!G$16*List!$H1810)+'NEW Reference'!G$17,0)</f>
        <v>3120</v>
      </c>
      <c r="O1810" s="34">
        <f>ROUND(('NEW Reference'!H$16*List!$H1810)+'NEW Reference'!H$17,0)</f>
        <v>3239</v>
      </c>
      <c r="P1810" s="34">
        <f>ROUND(('NEW Reference'!I$16*List!$H1810)+'NEW Reference'!I$17,0)</f>
        <v>3366</v>
      </c>
      <c r="Q1810" s="34">
        <f>ROUND(('NEW Reference'!J$16*List!$H1810)+'NEW Reference'!J$17,0)</f>
        <v>3898</v>
      </c>
      <c r="R1810" s="34">
        <f>ROUND(('NEW Reference'!K$16*List!$H1810)+'NEW Reference'!K$17,0)</f>
        <v>4021</v>
      </c>
      <c r="S1810" s="34">
        <f>ROUND(('NEW Reference'!L$16*List!$H1810)+'NEW Reference'!L$17,0)</f>
        <v>4339</v>
      </c>
      <c r="T1810" s="34">
        <f>ROUND(('NEW Reference'!M$16*List!$H1810)+'NEW Reference'!M$17,0)</f>
        <v>5182</v>
      </c>
      <c r="U1810" s="34">
        <f>ROUND(('NEW Reference'!N$16*List!$H1810)+'NEW Reference'!N$17,0)</f>
        <v>20911</v>
      </c>
      <c r="V1810" s="35">
        <f>ROUND(('NEW Reference'!O$16*List!$H1810)+'NEW Reference'!O$17,0)</f>
        <v>777</v>
      </c>
      <c r="W1810" s="35">
        <f>ROUND(('NEW Reference'!P$16*List!$H1810)+'NEW Reference'!P$17,0)</f>
        <v>1095</v>
      </c>
      <c r="X1810" s="35">
        <f>ROUND(('NEW Reference'!Q$16*List!$H1810)+'NEW Reference'!Q$17,0)</f>
        <v>548</v>
      </c>
      <c r="Y1810" s="36"/>
      <c r="Z1810" s="4" t="str">
        <f t="shared" si="86"/>
        <v>COOS, New Hampshire</v>
      </c>
      <c r="AA1810" s="46" t="s">
        <v>5218</v>
      </c>
      <c r="AB1810" s="37" t="s">
        <v>49</v>
      </c>
      <c r="AC1810" s="41" t="s">
        <v>5210</v>
      </c>
      <c r="AD1810" s="42"/>
      <c r="AE1810">
        <f t="shared" si="87"/>
        <v>0.98089999999999999</v>
      </c>
    </row>
    <row r="1811" spans="1:31">
      <c r="A1811" s="28" t="s">
        <v>5219</v>
      </c>
      <c r="B1811" s="44" t="s">
        <v>5220</v>
      </c>
      <c r="C1811" s="45">
        <v>99930</v>
      </c>
      <c r="D1811" s="30" t="s">
        <v>166</v>
      </c>
      <c r="E1811" s="46" t="s">
        <v>5221</v>
      </c>
      <c r="F1811" s="50" t="s">
        <v>5210</v>
      </c>
      <c r="G1811" s="33" t="s">
        <v>59</v>
      </c>
      <c r="H1811">
        <f t="shared" si="85"/>
        <v>0.98089999999999999</v>
      </c>
      <c r="I1811" s="34">
        <f>ROUND(('NEW Reference'!B$16*List!$H1811)+'NEW Reference'!B$17,0)</f>
        <v>1198</v>
      </c>
      <c r="J1811" s="34">
        <f>ROUND(('NEW Reference'!C$16*List!$H1811)+'NEW Reference'!C$17,0)</f>
        <v>1786</v>
      </c>
      <c r="K1811" s="34">
        <f>ROUND(('NEW Reference'!D$16*List!$H1811)+'NEW Reference'!D$17,0)</f>
        <v>2140</v>
      </c>
      <c r="L1811" s="34">
        <f>ROUND(('NEW Reference'!E$16*List!$H1811)+'NEW Reference'!E$17,0)</f>
        <v>2646</v>
      </c>
      <c r="M1811" s="34">
        <f>ROUND(('NEW Reference'!F$16*List!$H1811)+'NEW Reference'!F$17,0)</f>
        <v>2756</v>
      </c>
      <c r="N1811" s="34">
        <f>ROUND(('NEW Reference'!G$16*List!$H1811)+'NEW Reference'!G$17,0)</f>
        <v>3120</v>
      </c>
      <c r="O1811" s="34">
        <f>ROUND(('NEW Reference'!H$16*List!$H1811)+'NEW Reference'!H$17,0)</f>
        <v>3239</v>
      </c>
      <c r="P1811" s="34">
        <f>ROUND(('NEW Reference'!I$16*List!$H1811)+'NEW Reference'!I$17,0)</f>
        <v>3366</v>
      </c>
      <c r="Q1811" s="34">
        <f>ROUND(('NEW Reference'!J$16*List!$H1811)+'NEW Reference'!J$17,0)</f>
        <v>3898</v>
      </c>
      <c r="R1811" s="34">
        <f>ROUND(('NEW Reference'!K$16*List!$H1811)+'NEW Reference'!K$17,0)</f>
        <v>4021</v>
      </c>
      <c r="S1811" s="34">
        <f>ROUND(('NEW Reference'!L$16*List!$H1811)+'NEW Reference'!L$17,0)</f>
        <v>4339</v>
      </c>
      <c r="T1811" s="34">
        <f>ROUND(('NEW Reference'!M$16*List!$H1811)+'NEW Reference'!M$17,0)</f>
        <v>5182</v>
      </c>
      <c r="U1811" s="34">
        <f>ROUND(('NEW Reference'!N$16*List!$H1811)+'NEW Reference'!N$17,0)</f>
        <v>20911</v>
      </c>
      <c r="V1811" s="35">
        <f>ROUND(('NEW Reference'!O$16*List!$H1811)+'NEW Reference'!O$17,0)</f>
        <v>777</v>
      </c>
      <c r="W1811" s="35">
        <f>ROUND(('NEW Reference'!P$16*List!$H1811)+'NEW Reference'!P$17,0)</f>
        <v>1095</v>
      </c>
      <c r="X1811" s="35">
        <f>ROUND(('NEW Reference'!Q$16*List!$H1811)+'NEW Reference'!Q$17,0)</f>
        <v>548</v>
      </c>
      <c r="Y1811" s="36"/>
      <c r="Z1811" s="4" t="str">
        <f t="shared" si="86"/>
        <v>GRAFTON, New Hampshire</v>
      </c>
      <c r="AA1811" s="37" t="s">
        <v>5221</v>
      </c>
      <c r="AB1811" s="37" t="s">
        <v>49</v>
      </c>
      <c r="AC1811" s="32" t="s">
        <v>5210</v>
      </c>
      <c r="AD1811" s="38"/>
      <c r="AE1811">
        <f t="shared" si="87"/>
        <v>0.98089999999999999</v>
      </c>
    </row>
    <row r="1812" spans="1:31">
      <c r="A1812" s="28" t="s">
        <v>5222</v>
      </c>
      <c r="B1812" s="44" t="s">
        <v>5223</v>
      </c>
      <c r="C1812" s="45">
        <v>31700</v>
      </c>
      <c r="D1812" s="30" t="s">
        <v>1153</v>
      </c>
      <c r="E1812" s="46" t="s">
        <v>1436</v>
      </c>
      <c r="F1812" s="49" t="s">
        <v>5210</v>
      </c>
      <c r="G1812" s="33" t="s">
        <v>48</v>
      </c>
      <c r="H1812">
        <f t="shared" si="85"/>
        <v>0.95930000000000004</v>
      </c>
      <c r="I1812" s="34">
        <f>ROUND(('NEW Reference'!B$16*List!$H1812)+'NEW Reference'!B$17,0)</f>
        <v>1178</v>
      </c>
      <c r="J1812" s="34">
        <f>ROUND(('NEW Reference'!C$16*List!$H1812)+'NEW Reference'!C$17,0)</f>
        <v>1756</v>
      </c>
      <c r="K1812" s="34">
        <f>ROUND(('NEW Reference'!D$16*List!$H1812)+'NEW Reference'!D$17,0)</f>
        <v>2104</v>
      </c>
      <c r="L1812" s="34">
        <f>ROUND(('NEW Reference'!E$16*List!$H1812)+'NEW Reference'!E$17,0)</f>
        <v>2601</v>
      </c>
      <c r="M1812" s="34">
        <f>ROUND(('NEW Reference'!F$16*List!$H1812)+'NEW Reference'!F$17,0)</f>
        <v>2710</v>
      </c>
      <c r="N1812" s="34">
        <f>ROUND(('NEW Reference'!G$16*List!$H1812)+'NEW Reference'!G$17,0)</f>
        <v>3068</v>
      </c>
      <c r="O1812" s="34">
        <f>ROUND(('NEW Reference'!H$16*List!$H1812)+'NEW Reference'!H$17,0)</f>
        <v>3185</v>
      </c>
      <c r="P1812" s="34">
        <f>ROUND(('NEW Reference'!I$16*List!$H1812)+'NEW Reference'!I$17,0)</f>
        <v>3310</v>
      </c>
      <c r="Q1812" s="34">
        <f>ROUND(('NEW Reference'!J$16*List!$H1812)+'NEW Reference'!J$17,0)</f>
        <v>3833</v>
      </c>
      <c r="R1812" s="34">
        <f>ROUND(('NEW Reference'!K$16*List!$H1812)+'NEW Reference'!K$17,0)</f>
        <v>3954</v>
      </c>
      <c r="S1812" s="34">
        <f>ROUND(('NEW Reference'!L$16*List!$H1812)+'NEW Reference'!L$17,0)</f>
        <v>4267</v>
      </c>
      <c r="T1812" s="34">
        <f>ROUND(('NEW Reference'!M$16*List!$H1812)+'NEW Reference'!M$17,0)</f>
        <v>5096</v>
      </c>
      <c r="U1812" s="34">
        <f>ROUND(('NEW Reference'!N$16*List!$H1812)+'NEW Reference'!N$17,0)</f>
        <v>20562</v>
      </c>
      <c r="V1812" s="35">
        <f>ROUND(('NEW Reference'!O$16*List!$H1812)+'NEW Reference'!O$17,0)</f>
        <v>764</v>
      </c>
      <c r="W1812" s="35">
        <f>ROUND(('NEW Reference'!P$16*List!$H1812)+'NEW Reference'!P$17,0)</f>
        <v>1077</v>
      </c>
      <c r="X1812" s="35">
        <f>ROUND(('NEW Reference'!Q$16*List!$H1812)+'NEW Reference'!Q$17,0)</f>
        <v>539</v>
      </c>
      <c r="Y1812" s="36"/>
      <c r="Z1812" s="4" t="str">
        <f t="shared" si="86"/>
        <v>HILLSBOROUGH, New Hampshire</v>
      </c>
      <c r="AA1812" s="37" t="s">
        <v>1436</v>
      </c>
      <c r="AB1812" s="37" t="s">
        <v>49</v>
      </c>
      <c r="AC1812" s="32" t="s">
        <v>5210</v>
      </c>
      <c r="AD1812" s="38"/>
      <c r="AE1812">
        <f t="shared" si="87"/>
        <v>0.95930000000000004</v>
      </c>
    </row>
    <row r="1813" spans="1:31">
      <c r="A1813" s="28" t="s">
        <v>5224</v>
      </c>
      <c r="B1813" s="44" t="s">
        <v>5225</v>
      </c>
      <c r="C1813" s="45">
        <v>99930</v>
      </c>
      <c r="D1813" s="30" t="s">
        <v>166</v>
      </c>
      <c r="E1813" s="46" t="s">
        <v>5226</v>
      </c>
      <c r="F1813" s="50" t="s">
        <v>5210</v>
      </c>
      <c r="G1813" s="33" t="s">
        <v>59</v>
      </c>
      <c r="H1813">
        <f t="shared" si="85"/>
        <v>0.98089999999999999</v>
      </c>
      <c r="I1813" s="34">
        <f>ROUND(('NEW Reference'!B$16*List!$H1813)+'NEW Reference'!B$17,0)</f>
        <v>1198</v>
      </c>
      <c r="J1813" s="34">
        <f>ROUND(('NEW Reference'!C$16*List!$H1813)+'NEW Reference'!C$17,0)</f>
        <v>1786</v>
      </c>
      <c r="K1813" s="34">
        <f>ROUND(('NEW Reference'!D$16*List!$H1813)+'NEW Reference'!D$17,0)</f>
        <v>2140</v>
      </c>
      <c r="L1813" s="34">
        <f>ROUND(('NEW Reference'!E$16*List!$H1813)+'NEW Reference'!E$17,0)</f>
        <v>2646</v>
      </c>
      <c r="M1813" s="34">
        <f>ROUND(('NEW Reference'!F$16*List!$H1813)+'NEW Reference'!F$17,0)</f>
        <v>2756</v>
      </c>
      <c r="N1813" s="34">
        <f>ROUND(('NEW Reference'!G$16*List!$H1813)+'NEW Reference'!G$17,0)</f>
        <v>3120</v>
      </c>
      <c r="O1813" s="34">
        <f>ROUND(('NEW Reference'!H$16*List!$H1813)+'NEW Reference'!H$17,0)</f>
        <v>3239</v>
      </c>
      <c r="P1813" s="34">
        <f>ROUND(('NEW Reference'!I$16*List!$H1813)+'NEW Reference'!I$17,0)</f>
        <v>3366</v>
      </c>
      <c r="Q1813" s="34">
        <f>ROUND(('NEW Reference'!J$16*List!$H1813)+'NEW Reference'!J$17,0)</f>
        <v>3898</v>
      </c>
      <c r="R1813" s="34">
        <f>ROUND(('NEW Reference'!K$16*List!$H1813)+'NEW Reference'!K$17,0)</f>
        <v>4021</v>
      </c>
      <c r="S1813" s="34">
        <f>ROUND(('NEW Reference'!L$16*List!$H1813)+'NEW Reference'!L$17,0)</f>
        <v>4339</v>
      </c>
      <c r="T1813" s="34">
        <f>ROUND(('NEW Reference'!M$16*List!$H1813)+'NEW Reference'!M$17,0)</f>
        <v>5182</v>
      </c>
      <c r="U1813" s="34">
        <f>ROUND(('NEW Reference'!N$16*List!$H1813)+'NEW Reference'!N$17,0)</f>
        <v>20911</v>
      </c>
      <c r="V1813" s="35">
        <f>ROUND(('NEW Reference'!O$16*List!$H1813)+'NEW Reference'!O$17,0)</f>
        <v>777</v>
      </c>
      <c r="W1813" s="35">
        <f>ROUND(('NEW Reference'!P$16*List!$H1813)+'NEW Reference'!P$17,0)</f>
        <v>1095</v>
      </c>
      <c r="X1813" s="35">
        <f>ROUND(('NEW Reference'!Q$16*List!$H1813)+'NEW Reference'!Q$17,0)</f>
        <v>548</v>
      </c>
      <c r="Y1813" s="36"/>
      <c r="Z1813" s="4" t="str">
        <f t="shared" si="86"/>
        <v>MERRIMACK, New Hampshire</v>
      </c>
      <c r="AA1813" s="37" t="s">
        <v>5226</v>
      </c>
      <c r="AB1813" s="37" t="s">
        <v>49</v>
      </c>
      <c r="AC1813" s="32" t="s">
        <v>5210</v>
      </c>
      <c r="AD1813" s="38"/>
      <c r="AE1813">
        <f t="shared" si="87"/>
        <v>0.98089999999999999</v>
      </c>
    </row>
    <row r="1814" spans="1:31">
      <c r="A1814" s="28" t="s">
        <v>5227</v>
      </c>
      <c r="B1814" s="44" t="s">
        <v>5228</v>
      </c>
      <c r="C1814" s="45">
        <v>40484</v>
      </c>
      <c r="D1814" s="30" t="s">
        <v>1478</v>
      </c>
      <c r="E1814" s="46" t="s">
        <v>5229</v>
      </c>
      <c r="F1814" s="49" t="s">
        <v>5210</v>
      </c>
      <c r="G1814" s="33" t="s">
        <v>48</v>
      </c>
      <c r="H1814">
        <f t="shared" si="85"/>
        <v>1.0014000000000001</v>
      </c>
      <c r="I1814" s="34">
        <f>ROUND(('NEW Reference'!B$16*List!$H1814)+'NEW Reference'!B$17,0)</f>
        <v>1217</v>
      </c>
      <c r="J1814" s="34">
        <f>ROUND(('NEW Reference'!C$16*List!$H1814)+'NEW Reference'!C$17,0)</f>
        <v>1814</v>
      </c>
      <c r="K1814" s="34">
        <f>ROUND(('NEW Reference'!D$16*List!$H1814)+'NEW Reference'!D$17,0)</f>
        <v>2174</v>
      </c>
      <c r="L1814" s="34">
        <f>ROUND(('NEW Reference'!E$16*List!$H1814)+'NEW Reference'!E$17,0)</f>
        <v>2687</v>
      </c>
      <c r="M1814" s="34">
        <f>ROUND(('NEW Reference'!F$16*List!$H1814)+'NEW Reference'!F$17,0)</f>
        <v>2800</v>
      </c>
      <c r="N1814" s="34">
        <f>ROUND(('NEW Reference'!G$16*List!$H1814)+'NEW Reference'!G$17,0)</f>
        <v>3169</v>
      </c>
      <c r="O1814" s="34">
        <f>ROUND(('NEW Reference'!H$16*List!$H1814)+'NEW Reference'!H$17,0)</f>
        <v>3290</v>
      </c>
      <c r="P1814" s="34">
        <f>ROUND(('NEW Reference'!I$16*List!$H1814)+'NEW Reference'!I$17,0)</f>
        <v>3420</v>
      </c>
      <c r="Q1814" s="34">
        <f>ROUND(('NEW Reference'!J$16*List!$H1814)+'NEW Reference'!J$17,0)</f>
        <v>3960</v>
      </c>
      <c r="R1814" s="34">
        <f>ROUND(('NEW Reference'!K$16*List!$H1814)+'NEW Reference'!K$17,0)</f>
        <v>4085</v>
      </c>
      <c r="S1814" s="34">
        <f>ROUND(('NEW Reference'!L$16*List!$H1814)+'NEW Reference'!L$17,0)</f>
        <v>4408</v>
      </c>
      <c r="T1814" s="34">
        <f>ROUND(('NEW Reference'!M$16*List!$H1814)+'NEW Reference'!M$17,0)</f>
        <v>5264</v>
      </c>
      <c r="U1814" s="34">
        <f>ROUND(('NEW Reference'!N$16*List!$H1814)+'NEW Reference'!N$17,0)</f>
        <v>21242</v>
      </c>
      <c r="V1814" s="35">
        <f>ROUND(('NEW Reference'!O$16*List!$H1814)+'NEW Reference'!O$17,0)</f>
        <v>790</v>
      </c>
      <c r="W1814" s="35">
        <f>ROUND(('NEW Reference'!P$16*List!$H1814)+'NEW Reference'!P$17,0)</f>
        <v>1113</v>
      </c>
      <c r="X1814" s="35">
        <f>ROUND(('NEW Reference'!Q$16*List!$H1814)+'NEW Reference'!Q$17,0)</f>
        <v>556</v>
      </c>
      <c r="Y1814" s="36"/>
      <c r="Z1814" s="4" t="str">
        <f t="shared" si="86"/>
        <v>ROCKINGHAM, New Hampshire</v>
      </c>
      <c r="AA1814" s="37" t="s">
        <v>5229</v>
      </c>
      <c r="AB1814" s="37" t="s">
        <v>49</v>
      </c>
      <c r="AC1814" s="32" t="s">
        <v>5210</v>
      </c>
      <c r="AD1814" s="38"/>
      <c r="AE1814">
        <f t="shared" si="87"/>
        <v>1.0014000000000001</v>
      </c>
    </row>
    <row r="1815" spans="1:31">
      <c r="A1815" s="28" t="s">
        <v>5230</v>
      </c>
      <c r="B1815" s="44" t="s">
        <v>5231</v>
      </c>
      <c r="C1815" s="45">
        <v>40484</v>
      </c>
      <c r="D1815" s="30" t="s">
        <v>1478</v>
      </c>
      <c r="E1815" s="46" t="s">
        <v>5232</v>
      </c>
      <c r="F1815" s="49" t="s">
        <v>5210</v>
      </c>
      <c r="G1815" s="33" t="s">
        <v>48</v>
      </c>
      <c r="H1815">
        <f t="shared" si="85"/>
        <v>1.0014000000000001</v>
      </c>
      <c r="I1815" s="34">
        <f>ROUND(('NEW Reference'!B$16*List!$H1815)+'NEW Reference'!B$17,0)</f>
        <v>1217</v>
      </c>
      <c r="J1815" s="34">
        <f>ROUND(('NEW Reference'!C$16*List!$H1815)+'NEW Reference'!C$17,0)</f>
        <v>1814</v>
      </c>
      <c r="K1815" s="34">
        <f>ROUND(('NEW Reference'!D$16*List!$H1815)+'NEW Reference'!D$17,0)</f>
        <v>2174</v>
      </c>
      <c r="L1815" s="34">
        <f>ROUND(('NEW Reference'!E$16*List!$H1815)+'NEW Reference'!E$17,0)</f>
        <v>2687</v>
      </c>
      <c r="M1815" s="34">
        <f>ROUND(('NEW Reference'!F$16*List!$H1815)+'NEW Reference'!F$17,0)</f>
        <v>2800</v>
      </c>
      <c r="N1815" s="34">
        <f>ROUND(('NEW Reference'!G$16*List!$H1815)+'NEW Reference'!G$17,0)</f>
        <v>3169</v>
      </c>
      <c r="O1815" s="34">
        <f>ROUND(('NEW Reference'!H$16*List!$H1815)+'NEW Reference'!H$17,0)</f>
        <v>3290</v>
      </c>
      <c r="P1815" s="34">
        <f>ROUND(('NEW Reference'!I$16*List!$H1815)+'NEW Reference'!I$17,0)</f>
        <v>3420</v>
      </c>
      <c r="Q1815" s="34">
        <f>ROUND(('NEW Reference'!J$16*List!$H1815)+'NEW Reference'!J$17,0)</f>
        <v>3960</v>
      </c>
      <c r="R1815" s="34">
        <f>ROUND(('NEW Reference'!K$16*List!$H1815)+'NEW Reference'!K$17,0)</f>
        <v>4085</v>
      </c>
      <c r="S1815" s="34">
        <f>ROUND(('NEW Reference'!L$16*List!$H1815)+'NEW Reference'!L$17,0)</f>
        <v>4408</v>
      </c>
      <c r="T1815" s="34">
        <f>ROUND(('NEW Reference'!M$16*List!$H1815)+'NEW Reference'!M$17,0)</f>
        <v>5264</v>
      </c>
      <c r="U1815" s="34">
        <f>ROUND(('NEW Reference'!N$16*List!$H1815)+'NEW Reference'!N$17,0)</f>
        <v>21242</v>
      </c>
      <c r="V1815" s="35">
        <f>ROUND(('NEW Reference'!O$16*List!$H1815)+'NEW Reference'!O$17,0)</f>
        <v>790</v>
      </c>
      <c r="W1815" s="35">
        <f>ROUND(('NEW Reference'!P$16*List!$H1815)+'NEW Reference'!P$17,0)</f>
        <v>1113</v>
      </c>
      <c r="X1815" s="35">
        <f>ROUND(('NEW Reference'!Q$16*List!$H1815)+'NEW Reference'!Q$17,0)</f>
        <v>556</v>
      </c>
      <c r="Y1815" s="36"/>
      <c r="Z1815" s="4" t="str">
        <f t="shared" si="86"/>
        <v>STRAFFORD, New Hampshire</v>
      </c>
      <c r="AA1815" s="37" t="s">
        <v>5232</v>
      </c>
      <c r="AB1815" s="37" t="s">
        <v>49</v>
      </c>
      <c r="AC1815" s="32" t="s">
        <v>5210</v>
      </c>
      <c r="AD1815" s="38"/>
      <c r="AE1815">
        <f t="shared" si="87"/>
        <v>1.0014000000000001</v>
      </c>
    </row>
    <row r="1816" spans="1:31">
      <c r="A1816" s="28" t="s">
        <v>5233</v>
      </c>
      <c r="B1816" s="44" t="s">
        <v>5234</v>
      </c>
      <c r="C1816" s="45">
        <v>99930</v>
      </c>
      <c r="D1816" s="30" t="s">
        <v>166</v>
      </c>
      <c r="E1816" s="46" t="s">
        <v>2644</v>
      </c>
      <c r="F1816" s="50" t="s">
        <v>5210</v>
      </c>
      <c r="G1816" s="33" t="s">
        <v>59</v>
      </c>
      <c r="H1816">
        <f t="shared" si="85"/>
        <v>0.98089999999999999</v>
      </c>
      <c r="I1816" s="34">
        <f>ROUND(('NEW Reference'!B$16*List!$H1816)+'NEW Reference'!B$17,0)</f>
        <v>1198</v>
      </c>
      <c r="J1816" s="34">
        <f>ROUND(('NEW Reference'!C$16*List!$H1816)+'NEW Reference'!C$17,0)</f>
        <v>1786</v>
      </c>
      <c r="K1816" s="34">
        <f>ROUND(('NEW Reference'!D$16*List!$H1816)+'NEW Reference'!D$17,0)</f>
        <v>2140</v>
      </c>
      <c r="L1816" s="34">
        <f>ROUND(('NEW Reference'!E$16*List!$H1816)+'NEW Reference'!E$17,0)</f>
        <v>2646</v>
      </c>
      <c r="M1816" s="34">
        <f>ROUND(('NEW Reference'!F$16*List!$H1816)+'NEW Reference'!F$17,0)</f>
        <v>2756</v>
      </c>
      <c r="N1816" s="34">
        <f>ROUND(('NEW Reference'!G$16*List!$H1816)+'NEW Reference'!G$17,0)</f>
        <v>3120</v>
      </c>
      <c r="O1816" s="34">
        <f>ROUND(('NEW Reference'!H$16*List!$H1816)+'NEW Reference'!H$17,0)</f>
        <v>3239</v>
      </c>
      <c r="P1816" s="34">
        <f>ROUND(('NEW Reference'!I$16*List!$H1816)+'NEW Reference'!I$17,0)</f>
        <v>3366</v>
      </c>
      <c r="Q1816" s="34">
        <f>ROUND(('NEW Reference'!J$16*List!$H1816)+'NEW Reference'!J$17,0)</f>
        <v>3898</v>
      </c>
      <c r="R1816" s="34">
        <f>ROUND(('NEW Reference'!K$16*List!$H1816)+'NEW Reference'!K$17,0)</f>
        <v>4021</v>
      </c>
      <c r="S1816" s="34">
        <f>ROUND(('NEW Reference'!L$16*List!$H1816)+'NEW Reference'!L$17,0)</f>
        <v>4339</v>
      </c>
      <c r="T1816" s="34">
        <f>ROUND(('NEW Reference'!M$16*List!$H1816)+'NEW Reference'!M$17,0)</f>
        <v>5182</v>
      </c>
      <c r="U1816" s="34">
        <f>ROUND(('NEW Reference'!N$16*List!$H1816)+'NEW Reference'!N$17,0)</f>
        <v>20911</v>
      </c>
      <c r="V1816" s="35">
        <f>ROUND(('NEW Reference'!O$16*List!$H1816)+'NEW Reference'!O$17,0)</f>
        <v>777</v>
      </c>
      <c r="W1816" s="35">
        <f>ROUND(('NEW Reference'!P$16*List!$H1816)+'NEW Reference'!P$17,0)</f>
        <v>1095</v>
      </c>
      <c r="X1816" s="35">
        <f>ROUND(('NEW Reference'!Q$16*List!$H1816)+'NEW Reference'!Q$17,0)</f>
        <v>548</v>
      </c>
      <c r="Y1816" s="36"/>
      <c r="Z1816" s="4" t="str">
        <f t="shared" si="86"/>
        <v>SULLIVAN, New Hampshire</v>
      </c>
      <c r="AA1816" s="37" t="s">
        <v>2644</v>
      </c>
      <c r="AB1816" s="37" t="s">
        <v>49</v>
      </c>
      <c r="AC1816" s="32" t="s">
        <v>5210</v>
      </c>
      <c r="AD1816" s="38"/>
      <c r="AE1816">
        <f t="shared" si="87"/>
        <v>0.98089999999999999</v>
      </c>
    </row>
    <row r="1817" spans="1:31">
      <c r="A1817" s="28" t="s">
        <v>5235</v>
      </c>
      <c r="B1817" s="44" t="s">
        <v>5236</v>
      </c>
      <c r="C1817" s="47">
        <v>99930</v>
      </c>
      <c r="D1817" s="30" t="s">
        <v>166</v>
      </c>
      <c r="E1817" s="37" t="s">
        <v>325</v>
      </c>
      <c r="F1817" s="50" t="s">
        <v>5210</v>
      </c>
      <c r="G1817" s="33" t="s">
        <v>59</v>
      </c>
      <c r="H1817">
        <f t="shared" si="85"/>
        <v>0.98089999999999999</v>
      </c>
      <c r="I1817" s="34">
        <f>ROUND(('NEW Reference'!B$16*List!$H1817)+'NEW Reference'!B$17,0)</f>
        <v>1198</v>
      </c>
      <c r="J1817" s="34">
        <f>ROUND(('NEW Reference'!C$16*List!$H1817)+'NEW Reference'!C$17,0)</f>
        <v>1786</v>
      </c>
      <c r="K1817" s="34">
        <f>ROUND(('NEW Reference'!D$16*List!$H1817)+'NEW Reference'!D$17,0)</f>
        <v>2140</v>
      </c>
      <c r="L1817" s="34">
        <f>ROUND(('NEW Reference'!E$16*List!$H1817)+'NEW Reference'!E$17,0)</f>
        <v>2646</v>
      </c>
      <c r="M1817" s="34">
        <f>ROUND(('NEW Reference'!F$16*List!$H1817)+'NEW Reference'!F$17,0)</f>
        <v>2756</v>
      </c>
      <c r="N1817" s="34">
        <f>ROUND(('NEW Reference'!G$16*List!$H1817)+'NEW Reference'!G$17,0)</f>
        <v>3120</v>
      </c>
      <c r="O1817" s="34">
        <f>ROUND(('NEW Reference'!H$16*List!$H1817)+'NEW Reference'!H$17,0)</f>
        <v>3239</v>
      </c>
      <c r="P1817" s="34">
        <f>ROUND(('NEW Reference'!I$16*List!$H1817)+'NEW Reference'!I$17,0)</f>
        <v>3366</v>
      </c>
      <c r="Q1817" s="34">
        <f>ROUND(('NEW Reference'!J$16*List!$H1817)+'NEW Reference'!J$17,0)</f>
        <v>3898</v>
      </c>
      <c r="R1817" s="34">
        <f>ROUND(('NEW Reference'!K$16*List!$H1817)+'NEW Reference'!K$17,0)</f>
        <v>4021</v>
      </c>
      <c r="S1817" s="34">
        <f>ROUND(('NEW Reference'!L$16*List!$H1817)+'NEW Reference'!L$17,0)</f>
        <v>4339</v>
      </c>
      <c r="T1817" s="34">
        <f>ROUND(('NEW Reference'!M$16*List!$H1817)+'NEW Reference'!M$17,0)</f>
        <v>5182</v>
      </c>
      <c r="U1817" s="34">
        <f>ROUND(('NEW Reference'!N$16*List!$H1817)+'NEW Reference'!N$17,0)</f>
        <v>20911</v>
      </c>
      <c r="V1817" s="35">
        <f>ROUND(('NEW Reference'!O$16*List!$H1817)+'NEW Reference'!O$17,0)</f>
        <v>777</v>
      </c>
      <c r="W1817" s="35">
        <f>ROUND(('NEW Reference'!P$16*List!$H1817)+'NEW Reference'!P$17,0)</f>
        <v>1095</v>
      </c>
      <c r="X1817" s="35">
        <f>ROUND(('NEW Reference'!Q$16*List!$H1817)+'NEW Reference'!Q$17,0)</f>
        <v>548</v>
      </c>
      <c r="Y1817" s="36"/>
      <c r="Z1817" s="4" t="str">
        <f t="shared" si="86"/>
        <v>STATEWIDE, New Hampshire</v>
      </c>
      <c r="AA1817" s="37" t="s">
        <v>325</v>
      </c>
      <c r="AB1817" s="37" t="s">
        <v>49</v>
      </c>
      <c r="AC1817" s="32" t="s">
        <v>5210</v>
      </c>
      <c r="AD1817" s="38"/>
      <c r="AE1817">
        <f t="shared" si="87"/>
        <v>0.98089999999999999</v>
      </c>
    </row>
    <row r="1818" spans="1:31">
      <c r="A1818" s="28" t="s">
        <v>5237</v>
      </c>
      <c r="B1818" s="44" t="s">
        <v>5238</v>
      </c>
      <c r="C1818" s="45">
        <v>12100</v>
      </c>
      <c r="D1818" s="30" t="s">
        <v>347</v>
      </c>
      <c r="E1818" s="46" t="s">
        <v>5239</v>
      </c>
      <c r="F1818" s="49" t="s">
        <v>5240</v>
      </c>
      <c r="G1818" s="33" t="s">
        <v>48</v>
      </c>
      <c r="H1818">
        <f t="shared" si="85"/>
        <v>1.089</v>
      </c>
      <c r="I1818" s="34">
        <f>ROUND(('NEW Reference'!B$16*List!$H1818)+'NEW Reference'!B$17,0)</f>
        <v>1298</v>
      </c>
      <c r="J1818" s="34">
        <f>ROUND(('NEW Reference'!C$16*List!$H1818)+'NEW Reference'!C$17,0)</f>
        <v>1935</v>
      </c>
      <c r="K1818" s="34">
        <f>ROUND(('NEW Reference'!D$16*List!$H1818)+'NEW Reference'!D$17,0)</f>
        <v>2318</v>
      </c>
      <c r="L1818" s="34">
        <f>ROUND(('NEW Reference'!E$16*List!$H1818)+'NEW Reference'!E$17,0)</f>
        <v>2866</v>
      </c>
      <c r="M1818" s="34">
        <f>ROUND(('NEW Reference'!F$16*List!$H1818)+'NEW Reference'!F$17,0)</f>
        <v>2986</v>
      </c>
      <c r="N1818" s="34">
        <f>ROUND(('NEW Reference'!G$16*List!$H1818)+'NEW Reference'!G$17,0)</f>
        <v>3380</v>
      </c>
      <c r="O1818" s="34">
        <f>ROUND(('NEW Reference'!H$16*List!$H1818)+'NEW Reference'!H$17,0)</f>
        <v>3510</v>
      </c>
      <c r="P1818" s="34">
        <f>ROUND(('NEW Reference'!I$16*List!$H1818)+'NEW Reference'!I$17,0)</f>
        <v>3647</v>
      </c>
      <c r="Q1818" s="34">
        <f>ROUND(('NEW Reference'!J$16*List!$H1818)+'NEW Reference'!J$17,0)</f>
        <v>4224</v>
      </c>
      <c r="R1818" s="34">
        <f>ROUND(('NEW Reference'!K$16*List!$H1818)+'NEW Reference'!K$17,0)</f>
        <v>4357</v>
      </c>
      <c r="S1818" s="34">
        <f>ROUND(('NEW Reference'!L$16*List!$H1818)+'NEW Reference'!L$17,0)</f>
        <v>4701</v>
      </c>
      <c r="T1818" s="34">
        <f>ROUND(('NEW Reference'!M$16*List!$H1818)+'NEW Reference'!M$17,0)</f>
        <v>5615</v>
      </c>
      <c r="U1818" s="34">
        <f>ROUND(('NEW Reference'!N$16*List!$H1818)+'NEW Reference'!N$17,0)</f>
        <v>22656</v>
      </c>
      <c r="V1818" s="35">
        <f>ROUND(('NEW Reference'!O$16*List!$H1818)+'NEW Reference'!O$17,0)</f>
        <v>842</v>
      </c>
      <c r="W1818" s="35">
        <f>ROUND(('NEW Reference'!P$16*List!$H1818)+'NEW Reference'!P$17,0)</f>
        <v>1187</v>
      </c>
      <c r="X1818" s="35">
        <f>ROUND(('NEW Reference'!Q$16*List!$H1818)+'NEW Reference'!Q$17,0)</f>
        <v>593</v>
      </c>
      <c r="Y1818" s="36"/>
      <c r="Z1818" s="4" t="str">
        <f t="shared" si="86"/>
        <v>ATLANTIC, New Jersey</v>
      </c>
      <c r="AA1818" s="37" t="s">
        <v>5239</v>
      </c>
      <c r="AB1818" s="37" t="s">
        <v>49</v>
      </c>
      <c r="AC1818" s="32" t="s">
        <v>5240</v>
      </c>
      <c r="AD1818" s="38"/>
      <c r="AE1818">
        <f t="shared" si="87"/>
        <v>1.089</v>
      </c>
    </row>
    <row r="1819" spans="1:31">
      <c r="A1819" s="28" t="s">
        <v>5241</v>
      </c>
      <c r="B1819" s="44" t="s">
        <v>5242</v>
      </c>
      <c r="C1819" s="45">
        <v>35614</v>
      </c>
      <c r="D1819" s="30" t="s">
        <v>5243</v>
      </c>
      <c r="E1819" s="46" t="s">
        <v>5244</v>
      </c>
      <c r="F1819" s="49" t="s">
        <v>5240</v>
      </c>
      <c r="G1819" s="33" t="s">
        <v>48</v>
      </c>
      <c r="H1819">
        <f t="shared" si="85"/>
        <v>1.3755000000000002</v>
      </c>
      <c r="I1819" s="34">
        <f>ROUND(('NEW Reference'!B$16*List!$H1819)+'NEW Reference'!B$17,0)</f>
        <v>1563</v>
      </c>
      <c r="J1819" s="34">
        <f>ROUND(('NEW Reference'!C$16*List!$H1819)+'NEW Reference'!C$17,0)</f>
        <v>2330</v>
      </c>
      <c r="K1819" s="34">
        <f>ROUND(('NEW Reference'!D$16*List!$H1819)+'NEW Reference'!D$17,0)</f>
        <v>2792</v>
      </c>
      <c r="L1819" s="34">
        <f>ROUND(('NEW Reference'!E$16*List!$H1819)+'NEW Reference'!E$17,0)</f>
        <v>3452</v>
      </c>
      <c r="M1819" s="34">
        <f>ROUND(('NEW Reference'!F$16*List!$H1819)+'NEW Reference'!F$17,0)</f>
        <v>3596</v>
      </c>
      <c r="N1819" s="34">
        <f>ROUND(('NEW Reference'!G$16*List!$H1819)+'NEW Reference'!G$17,0)</f>
        <v>4071</v>
      </c>
      <c r="O1819" s="34">
        <f>ROUND(('NEW Reference'!H$16*List!$H1819)+'NEW Reference'!H$17,0)</f>
        <v>4226</v>
      </c>
      <c r="P1819" s="34">
        <f>ROUND(('NEW Reference'!I$16*List!$H1819)+'NEW Reference'!I$17,0)</f>
        <v>4392</v>
      </c>
      <c r="Q1819" s="34">
        <f>ROUND(('NEW Reference'!J$16*List!$H1819)+'NEW Reference'!J$17,0)</f>
        <v>5086</v>
      </c>
      <c r="R1819" s="34">
        <f>ROUND(('NEW Reference'!K$16*List!$H1819)+'NEW Reference'!K$17,0)</f>
        <v>5247</v>
      </c>
      <c r="S1819" s="34">
        <f>ROUND(('NEW Reference'!L$16*List!$H1819)+'NEW Reference'!L$17,0)</f>
        <v>5661</v>
      </c>
      <c r="T1819" s="34">
        <f>ROUND(('NEW Reference'!M$16*List!$H1819)+'NEW Reference'!M$17,0)</f>
        <v>6762</v>
      </c>
      <c r="U1819" s="34">
        <f>ROUND(('NEW Reference'!N$16*List!$H1819)+'NEW Reference'!N$17,0)</f>
        <v>27283</v>
      </c>
      <c r="V1819" s="35">
        <f>ROUND(('NEW Reference'!O$16*List!$H1819)+'NEW Reference'!O$17,0)</f>
        <v>1014</v>
      </c>
      <c r="W1819" s="35">
        <f>ROUND(('NEW Reference'!P$16*List!$H1819)+'NEW Reference'!P$17,0)</f>
        <v>1429</v>
      </c>
      <c r="X1819" s="35">
        <f>ROUND(('NEW Reference'!Q$16*List!$H1819)+'NEW Reference'!Q$17,0)</f>
        <v>715</v>
      </c>
      <c r="Y1819" s="36"/>
      <c r="Z1819" s="4" t="str">
        <f t="shared" si="86"/>
        <v>BERGEN, New Jersey</v>
      </c>
      <c r="AA1819" s="37" t="s">
        <v>5244</v>
      </c>
      <c r="AB1819" s="37" t="s">
        <v>49</v>
      </c>
      <c r="AC1819" s="32" t="s">
        <v>5240</v>
      </c>
      <c r="AD1819" s="38"/>
      <c r="AE1819">
        <f t="shared" si="87"/>
        <v>1.3755000000000002</v>
      </c>
    </row>
    <row r="1820" spans="1:31">
      <c r="A1820" s="28" t="s">
        <v>5245</v>
      </c>
      <c r="B1820" s="44" t="s">
        <v>5246</v>
      </c>
      <c r="C1820" s="45">
        <v>15804</v>
      </c>
      <c r="D1820" s="30" t="s">
        <v>474</v>
      </c>
      <c r="E1820" s="46" t="s">
        <v>5247</v>
      </c>
      <c r="F1820" s="49" t="s">
        <v>5240</v>
      </c>
      <c r="G1820" s="33" t="s">
        <v>48</v>
      </c>
      <c r="H1820">
        <f t="shared" si="85"/>
        <v>1.0133000000000001</v>
      </c>
      <c r="I1820" s="34">
        <f>ROUND(('NEW Reference'!B$16*List!$H1820)+'NEW Reference'!B$17,0)</f>
        <v>1228</v>
      </c>
      <c r="J1820" s="34">
        <f>ROUND(('NEW Reference'!C$16*List!$H1820)+'NEW Reference'!C$17,0)</f>
        <v>1830</v>
      </c>
      <c r="K1820" s="34">
        <f>ROUND(('NEW Reference'!D$16*List!$H1820)+'NEW Reference'!D$17,0)</f>
        <v>2193</v>
      </c>
      <c r="L1820" s="34">
        <f>ROUND(('NEW Reference'!E$16*List!$H1820)+'NEW Reference'!E$17,0)</f>
        <v>2712</v>
      </c>
      <c r="M1820" s="34">
        <f>ROUND(('NEW Reference'!F$16*List!$H1820)+'NEW Reference'!F$17,0)</f>
        <v>2825</v>
      </c>
      <c r="N1820" s="34">
        <f>ROUND(('NEW Reference'!G$16*List!$H1820)+'NEW Reference'!G$17,0)</f>
        <v>3198</v>
      </c>
      <c r="O1820" s="34">
        <f>ROUND(('NEW Reference'!H$16*List!$H1820)+'NEW Reference'!H$17,0)</f>
        <v>3320</v>
      </c>
      <c r="P1820" s="34">
        <f>ROUND(('NEW Reference'!I$16*List!$H1820)+'NEW Reference'!I$17,0)</f>
        <v>3451</v>
      </c>
      <c r="Q1820" s="34">
        <f>ROUND(('NEW Reference'!J$16*List!$H1820)+'NEW Reference'!J$17,0)</f>
        <v>3996</v>
      </c>
      <c r="R1820" s="34">
        <f>ROUND(('NEW Reference'!K$16*List!$H1820)+'NEW Reference'!K$17,0)</f>
        <v>4122</v>
      </c>
      <c r="S1820" s="34">
        <f>ROUND(('NEW Reference'!L$16*List!$H1820)+'NEW Reference'!L$17,0)</f>
        <v>4448</v>
      </c>
      <c r="T1820" s="34">
        <f>ROUND(('NEW Reference'!M$16*List!$H1820)+'NEW Reference'!M$17,0)</f>
        <v>5312</v>
      </c>
      <c r="U1820" s="34">
        <f>ROUND(('NEW Reference'!N$16*List!$H1820)+'NEW Reference'!N$17,0)</f>
        <v>21434</v>
      </c>
      <c r="V1820" s="35">
        <f>ROUND(('NEW Reference'!O$16*List!$H1820)+'NEW Reference'!O$17,0)</f>
        <v>797</v>
      </c>
      <c r="W1820" s="35">
        <f>ROUND(('NEW Reference'!P$16*List!$H1820)+'NEW Reference'!P$17,0)</f>
        <v>1123</v>
      </c>
      <c r="X1820" s="35">
        <f>ROUND(('NEW Reference'!Q$16*List!$H1820)+'NEW Reference'!Q$17,0)</f>
        <v>561</v>
      </c>
      <c r="Y1820" s="36"/>
      <c r="Z1820" s="4" t="str">
        <f t="shared" si="86"/>
        <v>BURLINGTON, New Jersey</v>
      </c>
      <c r="AA1820" s="37" t="s">
        <v>5247</v>
      </c>
      <c r="AB1820" s="37" t="s">
        <v>49</v>
      </c>
      <c r="AC1820" s="32" t="s">
        <v>5240</v>
      </c>
      <c r="AD1820" s="38"/>
      <c r="AE1820">
        <f t="shared" si="87"/>
        <v>1.0133000000000001</v>
      </c>
    </row>
    <row r="1821" spans="1:31">
      <c r="A1821" s="28" t="s">
        <v>5248</v>
      </c>
      <c r="B1821" s="44" t="s">
        <v>5249</v>
      </c>
      <c r="C1821" s="45">
        <v>15804</v>
      </c>
      <c r="D1821" s="30" t="s">
        <v>474</v>
      </c>
      <c r="E1821" s="46" t="s">
        <v>1649</v>
      </c>
      <c r="F1821" s="49" t="s">
        <v>5240</v>
      </c>
      <c r="G1821" s="33" t="s">
        <v>48</v>
      </c>
      <c r="H1821">
        <f t="shared" si="85"/>
        <v>1.0133000000000001</v>
      </c>
      <c r="I1821" s="34">
        <f>ROUND(('NEW Reference'!B$16*List!$H1821)+'NEW Reference'!B$17,0)</f>
        <v>1228</v>
      </c>
      <c r="J1821" s="34">
        <f>ROUND(('NEW Reference'!C$16*List!$H1821)+'NEW Reference'!C$17,0)</f>
        <v>1830</v>
      </c>
      <c r="K1821" s="34">
        <f>ROUND(('NEW Reference'!D$16*List!$H1821)+'NEW Reference'!D$17,0)</f>
        <v>2193</v>
      </c>
      <c r="L1821" s="34">
        <f>ROUND(('NEW Reference'!E$16*List!$H1821)+'NEW Reference'!E$17,0)</f>
        <v>2712</v>
      </c>
      <c r="M1821" s="34">
        <f>ROUND(('NEW Reference'!F$16*List!$H1821)+'NEW Reference'!F$17,0)</f>
        <v>2825</v>
      </c>
      <c r="N1821" s="34">
        <f>ROUND(('NEW Reference'!G$16*List!$H1821)+'NEW Reference'!G$17,0)</f>
        <v>3198</v>
      </c>
      <c r="O1821" s="34">
        <f>ROUND(('NEW Reference'!H$16*List!$H1821)+'NEW Reference'!H$17,0)</f>
        <v>3320</v>
      </c>
      <c r="P1821" s="34">
        <f>ROUND(('NEW Reference'!I$16*List!$H1821)+'NEW Reference'!I$17,0)</f>
        <v>3451</v>
      </c>
      <c r="Q1821" s="34">
        <f>ROUND(('NEW Reference'!J$16*List!$H1821)+'NEW Reference'!J$17,0)</f>
        <v>3996</v>
      </c>
      <c r="R1821" s="34">
        <f>ROUND(('NEW Reference'!K$16*List!$H1821)+'NEW Reference'!K$17,0)</f>
        <v>4122</v>
      </c>
      <c r="S1821" s="34">
        <f>ROUND(('NEW Reference'!L$16*List!$H1821)+'NEW Reference'!L$17,0)</f>
        <v>4448</v>
      </c>
      <c r="T1821" s="34">
        <f>ROUND(('NEW Reference'!M$16*List!$H1821)+'NEW Reference'!M$17,0)</f>
        <v>5312</v>
      </c>
      <c r="U1821" s="34">
        <f>ROUND(('NEW Reference'!N$16*List!$H1821)+'NEW Reference'!N$17,0)</f>
        <v>21434</v>
      </c>
      <c r="V1821" s="35">
        <f>ROUND(('NEW Reference'!O$16*List!$H1821)+'NEW Reference'!O$17,0)</f>
        <v>797</v>
      </c>
      <c r="W1821" s="35">
        <f>ROUND(('NEW Reference'!P$16*List!$H1821)+'NEW Reference'!P$17,0)</f>
        <v>1123</v>
      </c>
      <c r="X1821" s="35">
        <f>ROUND(('NEW Reference'!Q$16*List!$H1821)+'NEW Reference'!Q$17,0)</f>
        <v>561</v>
      </c>
      <c r="Y1821" s="36"/>
      <c r="Z1821" s="4" t="str">
        <f t="shared" si="86"/>
        <v>CAMDEN, New Jersey</v>
      </c>
      <c r="AA1821" s="37" t="s">
        <v>1649</v>
      </c>
      <c r="AB1821" s="37" t="s">
        <v>49</v>
      </c>
      <c r="AC1821" s="32" t="s">
        <v>5240</v>
      </c>
      <c r="AD1821" s="38"/>
      <c r="AE1821">
        <f t="shared" si="87"/>
        <v>1.0133000000000001</v>
      </c>
    </row>
    <row r="1822" spans="1:31">
      <c r="A1822" s="28" t="s">
        <v>5250</v>
      </c>
      <c r="B1822" s="44" t="s">
        <v>5251</v>
      </c>
      <c r="C1822" s="45">
        <v>36140</v>
      </c>
      <c r="D1822" s="30" t="s">
        <v>1315</v>
      </c>
      <c r="E1822" s="46" t="s">
        <v>5252</v>
      </c>
      <c r="F1822" s="49" t="s">
        <v>5240</v>
      </c>
      <c r="G1822" s="33" t="s">
        <v>48</v>
      </c>
      <c r="H1822">
        <f t="shared" si="85"/>
        <v>1.0367999999999999</v>
      </c>
      <c r="I1822" s="34">
        <f>ROUND(('NEW Reference'!B$16*List!$H1822)+'NEW Reference'!B$17,0)</f>
        <v>1249</v>
      </c>
      <c r="J1822" s="34">
        <f>ROUND(('NEW Reference'!C$16*List!$H1822)+'NEW Reference'!C$17,0)</f>
        <v>1863</v>
      </c>
      <c r="K1822" s="34">
        <f>ROUND(('NEW Reference'!D$16*List!$H1822)+'NEW Reference'!D$17,0)</f>
        <v>2232</v>
      </c>
      <c r="L1822" s="34">
        <f>ROUND(('NEW Reference'!E$16*List!$H1822)+'NEW Reference'!E$17,0)</f>
        <v>2760</v>
      </c>
      <c r="M1822" s="34">
        <f>ROUND(('NEW Reference'!F$16*List!$H1822)+'NEW Reference'!F$17,0)</f>
        <v>2875</v>
      </c>
      <c r="N1822" s="34">
        <f>ROUND(('NEW Reference'!G$16*List!$H1822)+'NEW Reference'!G$17,0)</f>
        <v>3255</v>
      </c>
      <c r="O1822" s="34">
        <f>ROUND(('NEW Reference'!H$16*List!$H1822)+'NEW Reference'!H$17,0)</f>
        <v>3379</v>
      </c>
      <c r="P1822" s="34">
        <f>ROUND(('NEW Reference'!I$16*List!$H1822)+'NEW Reference'!I$17,0)</f>
        <v>3512</v>
      </c>
      <c r="Q1822" s="34">
        <f>ROUND(('NEW Reference'!J$16*List!$H1822)+'NEW Reference'!J$17,0)</f>
        <v>4067</v>
      </c>
      <c r="R1822" s="34">
        <f>ROUND(('NEW Reference'!K$16*List!$H1822)+'NEW Reference'!K$17,0)</f>
        <v>4195</v>
      </c>
      <c r="S1822" s="34">
        <f>ROUND(('NEW Reference'!L$16*List!$H1822)+'NEW Reference'!L$17,0)</f>
        <v>4527</v>
      </c>
      <c r="T1822" s="34">
        <f>ROUND(('NEW Reference'!M$16*List!$H1822)+'NEW Reference'!M$17,0)</f>
        <v>5406</v>
      </c>
      <c r="U1822" s="34">
        <f>ROUND(('NEW Reference'!N$16*List!$H1822)+'NEW Reference'!N$17,0)</f>
        <v>21813</v>
      </c>
      <c r="V1822" s="35">
        <f>ROUND(('NEW Reference'!O$16*List!$H1822)+'NEW Reference'!O$17,0)</f>
        <v>811</v>
      </c>
      <c r="W1822" s="35">
        <f>ROUND(('NEW Reference'!P$16*List!$H1822)+'NEW Reference'!P$17,0)</f>
        <v>1143</v>
      </c>
      <c r="X1822" s="35">
        <f>ROUND(('NEW Reference'!Q$16*List!$H1822)+'NEW Reference'!Q$17,0)</f>
        <v>571</v>
      </c>
      <c r="Y1822" s="36"/>
      <c r="Z1822" s="4" t="str">
        <f t="shared" si="86"/>
        <v>CAPE MAY, New Jersey</v>
      </c>
      <c r="AA1822" s="37" t="s">
        <v>5252</v>
      </c>
      <c r="AB1822" s="37" t="s">
        <v>49</v>
      </c>
      <c r="AC1822" s="32" t="s">
        <v>5240</v>
      </c>
      <c r="AD1822" s="38"/>
      <c r="AE1822">
        <f t="shared" si="87"/>
        <v>1.0367999999999999</v>
      </c>
    </row>
    <row r="1823" spans="1:31">
      <c r="A1823" s="28" t="s">
        <v>5253</v>
      </c>
      <c r="B1823" s="44" t="s">
        <v>5254</v>
      </c>
      <c r="C1823" s="45">
        <v>47220</v>
      </c>
      <c r="D1823" s="30" t="s">
        <v>1715</v>
      </c>
      <c r="E1823" s="46" t="s">
        <v>2245</v>
      </c>
      <c r="F1823" s="49" t="s">
        <v>5240</v>
      </c>
      <c r="G1823" s="33" t="s">
        <v>48</v>
      </c>
      <c r="H1823">
        <f t="shared" si="85"/>
        <v>1.0006999999999999</v>
      </c>
      <c r="I1823" s="34">
        <f>ROUND(('NEW Reference'!B$16*List!$H1823)+'NEW Reference'!B$17,0)</f>
        <v>1216</v>
      </c>
      <c r="J1823" s="34">
        <f>ROUND(('NEW Reference'!C$16*List!$H1823)+'NEW Reference'!C$17,0)</f>
        <v>1813</v>
      </c>
      <c r="K1823" s="34">
        <f>ROUND(('NEW Reference'!D$16*List!$H1823)+'NEW Reference'!D$17,0)</f>
        <v>2173</v>
      </c>
      <c r="L1823" s="34">
        <f>ROUND(('NEW Reference'!E$16*List!$H1823)+'NEW Reference'!E$17,0)</f>
        <v>2686</v>
      </c>
      <c r="M1823" s="34">
        <f>ROUND(('NEW Reference'!F$16*List!$H1823)+'NEW Reference'!F$17,0)</f>
        <v>2798</v>
      </c>
      <c r="N1823" s="34">
        <f>ROUND(('NEW Reference'!G$16*List!$H1823)+'NEW Reference'!G$17,0)</f>
        <v>3168</v>
      </c>
      <c r="O1823" s="34">
        <f>ROUND(('NEW Reference'!H$16*List!$H1823)+'NEW Reference'!H$17,0)</f>
        <v>3289</v>
      </c>
      <c r="P1823" s="34">
        <f>ROUND(('NEW Reference'!I$16*List!$H1823)+'NEW Reference'!I$17,0)</f>
        <v>3418</v>
      </c>
      <c r="Q1823" s="34">
        <f>ROUND(('NEW Reference'!J$16*List!$H1823)+'NEW Reference'!J$17,0)</f>
        <v>3958</v>
      </c>
      <c r="R1823" s="34">
        <f>ROUND(('NEW Reference'!K$16*List!$H1823)+'NEW Reference'!K$17,0)</f>
        <v>4083</v>
      </c>
      <c r="S1823" s="34">
        <f>ROUND(('NEW Reference'!L$16*List!$H1823)+'NEW Reference'!L$17,0)</f>
        <v>4406</v>
      </c>
      <c r="T1823" s="34">
        <f>ROUND(('NEW Reference'!M$16*List!$H1823)+'NEW Reference'!M$17,0)</f>
        <v>5262</v>
      </c>
      <c r="U1823" s="34">
        <f>ROUND(('NEW Reference'!N$16*List!$H1823)+'NEW Reference'!N$17,0)</f>
        <v>21230</v>
      </c>
      <c r="V1823" s="35">
        <f>ROUND(('NEW Reference'!O$16*List!$H1823)+'NEW Reference'!O$17,0)</f>
        <v>789</v>
      </c>
      <c r="W1823" s="35">
        <f>ROUND(('NEW Reference'!P$16*List!$H1823)+'NEW Reference'!P$17,0)</f>
        <v>1112</v>
      </c>
      <c r="X1823" s="35">
        <f>ROUND(('NEW Reference'!Q$16*List!$H1823)+'NEW Reference'!Q$17,0)</f>
        <v>556</v>
      </c>
      <c r="Y1823" s="36"/>
      <c r="Z1823" s="4" t="str">
        <f t="shared" si="86"/>
        <v>CUMBERLAND, New Jersey</v>
      </c>
      <c r="AA1823" s="37" t="s">
        <v>2245</v>
      </c>
      <c r="AB1823" s="37" t="s">
        <v>49</v>
      </c>
      <c r="AC1823" s="32" t="s">
        <v>5240</v>
      </c>
      <c r="AD1823" s="38"/>
      <c r="AE1823">
        <f t="shared" si="87"/>
        <v>1.0006999999999999</v>
      </c>
    </row>
    <row r="1824" spans="1:31">
      <c r="A1824" s="28" t="s">
        <v>5255</v>
      </c>
      <c r="B1824" s="44" t="s">
        <v>5256</v>
      </c>
      <c r="C1824" s="45">
        <v>35084</v>
      </c>
      <c r="D1824" s="30" t="s">
        <v>1268</v>
      </c>
      <c r="E1824" s="46" t="s">
        <v>3813</v>
      </c>
      <c r="F1824" s="49" t="s">
        <v>5240</v>
      </c>
      <c r="G1824" s="33" t="s">
        <v>48</v>
      </c>
      <c r="H1824">
        <f t="shared" si="85"/>
        <v>1.1278000000000001</v>
      </c>
      <c r="I1824" s="34">
        <f>ROUND(('NEW Reference'!B$16*List!$H1824)+'NEW Reference'!B$17,0)</f>
        <v>1333</v>
      </c>
      <c r="J1824" s="34">
        <f>ROUND(('NEW Reference'!C$16*List!$H1824)+'NEW Reference'!C$17,0)</f>
        <v>1988</v>
      </c>
      <c r="K1824" s="34">
        <f>ROUND(('NEW Reference'!D$16*List!$H1824)+'NEW Reference'!D$17,0)</f>
        <v>2383</v>
      </c>
      <c r="L1824" s="34">
        <f>ROUND(('NEW Reference'!E$16*List!$H1824)+'NEW Reference'!E$17,0)</f>
        <v>2946</v>
      </c>
      <c r="M1824" s="34">
        <f>ROUND(('NEW Reference'!F$16*List!$H1824)+'NEW Reference'!F$17,0)</f>
        <v>3069</v>
      </c>
      <c r="N1824" s="34">
        <f>ROUND(('NEW Reference'!G$16*List!$H1824)+'NEW Reference'!G$17,0)</f>
        <v>3474</v>
      </c>
      <c r="O1824" s="34">
        <f>ROUND(('NEW Reference'!H$16*List!$H1824)+'NEW Reference'!H$17,0)</f>
        <v>3607</v>
      </c>
      <c r="P1824" s="34">
        <f>ROUND(('NEW Reference'!I$16*List!$H1824)+'NEW Reference'!I$17,0)</f>
        <v>3748</v>
      </c>
      <c r="Q1824" s="34">
        <f>ROUND(('NEW Reference'!J$16*List!$H1824)+'NEW Reference'!J$17,0)</f>
        <v>4341</v>
      </c>
      <c r="R1824" s="34">
        <f>ROUND(('NEW Reference'!K$16*List!$H1824)+'NEW Reference'!K$17,0)</f>
        <v>4477</v>
      </c>
      <c r="S1824" s="34">
        <f>ROUND(('NEW Reference'!L$16*List!$H1824)+'NEW Reference'!L$17,0)</f>
        <v>4831</v>
      </c>
      <c r="T1824" s="34">
        <f>ROUND(('NEW Reference'!M$16*List!$H1824)+'NEW Reference'!M$17,0)</f>
        <v>5770</v>
      </c>
      <c r="U1824" s="34">
        <f>ROUND(('NEW Reference'!N$16*List!$H1824)+'NEW Reference'!N$17,0)</f>
        <v>23283</v>
      </c>
      <c r="V1824" s="35">
        <f>ROUND(('NEW Reference'!O$16*List!$H1824)+'NEW Reference'!O$17,0)</f>
        <v>866</v>
      </c>
      <c r="W1824" s="35">
        <f>ROUND(('NEW Reference'!P$16*List!$H1824)+'NEW Reference'!P$17,0)</f>
        <v>1220</v>
      </c>
      <c r="X1824" s="35">
        <f>ROUND(('NEW Reference'!Q$16*List!$H1824)+'NEW Reference'!Q$17,0)</f>
        <v>610</v>
      </c>
      <c r="Y1824" s="36"/>
      <c r="Z1824" s="4" t="str">
        <f t="shared" si="86"/>
        <v>ESSEX, New Jersey</v>
      </c>
      <c r="AA1824" s="37" t="s">
        <v>3813</v>
      </c>
      <c r="AB1824" s="37" t="s">
        <v>49</v>
      </c>
      <c r="AC1824" s="32" t="s">
        <v>5240</v>
      </c>
      <c r="AD1824" s="38"/>
      <c r="AE1824">
        <f t="shared" si="87"/>
        <v>1.1278000000000001</v>
      </c>
    </row>
    <row r="1825" spans="1:31">
      <c r="A1825" s="28" t="s">
        <v>5257</v>
      </c>
      <c r="B1825" s="44" t="s">
        <v>5258</v>
      </c>
      <c r="C1825" s="45">
        <v>15804</v>
      </c>
      <c r="D1825" s="30" t="s">
        <v>474</v>
      </c>
      <c r="E1825" s="46" t="s">
        <v>5259</v>
      </c>
      <c r="F1825" s="49" t="s">
        <v>5240</v>
      </c>
      <c r="G1825" s="33" t="s">
        <v>48</v>
      </c>
      <c r="H1825">
        <f t="shared" si="85"/>
        <v>1.0133000000000001</v>
      </c>
      <c r="I1825" s="34">
        <f>ROUND(('NEW Reference'!B$16*List!$H1825)+'NEW Reference'!B$17,0)</f>
        <v>1228</v>
      </c>
      <c r="J1825" s="34">
        <f>ROUND(('NEW Reference'!C$16*List!$H1825)+'NEW Reference'!C$17,0)</f>
        <v>1830</v>
      </c>
      <c r="K1825" s="34">
        <f>ROUND(('NEW Reference'!D$16*List!$H1825)+'NEW Reference'!D$17,0)</f>
        <v>2193</v>
      </c>
      <c r="L1825" s="34">
        <f>ROUND(('NEW Reference'!E$16*List!$H1825)+'NEW Reference'!E$17,0)</f>
        <v>2712</v>
      </c>
      <c r="M1825" s="34">
        <f>ROUND(('NEW Reference'!F$16*List!$H1825)+'NEW Reference'!F$17,0)</f>
        <v>2825</v>
      </c>
      <c r="N1825" s="34">
        <f>ROUND(('NEW Reference'!G$16*List!$H1825)+'NEW Reference'!G$17,0)</f>
        <v>3198</v>
      </c>
      <c r="O1825" s="34">
        <f>ROUND(('NEW Reference'!H$16*List!$H1825)+'NEW Reference'!H$17,0)</f>
        <v>3320</v>
      </c>
      <c r="P1825" s="34">
        <f>ROUND(('NEW Reference'!I$16*List!$H1825)+'NEW Reference'!I$17,0)</f>
        <v>3451</v>
      </c>
      <c r="Q1825" s="34">
        <f>ROUND(('NEW Reference'!J$16*List!$H1825)+'NEW Reference'!J$17,0)</f>
        <v>3996</v>
      </c>
      <c r="R1825" s="34">
        <f>ROUND(('NEW Reference'!K$16*List!$H1825)+'NEW Reference'!K$17,0)</f>
        <v>4122</v>
      </c>
      <c r="S1825" s="34">
        <f>ROUND(('NEW Reference'!L$16*List!$H1825)+'NEW Reference'!L$17,0)</f>
        <v>4448</v>
      </c>
      <c r="T1825" s="34">
        <f>ROUND(('NEW Reference'!M$16*List!$H1825)+'NEW Reference'!M$17,0)</f>
        <v>5312</v>
      </c>
      <c r="U1825" s="34">
        <f>ROUND(('NEW Reference'!N$16*List!$H1825)+'NEW Reference'!N$17,0)</f>
        <v>21434</v>
      </c>
      <c r="V1825" s="35">
        <f>ROUND(('NEW Reference'!O$16*List!$H1825)+'NEW Reference'!O$17,0)</f>
        <v>797</v>
      </c>
      <c r="W1825" s="35">
        <f>ROUND(('NEW Reference'!P$16*List!$H1825)+'NEW Reference'!P$17,0)</f>
        <v>1123</v>
      </c>
      <c r="X1825" s="35">
        <f>ROUND(('NEW Reference'!Q$16*List!$H1825)+'NEW Reference'!Q$17,0)</f>
        <v>561</v>
      </c>
      <c r="Y1825" s="36"/>
      <c r="Z1825" s="4" t="str">
        <f t="shared" si="86"/>
        <v>GLOUCESTER, New Jersey</v>
      </c>
      <c r="AA1825" s="37" t="s">
        <v>5259</v>
      </c>
      <c r="AB1825" s="37" t="s">
        <v>49</v>
      </c>
      <c r="AC1825" s="32" t="s">
        <v>5240</v>
      </c>
      <c r="AD1825" s="38"/>
      <c r="AE1825">
        <f t="shared" si="87"/>
        <v>1.0133000000000001</v>
      </c>
    </row>
    <row r="1826" spans="1:31">
      <c r="A1826" s="28" t="s">
        <v>5260</v>
      </c>
      <c r="B1826" s="44" t="s">
        <v>5261</v>
      </c>
      <c r="C1826" s="45">
        <v>35614</v>
      </c>
      <c r="D1826" s="30" t="s">
        <v>5243</v>
      </c>
      <c r="E1826" s="46" t="s">
        <v>5262</v>
      </c>
      <c r="F1826" s="49" t="s">
        <v>5240</v>
      </c>
      <c r="G1826" s="33" t="s">
        <v>48</v>
      </c>
      <c r="H1826">
        <f t="shared" si="85"/>
        <v>1.3755000000000002</v>
      </c>
      <c r="I1826" s="34">
        <f>ROUND(('NEW Reference'!B$16*List!$H1826)+'NEW Reference'!B$17,0)</f>
        <v>1563</v>
      </c>
      <c r="J1826" s="34">
        <f>ROUND(('NEW Reference'!C$16*List!$H1826)+'NEW Reference'!C$17,0)</f>
        <v>2330</v>
      </c>
      <c r="K1826" s="34">
        <f>ROUND(('NEW Reference'!D$16*List!$H1826)+'NEW Reference'!D$17,0)</f>
        <v>2792</v>
      </c>
      <c r="L1826" s="34">
        <f>ROUND(('NEW Reference'!E$16*List!$H1826)+'NEW Reference'!E$17,0)</f>
        <v>3452</v>
      </c>
      <c r="M1826" s="34">
        <f>ROUND(('NEW Reference'!F$16*List!$H1826)+'NEW Reference'!F$17,0)</f>
        <v>3596</v>
      </c>
      <c r="N1826" s="34">
        <f>ROUND(('NEW Reference'!G$16*List!$H1826)+'NEW Reference'!G$17,0)</f>
        <v>4071</v>
      </c>
      <c r="O1826" s="34">
        <f>ROUND(('NEW Reference'!H$16*List!$H1826)+'NEW Reference'!H$17,0)</f>
        <v>4226</v>
      </c>
      <c r="P1826" s="34">
        <f>ROUND(('NEW Reference'!I$16*List!$H1826)+'NEW Reference'!I$17,0)</f>
        <v>4392</v>
      </c>
      <c r="Q1826" s="34">
        <f>ROUND(('NEW Reference'!J$16*List!$H1826)+'NEW Reference'!J$17,0)</f>
        <v>5086</v>
      </c>
      <c r="R1826" s="34">
        <f>ROUND(('NEW Reference'!K$16*List!$H1826)+'NEW Reference'!K$17,0)</f>
        <v>5247</v>
      </c>
      <c r="S1826" s="34">
        <f>ROUND(('NEW Reference'!L$16*List!$H1826)+'NEW Reference'!L$17,0)</f>
        <v>5661</v>
      </c>
      <c r="T1826" s="34">
        <f>ROUND(('NEW Reference'!M$16*List!$H1826)+'NEW Reference'!M$17,0)</f>
        <v>6762</v>
      </c>
      <c r="U1826" s="34">
        <f>ROUND(('NEW Reference'!N$16*List!$H1826)+'NEW Reference'!N$17,0)</f>
        <v>27283</v>
      </c>
      <c r="V1826" s="35">
        <f>ROUND(('NEW Reference'!O$16*List!$H1826)+'NEW Reference'!O$17,0)</f>
        <v>1014</v>
      </c>
      <c r="W1826" s="35">
        <f>ROUND(('NEW Reference'!P$16*List!$H1826)+'NEW Reference'!P$17,0)</f>
        <v>1429</v>
      </c>
      <c r="X1826" s="35">
        <f>ROUND(('NEW Reference'!Q$16*List!$H1826)+'NEW Reference'!Q$17,0)</f>
        <v>715</v>
      </c>
      <c r="Y1826" s="36"/>
      <c r="Z1826" s="4" t="str">
        <f t="shared" si="86"/>
        <v>HUDSON, New Jersey</v>
      </c>
      <c r="AA1826" s="37" t="s">
        <v>5262</v>
      </c>
      <c r="AB1826" s="37" t="s">
        <v>49</v>
      </c>
      <c r="AC1826" s="32" t="s">
        <v>5240</v>
      </c>
      <c r="AD1826" s="38"/>
      <c r="AE1826">
        <f t="shared" si="87"/>
        <v>1.3755000000000002</v>
      </c>
    </row>
    <row r="1827" spans="1:31">
      <c r="A1827" s="28" t="s">
        <v>5263</v>
      </c>
      <c r="B1827" s="44" t="s">
        <v>5264</v>
      </c>
      <c r="C1827" s="45">
        <v>35084</v>
      </c>
      <c r="D1827" s="30" t="s">
        <v>1268</v>
      </c>
      <c r="E1827" s="46" t="s">
        <v>5265</v>
      </c>
      <c r="F1827" s="49" t="s">
        <v>5240</v>
      </c>
      <c r="G1827" s="33" t="s">
        <v>48</v>
      </c>
      <c r="H1827">
        <f t="shared" si="85"/>
        <v>1.1278000000000001</v>
      </c>
      <c r="I1827" s="34">
        <f>ROUND(('NEW Reference'!B$16*List!$H1827)+'NEW Reference'!B$17,0)</f>
        <v>1333</v>
      </c>
      <c r="J1827" s="34">
        <f>ROUND(('NEW Reference'!C$16*List!$H1827)+'NEW Reference'!C$17,0)</f>
        <v>1988</v>
      </c>
      <c r="K1827" s="34">
        <f>ROUND(('NEW Reference'!D$16*List!$H1827)+'NEW Reference'!D$17,0)</f>
        <v>2383</v>
      </c>
      <c r="L1827" s="34">
        <f>ROUND(('NEW Reference'!E$16*List!$H1827)+'NEW Reference'!E$17,0)</f>
        <v>2946</v>
      </c>
      <c r="M1827" s="34">
        <f>ROUND(('NEW Reference'!F$16*List!$H1827)+'NEW Reference'!F$17,0)</f>
        <v>3069</v>
      </c>
      <c r="N1827" s="34">
        <f>ROUND(('NEW Reference'!G$16*List!$H1827)+'NEW Reference'!G$17,0)</f>
        <v>3474</v>
      </c>
      <c r="O1827" s="34">
        <f>ROUND(('NEW Reference'!H$16*List!$H1827)+'NEW Reference'!H$17,0)</f>
        <v>3607</v>
      </c>
      <c r="P1827" s="34">
        <f>ROUND(('NEW Reference'!I$16*List!$H1827)+'NEW Reference'!I$17,0)</f>
        <v>3748</v>
      </c>
      <c r="Q1827" s="34">
        <f>ROUND(('NEW Reference'!J$16*List!$H1827)+'NEW Reference'!J$17,0)</f>
        <v>4341</v>
      </c>
      <c r="R1827" s="34">
        <f>ROUND(('NEW Reference'!K$16*List!$H1827)+'NEW Reference'!K$17,0)</f>
        <v>4477</v>
      </c>
      <c r="S1827" s="34">
        <f>ROUND(('NEW Reference'!L$16*List!$H1827)+'NEW Reference'!L$17,0)</f>
        <v>4831</v>
      </c>
      <c r="T1827" s="34">
        <f>ROUND(('NEW Reference'!M$16*List!$H1827)+'NEW Reference'!M$17,0)</f>
        <v>5770</v>
      </c>
      <c r="U1827" s="34">
        <f>ROUND(('NEW Reference'!N$16*List!$H1827)+'NEW Reference'!N$17,0)</f>
        <v>23283</v>
      </c>
      <c r="V1827" s="35">
        <f>ROUND(('NEW Reference'!O$16*List!$H1827)+'NEW Reference'!O$17,0)</f>
        <v>866</v>
      </c>
      <c r="W1827" s="35">
        <f>ROUND(('NEW Reference'!P$16*List!$H1827)+'NEW Reference'!P$17,0)</f>
        <v>1220</v>
      </c>
      <c r="X1827" s="35">
        <f>ROUND(('NEW Reference'!Q$16*List!$H1827)+'NEW Reference'!Q$17,0)</f>
        <v>610</v>
      </c>
      <c r="Y1827" s="36"/>
      <c r="Z1827" s="4" t="str">
        <f t="shared" si="86"/>
        <v>HUNTERDON, New Jersey</v>
      </c>
      <c r="AA1827" s="37" t="s">
        <v>5265</v>
      </c>
      <c r="AB1827" s="37" t="s">
        <v>49</v>
      </c>
      <c r="AC1827" s="32" t="s">
        <v>5240</v>
      </c>
      <c r="AD1827" s="38"/>
      <c r="AE1827">
        <f t="shared" si="87"/>
        <v>1.1278000000000001</v>
      </c>
    </row>
    <row r="1828" spans="1:31">
      <c r="A1828" s="28" t="s">
        <v>5266</v>
      </c>
      <c r="B1828" s="44" t="s">
        <v>5267</v>
      </c>
      <c r="C1828" s="45">
        <v>45940</v>
      </c>
      <c r="D1828" s="30" t="s">
        <v>1679</v>
      </c>
      <c r="E1828" s="46" t="s">
        <v>2367</v>
      </c>
      <c r="F1828" s="49" t="s">
        <v>5240</v>
      </c>
      <c r="G1828" s="33" t="s">
        <v>48</v>
      </c>
      <c r="H1828">
        <f t="shared" si="85"/>
        <v>1.0121</v>
      </c>
      <c r="I1828" s="34">
        <f>ROUND(('NEW Reference'!B$16*List!$H1828)+'NEW Reference'!B$17,0)</f>
        <v>1226</v>
      </c>
      <c r="J1828" s="34">
        <f>ROUND(('NEW Reference'!C$16*List!$H1828)+'NEW Reference'!C$17,0)</f>
        <v>1829</v>
      </c>
      <c r="K1828" s="34">
        <f>ROUND(('NEW Reference'!D$16*List!$H1828)+'NEW Reference'!D$17,0)</f>
        <v>2191</v>
      </c>
      <c r="L1828" s="34">
        <f>ROUND(('NEW Reference'!E$16*List!$H1828)+'NEW Reference'!E$17,0)</f>
        <v>2709</v>
      </c>
      <c r="M1828" s="34">
        <f>ROUND(('NEW Reference'!F$16*List!$H1828)+'NEW Reference'!F$17,0)</f>
        <v>2823</v>
      </c>
      <c r="N1828" s="34">
        <f>ROUND(('NEW Reference'!G$16*List!$H1828)+'NEW Reference'!G$17,0)</f>
        <v>3195</v>
      </c>
      <c r="O1828" s="34">
        <f>ROUND(('NEW Reference'!H$16*List!$H1828)+'NEW Reference'!H$17,0)</f>
        <v>3317</v>
      </c>
      <c r="P1828" s="34">
        <f>ROUND(('NEW Reference'!I$16*List!$H1828)+'NEW Reference'!I$17,0)</f>
        <v>3448</v>
      </c>
      <c r="Q1828" s="34">
        <f>ROUND(('NEW Reference'!J$16*List!$H1828)+'NEW Reference'!J$17,0)</f>
        <v>3992</v>
      </c>
      <c r="R1828" s="34">
        <f>ROUND(('NEW Reference'!K$16*List!$H1828)+'NEW Reference'!K$17,0)</f>
        <v>4118</v>
      </c>
      <c r="S1828" s="34">
        <f>ROUND(('NEW Reference'!L$16*List!$H1828)+'NEW Reference'!L$17,0)</f>
        <v>4444</v>
      </c>
      <c r="T1828" s="34">
        <f>ROUND(('NEW Reference'!M$16*List!$H1828)+'NEW Reference'!M$17,0)</f>
        <v>5307</v>
      </c>
      <c r="U1828" s="34">
        <f>ROUND(('NEW Reference'!N$16*List!$H1828)+'NEW Reference'!N$17,0)</f>
        <v>21414</v>
      </c>
      <c r="V1828" s="35">
        <f>ROUND(('NEW Reference'!O$16*List!$H1828)+'NEW Reference'!O$17,0)</f>
        <v>796</v>
      </c>
      <c r="W1828" s="35">
        <f>ROUND(('NEW Reference'!P$16*List!$H1828)+'NEW Reference'!P$17,0)</f>
        <v>1122</v>
      </c>
      <c r="X1828" s="35">
        <f>ROUND(('NEW Reference'!Q$16*List!$H1828)+'NEW Reference'!Q$17,0)</f>
        <v>561</v>
      </c>
      <c r="Y1828" s="36"/>
      <c r="Z1828" s="4" t="str">
        <f t="shared" si="86"/>
        <v>MERCER, New Jersey</v>
      </c>
      <c r="AA1828" s="37" t="s">
        <v>2367</v>
      </c>
      <c r="AB1828" s="37" t="s">
        <v>49</v>
      </c>
      <c r="AC1828" s="32" t="s">
        <v>5240</v>
      </c>
      <c r="AD1828" s="38"/>
      <c r="AE1828">
        <f t="shared" si="87"/>
        <v>1.0121</v>
      </c>
    </row>
    <row r="1829" spans="1:31">
      <c r="A1829" s="28" t="s">
        <v>5268</v>
      </c>
      <c r="B1829" s="44" t="s">
        <v>5269</v>
      </c>
      <c r="C1829" s="45">
        <v>35154</v>
      </c>
      <c r="D1829" s="30" t="s">
        <v>1278</v>
      </c>
      <c r="E1829" s="46" t="s">
        <v>1285</v>
      </c>
      <c r="F1829" s="49" t="s">
        <v>5240</v>
      </c>
      <c r="G1829" s="33" t="s">
        <v>48</v>
      </c>
      <c r="H1829">
        <f t="shared" si="85"/>
        <v>1.1176000000000001</v>
      </c>
      <c r="I1829" s="34">
        <f>ROUND(('NEW Reference'!B$16*List!$H1829)+'NEW Reference'!B$17,0)</f>
        <v>1324</v>
      </c>
      <c r="J1829" s="34">
        <f>ROUND(('NEW Reference'!C$16*List!$H1829)+'NEW Reference'!C$17,0)</f>
        <v>1974</v>
      </c>
      <c r="K1829" s="34">
        <f>ROUND(('NEW Reference'!D$16*List!$H1829)+'NEW Reference'!D$17,0)</f>
        <v>2366</v>
      </c>
      <c r="L1829" s="34">
        <f>ROUND(('NEW Reference'!E$16*List!$H1829)+'NEW Reference'!E$17,0)</f>
        <v>2925</v>
      </c>
      <c r="M1829" s="34">
        <f>ROUND(('NEW Reference'!F$16*List!$H1829)+'NEW Reference'!F$17,0)</f>
        <v>3047</v>
      </c>
      <c r="N1829" s="34">
        <f>ROUND(('NEW Reference'!G$16*List!$H1829)+'NEW Reference'!G$17,0)</f>
        <v>3449</v>
      </c>
      <c r="O1829" s="34">
        <f>ROUND(('NEW Reference'!H$16*List!$H1829)+'NEW Reference'!H$17,0)</f>
        <v>3581</v>
      </c>
      <c r="P1829" s="34">
        <f>ROUND(('NEW Reference'!I$16*List!$H1829)+'NEW Reference'!I$17,0)</f>
        <v>3722</v>
      </c>
      <c r="Q1829" s="34">
        <f>ROUND(('NEW Reference'!J$16*List!$H1829)+'NEW Reference'!J$17,0)</f>
        <v>4310</v>
      </c>
      <c r="R1829" s="34">
        <f>ROUND(('NEW Reference'!K$16*List!$H1829)+'NEW Reference'!K$17,0)</f>
        <v>4446</v>
      </c>
      <c r="S1829" s="34">
        <f>ROUND(('NEW Reference'!L$16*List!$H1829)+'NEW Reference'!L$17,0)</f>
        <v>4797</v>
      </c>
      <c r="T1829" s="34">
        <f>ROUND(('NEW Reference'!M$16*List!$H1829)+'NEW Reference'!M$17,0)</f>
        <v>5729</v>
      </c>
      <c r="U1829" s="34">
        <f>ROUND(('NEW Reference'!N$16*List!$H1829)+'NEW Reference'!N$17,0)</f>
        <v>23118</v>
      </c>
      <c r="V1829" s="35">
        <f>ROUND(('NEW Reference'!O$16*List!$H1829)+'NEW Reference'!O$17,0)</f>
        <v>859</v>
      </c>
      <c r="W1829" s="35">
        <f>ROUND(('NEW Reference'!P$16*List!$H1829)+'NEW Reference'!P$17,0)</f>
        <v>1211</v>
      </c>
      <c r="X1829" s="35">
        <f>ROUND(('NEW Reference'!Q$16*List!$H1829)+'NEW Reference'!Q$17,0)</f>
        <v>606</v>
      </c>
      <c r="Y1829" s="36"/>
      <c r="Z1829" s="4" t="str">
        <f t="shared" si="86"/>
        <v>MIDDLESEX, New Jersey</v>
      </c>
      <c r="AA1829" s="37" t="s">
        <v>1285</v>
      </c>
      <c r="AB1829" s="37" t="s">
        <v>49</v>
      </c>
      <c r="AC1829" s="32" t="s">
        <v>5240</v>
      </c>
      <c r="AD1829" s="38"/>
      <c r="AE1829">
        <f t="shared" si="87"/>
        <v>1.1176000000000001</v>
      </c>
    </row>
    <row r="1830" spans="1:31">
      <c r="A1830" s="28" t="s">
        <v>5270</v>
      </c>
      <c r="B1830" s="44" t="s">
        <v>5271</v>
      </c>
      <c r="C1830" s="45">
        <v>35154</v>
      </c>
      <c r="D1830" s="30" t="s">
        <v>1278</v>
      </c>
      <c r="E1830" s="46" t="s">
        <v>5272</v>
      </c>
      <c r="F1830" s="49" t="s">
        <v>5240</v>
      </c>
      <c r="G1830" s="33" t="s">
        <v>48</v>
      </c>
      <c r="H1830">
        <f t="shared" si="85"/>
        <v>1.1176000000000001</v>
      </c>
      <c r="I1830" s="34">
        <f>ROUND(('NEW Reference'!B$16*List!$H1830)+'NEW Reference'!B$17,0)</f>
        <v>1324</v>
      </c>
      <c r="J1830" s="34">
        <f>ROUND(('NEW Reference'!C$16*List!$H1830)+'NEW Reference'!C$17,0)</f>
        <v>1974</v>
      </c>
      <c r="K1830" s="34">
        <f>ROUND(('NEW Reference'!D$16*List!$H1830)+'NEW Reference'!D$17,0)</f>
        <v>2366</v>
      </c>
      <c r="L1830" s="34">
        <f>ROUND(('NEW Reference'!E$16*List!$H1830)+'NEW Reference'!E$17,0)</f>
        <v>2925</v>
      </c>
      <c r="M1830" s="34">
        <f>ROUND(('NEW Reference'!F$16*List!$H1830)+'NEW Reference'!F$17,0)</f>
        <v>3047</v>
      </c>
      <c r="N1830" s="34">
        <f>ROUND(('NEW Reference'!G$16*List!$H1830)+'NEW Reference'!G$17,0)</f>
        <v>3449</v>
      </c>
      <c r="O1830" s="34">
        <f>ROUND(('NEW Reference'!H$16*List!$H1830)+'NEW Reference'!H$17,0)</f>
        <v>3581</v>
      </c>
      <c r="P1830" s="34">
        <f>ROUND(('NEW Reference'!I$16*List!$H1830)+'NEW Reference'!I$17,0)</f>
        <v>3722</v>
      </c>
      <c r="Q1830" s="34">
        <f>ROUND(('NEW Reference'!J$16*List!$H1830)+'NEW Reference'!J$17,0)</f>
        <v>4310</v>
      </c>
      <c r="R1830" s="34">
        <f>ROUND(('NEW Reference'!K$16*List!$H1830)+'NEW Reference'!K$17,0)</f>
        <v>4446</v>
      </c>
      <c r="S1830" s="34">
        <f>ROUND(('NEW Reference'!L$16*List!$H1830)+'NEW Reference'!L$17,0)</f>
        <v>4797</v>
      </c>
      <c r="T1830" s="34">
        <f>ROUND(('NEW Reference'!M$16*List!$H1830)+'NEW Reference'!M$17,0)</f>
        <v>5729</v>
      </c>
      <c r="U1830" s="34">
        <f>ROUND(('NEW Reference'!N$16*List!$H1830)+'NEW Reference'!N$17,0)</f>
        <v>23118</v>
      </c>
      <c r="V1830" s="35">
        <f>ROUND(('NEW Reference'!O$16*List!$H1830)+'NEW Reference'!O$17,0)</f>
        <v>859</v>
      </c>
      <c r="W1830" s="35">
        <f>ROUND(('NEW Reference'!P$16*List!$H1830)+'NEW Reference'!P$17,0)</f>
        <v>1211</v>
      </c>
      <c r="X1830" s="35">
        <f>ROUND(('NEW Reference'!Q$16*List!$H1830)+'NEW Reference'!Q$17,0)</f>
        <v>606</v>
      </c>
      <c r="Y1830" s="36"/>
      <c r="Z1830" s="4" t="str">
        <f t="shared" si="86"/>
        <v>MONMOUTH, New Jersey</v>
      </c>
      <c r="AA1830" s="37" t="s">
        <v>5272</v>
      </c>
      <c r="AB1830" s="37" t="s">
        <v>49</v>
      </c>
      <c r="AC1830" s="32" t="s">
        <v>5240</v>
      </c>
      <c r="AD1830" s="38"/>
      <c r="AE1830">
        <f t="shared" si="87"/>
        <v>1.1176000000000001</v>
      </c>
    </row>
    <row r="1831" spans="1:31">
      <c r="A1831" s="28" t="s">
        <v>5273</v>
      </c>
      <c r="B1831" s="44" t="s">
        <v>5274</v>
      </c>
      <c r="C1831" s="45">
        <v>35084</v>
      </c>
      <c r="D1831" s="30" t="s">
        <v>1268</v>
      </c>
      <c r="E1831" s="46" t="s">
        <v>3093</v>
      </c>
      <c r="F1831" s="49" t="s">
        <v>5240</v>
      </c>
      <c r="G1831" s="33" t="s">
        <v>48</v>
      </c>
      <c r="H1831">
        <f t="shared" si="85"/>
        <v>1.1278000000000001</v>
      </c>
      <c r="I1831" s="34">
        <f>ROUND(('NEW Reference'!B$16*List!$H1831)+'NEW Reference'!B$17,0)</f>
        <v>1333</v>
      </c>
      <c r="J1831" s="34">
        <f>ROUND(('NEW Reference'!C$16*List!$H1831)+'NEW Reference'!C$17,0)</f>
        <v>1988</v>
      </c>
      <c r="K1831" s="34">
        <f>ROUND(('NEW Reference'!D$16*List!$H1831)+'NEW Reference'!D$17,0)</f>
        <v>2383</v>
      </c>
      <c r="L1831" s="34">
        <f>ROUND(('NEW Reference'!E$16*List!$H1831)+'NEW Reference'!E$17,0)</f>
        <v>2946</v>
      </c>
      <c r="M1831" s="34">
        <f>ROUND(('NEW Reference'!F$16*List!$H1831)+'NEW Reference'!F$17,0)</f>
        <v>3069</v>
      </c>
      <c r="N1831" s="34">
        <f>ROUND(('NEW Reference'!G$16*List!$H1831)+'NEW Reference'!G$17,0)</f>
        <v>3474</v>
      </c>
      <c r="O1831" s="34">
        <f>ROUND(('NEW Reference'!H$16*List!$H1831)+'NEW Reference'!H$17,0)</f>
        <v>3607</v>
      </c>
      <c r="P1831" s="34">
        <f>ROUND(('NEW Reference'!I$16*List!$H1831)+'NEW Reference'!I$17,0)</f>
        <v>3748</v>
      </c>
      <c r="Q1831" s="34">
        <f>ROUND(('NEW Reference'!J$16*List!$H1831)+'NEW Reference'!J$17,0)</f>
        <v>4341</v>
      </c>
      <c r="R1831" s="34">
        <f>ROUND(('NEW Reference'!K$16*List!$H1831)+'NEW Reference'!K$17,0)</f>
        <v>4477</v>
      </c>
      <c r="S1831" s="34">
        <f>ROUND(('NEW Reference'!L$16*List!$H1831)+'NEW Reference'!L$17,0)</f>
        <v>4831</v>
      </c>
      <c r="T1831" s="34">
        <f>ROUND(('NEW Reference'!M$16*List!$H1831)+'NEW Reference'!M$17,0)</f>
        <v>5770</v>
      </c>
      <c r="U1831" s="34">
        <f>ROUND(('NEW Reference'!N$16*List!$H1831)+'NEW Reference'!N$17,0)</f>
        <v>23283</v>
      </c>
      <c r="V1831" s="35">
        <f>ROUND(('NEW Reference'!O$16*List!$H1831)+'NEW Reference'!O$17,0)</f>
        <v>866</v>
      </c>
      <c r="W1831" s="35">
        <f>ROUND(('NEW Reference'!P$16*List!$H1831)+'NEW Reference'!P$17,0)</f>
        <v>1220</v>
      </c>
      <c r="X1831" s="35">
        <f>ROUND(('NEW Reference'!Q$16*List!$H1831)+'NEW Reference'!Q$17,0)</f>
        <v>610</v>
      </c>
      <c r="Y1831" s="36"/>
      <c r="Z1831" s="4" t="str">
        <f t="shared" si="86"/>
        <v>MORRIS, New Jersey</v>
      </c>
      <c r="AA1831" s="37" t="s">
        <v>3093</v>
      </c>
      <c r="AB1831" s="37" t="s">
        <v>49</v>
      </c>
      <c r="AC1831" s="32" t="s">
        <v>5240</v>
      </c>
      <c r="AD1831" s="38"/>
      <c r="AE1831">
        <f t="shared" si="87"/>
        <v>1.1278000000000001</v>
      </c>
    </row>
    <row r="1832" spans="1:31">
      <c r="A1832" s="28" t="s">
        <v>5275</v>
      </c>
      <c r="B1832" s="44" t="s">
        <v>5276</v>
      </c>
      <c r="C1832" s="45">
        <v>35154</v>
      </c>
      <c r="D1832" s="30" t="s">
        <v>1278</v>
      </c>
      <c r="E1832" s="46" t="s">
        <v>5277</v>
      </c>
      <c r="F1832" s="49" t="s">
        <v>5240</v>
      </c>
      <c r="G1832" s="33" t="s">
        <v>48</v>
      </c>
      <c r="H1832">
        <f t="shared" si="85"/>
        <v>1.1176000000000001</v>
      </c>
      <c r="I1832" s="34">
        <f>ROUND(('NEW Reference'!B$16*List!$H1832)+'NEW Reference'!B$17,0)</f>
        <v>1324</v>
      </c>
      <c r="J1832" s="34">
        <f>ROUND(('NEW Reference'!C$16*List!$H1832)+'NEW Reference'!C$17,0)</f>
        <v>1974</v>
      </c>
      <c r="K1832" s="34">
        <f>ROUND(('NEW Reference'!D$16*List!$H1832)+'NEW Reference'!D$17,0)</f>
        <v>2366</v>
      </c>
      <c r="L1832" s="34">
        <f>ROUND(('NEW Reference'!E$16*List!$H1832)+'NEW Reference'!E$17,0)</f>
        <v>2925</v>
      </c>
      <c r="M1832" s="34">
        <f>ROUND(('NEW Reference'!F$16*List!$H1832)+'NEW Reference'!F$17,0)</f>
        <v>3047</v>
      </c>
      <c r="N1832" s="34">
        <f>ROUND(('NEW Reference'!G$16*List!$H1832)+'NEW Reference'!G$17,0)</f>
        <v>3449</v>
      </c>
      <c r="O1832" s="34">
        <f>ROUND(('NEW Reference'!H$16*List!$H1832)+'NEW Reference'!H$17,0)</f>
        <v>3581</v>
      </c>
      <c r="P1832" s="34">
        <f>ROUND(('NEW Reference'!I$16*List!$H1832)+'NEW Reference'!I$17,0)</f>
        <v>3722</v>
      </c>
      <c r="Q1832" s="34">
        <f>ROUND(('NEW Reference'!J$16*List!$H1832)+'NEW Reference'!J$17,0)</f>
        <v>4310</v>
      </c>
      <c r="R1832" s="34">
        <f>ROUND(('NEW Reference'!K$16*List!$H1832)+'NEW Reference'!K$17,0)</f>
        <v>4446</v>
      </c>
      <c r="S1832" s="34">
        <f>ROUND(('NEW Reference'!L$16*List!$H1832)+'NEW Reference'!L$17,0)</f>
        <v>4797</v>
      </c>
      <c r="T1832" s="34">
        <f>ROUND(('NEW Reference'!M$16*List!$H1832)+'NEW Reference'!M$17,0)</f>
        <v>5729</v>
      </c>
      <c r="U1832" s="34">
        <f>ROUND(('NEW Reference'!N$16*List!$H1832)+'NEW Reference'!N$17,0)</f>
        <v>23118</v>
      </c>
      <c r="V1832" s="35">
        <f>ROUND(('NEW Reference'!O$16*List!$H1832)+'NEW Reference'!O$17,0)</f>
        <v>859</v>
      </c>
      <c r="W1832" s="35">
        <f>ROUND(('NEW Reference'!P$16*List!$H1832)+'NEW Reference'!P$17,0)</f>
        <v>1211</v>
      </c>
      <c r="X1832" s="35">
        <f>ROUND(('NEW Reference'!Q$16*List!$H1832)+'NEW Reference'!Q$17,0)</f>
        <v>606</v>
      </c>
      <c r="Y1832" s="36"/>
      <c r="Z1832" s="4" t="str">
        <f t="shared" si="86"/>
        <v>OCEAN, New Jersey</v>
      </c>
      <c r="AA1832" s="37" t="s">
        <v>5277</v>
      </c>
      <c r="AB1832" s="37" t="s">
        <v>49</v>
      </c>
      <c r="AC1832" s="32" t="s">
        <v>5240</v>
      </c>
      <c r="AD1832" s="38"/>
      <c r="AE1832">
        <f t="shared" si="87"/>
        <v>1.1176000000000001</v>
      </c>
    </row>
    <row r="1833" spans="1:31">
      <c r="A1833" s="28" t="s">
        <v>5278</v>
      </c>
      <c r="B1833" s="44" t="s">
        <v>5279</v>
      </c>
      <c r="C1833" s="47">
        <v>35614</v>
      </c>
      <c r="D1833" s="30" t="s">
        <v>5243</v>
      </c>
      <c r="E1833" s="37" t="s">
        <v>5280</v>
      </c>
      <c r="F1833" s="49" t="s">
        <v>5240</v>
      </c>
      <c r="G1833" s="33" t="s">
        <v>48</v>
      </c>
      <c r="H1833">
        <f t="shared" si="85"/>
        <v>1.3755000000000002</v>
      </c>
      <c r="I1833" s="34">
        <f>ROUND(('NEW Reference'!B$16*List!$H1833)+'NEW Reference'!B$17,0)</f>
        <v>1563</v>
      </c>
      <c r="J1833" s="34">
        <f>ROUND(('NEW Reference'!C$16*List!$H1833)+'NEW Reference'!C$17,0)</f>
        <v>2330</v>
      </c>
      <c r="K1833" s="34">
        <f>ROUND(('NEW Reference'!D$16*List!$H1833)+'NEW Reference'!D$17,0)</f>
        <v>2792</v>
      </c>
      <c r="L1833" s="34">
        <f>ROUND(('NEW Reference'!E$16*List!$H1833)+'NEW Reference'!E$17,0)</f>
        <v>3452</v>
      </c>
      <c r="M1833" s="34">
        <f>ROUND(('NEW Reference'!F$16*List!$H1833)+'NEW Reference'!F$17,0)</f>
        <v>3596</v>
      </c>
      <c r="N1833" s="34">
        <f>ROUND(('NEW Reference'!G$16*List!$H1833)+'NEW Reference'!G$17,0)</f>
        <v>4071</v>
      </c>
      <c r="O1833" s="34">
        <f>ROUND(('NEW Reference'!H$16*List!$H1833)+'NEW Reference'!H$17,0)</f>
        <v>4226</v>
      </c>
      <c r="P1833" s="34">
        <f>ROUND(('NEW Reference'!I$16*List!$H1833)+'NEW Reference'!I$17,0)</f>
        <v>4392</v>
      </c>
      <c r="Q1833" s="34">
        <f>ROUND(('NEW Reference'!J$16*List!$H1833)+'NEW Reference'!J$17,0)</f>
        <v>5086</v>
      </c>
      <c r="R1833" s="34">
        <f>ROUND(('NEW Reference'!K$16*List!$H1833)+'NEW Reference'!K$17,0)</f>
        <v>5247</v>
      </c>
      <c r="S1833" s="34">
        <f>ROUND(('NEW Reference'!L$16*List!$H1833)+'NEW Reference'!L$17,0)</f>
        <v>5661</v>
      </c>
      <c r="T1833" s="34">
        <f>ROUND(('NEW Reference'!M$16*List!$H1833)+'NEW Reference'!M$17,0)</f>
        <v>6762</v>
      </c>
      <c r="U1833" s="34">
        <f>ROUND(('NEW Reference'!N$16*List!$H1833)+'NEW Reference'!N$17,0)</f>
        <v>27283</v>
      </c>
      <c r="V1833" s="35">
        <f>ROUND(('NEW Reference'!O$16*List!$H1833)+'NEW Reference'!O$17,0)</f>
        <v>1014</v>
      </c>
      <c r="W1833" s="35">
        <f>ROUND(('NEW Reference'!P$16*List!$H1833)+'NEW Reference'!P$17,0)</f>
        <v>1429</v>
      </c>
      <c r="X1833" s="35">
        <f>ROUND(('NEW Reference'!Q$16*List!$H1833)+'NEW Reference'!Q$17,0)</f>
        <v>715</v>
      </c>
      <c r="Y1833" s="36"/>
      <c r="Z1833" s="4" t="str">
        <f t="shared" si="86"/>
        <v>PASSAIC, New Jersey</v>
      </c>
      <c r="AA1833" s="46" t="s">
        <v>5280</v>
      </c>
      <c r="AB1833" s="37" t="s">
        <v>49</v>
      </c>
      <c r="AC1833" s="41" t="s">
        <v>5240</v>
      </c>
      <c r="AD1833" s="42"/>
      <c r="AE1833">
        <f t="shared" si="87"/>
        <v>1.3755000000000002</v>
      </c>
    </row>
    <row r="1834" spans="1:31">
      <c r="A1834" s="28" t="s">
        <v>5281</v>
      </c>
      <c r="B1834" s="44" t="s">
        <v>5282</v>
      </c>
      <c r="C1834" s="47">
        <v>48864</v>
      </c>
      <c r="D1834" s="30" t="s">
        <v>1313</v>
      </c>
      <c r="E1834" s="37" t="s">
        <v>5283</v>
      </c>
      <c r="F1834" s="49" t="s">
        <v>5240</v>
      </c>
      <c r="G1834" s="33" t="s">
        <v>48</v>
      </c>
      <c r="H1834">
        <f t="shared" si="85"/>
        <v>1.0542</v>
      </c>
      <c r="I1834" s="34">
        <f>ROUND(('NEW Reference'!B$16*List!$H1834)+'NEW Reference'!B$17,0)</f>
        <v>1265</v>
      </c>
      <c r="J1834" s="34">
        <f>ROUND(('NEW Reference'!C$16*List!$H1834)+'NEW Reference'!C$17,0)</f>
        <v>1887</v>
      </c>
      <c r="K1834" s="34">
        <f>ROUND(('NEW Reference'!D$16*List!$H1834)+'NEW Reference'!D$17,0)</f>
        <v>2261</v>
      </c>
      <c r="L1834" s="34">
        <f>ROUND(('NEW Reference'!E$16*List!$H1834)+'NEW Reference'!E$17,0)</f>
        <v>2795</v>
      </c>
      <c r="M1834" s="34">
        <f>ROUND(('NEW Reference'!F$16*List!$H1834)+'NEW Reference'!F$17,0)</f>
        <v>2912</v>
      </c>
      <c r="N1834" s="34">
        <f>ROUND(('NEW Reference'!G$16*List!$H1834)+'NEW Reference'!G$17,0)</f>
        <v>3297</v>
      </c>
      <c r="O1834" s="34">
        <f>ROUND(('NEW Reference'!H$16*List!$H1834)+'NEW Reference'!H$17,0)</f>
        <v>3423</v>
      </c>
      <c r="P1834" s="34">
        <f>ROUND(('NEW Reference'!I$16*List!$H1834)+'NEW Reference'!I$17,0)</f>
        <v>3557</v>
      </c>
      <c r="Q1834" s="34">
        <f>ROUND(('NEW Reference'!J$16*List!$H1834)+'NEW Reference'!J$17,0)</f>
        <v>4119</v>
      </c>
      <c r="R1834" s="34">
        <f>ROUND(('NEW Reference'!K$16*List!$H1834)+'NEW Reference'!K$17,0)</f>
        <v>4249</v>
      </c>
      <c r="S1834" s="34">
        <f>ROUND(('NEW Reference'!L$16*List!$H1834)+'NEW Reference'!L$17,0)</f>
        <v>4585</v>
      </c>
      <c r="T1834" s="34">
        <f>ROUND(('NEW Reference'!M$16*List!$H1834)+'NEW Reference'!M$17,0)</f>
        <v>5476</v>
      </c>
      <c r="U1834" s="34">
        <f>ROUND(('NEW Reference'!N$16*List!$H1834)+'NEW Reference'!N$17,0)</f>
        <v>22094</v>
      </c>
      <c r="V1834" s="35">
        <f>ROUND(('NEW Reference'!O$16*List!$H1834)+'NEW Reference'!O$17,0)</f>
        <v>821</v>
      </c>
      <c r="W1834" s="35">
        <f>ROUND(('NEW Reference'!P$16*List!$H1834)+'NEW Reference'!P$17,0)</f>
        <v>1157</v>
      </c>
      <c r="X1834" s="35">
        <f>ROUND(('NEW Reference'!Q$16*List!$H1834)+'NEW Reference'!Q$17,0)</f>
        <v>579</v>
      </c>
      <c r="Y1834" s="36"/>
      <c r="Z1834" s="4" t="str">
        <f t="shared" si="86"/>
        <v>SALEM, New Jersey</v>
      </c>
      <c r="AA1834" s="46" t="s">
        <v>5283</v>
      </c>
      <c r="AB1834" s="37" t="s">
        <v>49</v>
      </c>
      <c r="AC1834" s="41" t="s">
        <v>5240</v>
      </c>
      <c r="AD1834" s="42"/>
      <c r="AE1834">
        <f t="shared" si="87"/>
        <v>1.0542</v>
      </c>
    </row>
    <row r="1835" spans="1:31">
      <c r="A1835" s="28" t="s">
        <v>5284</v>
      </c>
      <c r="B1835" s="44" t="s">
        <v>5285</v>
      </c>
      <c r="C1835" s="45">
        <v>35154</v>
      </c>
      <c r="D1835" s="30" t="s">
        <v>1278</v>
      </c>
      <c r="E1835" s="46" t="s">
        <v>3720</v>
      </c>
      <c r="F1835" s="49" t="s">
        <v>5240</v>
      </c>
      <c r="G1835" s="33" t="s">
        <v>48</v>
      </c>
      <c r="H1835">
        <f t="shared" si="85"/>
        <v>1.1176000000000001</v>
      </c>
      <c r="I1835" s="34">
        <f>ROUND(('NEW Reference'!B$16*List!$H1835)+'NEW Reference'!B$17,0)</f>
        <v>1324</v>
      </c>
      <c r="J1835" s="34">
        <f>ROUND(('NEW Reference'!C$16*List!$H1835)+'NEW Reference'!C$17,0)</f>
        <v>1974</v>
      </c>
      <c r="K1835" s="34">
        <f>ROUND(('NEW Reference'!D$16*List!$H1835)+'NEW Reference'!D$17,0)</f>
        <v>2366</v>
      </c>
      <c r="L1835" s="34">
        <f>ROUND(('NEW Reference'!E$16*List!$H1835)+'NEW Reference'!E$17,0)</f>
        <v>2925</v>
      </c>
      <c r="M1835" s="34">
        <f>ROUND(('NEW Reference'!F$16*List!$H1835)+'NEW Reference'!F$17,0)</f>
        <v>3047</v>
      </c>
      <c r="N1835" s="34">
        <f>ROUND(('NEW Reference'!G$16*List!$H1835)+'NEW Reference'!G$17,0)</f>
        <v>3449</v>
      </c>
      <c r="O1835" s="34">
        <f>ROUND(('NEW Reference'!H$16*List!$H1835)+'NEW Reference'!H$17,0)</f>
        <v>3581</v>
      </c>
      <c r="P1835" s="34">
        <f>ROUND(('NEW Reference'!I$16*List!$H1835)+'NEW Reference'!I$17,0)</f>
        <v>3722</v>
      </c>
      <c r="Q1835" s="34">
        <f>ROUND(('NEW Reference'!J$16*List!$H1835)+'NEW Reference'!J$17,0)</f>
        <v>4310</v>
      </c>
      <c r="R1835" s="34">
        <f>ROUND(('NEW Reference'!K$16*List!$H1835)+'NEW Reference'!K$17,0)</f>
        <v>4446</v>
      </c>
      <c r="S1835" s="34">
        <f>ROUND(('NEW Reference'!L$16*List!$H1835)+'NEW Reference'!L$17,0)</f>
        <v>4797</v>
      </c>
      <c r="T1835" s="34">
        <f>ROUND(('NEW Reference'!M$16*List!$H1835)+'NEW Reference'!M$17,0)</f>
        <v>5729</v>
      </c>
      <c r="U1835" s="34">
        <f>ROUND(('NEW Reference'!N$16*List!$H1835)+'NEW Reference'!N$17,0)</f>
        <v>23118</v>
      </c>
      <c r="V1835" s="35">
        <f>ROUND(('NEW Reference'!O$16*List!$H1835)+'NEW Reference'!O$17,0)</f>
        <v>859</v>
      </c>
      <c r="W1835" s="35">
        <f>ROUND(('NEW Reference'!P$16*List!$H1835)+'NEW Reference'!P$17,0)</f>
        <v>1211</v>
      </c>
      <c r="X1835" s="35">
        <f>ROUND(('NEW Reference'!Q$16*List!$H1835)+'NEW Reference'!Q$17,0)</f>
        <v>606</v>
      </c>
      <c r="Y1835" s="36"/>
      <c r="Z1835" s="4" t="str">
        <f t="shared" si="86"/>
        <v>SOMERSET, New Jersey</v>
      </c>
      <c r="AA1835" s="46" t="s">
        <v>3720</v>
      </c>
      <c r="AB1835" s="37" t="s">
        <v>49</v>
      </c>
      <c r="AC1835" s="41" t="s">
        <v>5240</v>
      </c>
      <c r="AD1835" s="42"/>
      <c r="AE1835">
        <f t="shared" si="87"/>
        <v>1.1176000000000001</v>
      </c>
    </row>
    <row r="1836" spans="1:31">
      <c r="A1836" s="28" t="s">
        <v>5286</v>
      </c>
      <c r="B1836" s="44" t="s">
        <v>5287</v>
      </c>
      <c r="C1836" s="47">
        <v>35084</v>
      </c>
      <c r="D1836" s="30" t="s">
        <v>1268</v>
      </c>
      <c r="E1836" s="37" t="s">
        <v>1319</v>
      </c>
      <c r="F1836" s="49" t="s">
        <v>5240</v>
      </c>
      <c r="G1836" s="33" t="s">
        <v>48</v>
      </c>
      <c r="H1836">
        <f t="shared" si="85"/>
        <v>1.1278000000000001</v>
      </c>
      <c r="I1836" s="34">
        <f>ROUND(('NEW Reference'!B$16*List!$H1836)+'NEW Reference'!B$17,0)</f>
        <v>1333</v>
      </c>
      <c r="J1836" s="34">
        <f>ROUND(('NEW Reference'!C$16*List!$H1836)+'NEW Reference'!C$17,0)</f>
        <v>1988</v>
      </c>
      <c r="K1836" s="34">
        <f>ROUND(('NEW Reference'!D$16*List!$H1836)+'NEW Reference'!D$17,0)</f>
        <v>2383</v>
      </c>
      <c r="L1836" s="34">
        <f>ROUND(('NEW Reference'!E$16*List!$H1836)+'NEW Reference'!E$17,0)</f>
        <v>2946</v>
      </c>
      <c r="M1836" s="34">
        <f>ROUND(('NEW Reference'!F$16*List!$H1836)+'NEW Reference'!F$17,0)</f>
        <v>3069</v>
      </c>
      <c r="N1836" s="34">
        <f>ROUND(('NEW Reference'!G$16*List!$H1836)+'NEW Reference'!G$17,0)</f>
        <v>3474</v>
      </c>
      <c r="O1836" s="34">
        <f>ROUND(('NEW Reference'!H$16*List!$H1836)+'NEW Reference'!H$17,0)</f>
        <v>3607</v>
      </c>
      <c r="P1836" s="34">
        <f>ROUND(('NEW Reference'!I$16*List!$H1836)+'NEW Reference'!I$17,0)</f>
        <v>3748</v>
      </c>
      <c r="Q1836" s="34">
        <f>ROUND(('NEW Reference'!J$16*List!$H1836)+'NEW Reference'!J$17,0)</f>
        <v>4341</v>
      </c>
      <c r="R1836" s="34">
        <f>ROUND(('NEW Reference'!K$16*List!$H1836)+'NEW Reference'!K$17,0)</f>
        <v>4477</v>
      </c>
      <c r="S1836" s="34">
        <f>ROUND(('NEW Reference'!L$16*List!$H1836)+'NEW Reference'!L$17,0)</f>
        <v>4831</v>
      </c>
      <c r="T1836" s="34">
        <f>ROUND(('NEW Reference'!M$16*List!$H1836)+'NEW Reference'!M$17,0)</f>
        <v>5770</v>
      </c>
      <c r="U1836" s="34">
        <f>ROUND(('NEW Reference'!N$16*List!$H1836)+'NEW Reference'!N$17,0)</f>
        <v>23283</v>
      </c>
      <c r="V1836" s="35">
        <f>ROUND(('NEW Reference'!O$16*List!$H1836)+'NEW Reference'!O$17,0)</f>
        <v>866</v>
      </c>
      <c r="W1836" s="35">
        <f>ROUND(('NEW Reference'!P$16*List!$H1836)+'NEW Reference'!P$17,0)</f>
        <v>1220</v>
      </c>
      <c r="X1836" s="35">
        <f>ROUND(('NEW Reference'!Q$16*List!$H1836)+'NEW Reference'!Q$17,0)</f>
        <v>610</v>
      </c>
      <c r="Y1836" s="36"/>
      <c r="Z1836" s="4" t="str">
        <f t="shared" si="86"/>
        <v>SUSSEX, New Jersey</v>
      </c>
      <c r="AA1836" s="46" t="s">
        <v>1319</v>
      </c>
      <c r="AB1836" s="37" t="s">
        <v>49</v>
      </c>
      <c r="AC1836" s="41" t="s">
        <v>5240</v>
      </c>
      <c r="AD1836" s="42"/>
      <c r="AE1836">
        <f t="shared" si="87"/>
        <v>1.1278000000000001</v>
      </c>
    </row>
    <row r="1837" spans="1:31">
      <c r="A1837" s="28" t="s">
        <v>5288</v>
      </c>
      <c r="B1837" s="44" t="s">
        <v>5289</v>
      </c>
      <c r="C1837" s="45">
        <v>35084</v>
      </c>
      <c r="D1837" s="30" t="s">
        <v>1268</v>
      </c>
      <c r="E1837" s="46" t="s">
        <v>748</v>
      </c>
      <c r="F1837" s="49" t="s">
        <v>5240</v>
      </c>
      <c r="G1837" s="33" t="s">
        <v>48</v>
      </c>
      <c r="H1837">
        <f t="shared" si="85"/>
        <v>1.1278000000000001</v>
      </c>
      <c r="I1837" s="34">
        <f>ROUND(('NEW Reference'!B$16*List!$H1837)+'NEW Reference'!B$17,0)</f>
        <v>1333</v>
      </c>
      <c r="J1837" s="34">
        <f>ROUND(('NEW Reference'!C$16*List!$H1837)+'NEW Reference'!C$17,0)</f>
        <v>1988</v>
      </c>
      <c r="K1837" s="34">
        <f>ROUND(('NEW Reference'!D$16*List!$H1837)+'NEW Reference'!D$17,0)</f>
        <v>2383</v>
      </c>
      <c r="L1837" s="34">
        <f>ROUND(('NEW Reference'!E$16*List!$H1837)+'NEW Reference'!E$17,0)</f>
        <v>2946</v>
      </c>
      <c r="M1837" s="34">
        <f>ROUND(('NEW Reference'!F$16*List!$H1837)+'NEW Reference'!F$17,0)</f>
        <v>3069</v>
      </c>
      <c r="N1837" s="34">
        <f>ROUND(('NEW Reference'!G$16*List!$H1837)+'NEW Reference'!G$17,0)</f>
        <v>3474</v>
      </c>
      <c r="O1837" s="34">
        <f>ROUND(('NEW Reference'!H$16*List!$H1837)+'NEW Reference'!H$17,0)</f>
        <v>3607</v>
      </c>
      <c r="P1837" s="34">
        <f>ROUND(('NEW Reference'!I$16*List!$H1837)+'NEW Reference'!I$17,0)</f>
        <v>3748</v>
      </c>
      <c r="Q1837" s="34">
        <f>ROUND(('NEW Reference'!J$16*List!$H1837)+'NEW Reference'!J$17,0)</f>
        <v>4341</v>
      </c>
      <c r="R1837" s="34">
        <f>ROUND(('NEW Reference'!K$16*List!$H1837)+'NEW Reference'!K$17,0)</f>
        <v>4477</v>
      </c>
      <c r="S1837" s="34">
        <f>ROUND(('NEW Reference'!L$16*List!$H1837)+'NEW Reference'!L$17,0)</f>
        <v>4831</v>
      </c>
      <c r="T1837" s="34">
        <f>ROUND(('NEW Reference'!M$16*List!$H1837)+'NEW Reference'!M$17,0)</f>
        <v>5770</v>
      </c>
      <c r="U1837" s="34">
        <f>ROUND(('NEW Reference'!N$16*List!$H1837)+'NEW Reference'!N$17,0)</f>
        <v>23283</v>
      </c>
      <c r="V1837" s="35">
        <f>ROUND(('NEW Reference'!O$16*List!$H1837)+'NEW Reference'!O$17,0)</f>
        <v>866</v>
      </c>
      <c r="W1837" s="35">
        <f>ROUND(('NEW Reference'!P$16*List!$H1837)+'NEW Reference'!P$17,0)</f>
        <v>1220</v>
      </c>
      <c r="X1837" s="35">
        <f>ROUND(('NEW Reference'!Q$16*List!$H1837)+'NEW Reference'!Q$17,0)</f>
        <v>610</v>
      </c>
      <c r="Y1837" s="36"/>
      <c r="Z1837" s="4" t="str">
        <f t="shared" si="86"/>
        <v>UNION, New Jersey</v>
      </c>
      <c r="AA1837" s="46" t="s">
        <v>748</v>
      </c>
      <c r="AB1837" s="37" t="s">
        <v>49</v>
      </c>
      <c r="AC1837" s="41" t="s">
        <v>5240</v>
      </c>
      <c r="AD1837" s="42"/>
      <c r="AE1837">
        <f t="shared" si="87"/>
        <v>1.1278000000000001</v>
      </c>
    </row>
    <row r="1838" spans="1:31">
      <c r="A1838" s="28" t="s">
        <v>5290</v>
      </c>
      <c r="B1838" s="44" t="s">
        <v>5291</v>
      </c>
      <c r="C1838" s="45">
        <v>10900</v>
      </c>
      <c r="D1838" s="30" t="s">
        <v>303</v>
      </c>
      <c r="E1838" s="46" t="s">
        <v>2030</v>
      </c>
      <c r="F1838" s="49" t="s">
        <v>5240</v>
      </c>
      <c r="G1838" s="33" t="s">
        <v>48</v>
      </c>
      <c r="H1838">
        <f t="shared" si="85"/>
        <v>0.94680000000000009</v>
      </c>
      <c r="I1838" s="34">
        <f>ROUND(('NEW Reference'!B$16*List!$H1838)+'NEW Reference'!B$17,0)</f>
        <v>1166</v>
      </c>
      <c r="J1838" s="34">
        <f>ROUND(('NEW Reference'!C$16*List!$H1838)+'NEW Reference'!C$17,0)</f>
        <v>1739</v>
      </c>
      <c r="K1838" s="34">
        <f>ROUND(('NEW Reference'!D$16*List!$H1838)+'NEW Reference'!D$17,0)</f>
        <v>2083</v>
      </c>
      <c r="L1838" s="34">
        <f>ROUND(('NEW Reference'!E$16*List!$H1838)+'NEW Reference'!E$17,0)</f>
        <v>2576</v>
      </c>
      <c r="M1838" s="34">
        <f>ROUND(('NEW Reference'!F$16*List!$H1838)+'NEW Reference'!F$17,0)</f>
        <v>2684</v>
      </c>
      <c r="N1838" s="34">
        <f>ROUND(('NEW Reference'!G$16*List!$H1838)+'NEW Reference'!G$17,0)</f>
        <v>3038</v>
      </c>
      <c r="O1838" s="34">
        <f>ROUND(('NEW Reference'!H$16*List!$H1838)+'NEW Reference'!H$17,0)</f>
        <v>3154</v>
      </c>
      <c r="P1838" s="34">
        <f>ROUND(('NEW Reference'!I$16*List!$H1838)+'NEW Reference'!I$17,0)</f>
        <v>3278</v>
      </c>
      <c r="Q1838" s="34">
        <f>ROUND(('NEW Reference'!J$16*List!$H1838)+'NEW Reference'!J$17,0)</f>
        <v>3796</v>
      </c>
      <c r="R1838" s="34">
        <f>ROUND(('NEW Reference'!K$16*List!$H1838)+'NEW Reference'!K$17,0)</f>
        <v>3915</v>
      </c>
      <c r="S1838" s="34">
        <f>ROUND(('NEW Reference'!L$16*List!$H1838)+'NEW Reference'!L$17,0)</f>
        <v>4225</v>
      </c>
      <c r="T1838" s="34">
        <f>ROUND(('NEW Reference'!M$16*List!$H1838)+'NEW Reference'!M$17,0)</f>
        <v>5046</v>
      </c>
      <c r="U1838" s="34">
        <f>ROUND(('NEW Reference'!N$16*List!$H1838)+'NEW Reference'!N$17,0)</f>
        <v>20360</v>
      </c>
      <c r="V1838" s="35">
        <f>ROUND(('NEW Reference'!O$16*List!$H1838)+'NEW Reference'!O$17,0)</f>
        <v>757</v>
      </c>
      <c r="W1838" s="35">
        <f>ROUND(('NEW Reference'!P$16*List!$H1838)+'NEW Reference'!P$17,0)</f>
        <v>1067</v>
      </c>
      <c r="X1838" s="35">
        <f>ROUND(('NEW Reference'!Q$16*List!$H1838)+'NEW Reference'!Q$17,0)</f>
        <v>533</v>
      </c>
      <c r="Y1838" s="36"/>
      <c r="Z1838" s="4" t="str">
        <f t="shared" si="86"/>
        <v>WARREN, New Jersey</v>
      </c>
      <c r="AA1838" s="46" t="s">
        <v>2030</v>
      </c>
      <c r="AB1838" s="37" t="s">
        <v>49</v>
      </c>
      <c r="AC1838" s="41" t="s">
        <v>5240</v>
      </c>
      <c r="AD1838" s="42"/>
      <c r="AE1838">
        <f t="shared" si="87"/>
        <v>0.94680000000000009</v>
      </c>
    </row>
    <row r="1839" spans="1:31">
      <c r="A1839" s="28" t="s">
        <v>5292</v>
      </c>
      <c r="B1839" s="44" t="s">
        <v>5293</v>
      </c>
      <c r="C1839" s="45">
        <v>99931</v>
      </c>
      <c r="D1839" s="30" t="s">
        <v>9202</v>
      </c>
      <c r="E1839" s="46" t="s">
        <v>325</v>
      </c>
      <c r="F1839" s="49" t="s">
        <v>5240</v>
      </c>
      <c r="G1839" s="33" t="s">
        <v>59</v>
      </c>
      <c r="H1839" t="str">
        <f t="shared" si="85"/>
        <v>----------</v>
      </c>
      <c r="I1839" s="34" t="e">
        <f>ROUND(('NEW Reference'!B$16*List!$H1839)+'NEW Reference'!B$17,0)</f>
        <v>#VALUE!</v>
      </c>
      <c r="J1839" s="34" t="e">
        <f>ROUND(('NEW Reference'!C$16*List!$H1839)+'NEW Reference'!C$17,0)</f>
        <v>#VALUE!</v>
      </c>
      <c r="K1839" s="34" t="e">
        <f>ROUND(('NEW Reference'!D$16*List!$H1839)+'NEW Reference'!D$17,0)</f>
        <v>#VALUE!</v>
      </c>
      <c r="L1839" s="34" t="e">
        <f>ROUND(('NEW Reference'!E$16*List!$H1839)+'NEW Reference'!E$17,0)</f>
        <v>#VALUE!</v>
      </c>
      <c r="M1839" s="34" t="e">
        <f>ROUND(('NEW Reference'!F$16*List!$H1839)+'NEW Reference'!F$17,0)</f>
        <v>#VALUE!</v>
      </c>
      <c r="N1839" s="34" t="e">
        <f>ROUND(('NEW Reference'!G$16*List!$H1839)+'NEW Reference'!G$17,0)</f>
        <v>#VALUE!</v>
      </c>
      <c r="O1839" s="34" t="e">
        <f>ROUND(('NEW Reference'!H$16*List!$H1839)+'NEW Reference'!H$17,0)</f>
        <v>#VALUE!</v>
      </c>
      <c r="P1839" s="34" t="e">
        <f>ROUND(('NEW Reference'!I$16*List!$H1839)+'NEW Reference'!I$17,0)</f>
        <v>#VALUE!</v>
      </c>
      <c r="Q1839" s="34" t="e">
        <f>ROUND(('NEW Reference'!J$16*List!$H1839)+'NEW Reference'!J$17,0)</f>
        <v>#VALUE!</v>
      </c>
      <c r="R1839" s="34" t="e">
        <f>ROUND(('NEW Reference'!K$16*List!$H1839)+'NEW Reference'!K$17,0)</f>
        <v>#VALUE!</v>
      </c>
      <c r="S1839" s="34" t="e">
        <f>ROUND(('NEW Reference'!L$16*List!$H1839)+'NEW Reference'!L$17,0)</f>
        <v>#VALUE!</v>
      </c>
      <c r="T1839" s="34" t="e">
        <f>ROUND(('NEW Reference'!M$16*List!$H1839)+'NEW Reference'!M$17,0)</f>
        <v>#VALUE!</v>
      </c>
      <c r="U1839" s="34" t="e">
        <f>ROUND(('NEW Reference'!N$16*List!$H1839)+'NEW Reference'!N$17,0)</f>
        <v>#VALUE!</v>
      </c>
      <c r="V1839" s="35" t="e">
        <f>ROUND(('NEW Reference'!O$16*List!$H1839)+'NEW Reference'!O$17,0)</f>
        <v>#VALUE!</v>
      </c>
      <c r="W1839" s="35" t="e">
        <f>ROUND(('NEW Reference'!P$16*List!$H1839)+'NEW Reference'!P$17,0)</f>
        <v>#VALUE!</v>
      </c>
      <c r="X1839" s="35" t="e">
        <f>ROUND(('NEW Reference'!Q$16*List!$H1839)+'NEW Reference'!Q$17,0)</f>
        <v>#VALUE!</v>
      </c>
      <c r="Y1839" s="36"/>
      <c r="Z1839" s="4" t="str">
        <f t="shared" si="86"/>
        <v>STATEWIDE, New Jersey</v>
      </c>
      <c r="AA1839" s="37" t="s">
        <v>325</v>
      </c>
      <c r="AB1839" s="37" t="s">
        <v>49</v>
      </c>
      <c r="AC1839" s="32" t="s">
        <v>5240</v>
      </c>
      <c r="AD1839" s="38"/>
      <c r="AE1839" t="str">
        <f t="shared" si="87"/>
        <v>----------</v>
      </c>
    </row>
    <row r="1840" spans="1:31">
      <c r="A1840" s="28" t="s">
        <v>5294</v>
      </c>
      <c r="B1840" s="44" t="s">
        <v>5295</v>
      </c>
      <c r="C1840" s="47">
        <v>10740</v>
      </c>
      <c r="D1840" s="30" t="s">
        <v>295</v>
      </c>
      <c r="E1840" s="37" t="s">
        <v>5296</v>
      </c>
      <c r="F1840" s="49" t="s">
        <v>5297</v>
      </c>
      <c r="G1840" s="33" t="s">
        <v>48</v>
      </c>
      <c r="H1840">
        <f t="shared" si="85"/>
        <v>0.90200000000000002</v>
      </c>
      <c r="I1840" s="34">
        <f>ROUND(('NEW Reference'!B$16*List!$H1840)+'NEW Reference'!B$17,0)</f>
        <v>1125</v>
      </c>
      <c r="J1840" s="34">
        <f>ROUND(('NEW Reference'!C$16*List!$H1840)+'NEW Reference'!C$17,0)</f>
        <v>1677</v>
      </c>
      <c r="K1840" s="34">
        <f>ROUND(('NEW Reference'!D$16*List!$H1840)+'NEW Reference'!D$17,0)</f>
        <v>2009</v>
      </c>
      <c r="L1840" s="34">
        <f>ROUND(('NEW Reference'!E$16*List!$H1840)+'NEW Reference'!E$17,0)</f>
        <v>2484</v>
      </c>
      <c r="M1840" s="34">
        <f>ROUND(('NEW Reference'!F$16*List!$H1840)+'NEW Reference'!F$17,0)</f>
        <v>2588</v>
      </c>
      <c r="N1840" s="34">
        <f>ROUND(('NEW Reference'!G$16*List!$H1840)+'NEW Reference'!G$17,0)</f>
        <v>2930</v>
      </c>
      <c r="O1840" s="34">
        <f>ROUND(('NEW Reference'!H$16*List!$H1840)+'NEW Reference'!H$17,0)</f>
        <v>3042</v>
      </c>
      <c r="P1840" s="34">
        <f>ROUND(('NEW Reference'!I$16*List!$H1840)+'NEW Reference'!I$17,0)</f>
        <v>3161</v>
      </c>
      <c r="Q1840" s="34">
        <f>ROUND(('NEW Reference'!J$16*List!$H1840)+'NEW Reference'!J$17,0)</f>
        <v>3661</v>
      </c>
      <c r="R1840" s="34">
        <f>ROUND(('NEW Reference'!K$16*List!$H1840)+'NEW Reference'!K$17,0)</f>
        <v>3776</v>
      </c>
      <c r="S1840" s="34">
        <f>ROUND(('NEW Reference'!L$16*List!$H1840)+'NEW Reference'!L$17,0)</f>
        <v>4075</v>
      </c>
      <c r="T1840" s="34">
        <f>ROUND(('NEW Reference'!M$16*List!$H1840)+'NEW Reference'!M$17,0)</f>
        <v>4867</v>
      </c>
      <c r="U1840" s="34">
        <f>ROUND(('NEW Reference'!N$16*List!$H1840)+'NEW Reference'!N$17,0)</f>
        <v>19637</v>
      </c>
      <c r="V1840" s="35">
        <f>ROUND(('NEW Reference'!O$16*List!$H1840)+'NEW Reference'!O$17,0)</f>
        <v>730</v>
      </c>
      <c r="W1840" s="35">
        <f>ROUND(('NEW Reference'!P$16*List!$H1840)+'NEW Reference'!P$17,0)</f>
        <v>1029</v>
      </c>
      <c r="X1840" s="35">
        <f>ROUND(('NEW Reference'!Q$16*List!$H1840)+'NEW Reference'!Q$17,0)</f>
        <v>514</v>
      </c>
      <c r="Y1840" s="36"/>
      <c r="Z1840" s="4" t="str">
        <f t="shared" si="86"/>
        <v>BERNALILLO, New Mexico</v>
      </c>
      <c r="AA1840" s="46" t="s">
        <v>5296</v>
      </c>
      <c r="AB1840" s="37" t="s">
        <v>49</v>
      </c>
      <c r="AC1840" s="41" t="s">
        <v>5297</v>
      </c>
      <c r="AD1840" s="42"/>
      <c r="AE1840">
        <f t="shared" si="87"/>
        <v>0.90200000000000002</v>
      </c>
    </row>
    <row r="1841" spans="1:31">
      <c r="A1841" s="28" t="s">
        <v>5298</v>
      </c>
      <c r="B1841" s="44" t="s">
        <v>5299</v>
      </c>
      <c r="C1841" s="45">
        <v>99932</v>
      </c>
      <c r="D1841" s="30" t="s">
        <v>174</v>
      </c>
      <c r="E1841" s="46" t="s">
        <v>5300</v>
      </c>
      <c r="F1841" s="50" t="s">
        <v>5297</v>
      </c>
      <c r="G1841" s="33" t="s">
        <v>59</v>
      </c>
      <c r="H1841">
        <f t="shared" si="85"/>
        <v>0.83790000000000009</v>
      </c>
      <c r="I1841" s="34">
        <f>ROUND(('NEW Reference'!B$16*List!$H1841)+'NEW Reference'!B$17,0)</f>
        <v>1065</v>
      </c>
      <c r="J1841" s="34">
        <f>ROUND(('NEW Reference'!C$16*List!$H1841)+'NEW Reference'!C$17,0)</f>
        <v>1589</v>
      </c>
      <c r="K1841" s="34">
        <f>ROUND(('NEW Reference'!D$16*List!$H1841)+'NEW Reference'!D$17,0)</f>
        <v>1904</v>
      </c>
      <c r="L1841" s="34">
        <f>ROUND(('NEW Reference'!E$16*List!$H1841)+'NEW Reference'!E$17,0)</f>
        <v>2353</v>
      </c>
      <c r="M1841" s="34">
        <f>ROUND(('NEW Reference'!F$16*List!$H1841)+'NEW Reference'!F$17,0)</f>
        <v>2452</v>
      </c>
      <c r="N1841" s="34">
        <f>ROUND(('NEW Reference'!G$16*List!$H1841)+'NEW Reference'!G$17,0)</f>
        <v>2775</v>
      </c>
      <c r="O1841" s="34">
        <f>ROUND(('NEW Reference'!H$16*List!$H1841)+'NEW Reference'!H$17,0)</f>
        <v>2882</v>
      </c>
      <c r="P1841" s="34">
        <f>ROUND(('NEW Reference'!I$16*List!$H1841)+'NEW Reference'!I$17,0)</f>
        <v>2995</v>
      </c>
      <c r="Q1841" s="34">
        <f>ROUND(('NEW Reference'!J$16*List!$H1841)+'NEW Reference'!J$17,0)</f>
        <v>3468</v>
      </c>
      <c r="R1841" s="34">
        <f>ROUND(('NEW Reference'!K$16*List!$H1841)+'NEW Reference'!K$17,0)</f>
        <v>3577</v>
      </c>
      <c r="S1841" s="34">
        <f>ROUND(('NEW Reference'!L$16*List!$H1841)+'NEW Reference'!L$17,0)</f>
        <v>3860</v>
      </c>
      <c r="T1841" s="34">
        <f>ROUND(('NEW Reference'!M$16*List!$H1841)+'NEW Reference'!M$17,0)</f>
        <v>4610</v>
      </c>
      <c r="U1841" s="34">
        <f>ROUND(('NEW Reference'!N$16*List!$H1841)+'NEW Reference'!N$17,0)</f>
        <v>18602</v>
      </c>
      <c r="V1841" s="35">
        <f>ROUND(('NEW Reference'!O$16*List!$H1841)+'NEW Reference'!O$17,0)</f>
        <v>692</v>
      </c>
      <c r="W1841" s="35">
        <f>ROUND(('NEW Reference'!P$16*List!$H1841)+'NEW Reference'!P$17,0)</f>
        <v>974</v>
      </c>
      <c r="X1841" s="35">
        <f>ROUND(('NEW Reference'!Q$16*List!$H1841)+'NEW Reference'!Q$17,0)</f>
        <v>487</v>
      </c>
      <c r="Y1841" s="36"/>
      <c r="Z1841" s="4" t="str">
        <f t="shared" si="86"/>
        <v>CATRON, New Mexico</v>
      </c>
      <c r="AA1841" s="46" t="s">
        <v>5300</v>
      </c>
      <c r="AB1841" s="37" t="s">
        <v>49</v>
      </c>
      <c r="AC1841" s="41" t="s">
        <v>5297</v>
      </c>
      <c r="AD1841" s="42"/>
      <c r="AE1841">
        <f t="shared" si="87"/>
        <v>0.83790000000000009</v>
      </c>
    </row>
    <row r="1842" spans="1:31">
      <c r="A1842" s="28" t="s">
        <v>5301</v>
      </c>
      <c r="B1842" s="44" t="s">
        <v>5302</v>
      </c>
      <c r="C1842" s="47">
        <v>99932</v>
      </c>
      <c r="D1842" s="30" t="s">
        <v>174</v>
      </c>
      <c r="E1842" s="37" t="s">
        <v>5303</v>
      </c>
      <c r="F1842" s="50" t="s">
        <v>5297</v>
      </c>
      <c r="G1842" s="33" t="s">
        <v>59</v>
      </c>
      <c r="H1842">
        <f t="shared" si="85"/>
        <v>0.83790000000000009</v>
      </c>
      <c r="I1842" s="34">
        <f>ROUND(('NEW Reference'!B$16*List!$H1842)+'NEW Reference'!B$17,0)</f>
        <v>1065</v>
      </c>
      <c r="J1842" s="34">
        <f>ROUND(('NEW Reference'!C$16*List!$H1842)+'NEW Reference'!C$17,0)</f>
        <v>1589</v>
      </c>
      <c r="K1842" s="34">
        <f>ROUND(('NEW Reference'!D$16*List!$H1842)+'NEW Reference'!D$17,0)</f>
        <v>1904</v>
      </c>
      <c r="L1842" s="34">
        <f>ROUND(('NEW Reference'!E$16*List!$H1842)+'NEW Reference'!E$17,0)</f>
        <v>2353</v>
      </c>
      <c r="M1842" s="34">
        <f>ROUND(('NEW Reference'!F$16*List!$H1842)+'NEW Reference'!F$17,0)</f>
        <v>2452</v>
      </c>
      <c r="N1842" s="34">
        <f>ROUND(('NEW Reference'!G$16*List!$H1842)+'NEW Reference'!G$17,0)</f>
        <v>2775</v>
      </c>
      <c r="O1842" s="34">
        <f>ROUND(('NEW Reference'!H$16*List!$H1842)+'NEW Reference'!H$17,0)</f>
        <v>2882</v>
      </c>
      <c r="P1842" s="34">
        <f>ROUND(('NEW Reference'!I$16*List!$H1842)+'NEW Reference'!I$17,0)</f>
        <v>2995</v>
      </c>
      <c r="Q1842" s="34">
        <f>ROUND(('NEW Reference'!J$16*List!$H1842)+'NEW Reference'!J$17,0)</f>
        <v>3468</v>
      </c>
      <c r="R1842" s="34">
        <f>ROUND(('NEW Reference'!K$16*List!$H1842)+'NEW Reference'!K$17,0)</f>
        <v>3577</v>
      </c>
      <c r="S1842" s="34">
        <f>ROUND(('NEW Reference'!L$16*List!$H1842)+'NEW Reference'!L$17,0)</f>
        <v>3860</v>
      </c>
      <c r="T1842" s="34">
        <f>ROUND(('NEW Reference'!M$16*List!$H1842)+'NEW Reference'!M$17,0)</f>
        <v>4610</v>
      </c>
      <c r="U1842" s="34">
        <f>ROUND(('NEW Reference'!N$16*List!$H1842)+'NEW Reference'!N$17,0)</f>
        <v>18602</v>
      </c>
      <c r="V1842" s="35">
        <f>ROUND(('NEW Reference'!O$16*List!$H1842)+'NEW Reference'!O$17,0)</f>
        <v>692</v>
      </c>
      <c r="W1842" s="35">
        <f>ROUND(('NEW Reference'!P$16*List!$H1842)+'NEW Reference'!P$17,0)</f>
        <v>974</v>
      </c>
      <c r="X1842" s="35">
        <f>ROUND(('NEW Reference'!Q$16*List!$H1842)+'NEW Reference'!Q$17,0)</f>
        <v>487</v>
      </c>
      <c r="Y1842" s="36"/>
      <c r="Z1842" s="4" t="str">
        <f t="shared" si="86"/>
        <v>CHAVES, New Mexico</v>
      </c>
      <c r="AA1842" s="46" t="s">
        <v>5303</v>
      </c>
      <c r="AB1842" s="37" t="s">
        <v>49</v>
      </c>
      <c r="AC1842" s="41" t="s">
        <v>5297</v>
      </c>
      <c r="AD1842" s="42"/>
      <c r="AE1842">
        <f t="shared" si="87"/>
        <v>0.83790000000000009</v>
      </c>
    </row>
    <row r="1843" spans="1:31">
      <c r="A1843" s="28" t="s">
        <v>5304</v>
      </c>
      <c r="B1843" s="44" t="s">
        <v>5305</v>
      </c>
      <c r="C1843" s="47">
        <v>99932</v>
      </c>
      <c r="D1843" s="30" t="s">
        <v>174</v>
      </c>
      <c r="E1843" s="37" t="s">
        <v>5306</v>
      </c>
      <c r="F1843" s="50" t="s">
        <v>5297</v>
      </c>
      <c r="G1843" s="33" t="s">
        <v>59</v>
      </c>
      <c r="H1843">
        <f t="shared" si="85"/>
        <v>0.83790000000000009</v>
      </c>
      <c r="I1843" s="34">
        <f>ROUND(('NEW Reference'!B$16*List!$H1843)+'NEW Reference'!B$17,0)</f>
        <v>1065</v>
      </c>
      <c r="J1843" s="34">
        <f>ROUND(('NEW Reference'!C$16*List!$H1843)+'NEW Reference'!C$17,0)</f>
        <v>1589</v>
      </c>
      <c r="K1843" s="34">
        <f>ROUND(('NEW Reference'!D$16*List!$H1843)+'NEW Reference'!D$17,0)</f>
        <v>1904</v>
      </c>
      <c r="L1843" s="34">
        <f>ROUND(('NEW Reference'!E$16*List!$H1843)+'NEW Reference'!E$17,0)</f>
        <v>2353</v>
      </c>
      <c r="M1843" s="34">
        <f>ROUND(('NEW Reference'!F$16*List!$H1843)+'NEW Reference'!F$17,0)</f>
        <v>2452</v>
      </c>
      <c r="N1843" s="34">
        <f>ROUND(('NEW Reference'!G$16*List!$H1843)+'NEW Reference'!G$17,0)</f>
        <v>2775</v>
      </c>
      <c r="O1843" s="34">
        <f>ROUND(('NEW Reference'!H$16*List!$H1843)+'NEW Reference'!H$17,0)</f>
        <v>2882</v>
      </c>
      <c r="P1843" s="34">
        <f>ROUND(('NEW Reference'!I$16*List!$H1843)+'NEW Reference'!I$17,0)</f>
        <v>2995</v>
      </c>
      <c r="Q1843" s="34">
        <f>ROUND(('NEW Reference'!J$16*List!$H1843)+'NEW Reference'!J$17,0)</f>
        <v>3468</v>
      </c>
      <c r="R1843" s="34">
        <f>ROUND(('NEW Reference'!K$16*List!$H1843)+'NEW Reference'!K$17,0)</f>
        <v>3577</v>
      </c>
      <c r="S1843" s="34">
        <f>ROUND(('NEW Reference'!L$16*List!$H1843)+'NEW Reference'!L$17,0)</f>
        <v>3860</v>
      </c>
      <c r="T1843" s="34">
        <f>ROUND(('NEW Reference'!M$16*List!$H1843)+'NEW Reference'!M$17,0)</f>
        <v>4610</v>
      </c>
      <c r="U1843" s="34">
        <f>ROUND(('NEW Reference'!N$16*List!$H1843)+'NEW Reference'!N$17,0)</f>
        <v>18602</v>
      </c>
      <c r="V1843" s="35">
        <f>ROUND(('NEW Reference'!O$16*List!$H1843)+'NEW Reference'!O$17,0)</f>
        <v>692</v>
      </c>
      <c r="W1843" s="35">
        <f>ROUND(('NEW Reference'!P$16*List!$H1843)+'NEW Reference'!P$17,0)</f>
        <v>974</v>
      </c>
      <c r="X1843" s="35">
        <f>ROUND(('NEW Reference'!Q$16*List!$H1843)+'NEW Reference'!Q$17,0)</f>
        <v>487</v>
      </c>
      <c r="Y1843" s="36"/>
      <c r="Z1843" s="4" t="str">
        <f t="shared" si="86"/>
        <v>CIBOLA, New Mexico</v>
      </c>
      <c r="AA1843" s="46" t="s">
        <v>5306</v>
      </c>
      <c r="AB1843" s="37" t="s">
        <v>49</v>
      </c>
      <c r="AC1843" s="41" t="s">
        <v>5297</v>
      </c>
      <c r="AD1843" s="42"/>
      <c r="AE1843">
        <f t="shared" si="87"/>
        <v>0.83790000000000009</v>
      </c>
    </row>
    <row r="1844" spans="1:31">
      <c r="A1844" s="28" t="s">
        <v>5307</v>
      </c>
      <c r="B1844" s="44" t="s">
        <v>5308</v>
      </c>
      <c r="C1844" s="45">
        <v>99932</v>
      </c>
      <c r="D1844" s="30" t="s">
        <v>174</v>
      </c>
      <c r="E1844" s="46" t="s">
        <v>4975</v>
      </c>
      <c r="F1844" s="50" t="s">
        <v>5297</v>
      </c>
      <c r="G1844" s="33" t="s">
        <v>59</v>
      </c>
      <c r="H1844">
        <f t="shared" si="85"/>
        <v>0.83790000000000009</v>
      </c>
      <c r="I1844" s="34">
        <f>ROUND(('NEW Reference'!B$16*List!$H1844)+'NEW Reference'!B$17,0)</f>
        <v>1065</v>
      </c>
      <c r="J1844" s="34">
        <f>ROUND(('NEW Reference'!C$16*List!$H1844)+'NEW Reference'!C$17,0)</f>
        <v>1589</v>
      </c>
      <c r="K1844" s="34">
        <f>ROUND(('NEW Reference'!D$16*List!$H1844)+'NEW Reference'!D$17,0)</f>
        <v>1904</v>
      </c>
      <c r="L1844" s="34">
        <f>ROUND(('NEW Reference'!E$16*List!$H1844)+'NEW Reference'!E$17,0)</f>
        <v>2353</v>
      </c>
      <c r="M1844" s="34">
        <f>ROUND(('NEW Reference'!F$16*List!$H1844)+'NEW Reference'!F$17,0)</f>
        <v>2452</v>
      </c>
      <c r="N1844" s="34">
        <f>ROUND(('NEW Reference'!G$16*List!$H1844)+'NEW Reference'!G$17,0)</f>
        <v>2775</v>
      </c>
      <c r="O1844" s="34">
        <f>ROUND(('NEW Reference'!H$16*List!$H1844)+'NEW Reference'!H$17,0)</f>
        <v>2882</v>
      </c>
      <c r="P1844" s="34">
        <f>ROUND(('NEW Reference'!I$16*List!$H1844)+'NEW Reference'!I$17,0)</f>
        <v>2995</v>
      </c>
      <c r="Q1844" s="34">
        <f>ROUND(('NEW Reference'!J$16*List!$H1844)+'NEW Reference'!J$17,0)</f>
        <v>3468</v>
      </c>
      <c r="R1844" s="34">
        <f>ROUND(('NEW Reference'!K$16*List!$H1844)+'NEW Reference'!K$17,0)</f>
        <v>3577</v>
      </c>
      <c r="S1844" s="34">
        <f>ROUND(('NEW Reference'!L$16*List!$H1844)+'NEW Reference'!L$17,0)</f>
        <v>3860</v>
      </c>
      <c r="T1844" s="34">
        <f>ROUND(('NEW Reference'!M$16*List!$H1844)+'NEW Reference'!M$17,0)</f>
        <v>4610</v>
      </c>
      <c r="U1844" s="34">
        <f>ROUND(('NEW Reference'!N$16*List!$H1844)+'NEW Reference'!N$17,0)</f>
        <v>18602</v>
      </c>
      <c r="V1844" s="35">
        <f>ROUND(('NEW Reference'!O$16*List!$H1844)+'NEW Reference'!O$17,0)</f>
        <v>692</v>
      </c>
      <c r="W1844" s="35">
        <f>ROUND(('NEW Reference'!P$16*List!$H1844)+'NEW Reference'!P$17,0)</f>
        <v>974</v>
      </c>
      <c r="X1844" s="35">
        <f>ROUND(('NEW Reference'!Q$16*List!$H1844)+'NEW Reference'!Q$17,0)</f>
        <v>487</v>
      </c>
      <c r="Y1844" s="36"/>
      <c r="Z1844" s="4" t="str">
        <f t="shared" si="86"/>
        <v>COLFAX, New Mexico</v>
      </c>
      <c r="AA1844" s="46" t="s">
        <v>4975</v>
      </c>
      <c r="AB1844" s="37" t="s">
        <v>49</v>
      </c>
      <c r="AC1844" s="41" t="s">
        <v>5297</v>
      </c>
      <c r="AD1844" s="42"/>
      <c r="AE1844">
        <f t="shared" si="87"/>
        <v>0.83790000000000009</v>
      </c>
    </row>
    <row r="1845" spans="1:31">
      <c r="A1845" s="28" t="s">
        <v>5309</v>
      </c>
      <c r="B1845" s="44" t="s">
        <v>5310</v>
      </c>
      <c r="C1845" s="47">
        <v>99932</v>
      </c>
      <c r="D1845" s="30" t="s">
        <v>174</v>
      </c>
      <c r="E1845" s="37" t="s">
        <v>5311</v>
      </c>
      <c r="F1845" s="50" t="s">
        <v>5297</v>
      </c>
      <c r="G1845" s="33" t="s">
        <v>59</v>
      </c>
      <c r="H1845">
        <f t="shared" si="85"/>
        <v>0.83790000000000009</v>
      </c>
      <c r="I1845" s="34">
        <f>ROUND(('NEW Reference'!B$16*List!$H1845)+'NEW Reference'!B$17,0)</f>
        <v>1065</v>
      </c>
      <c r="J1845" s="34">
        <f>ROUND(('NEW Reference'!C$16*List!$H1845)+'NEW Reference'!C$17,0)</f>
        <v>1589</v>
      </c>
      <c r="K1845" s="34">
        <f>ROUND(('NEW Reference'!D$16*List!$H1845)+'NEW Reference'!D$17,0)</f>
        <v>1904</v>
      </c>
      <c r="L1845" s="34">
        <f>ROUND(('NEW Reference'!E$16*List!$H1845)+'NEW Reference'!E$17,0)</f>
        <v>2353</v>
      </c>
      <c r="M1845" s="34">
        <f>ROUND(('NEW Reference'!F$16*List!$H1845)+'NEW Reference'!F$17,0)</f>
        <v>2452</v>
      </c>
      <c r="N1845" s="34">
        <f>ROUND(('NEW Reference'!G$16*List!$H1845)+'NEW Reference'!G$17,0)</f>
        <v>2775</v>
      </c>
      <c r="O1845" s="34">
        <f>ROUND(('NEW Reference'!H$16*List!$H1845)+'NEW Reference'!H$17,0)</f>
        <v>2882</v>
      </c>
      <c r="P1845" s="34">
        <f>ROUND(('NEW Reference'!I$16*List!$H1845)+'NEW Reference'!I$17,0)</f>
        <v>2995</v>
      </c>
      <c r="Q1845" s="34">
        <f>ROUND(('NEW Reference'!J$16*List!$H1845)+'NEW Reference'!J$17,0)</f>
        <v>3468</v>
      </c>
      <c r="R1845" s="34">
        <f>ROUND(('NEW Reference'!K$16*List!$H1845)+'NEW Reference'!K$17,0)</f>
        <v>3577</v>
      </c>
      <c r="S1845" s="34">
        <f>ROUND(('NEW Reference'!L$16*List!$H1845)+'NEW Reference'!L$17,0)</f>
        <v>3860</v>
      </c>
      <c r="T1845" s="34">
        <f>ROUND(('NEW Reference'!M$16*List!$H1845)+'NEW Reference'!M$17,0)</f>
        <v>4610</v>
      </c>
      <c r="U1845" s="34">
        <f>ROUND(('NEW Reference'!N$16*List!$H1845)+'NEW Reference'!N$17,0)</f>
        <v>18602</v>
      </c>
      <c r="V1845" s="35">
        <f>ROUND(('NEW Reference'!O$16*List!$H1845)+'NEW Reference'!O$17,0)</f>
        <v>692</v>
      </c>
      <c r="W1845" s="35">
        <f>ROUND(('NEW Reference'!P$16*List!$H1845)+'NEW Reference'!P$17,0)</f>
        <v>974</v>
      </c>
      <c r="X1845" s="35">
        <f>ROUND(('NEW Reference'!Q$16*List!$H1845)+'NEW Reference'!Q$17,0)</f>
        <v>487</v>
      </c>
      <c r="Y1845" s="36"/>
      <c r="Z1845" s="4" t="str">
        <f t="shared" si="86"/>
        <v>CURRY, New Mexico</v>
      </c>
      <c r="AA1845" s="46" t="s">
        <v>5311</v>
      </c>
      <c r="AB1845" s="37" t="s">
        <v>49</v>
      </c>
      <c r="AC1845" s="41" t="s">
        <v>5297</v>
      </c>
      <c r="AD1845" s="42"/>
      <c r="AE1845">
        <f t="shared" si="87"/>
        <v>0.83790000000000009</v>
      </c>
    </row>
    <row r="1846" spans="1:31">
      <c r="A1846" s="28" t="s">
        <v>5312</v>
      </c>
      <c r="B1846" s="44" t="s">
        <v>5313</v>
      </c>
      <c r="C1846" s="47">
        <v>99932</v>
      </c>
      <c r="D1846" s="30" t="s">
        <v>174</v>
      </c>
      <c r="E1846" s="37" t="s">
        <v>5314</v>
      </c>
      <c r="F1846" s="50" t="s">
        <v>5297</v>
      </c>
      <c r="G1846" s="33" t="s">
        <v>59</v>
      </c>
      <c r="H1846">
        <f t="shared" si="85"/>
        <v>0.83790000000000009</v>
      </c>
      <c r="I1846" s="34">
        <f>ROUND(('NEW Reference'!B$16*List!$H1846)+'NEW Reference'!B$17,0)</f>
        <v>1065</v>
      </c>
      <c r="J1846" s="34">
        <f>ROUND(('NEW Reference'!C$16*List!$H1846)+'NEW Reference'!C$17,0)</f>
        <v>1589</v>
      </c>
      <c r="K1846" s="34">
        <f>ROUND(('NEW Reference'!D$16*List!$H1846)+'NEW Reference'!D$17,0)</f>
        <v>1904</v>
      </c>
      <c r="L1846" s="34">
        <f>ROUND(('NEW Reference'!E$16*List!$H1846)+'NEW Reference'!E$17,0)</f>
        <v>2353</v>
      </c>
      <c r="M1846" s="34">
        <f>ROUND(('NEW Reference'!F$16*List!$H1846)+'NEW Reference'!F$17,0)</f>
        <v>2452</v>
      </c>
      <c r="N1846" s="34">
        <f>ROUND(('NEW Reference'!G$16*List!$H1846)+'NEW Reference'!G$17,0)</f>
        <v>2775</v>
      </c>
      <c r="O1846" s="34">
        <f>ROUND(('NEW Reference'!H$16*List!$H1846)+'NEW Reference'!H$17,0)</f>
        <v>2882</v>
      </c>
      <c r="P1846" s="34">
        <f>ROUND(('NEW Reference'!I$16*List!$H1846)+'NEW Reference'!I$17,0)</f>
        <v>2995</v>
      </c>
      <c r="Q1846" s="34">
        <f>ROUND(('NEW Reference'!J$16*List!$H1846)+'NEW Reference'!J$17,0)</f>
        <v>3468</v>
      </c>
      <c r="R1846" s="34">
        <f>ROUND(('NEW Reference'!K$16*List!$H1846)+'NEW Reference'!K$17,0)</f>
        <v>3577</v>
      </c>
      <c r="S1846" s="34">
        <f>ROUND(('NEW Reference'!L$16*List!$H1846)+'NEW Reference'!L$17,0)</f>
        <v>3860</v>
      </c>
      <c r="T1846" s="34">
        <f>ROUND(('NEW Reference'!M$16*List!$H1846)+'NEW Reference'!M$17,0)</f>
        <v>4610</v>
      </c>
      <c r="U1846" s="34">
        <f>ROUND(('NEW Reference'!N$16*List!$H1846)+'NEW Reference'!N$17,0)</f>
        <v>18602</v>
      </c>
      <c r="V1846" s="35">
        <f>ROUND(('NEW Reference'!O$16*List!$H1846)+'NEW Reference'!O$17,0)</f>
        <v>692</v>
      </c>
      <c r="W1846" s="35">
        <f>ROUND(('NEW Reference'!P$16*List!$H1846)+'NEW Reference'!P$17,0)</f>
        <v>974</v>
      </c>
      <c r="X1846" s="35">
        <f>ROUND(('NEW Reference'!Q$16*List!$H1846)+'NEW Reference'!Q$17,0)</f>
        <v>487</v>
      </c>
      <c r="Y1846" s="36"/>
      <c r="Z1846" s="4" t="str">
        <f t="shared" si="86"/>
        <v>DE BACA, New Mexico</v>
      </c>
      <c r="AA1846" s="46" t="s">
        <v>5314</v>
      </c>
      <c r="AB1846" s="37" t="s">
        <v>49</v>
      </c>
      <c r="AC1846" s="41" t="s">
        <v>5297</v>
      </c>
      <c r="AD1846" s="42"/>
      <c r="AE1846">
        <f t="shared" si="87"/>
        <v>0.83790000000000009</v>
      </c>
    </row>
    <row r="1847" spans="1:31">
      <c r="A1847" s="28" t="s">
        <v>5315</v>
      </c>
      <c r="B1847" s="44" t="s">
        <v>5316</v>
      </c>
      <c r="C1847" s="45">
        <v>29740</v>
      </c>
      <c r="D1847" s="30" t="s">
        <v>1073</v>
      </c>
      <c r="E1847" s="46" t="s">
        <v>5317</v>
      </c>
      <c r="F1847" s="49" t="s">
        <v>5297</v>
      </c>
      <c r="G1847" s="33" t="s">
        <v>48</v>
      </c>
      <c r="H1847">
        <f t="shared" si="85"/>
        <v>0.85750000000000004</v>
      </c>
      <c r="I1847" s="34">
        <f>ROUND(('NEW Reference'!B$16*List!$H1847)+'NEW Reference'!B$17,0)</f>
        <v>1083</v>
      </c>
      <c r="J1847" s="34">
        <f>ROUND(('NEW Reference'!C$16*List!$H1847)+'NEW Reference'!C$17,0)</f>
        <v>1616</v>
      </c>
      <c r="K1847" s="34">
        <f>ROUND(('NEW Reference'!D$16*List!$H1847)+'NEW Reference'!D$17,0)</f>
        <v>1936</v>
      </c>
      <c r="L1847" s="34">
        <f>ROUND(('NEW Reference'!E$16*List!$H1847)+'NEW Reference'!E$17,0)</f>
        <v>2393</v>
      </c>
      <c r="M1847" s="34">
        <f>ROUND(('NEW Reference'!F$16*List!$H1847)+'NEW Reference'!F$17,0)</f>
        <v>2494</v>
      </c>
      <c r="N1847" s="34">
        <f>ROUND(('NEW Reference'!G$16*List!$H1847)+'NEW Reference'!G$17,0)</f>
        <v>2823</v>
      </c>
      <c r="O1847" s="34">
        <f>ROUND(('NEW Reference'!H$16*List!$H1847)+'NEW Reference'!H$17,0)</f>
        <v>2931</v>
      </c>
      <c r="P1847" s="34">
        <f>ROUND(('NEW Reference'!I$16*List!$H1847)+'NEW Reference'!I$17,0)</f>
        <v>3046</v>
      </c>
      <c r="Q1847" s="34">
        <f>ROUND(('NEW Reference'!J$16*List!$H1847)+'NEW Reference'!J$17,0)</f>
        <v>3527</v>
      </c>
      <c r="R1847" s="34">
        <f>ROUND(('NEW Reference'!K$16*List!$H1847)+'NEW Reference'!K$17,0)</f>
        <v>3638</v>
      </c>
      <c r="S1847" s="34">
        <f>ROUND(('NEW Reference'!L$16*List!$H1847)+'NEW Reference'!L$17,0)</f>
        <v>3926</v>
      </c>
      <c r="T1847" s="34">
        <f>ROUND(('NEW Reference'!M$16*List!$H1847)+'NEW Reference'!M$17,0)</f>
        <v>4689</v>
      </c>
      <c r="U1847" s="34">
        <f>ROUND(('NEW Reference'!N$16*List!$H1847)+'NEW Reference'!N$17,0)</f>
        <v>18918</v>
      </c>
      <c r="V1847" s="35">
        <f>ROUND(('NEW Reference'!O$16*List!$H1847)+'NEW Reference'!O$17,0)</f>
        <v>703</v>
      </c>
      <c r="W1847" s="35">
        <f>ROUND(('NEW Reference'!P$16*List!$H1847)+'NEW Reference'!P$17,0)</f>
        <v>991</v>
      </c>
      <c r="X1847" s="35">
        <f>ROUND(('NEW Reference'!Q$16*List!$H1847)+'NEW Reference'!Q$17,0)</f>
        <v>496</v>
      </c>
      <c r="Y1847" s="36"/>
      <c r="Z1847" s="4" t="str">
        <f t="shared" si="86"/>
        <v>DONA ANA, New Mexico</v>
      </c>
      <c r="AA1847" s="46" t="s">
        <v>5317</v>
      </c>
      <c r="AB1847" s="37" t="s">
        <v>49</v>
      </c>
      <c r="AC1847" s="41" t="s">
        <v>5297</v>
      </c>
      <c r="AD1847" s="42"/>
      <c r="AE1847">
        <f t="shared" si="87"/>
        <v>0.85750000000000004</v>
      </c>
    </row>
    <row r="1848" spans="1:31">
      <c r="A1848" s="28" t="s">
        <v>5318</v>
      </c>
      <c r="B1848" s="44" t="s">
        <v>5319</v>
      </c>
      <c r="C1848" s="45">
        <v>99932</v>
      </c>
      <c r="D1848" s="30" t="s">
        <v>174</v>
      </c>
      <c r="E1848" s="46" t="s">
        <v>5320</v>
      </c>
      <c r="F1848" s="50" t="s">
        <v>5297</v>
      </c>
      <c r="G1848" s="33" t="s">
        <v>59</v>
      </c>
      <c r="H1848">
        <f t="shared" si="85"/>
        <v>0.83790000000000009</v>
      </c>
      <c r="I1848" s="34">
        <f>ROUND(('NEW Reference'!B$16*List!$H1848)+'NEW Reference'!B$17,0)</f>
        <v>1065</v>
      </c>
      <c r="J1848" s="34">
        <f>ROUND(('NEW Reference'!C$16*List!$H1848)+'NEW Reference'!C$17,0)</f>
        <v>1589</v>
      </c>
      <c r="K1848" s="34">
        <f>ROUND(('NEW Reference'!D$16*List!$H1848)+'NEW Reference'!D$17,0)</f>
        <v>1904</v>
      </c>
      <c r="L1848" s="34">
        <f>ROUND(('NEW Reference'!E$16*List!$H1848)+'NEW Reference'!E$17,0)</f>
        <v>2353</v>
      </c>
      <c r="M1848" s="34">
        <f>ROUND(('NEW Reference'!F$16*List!$H1848)+'NEW Reference'!F$17,0)</f>
        <v>2452</v>
      </c>
      <c r="N1848" s="34">
        <f>ROUND(('NEW Reference'!G$16*List!$H1848)+'NEW Reference'!G$17,0)</f>
        <v>2775</v>
      </c>
      <c r="O1848" s="34">
        <f>ROUND(('NEW Reference'!H$16*List!$H1848)+'NEW Reference'!H$17,0)</f>
        <v>2882</v>
      </c>
      <c r="P1848" s="34">
        <f>ROUND(('NEW Reference'!I$16*List!$H1848)+'NEW Reference'!I$17,0)</f>
        <v>2995</v>
      </c>
      <c r="Q1848" s="34">
        <f>ROUND(('NEW Reference'!J$16*List!$H1848)+'NEW Reference'!J$17,0)</f>
        <v>3468</v>
      </c>
      <c r="R1848" s="34">
        <f>ROUND(('NEW Reference'!K$16*List!$H1848)+'NEW Reference'!K$17,0)</f>
        <v>3577</v>
      </c>
      <c r="S1848" s="34">
        <f>ROUND(('NEW Reference'!L$16*List!$H1848)+'NEW Reference'!L$17,0)</f>
        <v>3860</v>
      </c>
      <c r="T1848" s="34">
        <f>ROUND(('NEW Reference'!M$16*List!$H1848)+'NEW Reference'!M$17,0)</f>
        <v>4610</v>
      </c>
      <c r="U1848" s="34">
        <f>ROUND(('NEW Reference'!N$16*List!$H1848)+'NEW Reference'!N$17,0)</f>
        <v>18602</v>
      </c>
      <c r="V1848" s="35">
        <f>ROUND(('NEW Reference'!O$16*List!$H1848)+'NEW Reference'!O$17,0)</f>
        <v>692</v>
      </c>
      <c r="W1848" s="35">
        <f>ROUND(('NEW Reference'!P$16*List!$H1848)+'NEW Reference'!P$17,0)</f>
        <v>974</v>
      </c>
      <c r="X1848" s="35">
        <f>ROUND(('NEW Reference'!Q$16*List!$H1848)+'NEW Reference'!Q$17,0)</f>
        <v>487</v>
      </c>
      <c r="Y1848" s="36"/>
      <c r="Z1848" s="4" t="str">
        <f t="shared" si="86"/>
        <v>EDDY, New Mexico</v>
      </c>
      <c r="AA1848" s="46" t="s">
        <v>5320</v>
      </c>
      <c r="AB1848" s="37" t="s">
        <v>49</v>
      </c>
      <c r="AC1848" s="41" t="s">
        <v>5297</v>
      </c>
      <c r="AD1848" s="42"/>
      <c r="AE1848">
        <f t="shared" si="87"/>
        <v>0.83790000000000009</v>
      </c>
    </row>
    <row r="1849" spans="1:31">
      <c r="A1849" s="28" t="s">
        <v>5321</v>
      </c>
      <c r="B1849" s="44" t="s">
        <v>5322</v>
      </c>
      <c r="C1849" s="45">
        <v>99932</v>
      </c>
      <c r="D1849" s="30" t="s">
        <v>174</v>
      </c>
      <c r="E1849" s="46" t="s">
        <v>596</v>
      </c>
      <c r="F1849" s="50" t="s">
        <v>5297</v>
      </c>
      <c r="G1849" s="33" t="s">
        <v>59</v>
      </c>
      <c r="H1849">
        <f t="shared" si="85"/>
        <v>0.83790000000000009</v>
      </c>
      <c r="I1849" s="34">
        <f>ROUND(('NEW Reference'!B$16*List!$H1849)+'NEW Reference'!B$17,0)</f>
        <v>1065</v>
      </c>
      <c r="J1849" s="34">
        <f>ROUND(('NEW Reference'!C$16*List!$H1849)+'NEW Reference'!C$17,0)</f>
        <v>1589</v>
      </c>
      <c r="K1849" s="34">
        <f>ROUND(('NEW Reference'!D$16*List!$H1849)+'NEW Reference'!D$17,0)</f>
        <v>1904</v>
      </c>
      <c r="L1849" s="34">
        <f>ROUND(('NEW Reference'!E$16*List!$H1849)+'NEW Reference'!E$17,0)</f>
        <v>2353</v>
      </c>
      <c r="M1849" s="34">
        <f>ROUND(('NEW Reference'!F$16*List!$H1849)+'NEW Reference'!F$17,0)</f>
        <v>2452</v>
      </c>
      <c r="N1849" s="34">
        <f>ROUND(('NEW Reference'!G$16*List!$H1849)+'NEW Reference'!G$17,0)</f>
        <v>2775</v>
      </c>
      <c r="O1849" s="34">
        <f>ROUND(('NEW Reference'!H$16*List!$H1849)+'NEW Reference'!H$17,0)</f>
        <v>2882</v>
      </c>
      <c r="P1849" s="34">
        <f>ROUND(('NEW Reference'!I$16*List!$H1849)+'NEW Reference'!I$17,0)</f>
        <v>2995</v>
      </c>
      <c r="Q1849" s="34">
        <f>ROUND(('NEW Reference'!J$16*List!$H1849)+'NEW Reference'!J$17,0)</f>
        <v>3468</v>
      </c>
      <c r="R1849" s="34">
        <f>ROUND(('NEW Reference'!K$16*List!$H1849)+'NEW Reference'!K$17,0)</f>
        <v>3577</v>
      </c>
      <c r="S1849" s="34">
        <f>ROUND(('NEW Reference'!L$16*List!$H1849)+'NEW Reference'!L$17,0)</f>
        <v>3860</v>
      </c>
      <c r="T1849" s="34">
        <f>ROUND(('NEW Reference'!M$16*List!$H1849)+'NEW Reference'!M$17,0)</f>
        <v>4610</v>
      </c>
      <c r="U1849" s="34">
        <f>ROUND(('NEW Reference'!N$16*List!$H1849)+'NEW Reference'!N$17,0)</f>
        <v>18602</v>
      </c>
      <c r="V1849" s="35">
        <f>ROUND(('NEW Reference'!O$16*List!$H1849)+'NEW Reference'!O$17,0)</f>
        <v>692</v>
      </c>
      <c r="W1849" s="35">
        <f>ROUND(('NEW Reference'!P$16*List!$H1849)+'NEW Reference'!P$17,0)</f>
        <v>974</v>
      </c>
      <c r="X1849" s="35">
        <f>ROUND(('NEW Reference'!Q$16*List!$H1849)+'NEW Reference'!Q$17,0)</f>
        <v>487</v>
      </c>
      <c r="Y1849" s="36"/>
      <c r="Z1849" s="4" t="str">
        <f t="shared" si="86"/>
        <v>GRANT, New Mexico</v>
      </c>
      <c r="AA1849" s="46" t="s">
        <v>596</v>
      </c>
      <c r="AB1849" s="37" t="s">
        <v>49</v>
      </c>
      <c r="AC1849" s="41" t="s">
        <v>5297</v>
      </c>
      <c r="AD1849" s="42"/>
      <c r="AE1849">
        <f t="shared" si="87"/>
        <v>0.83790000000000009</v>
      </c>
    </row>
    <row r="1850" spans="1:31">
      <c r="A1850" s="28" t="s">
        <v>5323</v>
      </c>
      <c r="B1850" s="44" t="s">
        <v>5324</v>
      </c>
      <c r="C1850" s="47">
        <v>99932</v>
      </c>
      <c r="D1850" s="30" t="s">
        <v>174</v>
      </c>
      <c r="E1850" s="37" t="s">
        <v>5325</v>
      </c>
      <c r="F1850" s="50" t="s">
        <v>5297</v>
      </c>
      <c r="G1850" s="33" t="s">
        <v>59</v>
      </c>
      <c r="H1850">
        <f t="shared" si="85"/>
        <v>0.83790000000000009</v>
      </c>
      <c r="I1850" s="34">
        <f>ROUND(('NEW Reference'!B$16*List!$H1850)+'NEW Reference'!B$17,0)</f>
        <v>1065</v>
      </c>
      <c r="J1850" s="34">
        <f>ROUND(('NEW Reference'!C$16*List!$H1850)+'NEW Reference'!C$17,0)</f>
        <v>1589</v>
      </c>
      <c r="K1850" s="34">
        <f>ROUND(('NEW Reference'!D$16*List!$H1850)+'NEW Reference'!D$17,0)</f>
        <v>1904</v>
      </c>
      <c r="L1850" s="34">
        <f>ROUND(('NEW Reference'!E$16*List!$H1850)+'NEW Reference'!E$17,0)</f>
        <v>2353</v>
      </c>
      <c r="M1850" s="34">
        <f>ROUND(('NEW Reference'!F$16*List!$H1850)+'NEW Reference'!F$17,0)</f>
        <v>2452</v>
      </c>
      <c r="N1850" s="34">
        <f>ROUND(('NEW Reference'!G$16*List!$H1850)+'NEW Reference'!G$17,0)</f>
        <v>2775</v>
      </c>
      <c r="O1850" s="34">
        <f>ROUND(('NEW Reference'!H$16*List!$H1850)+'NEW Reference'!H$17,0)</f>
        <v>2882</v>
      </c>
      <c r="P1850" s="34">
        <f>ROUND(('NEW Reference'!I$16*List!$H1850)+'NEW Reference'!I$17,0)</f>
        <v>2995</v>
      </c>
      <c r="Q1850" s="34">
        <f>ROUND(('NEW Reference'!J$16*List!$H1850)+'NEW Reference'!J$17,0)</f>
        <v>3468</v>
      </c>
      <c r="R1850" s="34">
        <f>ROUND(('NEW Reference'!K$16*List!$H1850)+'NEW Reference'!K$17,0)</f>
        <v>3577</v>
      </c>
      <c r="S1850" s="34">
        <f>ROUND(('NEW Reference'!L$16*List!$H1850)+'NEW Reference'!L$17,0)</f>
        <v>3860</v>
      </c>
      <c r="T1850" s="34">
        <f>ROUND(('NEW Reference'!M$16*List!$H1850)+'NEW Reference'!M$17,0)</f>
        <v>4610</v>
      </c>
      <c r="U1850" s="34">
        <f>ROUND(('NEW Reference'!N$16*List!$H1850)+'NEW Reference'!N$17,0)</f>
        <v>18602</v>
      </c>
      <c r="V1850" s="35">
        <f>ROUND(('NEW Reference'!O$16*List!$H1850)+'NEW Reference'!O$17,0)</f>
        <v>692</v>
      </c>
      <c r="W1850" s="35">
        <f>ROUND(('NEW Reference'!P$16*List!$H1850)+'NEW Reference'!P$17,0)</f>
        <v>974</v>
      </c>
      <c r="X1850" s="35">
        <f>ROUND(('NEW Reference'!Q$16*List!$H1850)+'NEW Reference'!Q$17,0)</f>
        <v>487</v>
      </c>
      <c r="Y1850" s="36"/>
      <c r="Z1850" s="4" t="str">
        <f t="shared" si="86"/>
        <v>GUADALUPE, New Mexico</v>
      </c>
      <c r="AA1850" s="46" t="s">
        <v>5325</v>
      </c>
      <c r="AB1850" s="37" t="s">
        <v>49</v>
      </c>
      <c r="AC1850" s="41" t="s">
        <v>5297</v>
      </c>
      <c r="AD1850" s="42"/>
      <c r="AE1850">
        <f t="shared" si="87"/>
        <v>0.83790000000000009</v>
      </c>
    </row>
    <row r="1851" spans="1:31">
      <c r="A1851" s="28" t="s">
        <v>5326</v>
      </c>
      <c r="B1851" s="44" t="s">
        <v>5327</v>
      </c>
      <c r="C1851" s="45">
        <v>99932</v>
      </c>
      <c r="D1851" s="30" t="s">
        <v>174</v>
      </c>
      <c r="E1851" s="46" t="s">
        <v>5328</v>
      </c>
      <c r="F1851" s="50" t="s">
        <v>5297</v>
      </c>
      <c r="G1851" s="33" t="s">
        <v>59</v>
      </c>
      <c r="H1851">
        <f t="shared" si="85"/>
        <v>0.83790000000000009</v>
      </c>
      <c r="I1851" s="34">
        <f>ROUND(('NEW Reference'!B$16*List!$H1851)+'NEW Reference'!B$17,0)</f>
        <v>1065</v>
      </c>
      <c r="J1851" s="34">
        <f>ROUND(('NEW Reference'!C$16*List!$H1851)+'NEW Reference'!C$17,0)</f>
        <v>1589</v>
      </c>
      <c r="K1851" s="34">
        <f>ROUND(('NEW Reference'!D$16*List!$H1851)+'NEW Reference'!D$17,0)</f>
        <v>1904</v>
      </c>
      <c r="L1851" s="34">
        <f>ROUND(('NEW Reference'!E$16*List!$H1851)+'NEW Reference'!E$17,0)</f>
        <v>2353</v>
      </c>
      <c r="M1851" s="34">
        <f>ROUND(('NEW Reference'!F$16*List!$H1851)+'NEW Reference'!F$17,0)</f>
        <v>2452</v>
      </c>
      <c r="N1851" s="34">
        <f>ROUND(('NEW Reference'!G$16*List!$H1851)+'NEW Reference'!G$17,0)</f>
        <v>2775</v>
      </c>
      <c r="O1851" s="34">
        <f>ROUND(('NEW Reference'!H$16*List!$H1851)+'NEW Reference'!H$17,0)</f>
        <v>2882</v>
      </c>
      <c r="P1851" s="34">
        <f>ROUND(('NEW Reference'!I$16*List!$H1851)+'NEW Reference'!I$17,0)</f>
        <v>2995</v>
      </c>
      <c r="Q1851" s="34">
        <f>ROUND(('NEW Reference'!J$16*List!$H1851)+'NEW Reference'!J$17,0)</f>
        <v>3468</v>
      </c>
      <c r="R1851" s="34">
        <f>ROUND(('NEW Reference'!K$16*List!$H1851)+'NEW Reference'!K$17,0)</f>
        <v>3577</v>
      </c>
      <c r="S1851" s="34">
        <f>ROUND(('NEW Reference'!L$16*List!$H1851)+'NEW Reference'!L$17,0)</f>
        <v>3860</v>
      </c>
      <c r="T1851" s="34">
        <f>ROUND(('NEW Reference'!M$16*List!$H1851)+'NEW Reference'!M$17,0)</f>
        <v>4610</v>
      </c>
      <c r="U1851" s="34">
        <f>ROUND(('NEW Reference'!N$16*List!$H1851)+'NEW Reference'!N$17,0)</f>
        <v>18602</v>
      </c>
      <c r="V1851" s="35">
        <f>ROUND(('NEW Reference'!O$16*List!$H1851)+'NEW Reference'!O$17,0)</f>
        <v>692</v>
      </c>
      <c r="W1851" s="35">
        <f>ROUND(('NEW Reference'!P$16*List!$H1851)+'NEW Reference'!P$17,0)</f>
        <v>974</v>
      </c>
      <c r="X1851" s="35">
        <f>ROUND(('NEW Reference'!Q$16*List!$H1851)+'NEW Reference'!Q$17,0)</f>
        <v>487</v>
      </c>
      <c r="Y1851" s="36"/>
      <c r="Z1851" s="4" t="str">
        <f t="shared" si="86"/>
        <v>HARDING, New Mexico</v>
      </c>
      <c r="AA1851" s="46" t="s">
        <v>5328</v>
      </c>
      <c r="AB1851" s="37" t="s">
        <v>49</v>
      </c>
      <c r="AC1851" s="41" t="s">
        <v>5297</v>
      </c>
      <c r="AD1851" s="42"/>
      <c r="AE1851">
        <f t="shared" si="87"/>
        <v>0.83790000000000009</v>
      </c>
    </row>
    <row r="1852" spans="1:31">
      <c r="A1852" s="28" t="s">
        <v>5329</v>
      </c>
      <c r="B1852" s="44" t="s">
        <v>5330</v>
      </c>
      <c r="C1852" s="45">
        <v>99932</v>
      </c>
      <c r="D1852" s="30" t="s">
        <v>174</v>
      </c>
      <c r="E1852" s="46" t="s">
        <v>5331</v>
      </c>
      <c r="F1852" s="50" t="s">
        <v>5297</v>
      </c>
      <c r="G1852" s="33" t="s">
        <v>59</v>
      </c>
      <c r="H1852">
        <f t="shared" si="85"/>
        <v>0.83790000000000009</v>
      </c>
      <c r="I1852" s="34">
        <f>ROUND(('NEW Reference'!B$16*List!$H1852)+'NEW Reference'!B$17,0)</f>
        <v>1065</v>
      </c>
      <c r="J1852" s="34">
        <f>ROUND(('NEW Reference'!C$16*List!$H1852)+'NEW Reference'!C$17,0)</f>
        <v>1589</v>
      </c>
      <c r="K1852" s="34">
        <f>ROUND(('NEW Reference'!D$16*List!$H1852)+'NEW Reference'!D$17,0)</f>
        <v>1904</v>
      </c>
      <c r="L1852" s="34">
        <f>ROUND(('NEW Reference'!E$16*List!$H1852)+'NEW Reference'!E$17,0)</f>
        <v>2353</v>
      </c>
      <c r="M1852" s="34">
        <f>ROUND(('NEW Reference'!F$16*List!$H1852)+'NEW Reference'!F$17,0)</f>
        <v>2452</v>
      </c>
      <c r="N1852" s="34">
        <f>ROUND(('NEW Reference'!G$16*List!$H1852)+'NEW Reference'!G$17,0)</f>
        <v>2775</v>
      </c>
      <c r="O1852" s="34">
        <f>ROUND(('NEW Reference'!H$16*List!$H1852)+'NEW Reference'!H$17,0)</f>
        <v>2882</v>
      </c>
      <c r="P1852" s="34">
        <f>ROUND(('NEW Reference'!I$16*List!$H1852)+'NEW Reference'!I$17,0)</f>
        <v>2995</v>
      </c>
      <c r="Q1852" s="34">
        <f>ROUND(('NEW Reference'!J$16*List!$H1852)+'NEW Reference'!J$17,0)</f>
        <v>3468</v>
      </c>
      <c r="R1852" s="34">
        <f>ROUND(('NEW Reference'!K$16*List!$H1852)+'NEW Reference'!K$17,0)</f>
        <v>3577</v>
      </c>
      <c r="S1852" s="34">
        <f>ROUND(('NEW Reference'!L$16*List!$H1852)+'NEW Reference'!L$17,0)</f>
        <v>3860</v>
      </c>
      <c r="T1852" s="34">
        <f>ROUND(('NEW Reference'!M$16*List!$H1852)+'NEW Reference'!M$17,0)</f>
        <v>4610</v>
      </c>
      <c r="U1852" s="34">
        <f>ROUND(('NEW Reference'!N$16*List!$H1852)+'NEW Reference'!N$17,0)</f>
        <v>18602</v>
      </c>
      <c r="V1852" s="35">
        <f>ROUND(('NEW Reference'!O$16*List!$H1852)+'NEW Reference'!O$17,0)</f>
        <v>692</v>
      </c>
      <c r="W1852" s="35">
        <f>ROUND(('NEW Reference'!P$16*List!$H1852)+'NEW Reference'!P$17,0)</f>
        <v>974</v>
      </c>
      <c r="X1852" s="35">
        <f>ROUND(('NEW Reference'!Q$16*List!$H1852)+'NEW Reference'!Q$17,0)</f>
        <v>487</v>
      </c>
      <c r="Y1852" s="36"/>
      <c r="Z1852" s="4" t="str">
        <f t="shared" si="86"/>
        <v>HIDALGO, New Mexico</v>
      </c>
      <c r="AA1852" s="46" t="s">
        <v>5331</v>
      </c>
      <c r="AB1852" s="37" t="s">
        <v>49</v>
      </c>
      <c r="AC1852" s="41" t="s">
        <v>5297</v>
      </c>
      <c r="AD1852" s="42"/>
      <c r="AE1852">
        <f t="shared" si="87"/>
        <v>0.83790000000000009</v>
      </c>
    </row>
    <row r="1853" spans="1:31">
      <c r="A1853" s="28" t="s">
        <v>5332</v>
      </c>
      <c r="B1853" s="44" t="s">
        <v>5333</v>
      </c>
      <c r="C1853" s="45">
        <v>99932</v>
      </c>
      <c r="D1853" s="30" t="s">
        <v>174</v>
      </c>
      <c r="E1853" s="46" t="s">
        <v>5334</v>
      </c>
      <c r="F1853" s="50" t="s">
        <v>5297</v>
      </c>
      <c r="G1853" s="33" t="s">
        <v>59</v>
      </c>
      <c r="H1853">
        <f t="shared" si="85"/>
        <v>0.83790000000000009</v>
      </c>
      <c r="I1853" s="34">
        <f>ROUND(('NEW Reference'!B$16*List!$H1853)+'NEW Reference'!B$17,0)</f>
        <v>1065</v>
      </c>
      <c r="J1853" s="34">
        <f>ROUND(('NEW Reference'!C$16*List!$H1853)+'NEW Reference'!C$17,0)</f>
        <v>1589</v>
      </c>
      <c r="K1853" s="34">
        <f>ROUND(('NEW Reference'!D$16*List!$H1853)+'NEW Reference'!D$17,0)</f>
        <v>1904</v>
      </c>
      <c r="L1853" s="34">
        <f>ROUND(('NEW Reference'!E$16*List!$H1853)+'NEW Reference'!E$17,0)</f>
        <v>2353</v>
      </c>
      <c r="M1853" s="34">
        <f>ROUND(('NEW Reference'!F$16*List!$H1853)+'NEW Reference'!F$17,0)</f>
        <v>2452</v>
      </c>
      <c r="N1853" s="34">
        <f>ROUND(('NEW Reference'!G$16*List!$H1853)+'NEW Reference'!G$17,0)</f>
        <v>2775</v>
      </c>
      <c r="O1853" s="34">
        <f>ROUND(('NEW Reference'!H$16*List!$H1853)+'NEW Reference'!H$17,0)</f>
        <v>2882</v>
      </c>
      <c r="P1853" s="34">
        <f>ROUND(('NEW Reference'!I$16*List!$H1853)+'NEW Reference'!I$17,0)</f>
        <v>2995</v>
      </c>
      <c r="Q1853" s="34">
        <f>ROUND(('NEW Reference'!J$16*List!$H1853)+'NEW Reference'!J$17,0)</f>
        <v>3468</v>
      </c>
      <c r="R1853" s="34">
        <f>ROUND(('NEW Reference'!K$16*List!$H1853)+'NEW Reference'!K$17,0)</f>
        <v>3577</v>
      </c>
      <c r="S1853" s="34">
        <f>ROUND(('NEW Reference'!L$16*List!$H1853)+'NEW Reference'!L$17,0)</f>
        <v>3860</v>
      </c>
      <c r="T1853" s="34">
        <f>ROUND(('NEW Reference'!M$16*List!$H1853)+'NEW Reference'!M$17,0)</f>
        <v>4610</v>
      </c>
      <c r="U1853" s="34">
        <f>ROUND(('NEW Reference'!N$16*List!$H1853)+'NEW Reference'!N$17,0)</f>
        <v>18602</v>
      </c>
      <c r="V1853" s="35">
        <f>ROUND(('NEW Reference'!O$16*List!$H1853)+'NEW Reference'!O$17,0)</f>
        <v>692</v>
      </c>
      <c r="W1853" s="35">
        <f>ROUND(('NEW Reference'!P$16*List!$H1853)+'NEW Reference'!P$17,0)</f>
        <v>974</v>
      </c>
      <c r="X1853" s="35">
        <f>ROUND(('NEW Reference'!Q$16*List!$H1853)+'NEW Reference'!Q$17,0)</f>
        <v>487</v>
      </c>
      <c r="Y1853" s="36"/>
      <c r="Z1853" s="4" t="str">
        <f t="shared" si="86"/>
        <v>LEA, New Mexico</v>
      </c>
      <c r="AA1853" s="46" t="s">
        <v>5334</v>
      </c>
      <c r="AB1853" s="37" t="s">
        <v>49</v>
      </c>
      <c r="AC1853" s="41" t="s">
        <v>5297</v>
      </c>
      <c r="AD1853" s="42"/>
      <c r="AE1853">
        <f t="shared" si="87"/>
        <v>0.83790000000000009</v>
      </c>
    </row>
    <row r="1854" spans="1:31">
      <c r="A1854" s="28" t="s">
        <v>5335</v>
      </c>
      <c r="B1854" s="44" t="s">
        <v>5336</v>
      </c>
      <c r="C1854" s="45">
        <v>99932</v>
      </c>
      <c r="D1854" s="30" t="s">
        <v>174</v>
      </c>
      <c r="E1854" s="46" t="s">
        <v>641</v>
      </c>
      <c r="F1854" s="50" t="s">
        <v>5297</v>
      </c>
      <c r="G1854" s="33" t="s">
        <v>59</v>
      </c>
      <c r="H1854">
        <f t="shared" si="85"/>
        <v>0.83790000000000009</v>
      </c>
      <c r="I1854" s="34">
        <f>ROUND(('NEW Reference'!B$16*List!$H1854)+'NEW Reference'!B$17,0)</f>
        <v>1065</v>
      </c>
      <c r="J1854" s="34">
        <f>ROUND(('NEW Reference'!C$16*List!$H1854)+'NEW Reference'!C$17,0)</f>
        <v>1589</v>
      </c>
      <c r="K1854" s="34">
        <f>ROUND(('NEW Reference'!D$16*List!$H1854)+'NEW Reference'!D$17,0)</f>
        <v>1904</v>
      </c>
      <c r="L1854" s="34">
        <f>ROUND(('NEW Reference'!E$16*List!$H1854)+'NEW Reference'!E$17,0)</f>
        <v>2353</v>
      </c>
      <c r="M1854" s="34">
        <f>ROUND(('NEW Reference'!F$16*List!$H1854)+'NEW Reference'!F$17,0)</f>
        <v>2452</v>
      </c>
      <c r="N1854" s="34">
        <f>ROUND(('NEW Reference'!G$16*List!$H1854)+'NEW Reference'!G$17,0)</f>
        <v>2775</v>
      </c>
      <c r="O1854" s="34">
        <f>ROUND(('NEW Reference'!H$16*List!$H1854)+'NEW Reference'!H$17,0)</f>
        <v>2882</v>
      </c>
      <c r="P1854" s="34">
        <f>ROUND(('NEW Reference'!I$16*List!$H1854)+'NEW Reference'!I$17,0)</f>
        <v>2995</v>
      </c>
      <c r="Q1854" s="34">
        <f>ROUND(('NEW Reference'!J$16*List!$H1854)+'NEW Reference'!J$17,0)</f>
        <v>3468</v>
      </c>
      <c r="R1854" s="34">
        <f>ROUND(('NEW Reference'!K$16*List!$H1854)+'NEW Reference'!K$17,0)</f>
        <v>3577</v>
      </c>
      <c r="S1854" s="34">
        <f>ROUND(('NEW Reference'!L$16*List!$H1854)+'NEW Reference'!L$17,0)</f>
        <v>3860</v>
      </c>
      <c r="T1854" s="34">
        <f>ROUND(('NEW Reference'!M$16*List!$H1854)+'NEW Reference'!M$17,0)</f>
        <v>4610</v>
      </c>
      <c r="U1854" s="34">
        <f>ROUND(('NEW Reference'!N$16*List!$H1854)+'NEW Reference'!N$17,0)</f>
        <v>18602</v>
      </c>
      <c r="V1854" s="35">
        <f>ROUND(('NEW Reference'!O$16*List!$H1854)+'NEW Reference'!O$17,0)</f>
        <v>692</v>
      </c>
      <c r="W1854" s="35">
        <f>ROUND(('NEW Reference'!P$16*List!$H1854)+'NEW Reference'!P$17,0)</f>
        <v>974</v>
      </c>
      <c r="X1854" s="35">
        <f>ROUND(('NEW Reference'!Q$16*List!$H1854)+'NEW Reference'!Q$17,0)</f>
        <v>487</v>
      </c>
      <c r="Y1854" s="36"/>
      <c r="Z1854" s="4" t="str">
        <f t="shared" si="86"/>
        <v>LINCOLN, New Mexico</v>
      </c>
      <c r="AA1854" s="46" t="s">
        <v>641</v>
      </c>
      <c r="AB1854" s="37" t="s">
        <v>49</v>
      </c>
      <c r="AC1854" s="41" t="s">
        <v>5297</v>
      </c>
      <c r="AD1854" s="42"/>
      <c r="AE1854">
        <f t="shared" si="87"/>
        <v>0.83790000000000009</v>
      </c>
    </row>
    <row r="1855" spans="1:31">
      <c r="A1855" s="28" t="s">
        <v>5337</v>
      </c>
      <c r="B1855" s="44" t="s">
        <v>5338</v>
      </c>
      <c r="C1855" s="45">
        <v>99932</v>
      </c>
      <c r="D1855" s="30" t="s">
        <v>174</v>
      </c>
      <c r="E1855" s="46" t="s">
        <v>5339</v>
      </c>
      <c r="F1855" s="50" t="s">
        <v>5297</v>
      </c>
      <c r="G1855" s="33" t="s">
        <v>59</v>
      </c>
      <c r="H1855">
        <f t="shared" si="85"/>
        <v>0.83790000000000009</v>
      </c>
      <c r="I1855" s="34">
        <f>ROUND(('NEW Reference'!B$16*List!$H1855)+'NEW Reference'!B$17,0)</f>
        <v>1065</v>
      </c>
      <c r="J1855" s="34">
        <f>ROUND(('NEW Reference'!C$16*List!$H1855)+'NEW Reference'!C$17,0)</f>
        <v>1589</v>
      </c>
      <c r="K1855" s="34">
        <f>ROUND(('NEW Reference'!D$16*List!$H1855)+'NEW Reference'!D$17,0)</f>
        <v>1904</v>
      </c>
      <c r="L1855" s="34">
        <f>ROUND(('NEW Reference'!E$16*List!$H1855)+'NEW Reference'!E$17,0)</f>
        <v>2353</v>
      </c>
      <c r="M1855" s="34">
        <f>ROUND(('NEW Reference'!F$16*List!$H1855)+'NEW Reference'!F$17,0)</f>
        <v>2452</v>
      </c>
      <c r="N1855" s="34">
        <f>ROUND(('NEW Reference'!G$16*List!$H1855)+'NEW Reference'!G$17,0)</f>
        <v>2775</v>
      </c>
      <c r="O1855" s="34">
        <f>ROUND(('NEW Reference'!H$16*List!$H1855)+'NEW Reference'!H$17,0)</f>
        <v>2882</v>
      </c>
      <c r="P1855" s="34">
        <f>ROUND(('NEW Reference'!I$16*List!$H1855)+'NEW Reference'!I$17,0)</f>
        <v>2995</v>
      </c>
      <c r="Q1855" s="34">
        <f>ROUND(('NEW Reference'!J$16*List!$H1855)+'NEW Reference'!J$17,0)</f>
        <v>3468</v>
      </c>
      <c r="R1855" s="34">
        <f>ROUND(('NEW Reference'!K$16*List!$H1855)+'NEW Reference'!K$17,0)</f>
        <v>3577</v>
      </c>
      <c r="S1855" s="34">
        <f>ROUND(('NEW Reference'!L$16*List!$H1855)+'NEW Reference'!L$17,0)</f>
        <v>3860</v>
      </c>
      <c r="T1855" s="34">
        <f>ROUND(('NEW Reference'!M$16*List!$H1855)+'NEW Reference'!M$17,0)</f>
        <v>4610</v>
      </c>
      <c r="U1855" s="34">
        <f>ROUND(('NEW Reference'!N$16*List!$H1855)+'NEW Reference'!N$17,0)</f>
        <v>18602</v>
      </c>
      <c r="V1855" s="35">
        <f>ROUND(('NEW Reference'!O$16*List!$H1855)+'NEW Reference'!O$17,0)</f>
        <v>692</v>
      </c>
      <c r="W1855" s="35">
        <f>ROUND(('NEW Reference'!P$16*List!$H1855)+'NEW Reference'!P$17,0)</f>
        <v>974</v>
      </c>
      <c r="X1855" s="35">
        <f>ROUND(('NEW Reference'!Q$16*List!$H1855)+'NEW Reference'!Q$17,0)</f>
        <v>487</v>
      </c>
      <c r="Y1855" s="36"/>
      <c r="Z1855" s="4" t="str">
        <f t="shared" si="86"/>
        <v>LOS ALAMOS, New Mexico</v>
      </c>
      <c r="AA1855" s="37" t="s">
        <v>5339</v>
      </c>
      <c r="AB1855" s="37" t="s">
        <v>49</v>
      </c>
      <c r="AC1855" s="32" t="s">
        <v>5297</v>
      </c>
      <c r="AD1855" s="38"/>
      <c r="AE1855">
        <f t="shared" si="87"/>
        <v>0.83790000000000009</v>
      </c>
    </row>
    <row r="1856" spans="1:31">
      <c r="A1856" s="28" t="s">
        <v>5340</v>
      </c>
      <c r="B1856" s="44" t="s">
        <v>5341</v>
      </c>
      <c r="C1856" s="47">
        <v>99932</v>
      </c>
      <c r="D1856" s="30" t="s">
        <v>174</v>
      </c>
      <c r="E1856" s="37" t="s">
        <v>5342</v>
      </c>
      <c r="F1856" s="50" t="s">
        <v>5297</v>
      </c>
      <c r="G1856" s="33" t="s">
        <v>59</v>
      </c>
      <c r="H1856">
        <f t="shared" si="85"/>
        <v>0.83790000000000009</v>
      </c>
      <c r="I1856" s="34">
        <f>ROUND(('NEW Reference'!B$16*List!$H1856)+'NEW Reference'!B$17,0)</f>
        <v>1065</v>
      </c>
      <c r="J1856" s="34">
        <f>ROUND(('NEW Reference'!C$16*List!$H1856)+'NEW Reference'!C$17,0)</f>
        <v>1589</v>
      </c>
      <c r="K1856" s="34">
        <f>ROUND(('NEW Reference'!D$16*List!$H1856)+'NEW Reference'!D$17,0)</f>
        <v>1904</v>
      </c>
      <c r="L1856" s="34">
        <f>ROUND(('NEW Reference'!E$16*List!$H1856)+'NEW Reference'!E$17,0)</f>
        <v>2353</v>
      </c>
      <c r="M1856" s="34">
        <f>ROUND(('NEW Reference'!F$16*List!$H1856)+'NEW Reference'!F$17,0)</f>
        <v>2452</v>
      </c>
      <c r="N1856" s="34">
        <f>ROUND(('NEW Reference'!G$16*List!$H1856)+'NEW Reference'!G$17,0)</f>
        <v>2775</v>
      </c>
      <c r="O1856" s="34">
        <f>ROUND(('NEW Reference'!H$16*List!$H1856)+'NEW Reference'!H$17,0)</f>
        <v>2882</v>
      </c>
      <c r="P1856" s="34">
        <f>ROUND(('NEW Reference'!I$16*List!$H1856)+'NEW Reference'!I$17,0)</f>
        <v>2995</v>
      </c>
      <c r="Q1856" s="34">
        <f>ROUND(('NEW Reference'!J$16*List!$H1856)+'NEW Reference'!J$17,0)</f>
        <v>3468</v>
      </c>
      <c r="R1856" s="34">
        <f>ROUND(('NEW Reference'!K$16*List!$H1856)+'NEW Reference'!K$17,0)</f>
        <v>3577</v>
      </c>
      <c r="S1856" s="34">
        <f>ROUND(('NEW Reference'!L$16*List!$H1856)+'NEW Reference'!L$17,0)</f>
        <v>3860</v>
      </c>
      <c r="T1856" s="34">
        <f>ROUND(('NEW Reference'!M$16*List!$H1856)+'NEW Reference'!M$17,0)</f>
        <v>4610</v>
      </c>
      <c r="U1856" s="34">
        <f>ROUND(('NEW Reference'!N$16*List!$H1856)+'NEW Reference'!N$17,0)</f>
        <v>18602</v>
      </c>
      <c r="V1856" s="35">
        <f>ROUND(('NEW Reference'!O$16*List!$H1856)+'NEW Reference'!O$17,0)</f>
        <v>692</v>
      </c>
      <c r="W1856" s="35">
        <f>ROUND(('NEW Reference'!P$16*List!$H1856)+'NEW Reference'!P$17,0)</f>
        <v>974</v>
      </c>
      <c r="X1856" s="35">
        <f>ROUND(('NEW Reference'!Q$16*List!$H1856)+'NEW Reference'!Q$17,0)</f>
        <v>487</v>
      </c>
      <c r="Y1856" s="36"/>
      <c r="Z1856" s="4" t="str">
        <f t="shared" si="86"/>
        <v>LUNA, New Mexico</v>
      </c>
      <c r="AA1856" s="46" t="s">
        <v>5342</v>
      </c>
      <c r="AB1856" s="37" t="s">
        <v>49</v>
      </c>
      <c r="AC1856" s="41" t="s">
        <v>5297</v>
      </c>
      <c r="AD1856" s="42"/>
      <c r="AE1856">
        <f t="shared" si="87"/>
        <v>0.83790000000000009</v>
      </c>
    </row>
    <row r="1857" spans="1:31">
      <c r="A1857" s="28" t="s">
        <v>5343</v>
      </c>
      <c r="B1857" s="44" t="s">
        <v>5344</v>
      </c>
      <c r="C1857" s="47">
        <v>99932</v>
      </c>
      <c r="D1857" s="30" t="s">
        <v>174</v>
      </c>
      <c r="E1857" s="37" t="s">
        <v>5345</v>
      </c>
      <c r="F1857" s="50" t="s">
        <v>5297</v>
      </c>
      <c r="G1857" s="33" t="s">
        <v>59</v>
      </c>
      <c r="H1857">
        <f t="shared" si="85"/>
        <v>0.83790000000000009</v>
      </c>
      <c r="I1857" s="34">
        <f>ROUND(('NEW Reference'!B$16*List!$H1857)+'NEW Reference'!B$17,0)</f>
        <v>1065</v>
      </c>
      <c r="J1857" s="34">
        <f>ROUND(('NEW Reference'!C$16*List!$H1857)+'NEW Reference'!C$17,0)</f>
        <v>1589</v>
      </c>
      <c r="K1857" s="34">
        <f>ROUND(('NEW Reference'!D$16*List!$H1857)+'NEW Reference'!D$17,0)</f>
        <v>1904</v>
      </c>
      <c r="L1857" s="34">
        <f>ROUND(('NEW Reference'!E$16*List!$H1857)+'NEW Reference'!E$17,0)</f>
        <v>2353</v>
      </c>
      <c r="M1857" s="34">
        <f>ROUND(('NEW Reference'!F$16*List!$H1857)+'NEW Reference'!F$17,0)</f>
        <v>2452</v>
      </c>
      <c r="N1857" s="34">
        <f>ROUND(('NEW Reference'!G$16*List!$H1857)+'NEW Reference'!G$17,0)</f>
        <v>2775</v>
      </c>
      <c r="O1857" s="34">
        <f>ROUND(('NEW Reference'!H$16*List!$H1857)+'NEW Reference'!H$17,0)</f>
        <v>2882</v>
      </c>
      <c r="P1857" s="34">
        <f>ROUND(('NEW Reference'!I$16*List!$H1857)+'NEW Reference'!I$17,0)</f>
        <v>2995</v>
      </c>
      <c r="Q1857" s="34">
        <f>ROUND(('NEW Reference'!J$16*List!$H1857)+'NEW Reference'!J$17,0)</f>
        <v>3468</v>
      </c>
      <c r="R1857" s="34">
        <f>ROUND(('NEW Reference'!K$16*List!$H1857)+'NEW Reference'!K$17,0)</f>
        <v>3577</v>
      </c>
      <c r="S1857" s="34">
        <f>ROUND(('NEW Reference'!L$16*List!$H1857)+'NEW Reference'!L$17,0)</f>
        <v>3860</v>
      </c>
      <c r="T1857" s="34">
        <f>ROUND(('NEW Reference'!M$16*List!$H1857)+'NEW Reference'!M$17,0)</f>
        <v>4610</v>
      </c>
      <c r="U1857" s="34">
        <f>ROUND(('NEW Reference'!N$16*List!$H1857)+'NEW Reference'!N$17,0)</f>
        <v>18602</v>
      </c>
      <c r="V1857" s="35">
        <f>ROUND(('NEW Reference'!O$16*List!$H1857)+'NEW Reference'!O$17,0)</f>
        <v>692</v>
      </c>
      <c r="W1857" s="35">
        <f>ROUND(('NEW Reference'!P$16*List!$H1857)+'NEW Reference'!P$17,0)</f>
        <v>974</v>
      </c>
      <c r="X1857" s="35">
        <f>ROUND(('NEW Reference'!Q$16*List!$H1857)+'NEW Reference'!Q$17,0)</f>
        <v>487</v>
      </c>
      <c r="Y1857" s="36"/>
      <c r="Z1857" s="4" t="str">
        <f t="shared" si="86"/>
        <v>MCKINLEY, New Mexico</v>
      </c>
      <c r="AA1857" s="37" t="s">
        <v>5345</v>
      </c>
      <c r="AB1857" s="37" t="s">
        <v>49</v>
      </c>
      <c r="AC1857" s="32" t="s">
        <v>5297</v>
      </c>
      <c r="AD1857" s="38"/>
      <c r="AE1857">
        <f t="shared" si="87"/>
        <v>0.83790000000000009</v>
      </c>
    </row>
    <row r="1858" spans="1:31">
      <c r="A1858" s="28" t="s">
        <v>5346</v>
      </c>
      <c r="B1858" s="44" t="s">
        <v>5347</v>
      </c>
      <c r="C1858" s="45">
        <v>99932</v>
      </c>
      <c r="D1858" s="30" t="s">
        <v>174</v>
      </c>
      <c r="E1858" s="46" t="s">
        <v>5348</v>
      </c>
      <c r="F1858" s="50" t="s">
        <v>5297</v>
      </c>
      <c r="G1858" s="33" t="s">
        <v>59</v>
      </c>
      <c r="H1858">
        <f t="shared" si="85"/>
        <v>0.83790000000000009</v>
      </c>
      <c r="I1858" s="34">
        <f>ROUND(('NEW Reference'!B$16*List!$H1858)+'NEW Reference'!B$17,0)</f>
        <v>1065</v>
      </c>
      <c r="J1858" s="34">
        <f>ROUND(('NEW Reference'!C$16*List!$H1858)+'NEW Reference'!C$17,0)</f>
        <v>1589</v>
      </c>
      <c r="K1858" s="34">
        <f>ROUND(('NEW Reference'!D$16*List!$H1858)+'NEW Reference'!D$17,0)</f>
        <v>1904</v>
      </c>
      <c r="L1858" s="34">
        <f>ROUND(('NEW Reference'!E$16*List!$H1858)+'NEW Reference'!E$17,0)</f>
        <v>2353</v>
      </c>
      <c r="M1858" s="34">
        <f>ROUND(('NEW Reference'!F$16*List!$H1858)+'NEW Reference'!F$17,0)</f>
        <v>2452</v>
      </c>
      <c r="N1858" s="34">
        <f>ROUND(('NEW Reference'!G$16*List!$H1858)+'NEW Reference'!G$17,0)</f>
        <v>2775</v>
      </c>
      <c r="O1858" s="34">
        <f>ROUND(('NEW Reference'!H$16*List!$H1858)+'NEW Reference'!H$17,0)</f>
        <v>2882</v>
      </c>
      <c r="P1858" s="34">
        <f>ROUND(('NEW Reference'!I$16*List!$H1858)+'NEW Reference'!I$17,0)</f>
        <v>2995</v>
      </c>
      <c r="Q1858" s="34">
        <f>ROUND(('NEW Reference'!J$16*List!$H1858)+'NEW Reference'!J$17,0)</f>
        <v>3468</v>
      </c>
      <c r="R1858" s="34">
        <f>ROUND(('NEW Reference'!K$16*List!$H1858)+'NEW Reference'!K$17,0)</f>
        <v>3577</v>
      </c>
      <c r="S1858" s="34">
        <f>ROUND(('NEW Reference'!L$16*List!$H1858)+'NEW Reference'!L$17,0)</f>
        <v>3860</v>
      </c>
      <c r="T1858" s="34">
        <f>ROUND(('NEW Reference'!M$16*List!$H1858)+'NEW Reference'!M$17,0)</f>
        <v>4610</v>
      </c>
      <c r="U1858" s="34">
        <f>ROUND(('NEW Reference'!N$16*List!$H1858)+'NEW Reference'!N$17,0)</f>
        <v>18602</v>
      </c>
      <c r="V1858" s="35">
        <f>ROUND(('NEW Reference'!O$16*List!$H1858)+'NEW Reference'!O$17,0)</f>
        <v>692</v>
      </c>
      <c r="W1858" s="35">
        <f>ROUND(('NEW Reference'!P$16*List!$H1858)+'NEW Reference'!P$17,0)</f>
        <v>974</v>
      </c>
      <c r="X1858" s="35">
        <f>ROUND(('NEW Reference'!Q$16*List!$H1858)+'NEW Reference'!Q$17,0)</f>
        <v>487</v>
      </c>
      <c r="Y1858" s="36"/>
      <c r="Z1858" s="4" t="str">
        <f t="shared" si="86"/>
        <v>MORA, New Mexico</v>
      </c>
      <c r="AA1858" s="37" t="s">
        <v>5348</v>
      </c>
      <c r="AB1858" s="37" t="s">
        <v>49</v>
      </c>
      <c r="AC1858" s="32" t="s">
        <v>5297</v>
      </c>
      <c r="AD1858" s="38"/>
      <c r="AE1858">
        <f t="shared" si="87"/>
        <v>0.83790000000000009</v>
      </c>
    </row>
    <row r="1859" spans="1:31">
      <c r="A1859" s="28" t="s">
        <v>5349</v>
      </c>
      <c r="B1859" s="44" t="s">
        <v>5350</v>
      </c>
      <c r="C1859" s="45">
        <v>99932</v>
      </c>
      <c r="D1859" s="30" t="s">
        <v>174</v>
      </c>
      <c r="E1859" s="46" t="s">
        <v>1198</v>
      </c>
      <c r="F1859" s="50" t="s">
        <v>5297</v>
      </c>
      <c r="G1859" s="33" t="s">
        <v>59</v>
      </c>
      <c r="H1859">
        <f t="shared" si="85"/>
        <v>0.83790000000000009</v>
      </c>
      <c r="I1859" s="34">
        <f>ROUND(('NEW Reference'!B$16*List!$H1859)+'NEW Reference'!B$17,0)</f>
        <v>1065</v>
      </c>
      <c r="J1859" s="34">
        <f>ROUND(('NEW Reference'!C$16*List!$H1859)+'NEW Reference'!C$17,0)</f>
        <v>1589</v>
      </c>
      <c r="K1859" s="34">
        <f>ROUND(('NEW Reference'!D$16*List!$H1859)+'NEW Reference'!D$17,0)</f>
        <v>1904</v>
      </c>
      <c r="L1859" s="34">
        <f>ROUND(('NEW Reference'!E$16*List!$H1859)+'NEW Reference'!E$17,0)</f>
        <v>2353</v>
      </c>
      <c r="M1859" s="34">
        <f>ROUND(('NEW Reference'!F$16*List!$H1859)+'NEW Reference'!F$17,0)</f>
        <v>2452</v>
      </c>
      <c r="N1859" s="34">
        <f>ROUND(('NEW Reference'!G$16*List!$H1859)+'NEW Reference'!G$17,0)</f>
        <v>2775</v>
      </c>
      <c r="O1859" s="34">
        <f>ROUND(('NEW Reference'!H$16*List!$H1859)+'NEW Reference'!H$17,0)</f>
        <v>2882</v>
      </c>
      <c r="P1859" s="34">
        <f>ROUND(('NEW Reference'!I$16*List!$H1859)+'NEW Reference'!I$17,0)</f>
        <v>2995</v>
      </c>
      <c r="Q1859" s="34">
        <f>ROUND(('NEW Reference'!J$16*List!$H1859)+'NEW Reference'!J$17,0)</f>
        <v>3468</v>
      </c>
      <c r="R1859" s="34">
        <f>ROUND(('NEW Reference'!K$16*List!$H1859)+'NEW Reference'!K$17,0)</f>
        <v>3577</v>
      </c>
      <c r="S1859" s="34">
        <f>ROUND(('NEW Reference'!L$16*List!$H1859)+'NEW Reference'!L$17,0)</f>
        <v>3860</v>
      </c>
      <c r="T1859" s="34">
        <f>ROUND(('NEW Reference'!M$16*List!$H1859)+'NEW Reference'!M$17,0)</f>
        <v>4610</v>
      </c>
      <c r="U1859" s="34">
        <f>ROUND(('NEW Reference'!N$16*List!$H1859)+'NEW Reference'!N$17,0)</f>
        <v>18602</v>
      </c>
      <c r="V1859" s="35">
        <f>ROUND(('NEW Reference'!O$16*List!$H1859)+'NEW Reference'!O$17,0)</f>
        <v>692</v>
      </c>
      <c r="W1859" s="35">
        <f>ROUND(('NEW Reference'!P$16*List!$H1859)+'NEW Reference'!P$17,0)</f>
        <v>974</v>
      </c>
      <c r="X1859" s="35">
        <f>ROUND(('NEW Reference'!Q$16*List!$H1859)+'NEW Reference'!Q$17,0)</f>
        <v>487</v>
      </c>
      <c r="Y1859" s="36"/>
      <c r="Z1859" s="4" t="str">
        <f t="shared" si="86"/>
        <v>OTERO, New Mexico</v>
      </c>
      <c r="AA1859" s="46" t="s">
        <v>1198</v>
      </c>
      <c r="AB1859" s="37" t="s">
        <v>49</v>
      </c>
      <c r="AC1859" s="41" t="s">
        <v>5297</v>
      </c>
      <c r="AD1859" s="42"/>
      <c r="AE1859">
        <f t="shared" si="87"/>
        <v>0.83790000000000009</v>
      </c>
    </row>
    <row r="1860" spans="1:31">
      <c r="A1860" s="28" t="s">
        <v>5351</v>
      </c>
      <c r="B1860" s="44" t="s">
        <v>5352</v>
      </c>
      <c r="C1860" s="45">
        <v>99932</v>
      </c>
      <c r="D1860" s="30" t="s">
        <v>174</v>
      </c>
      <c r="E1860" s="46" t="s">
        <v>5353</v>
      </c>
      <c r="F1860" s="50" t="s">
        <v>5297</v>
      </c>
      <c r="G1860" s="33" t="s">
        <v>59</v>
      </c>
      <c r="H1860">
        <f t="shared" si="85"/>
        <v>0.83790000000000009</v>
      </c>
      <c r="I1860" s="34">
        <f>ROUND(('NEW Reference'!B$16*List!$H1860)+'NEW Reference'!B$17,0)</f>
        <v>1065</v>
      </c>
      <c r="J1860" s="34">
        <f>ROUND(('NEW Reference'!C$16*List!$H1860)+'NEW Reference'!C$17,0)</f>
        <v>1589</v>
      </c>
      <c r="K1860" s="34">
        <f>ROUND(('NEW Reference'!D$16*List!$H1860)+'NEW Reference'!D$17,0)</f>
        <v>1904</v>
      </c>
      <c r="L1860" s="34">
        <f>ROUND(('NEW Reference'!E$16*List!$H1860)+'NEW Reference'!E$17,0)</f>
        <v>2353</v>
      </c>
      <c r="M1860" s="34">
        <f>ROUND(('NEW Reference'!F$16*List!$H1860)+'NEW Reference'!F$17,0)</f>
        <v>2452</v>
      </c>
      <c r="N1860" s="34">
        <f>ROUND(('NEW Reference'!G$16*List!$H1860)+'NEW Reference'!G$17,0)</f>
        <v>2775</v>
      </c>
      <c r="O1860" s="34">
        <f>ROUND(('NEW Reference'!H$16*List!$H1860)+'NEW Reference'!H$17,0)</f>
        <v>2882</v>
      </c>
      <c r="P1860" s="34">
        <f>ROUND(('NEW Reference'!I$16*List!$H1860)+'NEW Reference'!I$17,0)</f>
        <v>2995</v>
      </c>
      <c r="Q1860" s="34">
        <f>ROUND(('NEW Reference'!J$16*List!$H1860)+'NEW Reference'!J$17,0)</f>
        <v>3468</v>
      </c>
      <c r="R1860" s="34">
        <f>ROUND(('NEW Reference'!K$16*List!$H1860)+'NEW Reference'!K$17,0)</f>
        <v>3577</v>
      </c>
      <c r="S1860" s="34">
        <f>ROUND(('NEW Reference'!L$16*List!$H1860)+'NEW Reference'!L$17,0)</f>
        <v>3860</v>
      </c>
      <c r="T1860" s="34">
        <f>ROUND(('NEW Reference'!M$16*List!$H1860)+'NEW Reference'!M$17,0)</f>
        <v>4610</v>
      </c>
      <c r="U1860" s="34">
        <f>ROUND(('NEW Reference'!N$16*List!$H1860)+'NEW Reference'!N$17,0)</f>
        <v>18602</v>
      </c>
      <c r="V1860" s="35">
        <f>ROUND(('NEW Reference'!O$16*List!$H1860)+'NEW Reference'!O$17,0)</f>
        <v>692</v>
      </c>
      <c r="W1860" s="35">
        <f>ROUND(('NEW Reference'!P$16*List!$H1860)+'NEW Reference'!P$17,0)</f>
        <v>974</v>
      </c>
      <c r="X1860" s="35">
        <f>ROUND(('NEW Reference'!Q$16*List!$H1860)+'NEW Reference'!Q$17,0)</f>
        <v>487</v>
      </c>
      <c r="Y1860" s="36"/>
      <c r="Z1860" s="4" t="str">
        <f t="shared" si="86"/>
        <v>QUAY, New Mexico</v>
      </c>
      <c r="AA1860" s="46" t="s">
        <v>5353</v>
      </c>
      <c r="AB1860" s="37" t="s">
        <v>49</v>
      </c>
      <c r="AC1860" s="41" t="s">
        <v>5297</v>
      </c>
      <c r="AD1860" s="42"/>
      <c r="AE1860">
        <f t="shared" si="87"/>
        <v>0.83790000000000009</v>
      </c>
    </row>
    <row r="1861" spans="1:31">
      <c r="A1861" s="28" t="s">
        <v>5354</v>
      </c>
      <c r="B1861" s="44" t="s">
        <v>5355</v>
      </c>
      <c r="C1861" s="45">
        <v>99932</v>
      </c>
      <c r="D1861" s="30" t="s">
        <v>174</v>
      </c>
      <c r="E1861" s="46" t="s">
        <v>5356</v>
      </c>
      <c r="F1861" s="50" t="s">
        <v>5297</v>
      </c>
      <c r="G1861" s="33" t="s">
        <v>59</v>
      </c>
      <c r="H1861">
        <f t="shared" si="85"/>
        <v>0.83790000000000009</v>
      </c>
      <c r="I1861" s="34">
        <f>ROUND(('NEW Reference'!B$16*List!$H1861)+'NEW Reference'!B$17,0)</f>
        <v>1065</v>
      </c>
      <c r="J1861" s="34">
        <f>ROUND(('NEW Reference'!C$16*List!$H1861)+'NEW Reference'!C$17,0)</f>
        <v>1589</v>
      </c>
      <c r="K1861" s="34">
        <f>ROUND(('NEW Reference'!D$16*List!$H1861)+'NEW Reference'!D$17,0)</f>
        <v>1904</v>
      </c>
      <c r="L1861" s="34">
        <f>ROUND(('NEW Reference'!E$16*List!$H1861)+'NEW Reference'!E$17,0)</f>
        <v>2353</v>
      </c>
      <c r="M1861" s="34">
        <f>ROUND(('NEW Reference'!F$16*List!$H1861)+'NEW Reference'!F$17,0)</f>
        <v>2452</v>
      </c>
      <c r="N1861" s="34">
        <f>ROUND(('NEW Reference'!G$16*List!$H1861)+'NEW Reference'!G$17,0)</f>
        <v>2775</v>
      </c>
      <c r="O1861" s="34">
        <f>ROUND(('NEW Reference'!H$16*List!$H1861)+'NEW Reference'!H$17,0)</f>
        <v>2882</v>
      </c>
      <c r="P1861" s="34">
        <f>ROUND(('NEW Reference'!I$16*List!$H1861)+'NEW Reference'!I$17,0)</f>
        <v>2995</v>
      </c>
      <c r="Q1861" s="34">
        <f>ROUND(('NEW Reference'!J$16*List!$H1861)+'NEW Reference'!J$17,0)</f>
        <v>3468</v>
      </c>
      <c r="R1861" s="34">
        <f>ROUND(('NEW Reference'!K$16*List!$H1861)+'NEW Reference'!K$17,0)</f>
        <v>3577</v>
      </c>
      <c r="S1861" s="34">
        <f>ROUND(('NEW Reference'!L$16*List!$H1861)+'NEW Reference'!L$17,0)</f>
        <v>3860</v>
      </c>
      <c r="T1861" s="34">
        <f>ROUND(('NEW Reference'!M$16*List!$H1861)+'NEW Reference'!M$17,0)</f>
        <v>4610</v>
      </c>
      <c r="U1861" s="34">
        <f>ROUND(('NEW Reference'!N$16*List!$H1861)+'NEW Reference'!N$17,0)</f>
        <v>18602</v>
      </c>
      <c r="V1861" s="35">
        <f>ROUND(('NEW Reference'!O$16*List!$H1861)+'NEW Reference'!O$17,0)</f>
        <v>692</v>
      </c>
      <c r="W1861" s="35">
        <f>ROUND(('NEW Reference'!P$16*List!$H1861)+'NEW Reference'!P$17,0)</f>
        <v>974</v>
      </c>
      <c r="X1861" s="35">
        <f>ROUND(('NEW Reference'!Q$16*List!$H1861)+'NEW Reference'!Q$17,0)</f>
        <v>487</v>
      </c>
      <c r="Y1861" s="36"/>
      <c r="Z1861" s="4" t="str">
        <f t="shared" si="86"/>
        <v>RIO ARRIBA, New Mexico</v>
      </c>
      <c r="AA1861" s="46" t="s">
        <v>5356</v>
      </c>
      <c r="AB1861" s="37" t="s">
        <v>49</v>
      </c>
      <c r="AC1861" s="41" t="s">
        <v>5297</v>
      </c>
      <c r="AD1861" s="42"/>
      <c r="AE1861">
        <f t="shared" si="87"/>
        <v>0.83790000000000009</v>
      </c>
    </row>
    <row r="1862" spans="1:31">
      <c r="A1862" s="28" t="s">
        <v>5357</v>
      </c>
      <c r="B1862" s="44" t="s">
        <v>5358</v>
      </c>
      <c r="C1862" s="45">
        <v>99932</v>
      </c>
      <c r="D1862" s="30" t="s">
        <v>174</v>
      </c>
      <c r="E1862" s="46" t="s">
        <v>4890</v>
      </c>
      <c r="F1862" s="50" t="s">
        <v>5297</v>
      </c>
      <c r="G1862" s="33" t="s">
        <v>59</v>
      </c>
      <c r="H1862">
        <f t="shared" si="85"/>
        <v>0.83790000000000009</v>
      </c>
      <c r="I1862" s="34">
        <f>ROUND(('NEW Reference'!B$16*List!$H1862)+'NEW Reference'!B$17,0)</f>
        <v>1065</v>
      </c>
      <c r="J1862" s="34">
        <f>ROUND(('NEW Reference'!C$16*List!$H1862)+'NEW Reference'!C$17,0)</f>
        <v>1589</v>
      </c>
      <c r="K1862" s="34">
        <f>ROUND(('NEW Reference'!D$16*List!$H1862)+'NEW Reference'!D$17,0)</f>
        <v>1904</v>
      </c>
      <c r="L1862" s="34">
        <f>ROUND(('NEW Reference'!E$16*List!$H1862)+'NEW Reference'!E$17,0)</f>
        <v>2353</v>
      </c>
      <c r="M1862" s="34">
        <f>ROUND(('NEW Reference'!F$16*List!$H1862)+'NEW Reference'!F$17,0)</f>
        <v>2452</v>
      </c>
      <c r="N1862" s="34">
        <f>ROUND(('NEW Reference'!G$16*List!$H1862)+'NEW Reference'!G$17,0)</f>
        <v>2775</v>
      </c>
      <c r="O1862" s="34">
        <f>ROUND(('NEW Reference'!H$16*List!$H1862)+'NEW Reference'!H$17,0)</f>
        <v>2882</v>
      </c>
      <c r="P1862" s="34">
        <f>ROUND(('NEW Reference'!I$16*List!$H1862)+'NEW Reference'!I$17,0)</f>
        <v>2995</v>
      </c>
      <c r="Q1862" s="34">
        <f>ROUND(('NEW Reference'!J$16*List!$H1862)+'NEW Reference'!J$17,0)</f>
        <v>3468</v>
      </c>
      <c r="R1862" s="34">
        <f>ROUND(('NEW Reference'!K$16*List!$H1862)+'NEW Reference'!K$17,0)</f>
        <v>3577</v>
      </c>
      <c r="S1862" s="34">
        <f>ROUND(('NEW Reference'!L$16*List!$H1862)+'NEW Reference'!L$17,0)</f>
        <v>3860</v>
      </c>
      <c r="T1862" s="34">
        <f>ROUND(('NEW Reference'!M$16*List!$H1862)+'NEW Reference'!M$17,0)</f>
        <v>4610</v>
      </c>
      <c r="U1862" s="34">
        <f>ROUND(('NEW Reference'!N$16*List!$H1862)+'NEW Reference'!N$17,0)</f>
        <v>18602</v>
      </c>
      <c r="V1862" s="35">
        <f>ROUND(('NEW Reference'!O$16*List!$H1862)+'NEW Reference'!O$17,0)</f>
        <v>692</v>
      </c>
      <c r="W1862" s="35">
        <f>ROUND(('NEW Reference'!P$16*List!$H1862)+'NEW Reference'!P$17,0)</f>
        <v>974</v>
      </c>
      <c r="X1862" s="35">
        <f>ROUND(('NEW Reference'!Q$16*List!$H1862)+'NEW Reference'!Q$17,0)</f>
        <v>487</v>
      </c>
      <c r="Y1862" s="36"/>
      <c r="Z1862" s="4" t="str">
        <f t="shared" si="86"/>
        <v>ROOSEVELT, New Mexico</v>
      </c>
      <c r="AA1862" s="37" t="s">
        <v>4890</v>
      </c>
      <c r="AB1862" s="37" t="s">
        <v>49</v>
      </c>
      <c r="AC1862" s="32" t="s">
        <v>5297</v>
      </c>
      <c r="AD1862" s="38"/>
      <c r="AE1862">
        <f t="shared" si="87"/>
        <v>0.83790000000000009</v>
      </c>
    </row>
    <row r="1863" spans="1:31">
      <c r="A1863" s="28" t="s">
        <v>5359</v>
      </c>
      <c r="B1863" s="44" t="s">
        <v>5360</v>
      </c>
      <c r="C1863" s="45">
        <v>10740</v>
      </c>
      <c r="D1863" s="30" t="s">
        <v>295</v>
      </c>
      <c r="E1863" s="46" t="s">
        <v>5361</v>
      </c>
      <c r="F1863" s="49" t="s">
        <v>5297</v>
      </c>
      <c r="G1863" s="33" t="s">
        <v>48</v>
      </c>
      <c r="H1863">
        <f t="shared" si="85"/>
        <v>0.90200000000000002</v>
      </c>
      <c r="I1863" s="34">
        <f>ROUND(('NEW Reference'!B$16*List!$H1863)+'NEW Reference'!B$17,0)</f>
        <v>1125</v>
      </c>
      <c r="J1863" s="34">
        <f>ROUND(('NEW Reference'!C$16*List!$H1863)+'NEW Reference'!C$17,0)</f>
        <v>1677</v>
      </c>
      <c r="K1863" s="34">
        <f>ROUND(('NEW Reference'!D$16*List!$H1863)+'NEW Reference'!D$17,0)</f>
        <v>2009</v>
      </c>
      <c r="L1863" s="34">
        <f>ROUND(('NEW Reference'!E$16*List!$H1863)+'NEW Reference'!E$17,0)</f>
        <v>2484</v>
      </c>
      <c r="M1863" s="34">
        <f>ROUND(('NEW Reference'!F$16*List!$H1863)+'NEW Reference'!F$17,0)</f>
        <v>2588</v>
      </c>
      <c r="N1863" s="34">
        <f>ROUND(('NEW Reference'!G$16*List!$H1863)+'NEW Reference'!G$17,0)</f>
        <v>2930</v>
      </c>
      <c r="O1863" s="34">
        <f>ROUND(('NEW Reference'!H$16*List!$H1863)+'NEW Reference'!H$17,0)</f>
        <v>3042</v>
      </c>
      <c r="P1863" s="34">
        <f>ROUND(('NEW Reference'!I$16*List!$H1863)+'NEW Reference'!I$17,0)</f>
        <v>3161</v>
      </c>
      <c r="Q1863" s="34">
        <f>ROUND(('NEW Reference'!J$16*List!$H1863)+'NEW Reference'!J$17,0)</f>
        <v>3661</v>
      </c>
      <c r="R1863" s="34">
        <f>ROUND(('NEW Reference'!K$16*List!$H1863)+'NEW Reference'!K$17,0)</f>
        <v>3776</v>
      </c>
      <c r="S1863" s="34">
        <f>ROUND(('NEW Reference'!L$16*List!$H1863)+'NEW Reference'!L$17,0)</f>
        <v>4075</v>
      </c>
      <c r="T1863" s="34">
        <f>ROUND(('NEW Reference'!M$16*List!$H1863)+'NEW Reference'!M$17,0)</f>
        <v>4867</v>
      </c>
      <c r="U1863" s="34">
        <f>ROUND(('NEW Reference'!N$16*List!$H1863)+'NEW Reference'!N$17,0)</f>
        <v>19637</v>
      </c>
      <c r="V1863" s="35">
        <f>ROUND(('NEW Reference'!O$16*List!$H1863)+'NEW Reference'!O$17,0)</f>
        <v>730</v>
      </c>
      <c r="W1863" s="35">
        <f>ROUND(('NEW Reference'!P$16*List!$H1863)+'NEW Reference'!P$17,0)</f>
        <v>1029</v>
      </c>
      <c r="X1863" s="35">
        <f>ROUND(('NEW Reference'!Q$16*List!$H1863)+'NEW Reference'!Q$17,0)</f>
        <v>514</v>
      </c>
      <c r="Y1863" s="36"/>
      <c r="Z1863" s="4" t="str">
        <f t="shared" si="86"/>
        <v>SANDOVAL, New Mexico</v>
      </c>
      <c r="AA1863" s="46" t="s">
        <v>5361</v>
      </c>
      <c r="AB1863" s="37" t="s">
        <v>49</v>
      </c>
      <c r="AC1863" s="41" t="s">
        <v>5297</v>
      </c>
      <c r="AD1863" s="42"/>
      <c r="AE1863">
        <f t="shared" si="87"/>
        <v>0.90200000000000002</v>
      </c>
    </row>
    <row r="1864" spans="1:31">
      <c r="A1864" s="28" t="s">
        <v>5362</v>
      </c>
      <c r="B1864" s="44" t="s">
        <v>5363</v>
      </c>
      <c r="C1864" s="47">
        <v>22140</v>
      </c>
      <c r="D1864" s="30" t="s">
        <v>720</v>
      </c>
      <c r="E1864" s="37" t="s">
        <v>1239</v>
      </c>
      <c r="F1864" s="49" t="s">
        <v>5297</v>
      </c>
      <c r="G1864" s="33" t="s">
        <v>48</v>
      </c>
      <c r="H1864">
        <f t="shared" si="85"/>
        <v>0.87980000000000003</v>
      </c>
      <c r="I1864" s="34">
        <f>ROUND(('NEW Reference'!B$16*List!$H1864)+'NEW Reference'!B$17,0)</f>
        <v>1104</v>
      </c>
      <c r="J1864" s="34">
        <f>ROUND(('NEW Reference'!C$16*List!$H1864)+'NEW Reference'!C$17,0)</f>
        <v>1646</v>
      </c>
      <c r="K1864" s="34">
        <f>ROUND(('NEW Reference'!D$16*List!$H1864)+'NEW Reference'!D$17,0)</f>
        <v>1973</v>
      </c>
      <c r="L1864" s="34">
        <f>ROUND(('NEW Reference'!E$16*List!$H1864)+'NEW Reference'!E$17,0)</f>
        <v>2439</v>
      </c>
      <c r="M1864" s="34">
        <f>ROUND(('NEW Reference'!F$16*List!$H1864)+'NEW Reference'!F$17,0)</f>
        <v>2541</v>
      </c>
      <c r="N1864" s="34">
        <f>ROUND(('NEW Reference'!G$16*List!$H1864)+'NEW Reference'!G$17,0)</f>
        <v>2876</v>
      </c>
      <c r="O1864" s="34">
        <f>ROUND(('NEW Reference'!H$16*List!$H1864)+'NEW Reference'!H$17,0)</f>
        <v>2986</v>
      </c>
      <c r="P1864" s="34">
        <f>ROUND(('NEW Reference'!I$16*List!$H1864)+'NEW Reference'!I$17,0)</f>
        <v>3104</v>
      </c>
      <c r="Q1864" s="34">
        <f>ROUND(('NEW Reference'!J$16*List!$H1864)+'NEW Reference'!J$17,0)</f>
        <v>3594</v>
      </c>
      <c r="R1864" s="34">
        <f>ROUND(('NEW Reference'!K$16*List!$H1864)+'NEW Reference'!K$17,0)</f>
        <v>3707</v>
      </c>
      <c r="S1864" s="34">
        <f>ROUND(('NEW Reference'!L$16*List!$H1864)+'NEW Reference'!L$17,0)</f>
        <v>4000</v>
      </c>
      <c r="T1864" s="34">
        <f>ROUND(('NEW Reference'!M$16*List!$H1864)+'NEW Reference'!M$17,0)</f>
        <v>4778</v>
      </c>
      <c r="U1864" s="34">
        <f>ROUND(('NEW Reference'!N$16*List!$H1864)+'NEW Reference'!N$17,0)</f>
        <v>19278</v>
      </c>
      <c r="V1864" s="35">
        <f>ROUND(('NEW Reference'!O$16*List!$H1864)+'NEW Reference'!O$17,0)</f>
        <v>717</v>
      </c>
      <c r="W1864" s="35">
        <f>ROUND(('NEW Reference'!P$16*List!$H1864)+'NEW Reference'!P$17,0)</f>
        <v>1010</v>
      </c>
      <c r="X1864" s="35">
        <f>ROUND(('NEW Reference'!Q$16*List!$H1864)+'NEW Reference'!Q$17,0)</f>
        <v>505</v>
      </c>
      <c r="Y1864" s="36"/>
      <c r="Z1864" s="4" t="str">
        <f t="shared" si="86"/>
        <v>SAN JUAN, New Mexico</v>
      </c>
      <c r="AA1864" s="37" t="s">
        <v>1239</v>
      </c>
      <c r="AB1864" s="37" t="s">
        <v>49</v>
      </c>
      <c r="AC1864" s="32" t="s">
        <v>5297</v>
      </c>
      <c r="AD1864" s="38"/>
      <c r="AE1864">
        <f t="shared" si="87"/>
        <v>0.87980000000000003</v>
      </c>
    </row>
    <row r="1865" spans="1:31">
      <c r="A1865" s="28" t="s">
        <v>5364</v>
      </c>
      <c r="B1865" s="44" t="s">
        <v>5365</v>
      </c>
      <c r="C1865" s="47">
        <v>99932</v>
      </c>
      <c r="D1865" s="30" t="s">
        <v>174</v>
      </c>
      <c r="E1865" s="37" t="s">
        <v>1243</v>
      </c>
      <c r="F1865" s="50" t="s">
        <v>5297</v>
      </c>
      <c r="G1865" s="33" t="s">
        <v>59</v>
      </c>
      <c r="H1865">
        <f t="shared" si="85"/>
        <v>0.83790000000000009</v>
      </c>
      <c r="I1865" s="34">
        <f>ROUND(('NEW Reference'!B$16*List!$H1865)+'NEW Reference'!B$17,0)</f>
        <v>1065</v>
      </c>
      <c r="J1865" s="34">
        <f>ROUND(('NEW Reference'!C$16*List!$H1865)+'NEW Reference'!C$17,0)</f>
        <v>1589</v>
      </c>
      <c r="K1865" s="34">
        <f>ROUND(('NEW Reference'!D$16*List!$H1865)+'NEW Reference'!D$17,0)</f>
        <v>1904</v>
      </c>
      <c r="L1865" s="34">
        <f>ROUND(('NEW Reference'!E$16*List!$H1865)+'NEW Reference'!E$17,0)</f>
        <v>2353</v>
      </c>
      <c r="M1865" s="34">
        <f>ROUND(('NEW Reference'!F$16*List!$H1865)+'NEW Reference'!F$17,0)</f>
        <v>2452</v>
      </c>
      <c r="N1865" s="34">
        <f>ROUND(('NEW Reference'!G$16*List!$H1865)+'NEW Reference'!G$17,0)</f>
        <v>2775</v>
      </c>
      <c r="O1865" s="34">
        <f>ROUND(('NEW Reference'!H$16*List!$H1865)+'NEW Reference'!H$17,0)</f>
        <v>2882</v>
      </c>
      <c r="P1865" s="34">
        <f>ROUND(('NEW Reference'!I$16*List!$H1865)+'NEW Reference'!I$17,0)</f>
        <v>2995</v>
      </c>
      <c r="Q1865" s="34">
        <f>ROUND(('NEW Reference'!J$16*List!$H1865)+'NEW Reference'!J$17,0)</f>
        <v>3468</v>
      </c>
      <c r="R1865" s="34">
        <f>ROUND(('NEW Reference'!K$16*List!$H1865)+'NEW Reference'!K$17,0)</f>
        <v>3577</v>
      </c>
      <c r="S1865" s="34">
        <f>ROUND(('NEW Reference'!L$16*List!$H1865)+'NEW Reference'!L$17,0)</f>
        <v>3860</v>
      </c>
      <c r="T1865" s="34">
        <f>ROUND(('NEW Reference'!M$16*List!$H1865)+'NEW Reference'!M$17,0)</f>
        <v>4610</v>
      </c>
      <c r="U1865" s="34">
        <f>ROUND(('NEW Reference'!N$16*List!$H1865)+'NEW Reference'!N$17,0)</f>
        <v>18602</v>
      </c>
      <c r="V1865" s="35">
        <f>ROUND(('NEW Reference'!O$16*List!$H1865)+'NEW Reference'!O$17,0)</f>
        <v>692</v>
      </c>
      <c r="W1865" s="35">
        <f>ROUND(('NEW Reference'!P$16*List!$H1865)+'NEW Reference'!P$17,0)</f>
        <v>974</v>
      </c>
      <c r="X1865" s="35">
        <f>ROUND(('NEW Reference'!Q$16*List!$H1865)+'NEW Reference'!Q$17,0)</f>
        <v>487</v>
      </c>
      <c r="Y1865" s="36"/>
      <c r="Z1865" s="4" t="str">
        <f t="shared" si="86"/>
        <v>SAN MIGUEL, New Mexico</v>
      </c>
      <c r="AA1865" s="37" t="s">
        <v>1243</v>
      </c>
      <c r="AB1865" s="37" t="s">
        <v>49</v>
      </c>
      <c r="AC1865" s="32" t="s">
        <v>5297</v>
      </c>
      <c r="AD1865" s="38"/>
      <c r="AE1865">
        <f t="shared" si="87"/>
        <v>0.83790000000000009</v>
      </c>
    </row>
    <row r="1866" spans="1:31">
      <c r="A1866" s="28" t="s">
        <v>5366</v>
      </c>
      <c r="B1866" s="44" t="s">
        <v>5367</v>
      </c>
      <c r="C1866" s="47">
        <v>42140</v>
      </c>
      <c r="D1866" s="30" t="s">
        <v>1560</v>
      </c>
      <c r="E1866" s="37" t="s">
        <v>5368</v>
      </c>
      <c r="F1866" s="49" t="s">
        <v>5297</v>
      </c>
      <c r="G1866" s="33" t="s">
        <v>48</v>
      </c>
      <c r="H1866">
        <f t="shared" si="85"/>
        <v>1.2996000000000001</v>
      </c>
      <c r="I1866" s="34">
        <f>ROUND(('NEW Reference'!B$16*List!$H1866)+'NEW Reference'!B$17,0)</f>
        <v>1492</v>
      </c>
      <c r="J1866" s="34">
        <f>ROUND(('NEW Reference'!C$16*List!$H1866)+'NEW Reference'!C$17,0)</f>
        <v>2225</v>
      </c>
      <c r="K1866" s="34">
        <f>ROUND(('NEW Reference'!D$16*List!$H1866)+'NEW Reference'!D$17,0)</f>
        <v>2666</v>
      </c>
      <c r="L1866" s="34">
        <f>ROUND(('NEW Reference'!E$16*List!$H1866)+'NEW Reference'!E$17,0)</f>
        <v>3297</v>
      </c>
      <c r="M1866" s="34">
        <f>ROUND(('NEW Reference'!F$16*List!$H1866)+'NEW Reference'!F$17,0)</f>
        <v>3434</v>
      </c>
      <c r="N1866" s="34">
        <f>ROUND(('NEW Reference'!G$16*List!$H1866)+'NEW Reference'!G$17,0)</f>
        <v>3888</v>
      </c>
      <c r="O1866" s="34">
        <f>ROUND(('NEW Reference'!H$16*List!$H1866)+'NEW Reference'!H$17,0)</f>
        <v>4036</v>
      </c>
      <c r="P1866" s="34">
        <f>ROUND(('NEW Reference'!I$16*List!$H1866)+'NEW Reference'!I$17,0)</f>
        <v>4195</v>
      </c>
      <c r="Q1866" s="34">
        <f>ROUND(('NEW Reference'!J$16*List!$H1866)+'NEW Reference'!J$17,0)</f>
        <v>4858</v>
      </c>
      <c r="R1866" s="34">
        <f>ROUND(('NEW Reference'!K$16*List!$H1866)+'NEW Reference'!K$17,0)</f>
        <v>5011</v>
      </c>
      <c r="S1866" s="34">
        <f>ROUND(('NEW Reference'!L$16*List!$H1866)+'NEW Reference'!L$17,0)</f>
        <v>5407</v>
      </c>
      <c r="T1866" s="34">
        <f>ROUND(('NEW Reference'!M$16*List!$H1866)+'NEW Reference'!M$17,0)</f>
        <v>6458</v>
      </c>
      <c r="U1866" s="34">
        <f>ROUND(('NEW Reference'!N$16*List!$H1866)+'NEW Reference'!N$17,0)</f>
        <v>26057</v>
      </c>
      <c r="V1866" s="35">
        <f>ROUND(('NEW Reference'!O$16*List!$H1866)+'NEW Reference'!O$17,0)</f>
        <v>969</v>
      </c>
      <c r="W1866" s="35">
        <f>ROUND(('NEW Reference'!P$16*List!$H1866)+'NEW Reference'!P$17,0)</f>
        <v>1365</v>
      </c>
      <c r="X1866" s="35">
        <f>ROUND(('NEW Reference'!Q$16*List!$H1866)+'NEW Reference'!Q$17,0)</f>
        <v>682</v>
      </c>
      <c r="Y1866" s="36"/>
      <c r="Z1866" s="4" t="str">
        <f t="shared" si="86"/>
        <v>SANTA FE, New Mexico</v>
      </c>
      <c r="AA1866" s="46" t="s">
        <v>5368</v>
      </c>
      <c r="AB1866" s="37" t="s">
        <v>49</v>
      </c>
      <c r="AC1866" s="41" t="s">
        <v>5297</v>
      </c>
      <c r="AD1866" s="42"/>
      <c r="AE1866">
        <f t="shared" si="87"/>
        <v>1.2996000000000001</v>
      </c>
    </row>
    <row r="1867" spans="1:31">
      <c r="A1867" s="28" t="s">
        <v>5369</v>
      </c>
      <c r="B1867" s="44" t="s">
        <v>5370</v>
      </c>
      <c r="C1867" s="45">
        <v>99932</v>
      </c>
      <c r="D1867" s="30" t="s">
        <v>174</v>
      </c>
      <c r="E1867" s="46" t="s">
        <v>968</v>
      </c>
      <c r="F1867" s="50" t="s">
        <v>5297</v>
      </c>
      <c r="G1867" s="33" t="s">
        <v>59</v>
      </c>
      <c r="H1867">
        <f t="shared" si="85"/>
        <v>0.83790000000000009</v>
      </c>
      <c r="I1867" s="34">
        <f>ROUND(('NEW Reference'!B$16*List!$H1867)+'NEW Reference'!B$17,0)</f>
        <v>1065</v>
      </c>
      <c r="J1867" s="34">
        <f>ROUND(('NEW Reference'!C$16*List!$H1867)+'NEW Reference'!C$17,0)</f>
        <v>1589</v>
      </c>
      <c r="K1867" s="34">
        <f>ROUND(('NEW Reference'!D$16*List!$H1867)+'NEW Reference'!D$17,0)</f>
        <v>1904</v>
      </c>
      <c r="L1867" s="34">
        <f>ROUND(('NEW Reference'!E$16*List!$H1867)+'NEW Reference'!E$17,0)</f>
        <v>2353</v>
      </c>
      <c r="M1867" s="34">
        <f>ROUND(('NEW Reference'!F$16*List!$H1867)+'NEW Reference'!F$17,0)</f>
        <v>2452</v>
      </c>
      <c r="N1867" s="34">
        <f>ROUND(('NEW Reference'!G$16*List!$H1867)+'NEW Reference'!G$17,0)</f>
        <v>2775</v>
      </c>
      <c r="O1867" s="34">
        <f>ROUND(('NEW Reference'!H$16*List!$H1867)+'NEW Reference'!H$17,0)</f>
        <v>2882</v>
      </c>
      <c r="P1867" s="34">
        <f>ROUND(('NEW Reference'!I$16*List!$H1867)+'NEW Reference'!I$17,0)</f>
        <v>2995</v>
      </c>
      <c r="Q1867" s="34">
        <f>ROUND(('NEW Reference'!J$16*List!$H1867)+'NEW Reference'!J$17,0)</f>
        <v>3468</v>
      </c>
      <c r="R1867" s="34">
        <f>ROUND(('NEW Reference'!K$16*List!$H1867)+'NEW Reference'!K$17,0)</f>
        <v>3577</v>
      </c>
      <c r="S1867" s="34">
        <f>ROUND(('NEW Reference'!L$16*List!$H1867)+'NEW Reference'!L$17,0)</f>
        <v>3860</v>
      </c>
      <c r="T1867" s="34">
        <f>ROUND(('NEW Reference'!M$16*List!$H1867)+'NEW Reference'!M$17,0)</f>
        <v>4610</v>
      </c>
      <c r="U1867" s="34">
        <f>ROUND(('NEW Reference'!N$16*List!$H1867)+'NEW Reference'!N$17,0)</f>
        <v>18602</v>
      </c>
      <c r="V1867" s="35">
        <f>ROUND(('NEW Reference'!O$16*List!$H1867)+'NEW Reference'!O$17,0)</f>
        <v>692</v>
      </c>
      <c r="W1867" s="35">
        <f>ROUND(('NEW Reference'!P$16*List!$H1867)+'NEW Reference'!P$17,0)</f>
        <v>974</v>
      </c>
      <c r="X1867" s="35">
        <f>ROUND(('NEW Reference'!Q$16*List!$H1867)+'NEW Reference'!Q$17,0)</f>
        <v>487</v>
      </c>
      <c r="Y1867" s="36"/>
      <c r="Z1867" s="4" t="str">
        <f t="shared" si="86"/>
        <v>SIERRA, New Mexico</v>
      </c>
      <c r="AA1867" s="37" t="s">
        <v>968</v>
      </c>
      <c r="AB1867" s="37" t="s">
        <v>49</v>
      </c>
      <c r="AC1867" s="32" t="s">
        <v>5297</v>
      </c>
      <c r="AD1867" s="38"/>
      <c r="AE1867">
        <f t="shared" si="87"/>
        <v>0.83790000000000009</v>
      </c>
    </row>
    <row r="1868" spans="1:31">
      <c r="A1868" s="28" t="s">
        <v>5371</v>
      </c>
      <c r="B1868" s="44" t="s">
        <v>5372</v>
      </c>
      <c r="C1868" s="47">
        <v>99932</v>
      </c>
      <c r="D1868" s="30" t="s">
        <v>174</v>
      </c>
      <c r="E1868" s="37" t="s">
        <v>5373</v>
      </c>
      <c r="F1868" s="50" t="s">
        <v>5297</v>
      </c>
      <c r="G1868" s="33" t="s">
        <v>59</v>
      </c>
      <c r="H1868">
        <f t="shared" si="85"/>
        <v>0.83790000000000009</v>
      </c>
      <c r="I1868" s="34">
        <f>ROUND(('NEW Reference'!B$16*List!$H1868)+'NEW Reference'!B$17,0)</f>
        <v>1065</v>
      </c>
      <c r="J1868" s="34">
        <f>ROUND(('NEW Reference'!C$16*List!$H1868)+'NEW Reference'!C$17,0)</f>
        <v>1589</v>
      </c>
      <c r="K1868" s="34">
        <f>ROUND(('NEW Reference'!D$16*List!$H1868)+'NEW Reference'!D$17,0)</f>
        <v>1904</v>
      </c>
      <c r="L1868" s="34">
        <f>ROUND(('NEW Reference'!E$16*List!$H1868)+'NEW Reference'!E$17,0)</f>
        <v>2353</v>
      </c>
      <c r="M1868" s="34">
        <f>ROUND(('NEW Reference'!F$16*List!$H1868)+'NEW Reference'!F$17,0)</f>
        <v>2452</v>
      </c>
      <c r="N1868" s="34">
        <f>ROUND(('NEW Reference'!G$16*List!$H1868)+'NEW Reference'!G$17,0)</f>
        <v>2775</v>
      </c>
      <c r="O1868" s="34">
        <f>ROUND(('NEW Reference'!H$16*List!$H1868)+'NEW Reference'!H$17,0)</f>
        <v>2882</v>
      </c>
      <c r="P1868" s="34">
        <f>ROUND(('NEW Reference'!I$16*List!$H1868)+'NEW Reference'!I$17,0)</f>
        <v>2995</v>
      </c>
      <c r="Q1868" s="34">
        <f>ROUND(('NEW Reference'!J$16*List!$H1868)+'NEW Reference'!J$17,0)</f>
        <v>3468</v>
      </c>
      <c r="R1868" s="34">
        <f>ROUND(('NEW Reference'!K$16*List!$H1868)+'NEW Reference'!K$17,0)</f>
        <v>3577</v>
      </c>
      <c r="S1868" s="34">
        <f>ROUND(('NEW Reference'!L$16*List!$H1868)+'NEW Reference'!L$17,0)</f>
        <v>3860</v>
      </c>
      <c r="T1868" s="34">
        <f>ROUND(('NEW Reference'!M$16*List!$H1868)+'NEW Reference'!M$17,0)</f>
        <v>4610</v>
      </c>
      <c r="U1868" s="34">
        <f>ROUND(('NEW Reference'!N$16*List!$H1868)+'NEW Reference'!N$17,0)</f>
        <v>18602</v>
      </c>
      <c r="V1868" s="35">
        <f>ROUND(('NEW Reference'!O$16*List!$H1868)+'NEW Reference'!O$17,0)</f>
        <v>692</v>
      </c>
      <c r="W1868" s="35">
        <f>ROUND(('NEW Reference'!P$16*List!$H1868)+'NEW Reference'!P$17,0)</f>
        <v>974</v>
      </c>
      <c r="X1868" s="35">
        <f>ROUND(('NEW Reference'!Q$16*List!$H1868)+'NEW Reference'!Q$17,0)</f>
        <v>487</v>
      </c>
      <c r="Y1868" s="36"/>
      <c r="Z1868" s="4" t="str">
        <f t="shared" si="86"/>
        <v>SOCORRO, New Mexico</v>
      </c>
      <c r="AA1868" s="37" t="s">
        <v>5373</v>
      </c>
      <c r="AB1868" s="37" t="s">
        <v>49</v>
      </c>
      <c r="AC1868" s="32" t="s">
        <v>5297</v>
      </c>
      <c r="AD1868" s="38"/>
      <c r="AE1868">
        <f t="shared" si="87"/>
        <v>0.83790000000000009</v>
      </c>
    </row>
    <row r="1869" spans="1:31">
      <c r="A1869" s="28" t="s">
        <v>5374</v>
      </c>
      <c r="B1869" s="44" t="s">
        <v>5375</v>
      </c>
      <c r="C1869" s="47">
        <v>99932</v>
      </c>
      <c r="D1869" s="30" t="s">
        <v>174</v>
      </c>
      <c r="E1869" s="37" t="s">
        <v>5376</v>
      </c>
      <c r="F1869" s="50" t="s">
        <v>5297</v>
      </c>
      <c r="G1869" s="33" t="s">
        <v>59</v>
      </c>
      <c r="H1869">
        <f t="shared" si="85"/>
        <v>0.83790000000000009</v>
      </c>
      <c r="I1869" s="34">
        <f>ROUND(('NEW Reference'!B$16*List!$H1869)+'NEW Reference'!B$17,0)</f>
        <v>1065</v>
      </c>
      <c r="J1869" s="34">
        <f>ROUND(('NEW Reference'!C$16*List!$H1869)+'NEW Reference'!C$17,0)</f>
        <v>1589</v>
      </c>
      <c r="K1869" s="34">
        <f>ROUND(('NEW Reference'!D$16*List!$H1869)+'NEW Reference'!D$17,0)</f>
        <v>1904</v>
      </c>
      <c r="L1869" s="34">
        <f>ROUND(('NEW Reference'!E$16*List!$H1869)+'NEW Reference'!E$17,0)</f>
        <v>2353</v>
      </c>
      <c r="M1869" s="34">
        <f>ROUND(('NEW Reference'!F$16*List!$H1869)+'NEW Reference'!F$17,0)</f>
        <v>2452</v>
      </c>
      <c r="N1869" s="34">
        <f>ROUND(('NEW Reference'!G$16*List!$H1869)+'NEW Reference'!G$17,0)</f>
        <v>2775</v>
      </c>
      <c r="O1869" s="34">
        <f>ROUND(('NEW Reference'!H$16*List!$H1869)+'NEW Reference'!H$17,0)</f>
        <v>2882</v>
      </c>
      <c r="P1869" s="34">
        <f>ROUND(('NEW Reference'!I$16*List!$H1869)+'NEW Reference'!I$17,0)</f>
        <v>2995</v>
      </c>
      <c r="Q1869" s="34">
        <f>ROUND(('NEW Reference'!J$16*List!$H1869)+'NEW Reference'!J$17,0)</f>
        <v>3468</v>
      </c>
      <c r="R1869" s="34">
        <f>ROUND(('NEW Reference'!K$16*List!$H1869)+'NEW Reference'!K$17,0)</f>
        <v>3577</v>
      </c>
      <c r="S1869" s="34">
        <f>ROUND(('NEW Reference'!L$16*List!$H1869)+'NEW Reference'!L$17,0)</f>
        <v>3860</v>
      </c>
      <c r="T1869" s="34">
        <f>ROUND(('NEW Reference'!M$16*List!$H1869)+'NEW Reference'!M$17,0)</f>
        <v>4610</v>
      </c>
      <c r="U1869" s="34">
        <f>ROUND(('NEW Reference'!N$16*List!$H1869)+'NEW Reference'!N$17,0)</f>
        <v>18602</v>
      </c>
      <c r="V1869" s="35">
        <f>ROUND(('NEW Reference'!O$16*List!$H1869)+'NEW Reference'!O$17,0)</f>
        <v>692</v>
      </c>
      <c r="W1869" s="35">
        <f>ROUND(('NEW Reference'!P$16*List!$H1869)+'NEW Reference'!P$17,0)</f>
        <v>974</v>
      </c>
      <c r="X1869" s="35">
        <f>ROUND(('NEW Reference'!Q$16*List!$H1869)+'NEW Reference'!Q$17,0)</f>
        <v>487</v>
      </c>
      <c r="Y1869" s="36"/>
      <c r="Z1869" s="4" t="str">
        <f t="shared" si="86"/>
        <v>TAOS, New Mexico</v>
      </c>
      <c r="AA1869" s="46" t="s">
        <v>5376</v>
      </c>
      <c r="AB1869" s="37" t="s">
        <v>49</v>
      </c>
      <c r="AC1869" s="41" t="s">
        <v>5297</v>
      </c>
      <c r="AD1869" s="42"/>
      <c r="AE1869">
        <f t="shared" si="87"/>
        <v>0.83790000000000009</v>
      </c>
    </row>
    <row r="1870" spans="1:31">
      <c r="A1870" s="28" t="s">
        <v>5377</v>
      </c>
      <c r="B1870" s="44" t="s">
        <v>5378</v>
      </c>
      <c r="C1870" s="47">
        <v>10740</v>
      </c>
      <c r="D1870" s="30" t="s">
        <v>295</v>
      </c>
      <c r="E1870" s="37" t="s">
        <v>5379</v>
      </c>
      <c r="F1870" s="49" t="s">
        <v>5297</v>
      </c>
      <c r="G1870" s="33" t="s">
        <v>48</v>
      </c>
      <c r="H1870">
        <f t="shared" si="85"/>
        <v>0.90200000000000002</v>
      </c>
      <c r="I1870" s="34">
        <f>ROUND(('NEW Reference'!B$16*List!$H1870)+'NEW Reference'!B$17,0)</f>
        <v>1125</v>
      </c>
      <c r="J1870" s="34">
        <f>ROUND(('NEW Reference'!C$16*List!$H1870)+'NEW Reference'!C$17,0)</f>
        <v>1677</v>
      </c>
      <c r="K1870" s="34">
        <f>ROUND(('NEW Reference'!D$16*List!$H1870)+'NEW Reference'!D$17,0)</f>
        <v>2009</v>
      </c>
      <c r="L1870" s="34">
        <f>ROUND(('NEW Reference'!E$16*List!$H1870)+'NEW Reference'!E$17,0)</f>
        <v>2484</v>
      </c>
      <c r="M1870" s="34">
        <f>ROUND(('NEW Reference'!F$16*List!$H1870)+'NEW Reference'!F$17,0)</f>
        <v>2588</v>
      </c>
      <c r="N1870" s="34">
        <f>ROUND(('NEW Reference'!G$16*List!$H1870)+'NEW Reference'!G$17,0)</f>
        <v>2930</v>
      </c>
      <c r="O1870" s="34">
        <f>ROUND(('NEW Reference'!H$16*List!$H1870)+'NEW Reference'!H$17,0)</f>
        <v>3042</v>
      </c>
      <c r="P1870" s="34">
        <f>ROUND(('NEW Reference'!I$16*List!$H1870)+'NEW Reference'!I$17,0)</f>
        <v>3161</v>
      </c>
      <c r="Q1870" s="34">
        <f>ROUND(('NEW Reference'!J$16*List!$H1870)+'NEW Reference'!J$17,0)</f>
        <v>3661</v>
      </c>
      <c r="R1870" s="34">
        <f>ROUND(('NEW Reference'!K$16*List!$H1870)+'NEW Reference'!K$17,0)</f>
        <v>3776</v>
      </c>
      <c r="S1870" s="34">
        <f>ROUND(('NEW Reference'!L$16*List!$H1870)+'NEW Reference'!L$17,0)</f>
        <v>4075</v>
      </c>
      <c r="T1870" s="34">
        <f>ROUND(('NEW Reference'!M$16*List!$H1870)+'NEW Reference'!M$17,0)</f>
        <v>4867</v>
      </c>
      <c r="U1870" s="34">
        <f>ROUND(('NEW Reference'!N$16*List!$H1870)+'NEW Reference'!N$17,0)</f>
        <v>19637</v>
      </c>
      <c r="V1870" s="35">
        <f>ROUND(('NEW Reference'!O$16*List!$H1870)+'NEW Reference'!O$17,0)</f>
        <v>730</v>
      </c>
      <c r="W1870" s="35">
        <f>ROUND(('NEW Reference'!P$16*List!$H1870)+'NEW Reference'!P$17,0)</f>
        <v>1029</v>
      </c>
      <c r="X1870" s="35">
        <f>ROUND(('NEW Reference'!Q$16*List!$H1870)+'NEW Reference'!Q$17,0)</f>
        <v>514</v>
      </c>
      <c r="Y1870" s="36"/>
      <c r="Z1870" s="4" t="str">
        <f t="shared" si="86"/>
        <v>TORRANCE, New Mexico</v>
      </c>
      <c r="AA1870" s="46" t="s">
        <v>5379</v>
      </c>
      <c r="AB1870" s="37" t="s">
        <v>49</v>
      </c>
      <c r="AC1870" s="41" t="s">
        <v>5297</v>
      </c>
      <c r="AD1870" s="42"/>
      <c r="AE1870">
        <f t="shared" si="87"/>
        <v>0.90200000000000002</v>
      </c>
    </row>
    <row r="1871" spans="1:31">
      <c r="A1871" s="28" t="s">
        <v>5380</v>
      </c>
      <c r="B1871" s="44" t="s">
        <v>5381</v>
      </c>
      <c r="C1871" s="45">
        <v>99932</v>
      </c>
      <c r="D1871" s="30" t="s">
        <v>174</v>
      </c>
      <c r="E1871" s="46" t="s">
        <v>748</v>
      </c>
      <c r="F1871" s="50" t="s">
        <v>5297</v>
      </c>
      <c r="G1871" s="33" t="s">
        <v>59</v>
      </c>
      <c r="H1871">
        <f t="shared" ref="H1871:H1934" si="88">IFERROR(INDEX($AH:$AH,MATCH($C1871,$AF:$AF,0)),"")</f>
        <v>0.83790000000000009</v>
      </c>
      <c r="I1871" s="34">
        <f>ROUND(('NEW Reference'!B$16*List!$H1871)+'NEW Reference'!B$17,0)</f>
        <v>1065</v>
      </c>
      <c r="J1871" s="34">
        <f>ROUND(('NEW Reference'!C$16*List!$H1871)+'NEW Reference'!C$17,0)</f>
        <v>1589</v>
      </c>
      <c r="K1871" s="34">
        <f>ROUND(('NEW Reference'!D$16*List!$H1871)+'NEW Reference'!D$17,0)</f>
        <v>1904</v>
      </c>
      <c r="L1871" s="34">
        <f>ROUND(('NEW Reference'!E$16*List!$H1871)+'NEW Reference'!E$17,0)</f>
        <v>2353</v>
      </c>
      <c r="M1871" s="34">
        <f>ROUND(('NEW Reference'!F$16*List!$H1871)+'NEW Reference'!F$17,0)</f>
        <v>2452</v>
      </c>
      <c r="N1871" s="34">
        <f>ROUND(('NEW Reference'!G$16*List!$H1871)+'NEW Reference'!G$17,0)</f>
        <v>2775</v>
      </c>
      <c r="O1871" s="34">
        <f>ROUND(('NEW Reference'!H$16*List!$H1871)+'NEW Reference'!H$17,0)</f>
        <v>2882</v>
      </c>
      <c r="P1871" s="34">
        <f>ROUND(('NEW Reference'!I$16*List!$H1871)+'NEW Reference'!I$17,0)</f>
        <v>2995</v>
      </c>
      <c r="Q1871" s="34">
        <f>ROUND(('NEW Reference'!J$16*List!$H1871)+'NEW Reference'!J$17,0)</f>
        <v>3468</v>
      </c>
      <c r="R1871" s="34">
        <f>ROUND(('NEW Reference'!K$16*List!$H1871)+'NEW Reference'!K$17,0)</f>
        <v>3577</v>
      </c>
      <c r="S1871" s="34">
        <f>ROUND(('NEW Reference'!L$16*List!$H1871)+'NEW Reference'!L$17,0)</f>
        <v>3860</v>
      </c>
      <c r="T1871" s="34">
        <f>ROUND(('NEW Reference'!M$16*List!$H1871)+'NEW Reference'!M$17,0)</f>
        <v>4610</v>
      </c>
      <c r="U1871" s="34">
        <f>ROUND(('NEW Reference'!N$16*List!$H1871)+'NEW Reference'!N$17,0)</f>
        <v>18602</v>
      </c>
      <c r="V1871" s="35">
        <f>ROUND(('NEW Reference'!O$16*List!$H1871)+'NEW Reference'!O$17,0)</f>
        <v>692</v>
      </c>
      <c r="W1871" s="35">
        <f>ROUND(('NEW Reference'!P$16*List!$H1871)+'NEW Reference'!P$17,0)</f>
        <v>974</v>
      </c>
      <c r="X1871" s="35">
        <f>ROUND(('NEW Reference'!Q$16*List!$H1871)+'NEW Reference'!Q$17,0)</f>
        <v>487</v>
      </c>
      <c r="Y1871" s="36"/>
      <c r="Z1871" s="4" t="str">
        <f t="shared" ref="Z1871:Z1934" si="89">CONCATENATE(AA1871, AB1871, AC1871)</f>
        <v>UNION, New Mexico</v>
      </c>
      <c r="AA1871" s="46" t="s">
        <v>748</v>
      </c>
      <c r="AB1871" s="37" t="s">
        <v>49</v>
      </c>
      <c r="AC1871" s="41" t="s">
        <v>5297</v>
      </c>
      <c r="AD1871" s="42"/>
      <c r="AE1871">
        <f t="shared" ref="AE1871:AE1934" si="90">IFERROR(INDEX($AH:$AH,MATCH($C1871,$AF:$AF,0)),"")</f>
        <v>0.83790000000000009</v>
      </c>
    </row>
    <row r="1872" spans="1:31">
      <c r="A1872" s="28" t="s">
        <v>5382</v>
      </c>
      <c r="B1872" s="44" t="s">
        <v>5383</v>
      </c>
      <c r="C1872" s="47">
        <v>10740</v>
      </c>
      <c r="D1872" s="30" t="s">
        <v>295</v>
      </c>
      <c r="E1872" s="37" t="s">
        <v>5384</v>
      </c>
      <c r="F1872" s="49" t="s">
        <v>5297</v>
      </c>
      <c r="G1872" s="33" t="s">
        <v>48</v>
      </c>
      <c r="H1872">
        <f t="shared" si="88"/>
        <v>0.90200000000000002</v>
      </c>
      <c r="I1872" s="34">
        <f>ROUND(('NEW Reference'!B$16*List!$H1872)+'NEW Reference'!B$17,0)</f>
        <v>1125</v>
      </c>
      <c r="J1872" s="34">
        <f>ROUND(('NEW Reference'!C$16*List!$H1872)+'NEW Reference'!C$17,0)</f>
        <v>1677</v>
      </c>
      <c r="K1872" s="34">
        <f>ROUND(('NEW Reference'!D$16*List!$H1872)+'NEW Reference'!D$17,0)</f>
        <v>2009</v>
      </c>
      <c r="L1872" s="34">
        <f>ROUND(('NEW Reference'!E$16*List!$H1872)+'NEW Reference'!E$17,0)</f>
        <v>2484</v>
      </c>
      <c r="M1872" s="34">
        <f>ROUND(('NEW Reference'!F$16*List!$H1872)+'NEW Reference'!F$17,0)</f>
        <v>2588</v>
      </c>
      <c r="N1872" s="34">
        <f>ROUND(('NEW Reference'!G$16*List!$H1872)+'NEW Reference'!G$17,0)</f>
        <v>2930</v>
      </c>
      <c r="O1872" s="34">
        <f>ROUND(('NEW Reference'!H$16*List!$H1872)+'NEW Reference'!H$17,0)</f>
        <v>3042</v>
      </c>
      <c r="P1872" s="34">
        <f>ROUND(('NEW Reference'!I$16*List!$H1872)+'NEW Reference'!I$17,0)</f>
        <v>3161</v>
      </c>
      <c r="Q1872" s="34">
        <f>ROUND(('NEW Reference'!J$16*List!$H1872)+'NEW Reference'!J$17,0)</f>
        <v>3661</v>
      </c>
      <c r="R1872" s="34">
        <f>ROUND(('NEW Reference'!K$16*List!$H1872)+'NEW Reference'!K$17,0)</f>
        <v>3776</v>
      </c>
      <c r="S1872" s="34">
        <f>ROUND(('NEW Reference'!L$16*List!$H1872)+'NEW Reference'!L$17,0)</f>
        <v>4075</v>
      </c>
      <c r="T1872" s="34">
        <f>ROUND(('NEW Reference'!M$16*List!$H1872)+'NEW Reference'!M$17,0)</f>
        <v>4867</v>
      </c>
      <c r="U1872" s="34">
        <f>ROUND(('NEW Reference'!N$16*List!$H1872)+'NEW Reference'!N$17,0)</f>
        <v>19637</v>
      </c>
      <c r="V1872" s="35">
        <f>ROUND(('NEW Reference'!O$16*List!$H1872)+'NEW Reference'!O$17,0)</f>
        <v>730</v>
      </c>
      <c r="W1872" s="35">
        <f>ROUND(('NEW Reference'!P$16*List!$H1872)+'NEW Reference'!P$17,0)</f>
        <v>1029</v>
      </c>
      <c r="X1872" s="35">
        <f>ROUND(('NEW Reference'!Q$16*List!$H1872)+'NEW Reference'!Q$17,0)</f>
        <v>514</v>
      </c>
      <c r="Y1872" s="36"/>
      <c r="Z1872" s="4" t="str">
        <f t="shared" si="89"/>
        <v>VALENCIA, New Mexico</v>
      </c>
      <c r="AA1872" s="37" t="s">
        <v>5384</v>
      </c>
      <c r="AB1872" s="37" t="s">
        <v>49</v>
      </c>
      <c r="AC1872" s="32" t="s">
        <v>5297</v>
      </c>
      <c r="AD1872" s="38"/>
      <c r="AE1872">
        <f t="shared" si="90"/>
        <v>0.90200000000000002</v>
      </c>
    </row>
    <row r="1873" spans="1:31">
      <c r="A1873" s="28" t="s">
        <v>5385</v>
      </c>
      <c r="B1873" s="44" t="s">
        <v>5386</v>
      </c>
      <c r="C1873" s="47">
        <v>99932</v>
      </c>
      <c r="D1873" s="30" t="s">
        <v>174</v>
      </c>
      <c r="E1873" s="37" t="s">
        <v>325</v>
      </c>
      <c r="F1873" s="49" t="s">
        <v>5297</v>
      </c>
      <c r="G1873" s="33" t="s">
        <v>59</v>
      </c>
      <c r="H1873">
        <f t="shared" si="88"/>
        <v>0.83790000000000009</v>
      </c>
      <c r="I1873" s="34">
        <f>ROUND(('NEW Reference'!B$16*List!$H1873)+'NEW Reference'!B$17,0)</f>
        <v>1065</v>
      </c>
      <c r="J1873" s="34">
        <f>ROUND(('NEW Reference'!C$16*List!$H1873)+'NEW Reference'!C$17,0)</f>
        <v>1589</v>
      </c>
      <c r="K1873" s="34">
        <f>ROUND(('NEW Reference'!D$16*List!$H1873)+'NEW Reference'!D$17,0)</f>
        <v>1904</v>
      </c>
      <c r="L1873" s="34">
        <f>ROUND(('NEW Reference'!E$16*List!$H1873)+'NEW Reference'!E$17,0)</f>
        <v>2353</v>
      </c>
      <c r="M1873" s="34">
        <f>ROUND(('NEW Reference'!F$16*List!$H1873)+'NEW Reference'!F$17,0)</f>
        <v>2452</v>
      </c>
      <c r="N1873" s="34">
        <f>ROUND(('NEW Reference'!G$16*List!$H1873)+'NEW Reference'!G$17,0)</f>
        <v>2775</v>
      </c>
      <c r="O1873" s="34">
        <f>ROUND(('NEW Reference'!H$16*List!$H1873)+'NEW Reference'!H$17,0)</f>
        <v>2882</v>
      </c>
      <c r="P1873" s="34">
        <f>ROUND(('NEW Reference'!I$16*List!$H1873)+'NEW Reference'!I$17,0)</f>
        <v>2995</v>
      </c>
      <c r="Q1873" s="34">
        <f>ROUND(('NEW Reference'!J$16*List!$H1873)+'NEW Reference'!J$17,0)</f>
        <v>3468</v>
      </c>
      <c r="R1873" s="34">
        <f>ROUND(('NEW Reference'!K$16*List!$H1873)+'NEW Reference'!K$17,0)</f>
        <v>3577</v>
      </c>
      <c r="S1873" s="34">
        <f>ROUND(('NEW Reference'!L$16*List!$H1873)+'NEW Reference'!L$17,0)</f>
        <v>3860</v>
      </c>
      <c r="T1873" s="34">
        <f>ROUND(('NEW Reference'!M$16*List!$H1873)+'NEW Reference'!M$17,0)</f>
        <v>4610</v>
      </c>
      <c r="U1873" s="34">
        <f>ROUND(('NEW Reference'!N$16*List!$H1873)+'NEW Reference'!N$17,0)</f>
        <v>18602</v>
      </c>
      <c r="V1873" s="35">
        <f>ROUND(('NEW Reference'!O$16*List!$H1873)+'NEW Reference'!O$17,0)</f>
        <v>692</v>
      </c>
      <c r="W1873" s="35">
        <f>ROUND(('NEW Reference'!P$16*List!$H1873)+'NEW Reference'!P$17,0)</f>
        <v>974</v>
      </c>
      <c r="X1873" s="35">
        <f>ROUND(('NEW Reference'!Q$16*List!$H1873)+'NEW Reference'!Q$17,0)</f>
        <v>487</v>
      </c>
      <c r="Y1873" s="36"/>
      <c r="Z1873" s="4" t="str">
        <f t="shared" si="89"/>
        <v>STATEWIDE, New Mexico</v>
      </c>
      <c r="AA1873" s="46" t="s">
        <v>325</v>
      </c>
      <c r="AB1873" s="37" t="s">
        <v>49</v>
      </c>
      <c r="AC1873" s="41" t="s">
        <v>5297</v>
      </c>
      <c r="AD1873" s="42"/>
      <c r="AE1873">
        <f t="shared" si="90"/>
        <v>0.83790000000000009</v>
      </c>
    </row>
    <row r="1874" spans="1:31">
      <c r="A1874" s="28" t="s">
        <v>5387</v>
      </c>
      <c r="B1874" s="44" t="s">
        <v>5388</v>
      </c>
      <c r="C1874" s="47">
        <v>10580</v>
      </c>
      <c r="D1874" s="30" t="s">
        <v>291</v>
      </c>
      <c r="E1874" s="37" t="s">
        <v>5389</v>
      </c>
      <c r="F1874" s="49" t="s">
        <v>5390</v>
      </c>
      <c r="G1874" s="33" t="s">
        <v>48</v>
      </c>
      <c r="H1874">
        <f t="shared" si="88"/>
        <v>0.80790000000000006</v>
      </c>
      <c r="I1874" s="34">
        <f>ROUND(('NEW Reference'!B$16*List!$H1874)+'NEW Reference'!B$17,0)</f>
        <v>1038</v>
      </c>
      <c r="J1874" s="34">
        <f>ROUND(('NEW Reference'!C$16*List!$H1874)+'NEW Reference'!C$17,0)</f>
        <v>1547</v>
      </c>
      <c r="K1874" s="34">
        <f>ROUND(('NEW Reference'!D$16*List!$H1874)+'NEW Reference'!D$17,0)</f>
        <v>1854</v>
      </c>
      <c r="L1874" s="34">
        <f>ROUND(('NEW Reference'!E$16*List!$H1874)+'NEW Reference'!E$17,0)</f>
        <v>2292</v>
      </c>
      <c r="M1874" s="34">
        <f>ROUND(('NEW Reference'!F$16*List!$H1874)+'NEW Reference'!F$17,0)</f>
        <v>2388</v>
      </c>
      <c r="N1874" s="34">
        <f>ROUND(('NEW Reference'!G$16*List!$H1874)+'NEW Reference'!G$17,0)</f>
        <v>2703</v>
      </c>
      <c r="O1874" s="34">
        <f>ROUND(('NEW Reference'!H$16*List!$H1874)+'NEW Reference'!H$17,0)</f>
        <v>2806</v>
      </c>
      <c r="P1874" s="34">
        <f>ROUND(('NEW Reference'!I$16*List!$H1874)+'NEW Reference'!I$17,0)</f>
        <v>2917</v>
      </c>
      <c r="Q1874" s="34">
        <f>ROUND(('NEW Reference'!J$16*List!$H1874)+'NEW Reference'!J$17,0)</f>
        <v>3378</v>
      </c>
      <c r="R1874" s="34">
        <f>ROUND(('NEW Reference'!K$16*List!$H1874)+'NEW Reference'!K$17,0)</f>
        <v>3484</v>
      </c>
      <c r="S1874" s="34">
        <f>ROUND(('NEW Reference'!L$16*List!$H1874)+'NEW Reference'!L$17,0)</f>
        <v>3760</v>
      </c>
      <c r="T1874" s="34">
        <f>ROUND(('NEW Reference'!M$16*List!$H1874)+'NEW Reference'!M$17,0)</f>
        <v>4490</v>
      </c>
      <c r="U1874" s="34">
        <f>ROUND(('NEW Reference'!N$16*List!$H1874)+'NEW Reference'!N$17,0)</f>
        <v>18117</v>
      </c>
      <c r="V1874" s="35">
        <f>ROUND(('NEW Reference'!O$16*List!$H1874)+'NEW Reference'!O$17,0)</f>
        <v>674</v>
      </c>
      <c r="W1874" s="35">
        <f>ROUND(('NEW Reference'!P$16*List!$H1874)+'NEW Reference'!P$17,0)</f>
        <v>949</v>
      </c>
      <c r="X1874" s="35">
        <f>ROUND(('NEW Reference'!Q$16*List!$H1874)+'NEW Reference'!Q$17,0)</f>
        <v>475</v>
      </c>
      <c r="Y1874" s="36"/>
      <c r="Z1874" s="4" t="str">
        <f t="shared" si="89"/>
        <v>ALBANY, New York</v>
      </c>
      <c r="AA1874" s="46" t="s">
        <v>5389</v>
      </c>
      <c r="AB1874" s="37" t="s">
        <v>49</v>
      </c>
      <c r="AC1874" s="41" t="s">
        <v>5390</v>
      </c>
      <c r="AD1874" s="42"/>
      <c r="AE1874">
        <f t="shared" si="90"/>
        <v>0.80790000000000006</v>
      </c>
    </row>
    <row r="1875" spans="1:31">
      <c r="A1875" s="28" t="s">
        <v>5391</v>
      </c>
      <c r="B1875" s="44" t="s">
        <v>5392</v>
      </c>
      <c r="C1875" s="47">
        <v>99933</v>
      </c>
      <c r="D1875" s="30" t="s">
        <v>179</v>
      </c>
      <c r="E1875" s="37" t="s">
        <v>3733</v>
      </c>
      <c r="F1875" s="50" t="s">
        <v>5390</v>
      </c>
      <c r="G1875" s="33" t="s">
        <v>59</v>
      </c>
      <c r="H1875">
        <f t="shared" si="88"/>
        <v>0.84760000000000002</v>
      </c>
      <c r="I1875" s="34">
        <f>ROUND(('NEW Reference'!B$16*List!$H1875)+'NEW Reference'!B$17,0)</f>
        <v>1074</v>
      </c>
      <c r="J1875" s="34">
        <f>ROUND(('NEW Reference'!C$16*List!$H1875)+'NEW Reference'!C$17,0)</f>
        <v>1602</v>
      </c>
      <c r="K1875" s="34">
        <f>ROUND(('NEW Reference'!D$16*List!$H1875)+'NEW Reference'!D$17,0)</f>
        <v>1920</v>
      </c>
      <c r="L1875" s="34">
        <f>ROUND(('NEW Reference'!E$16*List!$H1875)+'NEW Reference'!E$17,0)</f>
        <v>2373</v>
      </c>
      <c r="M1875" s="34">
        <f>ROUND(('NEW Reference'!F$16*List!$H1875)+'NEW Reference'!F$17,0)</f>
        <v>2472</v>
      </c>
      <c r="N1875" s="34">
        <f>ROUND(('NEW Reference'!G$16*List!$H1875)+'NEW Reference'!G$17,0)</f>
        <v>2799</v>
      </c>
      <c r="O1875" s="34">
        <f>ROUND(('NEW Reference'!H$16*List!$H1875)+'NEW Reference'!H$17,0)</f>
        <v>2906</v>
      </c>
      <c r="P1875" s="34">
        <f>ROUND(('NEW Reference'!I$16*List!$H1875)+'NEW Reference'!I$17,0)</f>
        <v>3020</v>
      </c>
      <c r="Q1875" s="34">
        <f>ROUND(('NEW Reference'!J$16*List!$H1875)+'NEW Reference'!J$17,0)</f>
        <v>3497</v>
      </c>
      <c r="R1875" s="34">
        <f>ROUND(('NEW Reference'!K$16*List!$H1875)+'NEW Reference'!K$17,0)</f>
        <v>3607</v>
      </c>
      <c r="S1875" s="34">
        <f>ROUND(('NEW Reference'!L$16*List!$H1875)+'NEW Reference'!L$17,0)</f>
        <v>3893</v>
      </c>
      <c r="T1875" s="34">
        <f>ROUND(('NEW Reference'!M$16*List!$H1875)+'NEW Reference'!M$17,0)</f>
        <v>4649</v>
      </c>
      <c r="U1875" s="34">
        <f>ROUND(('NEW Reference'!N$16*List!$H1875)+'NEW Reference'!N$17,0)</f>
        <v>18758</v>
      </c>
      <c r="V1875" s="35">
        <f>ROUND(('NEW Reference'!O$16*List!$H1875)+'NEW Reference'!O$17,0)</f>
        <v>697</v>
      </c>
      <c r="W1875" s="35">
        <f>ROUND(('NEW Reference'!P$16*List!$H1875)+'NEW Reference'!P$17,0)</f>
        <v>983</v>
      </c>
      <c r="X1875" s="35">
        <f>ROUND(('NEW Reference'!Q$16*List!$H1875)+'NEW Reference'!Q$17,0)</f>
        <v>491</v>
      </c>
      <c r="Y1875" s="36"/>
      <c r="Z1875" s="4" t="str">
        <f t="shared" si="89"/>
        <v>ALLEGANY, New York</v>
      </c>
      <c r="AA1875" s="46" t="s">
        <v>3733</v>
      </c>
      <c r="AB1875" s="37" t="s">
        <v>49</v>
      </c>
      <c r="AC1875" s="41" t="s">
        <v>5390</v>
      </c>
      <c r="AD1875" s="42"/>
      <c r="AE1875">
        <f t="shared" si="90"/>
        <v>0.84760000000000002</v>
      </c>
    </row>
    <row r="1876" spans="1:31">
      <c r="A1876" s="28" t="s">
        <v>5393</v>
      </c>
      <c r="B1876" s="44" t="s">
        <v>5394</v>
      </c>
      <c r="C1876" s="47">
        <v>35614</v>
      </c>
      <c r="D1876" s="30" t="s">
        <v>5243</v>
      </c>
      <c r="E1876" s="37" t="s">
        <v>5395</v>
      </c>
      <c r="F1876" s="49" t="s">
        <v>5390</v>
      </c>
      <c r="G1876" s="33" t="s">
        <v>48</v>
      </c>
      <c r="H1876">
        <f t="shared" si="88"/>
        <v>1.3755000000000002</v>
      </c>
      <c r="I1876" s="34">
        <f>ROUND(('NEW Reference'!B$16*List!$H1876)+'NEW Reference'!B$17,0)</f>
        <v>1563</v>
      </c>
      <c r="J1876" s="34">
        <f>ROUND(('NEW Reference'!C$16*List!$H1876)+'NEW Reference'!C$17,0)</f>
        <v>2330</v>
      </c>
      <c r="K1876" s="34">
        <f>ROUND(('NEW Reference'!D$16*List!$H1876)+'NEW Reference'!D$17,0)</f>
        <v>2792</v>
      </c>
      <c r="L1876" s="34">
        <f>ROUND(('NEW Reference'!E$16*List!$H1876)+'NEW Reference'!E$17,0)</f>
        <v>3452</v>
      </c>
      <c r="M1876" s="34">
        <f>ROUND(('NEW Reference'!F$16*List!$H1876)+'NEW Reference'!F$17,0)</f>
        <v>3596</v>
      </c>
      <c r="N1876" s="34">
        <f>ROUND(('NEW Reference'!G$16*List!$H1876)+'NEW Reference'!G$17,0)</f>
        <v>4071</v>
      </c>
      <c r="O1876" s="34">
        <f>ROUND(('NEW Reference'!H$16*List!$H1876)+'NEW Reference'!H$17,0)</f>
        <v>4226</v>
      </c>
      <c r="P1876" s="34">
        <f>ROUND(('NEW Reference'!I$16*List!$H1876)+'NEW Reference'!I$17,0)</f>
        <v>4392</v>
      </c>
      <c r="Q1876" s="34">
        <f>ROUND(('NEW Reference'!J$16*List!$H1876)+'NEW Reference'!J$17,0)</f>
        <v>5086</v>
      </c>
      <c r="R1876" s="34">
        <f>ROUND(('NEW Reference'!K$16*List!$H1876)+'NEW Reference'!K$17,0)</f>
        <v>5247</v>
      </c>
      <c r="S1876" s="34">
        <f>ROUND(('NEW Reference'!L$16*List!$H1876)+'NEW Reference'!L$17,0)</f>
        <v>5661</v>
      </c>
      <c r="T1876" s="34">
        <f>ROUND(('NEW Reference'!M$16*List!$H1876)+'NEW Reference'!M$17,0)</f>
        <v>6762</v>
      </c>
      <c r="U1876" s="34">
        <f>ROUND(('NEW Reference'!N$16*List!$H1876)+'NEW Reference'!N$17,0)</f>
        <v>27283</v>
      </c>
      <c r="V1876" s="35">
        <f>ROUND(('NEW Reference'!O$16*List!$H1876)+'NEW Reference'!O$17,0)</f>
        <v>1014</v>
      </c>
      <c r="W1876" s="35">
        <f>ROUND(('NEW Reference'!P$16*List!$H1876)+'NEW Reference'!P$17,0)</f>
        <v>1429</v>
      </c>
      <c r="X1876" s="35">
        <f>ROUND(('NEW Reference'!Q$16*List!$H1876)+'NEW Reference'!Q$17,0)</f>
        <v>715</v>
      </c>
      <c r="Y1876" s="36"/>
      <c r="Z1876" s="4" t="str">
        <f t="shared" si="89"/>
        <v>BRONX, New York</v>
      </c>
      <c r="AA1876" s="46" t="s">
        <v>5395</v>
      </c>
      <c r="AB1876" s="37" t="s">
        <v>49</v>
      </c>
      <c r="AC1876" s="41" t="s">
        <v>5390</v>
      </c>
      <c r="AD1876" s="42"/>
      <c r="AE1876">
        <f t="shared" si="90"/>
        <v>1.3755000000000002</v>
      </c>
    </row>
    <row r="1877" spans="1:31">
      <c r="A1877" s="28" t="s">
        <v>5396</v>
      </c>
      <c r="B1877" s="44" t="s">
        <v>5397</v>
      </c>
      <c r="C1877" s="47">
        <v>13780</v>
      </c>
      <c r="D1877" s="30" t="s">
        <v>396</v>
      </c>
      <c r="E1877" s="37" t="s">
        <v>5398</v>
      </c>
      <c r="F1877" s="49" t="s">
        <v>5390</v>
      </c>
      <c r="G1877" s="33" t="s">
        <v>48</v>
      </c>
      <c r="H1877">
        <f t="shared" si="88"/>
        <v>0.84379999999999999</v>
      </c>
      <c r="I1877" s="34">
        <f>ROUND(('NEW Reference'!B$16*List!$H1877)+'NEW Reference'!B$17,0)</f>
        <v>1071</v>
      </c>
      <c r="J1877" s="34">
        <f>ROUND(('NEW Reference'!C$16*List!$H1877)+'NEW Reference'!C$17,0)</f>
        <v>1597</v>
      </c>
      <c r="K1877" s="34">
        <f>ROUND(('NEW Reference'!D$16*List!$H1877)+'NEW Reference'!D$17,0)</f>
        <v>1913</v>
      </c>
      <c r="L1877" s="34">
        <f>ROUND(('NEW Reference'!E$16*List!$H1877)+'NEW Reference'!E$17,0)</f>
        <v>2365</v>
      </c>
      <c r="M1877" s="34">
        <f>ROUND(('NEW Reference'!F$16*List!$H1877)+'NEW Reference'!F$17,0)</f>
        <v>2464</v>
      </c>
      <c r="N1877" s="34">
        <f>ROUND(('NEW Reference'!G$16*List!$H1877)+'NEW Reference'!G$17,0)</f>
        <v>2790</v>
      </c>
      <c r="O1877" s="34">
        <f>ROUND(('NEW Reference'!H$16*List!$H1877)+'NEW Reference'!H$17,0)</f>
        <v>2896</v>
      </c>
      <c r="P1877" s="34">
        <f>ROUND(('NEW Reference'!I$16*List!$H1877)+'NEW Reference'!I$17,0)</f>
        <v>3010</v>
      </c>
      <c r="Q1877" s="34">
        <f>ROUND(('NEW Reference'!J$16*List!$H1877)+'NEW Reference'!J$17,0)</f>
        <v>3486</v>
      </c>
      <c r="R1877" s="34">
        <f>ROUND(('NEW Reference'!K$16*List!$H1877)+'NEW Reference'!K$17,0)</f>
        <v>3596</v>
      </c>
      <c r="S1877" s="34">
        <f>ROUND(('NEW Reference'!L$16*List!$H1877)+'NEW Reference'!L$17,0)</f>
        <v>3880</v>
      </c>
      <c r="T1877" s="34">
        <f>ROUND(('NEW Reference'!M$16*List!$H1877)+'NEW Reference'!M$17,0)</f>
        <v>4634</v>
      </c>
      <c r="U1877" s="34">
        <f>ROUND(('NEW Reference'!N$16*List!$H1877)+'NEW Reference'!N$17,0)</f>
        <v>18697</v>
      </c>
      <c r="V1877" s="35">
        <f>ROUND(('NEW Reference'!O$16*List!$H1877)+'NEW Reference'!O$17,0)</f>
        <v>695</v>
      </c>
      <c r="W1877" s="35">
        <f>ROUND(('NEW Reference'!P$16*List!$H1877)+'NEW Reference'!P$17,0)</f>
        <v>979</v>
      </c>
      <c r="X1877" s="35">
        <f>ROUND(('NEW Reference'!Q$16*List!$H1877)+'NEW Reference'!Q$17,0)</f>
        <v>490</v>
      </c>
      <c r="Y1877" s="36"/>
      <c r="Z1877" s="4" t="str">
        <f t="shared" si="89"/>
        <v>BROOME, New York</v>
      </c>
      <c r="AA1877" s="46" t="s">
        <v>5398</v>
      </c>
      <c r="AB1877" s="37" t="s">
        <v>49</v>
      </c>
      <c r="AC1877" s="41" t="s">
        <v>5390</v>
      </c>
      <c r="AD1877" s="42"/>
      <c r="AE1877">
        <f t="shared" si="90"/>
        <v>0.84379999999999999</v>
      </c>
    </row>
    <row r="1878" spans="1:31">
      <c r="A1878" s="28" t="s">
        <v>5399</v>
      </c>
      <c r="B1878" s="44" t="s">
        <v>5400</v>
      </c>
      <c r="C1878" s="47">
        <v>99933</v>
      </c>
      <c r="D1878" s="30" t="s">
        <v>179</v>
      </c>
      <c r="E1878" s="37" t="s">
        <v>5401</v>
      </c>
      <c r="F1878" s="50" t="s">
        <v>5390</v>
      </c>
      <c r="G1878" s="33" t="s">
        <v>59</v>
      </c>
      <c r="H1878">
        <f t="shared" si="88"/>
        <v>0.84760000000000002</v>
      </c>
      <c r="I1878" s="34">
        <f>ROUND(('NEW Reference'!B$16*List!$H1878)+'NEW Reference'!B$17,0)</f>
        <v>1074</v>
      </c>
      <c r="J1878" s="34">
        <f>ROUND(('NEW Reference'!C$16*List!$H1878)+'NEW Reference'!C$17,0)</f>
        <v>1602</v>
      </c>
      <c r="K1878" s="34">
        <f>ROUND(('NEW Reference'!D$16*List!$H1878)+'NEW Reference'!D$17,0)</f>
        <v>1920</v>
      </c>
      <c r="L1878" s="34">
        <f>ROUND(('NEW Reference'!E$16*List!$H1878)+'NEW Reference'!E$17,0)</f>
        <v>2373</v>
      </c>
      <c r="M1878" s="34">
        <f>ROUND(('NEW Reference'!F$16*List!$H1878)+'NEW Reference'!F$17,0)</f>
        <v>2472</v>
      </c>
      <c r="N1878" s="34">
        <f>ROUND(('NEW Reference'!G$16*List!$H1878)+'NEW Reference'!G$17,0)</f>
        <v>2799</v>
      </c>
      <c r="O1878" s="34">
        <f>ROUND(('NEW Reference'!H$16*List!$H1878)+'NEW Reference'!H$17,0)</f>
        <v>2906</v>
      </c>
      <c r="P1878" s="34">
        <f>ROUND(('NEW Reference'!I$16*List!$H1878)+'NEW Reference'!I$17,0)</f>
        <v>3020</v>
      </c>
      <c r="Q1878" s="34">
        <f>ROUND(('NEW Reference'!J$16*List!$H1878)+'NEW Reference'!J$17,0)</f>
        <v>3497</v>
      </c>
      <c r="R1878" s="34">
        <f>ROUND(('NEW Reference'!K$16*List!$H1878)+'NEW Reference'!K$17,0)</f>
        <v>3607</v>
      </c>
      <c r="S1878" s="34">
        <f>ROUND(('NEW Reference'!L$16*List!$H1878)+'NEW Reference'!L$17,0)</f>
        <v>3893</v>
      </c>
      <c r="T1878" s="34">
        <f>ROUND(('NEW Reference'!M$16*List!$H1878)+'NEW Reference'!M$17,0)</f>
        <v>4649</v>
      </c>
      <c r="U1878" s="34">
        <f>ROUND(('NEW Reference'!N$16*List!$H1878)+'NEW Reference'!N$17,0)</f>
        <v>18758</v>
      </c>
      <c r="V1878" s="35">
        <f>ROUND(('NEW Reference'!O$16*List!$H1878)+'NEW Reference'!O$17,0)</f>
        <v>697</v>
      </c>
      <c r="W1878" s="35">
        <f>ROUND(('NEW Reference'!P$16*List!$H1878)+'NEW Reference'!P$17,0)</f>
        <v>983</v>
      </c>
      <c r="X1878" s="35">
        <f>ROUND(('NEW Reference'!Q$16*List!$H1878)+'NEW Reference'!Q$17,0)</f>
        <v>491</v>
      </c>
      <c r="Y1878" s="36"/>
      <c r="Z1878" s="4" t="str">
        <f t="shared" si="89"/>
        <v>CATTARAUGUS, New York</v>
      </c>
      <c r="AA1878" s="37" t="s">
        <v>5401</v>
      </c>
      <c r="AB1878" s="37" t="s">
        <v>49</v>
      </c>
      <c r="AC1878" s="32" t="s">
        <v>5390</v>
      </c>
      <c r="AD1878" s="38"/>
      <c r="AE1878">
        <f t="shared" si="90"/>
        <v>0.84760000000000002</v>
      </c>
    </row>
    <row r="1879" spans="1:31">
      <c r="A1879" s="28" t="s">
        <v>5402</v>
      </c>
      <c r="B1879" s="44" t="s">
        <v>5403</v>
      </c>
      <c r="C1879" s="47">
        <v>99933</v>
      </c>
      <c r="D1879" s="30" t="s">
        <v>179</v>
      </c>
      <c r="E1879" s="37" t="s">
        <v>5404</v>
      </c>
      <c r="F1879" s="50" t="s">
        <v>5390</v>
      </c>
      <c r="G1879" s="33" t="s">
        <v>59</v>
      </c>
      <c r="H1879">
        <f t="shared" si="88"/>
        <v>0.84760000000000002</v>
      </c>
      <c r="I1879" s="34">
        <f>ROUND(('NEW Reference'!B$16*List!$H1879)+'NEW Reference'!B$17,0)</f>
        <v>1074</v>
      </c>
      <c r="J1879" s="34">
        <f>ROUND(('NEW Reference'!C$16*List!$H1879)+'NEW Reference'!C$17,0)</f>
        <v>1602</v>
      </c>
      <c r="K1879" s="34">
        <f>ROUND(('NEW Reference'!D$16*List!$H1879)+'NEW Reference'!D$17,0)</f>
        <v>1920</v>
      </c>
      <c r="L1879" s="34">
        <f>ROUND(('NEW Reference'!E$16*List!$H1879)+'NEW Reference'!E$17,0)</f>
        <v>2373</v>
      </c>
      <c r="M1879" s="34">
        <f>ROUND(('NEW Reference'!F$16*List!$H1879)+'NEW Reference'!F$17,0)</f>
        <v>2472</v>
      </c>
      <c r="N1879" s="34">
        <f>ROUND(('NEW Reference'!G$16*List!$H1879)+'NEW Reference'!G$17,0)</f>
        <v>2799</v>
      </c>
      <c r="O1879" s="34">
        <f>ROUND(('NEW Reference'!H$16*List!$H1879)+'NEW Reference'!H$17,0)</f>
        <v>2906</v>
      </c>
      <c r="P1879" s="34">
        <f>ROUND(('NEW Reference'!I$16*List!$H1879)+'NEW Reference'!I$17,0)</f>
        <v>3020</v>
      </c>
      <c r="Q1879" s="34">
        <f>ROUND(('NEW Reference'!J$16*List!$H1879)+'NEW Reference'!J$17,0)</f>
        <v>3497</v>
      </c>
      <c r="R1879" s="34">
        <f>ROUND(('NEW Reference'!K$16*List!$H1879)+'NEW Reference'!K$17,0)</f>
        <v>3607</v>
      </c>
      <c r="S1879" s="34">
        <f>ROUND(('NEW Reference'!L$16*List!$H1879)+'NEW Reference'!L$17,0)</f>
        <v>3893</v>
      </c>
      <c r="T1879" s="34">
        <f>ROUND(('NEW Reference'!M$16*List!$H1879)+'NEW Reference'!M$17,0)</f>
        <v>4649</v>
      </c>
      <c r="U1879" s="34">
        <f>ROUND(('NEW Reference'!N$16*List!$H1879)+'NEW Reference'!N$17,0)</f>
        <v>18758</v>
      </c>
      <c r="V1879" s="35">
        <f>ROUND(('NEW Reference'!O$16*List!$H1879)+'NEW Reference'!O$17,0)</f>
        <v>697</v>
      </c>
      <c r="W1879" s="35">
        <f>ROUND(('NEW Reference'!P$16*List!$H1879)+'NEW Reference'!P$17,0)</f>
        <v>983</v>
      </c>
      <c r="X1879" s="35">
        <f>ROUND(('NEW Reference'!Q$16*List!$H1879)+'NEW Reference'!Q$17,0)</f>
        <v>491</v>
      </c>
      <c r="Y1879" s="36"/>
      <c r="Z1879" s="4" t="str">
        <f t="shared" si="89"/>
        <v>CAYUGA, New York</v>
      </c>
      <c r="AA1879" s="37" t="s">
        <v>5404</v>
      </c>
      <c r="AB1879" s="37" t="s">
        <v>49</v>
      </c>
      <c r="AC1879" s="32" t="s">
        <v>5390</v>
      </c>
      <c r="AD1879" s="38"/>
      <c r="AE1879">
        <f t="shared" si="90"/>
        <v>0.84760000000000002</v>
      </c>
    </row>
    <row r="1880" spans="1:31">
      <c r="A1880" s="28" t="s">
        <v>5405</v>
      </c>
      <c r="B1880" s="44" t="s">
        <v>5406</v>
      </c>
      <c r="C1880" s="47">
        <v>99933</v>
      </c>
      <c r="D1880" s="30" t="s">
        <v>179</v>
      </c>
      <c r="E1880" s="37" t="s">
        <v>2958</v>
      </c>
      <c r="F1880" s="50" t="s">
        <v>5390</v>
      </c>
      <c r="G1880" s="33" t="s">
        <v>59</v>
      </c>
      <c r="H1880">
        <f t="shared" si="88"/>
        <v>0.84760000000000002</v>
      </c>
      <c r="I1880" s="34">
        <f>ROUND(('NEW Reference'!B$16*List!$H1880)+'NEW Reference'!B$17,0)</f>
        <v>1074</v>
      </c>
      <c r="J1880" s="34">
        <f>ROUND(('NEW Reference'!C$16*List!$H1880)+'NEW Reference'!C$17,0)</f>
        <v>1602</v>
      </c>
      <c r="K1880" s="34">
        <f>ROUND(('NEW Reference'!D$16*List!$H1880)+'NEW Reference'!D$17,0)</f>
        <v>1920</v>
      </c>
      <c r="L1880" s="34">
        <f>ROUND(('NEW Reference'!E$16*List!$H1880)+'NEW Reference'!E$17,0)</f>
        <v>2373</v>
      </c>
      <c r="M1880" s="34">
        <f>ROUND(('NEW Reference'!F$16*List!$H1880)+'NEW Reference'!F$17,0)</f>
        <v>2472</v>
      </c>
      <c r="N1880" s="34">
        <f>ROUND(('NEW Reference'!G$16*List!$H1880)+'NEW Reference'!G$17,0)</f>
        <v>2799</v>
      </c>
      <c r="O1880" s="34">
        <f>ROUND(('NEW Reference'!H$16*List!$H1880)+'NEW Reference'!H$17,0)</f>
        <v>2906</v>
      </c>
      <c r="P1880" s="34">
        <f>ROUND(('NEW Reference'!I$16*List!$H1880)+'NEW Reference'!I$17,0)</f>
        <v>3020</v>
      </c>
      <c r="Q1880" s="34">
        <f>ROUND(('NEW Reference'!J$16*List!$H1880)+'NEW Reference'!J$17,0)</f>
        <v>3497</v>
      </c>
      <c r="R1880" s="34">
        <f>ROUND(('NEW Reference'!K$16*List!$H1880)+'NEW Reference'!K$17,0)</f>
        <v>3607</v>
      </c>
      <c r="S1880" s="34">
        <f>ROUND(('NEW Reference'!L$16*List!$H1880)+'NEW Reference'!L$17,0)</f>
        <v>3893</v>
      </c>
      <c r="T1880" s="34">
        <f>ROUND(('NEW Reference'!M$16*List!$H1880)+'NEW Reference'!M$17,0)</f>
        <v>4649</v>
      </c>
      <c r="U1880" s="34">
        <f>ROUND(('NEW Reference'!N$16*List!$H1880)+'NEW Reference'!N$17,0)</f>
        <v>18758</v>
      </c>
      <c r="V1880" s="35">
        <f>ROUND(('NEW Reference'!O$16*List!$H1880)+'NEW Reference'!O$17,0)</f>
        <v>697</v>
      </c>
      <c r="W1880" s="35">
        <f>ROUND(('NEW Reference'!P$16*List!$H1880)+'NEW Reference'!P$17,0)</f>
        <v>983</v>
      </c>
      <c r="X1880" s="35">
        <f>ROUND(('NEW Reference'!Q$16*List!$H1880)+'NEW Reference'!Q$17,0)</f>
        <v>491</v>
      </c>
      <c r="Y1880" s="36"/>
      <c r="Z1880" s="4" t="str">
        <f t="shared" si="89"/>
        <v>CHAUTAUQUA, New York</v>
      </c>
      <c r="AA1880" s="46" t="s">
        <v>2958</v>
      </c>
      <c r="AB1880" s="37" t="s">
        <v>49</v>
      </c>
      <c r="AC1880" s="41" t="s">
        <v>5390</v>
      </c>
      <c r="AD1880" s="42"/>
      <c r="AE1880">
        <f t="shared" si="90"/>
        <v>0.84760000000000002</v>
      </c>
    </row>
    <row r="1881" spans="1:31">
      <c r="A1881" s="28" t="s">
        <v>5407</v>
      </c>
      <c r="B1881" s="44" t="s">
        <v>5408</v>
      </c>
      <c r="C1881" s="45">
        <v>21300</v>
      </c>
      <c r="D1881" s="30" t="s">
        <v>691</v>
      </c>
      <c r="E1881" s="46" t="s">
        <v>5409</v>
      </c>
      <c r="F1881" s="49" t="s">
        <v>5390</v>
      </c>
      <c r="G1881" s="33" t="s">
        <v>48</v>
      </c>
      <c r="H1881">
        <f t="shared" si="88"/>
        <v>0.875</v>
      </c>
      <c r="I1881" s="34">
        <f>ROUND(('NEW Reference'!B$16*List!$H1881)+'NEW Reference'!B$17,0)</f>
        <v>1100</v>
      </c>
      <c r="J1881" s="34">
        <f>ROUND(('NEW Reference'!C$16*List!$H1881)+'NEW Reference'!C$17,0)</f>
        <v>1640</v>
      </c>
      <c r="K1881" s="34">
        <f>ROUND(('NEW Reference'!D$16*List!$H1881)+'NEW Reference'!D$17,0)</f>
        <v>1965</v>
      </c>
      <c r="L1881" s="34">
        <f>ROUND(('NEW Reference'!E$16*List!$H1881)+'NEW Reference'!E$17,0)</f>
        <v>2429</v>
      </c>
      <c r="M1881" s="34">
        <f>ROUND(('NEW Reference'!F$16*List!$H1881)+'NEW Reference'!F$17,0)</f>
        <v>2531</v>
      </c>
      <c r="N1881" s="34">
        <f>ROUND(('NEW Reference'!G$16*List!$H1881)+'NEW Reference'!G$17,0)</f>
        <v>2865</v>
      </c>
      <c r="O1881" s="34">
        <f>ROUND(('NEW Reference'!H$16*List!$H1881)+'NEW Reference'!H$17,0)</f>
        <v>2974</v>
      </c>
      <c r="P1881" s="34">
        <f>ROUND(('NEW Reference'!I$16*List!$H1881)+'NEW Reference'!I$17,0)</f>
        <v>3091</v>
      </c>
      <c r="Q1881" s="34">
        <f>ROUND(('NEW Reference'!J$16*List!$H1881)+'NEW Reference'!J$17,0)</f>
        <v>3580</v>
      </c>
      <c r="R1881" s="34">
        <f>ROUND(('NEW Reference'!K$16*List!$H1881)+'NEW Reference'!K$17,0)</f>
        <v>3692</v>
      </c>
      <c r="S1881" s="34">
        <f>ROUND(('NEW Reference'!L$16*List!$H1881)+'NEW Reference'!L$17,0)</f>
        <v>3984</v>
      </c>
      <c r="T1881" s="34">
        <f>ROUND(('NEW Reference'!M$16*List!$H1881)+'NEW Reference'!M$17,0)</f>
        <v>4759</v>
      </c>
      <c r="U1881" s="34">
        <f>ROUND(('NEW Reference'!N$16*List!$H1881)+'NEW Reference'!N$17,0)</f>
        <v>19201</v>
      </c>
      <c r="V1881" s="35">
        <f>ROUND(('NEW Reference'!O$16*List!$H1881)+'NEW Reference'!O$17,0)</f>
        <v>714</v>
      </c>
      <c r="W1881" s="35">
        <f>ROUND(('NEW Reference'!P$16*List!$H1881)+'NEW Reference'!P$17,0)</f>
        <v>1006</v>
      </c>
      <c r="X1881" s="35">
        <f>ROUND(('NEW Reference'!Q$16*List!$H1881)+'NEW Reference'!Q$17,0)</f>
        <v>503</v>
      </c>
      <c r="Y1881" s="36"/>
      <c r="Z1881" s="4" t="str">
        <f t="shared" si="89"/>
        <v>CHEMUNG, New York</v>
      </c>
      <c r="AA1881" s="46" t="s">
        <v>5409</v>
      </c>
      <c r="AB1881" s="37" t="s">
        <v>49</v>
      </c>
      <c r="AC1881" s="41" t="s">
        <v>5390</v>
      </c>
      <c r="AD1881" s="42"/>
      <c r="AE1881">
        <f t="shared" si="90"/>
        <v>0.875</v>
      </c>
    </row>
    <row r="1882" spans="1:31">
      <c r="A1882" s="28" t="s">
        <v>5410</v>
      </c>
      <c r="B1882" s="44" t="s">
        <v>5411</v>
      </c>
      <c r="C1882" s="47">
        <v>99933</v>
      </c>
      <c r="D1882" s="30" t="s">
        <v>179</v>
      </c>
      <c r="E1882" s="37" t="s">
        <v>5412</v>
      </c>
      <c r="F1882" s="50" t="s">
        <v>5390</v>
      </c>
      <c r="G1882" s="33" t="s">
        <v>59</v>
      </c>
      <c r="H1882">
        <f t="shared" si="88"/>
        <v>0.84760000000000002</v>
      </c>
      <c r="I1882" s="34">
        <f>ROUND(('NEW Reference'!B$16*List!$H1882)+'NEW Reference'!B$17,0)</f>
        <v>1074</v>
      </c>
      <c r="J1882" s="34">
        <f>ROUND(('NEW Reference'!C$16*List!$H1882)+'NEW Reference'!C$17,0)</f>
        <v>1602</v>
      </c>
      <c r="K1882" s="34">
        <f>ROUND(('NEW Reference'!D$16*List!$H1882)+'NEW Reference'!D$17,0)</f>
        <v>1920</v>
      </c>
      <c r="L1882" s="34">
        <f>ROUND(('NEW Reference'!E$16*List!$H1882)+'NEW Reference'!E$17,0)</f>
        <v>2373</v>
      </c>
      <c r="M1882" s="34">
        <f>ROUND(('NEW Reference'!F$16*List!$H1882)+'NEW Reference'!F$17,0)</f>
        <v>2472</v>
      </c>
      <c r="N1882" s="34">
        <f>ROUND(('NEW Reference'!G$16*List!$H1882)+'NEW Reference'!G$17,0)</f>
        <v>2799</v>
      </c>
      <c r="O1882" s="34">
        <f>ROUND(('NEW Reference'!H$16*List!$H1882)+'NEW Reference'!H$17,0)</f>
        <v>2906</v>
      </c>
      <c r="P1882" s="34">
        <f>ROUND(('NEW Reference'!I$16*List!$H1882)+'NEW Reference'!I$17,0)</f>
        <v>3020</v>
      </c>
      <c r="Q1882" s="34">
        <f>ROUND(('NEW Reference'!J$16*List!$H1882)+'NEW Reference'!J$17,0)</f>
        <v>3497</v>
      </c>
      <c r="R1882" s="34">
        <f>ROUND(('NEW Reference'!K$16*List!$H1882)+'NEW Reference'!K$17,0)</f>
        <v>3607</v>
      </c>
      <c r="S1882" s="34">
        <f>ROUND(('NEW Reference'!L$16*List!$H1882)+'NEW Reference'!L$17,0)</f>
        <v>3893</v>
      </c>
      <c r="T1882" s="34">
        <f>ROUND(('NEW Reference'!M$16*List!$H1882)+'NEW Reference'!M$17,0)</f>
        <v>4649</v>
      </c>
      <c r="U1882" s="34">
        <f>ROUND(('NEW Reference'!N$16*List!$H1882)+'NEW Reference'!N$17,0)</f>
        <v>18758</v>
      </c>
      <c r="V1882" s="35">
        <f>ROUND(('NEW Reference'!O$16*List!$H1882)+'NEW Reference'!O$17,0)</f>
        <v>697</v>
      </c>
      <c r="W1882" s="35">
        <f>ROUND(('NEW Reference'!P$16*List!$H1882)+'NEW Reference'!P$17,0)</f>
        <v>983</v>
      </c>
      <c r="X1882" s="35">
        <f>ROUND(('NEW Reference'!Q$16*List!$H1882)+'NEW Reference'!Q$17,0)</f>
        <v>491</v>
      </c>
      <c r="Y1882" s="36"/>
      <c r="Z1882" s="4" t="str">
        <f t="shared" si="89"/>
        <v>CHENANGO, New York</v>
      </c>
      <c r="AA1882" s="46" t="s">
        <v>5412</v>
      </c>
      <c r="AB1882" s="37" t="s">
        <v>49</v>
      </c>
      <c r="AC1882" s="41" t="s">
        <v>5390</v>
      </c>
      <c r="AD1882" s="42"/>
      <c r="AE1882">
        <f t="shared" si="90"/>
        <v>0.84760000000000002</v>
      </c>
    </row>
    <row r="1883" spans="1:31">
      <c r="A1883" s="28" t="s">
        <v>5413</v>
      </c>
      <c r="B1883" s="44" t="s">
        <v>5414</v>
      </c>
      <c r="C1883" s="47">
        <v>99933</v>
      </c>
      <c r="D1883" s="30" t="s">
        <v>179</v>
      </c>
      <c r="E1883" s="37" t="s">
        <v>2235</v>
      </c>
      <c r="F1883" s="50" t="s">
        <v>5390</v>
      </c>
      <c r="G1883" s="33" t="s">
        <v>59</v>
      </c>
      <c r="H1883">
        <f t="shared" si="88"/>
        <v>0.84760000000000002</v>
      </c>
      <c r="I1883" s="34">
        <f>ROUND(('NEW Reference'!B$16*List!$H1883)+'NEW Reference'!B$17,0)</f>
        <v>1074</v>
      </c>
      <c r="J1883" s="34">
        <f>ROUND(('NEW Reference'!C$16*List!$H1883)+'NEW Reference'!C$17,0)</f>
        <v>1602</v>
      </c>
      <c r="K1883" s="34">
        <f>ROUND(('NEW Reference'!D$16*List!$H1883)+'NEW Reference'!D$17,0)</f>
        <v>1920</v>
      </c>
      <c r="L1883" s="34">
        <f>ROUND(('NEW Reference'!E$16*List!$H1883)+'NEW Reference'!E$17,0)</f>
        <v>2373</v>
      </c>
      <c r="M1883" s="34">
        <f>ROUND(('NEW Reference'!F$16*List!$H1883)+'NEW Reference'!F$17,0)</f>
        <v>2472</v>
      </c>
      <c r="N1883" s="34">
        <f>ROUND(('NEW Reference'!G$16*List!$H1883)+'NEW Reference'!G$17,0)</f>
        <v>2799</v>
      </c>
      <c r="O1883" s="34">
        <f>ROUND(('NEW Reference'!H$16*List!$H1883)+'NEW Reference'!H$17,0)</f>
        <v>2906</v>
      </c>
      <c r="P1883" s="34">
        <f>ROUND(('NEW Reference'!I$16*List!$H1883)+'NEW Reference'!I$17,0)</f>
        <v>3020</v>
      </c>
      <c r="Q1883" s="34">
        <f>ROUND(('NEW Reference'!J$16*List!$H1883)+'NEW Reference'!J$17,0)</f>
        <v>3497</v>
      </c>
      <c r="R1883" s="34">
        <f>ROUND(('NEW Reference'!K$16*List!$H1883)+'NEW Reference'!K$17,0)</f>
        <v>3607</v>
      </c>
      <c r="S1883" s="34">
        <f>ROUND(('NEW Reference'!L$16*List!$H1883)+'NEW Reference'!L$17,0)</f>
        <v>3893</v>
      </c>
      <c r="T1883" s="34">
        <f>ROUND(('NEW Reference'!M$16*List!$H1883)+'NEW Reference'!M$17,0)</f>
        <v>4649</v>
      </c>
      <c r="U1883" s="34">
        <f>ROUND(('NEW Reference'!N$16*List!$H1883)+'NEW Reference'!N$17,0)</f>
        <v>18758</v>
      </c>
      <c r="V1883" s="35">
        <f>ROUND(('NEW Reference'!O$16*List!$H1883)+'NEW Reference'!O$17,0)</f>
        <v>697</v>
      </c>
      <c r="W1883" s="35">
        <f>ROUND(('NEW Reference'!P$16*List!$H1883)+'NEW Reference'!P$17,0)</f>
        <v>983</v>
      </c>
      <c r="X1883" s="35">
        <f>ROUND(('NEW Reference'!Q$16*List!$H1883)+'NEW Reference'!Q$17,0)</f>
        <v>491</v>
      </c>
      <c r="Y1883" s="36"/>
      <c r="Z1883" s="4" t="str">
        <f t="shared" si="89"/>
        <v>CLINTON, New York</v>
      </c>
      <c r="AA1883" s="46" t="s">
        <v>2235</v>
      </c>
      <c r="AB1883" s="37" t="s">
        <v>49</v>
      </c>
      <c r="AC1883" s="41" t="s">
        <v>5390</v>
      </c>
      <c r="AD1883" s="42"/>
      <c r="AE1883">
        <f t="shared" si="90"/>
        <v>0.84760000000000002</v>
      </c>
    </row>
    <row r="1884" spans="1:31">
      <c r="A1884" s="28" t="s">
        <v>5415</v>
      </c>
      <c r="B1884" s="44" t="s">
        <v>5416</v>
      </c>
      <c r="C1884" s="47">
        <v>99933</v>
      </c>
      <c r="D1884" s="30" t="s">
        <v>179</v>
      </c>
      <c r="E1884" s="37" t="s">
        <v>541</v>
      </c>
      <c r="F1884" s="50" t="s">
        <v>5390</v>
      </c>
      <c r="G1884" s="33" t="s">
        <v>59</v>
      </c>
      <c r="H1884">
        <f t="shared" si="88"/>
        <v>0.84760000000000002</v>
      </c>
      <c r="I1884" s="34">
        <f>ROUND(('NEW Reference'!B$16*List!$H1884)+'NEW Reference'!B$17,0)</f>
        <v>1074</v>
      </c>
      <c r="J1884" s="34">
        <f>ROUND(('NEW Reference'!C$16*List!$H1884)+'NEW Reference'!C$17,0)</f>
        <v>1602</v>
      </c>
      <c r="K1884" s="34">
        <f>ROUND(('NEW Reference'!D$16*List!$H1884)+'NEW Reference'!D$17,0)</f>
        <v>1920</v>
      </c>
      <c r="L1884" s="34">
        <f>ROUND(('NEW Reference'!E$16*List!$H1884)+'NEW Reference'!E$17,0)</f>
        <v>2373</v>
      </c>
      <c r="M1884" s="34">
        <f>ROUND(('NEW Reference'!F$16*List!$H1884)+'NEW Reference'!F$17,0)</f>
        <v>2472</v>
      </c>
      <c r="N1884" s="34">
        <f>ROUND(('NEW Reference'!G$16*List!$H1884)+'NEW Reference'!G$17,0)</f>
        <v>2799</v>
      </c>
      <c r="O1884" s="34">
        <f>ROUND(('NEW Reference'!H$16*List!$H1884)+'NEW Reference'!H$17,0)</f>
        <v>2906</v>
      </c>
      <c r="P1884" s="34">
        <f>ROUND(('NEW Reference'!I$16*List!$H1884)+'NEW Reference'!I$17,0)</f>
        <v>3020</v>
      </c>
      <c r="Q1884" s="34">
        <f>ROUND(('NEW Reference'!J$16*List!$H1884)+'NEW Reference'!J$17,0)</f>
        <v>3497</v>
      </c>
      <c r="R1884" s="34">
        <f>ROUND(('NEW Reference'!K$16*List!$H1884)+'NEW Reference'!K$17,0)</f>
        <v>3607</v>
      </c>
      <c r="S1884" s="34">
        <f>ROUND(('NEW Reference'!L$16*List!$H1884)+'NEW Reference'!L$17,0)</f>
        <v>3893</v>
      </c>
      <c r="T1884" s="34">
        <f>ROUND(('NEW Reference'!M$16*List!$H1884)+'NEW Reference'!M$17,0)</f>
        <v>4649</v>
      </c>
      <c r="U1884" s="34">
        <f>ROUND(('NEW Reference'!N$16*List!$H1884)+'NEW Reference'!N$17,0)</f>
        <v>18758</v>
      </c>
      <c r="V1884" s="35">
        <f>ROUND(('NEW Reference'!O$16*List!$H1884)+'NEW Reference'!O$17,0)</f>
        <v>697</v>
      </c>
      <c r="W1884" s="35">
        <f>ROUND(('NEW Reference'!P$16*List!$H1884)+'NEW Reference'!P$17,0)</f>
        <v>983</v>
      </c>
      <c r="X1884" s="35">
        <f>ROUND(('NEW Reference'!Q$16*List!$H1884)+'NEW Reference'!Q$17,0)</f>
        <v>491</v>
      </c>
      <c r="Y1884" s="36"/>
      <c r="Z1884" s="4" t="str">
        <f t="shared" si="89"/>
        <v>COLUMBIA, New York</v>
      </c>
      <c r="AA1884" s="46" t="s">
        <v>541</v>
      </c>
      <c r="AB1884" s="37" t="s">
        <v>49</v>
      </c>
      <c r="AC1884" s="41" t="s">
        <v>5390</v>
      </c>
      <c r="AD1884" s="42"/>
      <c r="AE1884">
        <f t="shared" si="90"/>
        <v>0.84760000000000002</v>
      </c>
    </row>
    <row r="1885" spans="1:31">
      <c r="A1885" s="28" t="s">
        <v>5417</v>
      </c>
      <c r="B1885" s="44" t="s">
        <v>5418</v>
      </c>
      <c r="C1885" s="47">
        <v>99933</v>
      </c>
      <c r="D1885" s="30" t="s">
        <v>179</v>
      </c>
      <c r="E1885" s="37" t="s">
        <v>5419</v>
      </c>
      <c r="F1885" s="50" t="s">
        <v>5390</v>
      </c>
      <c r="G1885" s="33" t="s">
        <v>59</v>
      </c>
      <c r="H1885">
        <f t="shared" si="88"/>
        <v>0.84760000000000002</v>
      </c>
      <c r="I1885" s="34">
        <f>ROUND(('NEW Reference'!B$16*List!$H1885)+'NEW Reference'!B$17,0)</f>
        <v>1074</v>
      </c>
      <c r="J1885" s="34">
        <f>ROUND(('NEW Reference'!C$16*List!$H1885)+'NEW Reference'!C$17,0)</f>
        <v>1602</v>
      </c>
      <c r="K1885" s="34">
        <f>ROUND(('NEW Reference'!D$16*List!$H1885)+'NEW Reference'!D$17,0)</f>
        <v>1920</v>
      </c>
      <c r="L1885" s="34">
        <f>ROUND(('NEW Reference'!E$16*List!$H1885)+'NEW Reference'!E$17,0)</f>
        <v>2373</v>
      </c>
      <c r="M1885" s="34">
        <f>ROUND(('NEW Reference'!F$16*List!$H1885)+'NEW Reference'!F$17,0)</f>
        <v>2472</v>
      </c>
      <c r="N1885" s="34">
        <f>ROUND(('NEW Reference'!G$16*List!$H1885)+'NEW Reference'!G$17,0)</f>
        <v>2799</v>
      </c>
      <c r="O1885" s="34">
        <f>ROUND(('NEW Reference'!H$16*List!$H1885)+'NEW Reference'!H$17,0)</f>
        <v>2906</v>
      </c>
      <c r="P1885" s="34">
        <f>ROUND(('NEW Reference'!I$16*List!$H1885)+'NEW Reference'!I$17,0)</f>
        <v>3020</v>
      </c>
      <c r="Q1885" s="34">
        <f>ROUND(('NEW Reference'!J$16*List!$H1885)+'NEW Reference'!J$17,0)</f>
        <v>3497</v>
      </c>
      <c r="R1885" s="34">
        <f>ROUND(('NEW Reference'!K$16*List!$H1885)+'NEW Reference'!K$17,0)</f>
        <v>3607</v>
      </c>
      <c r="S1885" s="34">
        <f>ROUND(('NEW Reference'!L$16*List!$H1885)+'NEW Reference'!L$17,0)</f>
        <v>3893</v>
      </c>
      <c r="T1885" s="34">
        <f>ROUND(('NEW Reference'!M$16*List!$H1885)+'NEW Reference'!M$17,0)</f>
        <v>4649</v>
      </c>
      <c r="U1885" s="34">
        <f>ROUND(('NEW Reference'!N$16*List!$H1885)+'NEW Reference'!N$17,0)</f>
        <v>18758</v>
      </c>
      <c r="V1885" s="35">
        <f>ROUND(('NEW Reference'!O$16*List!$H1885)+'NEW Reference'!O$17,0)</f>
        <v>697</v>
      </c>
      <c r="W1885" s="35">
        <f>ROUND(('NEW Reference'!P$16*List!$H1885)+'NEW Reference'!P$17,0)</f>
        <v>983</v>
      </c>
      <c r="X1885" s="35">
        <f>ROUND(('NEW Reference'!Q$16*List!$H1885)+'NEW Reference'!Q$17,0)</f>
        <v>491</v>
      </c>
      <c r="Y1885" s="36"/>
      <c r="Z1885" s="4" t="str">
        <f t="shared" si="89"/>
        <v>CORTLAND, New York</v>
      </c>
      <c r="AA1885" s="46" t="s">
        <v>5419</v>
      </c>
      <c r="AB1885" s="37" t="s">
        <v>49</v>
      </c>
      <c r="AC1885" s="41" t="s">
        <v>5390</v>
      </c>
      <c r="AD1885" s="42"/>
      <c r="AE1885">
        <f t="shared" si="90"/>
        <v>0.84760000000000002</v>
      </c>
    </row>
    <row r="1886" spans="1:31">
      <c r="A1886" s="28" t="s">
        <v>5420</v>
      </c>
      <c r="B1886" s="44" t="s">
        <v>5421</v>
      </c>
      <c r="C1886" s="47">
        <v>99933</v>
      </c>
      <c r="D1886" s="30" t="s">
        <v>179</v>
      </c>
      <c r="E1886" s="37" t="s">
        <v>1323</v>
      </c>
      <c r="F1886" s="50" t="s">
        <v>5390</v>
      </c>
      <c r="G1886" s="33" t="s">
        <v>59</v>
      </c>
      <c r="H1886">
        <f t="shared" si="88"/>
        <v>0.84760000000000002</v>
      </c>
      <c r="I1886" s="34">
        <f>ROUND(('NEW Reference'!B$16*List!$H1886)+'NEW Reference'!B$17,0)</f>
        <v>1074</v>
      </c>
      <c r="J1886" s="34">
        <f>ROUND(('NEW Reference'!C$16*List!$H1886)+'NEW Reference'!C$17,0)</f>
        <v>1602</v>
      </c>
      <c r="K1886" s="34">
        <f>ROUND(('NEW Reference'!D$16*List!$H1886)+'NEW Reference'!D$17,0)</f>
        <v>1920</v>
      </c>
      <c r="L1886" s="34">
        <f>ROUND(('NEW Reference'!E$16*List!$H1886)+'NEW Reference'!E$17,0)</f>
        <v>2373</v>
      </c>
      <c r="M1886" s="34">
        <f>ROUND(('NEW Reference'!F$16*List!$H1886)+'NEW Reference'!F$17,0)</f>
        <v>2472</v>
      </c>
      <c r="N1886" s="34">
        <f>ROUND(('NEW Reference'!G$16*List!$H1886)+'NEW Reference'!G$17,0)</f>
        <v>2799</v>
      </c>
      <c r="O1886" s="34">
        <f>ROUND(('NEW Reference'!H$16*List!$H1886)+'NEW Reference'!H$17,0)</f>
        <v>2906</v>
      </c>
      <c r="P1886" s="34">
        <f>ROUND(('NEW Reference'!I$16*List!$H1886)+'NEW Reference'!I$17,0)</f>
        <v>3020</v>
      </c>
      <c r="Q1886" s="34">
        <f>ROUND(('NEW Reference'!J$16*List!$H1886)+'NEW Reference'!J$17,0)</f>
        <v>3497</v>
      </c>
      <c r="R1886" s="34">
        <f>ROUND(('NEW Reference'!K$16*List!$H1886)+'NEW Reference'!K$17,0)</f>
        <v>3607</v>
      </c>
      <c r="S1886" s="34">
        <f>ROUND(('NEW Reference'!L$16*List!$H1886)+'NEW Reference'!L$17,0)</f>
        <v>3893</v>
      </c>
      <c r="T1886" s="34">
        <f>ROUND(('NEW Reference'!M$16*List!$H1886)+'NEW Reference'!M$17,0)</f>
        <v>4649</v>
      </c>
      <c r="U1886" s="34">
        <f>ROUND(('NEW Reference'!N$16*List!$H1886)+'NEW Reference'!N$17,0)</f>
        <v>18758</v>
      </c>
      <c r="V1886" s="35">
        <f>ROUND(('NEW Reference'!O$16*List!$H1886)+'NEW Reference'!O$17,0)</f>
        <v>697</v>
      </c>
      <c r="W1886" s="35">
        <f>ROUND(('NEW Reference'!P$16*List!$H1886)+'NEW Reference'!P$17,0)</f>
        <v>983</v>
      </c>
      <c r="X1886" s="35">
        <f>ROUND(('NEW Reference'!Q$16*List!$H1886)+'NEW Reference'!Q$17,0)</f>
        <v>491</v>
      </c>
      <c r="Y1886" s="36"/>
      <c r="Z1886" s="4" t="str">
        <f t="shared" si="89"/>
        <v>DELAWARE, New York</v>
      </c>
      <c r="AA1886" s="37" t="s">
        <v>1323</v>
      </c>
      <c r="AB1886" s="37" t="s">
        <v>49</v>
      </c>
      <c r="AC1886" s="32" t="s">
        <v>5390</v>
      </c>
      <c r="AD1886" s="38"/>
      <c r="AE1886">
        <f t="shared" si="90"/>
        <v>0.84760000000000002</v>
      </c>
    </row>
    <row r="1887" spans="1:31">
      <c r="A1887" s="28" t="s">
        <v>5422</v>
      </c>
      <c r="B1887" s="44" t="s">
        <v>5423</v>
      </c>
      <c r="C1887" s="45">
        <v>39100</v>
      </c>
      <c r="D1887" s="30" t="s">
        <v>1414</v>
      </c>
      <c r="E1887" s="46" t="s">
        <v>5424</v>
      </c>
      <c r="F1887" s="49" t="s">
        <v>5390</v>
      </c>
      <c r="G1887" s="33" t="s">
        <v>48</v>
      </c>
      <c r="H1887">
        <f t="shared" si="88"/>
        <v>1.2869000000000002</v>
      </c>
      <c r="I1887" s="34">
        <f>ROUND(('NEW Reference'!B$16*List!$H1887)+'NEW Reference'!B$17,0)</f>
        <v>1481</v>
      </c>
      <c r="J1887" s="34">
        <f>ROUND(('NEW Reference'!C$16*List!$H1887)+'NEW Reference'!C$17,0)</f>
        <v>2208</v>
      </c>
      <c r="K1887" s="34">
        <f>ROUND(('NEW Reference'!D$16*List!$H1887)+'NEW Reference'!D$17,0)</f>
        <v>2645</v>
      </c>
      <c r="L1887" s="34">
        <f>ROUND(('NEW Reference'!E$16*List!$H1887)+'NEW Reference'!E$17,0)</f>
        <v>3271</v>
      </c>
      <c r="M1887" s="34">
        <f>ROUND(('NEW Reference'!F$16*List!$H1887)+'NEW Reference'!F$17,0)</f>
        <v>3407</v>
      </c>
      <c r="N1887" s="34">
        <f>ROUND(('NEW Reference'!G$16*List!$H1887)+'NEW Reference'!G$17,0)</f>
        <v>3857</v>
      </c>
      <c r="O1887" s="34">
        <f>ROUND(('NEW Reference'!H$16*List!$H1887)+'NEW Reference'!H$17,0)</f>
        <v>4005</v>
      </c>
      <c r="P1887" s="34">
        <f>ROUND(('NEW Reference'!I$16*List!$H1887)+'NEW Reference'!I$17,0)</f>
        <v>4162</v>
      </c>
      <c r="Q1887" s="34">
        <f>ROUND(('NEW Reference'!J$16*List!$H1887)+'NEW Reference'!J$17,0)</f>
        <v>4820</v>
      </c>
      <c r="R1887" s="34">
        <f>ROUND(('NEW Reference'!K$16*List!$H1887)+'NEW Reference'!K$17,0)</f>
        <v>4971</v>
      </c>
      <c r="S1887" s="34">
        <f>ROUND(('NEW Reference'!L$16*List!$H1887)+'NEW Reference'!L$17,0)</f>
        <v>5365</v>
      </c>
      <c r="T1887" s="34">
        <f>ROUND(('NEW Reference'!M$16*List!$H1887)+'NEW Reference'!M$17,0)</f>
        <v>6407</v>
      </c>
      <c r="U1887" s="34">
        <f>ROUND(('NEW Reference'!N$16*List!$H1887)+'NEW Reference'!N$17,0)</f>
        <v>25852</v>
      </c>
      <c r="V1887" s="35">
        <f>ROUND(('NEW Reference'!O$16*List!$H1887)+'NEW Reference'!O$17,0)</f>
        <v>961</v>
      </c>
      <c r="W1887" s="35">
        <f>ROUND(('NEW Reference'!P$16*List!$H1887)+'NEW Reference'!P$17,0)</f>
        <v>1354</v>
      </c>
      <c r="X1887" s="35">
        <f>ROUND(('NEW Reference'!Q$16*List!$H1887)+'NEW Reference'!Q$17,0)</f>
        <v>677</v>
      </c>
      <c r="Y1887" s="36"/>
      <c r="Z1887" s="4" t="str">
        <f t="shared" si="89"/>
        <v>DUTCHESS, New York</v>
      </c>
      <c r="AA1887" s="37" t="s">
        <v>5424</v>
      </c>
      <c r="AB1887" s="37" t="s">
        <v>49</v>
      </c>
      <c r="AC1887" s="32" t="s">
        <v>5390</v>
      </c>
      <c r="AD1887" s="38"/>
      <c r="AE1887">
        <f t="shared" si="90"/>
        <v>1.2869000000000002</v>
      </c>
    </row>
    <row r="1888" spans="1:31">
      <c r="A1888" s="28" t="s">
        <v>5425</v>
      </c>
      <c r="B1888" s="44" t="s">
        <v>5426</v>
      </c>
      <c r="C1888" s="47">
        <v>15380</v>
      </c>
      <c r="D1888" s="30" t="s">
        <v>452</v>
      </c>
      <c r="E1888" s="37" t="s">
        <v>5427</v>
      </c>
      <c r="F1888" s="49" t="s">
        <v>5390</v>
      </c>
      <c r="G1888" s="33" t="s">
        <v>48</v>
      </c>
      <c r="H1888">
        <f t="shared" si="88"/>
        <v>1.0550000000000002</v>
      </c>
      <c r="I1888" s="34">
        <f>ROUND(('NEW Reference'!B$16*List!$H1888)+'NEW Reference'!B$17,0)</f>
        <v>1266</v>
      </c>
      <c r="J1888" s="34">
        <f>ROUND(('NEW Reference'!C$16*List!$H1888)+'NEW Reference'!C$17,0)</f>
        <v>1888</v>
      </c>
      <c r="K1888" s="34">
        <f>ROUND(('NEW Reference'!D$16*List!$H1888)+'NEW Reference'!D$17,0)</f>
        <v>2262</v>
      </c>
      <c r="L1888" s="34">
        <f>ROUND(('NEW Reference'!E$16*List!$H1888)+'NEW Reference'!E$17,0)</f>
        <v>2797</v>
      </c>
      <c r="M1888" s="34">
        <f>ROUND(('NEW Reference'!F$16*List!$H1888)+'NEW Reference'!F$17,0)</f>
        <v>2914</v>
      </c>
      <c r="N1888" s="34">
        <f>ROUND(('NEW Reference'!G$16*List!$H1888)+'NEW Reference'!G$17,0)</f>
        <v>3299</v>
      </c>
      <c r="O1888" s="34">
        <f>ROUND(('NEW Reference'!H$16*List!$H1888)+'NEW Reference'!H$17,0)</f>
        <v>3425</v>
      </c>
      <c r="P1888" s="34">
        <f>ROUND(('NEW Reference'!I$16*List!$H1888)+'NEW Reference'!I$17,0)</f>
        <v>3559</v>
      </c>
      <c r="Q1888" s="34">
        <f>ROUND(('NEW Reference'!J$16*List!$H1888)+'NEW Reference'!J$17,0)</f>
        <v>4121</v>
      </c>
      <c r="R1888" s="34">
        <f>ROUND(('NEW Reference'!K$16*List!$H1888)+'NEW Reference'!K$17,0)</f>
        <v>4251</v>
      </c>
      <c r="S1888" s="34">
        <f>ROUND(('NEW Reference'!L$16*List!$H1888)+'NEW Reference'!L$17,0)</f>
        <v>4588</v>
      </c>
      <c r="T1888" s="34">
        <f>ROUND(('NEW Reference'!M$16*List!$H1888)+'NEW Reference'!M$17,0)</f>
        <v>5479</v>
      </c>
      <c r="U1888" s="34">
        <f>ROUND(('NEW Reference'!N$16*List!$H1888)+'NEW Reference'!N$17,0)</f>
        <v>22107</v>
      </c>
      <c r="V1888" s="35">
        <f>ROUND(('NEW Reference'!O$16*List!$H1888)+'NEW Reference'!O$17,0)</f>
        <v>822</v>
      </c>
      <c r="W1888" s="35">
        <f>ROUND(('NEW Reference'!P$16*List!$H1888)+'NEW Reference'!P$17,0)</f>
        <v>1158</v>
      </c>
      <c r="X1888" s="35">
        <f>ROUND(('NEW Reference'!Q$16*List!$H1888)+'NEW Reference'!Q$17,0)</f>
        <v>579</v>
      </c>
      <c r="Y1888" s="36"/>
      <c r="Z1888" s="4" t="str">
        <f t="shared" si="89"/>
        <v>ERIE, New York</v>
      </c>
      <c r="AA1888" s="37" t="s">
        <v>5427</v>
      </c>
      <c r="AB1888" s="37" t="s">
        <v>49</v>
      </c>
      <c r="AC1888" s="32" t="s">
        <v>5390</v>
      </c>
      <c r="AD1888" s="38"/>
      <c r="AE1888">
        <f t="shared" si="90"/>
        <v>1.0550000000000002</v>
      </c>
    </row>
    <row r="1889" spans="1:31">
      <c r="A1889" s="28" t="s">
        <v>5428</v>
      </c>
      <c r="B1889" s="44" t="s">
        <v>5429</v>
      </c>
      <c r="C1889" s="47">
        <v>99933</v>
      </c>
      <c r="D1889" s="30" t="s">
        <v>179</v>
      </c>
      <c r="E1889" s="37" t="s">
        <v>3813</v>
      </c>
      <c r="F1889" s="50" t="s">
        <v>5390</v>
      </c>
      <c r="G1889" s="33" t="s">
        <v>59</v>
      </c>
      <c r="H1889">
        <f t="shared" si="88"/>
        <v>0.84760000000000002</v>
      </c>
      <c r="I1889" s="34">
        <f>ROUND(('NEW Reference'!B$16*List!$H1889)+'NEW Reference'!B$17,0)</f>
        <v>1074</v>
      </c>
      <c r="J1889" s="34">
        <f>ROUND(('NEW Reference'!C$16*List!$H1889)+'NEW Reference'!C$17,0)</f>
        <v>1602</v>
      </c>
      <c r="K1889" s="34">
        <f>ROUND(('NEW Reference'!D$16*List!$H1889)+'NEW Reference'!D$17,0)</f>
        <v>1920</v>
      </c>
      <c r="L1889" s="34">
        <f>ROUND(('NEW Reference'!E$16*List!$H1889)+'NEW Reference'!E$17,0)</f>
        <v>2373</v>
      </c>
      <c r="M1889" s="34">
        <f>ROUND(('NEW Reference'!F$16*List!$H1889)+'NEW Reference'!F$17,0)</f>
        <v>2472</v>
      </c>
      <c r="N1889" s="34">
        <f>ROUND(('NEW Reference'!G$16*List!$H1889)+'NEW Reference'!G$17,0)</f>
        <v>2799</v>
      </c>
      <c r="O1889" s="34">
        <f>ROUND(('NEW Reference'!H$16*List!$H1889)+'NEW Reference'!H$17,0)</f>
        <v>2906</v>
      </c>
      <c r="P1889" s="34">
        <f>ROUND(('NEW Reference'!I$16*List!$H1889)+'NEW Reference'!I$17,0)</f>
        <v>3020</v>
      </c>
      <c r="Q1889" s="34">
        <f>ROUND(('NEW Reference'!J$16*List!$H1889)+'NEW Reference'!J$17,0)</f>
        <v>3497</v>
      </c>
      <c r="R1889" s="34">
        <f>ROUND(('NEW Reference'!K$16*List!$H1889)+'NEW Reference'!K$17,0)</f>
        <v>3607</v>
      </c>
      <c r="S1889" s="34">
        <f>ROUND(('NEW Reference'!L$16*List!$H1889)+'NEW Reference'!L$17,0)</f>
        <v>3893</v>
      </c>
      <c r="T1889" s="34">
        <f>ROUND(('NEW Reference'!M$16*List!$H1889)+'NEW Reference'!M$17,0)</f>
        <v>4649</v>
      </c>
      <c r="U1889" s="34">
        <f>ROUND(('NEW Reference'!N$16*List!$H1889)+'NEW Reference'!N$17,0)</f>
        <v>18758</v>
      </c>
      <c r="V1889" s="35">
        <f>ROUND(('NEW Reference'!O$16*List!$H1889)+'NEW Reference'!O$17,0)</f>
        <v>697</v>
      </c>
      <c r="W1889" s="35">
        <f>ROUND(('NEW Reference'!P$16*List!$H1889)+'NEW Reference'!P$17,0)</f>
        <v>983</v>
      </c>
      <c r="X1889" s="35">
        <f>ROUND(('NEW Reference'!Q$16*List!$H1889)+'NEW Reference'!Q$17,0)</f>
        <v>491</v>
      </c>
      <c r="Y1889" s="36"/>
      <c r="Z1889" s="4" t="str">
        <f t="shared" si="89"/>
        <v>ESSEX, New York</v>
      </c>
      <c r="AA1889" s="46" t="s">
        <v>3813</v>
      </c>
      <c r="AB1889" s="37" t="s">
        <v>49</v>
      </c>
      <c r="AC1889" s="41" t="s">
        <v>5390</v>
      </c>
      <c r="AD1889" s="42"/>
      <c r="AE1889">
        <f t="shared" si="90"/>
        <v>0.84760000000000002</v>
      </c>
    </row>
    <row r="1890" spans="1:31">
      <c r="A1890" s="28" t="s">
        <v>5430</v>
      </c>
      <c r="B1890" s="44" t="s">
        <v>5431</v>
      </c>
      <c r="C1890" s="47">
        <v>99933</v>
      </c>
      <c r="D1890" s="30" t="s">
        <v>179</v>
      </c>
      <c r="E1890" s="37" t="s">
        <v>169</v>
      </c>
      <c r="F1890" s="50" t="s">
        <v>5390</v>
      </c>
      <c r="G1890" s="33" t="s">
        <v>59</v>
      </c>
      <c r="H1890">
        <f t="shared" si="88"/>
        <v>0.84760000000000002</v>
      </c>
      <c r="I1890" s="34">
        <f>ROUND(('NEW Reference'!B$16*List!$H1890)+'NEW Reference'!B$17,0)</f>
        <v>1074</v>
      </c>
      <c r="J1890" s="34">
        <f>ROUND(('NEW Reference'!C$16*List!$H1890)+'NEW Reference'!C$17,0)</f>
        <v>1602</v>
      </c>
      <c r="K1890" s="34">
        <f>ROUND(('NEW Reference'!D$16*List!$H1890)+'NEW Reference'!D$17,0)</f>
        <v>1920</v>
      </c>
      <c r="L1890" s="34">
        <f>ROUND(('NEW Reference'!E$16*List!$H1890)+'NEW Reference'!E$17,0)</f>
        <v>2373</v>
      </c>
      <c r="M1890" s="34">
        <f>ROUND(('NEW Reference'!F$16*List!$H1890)+'NEW Reference'!F$17,0)</f>
        <v>2472</v>
      </c>
      <c r="N1890" s="34">
        <f>ROUND(('NEW Reference'!G$16*List!$H1890)+'NEW Reference'!G$17,0)</f>
        <v>2799</v>
      </c>
      <c r="O1890" s="34">
        <f>ROUND(('NEW Reference'!H$16*List!$H1890)+'NEW Reference'!H$17,0)</f>
        <v>2906</v>
      </c>
      <c r="P1890" s="34">
        <f>ROUND(('NEW Reference'!I$16*List!$H1890)+'NEW Reference'!I$17,0)</f>
        <v>3020</v>
      </c>
      <c r="Q1890" s="34">
        <f>ROUND(('NEW Reference'!J$16*List!$H1890)+'NEW Reference'!J$17,0)</f>
        <v>3497</v>
      </c>
      <c r="R1890" s="34">
        <f>ROUND(('NEW Reference'!K$16*List!$H1890)+'NEW Reference'!K$17,0)</f>
        <v>3607</v>
      </c>
      <c r="S1890" s="34">
        <f>ROUND(('NEW Reference'!L$16*List!$H1890)+'NEW Reference'!L$17,0)</f>
        <v>3893</v>
      </c>
      <c r="T1890" s="34">
        <f>ROUND(('NEW Reference'!M$16*List!$H1890)+'NEW Reference'!M$17,0)</f>
        <v>4649</v>
      </c>
      <c r="U1890" s="34">
        <f>ROUND(('NEW Reference'!N$16*List!$H1890)+'NEW Reference'!N$17,0)</f>
        <v>18758</v>
      </c>
      <c r="V1890" s="35">
        <f>ROUND(('NEW Reference'!O$16*List!$H1890)+'NEW Reference'!O$17,0)</f>
        <v>697</v>
      </c>
      <c r="W1890" s="35">
        <f>ROUND(('NEW Reference'!P$16*List!$H1890)+'NEW Reference'!P$17,0)</f>
        <v>983</v>
      </c>
      <c r="X1890" s="35">
        <f>ROUND(('NEW Reference'!Q$16*List!$H1890)+'NEW Reference'!Q$17,0)</f>
        <v>491</v>
      </c>
      <c r="Y1890" s="36"/>
      <c r="Z1890" s="4" t="str">
        <f t="shared" si="89"/>
        <v>FRANKLIN, New York</v>
      </c>
      <c r="AA1890" s="37" t="s">
        <v>169</v>
      </c>
      <c r="AB1890" s="37" t="s">
        <v>49</v>
      </c>
      <c r="AC1890" s="32" t="s">
        <v>5390</v>
      </c>
      <c r="AD1890" s="38"/>
      <c r="AE1890">
        <f t="shared" si="90"/>
        <v>0.84760000000000002</v>
      </c>
    </row>
    <row r="1891" spans="1:31">
      <c r="A1891" s="28" t="s">
        <v>5432</v>
      </c>
      <c r="B1891" s="44" t="s">
        <v>5433</v>
      </c>
      <c r="C1891" s="45">
        <v>99933</v>
      </c>
      <c r="D1891" s="30" t="s">
        <v>179</v>
      </c>
      <c r="E1891" s="46" t="s">
        <v>587</v>
      </c>
      <c r="F1891" s="50" t="s">
        <v>5390</v>
      </c>
      <c r="G1891" s="33" t="s">
        <v>59</v>
      </c>
      <c r="H1891">
        <f t="shared" si="88"/>
        <v>0.84760000000000002</v>
      </c>
      <c r="I1891" s="34">
        <f>ROUND(('NEW Reference'!B$16*List!$H1891)+'NEW Reference'!B$17,0)</f>
        <v>1074</v>
      </c>
      <c r="J1891" s="34">
        <f>ROUND(('NEW Reference'!C$16*List!$H1891)+'NEW Reference'!C$17,0)</f>
        <v>1602</v>
      </c>
      <c r="K1891" s="34">
        <f>ROUND(('NEW Reference'!D$16*List!$H1891)+'NEW Reference'!D$17,0)</f>
        <v>1920</v>
      </c>
      <c r="L1891" s="34">
        <f>ROUND(('NEW Reference'!E$16*List!$H1891)+'NEW Reference'!E$17,0)</f>
        <v>2373</v>
      </c>
      <c r="M1891" s="34">
        <f>ROUND(('NEW Reference'!F$16*List!$H1891)+'NEW Reference'!F$17,0)</f>
        <v>2472</v>
      </c>
      <c r="N1891" s="34">
        <f>ROUND(('NEW Reference'!G$16*List!$H1891)+'NEW Reference'!G$17,0)</f>
        <v>2799</v>
      </c>
      <c r="O1891" s="34">
        <f>ROUND(('NEW Reference'!H$16*List!$H1891)+'NEW Reference'!H$17,0)</f>
        <v>2906</v>
      </c>
      <c r="P1891" s="34">
        <f>ROUND(('NEW Reference'!I$16*List!$H1891)+'NEW Reference'!I$17,0)</f>
        <v>3020</v>
      </c>
      <c r="Q1891" s="34">
        <f>ROUND(('NEW Reference'!J$16*List!$H1891)+'NEW Reference'!J$17,0)</f>
        <v>3497</v>
      </c>
      <c r="R1891" s="34">
        <f>ROUND(('NEW Reference'!K$16*List!$H1891)+'NEW Reference'!K$17,0)</f>
        <v>3607</v>
      </c>
      <c r="S1891" s="34">
        <f>ROUND(('NEW Reference'!L$16*List!$H1891)+'NEW Reference'!L$17,0)</f>
        <v>3893</v>
      </c>
      <c r="T1891" s="34">
        <f>ROUND(('NEW Reference'!M$16*List!$H1891)+'NEW Reference'!M$17,0)</f>
        <v>4649</v>
      </c>
      <c r="U1891" s="34">
        <f>ROUND(('NEW Reference'!N$16*List!$H1891)+'NEW Reference'!N$17,0)</f>
        <v>18758</v>
      </c>
      <c r="V1891" s="35">
        <f>ROUND(('NEW Reference'!O$16*List!$H1891)+'NEW Reference'!O$17,0)</f>
        <v>697</v>
      </c>
      <c r="W1891" s="35">
        <f>ROUND(('NEW Reference'!P$16*List!$H1891)+'NEW Reference'!P$17,0)</f>
        <v>983</v>
      </c>
      <c r="X1891" s="35">
        <f>ROUND(('NEW Reference'!Q$16*List!$H1891)+'NEW Reference'!Q$17,0)</f>
        <v>491</v>
      </c>
      <c r="Y1891" s="36"/>
      <c r="Z1891" s="4" t="str">
        <f t="shared" si="89"/>
        <v>FULTON, New York</v>
      </c>
      <c r="AA1891" s="37" t="s">
        <v>587</v>
      </c>
      <c r="AB1891" s="37" t="s">
        <v>49</v>
      </c>
      <c r="AC1891" s="32" t="s">
        <v>5390</v>
      </c>
      <c r="AD1891" s="38"/>
      <c r="AE1891">
        <f t="shared" si="90"/>
        <v>0.84760000000000002</v>
      </c>
    </row>
    <row r="1892" spans="1:31">
      <c r="A1892" s="28" t="s">
        <v>5434</v>
      </c>
      <c r="B1892" s="44" t="s">
        <v>5435</v>
      </c>
      <c r="C1892" s="45">
        <v>99933</v>
      </c>
      <c r="D1892" s="30" t="s">
        <v>179</v>
      </c>
      <c r="E1892" s="46" t="s">
        <v>3904</v>
      </c>
      <c r="F1892" s="50" t="s">
        <v>5390</v>
      </c>
      <c r="G1892" s="33" t="s">
        <v>59</v>
      </c>
      <c r="H1892">
        <f t="shared" si="88"/>
        <v>0.84760000000000002</v>
      </c>
      <c r="I1892" s="34">
        <f>ROUND(('NEW Reference'!B$16*List!$H1892)+'NEW Reference'!B$17,0)</f>
        <v>1074</v>
      </c>
      <c r="J1892" s="34">
        <f>ROUND(('NEW Reference'!C$16*List!$H1892)+'NEW Reference'!C$17,0)</f>
        <v>1602</v>
      </c>
      <c r="K1892" s="34">
        <f>ROUND(('NEW Reference'!D$16*List!$H1892)+'NEW Reference'!D$17,0)</f>
        <v>1920</v>
      </c>
      <c r="L1892" s="34">
        <f>ROUND(('NEW Reference'!E$16*List!$H1892)+'NEW Reference'!E$17,0)</f>
        <v>2373</v>
      </c>
      <c r="M1892" s="34">
        <f>ROUND(('NEW Reference'!F$16*List!$H1892)+'NEW Reference'!F$17,0)</f>
        <v>2472</v>
      </c>
      <c r="N1892" s="34">
        <f>ROUND(('NEW Reference'!G$16*List!$H1892)+'NEW Reference'!G$17,0)</f>
        <v>2799</v>
      </c>
      <c r="O1892" s="34">
        <f>ROUND(('NEW Reference'!H$16*List!$H1892)+'NEW Reference'!H$17,0)</f>
        <v>2906</v>
      </c>
      <c r="P1892" s="34">
        <f>ROUND(('NEW Reference'!I$16*List!$H1892)+'NEW Reference'!I$17,0)</f>
        <v>3020</v>
      </c>
      <c r="Q1892" s="34">
        <f>ROUND(('NEW Reference'!J$16*List!$H1892)+'NEW Reference'!J$17,0)</f>
        <v>3497</v>
      </c>
      <c r="R1892" s="34">
        <f>ROUND(('NEW Reference'!K$16*List!$H1892)+'NEW Reference'!K$17,0)</f>
        <v>3607</v>
      </c>
      <c r="S1892" s="34">
        <f>ROUND(('NEW Reference'!L$16*List!$H1892)+'NEW Reference'!L$17,0)</f>
        <v>3893</v>
      </c>
      <c r="T1892" s="34">
        <f>ROUND(('NEW Reference'!M$16*List!$H1892)+'NEW Reference'!M$17,0)</f>
        <v>4649</v>
      </c>
      <c r="U1892" s="34">
        <f>ROUND(('NEW Reference'!N$16*List!$H1892)+'NEW Reference'!N$17,0)</f>
        <v>18758</v>
      </c>
      <c r="V1892" s="35">
        <f>ROUND(('NEW Reference'!O$16*List!$H1892)+'NEW Reference'!O$17,0)</f>
        <v>697</v>
      </c>
      <c r="W1892" s="35">
        <f>ROUND(('NEW Reference'!P$16*List!$H1892)+'NEW Reference'!P$17,0)</f>
        <v>983</v>
      </c>
      <c r="X1892" s="35">
        <f>ROUND(('NEW Reference'!Q$16*List!$H1892)+'NEW Reference'!Q$17,0)</f>
        <v>491</v>
      </c>
      <c r="Y1892" s="36"/>
      <c r="Z1892" s="4" t="str">
        <f t="shared" si="89"/>
        <v>GENESEE, New York</v>
      </c>
      <c r="AA1892" s="37" t="s">
        <v>3904</v>
      </c>
      <c r="AB1892" s="37" t="s">
        <v>49</v>
      </c>
      <c r="AC1892" s="32" t="s">
        <v>5390</v>
      </c>
      <c r="AD1892" s="38"/>
      <c r="AE1892">
        <f t="shared" si="90"/>
        <v>0.84760000000000002</v>
      </c>
    </row>
    <row r="1893" spans="1:31">
      <c r="A1893" s="28" t="s">
        <v>5436</v>
      </c>
      <c r="B1893" s="44" t="s">
        <v>5437</v>
      </c>
      <c r="C1893" s="45">
        <v>99933</v>
      </c>
      <c r="D1893" s="30" t="s">
        <v>179</v>
      </c>
      <c r="E1893" s="46" t="s">
        <v>178</v>
      </c>
      <c r="F1893" s="50" t="s">
        <v>5390</v>
      </c>
      <c r="G1893" s="33" t="s">
        <v>59</v>
      </c>
      <c r="H1893">
        <f t="shared" si="88"/>
        <v>0.84760000000000002</v>
      </c>
      <c r="I1893" s="34">
        <f>ROUND(('NEW Reference'!B$16*List!$H1893)+'NEW Reference'!B$17,0)</f>
        <v>1074</v>
      </c>
      <c r="J1893" s="34">
        <f>ROUND(('NEW Reference'!C$16*List!$H1893)+'NEW Reference'!C$17,0)</f>
        <v>1602</v>
      </c>
      <c r="K1893" s="34">
        <f>ROUND(('NEW Reference'!D$16*List!$H1893)+'NEW Reference'!D$17,0)</f>
        <v>1920</v>
      </c>
      <c r="L1893" s="34">
        <f>ROUND(('NEW Reference'!E$16*List!$H1893)+'NEW Reference'!E$17,0)</f>
        <v>2373</v>
      </c>
      <c r="M1893" s="34">
        <f>ROUND(('NEW Reference'!F$16*List!$H1893)+'NEW Reference'!F$17,0)</f>
        <v>2472</v>
      </c>
      <c r="N1893" s="34">
        <f>ROUND(('NEW Reference'!G$16*List!$H1893)+'NEW Reference'!G$17,0)</f>
        <v>2799</v>
      </c>
      <c r="O1893" s="34">
        <f>ROUND(('NEW Reference'!H$16*List!$H1893)+'NEW Reference'!H$17,0)</f>
        <v>2906</v>
      </c>
      <c r="P1893" s="34">
        <f>ROUND(('NEW Reference'!I$16*List!$H1893)+'NEW Reference'!I$17,0)</f>
        <v>3020</v>
      </c>
      <c r="Q1893" s="34">
        <f>ROUND(('NEW Reference'!J$16*List!$H1893)+'NEW Reference'!J$17,0)</f>
        <v>3497</v>
      </c>
      <c r="R1893" s="34">
        <f>ROUND(('NEW Reference'!K$16*List!$H1893)+'NEW Reference'!K$17,0)</f>
        <v>3607</v>
      </c>
      <c r="S1893" s="34">
        <f>ROUND(('NEW Reference'!L$16*List!$H1893)+'NEW Reference'!L$17,0)</f>
        <v>3893</v>
      </c>
      <c r="T1893" s="34">
        <f>ROUND(('NEW Reference'!M$16*List!$H1893)+'NEW Reference'!M$17,0)</f>
        <v>4649</v>
      </c>
      <c r="U1893" s="34">
        <f>ROUND(('NEW Reference'!N$16*List!$H1893)+'NEW Reference'!N$17,0)</f>
        <v>18758</v>
      </c>
      <c r="V1893" s="35">
        <f>ROUND(('NEW Reference'!O$16*List!$H1893)+'NEW Reference'!O$17,0)</f>
        <v>697</v>
      </c>
      <c r="W1893" s="35">
        <f>ROUND(('NEW Reference'!P$16*List!$H1893)+'NEW Reference'!P$17,0)</f>
        <v>983</v>
      </c>
      <c r="X1893" s="35">
        <f>ROUND(('NEW Reference'!Q$16*List!$H1893)+'NEW Reference'!Q$17,0)</f>
        <v>491</v>
      </c>
      <c r="Y1893" s="36"/>
      <c r="Z1893" s="4" t="str">
        <f t="shared" si="89"/>
        <v>GREENE, New York</v>
      </c>
      <c r="AA1893" s="46" t="s">
        <v>178</v>
      </c>
      <c r="AB1893" s="37" t="s">
        <v>49</v>
      </c>
      <c r="AC1893" s="41" t="s">
        <v>5390</v>
      </c>
      <c r="AD1893" s="42"/>
      <c r="AE1893">
        <f t="shared" si="90"/>
        <v>0.84760000000000002</v>
      </c>
    </row>
    <row r="1894" spans="1:31">
      <c r="A1894" s="28" t="s">
        <v>5438</v>
      </c>
      <c r="B1894" s="44" t="s">
        <v>5439</v>
      </c>
      <c r="C1894" s="47">
        <v>99933</v>
      </c>
      <c r="D1894" s="30" t="s">
        <v>179</v>
      </c>
      <c r="E1894" s="37" t="s">
        <v>1417</v>
      </c>
      <c r="F1894" s="50" t="s">
        <v>5390</v>
      </c>
      <c r="G1894" s="33" t="s">
        <v>59</v>
      </c>
      <c r="H1894">
        <f t="shared" si="88"/>
        <v>0.84760000000000002</v>
      </c>
      <c r="I1894" s="34">
        <f>ROUND(('NEW Reference'!B$16*List!$H1894)+'NEW Reference'!B$17,0)</f>
        <v>1074</v>
      </c>
      <c r="J1894" s="34">
        <f>ROUND(('NEW Reference'!C$16*List!$H1894)+'NEW Reference'!C$17,0)</f>
        <v>1602</v>
      </c>
      <c r="K1894" s="34">
        <f>ROUND(('NEW Reference'!D$16*List!$H1894)+'NEW Reference'!D$17,0)</f>
        <v>1920</v>
      </c>
      <c r="L1894" s="34">
        <f>ROUND(('NEW Reference'!E$16*List!$H1894)+'NEW Reference'!E$17,0)</f>
        <v>2373</v>
      </c>
      <c r="M1894" s="34">
        <f>ROUND(('NEW Reference'!F$16*List!$H1894)+'NEW Reference'!F$17,0)</f>
        <v>2472</v>
      </c>
      <c r="N1894" s="34">
        <f>ROUND(('NEW Reference'!G$16*List!$H1894)+'NEW Reference'!G$17,0)</f>
        <v>2799</v>
      </c>
      <c r="O1894" s="34">
        <f>ROUND(('NEW Reference'!H$16*List!$H1894)+'NEW Reference'!H$17,0)</f>
        <v>2906</v>
      </c>
      <c r="P1894" s="34">
        <f>ROUND(('NEW Reference'!I$16*List!$H1894)+'NEW Reference'!I$17,0)</f>
        <v>3020</v>
      </c>
      <c r="Q1894" s="34">
        <f>ROUND(('NEW Reference'!J$16*List!$H1894)+'NEW Reference'!J$17,0)</f>
        <v>3497</v>
      </c>
      <c r="R1894" s="34">
        <f>ROUND(('NEW Reference'!K$16*List!$H1894)+'NEW Reference'!K$17,0)</f>
        <v>3607</v>
      </c>
      <c r="S1894" s="34">
        <f>ROUND(('NEW Reference'!L$16*List!$H1894)+'NEW Reference'!L$17,0)</f>
        <v>3893</v>
      </c>
      <c r="T1894" s="34">
        <f>ROUND(('NEW Reference'!M$16*List!$H1894)+'NEW Reference'!M$17,0)</f>
        <v>4649</v>
      </c>
      <c r="U1894" s="34">
        <f>ROUND(('NEW Reference'!N$16*List!$H1894)+'NEW Reference'!N$17,0)</f>
        <v>18758</v>
      </c>
      <c r="V1894" s="35">
        <f>ROUND(('NEW Reference'!O$16*List!$H1894)+'NEW Reference'!O$17,0)</f>
        <v>697</v>
      </c>
      <c r="W1894" s="35">
        <f>ROUND(('NEW Reference'!P$16*List!$H1894)+'NEW Reference'!P$17,0)</f>
        <v>983</v>
      </c>
      <c r="X1894" s="35">
        <f>ROUND(('NEW Reference'!Q$16*List!$H1894)+'NEW Reference'!Q$17,0)</f>
        <v>491</v>
      </c>
      <c r="Y1894" s="36"/>
      <c r="Z1894" s="4" t="str">
        <f t="shared" si="89"/>
        <v>HAMILTON, New York</v>
      </c>
      <c r="AA1894" s="37" t="s">
        <v>1417</v>
      </c>
      <c r="AB1894" s="37" t="s">
        <v>49</v>
      </c>
      <c r="AC1894" s="32" t="s">
        <v>5390</v>
      </c>
      <c r="AD1894" s="38"/>
      <c r="AE1894">
        <f t="shared" si="90"/>
        <v>0.84760000000000002</v>
      </c>
    </row>
    <row r="1895" spans="1:31">
      <c r="A1895" s="28" t="s">
        <v>5440</v>
      </c>
      <c r="B1895" s="44" t="s">
        <v>5441</v>
      </c>
      <c r="C1895" s="45">
        <v>46540</v>
      </c>
      <c r="D1895" s="30" t="s">
        <v>1702</v>
      </c>
      <c r="E1895" s="46" t="s">
        <v>5442</v>
      </c>
      <c r="F1895" s="49" t="s">
        <v>5390</v>
      </c>
      <c r="G1895" s="33" t="s">
        <v>48</v>
      </c>
      <c r="H1895">
        <f t="shared" si="88"/>
        <v>0.88</v>
      </c>
      <c r="I1895" s="34">
        <f>ROUND(('NEW Reference'!B$16*List!$H1895)+'NEW Reference'!B$17,0)</f>
        <v>1104</v>
      </c>
      <c r="J1895" s="34">
        <f>ROUND(('NEW Reference'!C$16*List!$H1895)+'NEW Reference'!C$17,0)</f>
        <v>1647</v>
      </c>
      <c r="K1895" s="34">
        <f>ROUND(('NEW Reference'!D$16*List!$H1895)+'NEW Reference'!D$17,0)</f>
        <v>1973</v>
      </c>
      <c r="L1895" s="34">
        <f>ROUND(('NEW Reference'!E$16*List!$H1895)+'NEW Reference'!E$17,0)</f>
        <v>2439</v>
      </c>
      <c r="M1895" s="34">
        <f>ROUND(('NEW Reference'!F$16*List!$H1895)+'NEW Reference'!F$17,0)</f>
        <v>2541</v>
      </c>
      <c r="N1895" s="34">
        <f>ROUND(('NEW Reference'!G$16*List!$H1895)+'NEW Reference'!G$17,0)</f>
        <v>2877</v>
      </c>
      <c r="O1895" s="34">
        <f>ROUND(('NEW Reference'!H$16*List!$H1895)+'NEW Reference'!H$17,0)</f>
        <v>2987</v>
      </c>
      <c r="P1895" s="34">
        <f>ROUND(('NEW Reference'!I$16*List!$H1895)+'NEW Reference'!I$17,0)</f>
        <v>3104</v>
      </c>
      <c r="Q1895" s="34">
        <f>ROUND(('NEW Reference'!J$16*List!$H1895)+'NEW Reference'!J$17,0)</f>
        <v>3595</v>
      </c>
      <c r="R1895" s="34">
        <f>ROUND(('NEW Reference'!K$16*List!$H1895)+'NEW Reference'!K$17,0)</f>
        <v>3708</v>
      </c>
      <c r="S1895" s="34">
        <f>ROUND(('NEW Reference'!L$16*List!$H1895)+'NEW Reference'!L$17,0)</f>
        <v>4001</v>
      </c>
      <c r="T1895" s="34">
        <f>ROUND(('NEW Reference'!M$16*List!$H1895)+'NEW Reference'!M$17,0)</f>
        <v>4779</v>
      </c>
      <c r="U1895" s="34">
        <f>ROUND(('NEW Reference'!N$16*List!$H1895)+'NEW Reference'!N$17,0)</f>
        <v>19281</v>
      </c>
      <c r="V1895" s="35">
        <f>ROUND(('NEW Reference'!O$16*List!$H1895)+'NEW Reference'!O$17,0)</f>
        <v>717</v>
      </c>
      <c r="W1895" s="35">
        <f>ROUND(('NEW Reference'!P$16*List!$H1895)+'NEW Reference'!P$17,0)</f>
        <v>1010</v>
      </c>
      <c r="X1895" s="35">
        <f>ROUND(('NEW Reference'!Q$16*List!$H1895)+'NEW Reference'!Q$17,0)</f>
        <v>505</v>
      </c>
      <c r="Y1895" s="36"/>
      <c r="Z1895" s="4" t="str">
        <f t="shared" si="89"/>
        <v>HERKIMER, New York</v>
      </c>
      <c r="AA1895" s="37" t="s">
        <v>5442</v>
      </c>
      <c r="AB1895" s="37" t="s">
        <v>49</v>
      </c>
      <c r="AC1895" s="32" t="s">
        <v>5390</v>
      </c>
      <c r="AD1895" s="38"/>
      <c r="AE1895">
        <f t="shared" si="90"/>
        <v>0.88</v>
      </c>
    </row>
    <row r="1896" spans="1:31">
      <c r="A1896" s="28" t="s">
        <v>5443</v>
      </c>
      <c r="B1896" s="44" t="s">
        <v>5444</v>
      </c>
      <c r="C1896" s="47">
        <v>48060</v>
      </c>
      <c r="D1896" s="30" t="s">
        <v>1748</v>
      </c>
      <c r="E1896" s="37" t="s">
        <v>198</v>
      </c>
      <c r="F1896" s="49" t="s">
        <v>5390</v>
      </c>
      <c r="G1896" s="33" t="s">
        <v>48</v>
      </c>
      <c r="H1896">
        <f t="shared" si="88"/>
        <v>0.90110000000000001</v>
      </c>
      <c r="I1896" s="34">
        <f>ROUND(('NEW Reference'!B$16*List!$H1896)+'NEW Reference'!B$17,0)</f>
        <v>1124</v>
      </c>
      <c r="J1896" s="34">
        <f>ROUND(('NEW Reference'!C$16*List!$H1896)+'NEW Reference'!C$17,0)</f>
        <v>1676</v>
      </c>
      <c r="K1896" s="34">
        <f>ROUND(('NEW Reference'!D$16*List!$H1896)+'NEW Reference'!D$17,0)</f>
        <v>2008</v>
      </c>
      <c r="L1896" s="34">
        <f>ROUND(('NEW Reference'!E$16*List!$H1896)+'NEW Reference'!E$17,0)</f>
        <v>2482</v>
      </c>
      <c r="M1896" s="34">
        <f>ROUND(('NEW Reference'!F$16*List!$H1896)+'NEW Reference'!F$17,0)</f>
        <v>2586</v>
      </c>
      <c r="N1896" s="34">
        <f>ROUND(('NEW Reference'!G$16*List!$H1896)+'NEW Reference'!G$17,0)</f>
        <v>2928</v>
      </c>
      <c r="O1896" s="34">
        <f>ROUND(('NEW Reference'!H$16*List!$H1896)+'NEW Reference'!H$17,0)</f>
        <v>3040</v>
      </c>
      <c r="P1896" s="34">
        <f>ROUND(('NEW Reference'!I$16*List!$H1896)+'NEW Reference'!I$17,0)</f>
        <v>3159</v>
      </c>
      <c r="Q1896" s="34">
        <f>ROUND(('NEW Reference'!J$16*List!$H1896)+'NEW Reference'!J$17,0)</f>
        <v>3658</v>
      </c>
      <c r="R1896" s="34">
        <f>ROUND(('NEW Reference'!K$16*List!$H1896)+'NEW Reference'!K$17,0)</f>
        <v>3773</v>
      </c>
      <c r="S1896" s="34">
        <f>ROUND(('NEW Reference'!L$16*List!$H1896)+'NEW Reference'!L$17,0)</f>
        <v>4072</v>
      </c>
      <c r="T1896" s="34">
        <f>ROUND(('NEW Reference'!M$16*List!$H1896)+'NEW Reference'!M$17,0)</f>
        <v>4863</v>
      </c>
      <c r="U1896" s="34">
        <f>ROUND(('NEW Reference'!N$16*List!$H1896)+'NEW Reference'!N$17,0)</f>
        <v>19622</v>
      </c>
      <c r="V1896" s="35">
        <f>ROUND(('NEW Reference'!O$16*List!$H1896)+'NEW Reference'!O$17,0)</f>
        <v>729</v>
      </c>
      <c r="W1896" s="35">
        <f>ROUND(('NEW Reference'!P$16*List!$H1896)+'NEW Reference'!P$17,0)</f>
        <v>1028</v>
      </c>
      <c r="X1896" s="35">
        <f>ROUND(('NEW Reference'!Q$16*List!$H1896)+'NEW Reference'!Q$17,0)</f>
        <v>514</v>
      </c>
      <c r="Y1896" s="36"/>
      <c r="Z1896" s="4" t="str">
        <f t="shared" si="89"/>
        <v>JEFFERSON, New York</v>
      </c>
      <c r="AA1896" s="37" t="s">
        <v>198</v>
      </c>
      <c r="AB1896" s="37" t="s">
        <v>49</v>
      </c>
      <c r="AC1896" s="32" t="s">
        <v>5390</v>
      </c>
      <c r="AD1896" s="38"/>
      <c r="AE1896">
        <f t="shared" si="90"/>
        <v>0.90110000000000001</v>
      </c>
    </row>
    <row r="1897" spans="1:31">
      <c r="A1897" s="28" t="s">
        <v>5445</v>
      </c>
      <c r="B1897" s="44" t="s">
        <v>5446</v>
      </c>
      <c r="C1897" s="47">
        <v>35614</v>
      </c>
      <c r="D1897" s="30" t="s">
        <v>5243</v>
      </c>
      <c r="E1897" s="37" t="s">
        <v>836</v>
      </c>
      <c r="F1897" s="49" t="s">
        <v>5390</v>
      </c>
      <c r="G1897" s="33" t="s">
        <v>48</v>
      </c>
      <c r="H1897">
        <f t="shared" si="88"/>
        <v>1.3755000000000002</v>
      </c>
      <c r="I1897" s="34">
        <f>ROUND(('NEW Reference'!B$16*List!$H1897)+'NEW Reference'!B$17,0)</f>
        <v>1563</v>
      </c>
      <c r="J1897" s="34">
        <f>ROUND(('NEW Reference'!C$16*List!$H1897)+'NEW Reference'!C$17,0)</f>
        <v>2330</v>
      </c>
      <c r="K1897" s="34">
        <f>ROUND(('NEW Reference'!D$16*List!$H1897)+'NEW Reference'!D$17,0)</f>
        <v>2792</v>
      </c>
      <c r="L1897" s="34">
        <f>ROUND(('NEW Reference'!E$16*List!$H1897)+'NEW Reference'!E$17,0)</f>
        <v>3452</v>
      </c>
      <c r="M1897" s="34">
        <f>ROUND(('NEW Reference'!F$16*List!$H1897)+'NEW Reference'!F$17,0)</f>
        <v>3596</v>
      </c>
      <c r="N1897" s="34">
        <f>ROUND(('NEW Reference'!G$16*List!$H1897)+'NEW Reference'!G$17,0)</f>
        <v>4071</v>
      </c>
      <c r="O1897" s="34">
        <f>ROUND(('NEW Reference'!H$16*List!$H1897)+'NEW Reference'!H$17,0)</f>
        <v>4226</v>
      </c>
      <c r="P1897" s="34">
        <f>ROUND(('NEW Reference'!I$16*List!$H1897)+'NEW Reference'!I$17,0)</f>
        <v>4392</v>
      </c>
      <c r="Q1897" s="34">
        <f>ROUND(('NEW Reference'!J$16*List!$H1897)+'NEW Reference'!J$17,0)</f>
        <v>5086</v>
      </c>
      <c r="R1897" s="34">
        <f>ROUND(('NEW Reference'!K$16*List!$H1897)+'NEW Reference'!K$17,0)</f>
        <v>5247</v>
      </c>
      <c r="S1897" s="34">
        <f>ROUND(('NEW Reference'!L$16*List!$H1897)+'NEW Reference'!L$17,0)</f>
        <v>5661</v>
      </c>
      <c r="T1897" s="34">
        <f>ROUND(('NEW Reference'!M$16*List!$H1897)+'NEW Reference'!M$17,0)</f>
        <v>6762</v>
      </c>
      <c r="U1897" s="34">
        <f>ROUND(('NEW Reference'!N$16*List!$H1897)+'NEW Reference'!N$17,0)</f>
        <v>27283</v>
      </c>
      <c r="V1897" s="35">
        <f>ROUND(('NEW Reference'!O$16*List!$H1897)+'NEW Reference'!O$17,0)</f>
        <v>1014</v>
      </c>
      <c r="W1897" s="35">
        <f>ROUND(('NEW Reference'!P$16*List!$H1897)+'NEW Reference'!P$17,0)</f>
        <v>1429</v>
      </c>
      <c r="X1897" s="35">
        <f>ROUND(('NEW Reference'!Q$16*List!$H1897)+'NEW Reference'!Q$17,0)</f>
        <v>715</v>
      </c>
      <c r="Y1897" s="36"/>
      <c r="Z1897" s="4" t="str">
        <f t="shared" si="89"/>
        <v>KINGS, New York</v>
      </c>
      <c r="AA1897" s="37" t="s">
        <v>836</v>
      </c>
      <c r="AB1897" s="37" t="s">
        <v>49</v>
      </c>
      <c r="AC1897" s="32" t="s">
        <v>5390</v>
      </c>
      <c r="AD1897" s="38"/>
      <c r="AE1897">
        <f t="shared" si="90"/>
        <v>1.3755000000000002</v>
      </c>
    </row>
    <row r="1898" spans="1:31">
      <c r="A1898" s="28" t="s">
        <v>5447</v>
      </c>
      <c r="B1898" s="44" t="s">
        <v>5448</v>
      </c>
      <c r="C1898" s="47">
        <v>99933</v>
      </c>
      <c r="D1898" s="30" t="s">
        <v>179</v>
      </c>
      <c r="E1898" s="37" t="s">
        <v>2160</v>
      </c>
      <c r="F1898" s="50" t="s">
        <v>5390</v>
      </c>
      <c r="G1898" s="33" t="s">
        <v>59</v>
      </c>
      <c r="H1898">
        <f t="shared" si="88"/>
        <v>0.84760000000000002</v>
      </c>
      <c r="I1898" s="34">
        <f>ROUND(('NEW Reference'!B$16*List!$H1898)+'NEW Reference'!B$17,0)</f>
        <v>1074</v>
      </c>
      <c r="J1898" s="34">
        <f>ROUND(('NEW Reference'!C$16*List!$H1898)+'NEW Reference'!C$17,0)</f>
        <v>1602</v>
      </c>
      <c r="K1898" s="34">
        <f>ROUND(('NEW Reference'!D$16*List!$H1898)+'NEW Reference'!D$17,0)</f>
        <v>1920</v>
      </c>
      <c r="L1898" s="34">
        <f>ROUND(('NEW Reference'!E$16*List!$H1898)+'NEW Reference'!E$17,0)</f>
        <v>2373</v>
      </c>
      <c r="M1898" s="34">
        <f>ROUND(('NEW Reference'!F$16*List!$H1898)+'NEW Reference'!F$17,0)</f>
        <v>2472</v>
      </c>
      <c r="N1898" s="34">
        <f>ROUND(('NEW Reference'!G$16*List!$H1898)+'NEW Reference'!G$17,0)</f>
        <v>2799</v>
      </c>
      <c r="O1898" s="34">
        <f>ROUND(('NEW Reference'!H$16*List!$H1898)+'NEW Reference'!H$17,0)</f>
        <v>2906</v>
      </c>
      <c r="P1898" s="34">
        <f>ROUND(('NEW Reference'!I$16*List!$H1898)+'NEW Reference'!I$17,0)</f>
        <v>3020</v>
      </c>
      <c r="Q1898" s="34">
        <f>ROUND(('NEW Reference'!J$16*List!$H1898)+'NEW Reference'!J$17,0)</f>
        <v>3497</v>
      </c>
      <c r="R1898" s="34">
        <f>ROUND(('NEW Reference'!K$16*List!$H1898)+'NEW Reference'!K$17,0)</f>
        <v>3607</v>
      </c>
      <c r="S1898" s="34">
        <f>ROUND(('NEW Reference'!L$16*List!$H1898)+'NEW Reference'!L$17,0)</f>
        <v>3893</v>
      </c>
      <c r="T1898" s="34">
        <f>ROUND(('NEW Reference'!M$16*List!$H1898)+'NEW Reference'!M$17,0)</f>
        <v>4649</v>
      </c>
      <c r="U1898" s="34">
        <f>ROUND(('NEW Reference'!N$16*List!$H1898)+'NEW Reference'!N$17,0)</f>
        <v>18758</v>
      </c>
      <c r="V1898" s="35">
        <f>ROUND(('NEW Reference'!O$16*List!$H1898)+'NEW Reference'!O$17,0)</f>
        <v>697</v>
      </c>
      <c r="W1898" s="35">
        <f>ROUND(('NEW Reference'!P$16*List!$H1898)+'NEW Reference'!P$17,0)</f>
        <v>983</v>
      </c>
      <c r="X1898" s="35">
        <f>ROUND(('NEW Reference'!Q$16*List!$H1898)+'NEW Reference'!Q$17,0)</f>
        <v>491</v>
      </c>
      <c r="Y1898" s="36"/>
      <c r="Z1898" s="4" t="str">
        <f t="shared" si="89"/>
        <v>LEWIS, New York</v>
      </c>
      <c r="AA1898" s="37" t="s">
        <v>2160</v>
      </c>
      <c r="AB1898" s="37" t="s">
        <v>49</v>
      </c>
      <c r="AC1898" s="32" t="s">
        <v>5390</v>
      </c>
      <c r="AD1898" s="38"/>
      <c r="AE1898">
        <f t="shared" si="90"/>
        <v>0.84760000000000002</v>
      </c>
    </row>
    <row r="1899" spans="1:31">
      <c r="A1899" s="28" t="s">
        <v>5449</v>
      </c>
      <c r="B1899" s="44" t="s">
        <v>5450</v>
      </c>
      <c r="C1899" s="47">
        <v>40380</v>
      </c>
      <c r="D1899" s="30" t="s">
        <v>1471</v>
      </c>
      <c r="E1899" s="37" t="s">
        <v>2333</v>
      </c>
      <c r="F1899" s="49" t="s">
        <v>5390</v>
      </c>
      <c r="G1899" s="33" t="s">
        <v>48</v>
      </c>
      <c r="H1899">
        <f t="shared" si="88"/>
        <v>0.91520000000000001</v>
      </c>
      <c r="I1899" s="34">
        <f>ROUND(('NEW Reference'!B$16*List!$H1899)+'NEW Reference'!B$17,0)</f>
        <v>1137</v>
      </c>
      <c r="J1899" s="34">
        <f>ROUND(('NEW Reference'!C$16*List!$H1899)+'NEW Reference'!C$17,0)</f>
        <v>1695</v>
      </c>
      <c r="K1899" s="34">
        <f>ROUND(('NEW Reference'!D$16*List!$H1899)+'NEW Reference'!D$17,0)</f>
        <v>2031</v>
      </c>
      <c r="L1899" s="34">
        <f>ROUND(('NEW Reference'!E$16*List!$H1899)+'NEW Reference'!E$17,0)</f>
        <v>2511</v>
      </c>
      <c r="M1899" s="34">
        <f>ROUND(('NEW Reference'!F$16*List!$H1899)+'NEW Reference'!F$17,0)</f>
        <v>2616</v>
      </c>
      <c r="N1899" s="34">
        <f>ROUND(('NEW Reference'!G$16*List!$H1899)+'NEW Reference'!G$17,0)</f>
        <v>2962</v>
      </c>
      <c r="O1899" s="34">
        <f>ROUND(('NEW Reference'!H$16*List!$H1899)+'NEW Reference'!H$17,0)</f>
        <v>3075</v>
      </c>
      <c r="P1899" s="34">
        <f>ROUND(('NEW Reference'!I$16*List!$H1899)+'NEW Reference'!I$17,0)</f>
        <v>3196</v>
      </c>
      <c r="Q1899" s="34">
        <f>ROUND(('NEW Reference'!J$16*List!$H1899)+'NEW Reference'!J$17,0)</f>
        <v>3701</v>
      </c>
      <c r="R1899" s="34">
        <f>ROUND(('NEW Reference'!K$16*List!$H1899)+'NEW Reference'!K$17,0)</f>
        <v>3817</v>
      </c>
      <c r="S1899" s="34">
        <f>ROUND(('NEW Reference'!L$16*List!$H1899)+'NEW Reference'!L$17,0)</f>
        <v>4119</v>
      </c>
      <c r="T1899" s="34">
        <f>ROUND(('NEW Reference'!M$16*List!$H1899)+'NEW Reference'!M$17,0)</f>
        <v>4919</v>
      </c>
      <c r="U1899" s="34">
        <f>ROUND(('NEW Reference'!N$16*List!$H1899)+'NEW Reference'!N$17,0)</f>
        <v>19850</v>
      </c>
      <c r="V1899" s="35">
        <f>ROUND(('NEW Reference'!O$16*List!$H1899)+'NEW Reference'!O$17,0)</f>
        <v>738</v>
      </c>
      <c r="W1899" s="35">
        <f>ROUND(('NEW Reference'!P$16*List!$H1899)+'NEW Reference'!P$17,0)</f>
        <v>1040</v>
      </c>
      <c r="X1899" s="35">
        <f>ROUND(('NEW Reference'!Q$16*List!$H1899)+'NEW Reference'!Q$17,0)</f>
        <v>520</v>
      </c>
      <c r="Y1899" s="36"/>
      <c r="Z1899" s="4" t="str">
        <f t="shared" si="89"/>
        <v>LIVINGSTON, New York</v>
      </c>
      <c r="AA1899" s="37" t="s">
        <v>2333</v>
      </c>
      <c r="AB1899" s="37" t="s">
        <v>49</v>
      </c>
      <c r="AC1899" s="32" t="s">
        <v>5390</v>
      </c>
      <c r="AD1899" s="38"/>
      <c r="AE1899">
        <f t="shared" si="90"/>
        <v>0.91520000000000001</v>
      </c>
    </row>
    <row r="1900" spans="1:31">
      <c r="A1900" s="28" t="s">
        <v>5451</v>
      </c>
      <c r="B1900" s="44" t="s">
        <v>5452</v>
      </c>
      <c r="C1900" s="47">
        <v>45060</v>
      </c>
      <c r="D1900" s="30" t="s">
        <v>1650</v>
      </c>
      <c r="E1900" s="37" t="s">
        <v>232</v>
      </c>
      <c r="F1900" s="49" t="s">
        <v>5390</v>
      </c>
      <c r="G1900" s="33" t="s">
        <v>48</v>
      </c>
      <c r="H1900">
        <f t="shared" si="88"/>
        <v>1.002</v>
      </c>
      <c r="I1900" s="34">
        <f>ROUND(('NEW Reference'!B$16*List!$H1900)+'NEW Reference'!B$17,0)</f>
        <v>1217</v>
      </c>
      <c r="J1900" s="34">
        <f>ROUND(('NEW Reference'!C$16*List!$H1900)+'NEW Reference'!C$17,0)</f>
        <v>1815</v>
      </c>
      <c r="K1900" s="34">
        <f>ROUND(('NEW Reference'!D$16*List!$H1900)+'NEW Reference'!D$17,0)</f>
        <v>2175</v>
      </c>
      <c r="L1900" s="34">
        <f>ROUND(('NEW Reference'!E$16*List!$H1900)+'NEW Reference'!E$17,0)</f>
        <v>2689</v>
      </c>
      <c r="M1900" s="34">
        <f>ROUND(('NEW Reference'!F$16*List!$H1900)+'NEW Reference'!F$17,0)</f>
        <v>2801</v>
      </c>
      <c r="N1900" s="34">
        <f>ROUND(('NEW Reference'!G$16*List!$H1900)+'NEW Reference'!G$17,0)</f>
        <v>3171</v>
      </c>
      <c r="O1900" s="34">
        <f>ROUND(('NEW Reference'!H$16*List!$H1900)+'NEW Reference'!H$17,0)</f>
        <v>3292</v>
      </c>
      <c r="P1900" s="34">
        <f>ROUND(('NEW Reference'!I$16*List!$H1900)+'NEW Reference'!I$17,0)</f>
        <v>3421</v>
      </c>
      <c r="Q1900" s="34">
        <f>ROUND(('NEW Reference'!J$16*List!$H1900)+'NEW Reference'!J$17,0)</f>
        <v>3962</v>
      </c>
      <c r="R1900" s="34">
        <f>ROUND(('NEW Reference'!K$16*List!$H1900)+'NEW Reference'!K$17,0)</f>
        <v>4087</v>
      </c>
      <c r="S1900" s="34">
        <f>ROUND(('NEW Reference'!L$16*List!$H1900)+'NEW Reference'!L$17,0)</f>
        <v>4410</v>
      </c>
      <c r="T1900" s="34">
        <f>ROUND(('NEW Reference'!M$16*List!$H1900)+'NEW Reference'!M$17,0)</f>
        <v>5267</v>
      </c>
      <c r="U1900" s="34">
        <f>ROUND(('NEW Reference'!N$16*List!$H1900)+'NEW Reference'!N$17,0)</f>
        <v>21251</v>
      </c>
      <c r="V1900" s="35">
        <f>ROUND(('NEW Reference'!O$16*List!$H1900)+'NEW Reference'!O$17,0)</f>
        <v>790</v>
      </c>
      <c r="W1900" s="35">
        <f>ROUND(('NEW Reference'!P$16*List!$H1900)+'NEW Reference'!P$17,0)</f>
        <v>1113</v>
      </c>
      <c r="X1900" s="35">
        <f>ROUND(('NEW Reference'!Q$16*List!$H1900)+'NEW Reference'!Q$17,0)</f>
        <v>557</v>
      </c>
      <c r="Y1900" s="36"/>
      <c r="Z1900" s="4" t="str">
        <f t="shared" si="89"/>
        <v>MADISON, New York</v>
      </c>
      <c r="AA1900" s="37" t="s">
        <v>232</v>
      </c>
      <c r="AB1900" s="37" t="s">
        <v>49</v>
      </c>
      <c r="AC1900" s="32" t="s">
        <v>5390</v>
      </c>
      <c r="AD1900" s="38"/>
      <c r="AE1900">
        <f t="shared" si="90"/>
        <v>1.002</v>
      </c>
    </row>
    <row r="1901" spans="1:31">
      <c r="A1901" s="28" t="s">
        <v>5453</v>
      </c>
      <c r="B1901" s="44" t="s">
        <v>5454</v>
      </c>
      <c r="C1901" s="47">
        <v>40380</v>
      </c>
      <c r="D1901" s="30" t="s">
        <v>1471</v>
      </c>
      <c r="E1901" s="37" t="s">
        <v>253</v>
      </c>
      <c r="F1901" s="49" t="s">
        <v>5390</v>
      </c>
      <c r="G1901" s="33" t="s">
        <v>48</v>
      </c>
      <c r="H1901">
        <f t="shared" si="88"/>
        <v>0.91520000000000001</v>
      </c>
      <c r="I1901" s="34">
        <f>ROUND(('NEW Reference'!B$16*List!$H1901)+'NEW Reference'!B$17,0)</f>
        <v>1137</v>
      </c>
      <c r="J1901" s="34">
        <f>ROUND(('NEW Reference'!C$16*List!$H1901)+'NEW Reference'!C$17,0)</f>
        <v>1695</v>
      </c>
      <c r="K1901" s="34">
        <f>ROUND(('NEW Reference'!D$16*List!$H1901)+'NEW Reference'!D$17,0)</f>
        <v>2031</v>
      </c>
      <c r="L1901" s="34">
        <f>ROUND(('NEW Reference'!E$16*List!$H1901)+'NEW Reference'!E$17,0)</f>
        <v>2511</v>
      </c>
      <c r="M1901" s="34">
        <f>ROUND(('NEW Reference'!F$16*List!$H1901)+'NEW Reference'!F$17,0)</f>
        <v>2616</v>
      </c>
      <c r="N1901" s="34">
        <f>ROUND(('NEW Reference'!G$16*List!$H1901)+'NEW Reference'!G$17,0)</f>
        <v>2962</v>
      </c>
      <c r="O1901" s="34">
        <f>ROUND(('NEW Reference'!H$16*List!$H1901)+'NEW Reference'!H$17,0)</f>
        <v>3075</v>
      </c>
      <c r="P1901" s="34">
        <f>ROUND(('NEW Reference'!I$16*List!$H1901)+'NEW Reference'!I$17,0)</f>
        <v>3196</v>
      </c>
      <c r="Q1901" s="34">
        <f>ROUND(('NEW Reference'!J$16*List!$H1901)+'NEW Reference'!J$17,0)</f>
        <v>3701</v>
      </c>
      <c r="R1901" s="34">
        <f>ROUND(('NEW Reference'!K$16*List!$H1901)+'NEW Reference'!K$17,0)</f>
        <v>3817</v>
      </c>
      <c r="S1901" s="34">
        <f>ROUND(('NEW Reference'!L$16*List!$H1901)+'NEW Reference'!L$17,0)</f>
        <v>4119</v>
      </c>
      <c r="T1901" s="34">
        <f>ROUND(('NEW Reference'!M$16*List!$H1901)+'NEW Reference'!M$17,0)</f>
        <v>4919</v>
      </c>
      <c r="U1901" s="34">
        <f>ROUND(('NEW Reference'!N$16*List!$H1901)+'NEW Reference'!N$17,0)</f>
        <v>19850</v>
      </c>
      <c r="V1901" s="35">
        <f>ROUND(('NEW Reference'!O$16*List!$H1901)+'NEW Reference'!O$17,0)</f>
        <v>738</v>
      </c>
      <c r="W1901" s="35">
        <f>ROUND(('NEW Reference'!P$16*List!$H1901)+'NEW Reference'!P$17,0)</f>
        <v>1040</v>
      </c>
      <c r="X1901" s="35">
        <f>ROUND(('NEW Reference'!Q$16*List!$H1901)+'NEW Reference'!Q$17,0)</f>
        <v>520</v>
      </c>
      <c r="Y1901" s="36"/>
      <c r="Z1901" s="4" t="str">
        <f t="shared" si="89"/>
        <v>MONROE, New York</v>
      </c>
      <c r="AA1901" s="37" t="s">
        <v>253</v>
      </c>
      <c r="AB1901" s="37" t="s">
        <v>49</v>
      </c>
      <c r="AC1901" s="32" t="s">
        <v>5390</v>
      </c>
      <c r="AD1901" s="38"/>
      <c r="AE1901">
        <f t="shared" si="90"/>
        <v>0.91520000000000001</v>
      </c>
    </row>
    <row r="1902" spans="1:31">
      <c r="A1902" s="28" t="s">
        <v>5455</v>
      </c>
      <c r="B1902" s="44" t="s">
        <v>5456</v>
      </c>
      <c r="C1902" s="47">
        <v>99933</v>
      </c>
      <c r="D1902" s="30" t="s">
        <v>179</v>
      </c>
      <c r="E1902" s="37" t="s">
        <v>257</v>
      </c>
      <c r="F1902" s="50" t="s">
        <v>5390</v>
      </c>
      <c r="G1902" s="33" t="s">
        <v>59</v>
      </c>
      <c r="H1902">
        <f t="shared" si="88"/>
        <v>0.84760000000000002</v>
      </c>
      <c r="I1902" s="34">
        <f>ROUND(('NEW Reference'!B$16*List!$H1902)+'NEW Reference'!B$17,0)</f>
        <v>1074</v>
      </c>
      <c r="J1902" s="34">
        <f>ROUND(('NEW Reference'!C$16*List!$H1902)+'NEW Reference'!C$17,0)</f>
        <v>1602</v>
      </c>
      <c r="K1902" s="34">
        <f>ROUND(('NEW Reference'!D$16*List!$H1902)+'NEW Reference'!D$17,0)</f>
        <v>1920</v>
      </c>
      <c r="L1902" s="34">
        <f>ROUND(('NEW Reference'!E$16*List!$H1902)+'NEW Reference'!E$17,0)</f>
        <v>2373</v>
      </c>
      <c r="M1902" s="34">
        <f>ROUND(('NEW Reference'!F$16*List!$H1902)+'NEW Reference'!F$17,0)</f>
        <v>2472</v>
      </c>
      <c r="N1902" s="34">
        <f>ROUND(('NEW Reference'!G$16*List!$H1902)+'NEW Reference'!G$17,0)</f>
        <v>2799</v>
      </c>
      <c r="O1902" s="34">
        <f>ROUND(('NEW Reference'!H$16*List!$H1902)+'NEW Reference'!H$17,0)</f>
        <v>2906</v>
      </c>
      <c r="P1902" s="34">
        <f>ROUND(('NEW Reference'!I$16*List!$H1902)+'NEW Reference'!I$17,0)</f>
        <v>3020</v>
      </c>
      <c r="Q1902" s="34">
        <f>ROUND(('NEW Reference'!J$16*List!$H1902)+'NEW Reference'!J$17,0)</f>
        <v>3497</v>
      </c>
      <c r="R1902" s="34">
        <f>ROUND(('NEW Reference'!K$16*List!$H1902)+'NEW Reference'!K$17,0)</f>
        <v>3607</v>
      </c>
      <c r="S1902" s="34">
        <f>ROUND(('NEW Reference'!L$16*List!$H1902)+'NEW Reference'!L$17,0)</f>
        <v>3893</v>
      </c>
      <c r="T1902" s="34">
        <f>ROUND(('NEW Reference'!M$16*List!$H1902)+'NEW Reference'!M$17,0)</f>
        <v>4649</v>
      </c>
      <c r="U1902" s="34">
        <f>ROUND(('NEW Reference'!N$16*List!$H1902)+'NEW Reference'!N$17,0)</f>
        <v>18758</v>
      </c>
      <c r="V1902" s="35">
        <f>ROUND(('NEW Reference'!O$16*List!$H1902)+'NEW Reference'!O$17,0)</f>
        <v>697</v>
      </c>
      <c r="W1902" s="35">
        <f>ROUND(('NEW Reference'!P$16*List!$H1902)+'NEW Reference'!P$17,0)</f>
        <v>983</v>
      </c>
      <c r="X1902" s="35">
        <f>ROUND(('NEW Reference'!Q$16*List!$H1902)+'NEW Reference'!Q$17,0)</f>
        <v>491</v>
      </c>
      <c r="Y1902" s="36"/>
      <c r="Z1902" s="4" t="str">
        <f t="shared" si="89"/>
        <v>MONTGOMERY, New York</v>
      </c>
      <c r="AA1902" s="37" t="s">
        <v>257</v>
      </c>
      <c r="AB1902" s="37" t="s">
        <v>49</v>
      </c>
      <c r="AC1902" s="32" t="s">
        <v>5390</v>
      </c>
      <c r="AD1902" s="38"/>
      <c r="AE1902">
        <f t="shared" si="90"/>
        <v>0.84760000000000002</v>
      </c>
    </row>
    <row r="1903" spans="1:31">
      <c r="A1903" s="28" t="s">
        <v>5457</v>
      </c>
      <c r="B1903" s="44" t="s">
        <v>5458</v>
      </c>
      <c r="C1903" s="45">
        <v>35004</v>
      </c>
      <c r="D1903" s="30" t="s">
        <v>1265</v>
      </c>
      <c r="E1903" s="46" t="s">
        <v>1495</v>
      </c>
      <c r="F1903" s="49" t="s">
        <v>5390</v>
      </c>
      <c r="G1903" s="33" t="s">
        <v>48</v>
      </c>
      <c r="H1903">
        <f t="shared" si="88"/>
        <v>1.3354000000000001</v>
      </c>
      <c r="I1903" s="34">
        <f>ROUND(('NEW Reference'!B$16*List!$H1903)+'NEW Reference'!B$17,0)</f>
        <v>1525</v>
      </c>
      <c r="J1903" s="34">
        <f>ROUND(('NEW Reference'!C$16*List!$H1903)+'NEW Reference'!C$17,0)</f>
        <v>2275</v>
      </c>
      <c r="K1903" s="34">
        <f>ROUND(('NEW Reference'!D$16*List!$H1903)+'NEW Reference'!D$17,0)</f>
        <v>2726</v>
      </c>
      <c r="L1903" s="34">
        <f>ROUND(('NEW Reference'!E$16*List!$H1903)+'NEW Reference'!E$17,0)</f>
        <v>3370</v>
      </c>
      <c r="M1903" s="34">
        <f>ROUND(('NEW Reference'!F$16*List!$H1903)+'NEW Reference'!F$17,0)</f>
        <v>3511</v>
      </c>
      <c r="N1903" s="34">
        <f>ROUND(('NEW Reference'!G$16*List!$H1903)+'NEW Reference'!G$17,0)</f>
        <v>3974</v>
      </c>
      <c r="O1903" s="34">
        <f>ROUND(('NEW Reference'!H$16*List!$H1903)+'NEW Reference'!H$17,0)</f>
        <v>4126</v>
      </c>
      <c r="P1903" s="34">
        <f>ROUND(('NEW Reference'!I$16*List!$H1903)+'NEW Reference'!I$17,0)</f>
        <v>4288</v>
      </c>
      <c r="Q1903" s="34">
        <f>ROUND(('NEW Reference'!J$16*List!$H1903)+'NEW Reference'!J$17,0)</f>
        <v>4966</v>
      </c>
      <c r="R1903" s="34">
        <f>ROUND(('NEW Reference'!K$16*List!$H1903)+'NEW Reference'!K$17,0)</f>
        <v>5122</v>
      </c>
      <c r="S1903" s="34">
        <f>ROUND(('NEW Reference'!L$16*List!$H1903)+'NEW Reference'!L$17,0)</f>
        <v>5527</v>
      </c>
      <c r="T1903" s="34">
        <f>ROUND(('NEW Reference'!M$16*List!$H1903)+'NEW Reference'!M$17,0)</f>
        <v>6601</v>
      </c>
      <c r="U1903" s="34">
        <f>ROUND(('NEW Reference'!N$16*List!$H1903)+'NEW Reference'!N$17,0)</f>
        <v>26635</v>
      </c>
      <c r="V1903" s="35">
        <f>ROUND(('NEW Reference'!O$16*List!$H1903)+'NEW Reference'!O$17,0)</f>
        <v>990</v>
      </c>
      <c r="W1903" s="35">
        <f>ROUND(('NEW Reference'!P$16*List!$H1903)+'NEW Reference'!P$17,0)</f>
        <v>1395</v>
      </c>
      <c r="X1903" s="35">
        <f>ROUND(('NEW Reference'!Q$16*List!$H1903)+'NEW Reference'!Q$17,0)</f>
        <v>698</v>
      </c>
      <c r="Y1903" s="36"/>
      <c r="Z1903" s="4" t="str">
        <f t="shared" si="89"/>
        <v>NASSAU, New York</v>
      </c>
      <c r="AA1903" s="46" t="s">
        <v>1495</v>
      </c>
      <c r="AB1903" s="37" t="s">
        <v>49</v>
      </c>
      <c r="AC1903" s="41" t="s">
        <v>5390</v>
      </c>
      <c r="AD1903" s="42"/>
      <c r="AE1903">
        <f t="shared" si="90"/>
        <v>1.3354000000000001</v>
      </c>
    </row>
    <row r="1904" spans="1:31">
      <c r="A1904" s="28" t="s">
        <v>5459</v>
      </c>
      <c r="B1904" s="44" t="s">
        <v>5460</v>
      </c>
      <c r="C1904" s="47">
        <v>35614</v>
      </c>
      <c r="D1904" s="30" t="s">
        <v>5243</v>
      </c>
      <c r="E1904" s="37" t="s">
        <v>179</v>
      </c>
      <c r="F1904" s="49" t="s">
        <v>5390</v>
      </c>
      <c r="G1904" s="33" t="s">
        <v>48</v>
      </c>
      <c r="H1904">
        <f t="shared" si="88"/>
        <v>1.3755000000000002</v>
      </c>
      <c r="I1904" s="34">
        <f>ROUND(('NEW Reference'!B$16*List!$H1904)+'NEW Reference'!B$17,0)</f>
        <v>1563</v>
      </c>
      <c r="J1904" s="34">
        <f>ROUND(('NEW Reference'!C$16*List!$H1904)+'NEW Reference'!C$17,0)</f>
        <v>2330</v>
      </c>
      <c r="K1904" s="34">
        <f>ROUND(('NEW Reference'!D$16*List!$H1904)+'NEW Reference'!D$17,0)</f>
        <v>2792</v>
      </c>
      <c r="L1904" s="34">
        <f>ROUND(('NEW Reference'!E$16*List!$H1904)+'NEW Reference'!E$17,0)</f>
        <v>3452</v>
      </c>
      <c r="M1904" s="34">
        <f>ROUND(('NEW Reference'!F$16*List!$H1904)+'NEW Reference'!F$17,0)</f>
        <v>3596</v>
      </c>
      <c r="N1904" s="34">
        <f>ROUND(('NEW Reference'!G$16*List!$H1904)+'NEW Reference'!G$17,0)</f>
        <v>4071</v>
      </c>
      <c r="O1904" s="34">
        <f>ROUND(('NEW Reference'!H$16*List!$H1904)+'NEW Reference'!H$17,0)</f>
        <v>4226</v>
      </c>
      <c r="P1904" s="34">
        <f>ROUND(('NEW Reference'!I$16*List!$H1904)+'NEW Reference'!I$17,0)</f>
        <v>4392</v>
      </c>
      <c r="Q1904" s="34">
        <f>ROUND(('NEW Reference'!J$16*List!$H1904)+'NEW Reference'!J$17,0)</f>
        <v>5086</v>
      </c>
      <c r="R1904" s="34">
        <f>ROUND(('NEW Reference'!K$16*List!$H1904)+'NEW Reference'!K$17,0)</f>
        <v>5247</v>
      </c>
      <c r="S1904" s="34">
        <f>ROUND(('NEW Reference'!L$16*List!$H1904)+'NEW Reference'!L$17,0)</f>
        <v>5661</v>
      </c>
      <c r="T1904" s="34">
        <f>ROUND(('NEW Reference'!M$16*List!$H1904)+'NEW Reference'!M$17,0)</f>
        <v>6762</v>
      </c>
      <c r="U1904" s="34">
        <f>ROUND(('NEW Reference'!N$16*List!$H1904)+'NEW Reference'!N$17,0)</f>
        <v>27283</v>
      </c>
      <c r="V1904" s="35">
        <f>ROUND(('NEW Reference'!O$16*List!$H1904)+'NEW Reference'!O$17,0)</f>
        <v>1014</v>
      </c>
      <c r="W1904" s="35">
        <f>ROUND(('NEW Reference'!P$16*List!$H1904)+'NEW Reference'!P$17,0)</f>
        <v>1429</v>
      </c>
      <c r="X1904" s="35">
        <f>ROUND(('NEW Reference'!Q$16*List!$H1904)+'NEW Reference'!Q$17,0)</f>
        <v>715</v>
      </c>
      <c r="Y1904" s="36"/>
      <c r="Z1904" s="4" t="str">
        <f t="shared" si="89"/>
        <v>NEW YORK, New York</v>
      </c>
      <c r="AA1904" s="37" t="s">
        <v>179</v>
      </c>
      <c r="AB1904" s="37" t="s">
        <v>49</v>
      </c>
      <c r="AC1904" s="32" t="s">
        <v>5390</v>
      </c>
      <c r="AD1904" s="38"/>
      <c r="AE1904">
        <f t="shared" si="90"/>
        <v>1.3755000000000002</v>
      </c>
    </row>
    <row r="1905" spans="1:31">
      <c r="A1905" s="28" t="s">
        <v>5461</v>
      </c>
      <c r="B1905" s="44" t="s">
        <v>5462</v>
      </c>
      <c r="C1905" s="47">
        <v>15380</v>
      </c>
      <c r="D1905" s="30" t="s">
        <v>452</v>
      </c>
      <c r="E1905" s="37" t="s">
        <v>5463</v>
      </c>
      <c r="F1905" s="49" t="s">
        <v>5390</v>
      </c>
      <c r="G1905" s="33" t="s">
        <v>48</v>
      </c>
      <c r="H1905">
        <f t="shared" si="88"/>
        <v>1.0550000000000002</v>
      </c>
      <c r="I1905" s="34">
        <f>ROUND(('NEW Reference'!B$16*List!$H1905)+'NEW Reference'!B$17,0)</f>
        <v>1266</v>
      </c>
      <c r="J1905" s="34">
        <f>ROUND(('NEW Reference'!C$16*List!$H1905)+'NEW Reference'!C$17,0)</f>
        <v>1888</v>
      </c>
      <c r="K1905" s="34">
        <f>ROUND(('NEW Reference'!D$16*List!$H1905)+'NEW Reference'!D$17,0)</f>
        <v>2262</v>
      </c>
      <c r="L1905" s="34">
        <f>ROUND(('NEW Reference'!E$16*List!$H1905)+'NEW Reference'!E$17,0)</f>
        <v>2797</v>
      </c>
      <c r="M1905" s="34">
        <f>ROUND(('NEW Reference'!F$16*List!$H1905)+'NEW Reference'!F$17,0)</f>
        <v>2914</v>
      </c>
      <c r="N1905" s="34">
        <f>ROUND(('NEW Reference'!G$16*List!$H1905)+'NEW Reference'!G$17,0)</f>
        <v>3299</v>
      </c>
      <c r="O1905" s="34">
        <f>ROUND(('NEW Reference'!H$16*List!$H1905)+'NEW Reference'!H$17,0)</f>
        <v>3425</v>
      </c>
      <c r="P1905" s="34">
        <f>ROUND(('NEW Reference'!I$16*List!$H1905)+'NEW Reference'!I$17,0)</f>
        <v>3559</v>
      </c>
      <c r="Q1905" s="34">
        <f>ROUND(('NEW Reference'!J$16*List!$H1905)+'NEW Reference'!J$17,0)</f>
        <v>4121</v>
      </c>
      <c r="R1905" s="34">
        <f>ROUND(('NEW Reference'!K$16*List!$H1905)+'NEW Reference'!K$17,0)</f>
        <v>4251</v>
      </c>
      <c r="S1905" s="34">
        <f>ROUND(('NEW Reference'!L$16*List!$H1905)+'NEW Reference'!L$17,0)</f>
        <v>4588</v>
      </c>
      <c r="T1905" s="34">
        <f>ROUND(('NEW Reference'!M$16*List!$H1905)+'NEW Reference'!M$17,0)</f>
        <v>5479</v>
      </c>
      <c r="U1905" s="34">
        <f>ROUND(('NEW Reference'!N$16*List!$H1905)+'NEW Reference'!N$17,0)</f>
        <v>22107</v>
      </c>
      <c r="V1905" s="35">
        <f>ROUND(('NEW Reference'!O$16*List!$H1905)+'NEW Reference'!O$17,0)</f>
        <v>822</v>
      </c>
      <c r="W1905" s="35">
        <f>ROUND(('NEW Reference'!P$16*List!$H1905)+'NEW Reference'!P$17,0)</f>
        <v>1158</v>
      </c>
      <c r="X1905" s="35">
        <f>ROUND(('NEW Reference'!Q$16*List!$H1905)+'NEW Reference'!Q$17,0)</f>
        <v>579</v>
      </c>
      <c r="Y1905" s="36"/>
      <c r="Z1905" s="4" t="str">
        <f t="shared" si="89"/>
        <v>NIAGARA, New York</v>
      </c>
      <c r="AA1905" s="37" t="s">
        <v>5463</v>
      </c>
      <c r="AB1905" s="37" t="s">
        <v>49</v>
      </c>
      <c r="AC1905" s="32" t="s">
        <v>5390</v>
      </c>
      <c r="AD1905" s="38"/>
      <c r="AE1905">
        <f t="shared" si="90"/>
        <v>1.0550000000000002</v>
      </c>
    </row>
    <row r="1906" spans="1:31">
      <c r="A1906" s="28" t="s">
        <v>5464</v>
      </c>
      <c r="B1906" s="44" t="s">
        <v>5465</v>
      </c>
      <c r="C1906" s="47">
        <v>46540</v>
      </c>
      <c r="D1906" s="30" t="s">
        <v>1702</v>
      </c>
      <c r="E1906" s="37" t="s">
        <v>2173</v>
      </c>
      <c r="F1906" s="49" t="s">
        <v>5390</v>
      </c>
      <c r="G1906" s="33" t="s">
        <v>48</v>
      </c>
      <c r="H1906">
        <f t="shared" si="88"/>
        <v>0.88</v>
      </c>
      <c r="I1906" s="34">
        <f>ROUND(('NEW Reference'!B$16*List!$H1906)+'NEW Reference'!B$17,0)</f>
        <v>1104</v>
      </c>
      <c r="J1906" s="34">
        <f>ROUND(('NEW Reference'!C$16*List!$H1906)+'NEW Reference'!C$17,0)</f>
        <v>1647</v>
      </c>
      <c r="K1906" s="34">
        <f>ROUND(('NEW Reference'!D$16*List!$H1906)+'NEW Reference'!D$17,0)</f>
        <v>1973</v>
      </c>
      <c r="L1906" s="34">
        <f>ROUND(('NEW Reference'!E$16*List!$H1906)+'NEW Reference'!E$17,0)</f>
        <v>2439</v>
      </c>
      <c r="M1906" s="34">
        <f>ROUND(('NEW Reference'!F$16*List!$H1906)+'NEW Reference'!F$17,0)</f>
        <v>2541</v>
      </c>
      <c r="N1906" s="34">
        <f>ROUND(('NEW Reference'!G$16*List!$H1906)+'NEW Reference'!G$17,0)</f>
        <v>2877</v>
      </c>
      <c r="O1906" s="34">
        <f>ROUND(('NEW Reference'!H$16*List!$H1906)+'NEW Reference'!H$17,0)</f>
        <v>2987</v>
      </c>
      <c r="P1906" s="34">
        <f>ROUND(('NEW Reference'!I$16*List!$H1906)+'NEW Reference'!I$17,0)</f>
        <v>3104</v>
      </c>
      <c r="Q1906" s="34">
        <f>ROUND(('NEW Reference'!J$16*List!$H1906)+'NEW Reference'!J$17,0)</f>
        <v>3595</v>
      </c>
      <c r="R1906" s="34">
        <f>ROUND(('NEW Reference'!K$16*List!$H1906)+'NEW Reference'!K$17,0)</f>
        <v>3708</v>
      </c>
      <c r="S1906" s="34">
        <f>ROUND(('NEW Reference'!L$16*List!$H1906)+'NEW Reference'!L$17,0)</f>
        <v>4001</v>
      </c>
      <c r="T1906" s="34">
        <f>ROUND(('NEW Reference'!M$16*List!$H1906)+'NEW Reference'!M$17,0)</f>
        <v>4779</v>
      </c>
      <c r="U1906" s="34">
        <f>ROUND(('NEW Reference'!N$16*List!$H1906)+'NEW Reference'!N$17,0)</f>
        <v>19281</v>
      </c>
      <c r="V1906" s="35">
        <f>ROUND(('NEW Reference'!O$16*List!$H1906)+'NEW Reference'!O$17,0)</f>
        <v>717</v>
      </c>
      <c r="W1906" s="35">
        <f>ROUND(('NEW Reference'!P$16*List!$H1906)+'NEW Reference'!P$17,0)</f>
        <v>1010</v>
      </c>
      <c r="X1906" s="35">
        <f>ROUND(('NEW Reference'!Q$16*List!$H1906)+'NEW Reference'!Q$17,0)</f>
        <v>505</v>
      </c>
      <c r="Y1906" s="36"/>
      <c r="Z1906" s="4" t="str">
        <f t="shared" si="89"/>
        <v>ONEIDA, New York</v>
      </c>
      <c r="AA1906" s="37" t="s">
        <v>2173</v>
      </c>
      <c r="AB1906" s="37" t="s">
        <v>49</v>
      </c>
      <c r="AC1906" s="32" t="s">
        <v>5390</v>
      </c>
      <c r="AD1906" s="38"/>
      <c r="AE1906">
        <f t="shared" si="90"/>
        <v>0.88</v>
      </c>
    </row>
    <row r="1907" spans="1:31">
      <c r="A1907" s="28" t="s">
        <v>5466</v>
      </c>
      <c r="B1907" s="44" t="s">
        <v>5467</v>
      </c>
      <c r="C1907" s="45">
        <v>45060</v>
      </c>
      <c r="D1907" s="30" t="s">
        <v>1650</v>
      </c>
      <c r="E1907" s="46" t="s">
        <v>5468</v>
      </c>
      <c r="F1907" s="49" t="s">
        <v>5390</v>
      </c>
      <c r="G1907" s="33" t="s">
        <v>48</v>
      </c>
      <c r="H1907">
        <f t="shared" si="88"/>
        <v>1.002</v>
      </c>
      <c r="I1907" s="34">
        <f>ROUND(('NEW Reference'!B$16*List!$H1907)+'NEW Reference'!B$17,0)</f>
        <v>1217</v>
      </c>
      <c r="J1907" s="34">
        <f>ROUND(('NEW Reference'!C$16*List!$H1907)+'NEW Reference'!C$17,0)</f>
        <v>1815</v>
      </c>
      <c r="K1907" s="34">
        <f>ROUND(('NEW Reference'!D$16*List!$H1907)+'NEW Reference'!D$17,0)</f>
        <v>2175</v>
      </c>
      <c r="L1907" s="34">
        <f>ROUND(('NEW Reference'!E$16*List!$H1907)+'NEW Reference'!E$17,0)</f>
        <v>2689</v>
      </c>
      <c r="M1907" s="34">
        <f>ROUND(('NEW Reference'!F$16*List!$H1907)+'NEW Reference'!F$17,0)</f>
        <v>2801</v>
      </c>
      <c r="N1907" s="34">
        <f>ROUND(('NEW Reference'!G$16*List!$H1907)+'NEW Reference'!G$17,0)</f>
        <v>3171</v>
      </c>
      <c r="O1907" s="34">
        <f>ROUND(('NEW Reference'!H$16*List!$H1907)+'NEW Reference'!H$17,0)</f>
        <v>3292</v>
      </c>
      <c r="P1907" s="34">
        <f>ROUND(('NEW Reference'!I$16*List!$H1907)+'NEW Reference'!I$17,0)</f>
        <v>3421</v>
      </c>
      <c r="Q1907" s="34">
        <f>ROUND(('NEW Reference'!J$16*List!$H1907)+'NEW Reference'!J$17,0)</f>
        <v>3962</v>
      </c>
      <c r="R1907" s="34">
        <f>ROUND(('NEW Reference'!K$16*List!$H1907)+'NEW Reference'!K$17,0)</f>
        <v>4087</v>
      </c>
      <c r="S1907" s="34">
        <f>ROUND(('NEW Reference'!L$16*List!$H1907)+'NEW Reference'!L$17,0)</f>
        <v>4410</v>
      </c>
      <c r="T1907" s="34">
        <f>ROUND(('NEW Reference'!M$16*List!$H1907)+'NEW Reference'!M$17,0)</f>
        <v>5267</v>
      </c>
      <c r="U1907" s="34">
        <f>ROUND(('NEW Reference'!N$16*List!$H1907)+'NEW Reference'!N$17,0)</f>
        <v>21251</v>
      </c>
      <c r="V1907" s="35">
        <f>ROUND(('NEW Reference'!O$16*List!$H1907)+'NEW Reference'!O$17,0)</f>
        <v>790</v>
      </c>
      <c r="W1907" s="35">
        <f>ROUND(('NEW Reference'!P$16*List!$H1907)+'NEW Reference'!P$17,0)</f>
        <v>1113</v>
      </c>
      <c r="X1907" s="35">
        <f>ROUND(('NEW Reference'!Q$16*List!$H1907)+'NEW Reference'!Q$17,0)</f>
        <v>557</v>
      </c>
      <c r="Y1907" s="36"/>
      <c r="Z1907" s="4" t="str">
        <f t="shared" si="89"/>
        <v>ONONDAGA, New York</v>
      </c>
      <c r="AA1907" s="37" t="s">
        <v>5468</v>
      </c>
      <c r="AB1907" s="37" t="s">
        <v>49</v>
      </c>
      <c r="AC1907" s="32" t="s">
        <v>5390</v>
      </c>
      <c r="AD1907" s="38"/>
      <c r="AE1907">
        <f t="shared" si="90"/>
        <v>1.002</v>
      </c>
    </row>
    <row r="1908" spans="1:31">
      <c r="A1908" s="28" t="s">
        <v>5469</v>
      </c>
      <c r="B1908" s="44" t="s">
        <v>5470</v>
      </c>
      <c r="C1908" s="45">
        <v>40380</v>
      </c>
      <c r="D1908" s="30" t="s">
        <v>1471</v>
      </c>
      <c r="E1908" s="46" t="s">
        <v>5471</v>
      </c>
      <c r="F1908" s="49" t="s">
        <v>5390</v>
      </c>
      <c r="G1908" s="33" t="s">
        <v>48</v>
      </c>
      <c r="H1908">
        <f t="shared" si="88"/>
        <v>0.91520000000000001</v>
      </c>
      <c r="I1908" s="34">
        <f>ROUND(('NEW Reference'!B$16*List!$H1908)+'NEW Reference'!B$17,0)</f>
        <v>1137</v>
      </c>
      <c r="J1908" s="34">
        <f>ROUND(('NEW Reference'!C$16*List!$H1908)+'NEW Reference'!C$17,0)</f>
        <v>1695</v>
      </c>
      <c r="K1908" s="34">
        <f>ROUND(('NEW Reference'!D$16*List!$H1908)+'NEW Reference'!D$17,0)</f>
        <v>2031</v>
      </c>
      <c r="L1908" s="34">
        <f>ROUND(('NEW Reference'!E$16*List!$H1908)+'NEW Reference'!E$17,0)</f>
        <v>2511</v>
      </c>
      <c r="M1908" s="34">
        <f>ROUND(('NEW Reference'!F$16*List!$H1908)+'NEW Reference'!F$17,0)</f>
        <v>2616</v>
      </c>
      <c r="N1908" s="34">
        <f>ROUND(('NEW Reference'!G$16*List!$H1908)+'NEW Reference'!G$17,0)</f>
        <v>2962</v>
      </c>
      <c r="O1908" s="34">
        <f>ROUND(('NEW Reference'!H$16*List!$H1908)+'NEW Reference'!H$17,0)</f>
        <v>3075</v>
      </c>
      <c r="P1908" s="34">
        <f>ROUND(('NEW Reference'!I$16*List!$H1908)+'NEW Reference'!I$17,0)</f>
        <v>3196</v>
      </c>
      <c r="Q1908" s="34">
        <f>ROUND(('NEW Reference'!J$16*List!$H1908)+'NEW Reference'!J$17,0)</f>
        <v>3701</v>
      </c>
      <c r="R1908" s="34">
        <f>ROUND(('NEW Reference'!K$16*List!$H1908)+'NEW Reference'!K$17,0)</f>
        <v>3817</v>
      </c>
      <c r="S1908" s="34">
        <f>ROUND(('NEW Reference'!L$16*List!$H1908)+'NEW Reference'!L$17,0)</f>
        <v>4119</v>
      </c>
      <c r="T1908" s="34">
        <f>ROUND(('NEW Reference'!M$16*List!$H1908)+'NEW Reference'!M$17,0)</f>
        <v>4919</v>
      </c>
      <c r="U1908" s="34">
        <f>ROUND(('NEW Reference'!N$16*List!$H1908)+'NEW Reference'!N$17,0)</f>
        <v>19850</v>
      </c>
      <c r="V1908" s="35">
        <f>ROUND(('NEW Reference'!O$16*List!$H1908)+'NEW Reference'!O$17,0)</f>
        <v>738</v>
      </c>
      <c r="W1908" s="35">
        <f>ROUND(('NEW Reference'!P$16*List!$H1908)+'NEW Reference'!P$17,0)</f>
        <v>1040</v>
      </c>
      <c r="X1908" s="35">
        <f>ROUND(('NEW Reference'!Q$16*List!$H1908)+'NEW Reference'!Q$17,0)</f>
        <v>520</v>
      </c>
      <c r="Y1908" s="36"/>
      <c r="Z1908" s="4" t="str">
        <f t="shared" si="89"/>
        <v>ONTARIO, New York</v>
      </c>
      <c r="AA1908" s="37" t="s">
        <v>5471</v>
      </c>
      <c r="AB1908" s="37" t="s">
        <v>49</v>
      </c>
      <c r="AC1908" s="32" t="s">
        <v>5390</v>
      </c>
      <c r="AD1908" s="38"/>
      <c r="AE1908">
        <f t="shared" si="90"/>
        <v>0.91520000000000001</v>
      </c>
    </row>
    <row r="1909" spans="1:31">
      <c r="A1909" s="28" t="s">
        <v>5472</v>
      </c>
      <c r="B1909" s="44" t="s">
        <v>5473</v>
      </c>
      <c r="C1909" s="45">
        <v>39100</v>
      </c>
      <c r="D1909" s="30" t="s">
        <v>1414</v>
      </c>
      <c r="E1909" s="46" t="s">
        <v>898</v>
      </c>
      <c r="F1909" s="49" t="s">
        <v>5390</v>
      </c>
      <c r="G1909" s="33" t="s">
        <v>48</v>
      </c>
      <c r="H1909">
        <f t="shared" si="88"/>
        <v>1.2869000000000002</v>
      </c>
      <c r="I1909" s="34">
        <f>ROUND(('NEW Reference'!B$16*List!$H1909)+'NEW Reference'!B$17,0)</f>
        <v>1481</v>
      </c>
      <c r="J1909" s="34">
        <f>ROUND(('NEW Reference'!C$16*List!$H1909)+'NEW Reference'!C$17,0)</f>
        <v>2208</v>
      </c>
      <c r="K1909" s="34">
        <f>ROUND(('NEW Reference'!D$16*List!$H1909)+'NEW Reference'!D$17,0)</f>
        <v>2645</v>
      </c>
      <c r="L1909" s="34">
        <f>ROUND(('NEW Reference'!E$16*List!$H1909)+'NEW Reference'!E$17,0)</f>
        <v>3271</v>
      </c>
      <c r="M1909" s="34">
        <f>ROUND(('NEW Reference'!F$16*List!$H1909)+'NEW Reference'!F$17,0)</f>
        <v>3407</v>
      </c>
      <c r="N1909" s="34">
        <f>ROUND(('NEW Reference'!G$16*List!$H1909)+'NEW Reference'!G$17,0)</f>
        <v>3857</v>
      </c>
      <c r="O1909" s="34">
        <f>ROUND(('NEW Reference'!H$16*List!$H1909)+'NEW Reference'!H$17,0)</f>
        <v>4005</v>
      </c>
      <c r="P1909" s="34">
        <f>ROUND(('NEW Reference'!I$16*List!$H1909)+'NEW Reference'!I$17,0)</f>
        <v>4162</v>
      </c>
      <c r="Q1909" s="34">
        <f>ROUND(('NEW Reference'!J$16*List!$H1909)+'NEW Reference'!J$17,0)</f>
        <v>4820</v>
      </c>
      <c r="R1909" s="34">
        <f>ROUND(('NEW Reference'!K$16*List!$H1909)+'NEW Reference'!K$17,0)</f>
        <v>4971</v>
      </c>
      <c r="S1909" s="34">
        <f>ROUND(('NEW Reference'!L$16*List!$H1909)+'NEW Reference'!L$17,0)</f>
        <v>5365</v>
      </c>
      <c r="T1909" s="34">
        <f>ROUND(('NEW Reference'!M$16*List!$H1909)+'NEW Reference'!M$17,0)</f>
        <v>6407</v>
      </c>
      <c r="U1909" s="34">
        <f>ROUND(('NEW Reference'!N$16*List!$H1909)+'NEW Reference'!N$17,0)</f>
        <v>25852</v>
      </c>
      <c r="V1909" s="35">
        <f>ROUND(('NEW Reference'!O$16*List!$H1909)+'NEW Reference'!O$17,0)</f>
        <v>961</v>
      </c>
      <c r="W1909" s="35">
        <f>ROUND(('NEW Reference'!P$16*List!$H1909)+'NEW Reference'!P$17,0)</f>
        <v>1354</v>
      </c>
      <c r="X1909" s="35">
        <f>ROUND(('NEW Reference'!Q$16*List!$H1909)+'NEW Reference'!Q$17,0)</f>
        <v>677</v>
      </c>
      <c r="Y1909" s="36"/>
      <c r="Z1909" s="4" t="str">
        <f t="shared" si="89"/>
        <v>ORANGE, New York</v>
      </c>
      <c r="AA1909" s="37" t="s">
        <v>898</v>
      </c>
      <c r="AB1909" s="37" t="s">
        <v>49</v>
      </c>
      <c r="AC1909" s="32" t="s">
        <v>5390</v>
      </c>
      <c r="AD1909" s="38"/>
      <c r="AE1909">
        <f t="shared" si="90"/>
        <v>1.2869000000000002</v>
      </c>
    </row>
    <row r="1910" spans="1:31">
      <c r="A1910" s="28" t="s">
        <v>5474</v>
      </c>
      <c r="B1910" s="44" t="s">
        <v>5475</v>
      </c>
      <c r="C1910" s="45">
        <v>40380</v>
      </c>
      <c r="D1910" s="30" t="s">
        <v>1471</v>
      </c>
      <c r="E1910" s="46" t="s">
        <v>3605</v>
      </c>
      <c r="F1910" s="49" t="s">
        <v>5390</v>
      </c>
      <c r="G1910" s="33" t="s">
        <v>48</v>
      </c>
      <c r="H1910">
        <f t="shared" si="88"/>
        <v>0.91520000000000001</v>
      </c>
      <c r="I1910" s="34">
        <f>ROUND(('NEW Reference'!B$16*List!$H1910)+'NEW Reference'!B$17,0)</f>
        <v>1137</v>
      </c>
      <c r="J1910" s="34">
        <f>ROUND(('NEW Reference'!C$16*List!$H1910)+'NEW Reference'!C$17,0)</f>
        <v>1695</v>
      </c>
      <c r="K1910" s="34">
        <f>ROUND(('NEW Reference'!D$16*List!$H1910)+'NEW Reference'!D$17,0)</f>
        <v>2031</v>
      </c>
      <c r="L1910" s="34">
        <f>ROUND(('NEW Reference'!E$16*List!$H1910)+'NEW Reference'!E$17,0)</f>
        <v>2511</v>
      </c>
      <c r="M1910" s="34">
        <f>ROUND(('NEW Reference'!F$16*List!$H1910)+'NEW Reference'!F$17,0)</f>
        <v>2616</v>
      </c>
      <c r="N1910" s="34">
        <f>ROUND(('NEW Reference'!G$16*List!$H1910)+'NEW Reference'!G$17,0)</f>
        <v>2962</v>
      </c>
      <c r="O1910" s="34">
        <f>ROUND(('NEW Reference'!H$16*List!$H1910)+'NEW Reference'!H$17,0)</f>
        <v>3075</v>
      </c>
      <c r="P1910" s="34">
        <f>ROUND(('NEW Reference'!I$16*List!$H1910)+'NEW Reference'!I$17,0)</f>
        <v>3196</v>
      </c>
      <c r="Q1910" s="34">
        <f>ROUND(('NEW Reference'!J$16*List!$H1910)+'NEW Reference'!J$17,0)</f>
        <v>3701</v>
      </c>
      <c r="R1910" s="34">
        <f>ROUND(('NEW Reference'!K$16*List!$H1910)+'NEW Reference'!K$17,0)</f>
        <v>3817</v>
      </c>
      <c r="S1910" s="34">
        <f>ROUND(('NEW Reference'!L$16*List!$H1910)+'NEW Reference'!L$17,0)</f>
        <v>4119</v>
      </c>
      <c r="T1910" s="34">
        <f>ROUND(('NEW Reference'!M$16*List!$H1910)+'NEW Reference'!M$17,0)</f>
        <v>4919</v>
      </c>
      <c r="U1910" s="34">
        <f>ROUND(('NEW Reference'!N$16*List!$H1910)+'NEW Reference'!N$17,0)</f>
        <v>19850</v>
      </c>
      <c r="V1910" s="35">
        <f>ROUND(('NEW Reference'!O$16*List!$H1910)+'NEW Reference'!O$17,0)</f>
        <v>738</v>
      </c>
      <c r="W1910" s="35">
        <f>ROUND(('NEW Reference'!P$16*List!$H1910)+'NEW Reference'!P$17,0)</f>
        <v>1040</v>
      </c>
      <c r="X1910" s="35">
        <f>ROUND(('NEW Reference'!Q$16*List!$H1910)+'NEW Reference'!Q$17,0)</f>
        <v>520</v>
      </c>
      <c r="Y1910" s="36"/>
      <c r="Z1910" s="4" t="str">
        <f t="shared" si="89"/>
        <v>ORLEANS, New York</v>
      </c>
      <c r="AA1910" s="37" t="s">
        <v>3605</v>
      </c>
      <c r="AB1910" s="37" t="s">
        <v>49</v>
      </c>
      <c r="AC1910" s="32" t="s">
        <v>5390</v>
      </c>
      <c r="AD1910" s="38"/>
      <c r="AE1910">
        <f t="shared" si="90"/>
        <v>0.91520000000000001</v>
      </c>
    </row>
    <row r="1911" spans="1:31">
      <c r="A1911" s="28" t="s">
        <v>5476</v>
      </c>
      <c r="B1911" s="44" t="s">
        <v>5477</v>
      </c>
      <c r="C1911" s="45">
        <v>45060</v>
      </c>
      <c r="D1911" s="30" t="s">
        <v>1650</v>
      </c>
      <c r="E1911" s="46" t="s">
        <v>5478</v>
      </c>
      <c r="F1911" s="49" t="s">
        <v>5390</v>
      </c>
      <c r="G1911" s="33" t="s">
        <v>48</v>
      </c>
      <c r="H1911">
        <f t="shared" si="88"/>
        <v>1.002</v>
      </c>
      <c r="I1911" s="34">
        <f>ROUND(('NEW Reference'!B$16*List!$H1911)+'NEW Reference'!B$17,0)</f>
        <v>1217</v>
      </c>
      <c r="J1911" s="34">
        <f>ROUND(('NEW Reference'!C$16*List!$H1911)+'NEW Reference'!C$17,0)</f>
        <v>1815</v>
      </c>
      <c r="K1911" s="34">
        <f>ROUND(('NEW Reference'!D$16*List!$H1911)+'NEW Reference'!D$17,0)</f>
        <v>2175</v>
      </c>
      <c r="L1911" s="34">
        <f>ROUND(('NEW Reference'!E$16*List!$H1911)+'NEW Reference'!E$17,0)</f>
        <v>2689</v>
      </c>
      <c r="M1911" s="34">
        <f>ROUND(('NEW Reference'!F$16*List!$H1911)+'NEW Reference'!F$17,0)</f>
        <v>2801</v>
      </c>
      <c r="N1911" s="34">
        <f>ROUND(('NEW Reference'!G$16*List!$H1911)+'NEW Reference'!G$17,0)</f>
        <v>3171</v>
      </c>
      <c r="O1911" s="34">
        <f>ROUND(('NEW Reference'!H$16*List!$H1911)+'NEW Reference'!H$17,0)</f>
        <v>3292</v>
      </c>
      <c r="P1911" s="34">
        <f>ROUND(('NEW Reference'!I$16*List!$H1911)+'NEW Reference'!I$17,0)</f>
        <v>3421</v>
      </c>
      <c r="Q1911" s="34">
        <f>ROUND(('NEW Reference'!J$16*List!$H1911)+'NEW Reference'!J$17,0)</f>
        <v>3962</v>
      </c>
      <c r="R1911" s="34">
        <f>ROUND(('NEW Reference'!K$16*List!$H1911)+'NEW Reference'!K$17,0)</f>
        <v>4087</v>
      </c>
      <c r="S1911" s="34">
        <f>ROUND(('NEW Reference'!L$16*List!$H1911)+'NEW Reference'!L$17,0)</f>
        <v>4410</v>
      </c>
      <c r="T1911" s="34">
        <f>ROUND(('NEW Reference'!M$16*List!$H1911)+'NEW Reference'!M$17,0)</f>
        <v>5267</v>
      </c>
      <c r="U1911" s="34">
        <f>ROUND(('NEW Reference'!N$16*List!$H1911)+'NEW Reference'!N$17,0)</f>
        <v>21251</v>
      </c>
      <c r="V1911" s="35">
        <f>ROUND(('NEW Reference'!O$16*List!$H1911)+'NEW Reference'!O$17,0)</f>
        <v>790</v>
      </c>
      <c r="W1911" s="35">
        <f>ROUND(('NEW Reference'!P$16*List!$H1911)+'NEW Reference'!P$17,0)</f>
        <v>1113</v>
      </c>
      <c r="X1911" s="35">
        <f>ROUND(('NEW Reference'!Q$16*List!$H1911)+'NEW Reference'!Q$17,0)</f>
        <v>557</v>
      </c>
      <c r="Y1911" s="36"/>
      <c r="Z1911" s="4" t="str">
        <f t="shared" si="89"/>
        <v>OSWEGO, New York</v>
      </c>
      <c r="AA1911" s="37" t="s">
        <v>5478</v>
      </c>
      <c r="AB1911" s="37" t="s">
        <v>49</v>
      </c>
      <c r="AC1911" s="32" t="s">
        <v>5390</v>
      </c>
      <c r="AD1911" s="38"/>
      <c r="AE1911">
        <f t="shared" si="90"/>
        <v>1.002</v>
      </c>
    </row>
    <row r="1912" spans="1:31">
      <c r="A1912" s="28" t="s">
        <v>5479</v>
      </c>
      <c r="B1912" s="44" t="s">
        <v>5480</v>
      </c>
      <c r="C1912" s="45">
        <v>99933</v>
      </c>
      <c r="D1912" s="30" t="s">
        <v>179</v>
      </c>
      <c r="E1912" s="46" t="s">
        <v>4029</v>
      </c>
      <c r="F1912" s="50" t="s">
        <v>5390</v>
      </c>
      <c r="G1912" s="33" t="s">
        <v>59</v>
      </c>
      <c r="H1912">
        <f t="shared" si="88"/>
        <v>0.84760000000000002</v>
      </c>
      <c r="I1912" s="34">
        <f>ROUND(('NEW Reference'!B$16*List!$H1912)+'NEW Reference'!B$17,0)</f>
        <v>1074</v>
      </c>
      <c r="J1912" s="34">
        <f>ROUND(('NEW Reference'!C$16*List!$H1912)+'NEW Reference'!C$17,0)</f>
        <v>1602</v>
      </c>
      <c r="K1912" s="34">
        <f>ROUND(('NEW Reference'!D$16*List!$H1912)+'NEW Reference'!D$17,0)</f>
        <v>1920</v>
      </c>
      <c r="L1912" s="34">
        <f>ROUND(('NEW Reference'!E$16*List!$H1912)+'NEW Reference'!E$17,0)</f>
        <v>2373</v>
      </c>
      <c r="M1912" s="34">
        <f>ROUND(('NEW Reference'!F$16*List!$H1912)+'NEW Reference'!F$17,0)</f>
        <v>2472</v>
      </c>
      <c r="N1912" s="34">
        <f>ROUND(('NEW Reference'!G$16*List!$H1912)+'NEW Reference'!G$17,0)</f>
        <v>2799</v>
      </c>
      <c r="O1912" s="34">
        <f>ROUND(('NEW Reference'!H$16*List!$H1912)+'NEW Reference'!H$17,0)</f>
        <v>2906</v>
      </c>
      <c r="P1912" s="34">
        <f>ROUND(('NEW Reference'!I$16*List!$H1912)+'NEW Reference'!I$17,0)</f>
        <v>3020</v>
      </c>
      <c r="Q1912" s="34">
        <f>ROUND(('NEW Reference'!J$16*List!$H1912)+'NEW Reference'!J$17,0)</f>
        <v>3497</v>
      </c>
      <c r="R1912" s="34">
        <f>ROUND(('NEW Reference'!K$16*List!$H1912)+'NEW Reference'!K$17,0)</f>
        <v>3607</v>
      </c>
      <c r="S1912" s="34">
        <f>ROUND(('NEW Reference'!L$16*List!$H1912)+'NEW Reference'!L$17,0)</f>
        <v>3893</v>
      </c>
      <c r="T1912" s="34">
        <f>ROUND(('NEW Reference'!M$16*List!$H1912)+'NEW Reference'!M$17,0)</f>
        <v>4649</v>
      </c>
      <c r="U1912" s="34">
        <f>ROUND(('NEW Reference'!N$16*List!$H1912)+'NEW Reference'!N$17,0)</f>
        <v>18758</v>
      </c>
      <c r="V1912" s="35">
        <f>ROUND(('NEW Reference'!O$16*List!$H1912)+'NEW Reference'!O$17,0)</f>
        <v>697</v>
      </c>
      <c r="W1912" s="35">
        <f>ROUND(('NEW Reference'!P$16*List!$H1912)+'NEW Reference'!P$17,0)</f>
        <v>983</v>
      </c>
      <c r="X1912" s="35">
        <f>ROUND(('NEW Reference'!Q$16*List!$H1912)+'NEW Reference'!Q$17,0)</f>
        <v>491</v>
      </c>
      <c r="Y1912" s="36"/>
      <c r="Z1912" s="4" t="str">
        <f t="shared" si="89"/>
        <v>OTSEGO, New York</v>
      </c>
      <c r="AA1912" s="46" t="s">
        <v>4029</v>
      </c>
      <c r="AB1912" s="37" t="s">
        <v>49</v>
      </c>
      <c r="AC1912" s="41" t="s">
        <v>5390</v>
      </c>
      <c r="AD1912" s="42"/>
      <c r="AE1912">
        <f t="shared" si="90"/>
        <v>0.84760000000000002</v>
      </c>
    </row>
    <row r="1913" spans="1:31">
      <c r="A1913" s="28" t="s">
        <v>5481</v>
      </c>
      <c r="B1913" s="44" t="s">
        <v>5482</v>
      </c>
      <c r="C1913" s="45">
        <v>35614</v>
      </c>
      <c r="D1913" s="30" t="s">
        <v>5243</v>
      </c>
      <c r="E1913" s="46" t="s">
        <v>1528</v>
      </c>
      <c r="F1913" s="49" t="s">
        <v>5390</v>
      </c>
      <c r="G1913" s="33" t="s">
        <v>48</v>
      </c>
      <c r="H1913">
        <f t="shared" si="88"/>
        <v>1.3755000000000002</v>
      </c>
      <c r="I1913" s="34">
        <f>ROUND(('NEW Reference'!B$16*List!$H1913)+'NEW Reference'!B$17,0)</f>
        <v>1563</v>
      </c>
      <c r="J1913" s="34">
        <f>ROUND(('NEW Reference'!C$16*List!$H1913)+'NEW Reference'!C$17,0)</f>
        <v>2330</v>
      </c>
      <c r="K1913" s="34">
        <f>ROUND(('NEW Reference'!D$16*List!$H1913)+'NEW Reference'!D$17,0)</f>
        <v>2792</v>
      </c>
      <c r="L1913" s="34">
        <f>ROUND(('NEW Reference'!E$16*List!$H1913)+'NEW Reference'!E$17,0)</f>
        <v>3452</v>
      </c>
      <c r="M1913" s="34">
        <f>ROUND(('NEW Reference'!F$16*List!$H1913)+'NEW Reference'!F$17,0)</f>
        <v>3596</v>
      </c>
      <c r="N1913" s="34">
        <f>ROUND(('NEW Reference'!G$16*List!$H1913)+'NEW Reference'!G$17,0)</f>
        <v>4071</v>
      </c>
      <c r="O1913" s="34">
        <f>ROUND(('NEW Reference'!H$16*List!$H1913)+'NEW Reference'!H$17,0)</f>
        <v>4226</v>
      </c>
      <c r="P1913" s="34">
        <f>ROUND(('NEW Reference'!I$16*List!$H1913)+'NEW Reference'!I$17,0)</f>
        <v>4392</v>
      </c>
      <c r="Q1913" s="34">
        <f>ROUND(('NEW Reference'!J$16*List!$H1913)+'NEW Reference'!J$17,0)</f>
        <v>5086</v>
      </c>
      <c r="R1913" s="34">
        <f>ROUND(('NEW Reference'!K$16*List!$H1913)+'NEW Reference'!K$17,0)</f>
        <v>5247</v>
      </c>
      <c r="S1913" s="34">
        <f>ROUND(('NEW Reference'!L$16*List!$H1913)+'NEW Reference'!L$17,0)</f>
        <v>5661</v>
      </c>
      <c r="T1913" s="34">
        <f>ROUND(('NEW Reference'!M$16*List!$H1913)+'NEW Reference'!M$17,0)</f>
        <v>6762</v>
      </c>
      <c r="U1913" s="34">
        <f>ROUND(('NEW Reference'!N$16*List!$H1913)+'NEW Reference'!N$17,0)</f>
        <v>27283</v>
      </c>
      <c r="V1913" s="35">
        <f>ROUND(('NEW Reference'!O$16*List!$H1913)+'NEW Reference'!O$17,0)</f>
        <v>1014</v>
      </c>
      <c r="W1913" s="35">
        <f>ROUND(('NEW Reference'!P$16*List!$H1913)+'NEW Reference'!P$17,0)</f>
        <v>1429</v>
      </c>
      <c r="X1913" s="35">
        <f>ROUND(('NEW Reference'!Q$16*List!$H1913)+'NEW Reference'!Q$17,0)</f>
        <v>715</v>
      </c>
      <c r="Y1913" s="36"/>
      <c r="Z1913" s="4" t="str">
        <f t="shared" si="89"/>
        <v>PUTNAM, New York</v>
      </c>
      <c r="AA1913" s="46" t="s">
        <v>1528</v>
      </c>
      <c r="AB1913" s="37" t="s">
        <v>49</v>
      </c>
      <c r="AC1913" s="41" t="s">
        <v>5390</v>
      </c>
      <c r="AD1913" s="42"/>
      <c r="AE1913">
        <f t="shared" si="90"/>
        <v>1.3755000000000002</v>
      </c>
    </row>
    <row r="1914" spans="1:31">
      <c r="A1914" s="28" t="s">
        <v>5483</v>
      </c>
      <c r="B1914" s="44" t="s">
        <v>5484</v>
      </c>
      <c r="C1914" s="47">
        <v>35614</v>
      </c>
      <c r="D1914" s="30" t="s">
        <v>5243</v>
      </c>
      <c r="E1914" s="37" t="s">
        <v>5485</v>
      </c>
      <c r="F1914" s="49" t="s">
        <v>5390</v>
      </c>
      <c r="G1914" s="33" t="s">
        <v>48</v>
      </c>
      <c r="H1914">
        <f t="shared" si="88"/>
        <v>1.3755000000000002</v>
      </c>
      <c r="I1914" s="34">
        <f>ROUND(('NEW Reference'!B$16*List!$H1914)+'NEW Reference'!B$17,0)</f>
        <v>1563</v>
      </c>
      <c r="J1914" s="34">
        <f>ROUND(('NEW Reference'!C$16*List!$H1914)+'NEW Reference'!C$17,0)</f>
        <v>2330</v>
      </c>
      <c r="K1914" s="34">
        <f>ROUND(('NEW Reference'!D$16*List!$H1914)+'NEW Reference'!D$17,0)</f>
        <v>2792</v>
      </c>
      <c r="L1914" s="34">
        <f>ROUND(('NEW Reference'!E$16*List!$H1914)+'NEW Reference'!E$17,0)</f>
        <v>3452</v>
      </c>
      <c r="M1914" s="34">
        <f>ROUND(('NEW Reference'!F$16*List!$H1914)+'NEW Reference'!F$17,0)</f>
        <v>3596</v>
      </c>
      <c r="N1914" s="34">
        <f>ROUND(('NEW Reference'!G$16*List!$H1914)+'NEW Reference'!G$17,0)</f>
        <v>4071</v>
      </c>
      <c r="O1914" s="34">
        <f>ROUND(('NEW Reference'!H$16*List!$H1914)+'NEW Reference'!H$17,0)</f>
        <v>4226</v>
      </c>
      <c r="P1914" s="34">
        <f>ROUND(('NEW Reference'!I$16*List!$H1914)+'NEW Reference'!I$17,0)</f>
        <v>4392</v>
      </c>
      <c r="Q1914" s="34">
        <f>ROUND(('NEW Reference'!J$16*List!$H1914)+'NEW Reference'!J$17,0)</f>
        <v>5086</v>
      </c>
      <c r="R1914" s="34">
        <f>ROUND(('NEW Reference'!K$16*List!$H1914)+'NEW Reference'!K$17,0)</f>
        <v>5247</v>
      </c>
      <c r="S1914" s="34">
        <f>ROUND(('NEW Reference'!L$16*List!$H1914)+'NEW Reference'!L$17,0)</f>
        <v>5661</v>
      </c>
      <c r="T1914" s="34">
        <f>ROUND(('NEW Reference'!M$16*List!$H1914)+'NEW Reference'!M$17,0)</f>
        <v>6762</v>
      </c>
      <c r="U1914" s="34">
        <f>ROUND(('NEW Reference'!N$16*List!$H1914)+'NEW Reference'!N$17,0)</f>
        <v>27283</v>
      </c>
      <c r="V1914" s="35">
        <f>ROUND(('NEW Reference'!O$16*List!$H1914)+'NEW Reference'!O$17,0)</f>
        <v>1014</v>
      </c>
      <c r="W1914" s="35">
        <f>ROUND(('NEW Reference'!P$16*List!$H1914)+'NEW Reference'!P$17,0)</f>
        <v>1429</v>
      </c>
      <c r="X1914" s="35">
        <f>ROUND(('NEW Reference'!Q$16*List!$H1914)+'NEW Reference'!Q$17,0)</f>
        <v>715</v>
      </c>
      <c r="Y1914" s="36"/>
      <c r="Z1914" s="4" t="str">
        <f t="shared" si="89"/>
        <v>QUEENS, New York</v>
      </c>
      <c r="AA1914" s="46" t="s">
        <v>5485</v>
      </c>
      <c r="AB1914" s="37" t="s">
        <v>49</v>
      </c>
      <c r="AC1914" s="41" t="s">
        <v>5390</v>
      </c>
      <c r="AD1914" s="42"/>
      <c r="AE1914">
        <f t="shared" si="90"/>
        <v>1.3755000000000002</v>
      </c>
    </row>
    <row r="1915" spans="1:31">
      <c r="A1915" s="28" t="s">
        <v>5486</v>
      </c>
      <c r="B1915" s="44" t="s">
        <v>5487</v>
      </c>
      <c r="C1915" s="47">
        <v>10580</v>
      </c>
      <c r="D1915" s="30" t="s">
        <v>291</v>
      </c>
      <c r="E1915" s="37" t="s">
        <v>5488</v>
      </c>
      <c r="F1915" s="49" t="s">
        <v>5390</v>
      </c>
      <c r="G1915" s="33" t="s">
        <v>48</v>
      </c>
      <c r="H1915">
        <f t="shared" si="88"/>
        <v>0.80790000000000006</v>
      </c>
      <c r="I1915" s="34">
        <f>ROUND(('NEW Reference'!B$16*List!$H1915)+'NEW Reference'!B$17,0)</f>
        <v>1038</v>
      </c>
      <c r="J1915" s="34">
        <f>ROUND(('NEW Reference'!C$16*List!$H1915)+'NEW Reference'!C$17,0)</f>
        <v>1547</v>
      </c>
      <c r="K1915" s="34">
        <f>ROUND(('NEW Reference'!D$16*List!$H1915)+'NEW Reference'!D$17,0)</f>
        <v>1854</v>
      </c>
      <c r="L1915" s="34">
        <f>ROUND(('NEW Reference'!E$16*List!$H1915)+'NEW Reference'!E$17,0)</f>
        <v>2292</v>
      </c>
      <c r="M1915" s="34">
        <f>ROUND(('NEW Reference'!F$16*List!$H1915)+'NEW Reference'!F$17,0)</f>
        <v>2388</v>
      </c>
      <c r="N1915" s="34">
        <f>ROUND(('NEW Reference'!G$16*List!$H1915)+'NEW Reference'!G$17,0)</f>
        <v>2703</v>
      </c>
      <c r="O1915" s="34">
        <f>ROUND(('NEW Reference'!H$16*List!$H1915)+'NEW Reference'!H$17,0)</f>
        <v>2806</v>
      </c>
      <c r="P1915" s="34">
        <f>ROUND(('NEW Reference'!I$16*List!$H1915)+'NEW Reference'!I$17,0)</f>
        <v>2917</v>
      </c>
      <c r="Q1915" s="34">
        <f>ROUND(('NEW Reference'!J$16*List!$H1915)+'NEW Reference'!J$17,0)</f>
        <v>3378</v>
      </c>
      <c r="R1915" s="34">
        <f>ROUND(('NEW Reference'!K$16*List!$H1915)+'NEW Reference'!K$17,0)</f>
        <v>3484</v>
      </c>
      <c r="S1915" s="34">
        <f>ROUND(('NEW Reference'!L$16*List!$H1915)+'NEW Reference'!L$17,0)</f>
        <v>3760</v>
      </c>
      <c r="T1915" s="34">
        <f>ROUND(('NEW Reference'!M$16*List!$H1915)+'NEW Reference'!M$17,0)</f>
        <v>4490</v>
      </c>
      <c r="U1915" s="34">
        <f>ROUND(('NEW Reference'!N$16*List!$H1915)+'NEW Reference'!N$17,0)</f>
        <v>18117</v>
      </c>
      <c r="V1915" s="35">
        <f>ROUND(('NEW Reference'!O$16*List!$H1915)+'NEW Reference'!O$17,0)</f>
        <v>674</v>
      </c>
      <c r="W1915" s="35">
        <f>ROUND(('NEW Reference'!P$16*List!$H1915)+'NEW Reference'!P$17,0)</f>
        <v>949</v>
      </c>
      <c r="X1915" s="35">
        <f>ROUND(('NEW Reference'!Q$16*List!$H1915)+'NEW Reference'!Q$17,0)</f>
        <v>475</v>
      </c>
      <c r="Y1915" s="36"/>
      <c r="Z1915" s="4" t="str">
        <f t="shared" si="89"/>
        <v>RENSSELAER, New York</v>
      </c>
      <c r="AA1915" s="46" t="s">
        <v>5488</v>
      </c>
      <c r="AB1915" s="37" t="s">
        <v>49</v>
      </c>
      <c r="AC1915" s="41" t="s">
        <v>5390</v>
      </c>
      <c r="AD1915" s="42"/>
      <c r="AE1915">
        <f t="shared" si="90"/>
        <v>0.80790000000000006</v>
      </c>
    </row>
    <row r="1916" spans="1:31">
      <c r="A1916" s="28" t="s">
        <v>5489</v>
      </c>
      <c r="B1916" s="44" t="s">
        <v>5490</v>
      </c>
      <c r="C1916" s="47">
        <v>35614</v>
      </c>
      <c r="D1916" s="30" t="s">
        <v>5243</v>
      </c>
      <c r="E1916" s="37" t="s">
        <v>1952</v>
      </c>
      <c r="F1916" s="49" t="s">
        <v>5390</v>
      </c>
      <c r="G1916" s="33" t="s">
        <v>48</v>
      </c>
      <c r="H1916">
        <f t="shared" si="88"/>
        <v>1.3755000000000002</v>
      </c>
      <c r="I1916" s="34">
        <f>ROUND(('NEW Reference'!B$16*List!$H1916)+'NEW Reference'!B$17,0)</f>
        <v>1563</v>
      </c>
      <c r="J1916" s="34">
        <f>ROUND(('NEW Reference'!C$16*List!$H1916)+'NEW Reference'!C$17,0)</f>
        <v>2330</v>
      </c>
      <c r="K1916" s="34">
        <f>ROUND(('NEW Reference'!D$16*List!$H1916)+'NEW Reference'!D$17,0)</f>
        <v>2792</v>
      </c>
      <c r="L1916" s="34">
        <f>ROUND(('NEW Reference'!E$16*List!$H1916)+'NEW Reference'!E$17,0)</f>
        <v>3452</v>
      </c>
      <c r="M1916" s="34">
        <f>ROUND(('NEW Reference'!F$16*List!$H1916)+'NEW Reference'!F$17,0)</f>
        <v>3596</v>
      </c>
      <c r="N1916" s="34">
        <f>ROUND(('NEW Reference'!G$16*List!$H1916)+'NEW Reference'!G$17,0)</f>
        <v>4071</v>
      </c>
      <c r="O1916" s="34">
        <f>ROUND(('NEW Reference'!H$16*List!$H1916)+'NEW Reference'!H$17,0)</f>
        <v>4226</v>
      </c>
      <c r="P1916" s="34">
        <f>ROUND(('NEW Reference'!I$16*List!$H1916)+'NEW Reference'!I$17,0)</f>
        <v>4392</v>
      </c>
      <c r="Q1916" s="34">
        <f>ROUND(('NEW Reference'!J$16*List!$H1916)+'NEW Reference'!J$17,0)</f>
        <v>5086</v>
      </c>
      <c r="R1916" s="34">
        <f>ROUND(('NEW Reference'!K$16*List!$H1916)+'NEW Reference'!K$17,0)</f>
        <v>5247</v>
      </c>
      <c r="S1916" s="34">
        <f>ROUND(('NEW Reference'!L$16*List!$H1916)+'NEW Reference'!L$17,0)</f>
        <v>5661</v>
      </c>
      <c r="T1916" s="34">
        <f>ROUND(('NEW Reference'!M$16*List!$H1916)+'NEW Reference'!M$17,0)</f>
        <v>6762</v>
      </c>
      <c r="U1916" s="34">
        <f>ROUND(('NEW Reference'!N$16*List!$H1916)+'NEW Reference'!N$17,0)</f>
        <v>27283</v>
      </c>
      <c r="V1916" s="35">
        <f>ROUND(('NEW Reference'!O$16*List!$H1916)+'NEW Reference'!O$17,0)</f>
        <v>1014</v>
      </c>
      <c r="W1916" s="35">
        <f>ROUND(('NEW Reference'!P$16*List!$H1916)+'NEW Reference'!P$17,0)</f>
        <v>1429</v>
      </c>
      <c r="X1916" s="35">
        <f>ROUND(('NEW Reference'!Q$16*List!$H1916)+'NEW Reference'!Q$17,0)</f>
        <v>715</v>
      </c>
      <c r="Y1916" s="36"/>
      <c r="Z1916" s="4" t="str">
        <f t="shared" si="89"/>
        <v>RICHMOND, New York</v>
      </c>
      <c r="AA1916" s="37" t="s">
        <v>1952</v>
      </c>
      <c r="AB1916" s="37" t="s">
        <v>49</v>
      </c>
      <c r="AC1916" s="32" t="s">
        <v>5390</v>
      </c>
      <c r="AD1916" s="38"/>
      <c r="AE1916">
        <f t="shared" si="90"/>
        <v>1.3755000000000002</v>
      </c>
    </row>
    <row r="1917" spans="1:31">
      <c r="A1917" s="28" t="s">
        <v>5491</v>
      </c>
      <c r="B1917" s="44" t="s">
        <v>5492</v>
      </c>
      <c r="C1917" s="47">
        <v>35614</v>
      </c>
      <c r="D1917" s="30" t="s">
        <v>5243</v>
      </c>
      <c r="E1917" s="37" t="s">
        <v>5493</v>
      </c>
      <c r="F1917" s="49" t="s">
        <v>5390</v>
      </c>
      <c r="G1917" s="33" t="s">
        <v>48</v>
      </c>
      <c r="H1917">
        <f t="shared" si="88"/>
        <v>1.3755000000000002</v>
      </c>
      <c r="I1917" s="34">
        <f>ROUND(('NEW Reference'!B$16*List!$H1917)+'NEW Reference'!B$17,0)</f>
        <v>1563</v>
      </c>
      <c r="J1917" s="34">
        <f>ROUND(('NEW Reference'!C$16*List!$H1917)+'NEW Reference'!C$17,0)</f>
        <v>2330</v>
      </c>
      <c r="K1917" s="34">
        <f>ROUND(('NEW Reference'!D$16*List!$H1917)+'NEW Reference'!D$17,0)</f>
        <v>2792</v>
      </c>
      <c r="L1917" s="34">
        <f>ROUND(('NEW Reference'!E$16*List!$H1917)+'NEW Reference'!E$17,0)</f>
        <v>3452</v>
      </c>
      <c r="M1917" s="34">
        <f>ROUND(('NEW Reference'!F$16*List!$H1917)+'NEW Reference'!F$17,0)</f>
        <v>3596</v>
      </c>
      <c r="N1917" s="34">
        <f>ROUND(('NEW Reference'!G$16*List!$H1917)+'NEW Reference'!G$17,0)</f>
        <v>4071</v>
      </c>
      <c r="O1917" s="34">
        <f>ROUND(('NEW Reference'!H$16*List!$H1917)+'NEW Reference'!H$17,0)</f>
        <v>4226</v>
      </c>
      <c r="P1917" s="34">
        <f>ROUND(('NEW Reference'!I$16*List!$H1917)+'NEW Reference'!I$17,0)</f>
        <v>4392</v>
      </c>
      <c r="Q1917" s="34">
        <f>ROUND(('NEW Reference'!J$16*List!$H1917)+'NEW Reference'!J$17,0)</f>
        <v>5086</v>
      </c>
      <c r="R1917" s="34">
        <f>ROUND(('NEW Reference'!K$16*List!$H1917)+'NEW Reference'!K$17,0)</f>
        <v>5247</v>
      </c>
      <c r="S1917" s="34">
        <f>ROUND(('NEW Reference'!L$16*List!$H1917)+'NEW Reference'!L$17,0)</f>
        <v>5661</v>
      </c>
      <c r="T1917" s="34">
        <f>ROUND(('NEW Reference'!M$16*List!$H1917)+'NEW Reference'!M$17,0)</f>
        <v>6762</v>
      </c>
      <c r="U1917" s="34">
        <f>ROUND(('NEW Reference'!N$16*List!$H1917)+'NEW Reference'!N$17,0)</f>
        <v>27283</v>
      </c>
      <c r="V1917" s="35">
        <f>ROUND(('NEW Reference'!O$16*List!$H1917)+'NEW Reference'!O$17,0)</f>
        <v>1014</v>
      </c>
      <c r="W1917" s="35">
        <f>ROUND(('NEW Reference'!P$16*List!$H1917)+'NEW Reference'!P$17,0)</f>
        <v>1429</v>
      </c>
      <c r="X1917" s="35">
        <f>ROUND(('NEW Reference'!Q$16*List!$H1917)+'NEW Reference'!Q$17,0)</f>
        <v>715</v>
      </c>
      <c r="Y1917" s="36"/>
      <c r="Z1917" s="4" t="str">
        <f t="shared" si="89"/>
        <v>ROCKLAND, New York</v>
      </c>
      <c r="AA1917" s="46" t="s">
        <v>5493</v>
      </c>
      <c r="AB1917" s="37" t="s">
        <v>49</v>
      </c>
      <c r="AC1917" s="41" t="s">
        <v>5390</v>
      </c>
      <c r="AD1917" s="42"/>
      <c r="AE1917">
        <f t="shared" si="90"/>
        <v>1.3755000000000002</v>
      </c>
    </row>
    <row r="1918" spans="1:31">
      <c r="A1918" s="28" t="s">
        <v>5494</v>
      </c>
      <c r="B1918" s="44" t="s">
        <v>5495</v>
      </c>
      <c r="C1918" s="47">
        <v>99933</v>
      </c>
      <c r="D1918" s="30" t="s">
        <v>179</v>
      </c>
      <c r="E1918" s="37" t="s">
        <v>5496</v>
      </c>
      <c r="F1918" s="50" t="s">
        <v>5390</v>
      </c>
      <c r="G1918" s="33" t="s">
        <v>59</v>
      </c>
      <c r="H1918">
        <f t="shared" si="88"/>
        <v>0.84760000000000002</v>
      </c>
      <c r="I1918" s="34">
        <f>ROUND(('NEW Reference'!B$16*List!$H1918)+'NEW Reference'!B$17,0)</f>
        <v>1074</v>
      </c>
      <c r="J1918" s="34">
        <f>ROUND(('NEW Reference'!C$16*List!$H1918)+'NEW Reference'!C$17,0)</f>
        <v>1602</v>
      </c>
      <c r="K1918" s="34">
        <f>ROUND(('NEW Reference'!D$16*List!$H1918)+'NEW Reference'!D$17,0)</f>
        <v>1920</v>
      </c>
      <c r="L1918" s="34">
        <f>ROUND(('NEW Reference'!E$16*List!$H1918)+'NEW Reference'!E$17,0)</f>
        <v>2373</v>
      </c>
      <c r="M1918" s="34">
        <f>ROUND(('NEW Reference'!F$16*List!$H1918)+'NEW Reference'!F$17,0)</f>
        <v>2472</v>
      </c>
      <c r="N1918" s="34">
        <f>ROUND(('NEW Reference'!G$16*List!$H1918)+'NEW Reference'!G$17,0)</f>
        <v>2799</v>
      </c>
      <c r="O1918" s="34">
        <f>ROUND(('NEW Reference'!H$16*List!$H1918)+'NEW Reference'!H$17,0)</f>
        <v>2906</v>
      </c>
      <c r="P1918" s="34">
        <f>ROUND(('NEW Reference'!I$16*List!$H1918)+'NEW Reference'!I$17,0)</f>
        <v>3020</v>
      </c>
      <c r="Q1918" s="34">
        <f>ROUND(('NEW Reference'!J$16*List!$H1918)+'NEW Reference'!J$17,0)</f>
        <v>3497</v>
      </c>
      <c r="R1918" s="34">
        <f>ROUND(('NEW Reference'!K$16*List!$H1918)+'NEW Reference'!K$17,0)</f>
        <v>3607</v>
      </c>
      <c r="S1918" s="34">
        <f>ROUND(('NEW Reference'!L$16*List!$H1918)+'NEW Reference'!L$17,0)</f>
        <v>3893</v>
      </c>
      <c r="T1918" s="34">
        <f>ROUND(('NEW Reference'!M$16*List!$H1918)+'NEW Reference'!M$17,0)</f>
        <v>4649</v>
      </c>
      <c r="U1918" s="34">
        <f>ROUND(('NEW Reference'!N$16*List!$H1918)+'NEW Reference'!N$17,0)</f>
        <v>18758</v>
      </c>
      <c r="V1918" s="35">
        <f>ROUND(('NEW Reference'!O$16*List!$H1918)+'NEW Reference'!O$17,0)</f>
        <v>697</v>
      </c>
      <c r="W1918" s="35">
        <f>ROUND(('NEW Reference'!P$16*List!$H1918)+'NEW Reference'!P$17,0)</f>
        <v>983</v>
      </c>
      <c r="X1918" s="35">
        <f>ROUND(('NEW Reference'!Q$16*List!$H1918)+'NEW Reference'!Q$17,0)</f>
        <v>491</v>
      </c>
      <c r="Y1918" s="36"/>
      <c r="Z1918" s="4" t="str">
        <f t="shared" si="89"/>
        <v>ST. LAWRENCE, New York</v>
      </c>
      <c r="AA1918" s="37" t="s">
        <v>5496</v>
      </c>
      <c r="AB1918" s="37" t="s">
        <v>49</v>
      </c>
      <c r="AC1918" s="32" t="s">
        <v>5390</v>
      </c>
      <c r="AD1918" s="38"/>
      <c r="AE1918">
        <f t="shared" si="90"/>
        <v>0.84760000000000002</v>
      </c>
    </row>
    <row r="1919" spans="1:31">
      <c r="A1919" s="28" t="s">
        <v>5497</v>
      </c>
      <c r="B1919" s="44" t="s">
        <v>5498</v>
      </c>
      <c r="C1919" s="45">
        <v>10580</v>
      </c>
      <c r="D1919" s="30" t="s">
        <v>291</v>
      </c>
      <c r="E1919" s="46" t="s">
        <v>5499</v>
      </c>
      <c r="F1919" s="49" t="s">
        <v>5390</v>
      </c>
      <c r="G1919" s="33" t="s">
        <v>48</v>
      </c>
      <c r="H1919">
        <f t="shared" si="88"/>
        <v>0.80790000000000006</v>
      </c>
      <c r="I1919" s="34">
        <f>ROUND(('NEW Reference'!B$16*List!$H1919)+'NEW Reference'!B$17,0)</f>
        <v>1038</v>
      </c>
      <c r="J1919" s="34">
        <f>ROUND(('NEW Reference'!C$16*List!$H1919)+'NEW Reference'!C$17,0)</f>
        <v>1547</v>
      </c>
      <c r="K1919" s="34">
        <f>ROUND(('NEW Reference'!D$16*List!$H1919)+'NEW Reference'!D$17,0)</f>
        <v>1854</v>
      </c>
      <c r="L1919" s="34">
        <f>ROUND(('NEW Reference'!E$16*List!$H1919)+'NEW Reference'!E$17,0)</f>
        <v>2292</v>
      </c>
      <c r="M1919" s="34">
        <f>ROUND(('NEW Reference'!F$16*List!$H1919)+'NEW Reference'!F$17,0)</f>
        <v>2388</v>
      </c>
      <c r="N1919" s="34">
        <f>ROUND(('NEW Reference'!G$16*List!$H1919)+'NEW Reference'!G$17,0)</f>
        <v>2703</v>
      </c>
      <c r="O1919" s="34">
        <f>ROUND(('NEW Reference'!H$16*List!$H1919)+'NEW Reference'!H$17,0)</f>
        <v>2806</v>
      </c>
      <c r="P1919" s="34">
        <f>ROUND(('NEW Reference'!I$16*List!$H1919)+'NEW Reference'!I$17,0)</f>
        <v>2917</v>
      </c>
      <c r="Q1919" s="34">
        <f>ROUND(('NEW Reference'!J$16*List!$H1919)+'NEW Reference'!J$17,0)</f>
        <v>3378</v>
      </c>
      <c r="R1919" s="34">
        <f>ROUND(('NEW Reference'!K$16*List!$H1919)+'NEW Reference'!K$17,0)</f>
        <v>3484</v>
      </c>
      <c r="S1919" s="34">
        <f>ROUND(('NEW Reference'!L$16*List!$H1919)+'NEW Reference'!L$17,0)</f>
        <v>3760</v>
      </c>
      <c r="T1919" s="34">
        <f>ROUND(('NEW Reference'!M$16*List!$H1919)+'NEW Reference'!M$17,0)</f>
        <v>4490</v>
      </c>
      <c r="U1919" s="34">
        <f>ROUND(('NEW Reference'!N$16*List!$H1919)+'NEW Reference'!N$17,0)</f>
        <v>18117</v>
      </c>
      <c r="V1919" s="35">
        <f>ROUND(('NEW Reference'!O$16*List!$H1919)+'NEW Reference'!O$17,0)</f>
        <v>674</v>
      </c>
      <c r="W1919" s="35">
        <f>ROUND(('NEW Reference'!P$16*List!$H1919)+'NEW Reference'!P$17,0)</f>
        <v>949</v>
      </c>
      <c r="X1919" s="35">
        <f>ROUND(('NEW Reference'!Q$16*List!$H1919)+'NEW Reference'!Q$17,0)</f>
        <v>475</v>
      </c>
      <c r="Y1919" s="36"/>
      <c r="Z1919" s="4" t="str">
        <f t="shared" si="89"/>
        <v>SARATOGA, New York</v>
      </c>
      <c r="AA1919" s="37" t="s">
        <v>5499</v>
      </c>
      <c r="AB1919" s="37" t="s">
        <v>49</v>
      </c>
      <c r="AC1919" s="32" t="s">
        <v>5390</v>
      </c>
      <c r="AD1919" s="38"/>
      <c r="AE1919">
        <f t="shared" si="90"/>
        <v>0.80790000000000006</v>
      </c>
    </row>
    <row r="1920" spans="1:31">
      <c r="A1920" s="28" t="s">
        <v>5500</v>
      </c>
      <c r="B1920" s="44" t="s">
        <v>5501</v>
      </c>
      <c r="C1920" s="45">
        <v>10580</v>
      </c>
      <c r="D1920" s="30" t="s">
        <v>291</v>
      </c>
      <c r="E1920" s="46" t="s">
        <v>5502</v>
      </c>
      <c r="F1920" s="49" t="s">
        <v>5390</v>
      </c>
      <c r="G1920" s="33" t="s">
        <v>48</v>
      </c>
      <c r="H1920">
        <f t="shared" si="88"/>
        <v>0.80790000000000006</v>
      </c>
      <c r="I1920" s="34">
        <f>ROUND(('NEW Reference'!B$16*List!$H1920)+'NEW Reference'!B$17,0)</f>
        <v>1038</v>
      </c>
      <c r="J1920" s="34">
        <f>ROUND(('NEW Reference'!C$16*List!$H1920)+'NEW Reference'!C$17,0)</f>
        <v>1547</v>
      </c>
      <c r="K1920" s="34">
        <f>ROUND(('NEW Reference'!D$16*List!$H1920)+'NEW Reference'!D$17,0)</f>
        <v>1854</v>
      </c>
      <c r="L1920" s="34">
        <f>ROUND(('NEW Reference'!E$16*List!$H1920)+'NEW Reference'!E$17,0)</f>
        <v>2292</v>
      </c>
      <c r="M1920" s="34">
        <f>ROUND(('NEW Reference'!F$16*List!$H1920)+'NEW Reference'!F$17,0)</f>
        <v>2388</v>
      </c>
      <c r="N1920" s="34">
        <f>ROUND(('NEW Reference'!G$16*List!$H1920)+'NEW Reference'!G$17,0)</f>
        <v>2703</v>
      </c>
      <c r="O1920" s="34">
        <f>ROUND(('NEW Reference'!H$16*List!$H1920)+'NEW Reference'!H$17,0)</f>
        <v>2806</v>
      </c>
      <c r="P1920" s="34">
        <f>ROUND(('NEW Reference'!I$16*List!$H1920)+'NEW Reference'!I$17,0)</f>
        <v>2917</v>
      </c>
      <c r="Q1920" s="34">
        <f>ROUND(('NEW Reference'!J$16*List!$H1920)+'NEW Reference'!J$17,0)</f>
        <v>3378</v>
      </c>
      <c r="R1920" s="34">
        <f>ROUND(('NEW Reference'!K$16*List!$H1920)+'NEW Reference'!K$17,0)</f>
        <v>3484</v>
      </c>
      <c r="S1920" s="34">
        <f>ROUND(('NEW Reference'!L$16*List!$H1920)+'NEW Reference'!L$17,0)</f>
        <v>3760</v>
      </c>
      <c r="T1920" s="34">
        <f>ROUND(('NEW Reference'!M$16*List!$H1920)+'NEW Reference'!M$17,0)</f>
        <v>4490</v>
      </c>
      <c r="U1920" s="34">
        <f>ROUND(('NEW Reference'!N$16*List!$H1920)+'NEW Reference'!N$17,0)</f>
        <v>18117</v>
      </c>
      <c r="V1920" s="35">
        <f>ROUND(('NEW Reference'!O$16*List!$H1920)+'NEW Reference'!O$17,0)</f>
        <v>674</v>
      </c>
      <c r="W1920" s="35">
        <f>ROUND(('NEW Reference'!P$16*List!$H1920)+'NEW Reference'!P$17,0)</f>
        <v>949</v>
      </c>
      <c r="X1920" s="35">
        <f>ROUND(('NEW Reference'!Q$16*List!$H1920)+'NEW Reference'!Q$17,0)</f>
        <v>475</v>
      </c>
      <c r="Y1920" s="36"/>
      <c r="Z1920" s="4" t="str">
        <f t="shared" si="89"/>
        <v>SCHENECTADY, New York</v>
      </c>
      <c r="AA1920" s="37" t="s">
        <v>5502</v>
      </c>
      <c r="AB1920" s="37" t="s">
        <v>49</v>
      </c>
      <c r="AC1920" s="32" t="s">
        <v>5390</v>
      </c>
      <c r="AD1920" s="38"/>
      <c r="AE1920">
        <f t="shared" si="90"/>
        <v>0.80790000000000006</v>
      </c>
    </row>
    <row r="1921" spans="1:31">
      <c r="A1921" s="28" t="s">
        <v>5503</v>
      </c>
      <c r="B1921" s="44" t="s">
        <v>5504</v>
      </c>
      <c r="C1921" s="45">
        <v>10580</v>
      </c>
      <c r="D1921" s="30" t="s">
        <v>291</v>
      </c>
      <c r="E1921" s="46" t="s">
        <v>5505</v>
      </c>
      <c r="F1921" s="49" t="s">
        <v>5390</v>
      </c>
      <c r="G1921" s="33" t="s">
        <v>48</v>
      </c>
      <c r="H1921">
        <f t="shared" si="88"/>
        <v>0.80790000000000006</v>
      </c>
      <c r="I1921" s="34">
        <f>ROUND(('NEW Reference'!B$16*List!$H1921)+'NEW Reference'!B$17,0)</f>
        <v>1038</v>
      </c>
      <c r="J1921" s="34">
        <f>ROUND(('NEW Reference'!C$16*List!$H1921)+'NEW Reference'!C$17,0)</f>
        <v>1547</v>
      </c>
      <c r="K1921" s="34">
        <f>ROUND(('NEW Reference'!D$16*List!$H1921)+'NEW Reference'!D$17,0)</f>
        <v>1854</v>
      </c>
      <c r="L1921" s="34">
        <f>ROUND(('NEW Reference'!E$16*List!$H1921)+'NEW Reference'!E$17,0)</f>
        <v>2292</v>
      </c>
      <c r="M1921" s="34">
        <f>ROUND(('NEW Reference'!F$16*List!$H1921)+'NEW Reference'!F$17,0)</f>
        <v>2388</v>
      </c>
      <c r="N1921" s="34">
        <f>ROUND(('NEW Reference'!G$16*List!$H1921)+'NEW Reference'!G$17,0)</f>
        <v>2703</v>
      </c>
      <c r="O1921" s="34">
        <f>ROUND(('NEW Reference'!H$16*List!$H1921)+'NEW Reference'!H$17,0)</f>
        <v>2806</v>
      </c>
      <c r="P1921" s="34">
        <f>ROUND(('NEW Reference'!I$16*List!$H1921)+'NEW Reference'!I$17,0)</f>
        <v>2917</v>
      </c>
      <c r="Q1921" s="34">
        <f>ROUND(('NEW Reference'!J$16*List!$H1921)+'NEW Reference'!J$17,0)</f>
        <v>3378</v>
      </c>
      <c r="R1921" s="34">
        <f>ROUND(('NEW Reference'!K$16*List!$H1921)+'NEW Reference'!K$17,0)</f>
        <v>3484</v>
      </c>
      <c r="S1921" s="34">
        <f>ROUND(('NEW Reference'!L$16*List!$H1921)+'NEW Reference'!L$17,0)</f>
        <v>3760</v>
      </c>
      <c r="T1921" s="34">
        <f>ROUND(('NEW Reference'!M$16*List!$H1921)+'NEW Reference'!M$17,0)</f>
        <v>4490</v>
      </c>
      <c r="U1921" s="34">
        <f>ROUND(('NEW Reference'!N$16*List!$H1921)+'NEW Reference'!N$17,0)</f>
        <v>18117</v>
      </c>
      <c r="V1921" s="35">
        <f>ROUND(('NEW Reference'!O$16*List!$H1921)+'NEW Reference'!O$17,0)</f>
        <v>674</v>
      </c>
      <c r="W1921" s="35">
        <f>ROUND(('NEW Reference'!P$16*List!$H1921)+'NEW Reference'!P$17,0)</f>
        <v>949</v>
      </c>
      <c r="X1921" s="35">
        <f>ROUND(('NEW Reference'!Q$16*List!$H1921)+'NEW Reference'!Q$17,0)</f>
        <v>475</v>
      </c>
      <c r="Y1921" s="36"/>
      <c r="Z1921" s="4" t="str">
        <f t="shared" si="89"/>
        <v>SCHOHARIE, New York</v>
      </c>
      <c r="AA1921" s="37" t="s">
        <v>5505</v>
      </c>
      <c r="AB1921" s="37" t="s">
        <v>49</v>
      </c>
      <c r="AC1921" s="32" t="s">
        <v>5390</v>
      </c>
      <c r="AD1921" s="38"/>
      <c r="AE1921">
        <f t="shared" si="90"/>
        <v>0.80790000000000006</v>
      </c>
    </row>
    <row r="1922" spans="1:31">
      <c r="A1922" s="28" t="s">
        <v>5506</v>
      </c>
      <c r="B1922" s="44" t="s">
        <v>5507</v>
      </c>
      <c r="C1922" s="47">
        <v>99933</v>
      </c>
      <c r="D1922" s="30" t="s">
        <v>179</v>
      </c>
      <c r="E1922" s="37" t="s">
        <v>2413</v>
      </c>
      <c r="F1922" s="50" t="s">
        <v>5390</v>
      </c>
      <c r="G1922" s="33" t="s">
        <v>59</v>
      </c>
      <c r="H1922">
        <f t="shared" si="88"/>
        <v>0.84760000000000002</v>
      </c>
      <c r="I1922" s="34">
        <f>ROUND(('NEW Reference'!B$16*List!$H1922)+'NEW Reference'!B$17,0)</f>
        <v>1074</v>
      </c>
      <c r="J1922" s="34">
        <f>ROUND(('NEW Reference'!C$16*List!$H1922)+'NEW Reference'!C$17,0)</f>
        <v>1602</v>
      </c>
      <c r="K1922" s="34">
        <f>ROUND(('NEW Reference'!D$16*List!$H1922)+'NEW Reference'!D$17,0)</f>
        <v>1920</v>
      </c>
      <c r="L1922" s="34">
        <f>ROUND(('NEW Reference'!E$16*List!$H1922)+'NEW Reference'!E$17,0)</f>
        <v>2373</v>
      </c>
      <c r="M1922" s="34">
        <f>ROUND(('NEW Reference'!F$16*List!$H1922)+'NEW Reference'!F$17,0)</f>
        <v>2472</v>
      </c>
      <c r="N1922" s="34">
        <f>ROUND(('NEW Reference'!G$16*List!$H1922)+'NEW Reference'!G$17,0)</f>
        <v>2799</v>
      </c>
      <c r="O1922" s="34">
        <f>ROUND(('NEW Reference'!H$16*List!$H1922)+'NEW Reference'!H$17,0)</f>
        <v>2906</v>
      </c>
      <c r="P1922" s="34">
        <f>ROUND(('NEW Reference'!I$16*List!$H1922)+'NEW Reference'!I$17,0)</f>
        <v>3020</v>
      </c>
      <c r="Q1922" s="34">
        <f>ROUND(('NEW Reference'!J$16*List!$H1922)+'NEW Reference'!J$17,0)</f>
        <v>3497</v>
      </c>
      <c r="R1922" s="34">
        <f>ROUND(('NEW Reference'!K$16*List!$H1922)+'NEW Reference'!K$17,0)</f>
        <v>3607</v>
      </c>
      <c r="S1922" s="34">
        <f>ROUND(('NEW Reference'!L$16*List!$H1922)+'NEW Reference'!L$17,0)</f>
        <v>3893</v>
      </c>
      <c r="T1922" s="34">
        <f>ROUND(('NEW Reference'!M$16*List!$H1922)+'NEW Reference'!M$17,0)</f>
        <v>4649</v>
      </c>
      <c r="U1922" s="34">
        <f>ROUND(('NEW Reference'!N$16*List!$H1922)+'NEW Reference'!N$17,0)</f>
        <v>18758</v>
      </c>
      <c r="V1922" s="35">
        <f>ROUND(('NEW Reference'!O$16*List!$H1922)+'NEW Reference'!O$17,0)</f>
        <v>697</v>
      </c>
      <c r="W1922" s="35">
        <f>ROUND(('NEW Reference'!P$16*List!$H1922)+'NEW Reference'!P$17,0)</f>
        <v>983</v>
      </c>
      <c r="X1922" s="35">
        <f>ROUND(('NEW Reference'!Q$16*List!$H1922)+'NEW Reference'!Q$17,0)</f>
        <v>491</v>
      </c>
      <c r="Y1922" s="36"/>
      <c r="Z1922" s="4" t="str">
        <f t="shared" si="89"/>
        <v>SCHUYLER, New York</v>
      </c>
      <c r="AA1922" s="37" t="s">
        <v>2413</v>
      </c>
      <c r="AB1922" s="37" t="s">
        <v>49</v>
      </c>
      <c r="AC1922" s="32" t="s">
        <v>5390</v>
      </c>
      <c r="AD1922" s="38"/>
      <c r="AE1922">
        <f t="shared" si="90"/>
        <v>0.84760000000000002</v>
      </c>
    </row>
    <row r="1923" spans="1:31">
      <c r="A1923" s="28" t="s">
        <v>5508</v>
      </c>
      <c r="B1923" s="44" t="s">
        <v>5509</v>
      </c>
      <c r="C1923" s="47">
        <v>99933</v>
      </c>
      <c r="D1923" s="30" t="s">
        <v>179</v>
      </c>
      <c r="E1923" s="37" t="s">
        <v>5510</v>
      </c>
      <c r="F1923" s="50" t="s">
        <v>5390</v>
      </c>
      <c r="G1923" s="33" t="s">
        <v>59</v>
      </c>
      <c r="H1923">
        <f t="shared" si="88"/>
        <v>0.84760000000000002</v>
      </c>
      <c r="I1923" s="34">
        <f>ROUND(('NEW Reference'!B$16*List!$H1923)+'NEW Reference'!B$17,0)</f>
        <v>1074</v>
      </c>
      <c r="J1923" s="34">
        <f>ROUND(('NEW Reference'!C$16*List!$H1923)+'NEW Reference'!C$17,0)</f>
        <v>1602</v>
      </c>
      <c r="K1923" s="34">
        <f>ROUND(('NEW Reference'!D$16*List!$H1923)+'NEW Reference'!D$17,0)</f>
        <v>1920</v>
      </c>
      <c r="L1923" s="34">
        <f>ROUND(('NEW Reference'!E$16*List!$H1923)+'NEW Reference'!E$17,0)</f>
        <v>2373</v>
      </c>
      <c r="M1923" s="34">
        <f>ROUND(('NEW Reference'!F$16*List!$H1923)+'NEW Reference'!F$17,0)</f>
        <v>2472</v>
      </c>
      <c r="N1923" s="34">
        <f>ROUND(('NEW Reference'!G$16*List!$H1923)+'NEW Reference'!G$17,0)</f>
        <v>2799</v>
      </c>
      <c r="O1923" s="34">
        <f>ROUND(('NEW Reference'!H$16*List!$H1923)+'NEW Reference'!H$17,0)</f>
        <v>2906</v>
      </c>
      <c r="P1923" s="34">
        <f>ROUND(('NEW Reference'!I$16*List!$H1923)+'NEW Reference'!I$17,0)</f>
        <v>3020</v>
      </c>
      <c r="Q1923" s="34">
        <f>ROUND(('NEW Reference'!J$16*List!$H1923)+'NEW Reference'!J$17,0)</f>
        <v>3497</v>
      </c>
      <c r="R1923" s="34">
        <f>ROUND(('NEW Reference'!K$16*List!$H1923)+'NEW Reference'!K$17,0)</f>
        <v>3607</v>
      </c>
      <c r="S1923" s="34">
        <f>ROUND(('NEW Reference'!L$16*List!$H1923)+'NEW Reference'!L$17,0)</f>
        <v>3893</v>
      </c>
      <c r="T1923" s="34">
        <f>ROUND(('NEW Reference'!M$16*List!$H1923)+'NEW Reference'!M$17,0)</f>
        <v>4649</v>
      </c>
      <c r="U1923" s="34">
        <f>ROUND(('NEW Reference'!N$16*List!$H1923)+'NEW Reference'!N$17,0)</f>
        <v>18758</v>
      </c>
      <c r="V1923" s="35">
        <f>ROUND(('NEW Reference'!O$16*List!$H1923)+'NEW Reference'!O$17,0)</f>
        <v>697</v>
      </c>
      <c r="W1923" s="35">
        <f>ROUND(('NEW Reference'!P$16*List!$H1923)+'NEW Reference'!P$17,0)</f>
        <v>983</v>
      </c>
      <c r="X1923" s="35">
        <f>ROUND(('NEW Reference'!Q$16*List!$H1923)+'NEW Reference'!Q$17,0)</f>
        <v>491</v>
      </c>
      <c r="Y1923" s="36"/>
      <c r="Z1923" s="4" t="str">
        <f t="shared" si="89"/>
        <v>SENECA, New York</v>
      </c>
      <c r="AA1923" s="37" t="s">
        <v>5510</v>
      </c>
      <c r="AB1923" s="37" t="s">
        <v>49</v>
      </c>
      <c r="AC1923" s="32" t="s">
        <v>5390</v>
      </c>
      <c r="AD1923" s="38"/>
      <c r="AE1923">
        <f t="shared" si="90"/>
        <v>0.84760000000000002</v>
      </c>
    </row>
    <row r="1924" spans="1:31">
      <c r="A1924" s="28" t="s">
        <v>5511</v>
      </c>
      <c r="B1924" s="44" t="s">
        <v>5512</v>
      </c>
      <c r="C1924" s="45">
        <v>99933</v>
      </c>
      <c r="D1924" s="30" t="s">
        <v>179</v>
      </c>
      <c r="E1924" s="46" t="s">
        <v>2641</v>
      </c>
      <c r="F1924" s="50" t="s">
        <v>5390</v>
      </c>
      <c r="G1924" s="33" t="s">
        <v>59</v>
      </c>
      <c r="H1924">
        <f t="shared" si="88"/>
        <v>0.84760000000000002</v>
      </c>
      <c r="I1924" s="34">
        <f>ROUND(('NEW Reference'!B$16*List!$H1924)+'NEW Reference'!B$17,0)</f>
        <v>1074</v>
      </c>
      <c r="J1924" s="34">
        <f>ROUND(('NEW Reference'!C$16*List!$H1924)+'NEW Reference'!C$17,0)</f>
        <v>1602</v>
      </c>
      <c r="K1924" s="34">
        <f>ROUND(('NEW Reference'!D$16*List!$H1924)+'NEW Reference'!D$17,0)</f>
        <v>1920</v>
      </c>
      <c r="L1924" s="34">
        <f>ROUND(('NEW Reference'!E$16*List!$H1924)+'NEW Reference'!E$17,0)</f>
        <v>2373</v>
      </c>
      <c r="M1924" s="34">
        <f>ROUND(('NEW Reference'!F$16*List!$H1924)+'NEW Reference'!F$17,0)</f>
        <v>2472</v>
      </c>
      <c r="N1924" s="34">
        <f>ROUND(('NEW Reference'!G$16*List!$H1924)+'NEW Reference'!G$17,0)</f>
        <v>2799</v>
      </c>
      <c r="O1924" s="34">
        <f>ROUND(('NEW Reference'!H$16*List!$H1924)+'NEW Reference'!H$17,0)</f>
        <v>2906</v>
      </c>
      <c r="P1924" s="34">
        <f>ROUND(('NEW Reference'!I$16*List!$H1924)+'NEW Reference'!I$17,0)</f>
        <v>3020</v>
      </c>
      <c r="Q1924" s="34">
        <f>ROUND(('NEW Reference'!J$16*List!$H1924)+'NEW Reference'!J$17,0)</f>
        <v>3497</v>
      </c>
      <c r="R1924" s="34">
        <f>ROUND(('NEW Reference'!K$16*List!$H1924)+'NEW Reference'!K$17,0)</f>
        <v>3607</v>
      </c>
      <c r="S1924" s="34">
        <f>ROUND(('NEW Reference'!L$16*List!$H1924)+'NEW Reference'!L$17,0)</f>
        <v>3893</v>
      </c>
      <c r="T1924" s="34">
        <f>ROUND(('NEW Reference'!M$16*List!$H1924)+'NEW Reference'!M$17,0)</f>
        <v>4649</v>
      </c>
      <c r="U1924" s="34">
        <f>ROUND(('NEW Reference'!N$16*List!$H1924)+'NEW Reference'!N$17,0)</f>
        <v>18758</v>
      </c>
      <c r="V1924" s="35">
        <f>ROUND(('NEW Reference'!O$16*List!$H1924)+'NEW Reference'!O$17,0)</f>
        <v>697</v>
      </c>
      <c r="W1924" s="35">
        <f>ROUND(('NEW Reference'!P$16*List!$H1924)+'NEW Reference'!P$17,0)</f>
        <v>983</v>
      </c>
      <c r="X1924" s="35">
        <f>ROUND(('NEW Reference'!Q$16*List!$H1924)+'NEW Reference'!Q$17,0)</f>
        <v>491</v>
      </c>
      <c r="Y1924" s="36"/>
      <c r="Z1924" s="4" t="str">
        <f t="shared" si="89"/>
        <v>STEUBEN, New York</v>
      </c>
      <c r="AA1924" s="37" t="s">
        <v>2641</v>
      </c>
      <c r="AB1924" s="37" t="s">
        <v>49</v>
      </c>
      <c r="AC1924" s="32" t="s">
        <v>5390</v>
      </c>
      <c r="AD1924" s="38"/>
      <c r="AE1924">
        <f t="shared" si="90"/>
        <v>0.84760000000000002</v>
      </c>
    </row>
    <row r="1925" spans="1:31">
      <c r="A1925" s="28" t="s">
        <v>5513</v>
      </c>
      <c r="B1925" s="44" t="s">
        <v>5514</v>
      </c>
      <c r="C1925" s="45">
        <v>35004</v>
      </c>
      <c r="D1925" s="30" t="s">
        <v>1265</v>
      </c>
      <c r="E1925" s="46" t="s">
        <v>3</v>
      </c>
      <c r="F1925" s="49" t="s">
        <v>5390</v>
      </c>
      <c r="G1925" s="33" t="s">
        <v>48</v>
      </c>
      <c r="H1925">
        <f t="shared" si="88"/>
        <v>1.3354000000000001</v>
      </c>
      <c r="I1925" s="34">
        <f>ROUND(('NEW Reference'!B$16*List!$H1925)+'NEW Reference'!B$17,0)</f>
        <v>1525</v>
      </c>
      <c r="J1925" s="34">
        <f>ROUND(('NEW Reference'!C$16*List!$H1925)+'NEW Reference'!C$17,0)</f>
        <v>2275</v>
      </c>
      <c r="K1925" s="34">
        <f>ROUND(('NEW Reference'!D$16*List!$H1925)+'NEW Reference'!D$17,0)</f>
        <v>2726</v>
      </c>
      <c r="L1925" s="34">
        <f>ROUND(('NEW Reference'!E$16*List!$H1925)+'NEW Reference'!E$17,0)</f>
        <v>3370</v>
      </c>
      <c r="M1925" s="34">
        <f>ROUND(('NEW Reference'!F$16*List!$H1925)+'NEW Reference'!F$17,0)</f>
        <v>3511</v>
      </c>
      <c r="N1925" s="34">
        <f>ROUND(('NEW Reference'!G$16*List!$H1925)+'NEW Reference'!G$17,0)</f>
        <v>3974</v>
      </c>
      <c r="O1925" s="34">
        <f>ROUND(('NEW Reference'!H$16*List!$H1925)+'NEW Reference'!H$17,0)</f>
        <v>4126</v>
      </c>
      <c r="P1925" s="34">
        <f>ROUND(('NEW Reference'!I$16*List!$H1925)+'NEW Reference'!I$17,0)</f>
        <v>4288</v>
      </c>
      <c r="Q1925" s="34">
        <f>ROUND(('NEW Reference'!J$16*List!$H1925)+'NEW Reference'!J$17,0)</f>
        <v>4966</v>
      </c>
      <c r="R1925" s="34">
        <f>ROUND(('NEW Reference'!K$16*List!$H1925)+'NEW Reference'!K$17,0)</f>
        <v>5122</v>
      </c>
      <c r="S1925" s="34">
        <f>ROUND(('NEW Reference'!L$16*List!$H1925)+'NEW Reference'!L$17,0)</f>
        <v>5527</v>
      </c>
      <c r="T1925" s="34">
        <f>ROUND(('NEW Reference'!M$16*List!$H1925)+'NEW Reference'!M$17,0)</f>
        <v>6601</v>
      </c>
      <c r="U1925" s="34">
        <f>ROUND(('NEW Reference'!N$16*List!$H1925)+'NEW Reference'!N$17,0)</f>
        <v>26635</v>
      </c>
      <c r="V1925" s="35">
        <f>ROUND(('NEW Reference'!O$16*List!$H1925)+'NEW Reference'!O$17,0)</f>
        <v>990</v>
      </c>
      <c r="W1925" s="35">
        <f>ROUND(('NEW Reference'!P$16*List!$H1925)+'NEW Reference'!P$17,0)</f>
        <v>1395</v>
      </c>
      <c r="X1925" s="35">
        <f>ROUND(('NEW Reference'!Q$16*List!$H1925)+'NEW Reference'!Q$17,0)</f>
        <v>698</v>
      </c>
      <c r="Y1925" s="36"/>
      <c r="Z1925" s="4" t="str">
        <f t="shared" si="89"/>
        <v>SUFFOLK, New York</v>
      </c>
      <c r="AA1925" s="46" t="s">
        <v>3</v>
      </c>
      <c r="AB1925" s="37" t="s">
        <v>49</v>
      </c>
      <c r="AC1925" s="41" t="s">
        <v>5390</v>
      </c>
      <c r="AD1925" s="42"/>
      <c r="AE1925">
        <f t="shared" si="90"/>
        <v>1.3354000000000001</v>
      </c>
    </row>
    <row r="1926" spans="1:31">
      <c r="A1926" s="28" t="s">
        <v>5515</v>
      </c>
      <c r="B1926" s="44" t="s">
        <v>5516</v>
      </c>
      <c r="C1926" s="45">
        <v>99933</v>
      </c>
      <c r="D1926" s="30" t="s">
        <v>179</v>
      </c>
      <c r="E1926" s="46" t="s">
        <v>2644</v>
      </c>
      <c r="F1926" s="50" t="s">
        <v>5390</v>
      </c>
      <c r="G1926" s="33" t="s">
        <v>59</v>
      </c>
      <c r="H1926">
        <f t="shared" si="88"/>
        <v>0.84760000000000002</v>
      </c>
      <c r="I1926" s="34">
        <f>ROUND(('NEW Reference'!B$16*List!$H1926)+'NEW Reference'!B$17,0)</f>
        <v>1074</v>
      </c>
      <c r="J1926" s="34">
        <f>ROUND(('NEW Reference'!C$16*List!$H1926)+'NEW Reference'!C$17,0)</f>
        <v>1602</v>
      </c>
      <c r="K1926" s="34">
        <f>ROUND(('NEW Reference'!D$16*List!$H1926)+'NEW Reference'!D$17,0)</f>
        <v>1920</v>
      </c>
      <c r="L1926" s="34">
        <f>ROUND(('NEW Reference'!E$16*List!$H1926)+'NEW Reference'!E$17,0)</f>
        <v>2373</v>
      </c>
      <c r="M1926" s="34">
        <f>ROUND(('NEW Reference'!F$16*List!$H1926)+'NEW Reference'!F$17,0)</f>
        <v>2472</v>
      </c>
      <c r="N1926" s="34">
        <f>ROUND(('NEW Reference'!G$16*List!$H1926)+'NEW Reference'!G$17,0)</f>
        <v>2799</v>
      </c>
      <c r="O1926" s="34">
        <f>ROUND(('NEW Reference'!H$16*List!$H1926)+'NEW Reference'!H$17,0)</f>
        <v>2906</v>
      </c>
      <c r="P1926" s="34">
        <f>ROUND(('NEW Reference'!I$16*List!$H1926)+'NEW Reference'!I$17,0)</f>
        <v>3020</v>
      </c>
      <c r="Q1926" s="34">
        <f>ROUND(('NEW Reference'!J$16*List!$H1926)+'NEW Reference'!J$17,0)</f>
        <v>3497</v>
      </c>
      <c r="R1926" s="34">
        <f>ROUND(('NEW Reference'!K$16*List!$H1926)+'NEW Reference'!K$17,0)</f>
        <v>3607</v>
      </c>
      <c r="S1926" s="34">
        <f>ROUND(('NEW Reference'!L$16*List!$H1926)+'NEW Reference'!L$17,0)</f>
        <v>3893</v>
      </c>
      <c r="T1926" s="34">
        <f>ROUND(('NEW Reference'!M$16*List!$H1926)+'NEW Reference'!M$17,0)</f>
        <v>4649</v>
      </c>
      <c r="U1926" s="34">
        <f>ROUND(('NEW Reference'!N$16*List!$H1926)+'NEW Reference'!N$17,0)</f>
        <v>18758</v>
      </c>
      <c r="V1926" s="35">
        <f>ROUND(('NEW Reference'!O$16*List!$H1926)+'NEW Reference'!O$17,0)</f>
        <v>697</v>
      </c>
      <c r="W1926" s="35">
        <f>ROUND(('NEW Reference'!P$16*List!$H1926)+'NEW Reference'!P$17,0)</f>
        <v>983</v>
      </c>
      <c r="X1926" s="35">
        <f>ROUND(('NEW Reference'!Q$16*List!$H1926)+'NEW Reference'!Q$17,0)</f>
        <v>491</v>
      </c>
      <c r="Y1926" s="36"/>
      <c r="Z1926" s="4" t="str">
        <f t="shared" si="89"/>
        <v>SULLIVAN, New York</v>
      </c>
      <c r="AA1926" s="37" t="s">
        <v>2644</v>
      </c>
      <c r="AB1926" s="37" t="s">
        <v>49</v>
      </c>
      <c r="AC1926" s="32" t="s">
        <v>5390</v>
      </c>
      <c r="AD1926" s="38"/>
      <c r="AE1926">
        <f t="shared" si="90"/>
        <v>0.84760000000000002</v>
      </c>
    </row>
    <row r="1927" spans="1:31">
      <c r="A1927" s="28" t="s">
        <v>5517</v>
      </c>
      <c r="B1927" s="44" t="s">
        <v>5518</v>
      </c>
      <c r="C1927" s="45">
        <v>13780</v>
      </c>
      <c r="D1927" s="30" t="s">
        <v>396</v>
      </c>
      <c r="E1927" s="46" t="s">
        <v>5519</v>
      </c>
      <c r="F1927" s="49" t="s">
        <v>5390</v>
      </c>
      <c r="G1927" s="33" t="s">
        <v>48</v>
      </c>
      <c r="H1927">
        <f t="shared" si="88"/>
        <v>0.84379999999999999</v>
      </c>
      <c r="I1927" s="34">
        <f>ROUND(('NEW Reference'!B$16*List!$H1927)+'NEW Reference'!B$17,0)</f>
        <v>1071</v>
      </c>
      <c r="J1927" s="34">
        <f>ROUND(('NEW Reference'!C$16*List!$H1927)+'NEW Reference'!C$17,0)</f>
        <v>1597</v>
      </c>
      <c r="K1927" s="34">
        <f>ROUND(('NEW Reference'!D$16*List!$H1927)+'NEW Reference'!D$17,0)</f>
        <v>1913</v>
      </c>
      <c r="L1927" s="34">
        <f>ROUND(('NEW Reference'!E$16*List!$H1927)+'NEW Reference'!E$17,0)</f>
        <v>2365</v>
      </c>
      <c r="M1927" s="34">
        <f>ROUND(('NEW Reference'!F$16*List!$H1927)+'NEW Reference'!F$17,0)</f>
        <v>2464</v>
      </c>
      <c r="N1927" s="34">
        <f>ROUND(('NEW Reference'!G$16*List!$H1927)+'NEW Reference'!G$17,0)</f>
        <v>2790</v>
      </c>
      <c r="O1927" s="34">
        <f>ROUND(('NEW Reference'!H$16*List!$H1927)+'NEW Reference'!H$17,0)</f>
        <v>2896</v>
      </c>
      <c r="P1927" s="34">
        <f>ROUND(('NEW Reference'!I$16*List!$H1927)+'NEW Reference'!I$17,0)</f>
        <v>3010</v>
      </c>
      <c r="Q1927" s="34">
        <f>ROUND(('NEW Reference'!J$16*List!$H1927)+'NEW Reference'!J$17,0)</f>
        <v>3486</v>
      </c>
      <c r="R1927" s="34">
        <f>ROUND(('NEW Reference'!K$16*List!$H1927)+'NEW Reference'!K$17,0)</f>
        <v>3596</v>
      </c>
      <c r="S1927" s="34">
        <f>ROUND(('NEW Reference'!L$16*List!$H1927)+'NEW Reference'!L$17,0)</f>
        <v>3880</v>
      </c>
      <c r="T1927" s="34">
        <f>ROUND(('NEW Reference'!M$16*List!$H1927)+'NEW Reference'!M$17,0)</f>
        <v>4634</v>
      </c>
      <c r="U1927" s="34">
        <f>ROUND(('NEW Reference'!N$16*List!$H1927)+'NEW Reference'!N$17,0)</f>
        <v>18697</v>
      </c>
      <c r="V1927" s="35">
        <f>ROUND(('NEW Reference'!O$16*List!$H1927)+'NEW Reference'!O$17,0)</f>
        <v>695</v>
      </c>
      <c r="W1927" s="35">
        <f>ROUND(('NEW Reference'!P$16*List!$H1927)+'NEW Reference'!P$17,0)</f>
        <v>979</v>
      </c>
      <c r="X1927" s="35">
        <f>ROUND(('NEW Reference'!Q$16*List!$H1927)+'NEW Reference'!Q$17,0)</f>
        <v>490</v>
      </c>
      <c r="Y1927" s="36"/>
      <c r="Z1927" s="4" t="str">
        <f t="shared" si="89"/>
        <v>TIOGA, New York</v>
      </c>
      <c r="AA1927" s="37" t="s">
        <v>5519</v>
      </c>
      <c r="AB1927" s="37" t="s">
        <v>49</v>
      </c>
      <c r="AC1927" s="32" t="s">
        <v>5390</v>
      </c>
      <c r="AD1927" s="38"/>
      <c r="AE1927">
        <f t="shared" si="90"/>
        <v>0.84379999999999999</v>
      </c>
    </row>
    <row r="1928" spans="1:31">
      <c r="A1928" s="28" t="s">
        <v>5520</v>
      </c>
      <c r="B1928" s="44" t="s">
        <v>5521</v>
      </c>
      <c r="C1928" s="45">
        <v>27060</v>
      </c>
      <c r="D1928" s="30" t="s">
        <v>938</v>
      </c>
      <c r="E1928" s="46" t="s">
        <v>5522</v>
      </c>
      <c r="F1928" s="49" t="s">
        <v>5390</v>
      </c>
      <c r="G1928" s="33" t="s">
        <v>48</v>
      </c>
      <c r="H1928">
        <f t="shared" si="88"/>
        <v>1.0479000000000001</v>
      </c>
      <c r="I1928" s="34">
        <f>ROUND(('NEW Reference'!B$16*List!$H1928)+'NEW Reference'!B$17,0)</f>
        <v>1260</v>
      </c>
      <c r="J1928" s="34">
        <f>ROUND(('NEW Reference'!C$16*List!$H1928)+'NEW Reference'!C$17,0)</f>
        <v>1878</v>
      </c>
      <c r="K1928" s="34">
        <f>ROUND(('NEW Reference'!D$16*List!$H1928)+'NEW Reference'!D$17,0)</f>
        <v>2251</v>
      </c>
      <c r="L1928" s="34">
        <f>ROUND(('NEW Reference'!E$16*List!$H1928)+'NEW Reference'!E$17,0)</f>
        <v>2782</v>
      </c>
      <c r="M1928" s="34">
        <f>ROUND(('NEW Reference'!F$16*List!$H1928)+'NEW Reference'!F$17,0)</f>
        <v>2899</v>
      </c>
      <c r="N1928" s="34">
        <f>ROUND(('NEW Reference'!G$16*List!$H1928)+'NEW Reference'!G$17,0)</f>
        <v>3281</v>
      </c>
      <c r="O1928" s="34">
        <f>ROUND(('NEW Reference'!H$16*List!$H1928)+'NEW Reference'!H$17,0)</f>
        <v>3407</v>
      </c>
      <c r="P1928" s="34">
        <f>ROUND(('NEW Reference'!I$16*List!$H1928)+'NEW Reference'!I$17,0)</f>
        <v>3541</v>
      </c>
      <c r="Q1928" s="34">
        <f>ROUND(('NEW Reference'!J$16*List!$H1928)+'NEW Reference'!J$17,0)</f>
        <v>4100</v>
      </c>
      <c r="R1928" s="34">
        <f>ROUND(('NEW Reference'!K$16*List!$H1928)+'NEW Reference'!K$17,0)</f>
        <v>4229</v>
      </c>
      <c r="S1928" s="34">
        <f>ROUND(('NEW Reference'!L$16*List!$H1928)+'NEW Reference'!L$17,0)</f>
        <v>4564</v>
      </c>
      <c r="T1928" s="34">
        <f>ROUND(('NEW Reference'!M$16*List!$H1928)+'NEW Reference'!M$17,0)</f>
        <v>5451</v>
      </c>
      <c r="U1928" s="34">
        <f>ROUND(('NEW Reference'!N$16*List!$H1928)+'NEW Reference'!N$17,0)</f>
        <v>21993</v>
      </c>
      <c r="V1928" s="35">
        <f>ROUND(('NEW Reference'!O$16*List!$H1928)+'NEW Reference'!O$17,0)</f>
        <v>818</v>
      </c>
      <c r="W1928" s="35">
        <f>ROUND(('NEW Reference'!P$16*List!$H1928)+'NEW Reference'!P$17,0)</f>
        <v>1152</v>
      </c>
      <c r="X1928" s="35">
        <f>ROUND(('NEW Reference'!Q$16*List!$H1928)+'NEW Reference'!Q$17,0)</f>
        <v>576</v>
      </c>
      <c r="Y1928" s="36"/>
      <c r="Z1928" s="4" t="str">
        <f t="shared" si="89"/>
        <v>TOMPKINS, New York</v>
      </c>
      <c r="AA1928" s="37" t="s">
        <v>5522</v>
      </c>
      <c r="AB1928" s="37" t="s">
        <v>49</v>
      </c>
      <c r="AC1928" s="32" t="s">
        <v>5390</v>
      </c>
      <c r="AD1928" s="38"/>
      <c r="AE1928">
        <f t="shared" si="90"/>
        <v>1.0479000000000001</v>
      </c>
    </row>
    <row r="1929" spans="1:31">
      <c r="A1929" s="28" t="s">
        <v>5523</v>
      </c>
      <c r="B1929" s="44" t="s">
        <v>5524</v>
      </c>
      <c r="C1929" s="47">
        <v>28740</v>
      </c>
      <c r="D1929" s="30" t="s">
        <v>1022</v>
      </c>
      <c r="E1929" s="37" t="s">
        <v>5525</v>
      </c>
      <c r="F1929" s="49" t="s">
        <v>5390</v>
      </c>
      <c r="G1929" s="33" t="s">
        <v>48</v>
      </c>
      <c r="H1929">
        <f t="shared" si="88"/>
        <v>1.0924</v>
      </c>
      <c r="I1929" s="34">
        <f>ROUND(('NEW Reference'!B$16*List!$H1929)+'NEW Reference'!B$17,0)</f>
        <v>1301</v>
      </c>
      <c r="J1929" s="34">
        <f>ROUND(('NEW Reference'!C$16*List!$H1929)+'NEW Reference'!C$17,0)</f>
        <v>1940</v>
      </c>
      <c r="K1929" s="34">
        <f>ROUND(('NEW Reference'!D$16*List!$H1929)+'NEW Reference'!D$17,0)</f>
        <v>2324</v>
      </c>
      <c r="L1929" s="34">
        <f>ROUND(('NEW Reference'!E$16*List!$H1929)+'NEW Reference'!E$17,0)</f>
        <v>2873</v>
      </c>
      <c r="M1929" s="34">
        <f>ROUND(('NEW Reference'!F$16*List!$H1929)+'NEW Reference'!F$17,0)</f>
        <v>2993</v>
      </c>
      <c r="N1929" s="34">
        <f>ROUND(('NEW Reference'!G$16*List!$H1929)+'NEW Reference'!G$17,0)</f>
        <v>3389</v>
      </c>
      <c r="O1929" s="34">
        <f>ROUND(('NEW Reference'!H$16*List!$H1929)+'NEW Reference'!H$17,0)</f>
        <v>3518</v>
      </c>
      <c r="P1929" s="34">
        <f>ROUND(('NEW Reference'!I$16*List!$H1929)+'NEW Reference'!I$17,0)</f>
        <v>3656</v>
      </c>
      <c r="Q1929" s="34">
        <f>ROUND(('NEW Reference'!J$16*List!$H1929)+'NEW Reference'!J$17,0)</f>
        <v>4234</v>
      </c>
      <c r="R1929" s="34">
        <f>ROUND(('NEW Reference'!K$16*List!$H1929)+'NEW Reference'!K$17,0)</f>
        <v>4368</v>
      </c>
      <c r="S1929" s="34">
        <f>ROUND(('NEW Reference'!L$16*List!$H1929)+'NEW Reference'!L$17,0)</f>
        <v>4713</v>
      </c>
      <c r="T1929" s="34">
        <f>ROUND(('NEW Reference'!M$16*List!$H1929)+'NEW Reference'!M$17,0)</f>
        <v>5629</v>
      </c>
      <c r="U1929" s="34">
        <f>ROUND(('NEW Reference'!N$16*List!$H1929)+'NEW Reference'!N$17,0)</f>
        <v>22711</v>
      </c>
      <c r="V1929" s="35">
        <f>ROUND(('NEW Reference'!O$16*List!$H1929)+'NEW Reference'!O$17,0)</f>
        <v>844</v>
      </c>
      <c r="W1929" s="35">
        <f>ROUND(('NEW Reference'!P$16*List!$H1929)+'NEW Reference'!P$17,0)</f>
        <v>1190</v>
      </c>
      <c r="X1929" s="35">
        <f>ROUND(('NEW Reference'!Q$16*List!$H1929)+'NEW Reference'!Q$17,0)</f>
        <v>595</v>
      </c>
      <c r="Y1929" s="36"/>
      <c r="Z1929" s="4" t="str">
        <f t="shared" si="89"/>
        <v>ULSTER, New York</v>
      </c>
      <c r="AA1929" s="46" t="s">
        <v>5525</v>
      </c>
      <c r="AB1929" s="37" t="s">
        <v>49</v>
      </c>
      <c r="AC1929" s="41" t="s">
        <v>5390</v>
      </c>
      <c r="AD1929" s="42"/>
      <c r="AE1929">
        <f t="shared" si="90"/>
        <v>1.0924</v>
      </c>
    </row>
    <row r="1930" spans="1:31">
      <c r="A1930" s="28" t="s">
        <v>5526</v>
      </c>
      <c r="B1930" s="44" t="s">
        <v>5527</v>
      </c>
      <c r="C1930" s="47">
        <v>24020</v>
      </c>
      <c r="D1930" s="30" t="s">
        <v>795</v>
      </c>
      <c r="E1930" s="37" t="s">
        <v>2030</v>
      </c>
      <c r="F1930" s="49" t="s">
        <v>5390</v>
      </c>
      <c r="G1930" s="33" t="s">
        <v>48</v>
      </c>
      <c r="H1930">
        <f t="shared" si="88"/>
        <v>0.83310000000000006</v>
      </c>
      <c r="I1930" s="34">
        <f>ROUND(('NEW Reference'!B$16*List!$H1930)+'NEW Reference'!B$17,0)</f>
        <v>1061</v>
      </c>
      <c r="J1930" s="34">
        <f>ROUND(('NEW Reference'!C$16*List!$H1930)+'NEW Reference'!C$17,0)</f>
        <v>1582</v>
      </c>
      <c r="K1930" s="34">
        <f>ROUND(('NEW Reference'!D$16*List!$H1930)+'NEW Reference'!D$17,0)</f>
        <v>1896</v>
      </c>
      <c r="L1930" s="34">
        <f>ROUND(('NEW Reference'!E$16*List!$H1930)+'NEW Reference'!E$17,0)</f>
        <v>2344</v>
      </c>
      <c r="M1930" s="34">
        <f>ROUND(('NEW Reference'!F$16*List!$H1930)+'NEW Reference'!F$17,0)</f>
        <v>2442</v>
      </c>
      <c r="N1930" s="34">
        <f>ROUND(('NEW Reference'!G$16*List!$H1930)+'NEW Reference'!G$17,0)</f>
        <v>2764</v>
      </c>
      <c r="O1930" s="34">
        <f>ROUND(('NEW Reference'!H$16*List!$H1930)+'NEW Reference'!H$17,0)</f>
        <v>2870</v>
      </c>
      <c r="P1930" s="34">
        <f>ROUND(('NEW Reference'!I$16*List!$H1930)+'NEW Reference'!I$17,0)</f>
        <v>2982</v>
      </c>
      <c r="Q1930" s="34">
        <f>ROUND(('NEW Reference'!J$16*List!$H1930)+'NEW Reference'!J$17,0)</f>
        <v>3453</v>
      </c>
      <c r="R1930" s="34">
        <f>ROUND(('NEW Reference'!K$16*List!$H1930)+'NEW Reference'!K$17,0)</f>
        <v>3562</v>
      </c>
      <c r="S1930" s="34">
        <f>ROUND(('NEW Reference'!L$16*List!$H1930)+'NEW Reference'!L$17,0)</f>
        <v>3844</v>
      </c>
      <c r="T1930" s="34">
        <f>ROUND(('NEW Reference'!M$16*List!$H1930)+'NEW Reference'!M$17,0)</f>
        <v>4591</v>
      </c>
      <c r="U1930" s="34">
        <f>ROUND(('NEW Reference'!N$16*List!$H1930)+'NEW Reference'!N$17,0)</f>
        <v>18524</v>
      </c>
      <c r="V1930" s="35">
        <f>ROUND(('NEW Reference'!O$16*List!$H1930)+'NEW Reference'!O$17,0)</f>
        <v>689</v>
      </c>
      <c r="W1930" s="35">
        <f>ROUND(('NEW Reference'!P$16*List!$H1930)+'NEW Reference'!P$17,0)</f>
        <v>970</v>
      </c>
      <c r="X1930" s="35">
        <f>ROUND(('NEW Reference'!Q$16*List!$H1930)+'NEW Reference'!Q$17,0)</f>
        <v>485</v>
      </c>
      <c r="Y1930" s="36"/>
      <c r="Z1930" s="4" t="str">
        <f t="shared" si="89"/>
        <v>WARREN, New York</v>
      </c>
      <c r="AA1930" s="46" t="s">
        <v>2030</v>
      </c>
      <c r="AB1930" s="37" t="s">
        <v>49</v>
      </c>
      <c r="AC1930" s="41" t="s">
        <v>5390</v>
      </c>
      <c r="AD1930" s="42"/>
      <c r="AE1930">
        <f t="shared" si="90"/>
        <v>0.83310000000000006</v>
      </c>
    </row>
    <row r="1931" spans="1:31">
      <c r="A1931" s="28" t="s">
        <v>5528</v>
      </c>
      <c r="B1931" s="44" t="s">
        <v>5529</v>
      </c>
      <c r="C1931" s="47">
        <v>24020</v>
      </c>
      <c r="D1931" s="30" t="s">
        <v>795</v>
      </c>
      <c r="E1931" s="37" t="s">
        <v>250</v>
      </c>
      <c r="F1931" s="49" t="s">
        <v>5390</v>
      </c>
      <c r="G1931" s="33" t="s">
        <v>48</v>
      </c>
      <c r="H1931">
        <f t="shared" si="88"/>
        <v>0.83310000000000006</v>
      </c>
      <c r="I1931" s="34">
        <f>ROUND(('NEW Reference'!B$16*List!$H1931)+'NEW Reference'!B$17,0)</f>
        <v>1061</v>
      </c>
      <c r="J1931" s="34">
        <f>ROUND(('NEW Reference'!C$16*List!$H1931)+'NEW Reference'!C$17,0)</f>
        <v>1582</v>
      </c>
      <c r="K1931" s="34">
        <f>ROUND(('NEW Reference'!D$16*List!$H1931)+'NEW Reference'!D$17,0)</f>
        <v>1896</v>
      </c>
      <c r="L1931" s="34">
        <f>ROUND(('NEW Reference'!E$16*List!$H1931)+'NEW Reference'!E$17,0)</f>
        <v>2344</v>
      </c>
      <c r="M1931" s="34">
        <f>ROUND(('NEW Reference'!F$16*List!$H1931)+'NEW Reference'!F$17,0)</f>
        <v>2442</v>
      </c>
      <c r="N1931" s="34">
        <f>ROUND(('NEW Reference'!G$16*List!$H1931)+'NEW Reference'!G$17,0)</f>
        <v>2764</v>
      </c>
      <c r="O1931" s="34">
        <f>ROUND(('NEW Reference'!H$16*List!$H1931)+'NEW Reference'!H$17,0)</f>
        <v>2870</v>
      </c>
      <c r="P1931" s="34">
        <f>ROUND(('NEW Reference'!I$16*List!$H1931)+'NEW Reference'!I$17,0)</f>
        <v>2982</v>
      </c>
      <c r="Q1931" s="34">
        <f>ROUND(('NEW Reference'!J$16*List!$H1931)+'NEW Reference'!J$17,0)</f>
        <v>3453</v>
      </c>
      <c r="R1931" s="34">
        <f>ROUND(('NEW Reference'!K$16*List!$H1931)+'NEW Reference'!K$17,0)</f>
        <v>3562</v>
      </c>
      <c r="S1931" s="34">
        <f>ROUND(('NEW Reference'!L$16*List!$H1931)+'NEW Reference'!L$17,0)</f>
        <v>3844</v>
      </c>
      <c r="T1931" s="34">
        <f>ROUND(('NEW Reference'!M$16*List!$H1931)+'NEW Reference'!M$17,0)</f>
        <v>4591</v>
      </c>
      <c r="U1931" s="34">
        <f>ROUND(('NEW Reference'!N$16*List!$H1931)+'NEW Reference'!N$17,0)</f>
        <v>18524</v>
      </c>
      <c r="V1931" s="35">
        <f>ROUND(('NEW Reference'!O$16*List!$H1931)+'NEW Reference'!O$17,0)</f>
        <v>689</v>
      </c>
      <c r="W1931" s="35">
        <f>ROUND(('NEW Reference'!P$16*List!$H1931)+'NEW Reference'!P$17,0)</f>
        <v>970</v>
      </c>
      <c r="X1931" s="35">
        <f>ROUND(('NEW Reference'!Q$16*List!$H1931)+'NEW Reference'!Q$17,0)</f>
        <v>485</v>
      </c>
      <c r="Y1931" s="36"/>
      <c r="Z1931" s="4" t="str">
        <f t="shared" si="89"/>
        <v>WASHINGTON, New York</v>
      </c>
      <c r="AA1931" s="46" t="s">
        <v>250</v>
      </c>
      <c r="AB1931" s="37" t="s">
        <v>49</v>
      </c>
      <c r="AC1931" s="41" t="s">
        <v>5390</v>
      </c>
      <c r="AD1931" s="42"/>
      <c r="AE1931">
        <f t="shared" si="90"/>
        <v>0.83310000000000006</v>
      </c>
    </row>
    <row r="1932" spans="1:31">
      <c r="A1932" s="28" t="s">
        <v>5530</v>
      </c>
      <c r="B1932" s="44" t="s">
        <v>5531</v>
      </c>
      <c r="C1932" s="45">
        <v>40380</v>
      </c>
      <c r="D1932" s="30" t="s">
        <v>1471</v>
      </c>
      <c r="E1932" s="46" t="s">
        <v>2035</v>
      </c>
      <c r="F1932" s="49" t="s">
        <v>5390</v>
      </c>
      <c r="G1932" s="33" t="s">
        <v>48</v>
      </c>
      <c r="H1932">
        <f t="shared" si="88"/>
        <v>0.91520000000000001</v>
      </c>
      <c r="I1932" s="34">
        <f>ROUND(('NEW Reference'!B$16*List!$H1932)+'NEW Reference'!B$17,0)</f>
        <v>1137</v>
      </c>
      <c r="J1932" s="34">
        <f>ROUND(('NEW Reference'!C$16*List!$H1932)+'NEW Reference'!C$17,0)</f>
        <v>1695</v>
      </c>
      <c r="K1932" s="34">
        <f>ROUND(('NEW Reference'!D$16*List!$H1932)+'NEW Reference'!D$17,0)</f>
        <v>2031</v>
      </c>
      <c r="L1932" s="34">
        <f>ROUND(('NEW Reference'!E$16*List!$H1932)+'NEW Reference'!E$17,0)</f>
        <v>2511</v>
      </c>
      <c r="M1932" s="34">
        <f>ROUND(('NEW Reference'!F$16*List!$H1932)+'NEW Reference'!F$17,0)</f>
        <v>2616</v>
      </c>
      <c r="N1932" s="34">
        <f>ROUND(('NEW Reference'!G$16*List!$H1932)+'NEW Reference'!G$17,0)</f>
        <v>2962</v>
      </c>
      <c r="O1932" s="34">
        <f>ROUND(('NEW Reference'!H$16*List!$H1932)+'NEW Reference'!H$17,0)</f>
        <v>3075</v>
      </c>
      <c r="P1932" s="34">
        <f>ROUND(('NEW Reference'!I$16*List!$H1932)+'NEW Reference'!I$17,0)</f>
        <v>3196</v>
      </c>
      <c r="Q1932" s="34">
        <f>ROUND(('NEW Reference'!J$16*List!$H1932)+'NEW Reference'!J$17,0)</f>
        <v>3701</v>
      </c>
      <c r="R1932" s="34">
        <f>ROUND(('NEW Reference'!K$16*List!$H1932)+'NEW Reference'!K$17,0)</f>
        <v>3817</v>
      </c>
      <c r="S1932" s="34">
        <f>ROUND(('NEW Reference'!L$16*List!$H1932)+'NEW Reference'!L$17,0)</f>
        <v>4119</v>
      </c>
      <c r="T1932" s="34">
        <f>ROUND(('NEW Reference'!M$16*List!$H1932)+'NEW Reference'!M$17,0)</f>
        <v>4919</v>
      </c>
      <c r="U1932" s="34">
        <f>ROUND(('NEW Reference'!N$16*List!$H1932)+'NEW Reference'!N$17,0)</f>
        <v>19850</v>
      </c>
      <c r="V1932" s="35">
        <f>ROUND(('NEW Reference'!O$16*List!$H1932)+'NEW Reference'!O$17,0)</f>
        <v>738</v>
      </c>
      <c r="W1932" s="35">
        <f>ROUND(('NEW Reference'!P$16*List!$H1932)+'NEW Reference'!P$17,0)</f>
        <v>1040</v>
      </c>
      <c r="X1932" s="35">
        <f>ROUND(('NEW Reference'!Q$16*List!$H1932)+'NEW Reference'!Q$17,0)</f>
        <v>520</v>
      </c>
      <c r="Y1932" s="36"/>
      <c r="Z1932" s="4" t="str">
        <f t="shared" si="89"/>
        <v>WAYNE, New York</v>
      </c>
      <c r="AA1932" s="46" t="s">
        <v>2035</v>
      </c>
      <c r="AB1932" s="37" t="s">
        <v>49</v>
      </c>
      <c r="AC1932" s="41" t="s">
        <v>5390</v>
      </c>
      <c r="AD1932" s="42"/>
      <c r="AE1932">
        <f t="shared" si="90"/>
        <v>0.91520000000000001</v>
      </c>
    </row>
    <row r="1933" spans="1:31">
      <c r="A1933" s="28" t="s">
        <v>5532</v>
      </c>
      <c r="B1933" s="44" t="s">
        <v>5533</v>
      </c>
      <c r="C1933" s="47">
        <v>35614</v>
      </c>
      <c r="D1933" s="30" t="s">
        <v>5243</v>
      </c>
      <c r="E1933" s="37" t="s">
        <v>5534</v>
      </c>
      <c r="F1933" s="49" t="s">
        <v>5390</v>
      </c>
      <c r="G1933" s="33" t="s">
        <v>48</v>
      </c>
      <c r="H1933">
        <f t="shared" si="88"/>
        <v>1.3755000000000002</v>
      </c>
      <c r="I1933" s="34">
        <f>ROUND(('NEW Reference'!B$16*List!$H1933)+'NEW Reference'!B$17,0)</f>
        <v>1563</v>
      </c>
      <c r="J1933" s="34">
        <f>ROUND(('NEW Reference'!C$16*List!$H1933)+'NEW Reference'!C$17,0)</f>
        <v>2330</v>
      </c>
      <c r="K1933" s="34">
        <f>ROUND(('NEW Reference'!D$16*List!$H1933)+'NEW Reference'!D$17,0)</f>
        <v>2792</v>
      </c>
      <c r="L1933" s="34">
        <f>ROUND(('NEW Reference'!E$16*List!$H1933)+'NEW Reference'!E$17,0)</f>
        <v>3452</v>
      </c>
      <c r="M1933" s="34">
        <f>ROUND(('NEW Reference'!F$16*List!$H1933)+'NEW Reference'!F$17,0)</f>
        <v>3596</v>
      </c>
      <c r="N1933" s="34">
        <f>ROUND(('NEW Reference'!G$16*List!$H1933)+'NEW Reference'!G$17,0)</f>
        <v>4071</v>
      </c>
      <c r="O1933" s="34">
        <f>ROUND(('NEW Reference'!H$16*List!$H1933)+'NEW Reference'!H$17,0)</f>
        <v>4226</v>
      </c>
      <c r="P1933" s="34">
        <f>ROUND(('NEW Reference'!I$16*List!$H1933)+'NEW Reference'!I$17,0)</f>
        <v>4392</v>
      </c>
      <c r="Q1933" s="34">
        <f>ROUND(('NEW Reference'!J$16*List!$H1933)+'NEW Reference'!J$17,0)</f>
        <v>5086</v>
      </c>
      <c r="R1933" s="34">
        <f>ROUND(('NEW Reference'!K$16*List!$H1933)+'NEW Reference'!K$17,0)</f>
        <v>5247</v>
      </c>
      <c r="S1933" s="34">
        <f>ROUND(('NEW Reference'!L$16*List!$H1933)+'NEW Reference'!L$17,0)</f>
        <v>5661</v>
      </c>
      <c r="T1933" s="34">
        <f>ROUND(('NEW Reference'!M$16*List!$H1933)+'NEW Reference'!M$17,0)</f>
        <v>6762</v>
      </c>
      <c r="U1933" s="34">
        <f>ROUND(('NEW Reference'!N$16*List!$H1933)+'NEW Reference'!N$17,0)</f>
        <v>27283</v>
      </c>
      <c r="V1933" s="35">
        <f>ROUND(('NEW Reference'!O$16*List!$H1933)+'NEW Reference'!O$17,0)</f>
        <v>1014</v>
      </c>
      <c r="W1933" s="35">
        <f>ROUND(('NEW Reference'!P$16*List!$H1933)+'NEW Reference'!P$17,0)</f>
        <v>1429</v>
      </c>
      <c r="X1933" s="35">
        <f>ROUND(('NEW Reference'!Q$16*List!$H1933)+'NEW Reference'!Q$17,0)</f>
        <v>715</v>
      </c>
      <c r="Y1933" s="36"/>
      <c r="Z1933" s="4" t="str">
        <f t="shared" si="89"/>
        <v>WESTCHESTER, New York</v>
      </c>
      <c r="AA1933" s="46" t="s">
        <v>5534</v>
      </c>
      <c r="AB1933" s="37" t="s">
        <v>49</v>
      </c>
      <c r="AC1933" s="41" t="s">
        <v>5390</v>
      </c>
      <c r="AD1933" s="42"/>
      <c r="AE1933">
        <f t="shared" si="90"/>
        <v>1.3755000000000002</v>
      </c>
    </row>
    <row r="1934" spans="1:31">
      <c r="A1934" s="28" t="s">
        <v>5535</v>
      </c>
      <c r="B1934" s="44" t="s">
        <v>5536</v>
      </c>
      <c r="C1934" s="47">
        <v>99933</v>
      </c>
      <c r="D1934" s="30" t="s">
        <v>179</v>
      </c>
      <c r="E1934" s="37" t="s">
        <v>262</v>
      </c>
      <c r="F1934" s="50" t="s">
        <v>5390</v>
      </c>
      <c r="G1934" s="33" t="s">
        <v>59</v>
      </c>
      <c r="H1934">
        <f t="shared" si="88"/>
        <v>0.84760000000000002</v>
      </c>
      <c r="I1934" s="34">
        <f>ROUND(('NEW Reference'!B$16*List!$H1934)+'NEW Reference'!B$17,0)</f>
        <v>1074</v>
      </c>
      <c r="J1934" s="34">
        <f>ROUND(('NEW Reference'!C$16*List!$H1934)+'NEW Reference'!C$17,0)</f>
        <v>1602</v>
      </c>
      <c r="K1934" s="34">
        <f>ROUND(('NEW Reference'!D$16*List!$H1934)+'NEW Reference'!D$17,0)</f>
        <v>1920</v>
      </c>
      <c r="L1934" s="34">
        <f>ROUND(('NEW Reference'!E$16*List!$H1934)+'NEW Reference'!E$17,0)</f>
        <v>2373</v>
      </c>
      <c r="M1934" s="34">
        <f>ROUND(('NEW Reference'!F$16*List!$H1934)+'NEW Reference'!F$17,0)</f>
        <v>2472</v>
      </c>
      <c r="N1934" s="34">
        <f>ROUND(('NEW Reference'!G$16*List!$H1934)+'NEW Reference'!G$17,0)</f>
        <v>2799</v>
      </c>
      <c r="O1934" s="34">
        <f>ROUND(('NEW Reference'!H$16*List!$H1934)+'NEW Reference'!H$17,0)</f>
        <v>2906</v>
      </c>
      <c r="P1934" s="34">
        <f>ROUND(('NEW Reference'!I$16*List!$H1934)+'NEW Reference'!I$17,0)</f>
        <v>3020</v>
      </c>
      <c r="Q1934" s="34">
        <f>ROUND(('NEW Reference'!J$16*List!$H1934)+'NEW Reference'!J$17,0)</f>
        <v>3497</v>
      </c>
      <c r="R1934" s="34">
        <f>ROUND(('NEW Reference'!K$16*List!$H1934)+'NEW Reference'!K$17,0)</f>
        <v>3607</v>
      </c>
      <c r="S1934" s="34">
        <f>ROUND(('NEW Reference'!L$16*List!$H1934)+'NEW Reference'!L$17,0)</f>
        <v>3893</v>
      </c>
      <c r="T1934" s="34">
        <f>ROUND(('NEW Reference'!M$16*List!$H1934)+'NEW Reference'!M$17,0)</f>
        <v>4649</v>
      </c>
      <c r="U1934" s="34">
        <f>ROUND(('NEW Reference'!N$16*List!$H1934)+'NEW Reference'!N$17,0)</f>
        <v>18758</v>
      </c>
      <c r="V1934" s="35">
        <f>ROUND(('NEW Reference'!O$16*List!$H1934)+'NEW Reference'!O$17,0)</f>
        <v>697</v>
      </c>
      <c r="W1934" s="35">
        <f>ROUND(('NEW Reference'!P$16*List!$H1934)+'NEW Reference'!P$17,0)</f>
        <v>983</v>
      </c>
      <c r="X1934" s="35">
        <f>ROUND(('NEW Reference'!Q$16*List!$H1934)+'NEW Reference'!Q$17,0)</f>
        <v>491</v>
      </c>
      <c r="Y1934" s="36"/>
      <c r="Z1934" s="4" t="str">
        <f t="shared" si="89"/>
        <v>WYOMING, New York</v>
      </c>
      <c r="AA1934" s="46" t="s">
        <v>262</v>
      </c>
      <c r="AB1934" s="37" t="s">
        <v>49</v>
      </c>
      <c r="AC1934" s="41" t="s">
        <v>5390</v>
      </c>
      <c r="AD1934" s="42"/>
      <c r="AE1934">
        <f t="shared" si="90"/>
        <v>0.84760000000000002</v>
      </c>
    </row>
    <row r="1935" spans="1:31">
      <c r="A1935" s="28" t="s">
        <v>5537</v>
      </c>
      <c r="B1935" s="44" t="s">
        <v>5538</v>
      </c>
      <c r="C1935" s="45">
        <v>40380</v>
      </c>
      <c r="D1935" s="30" t="s">
        <v>1471</v>
      </c>
      <c r="E1935" s="46" t="s">
        <v>5539</v>
      </c>
      <c r="F1935" s="49" t="s">
        <v>5390</v>
      </c>
      <c r="G1935" s="33" t="s">
        <v>48</v>
      </c>
      <c r="H1935">
        <f t="shared" ref="H1935:H1998" si="91">IFERROR(INDEX($AH:$AH,MATCH($C1935,$AF:$AF,0)),"")</f>
        <v>0.91520000000000001</v>
      </c>
      <c r="I1935" s="34">
        <f>ROUND(('NEW Reference'!B$16*List!$H1935)+'NEW Reference'!B$17,0)</f>
        <v>1137</v>
      </c>
      <c r="J1935" s="34">
        <f>ROUND(('NEW Reference'!C$16*List!$H1935)+'NEW Reference'!C$17,0)</f>
        <v>1695</v>
      </c>
      <c r="K1935" s="34">
        <f>ROUND(('NEW Reference'!D$16*List!$H1935)+'NEW Reference'!D$17,0)</f>
        <v>2031</v>
      </c>
      <c r="L1935" s="34">
        <f>ROUND(('NEW Reference'!E$16*List!$H1935)+'NEW Reference'!E$17,0)</f>
        <v>2511</v>
      </c>
      <c r="M1935" s="34">
        <f>ROUND(('NEW Reference'!F$16*List!$H1935)+'NEW Reference'!F$17,0)</f>
        <v>2616</v>
      </c>
      <c r="N1935" s="34">
        <f>ROUND(('NEW Reference'!G$16*List!$H1935)+'NEW Reference'!G$17,0)</f>
        <v>2962</v>
      </c>
      <c r="O1935" s="34">
        <f>ROUND(('NEW Reference'!H$16*List!$H1935)+'NEW Reference'!H$17,0)</f>
        <v>3075</v>
      </c>
      <c r="P1935" s="34">
        <f>ROUND(('NEW Reference'!I$16*List!$H1935)+'NEW Reference'!I$17,0)</f>
        <v>3196</v>
      </c>
      <c r="Q1935" s="34">
        <f>ROUND(('NEW Reference'!J$16*List!$H1935)+'NEW Reference'!J$17,0)</f>
        <v>3701</v>
      </c>
      <c r="R1935" s="34">
        <f>ROUND(('NEW Reference'!K$16*List!$H1935)+'NEW Reference'!K$17,0)</f>
        <v>3817</v>
      </c>
      <c r="S1935" s="34">
        <f>ROUND(('NEW Reference'!L$16*List!$H1935)+'NEW Reference'!L$17,0)</f>
        <v>4119</v>
      </c>
      <c r="T1935" s="34">
        <f>ROUND(('NEW Reference'!M$16*List!$H1935)+'NEW Reference'!M$17,0)</f>
        <v>4919</v>
      </c>
      <c r="U1935" s="34">
        <f>ROUND(('NEW Reference'!N$16*List!$H1935)+'NEW Reference'!N$17,0)</f>
        <v>19850</v>
      </c>
      <c r="V1935" s="35">
        <f>ROUND(('NEW Reference'!O$16*List!$H1935)+'NEW Reference'!O$17,0)</f>
        <v>738</v>
      </c>
      <c r="W1935" s="35">
        <f>ROUND(('NEW Reference'!P$16*List!$H1935)+'NEW Reference'!P$17,0)</f>
        <v>1040</v>
      </c>
      <c r="X1935" s="35">
        <f>ROUND(('NEW Reference'!Q$16*List!$H1935)+'NEW Reference'!Q$17,0)</f>
        <v>520</v>
      </c>
      <c r="Y1935" s="36"/>
      <c r="Z1935" s="4" t="str">
        <f t="shared" ref="Z1935:Z1998" si="92">CONCATENATE(AA1935, AB1935, AC1935)</f>
        <v>YATES, New York</v>
      </c>
      <c r="AA1935" s="46" t="s">
        <v>5539</v>
      </c>
      <c r="AB1935" s="37" t="s">
        <v>49</v>
      </c>
      <c r="AC1935" s="41" t="s">
        <v>5390</v>
      </c>
      <c r="AD1935" s="42"/>
      <c r="AE1935">
        <f t="shared" ref="AE1935:AE1998" si="93">IFERROR(INDEX($AH:$AH,MATCH($C1935,$AF:$AF,0)),"")</f>
        <v>0.91520000000000001</v>
      </c>
    </row>
    <row r="1936" spans="1:31">
      <c r="A1936" s="28" t="s">
        <v>5540</v>
      </c>
      <c r="B1936" s="44" t="s">
        <v>5541</v>
      </c>
      <c r="C1936" s="47">
        <v>99933</v>
      </c>
      <c r="D1936" s="30" t="s">
        <v>179</v>
      </c>
      <c r="E1936" s="37" t="s">
        <v>325</v>
      </c>
      <c r="F1936" s="49" t="s">
        <v>5390</v>
      </c>
      <c r="G1936" s="33" t="s">
        <v>59</v>
      </c>
      <c r="H1936">
        <f t="shared" si="91"/>
        <v>0.84760000000000002</v>
      </c>
      <c r="I1936" s="34">
        <f>ROUND(('NEW Reference'!B$16*List!$H1936)+'NEW Reference'!B$17,0)</f>
        <v>1074</v>
      </c>
      <c r="J1936" s="34">
        <f>ROUND(('NEW Reference'!C$16*List!$H1936)+'NEW Reference'!C$17,0)</f>
        <v>1602</v>
      </c>
      <c r="K1936" s="34">
        <f>ROUND(('NEW Reference'!D$16*List!$H1936)+'NEW Reference'!D$17,0)</f>
        <v>1920</v>
      </c>
      <c r="L1936" s="34">
        <f>ROUND(('NEW Reference'!E$16*List!$H1936)+'NEW Reference'!E$17,0)</f>
        <v>2373</v>
      </c>
      <c r="M1936" s="34">
        <f>ROUND(('NEW Reference'!F$16*List!$H1936)+'NEW Reference'!F$17,0)</f>
        <v>2472</v>
      </c>
      <c r="N1936" s="34">
        <f>ROUND(('NEW Reference'!G$16*List!$H1936)+'NEW Reference'!G$17,0)</f>
        <v>2799</v>
      </c>
      <c r="O1936" s="34">
        <f>ROUND(('NEW Reference'!H$16*List!$H1936)+'NEW Reference'!H$17,0)</f>
        <v>2906</v>
      </c>
      <c r="P1936" s="34">
        <f>ROUND(('NEW Reference'!I$16*List!$H1936)+'NEW Reference'!I$17,0)</f>
        <v>3020</v>
      </c>
      <c r="Q1936" s="34">
        <f>ROUND(('NEW Reference'!J$16*List!$H1936)+'NEW Reference'!J$17,0)</f>
        <v>3497</v>
      </c>
      <c r="R1936" s="34">
        <f>ROUND(('NEW Reference'!K$16*List!$H1936)+'NEW Reference'!K$17,0)</f>
        <v>3607</v>
      </c>
      <c r="S1936" s="34">
        <f>ROUND(('NEW Reference'!L$16*List!$H1936)+'NEW Reference'!L$17,0)</f>
        <v>3893</v>
      </c>
      <c r="T1936" s="34">
        <f>ROUND(('NEW Reference'!M$16*List!$H1936)+'NEW Reference'!M$17,0)</f>
        <v>4649</v>
      </c>
      <c r="U1936" s="34">
        <f>ROUND(('NEW Reference'!N$16*List!$H1936)+'NEW Reference'!N$17,0)</f>
        <v>18758</v>
      </c>
      <c r="V1936" s="35">
        <f>ROUND(('NEW Reference'!O$16*List!$H1936)+'NEW Reference'!O$17,0)</f>
        <v>697</v>
      </c>
      <c r="W1936" s="35">
        <f>ROUND(('NEW Reference'!P$16*List!$H1936)+'NEW Reference'!P$17,0)</f>
        <v>983</v>
      </c>
      <c r="X1936" s="35">
        <f>ROUND(('NEW Reference'!Q$16*List!$H1936)+'NEW Reference'!Q$17,0)</f>
        <v>491</v>
      </c>
      <c r="Y1936" s="36"/>
      <c r="Z1936" s="4" t="str">
        <f t="shared" si="92"/>
        <v>STATEWIDE, New York</v>
      </c>
      <c r="AA1936" s="37" t="s">
        <v>325</v>
      </c>
      <c r="AB1936" s="37" t="s">
        <v>49</v>
      </c>
      <c r="AC1936" s="32" t="s">
        <v>5390</v>
      </c>
      <c r="AD1936" s="38"/>
      <c r="AE1936">
        <f t="shared" si="93"/>
        <v>0.84760000000000002</v>
      </c>
    </row>
    <row r="1937" spans="1:31">
      <c r="A1937" s="28" t="s">
        <v>5542</v>
      </c>
      <c r="B1937" s="44" t="s">
        <v>5543</v>
      </c>
      <c r="C1937" s="47">
        <v>15500</v>
      </c>
      <c r="D1937" s="30" t="s">
        <v>457</v>
      </c>
      <c r="E1937" s="37" t="s">
        <v>5544</v>
      </c>
      <c r="F1937" s="49" t="s">
        <v>5545</v>
      </c>
      <c r="G1937" s="33" t="s">
        <v>48</v>
      </c>
      <c r="H1937">
        <f t="shared" si="91"/>
        <v>0.85670000000000002</v>
      </c>
      <c r="I1937" s="34">
        <f>ROUND(('NEW Reference'!B$16*List!$H1937)+'NEW Reference'!B$17,0)</f>
        <v>1083</v>
      </c>
      <c r="J1937" s="34">
        <f>ROUND(('NEW Reference'!C$16*List!$H1937)+'NEW Reference'!C$17,0)</f>
        <v>1615</v>
      </c>
      <c r="K1937" s="34">
        <f>ROUND(('NEW Reference'!D$16*List!$H1937)+'NEW Reference'!D$17,0)</f>
        <v>1935</v>
      </c>
      <c r="L1937" s="34">
        <f>ROUND(('NEW Reference'!E$16*List!$H1937)+'NEW Reference'!E$17,0)</f>
        <v>2392</v>
      </c>
      <c r="M1937" s="34">
        <f>ROUND(('NEW Reference'!F$16*List!$H1937)+'NEW Reference'!F$17,0)</f>
        <v>2492</v>
      </c>
      <c r="N1937" s="34">
        <f>ROUND(('NEW Reference'!G$16*List!$H1937)+'NEW Reference'!G$17,0)</f>
        <v>2821</v>
      </c>
      <c r="O1937" s="34">
        <f>ROUND(('NEW Reference'!H$16*List!$H1937)+'NEW Reference'!H$17,0)</f>
        <v>2929</v>
      </c>
      <c r="P1937" s="34">
        <f>ROUND(('NEW Reference'!I$16*List!$H1937)+'NEW Reference'!I$17,0)</f>
        <v>3044</v>
      </c>
      <c r="Q1937" s="34">
        <f>ROUND(('NEW Reference'!J$16*List!$H1937)+'NEW Reference'!J$17,0)</f>
        <v>3524</v>
      </c>
      <c r="R1937" s="34">
        <f>ROUND(('NEW Reference'!K$16*List!$H1937)+'NEW Reference'!K$17,0)</f>
        <v>3636</v>
      </c>
      <c r="S1937" s="34">
        <f>ROUND(('NEW Reference'!L$16*List!$H1937)+'NEW Reference'!L$17,0)</f>
        <v>3923</v>
      </c>
      <c r="T1937" s="34">
        <f>ROUND(('NEW Reference'!M$16*List!$H1937)+'NEW Reference'!M$17,0)</f>
        <v>4685</v>
      </c>
      <c r="U1937" s="34">
        <f>ROUND(('NEW Reference'!N$16*List!$H1937)+'NEW Reference'!N$17,0)</f>
        <v>18905</v>
      </c>
      <c r="V1937" s="35">
        <f>ROUND(('NEW Reference'!O$16*List!$H1937)+'NEW Reference'!O$17,0)</f>
        <v>703</v>
      </c>
      <c r="W1937" s="35">
        <f>ROUND(('NEW Reference'!P$16*List!$H1937)+'NEW Reference'!P$17,0)</f>
        <v>990</v>
      </c>
      <c r="X1937" s="35">
        <f>ROUND(('NEW Reference'!Q$16*List!$H1937)+'NEW Reference'!Q$17,0)</f>
        <v>495</v>
      </c>
      <c r="Y1937" s="36"/>
      <c r="Z1937" s="4" t="str">
        <f t="shared" si="92"/>
        <v>ALAMANCE, North Carolina</v>
      </c>
      <c r="AA1937" s="37" t="s">
        <v>5544</v>
      </c>
      <c r="AB1937" s="37" t="s">
        <v>49</v>
      </c>
      <c r="AC1937" s="32" t="s">
        <v>5545</v>
      </c>
      <c r="AD1937" s="38"/>
      <c r="AE1937">
        <f t="shared" si="93"/>
        <v>0.85670000000000002</v>
      </c>
    </row>
    <row r="1938" spans="1:31">
      <c r="A1938" s="28" t="s">
        <v>5546</v>
      </c>
      <c r="B1938" s="44" t="s">
        <v>5547</v>
      </c>
      <c r="C1938" s="47">
        <v>25860</v>
      </c>
      <c r="D1938" s="30" t="s">
        <v>887</v>
      </c>
      <c r="E1938" s="37" t="s">
        <v>2204</v>
      </c>
      <c r="F1938" s="49" t="s">
        <v>5545</v>
      </c>
      <c r="G1938" s="33" t="s">
        <v>48</v>
      </c>
      <c r="H1938">
        <f t="shared" si="91"/>
        <v>0.82690000000000008</v>
      </c>
      <c r="I1938" s="34">
        <f>ROUND(('NEW Reference'!B$16*List!$H1938)+'NEW Reference'!B$17,0)</f>
        <v>1055</v>
      </c>
      <c r="J1938" s="34">
        <f>ROUND(('NEW Reference'!C$16*List!$H1938)+'NEW Reference'!C$17,0)</f>
        <v>1573</v>
      </c>
      <c r="K1938" s="34">
        <f>ROUND(('NEW Reference'!D$16*List!$H1938)+'NEW Reference'!D$17,0)</f>
        <v>1885</v>
      </c>
      <c r="L1938" s="34">
        <f>ROUND(('NEW Reference'!E$16*List!$H1938)+'NEW Reference'!E$17,0)</f>
        <v>2331</v>
      </c>
      <c r="M1938" s="34">
        <f>ROUND(('NEW Reference'!F$16*List!$H1938)+'NEW Reference'!F$17,0)</f>
        <v>2428</v>
      </c>
      <c r="N1938" s="34">
        <f>ROUND(('NEW Reference'!G$16*List!$H1938)+'NEW Reference'!G$17,0)</f>
        <v>2749</v>
      </c>
      <c r="O1938" s="34">
        <f>ROUND(('NEW Reference'!H$16*List!$H1938)+'NEW Reference'!H$17,0)</f>
        <v>2854</v>
      </c>
      <c r="P1938" s="34">
        <f>ROUND(('NEW Reference'!I$16*List!$H1938)+'NEW Reference'!I$17,0)</f>
        <v>2966</v>
      </c>
      <c r="Q1938" s="34">
        <f>ROUND(('NEW Reference'!J$16*List!$H1938)+'NEW Reference'!J$17,0)</f>
        <v>3435</v>
      </c>
      <c r="R1938" s="34">
        <f>ROUND(('NEW Reference'!K$16*List!$H1938)+'NEW Reference'!K$17,0)</f>
        <v>3543</v>
      </c>
      <c r="S1938" s="34">
        <f>ROUND(('NEW Reference'!L$16*List!$H1938)+'NEW Reference'!L$17,0)</f>
        <v>3823</v>
      </c>
      <c r="T1938" s="34">
        <f>ROUND(('NEW Reference'!M$16*List!$H1938)+'NEW Reference'!M$17,0)</f>
        <v>4566</v>
      </c>
      <c r="U1938" s="34">
        <f>ROUND(('NEW Reference'!N$16*List!$H1938)+'NEW Reference'!N$17,0)</f>
        <v>18424</v>
      </c>
      <c r="V1938" s="35">
        <f>ROUND(('NEW Reference'!O$16*List!$H1938)+'NEW Reference'!O$17,0)</f>
        <v>685</v>
      </c>
      <c r="W1938" s="35">
        <f>ROUND(('NEW Reference'!P$16*List!$H1938)+'NEW Reference'!P$17,0)</f>
        <v>965</v>
      </c>
      <c r="X1938" s="35">
        <f>ROUND(('NEW Reference'!Q$16*List!$H1938)+'NEW Reference'!Q$17,0)</f>
        <v>483</v>
      </c>
      <c r="Y1938" s="36"/>
      <c r="Z1938" s="4" t="str">
        <f t="shared" si="92"/>
        <v>ALEXANDER, North Carolina</v>
      </c>
      <c r="AA1938" s="37" t="s">
        <v>2204</v>
      </c>
      <c r="AB1938" s="37" t="s">
        <v>49</v>
      </c>
      <c r="AC1938" s="32" t="s">
        <v>5545</v>
      </c>
      <c r="AD1938" s="38"/>
      <c r="AE1938">
        <f t="shared" si="93"/>
        <v>0.82690000000000008</v>
      </c>
    </row>
    <row r="1939" spans="1:31">
      <c r="A1939" s="28" t="s">
        <v>5548</v>
      </c>
      <c r="B1939" s="44" t="s">
        <v>5549</v>
      </c>
      <c r="C1939" s="47">
        <v>99934</v>
      </c>
      <c r="D1939" s="30" t="s">
        <v>183</v>
      </c>
      <c r="E1939" s="37" t="s">
        <v>5550</v>
      </c>
      <c r="F1939" s="50" t="s">
        <v>5545</v>
      </c>
      <c r="G1939" s="33" t="s">
        <v>59</v>
      </c>
      <c r="H1939">
        <f t="shared" si="91"/>
        <v>0.79480000000000006</v>
      </c>
      <c r="I1939" s="34">
        <f>ROUND(('NEW Reference'!B$16*List!$H1939)+'NEW Reference'!B$17,0)</f>
        <v>1025</v>
      </c>
      <c r="J1939" s="34">
        <f>ROUND(('NEW Reference'!C$16*List!$H1939)+'NEW Reference'!C$17,0)</f>
        <v>1529</v>
      </c>
      <c r="K1939" s="34">
        <f>ROUND(('NEW Reference'!D$16*List!$H1939)+'NEW Reference'!D$17,0)</f>
        <v>1832</v>
      </c>
      <c r="L1939" s="34">
        <f>ROUND(('NEW Reference'!E$16*List!$H1939)+'NEW Reference'!E$17,0)</f>
        <v>2265</v>
      </c>
      <c r="M1939" s="34">
        <f>ROUND(('NEW Reference'!F$16*List!$H1939)+'NEW Reference'!F$17,0)</f>
        <v>2360</v>
      </c>
      <c r="N1939" s="34">
        <f>ROUND(('NEW Reference'!G$16*List!$H1939)+'NEW Reference'!G$17,0)</f>
        <v>2672</v>
      </c>
      <c r="O1939" s="34">
        <f>ROUND(('NEW Reference'!H$16*List!$H1939)+'NEW Reference'!H$17,0)</f>
        <v>2774</v>
      </c>
      <c r="P1939" s="34">
        <f>ROUND(('NEW Reference'!I$16*List!$H1939)+'NEW Reference'!I$17,0)</f>
        <v>2883</v>
      </c>
      <c r="Q1939" s="34">
        <f>ROUND(('NEW Reference'!J$16*List!$H1939)+'NEW Reference'!J$17,0)</f>
        <v>3338</v>
      </c>
      <c r="R1939" s="34">
        <f>ROUND(('NEW Reference'!K$16*List!$H1939)+'NEW Reference'!K$17,0)</f>
        <v>3443</v>
      </c>
      <c r="S1939" s="34">
        <f>ROUND(('NEW Reference'!L$16*List!$H1939)+'NEW Reference'!L$17,0)</f>
        <v>3716</v>
      </c>
      <c r="T1939" s="34">
        <f>ROUND(('NEW Reference'!M$16*List!$H1939)+'NEW Reference'!M$17,0)</f>
        <v>4438</v>
      </c>
      <c r="U1939" s="34">
        <f>ROUND(('NEW Reference'!N$16*List!$H1939)+'NEW Reference'!N$17,0)</f>
        <v>17906</v>
      </c>
      <c r="V1939" s="35">
        <f>ROUND(('NEW Reference'!O$16*List!$H1939)+'NEW Reference'!O$17,0)</f>
        <v>666</v>
      </c>
      <c r="W1939" s="35">
        <f>ROUND(('NEW Reference'!P$16*List!$H1939)+'NEW Reference'!P$17,0)</f>
        <v>938</v>
      </c>
      <c r="X1939" s="35">
        <f>ROUND(('NEW Reference'!Q$16*List!$H1939)+'NEW Reference'!Q$17,0)</f>
        <v>469</v>
      </c>
      <c r="Y1939" s="36"/>
      <c r="Z1939" s="4" t="str">
        <f t="shared" si="92"/>
        <v>ALLEGHANY, North Carolina</v>
      </c>
      <c r="AA1939" s="37" t="s">
        <v>5550</v>
      </c>
      <c r="AB1939" s="37" t="s">
        <v>49</v>
      </c>
      <c r="AC1939" s="32" t="s">
        <v>5545</v>
      </c>
      <c r="AD1939" s="38"/>
      <c r="AE1939">
        <f t="shared" si="93"/>
        <v>0.79480000000000006</v>
      </c>
    </row>
    <row r="1940" spans="1:31">
      <c r="A1940" s="28" t="s">
        <v>5551</v>
      </c>
      <c r="B1940" s="44" t="s">
        <v>5552</v>
      </c>
      <c r="C1940" s="47">
        <v>16740</v>
      </c>
      <c r="D1940" s="30" t="s">
        <v>523</v>
      </c>
      <c r="E1940" s="37" t="s">
        <v>5553</v>
      </c>
      <c r="F1940" s="50" t="s">
        <v>5545</v>
      </c>
      <c r="G1940" s="33" t="s">
        <v>48</v>
      </c>
      <c r="H1940">
        <f t="shared" si="91"/>
        <v>0.9466</v>
      </c>
      <c r="I1940" s="34">
        <f>ROUND(('NEW Reference'!B$16*List!$H1940)+'NEW Reference'!B$17,0)</f>
        <v>1166</v>
      </c>
      <c r="J1940" s="34">
        <f>ROUND(('NEW Reference'!C$16*List!$H1940)+'NEW Reference'!C$17,0)</f>
        <v>1739</v>
      </c>
      <c r="K1940" s="34">
        <f>ROUND(('NEW Reference'!D$16*List!$H1940)+'NEW Reference'!D$17,0)</f>
        <v>2083</v>
      </c>
      <c r="L1940" s="34">
        <f>ROUND(('NEW Reference'!E$16*List!$H1940)+'NEW Reference'!E$17,0)</f>
        <v>2575</v>
      </c>
      <c r="M1940" s="34">
        <f>ROUND(('NEW Reference'!F$16*List!$H1940)+'NEW Reference'!F$17,0)</f>
        <v>2683</v>
      </c>
      <c r="N1940" s="34">
        <f>ROUND(('NEW Reference'!G$16*List!$H1940)+'NEW Reference'!G$17,0)</f>
        <v>3037</v>
      </c>
      <c r="O1940" s="34">
        <f>ROUND(('NEW Reference'!H$16*List!$H1940)+'NEW Reference'!H$17,0)</f>
        <v>3153</v>
      </c>
      <c r="P1940" s="34">
        <f>ROUND(('NEW Reference'!I$16*List!$H1940)+'NEW Reference'!I$17,0)</f>
        <v>3277</v>
      </c>
      <c r="Q1940" s="34">
        <f>ROUND(('NEW Reference'!J$16*List!$H1940)+'NEW Reference'!J$17,0)</f>
        <v>3795</v>
      </c>
      <c r="R1940" s="34">
        <f>ROUND(('NEW Reference'!K$16*List!$H1940)+'NEW Reference'!K$17,0)</f>
        <v>3915</v>
      </c>
      <c r="S1940" s="34">
        <f>ROUND(('NEW Reference'!L$16*List!$H1940)+'NEW Reference'!L$17,0)</f>
        <v>4224</v>
      </c>
      <c r="T1940" s="34">
        <f>ROUND(('NEW Reference'!M$16*List!$H1940)+'NEW Reference'!M$17,0)</f>
        <v>5045</v>
      </c>
      <c r="U1940" s="34">
        <f>ROUND(('NEW Reference'!N$16*List!$H1940)+'NEW Reference'!N$17,0)</f>
        <v>20357</v>
      </c>
      <c r="V1940" s="35">
        <f>ROUND(('NEW Reference'!O$16*List!$H1940)+'NEW Reference'!O$17,0)</f>
        <v>757</v>
      </c>
      <c r="W1940" s="35">
        <f>ROUND(('NEW Reference'!P$16*List!$H1940)+'NEW Reference'!P$17,0)</f>
        <v>1066</v>
      </c>
      <c r="X1940" s="35">
        <f>ROUND(('NEW Reference'!Q$16*List!$H1940)+'NEW Reference'!Q$17,0)</f>
        <v>533</v>
      </c>
      <c r="Y1940" s="36"/>
      <c r="Z1940" s="4" t="str">
        <f t="shared" si="92"/>
        <v>ANSON, North Carolina</v>
      </c>
      <c r="AA1940" s="37" t="s">
        <v>5553</v>
      </c>
      <c r="AB1940" s="37" t="s">
        <v>49</v>
      </c>
      <c r="AC1940" s="32" t="s">
        <v>5545</v>
      </c>
      <c r="AD1940" s="38"/>
      <c r="AE1940">
        <f t="shared" si="93"/>
        <v>0.9466</v>
      </c>
    </row>
    <row r="1941" spans="1:31">
      <c r="A1941" s="28" t="s">
        <v>5554</v>
      </c>
      <c r="B1941" s="44" t="s">
        <v>5555</v>
      </c>
      <c r="C1941" s="47">
        <v>99934</v>
      </c>
      <c r="D1941" s="30" t="s">
        <v>183</v>
      </c>
      <c r="E1941" s="37" t="s">
        <v>5556</v>
      </c>
      <c r="F1941" s="50" t="s">
        <v>5545</v>
      </c>
      <c r="G1941" s="33" t="s">
        <v>59</v>
      </c>
      <c r="H1941">
        <f t="shared" si="91"/>
        <v>0.79480000000000006</v>
      </c>
      <c r="I1941" s="34">
        <f>ROUND(('NEW Reference'!B$16*List!$H1941)+'NEW Reference'!B$17,0)</f>
        <v>1025</v>
      </c>
      <c r="J1941" s="34">
        <f>ROUND(('NEW Reference'!C$16*List!$H1941)+'NEW Reference'!C$17,0)</f>
        <v>1529</v>
      </c>
      <c r="K1941" s="34">
        <f>ROUND(('NEW Reference'!D$16*List!$H1941)+'NEW Reference'!D$17,0)</f>
        <v>1832</v>
      </c>
      <c r="L1941" s="34">
        <f>ROUND(('NEW Reference'!E$16*List!$H1941)+'NEW Reference'!E$17,0)</f>
        <v>2265</v>
      </c>
      <c r="M1941" s="34">
        <f>ROUND(('NEW Reference'!F$16*List!$H1941)+'NEW Reference'!F$17,0)</f>
        <v>2360</v>
      </c>
      <c r="N1941" s="34">
        <f>ROUND(('NEW Reference'!G$16*List!$H1941)+'NEW Reference'!G$17,0)</f>
        <v>2672</v>
      </c>
      <c r="O1941" s="34">
        <f>ROUND(('NEW Reference'!H$16*List!$H1941)+'NEW Reference'!H$17,0)</f>
        <v>2774</v>
      </c>
      <c r="P1941" s="34">
        <f>ROUND(('NEW Reference'!I$16*List!$H1941)+'NEW Reference'!I$17,0)</f>
        <v>2883</v>
      </c>
      <c r="Q1941" s="34">
        <f>ROUND(('NEW Reference'!J$16*List!$H1941)+'NEW Reference'!J$17,0)</f>
        <v>3338</v>
      </c>
      <c r="R1941" s="34">
        <f>ROUND(('NEW Reference'!K$16*List!$H1941)+'NEW Reference'!K$17,0)</f>
        <v>3443</v>
      </c>
      <c r="S1941" s="34">
        <f>ROUND(('NEW Reference'!L$16*List!$H1941)+'NEW Reference'!L$17,0)</f>
        <v>3716</v>
      </c>
      <c r="T1941" s="34">
        <f>ROUND(('NEW Reference'!M$16*List!$H1941)+'NEW Reference'!M$17,0)</f>
        <v>4438</v>
      </c>
      <c r="U1941" s="34">
        <f>ROUND(('NEW Reference'!N$16*List!$H1941)+'NEW Reference'!N$17,0)</f>
        <v>17906</v>
      </c>
      <c r="V1941" s="35">
        <f>ROUND(('NEW Reference'!O$16*List!$H1941)+'NEW Reference'!O$17,0)</f>
        <v>666</v>
      </c>
      <c r="W1941" s="35">
        <f>ROUND(('NEW Reference'!P$16*List!$H1941)+'NEW Reference'!P$17,0)</f>
        <v>938</v>
      </c>
      <c r="X1941" s="35">
        <f>ROUND(('NEW Reference'!Q$16*List!$H1941)+'NEW Reference'!Q$17,0)</f>
        <v>469</v>
      </c>
      <c r="Y1941" s="36"/>
      <c r="Z1941" s="4" t="str">
        <f t="shared" si="92"/>
        <v>ASHE, North Carolina</v>
      </c>
      <c r="AA1941" s="46" t="s">
        <v>5556</v>
      </c>
      <c r="AB1941" s="37" t="s">
        <v>49</v>
      </c>
      <c r="AC1941" s="41" t="s">
        <v>5545</v>
      </c>
      <c r="AD1941" s="42"/>
      <c r="AE1941">
        <f t="shared" si="93"/>
        <v>0.79480000000000006</v>
      </c>
    </row>
    <row r="1942" spans="1:31">
      <c r="A1942" s="28" t="s">
        <v>5557</v>
      </c>
      <c r="B1942" s="44" t="s">
        <v>5558</v>
      </c>
      <c r="C1942" s="45">
        <v>99934</v>
      </c>
      <c r="D1942" s="30" t="s">
        <v>183</v>
      </c>
      <c r="E1942" s="46" t="s">
        <v>5559</v>
      </c>
      <c r="F1942" s="50" t="s">
        <v>5545</v>
      </c>
      <c r="G1942" s="33" t="s">
        <v>59</v>
      </c>
      <c r="H1942">
        <f t="shared" si="91"/>
        <v>0.79480000000000006</v>
      </c>
      <c r="I1942" s="34">
        <f>ROUND(('NEW Reference'!B$16*List!$H1942)+'NEW Reference'!B$17,0)</f>
        <v>1025</v>
      </c>
      <c r="J1942" s="34">
        <f>ROUND(('NEW Reference'!C$16*List!$H1942)+'NEW Reference'!C$17,0)</f>
        <v>1529</v>
      </c>
      <c r="K1942" s="34">
        <f>ROUND(('NEW Reference'!D$16*List!$H1942)+'NEW Reference'!D$17,0)</f>
        <v>1832</v>
      </c>
      <c r="L1942" s="34">
        <f>ROUND(('NEW Reference'!E$16*List!$H1942)+'NEW Reference'!E$17,0)</f>
        <v>2265</v>
      </c>
      <c r="M1942" s="34">
        <f>ROUND(('NEW Reference'!F$16*List!$H1942)+'NEW Reference'!F$17,0)</f>
        <v>2360</v>
      </c>
      <c r="N1942" s="34">
        <f>ROUND(('NEW Reference'!G$16*List!$H1942)+'NEW Reference'!G$17,0)</f>
        <v>2672</v>
      </c>
      <c r="O1942" s="34">
        <f>ROUND(('NEW Reference'!H$16*List!$H1942)+'NEW Reference'!H$17,0)</f>
        <v>2774</v>
      </c>
      <c r="P1942" s="34">
        <f>ROUND(('NEW Reference'!I$16*List!$H1942)+'NEW Reference'!I$17,0)</f>
        <v>2883</v>
      </c>
      <c r="Q1942" s="34">
        <f>ROUND(('NEW Reference'!J$16*List!$H1942)+'NEW Reference'!J$17,0)</f>
        <v>3338</v>
      </c>
      <c r="R1942" s="34">
        <f>ROUND(('NEW Reference'!K$16*List!$H1942)+'NEW Reference'!K$17,0)</f>
        <v>3443</v>
      </c>
      <c r="S1942" s="34">
        <f>ROUND(('NEW Reference'!L$16*List!$H1942)+'NEW Reference'!L$17,0)</f>
        <v>3716</v>
      </c>
      <c r="T1942" s="34">
        <f>ROUND(('NEW Reference'!M$16*List!$H1942)+'NEW Reference'!M$17,0)</f>
        <v>4438</v>
      </c>
      <c r="U1942" s="34">
        <f>ROUND(('NEW Reference'!N$16*List!$H1942)+'NEW Reference'!N$17,0)</f>
        <v>17906</v>
      </c>
      <c r="V1942" s="35">
        <f>ROUND(('NEW Reference'!O$16*List!$H1942)+'NEW Reference'!O$17,0)</f>
        <v>666</v>
      </c>
      <c r="W1942" s="35">
        <f>ROUND(('NEW Reference'!P$16*List!$H1942)+'NEW Reference'!P$17,0)</f>
        <v>938</v>
      </c>
      <c r="X1942" s="35">
        <f>ROUND(('NEW Reference'!Q$16*List!$H1942)+'NEW Reference'!Q$17,0)</f>
        <v>469</v>
      </c>
      <c r="Y1942" s="36"/>
      <c r="Z1942" s="4" t="str">
        <f t="shared" si="92"/>
        <v>AVERY, North Carolina</v>
      </c>
      <c r="AA1942" s="46" t="s">
        <v>5559</v>
      </c>
      <c r="AB1942" s="37" t="s">
        <v>49</v>
      </c>
      <c r="AC1942" s="41" t="s">
        <v>5545</v>
      </c>
      <c r="AD1942" s="42"/>
      <c r="AE1942">
        <f t="shared" si="93"/>
        <v>0.79480000000000006</v>
      </c>
    </row>
    <row r="1943" spans="1:31">
      <c r="A1943" s="28" t="s">
        <v>5560</v>
      </c>
      <c r="B1943" s="44" t="s">
        <v>5561</v>
      </c>
      <c r="C1943" s="45">
        <v>99934</v>
      </c>
      <c r="D1943" s="30" t="s">
        <v>183</v>
      </c>
      <c r="E1943" s="46" t="s">
        <v>5562</v>
      </c>
      <c r="F1943" s="50" t="s">
        <v>5545</v>
      </c>
      <c r="G1943" s="33" t="s">
        <v>59</v>
      </c>
      <c r="H1943">
        <f t="shared" si="91"/>
        <v>0.79480000000000006</v>
      </c>
      <c r="I1943" s="34">
        <f>ROUND(('NEW Reference'!B$16*List!$H1943)+'NEW Reference'!B$17,0)</f>
        <v>1025</v>
      </c>
      <c r="J1943" s="34">
        <f>ROUND(('NEW Reference'!C$16*List!$H1943)+'NEW Reference'!C$17,0)</f>
        <v>1529</v>
      </c>
      <c r="K1943" s="34">
        <f>ROUND(('NEW Reference'!D$16*List!$H1943)+'NEW Reference'!D$17,0)</f>
        <v>1832</v>
      </c>
      <c r="L1943" s="34">
        <f>ROUND(('NEW Reference'!E$16*List!$H1943)+'NEW Reference'!E$17,0)</f>
        <v>2265</v>
      </c>
      <c r="M1943" s="34">
        <f>ROUND(('NEW Reference'!F$16*List!$H1943)+'NEW Reference'!F$17,0)</f>
        <v>2360</v>
      </c>
      <c r="N1943" s="34">
        <f>ROUND(('NEW Reference'!G$16*List!$H1943)+'NEW Reference'!G$17,0)</f>
        <v>2672</v>
      </c>
      <c r="O1943" s="34">
        <f>ROUND(('NEW Reference'!H$16*List!$H1943)+'NEW Reference'!H$17,0)</f>
        <v>2774</v>
      </c>
      <c r="P1943" s="34">
        <f>ROUND(('NEW Reference'!I$16*List!$H1943)+'NEW Reference'!I$17,0)</f>
        <v>2883</v>
      </c>
      <c r="Q1943" s="34">
        <f>ROUND(('NEW Reference'!J$16*List!$H1943)+'NEW Reference'!J$17,0)</f>
        <v>3338</v>
      </c>
      <c r="R1943" s="34">
        <f>ROUND(('NEW Reference'!K$16*List!$H1943)+'NEW Reference'!K$17,0)</f>
        <v>3443</v>
      </c>
      <c r="S1943" s="34">
        <f>ROUND(('NEW Reference'!L$16*List!$H1943)+'NEW Reference'!L$17,0)</f>
        <v>3716</v>
      </c>
      <c r="T1943" s="34">
        <f>ROUND(('NEW Reference'!M$16*List!$H1943)+'NEW Reference'!M$17,0)</f>
        <v>4438</v>
      </c>
      <c r="U1943" s="34">
        <f>ROUND(('NEW Reference'!N$16*List!$H1943)+'NEW Reference'!N$17,0)</f>
        <v>17906</v>
      </c>
      <c r="V1943" s="35">
        <f>ROUND(('NEW Reference'!O$16*List!$H1943)+'NEW Reference'!O$17,0)</f>
        <v>666</v>
      </c>
      <c r="W1943" s="35">
        <f>ROUND(('NEW Reference'!P$16*List!$H1943)+'NEW Reference'!P$17,0)</f>
        <v>938</v>
      </c>
      <c r="X1943" s="35">
        <f>ROUND(('NEW Reference'!Q$16*List!$H1943)+'NEW Reference'!Q$17,0)</f>
        <v>469</v>
      </c>
      <c r="Y1943" s="36"/>
      <c r="Z1943" s="4" t="str">
        <f t="shared" si="92"/>
        <v>BEAUFORT, North Carolina</v>
      </c>
      <c r="AA1943" s="46" t="s">
        <v>5562</v>
      </c>
      <c r="AB1943" s="37" t="s">
        <v>49</v>
      </c>
      <c r="AC1943" s="41" t="s">
        <v>5545</v>
      </c>
      <c r="AD1943" s="42"/>
      <c r="AE1943">
        <f t="shared" si="93"/>
        <v>0.79480000000000006</v>
      </c>
    </row>
    <row r="1944" spans="1:31">
      <c r="A1944" s="28" t="s">
        <v>5563</v>
      </c>
      <c r="B1944" s="44" t="s">
        <v>5564</v>
      </c>
      <c r="C1944" s="45">
        <v>99934</v>
      </c>
      <c r="D1944" s="30" t="s">
        <v>183</v>
      </c>
      <c r="E1944" s="46" t="s">
        <v>5565</v>
      </c>
      <c r="F1944" s="50" t="s">
        <v>5545</v>
      </c>
      <c r="G1944" s="33" t="s">
        <v>59</v>
      </c>
      <c r="H1944">
        <f t="shared" si="91"/>
        <v>0.79480000000000006</v>
      </c>
      <c r="I1944" s="34">
        <f>ROUND(('NEW Reference'!B$16*List!$H1944)+'NEW Reference'!B$17,0)</f>
        <v>1025</v>
      </c>
      <c r="J1944" s="34">
        <f>ROUND(('NEW Reference'!C$16*List!$H1944)+'NEW Reference'!C$17,0)</f>
        <v>1529</v>
      </c>
      <c r="K1944" s="34">
        <f>ROUND(('NEW Reference'!D$16*List!$H1944)+'NEW Reference'!D$17,0)</f>
        <v>1832</v>
      </c>
      <c r="L1944" s="34">
        <f>ROUND(('NEW Reference'!E$16*List!$H1944)+'NEW Reference'!E$17,0)</f>
        <v>2265</v>
      </c>
      <c r="M1944" s="34">
        <f>ROUND(('NEW Reference'!F$16*List!$H1944)+'NEW Reference'!F$17,0)</f>
        <v>2360</v>
      </c>
      <c r="N1944" s="34">
        <f>ROUND(('NEW Reference'!G$16*List!$H1944)+'NEW Reference'!G$17,0)</f>
        <v>2672</v>
      </c>
      <c r="O1944" s="34">
        <f>ROUND(('NEW Reference'!H$16*List!$H1944)+'NEW Reference'!H$17,0)</f>
        <v>2774</v>
      </c>
      <c r="P1944" s="34">
        <f>ROUND(('NEW Reference'!I$16*List!$H1944)+'NEW Reference'!I$17,0)</f>
        <v>2883</v>
      </c>
      <c r="Q1944" s="34">
        <f>ROUND(('NEW Reference'!J$16*List!$H1944)+'NEW Reference'!J$17,0)</f>
        <v>3338</v>
      </c>
      <c r="R1944" s="34">
        <f>ROUND(('NEW Reference'!K$16*List!$H1944)+'NEW Reference'!K$17,0)</f>
        <v>3443</v>
      </c>
      <c r="S1944" s="34">
        <f>ROUND(('NEW Reference'!L$16*List!$H1944)+'NEW Reference'!L$17,0)</f>
        <v>3716</v>
      </c>
      <c r="T1944" s="34">
        <f>ROUND(('NEW Reference'!M$16*List!$H1944)+'NEW Reference'!M$17,0)</f>
        <v>4438</v>
      </c>
      <c r="U1944" s="34">
        <f>ROUND(('NEW Reference'!N$16*List!$H1944)+'NEW Reference'!N$17,0)</f>
        <v>17906</v>
      </c>
      <c r="V1944" s="35">
        <f>ROUND(('NEW Reference'!O$16*List!$H1944)+'NEW Reference'!O$17,0)</f>
        <v>666</v>
      </c>
      <c r="W1944" s="35">
        <f>ROUND(('NEW Reference'!P$16*List!$H1944)+'NEW Reference'!P$17,0)</f>
        <v>938</v>
      </c>
      <c r="X1944" s="35">
        <f>ROUND(('NEW Reference'!Q$16*List!$H1944)+'NEW Reference'!Q$17,0)</f>
        <v>469</v>
      </c>
      <c r="Y1944" s="36"/>
      <c r="Z1944" s="4" t="str">
        <f t="shared" si="92"/>
        <v>BERTIE, North Carolina</v>
      </c>
      <c r="AA1944" s="37" t="s">
        <v>5565</v>
      </c>
      <c r="AB1944" s="37" t="s">
        <v>49</v>
      </c>
      <c r="AC1944" s="32" t="s">
        <v>5545</v>
      </c>
      <c r="AD1944" s="38"/>
      <c r="AE1944">
        <f t="shared" si="93"/>
        <v>0.79480000000000006</v>
      </c>
    </row>
    <row r="1945" spans="1:31">
      <c r="A1945" s="28" t="s">
        <v>5566</v>
      </c>
      <c r="B1945" s="44" t="s">
        <v>5567</v>
      </c>
      <c r="C1945" s="47">
        <v>99934</v>
      </c>
      <c r="D1945" s="30" t="s">
        <v>183</v>
      </c>
      <c r="E1945" s="37" t="s">
        <v>5568</v>
      </c>
      <c r="F1945" s="50" t="s">
        <v>5545</v>
      </c>
      <c r="G1945" s="33" t="s">
        <v>59</v>
      </c>
      <c r="H1945">
        <f t="shared" si="91"/>
        <v>0.79480000000000006</v>
      </c>
      <c r="I1945" s="34">
        <f>ROUND(('NEW Reference'!B$16*List!$H1945)+'NEW Reference'!B$17,0)</f>
        <v>1025</v>
      </c>
      <c r="J1945" s="34">
        <f>ROUND(('NEW Reference'!C$16*List!$H1945)+'NEW Reference'!C$17,0)</f>
        <v>1529</v>
      </c>
      <c r="K1945" s="34">
        <f>ROUND(('NEW Reference'!D$16*List!$H1945)+'NEW Reference'!D$17,0)</f>
        <v>1832</v>
      </c>
      <c r="L1945" s="34">
        <f>ROUND(('NEW Reference'!E$16*List!$H1945)+'NEW Reference'!E$17,0)</f>
        <v>2265</v>
      </c>
      <c r="M1945" s="34">
        <f>ROUND(('NEW Reference'!F$16*List!$H1945)+'NEW Reference'!F$17,0)</f>
        <v>2360</v>
      </c>
      <c r="N1945" s="34">
        <f>ROUND(('NEW Reference'!G$16*List!$H1945)+'NEW Reference'!G$17,0)</f>
        <v>2672</v>
      </c>
      <c r="O1945" s="34">
        <f>ROUND(('NEW Reference'!H$16*List!$H1945)+'NEW Reference'!H$17,0)</f>
        <v>2774</v>
      </c>
      <c r="P1945" s="34">
        <f>ROUND(('NEW Reference'!I$16*List!$H1945)+'NEW Reference'!I$17,0)</f>
        <v>2883</v>
      </c>
      <c r="Q1945" s="34">
        <f>ROUND(('NEW Reference'!J$16*List!$H1945)+'NEW Reference'!J$17,0)</f>
        <v>3338</v>
      </c>
      <c r="R1945" s="34">
        <f>ROUND(('NEW Reference'!K$16*List!$H1945)+'NEW Reference'!K$17,0)</f>
        <v>3443</v>
      </c>
      <c r="S1945" s="34">
        <f>ROUND(('NEW Reference'!L$16*List!$H1945)+'NEW Reference'!L$17,0)</f>
        <v>3716</v>
      </c>
      <c r="T1945" s="34">
        <f>ROUND(('NEW Reference'!M$16*List!$H1945)+'NEW Reference'!M$17,0)</f>
        <v>4438</v>
      </c>
      <c r="U1945" s="34">
        <f>ROUND(('NEW Reference'!N$16*List!$H1945)+'NEW Reference'!N$17,0)</f>
        <v>17906</v>
      </c>
      <c r="V1945" s="35">
        <f>ROUND(('NEW Reference'!O$16*List!$H1945)+'NEW Reference'!O$17,0)</f>
        <v>666</v>
      </c>
      <c r="W1945" s="35">
        <f>ROUND(('NEW Reference'!P$16*List!$H1945)+'NEW Reference'!P$17,0)</f>
        <v>938</v>
      </c>
      <c r="X1945" s="35">
        <f>ROUND(('NEW Reference'!Q$16*List!$H1945)+'NEW Reference'!Q$17,0)</f>
        <v>469</v>
      </c>
      <c r="Y1945" s="36"/>
      <c r="Z1945" s="4" t="str">
        <f t="shared" si="92"/>
        <v>BLADEN, North Carolina</v>
      </c>
      <c r="AA1945" s="37" t="s">
        <v>5568</v>
      </c>
      <c r="AB1945" s="37" t="s">
        <v>49</v>
      </c>
      <c r="AC1945" s="32" t="s">
        <v>5545</v>
      </c>
      <c r="AD1945" s="38"/>
      <c r="AE1945">
        <f t="shared" si="93"/>
        <v>0.79480000000000006</v>
      </c>
    </row>
    <row r="1946" spans="1:31">
      <c r="A1946" s="28" t="s">
        <v>5569</v>
      </c>
      <c r="B1946" s="44" t="s">
        <v>5570</v>
      </c>
      <c r="C1946" s="45">
        <v>34820</v>
      </c>
      <c r="D1946" s="30" t="s">
        <v>5571</v>
      </c>
      <c r="E1946" s="46" t="s">
        <v>5572</v>
      </c>
      <c r="F1946" s="49" t="s">
        <v>5545</v>
      </c>
      <c r="G1946" s="33" t="s">
        <v>48</v>
      </c>
      <c r="H1946">
        <f t="shared" si="91"/>
        <v>0.82669999999999999</v>
      </c>
      <c r="I1946" s="34">
        <f>ROUND(('NEW Reference'!B$16*List!$H1946)+'NEW Reference'!B$17,0)</f>
        <v>1055</v>
      </c>
      <c r="J1946" s="34">
        <f>ROUND(('NEW Reference'!C$16*List!$H1946)+'NEW Reference'!C$17,0)</f>
        <v>1573</v>
      </c>
      <c r="K1946" s="34">
        <f>ROUND(('NEW Reference'!D$16*List!$H1946)+'NEW Reference'!D$17,0)</f>
        <v>1885</v>
      </c>
      <c r="L1946" s="34">
        <f>ROUND(('NEW Reference'!E$16*List!$H1946)+'NEW Reference'!E$17,0)</f>
        <v>2330</v>
      </c>
      <c r="M1946" s="34">
        <f>ROUND(('NEW Reference'!F$16*List!$H1946)+'NEW Reference'!F$17,0)</f>
        <v>2428</v>
      </c>
      <c r="N1946" s="34">
        <f>ROUND(('NEW Reference'!G$16*List!$H1946)+'NEW Reference'!G$17,0)</f>
        <v>2748</v>
      </c>
      <c r="O1946" s="34">
        <f>ROUND(('NEW Reference'!H$16*List!$H1946)+'NEW Reference'!H$17,0)</f>
        <v>2854</v>
      </c>
      <c r="P1946" s="34">
        <f>ROUND(('NEW Reference'!I$16*List!$H1946)+'NEW Reference'!I$17,0)</f>
        <v>2966</v>
      </c>
      <c r="Q1946" s="34">
        <f>ROUND(('NEW Reference'!J$16*List!$H1946)+'NEW Reference'!J$17,0)</f>
        <v>3434</v>
      </c>
      <c r="R1946" s="34">
        <f>ROUND(('NEW Reference'!K$16*List!$H1946)+'NEW Reference'!K$17,0)</f>
        <v>3542</v>
      </c>
      <c r="S1946" s="34">
        <f>ROUND(('NEW Reference'!L$16*List!$H1946)+'NEW Reference'!L$17,0)</f>
        <v>3823</v>
      </c>
      <c r="T1946" s="34">
        <f>ROUND(('NEW Reference'!M$16*List!$H1946)+'NEW Reference'!M$17,0)</f>
        <v>4565</v>
      </c>
      <c r="U1946" s="34">
        <f>ROUND(('NEW Reference'!N$16*List!$H1946)+'NEW Reference'!N$17,0)</f>
        <v>18421</v>
      </c>
      <c r="V1946" s="35">
        <f>ROUND(('NEW Reference'!O$16*List!$H1946)+'NEW Reference'!O$17,0)</f>
        <v>685</v>
      </c>
      <c r="W1946" s="35">
        <f>ROUND(('NEW Reference'!P$16*List!$H1946)+'NEW Reference'!P$17,0)</f>
        <v>965</v>
      </c>
      <c r="X1946" s="35">
        <f>ROUND(('NEW Reference'!Q$16*List!$H1946)+'NEW Reference'!Q$17,0)</f>
        <v>482</v>
      </c>
      <c r="Y1946" s="36"/>
      <c r="Z1946" s="4" t="str">
        <f t="shared" si="92"/>
        <v>BRUNSWICK, North Carolina</v>
      </c>
      <c r="AA1946" s="46" t="s">
        <v>5572</v>
      </c>
      <c r="AB1946" s="37" t="s">
        <v>49</v>
      </c>
      <c r="AC1946" s="41" t="s">
        <v>5545</v>
      </c>
      <c r="AD1946" s="42"/>
      <c r="AE1946">
        <f t="shared" si="93"/>
        <v>0.82669999999999999</v>
      </c>
    </row>
    <row r="1947" spans="1:31">
      <c r="A1947" s="28" t="s">
        <v>5573</v>
      </c>
      <c r="B1947" s="44" t="s">
        <v>5574</v>
      </c>
      <c r="C1947" s="45">
        <v>11700</v>
      </c>
      <c r="D1947" s="30" t="s">
        <v>338</v>
      </c>
      <c r="E1947" s="46" t="s">
        <v>5575</v>
      </c>
      <c r="F1947" s="49" t="s">
        <v>5545</v>
      </c>
      <c r="G1947" s="33" t="s">
        <v>48</v>
      </c>
      <c r="H1947">
        <f t="shared" si="91"/>
        <v>0.84820000000000007</v>
      </c>
      <c r="I1947" s="34">
        <f>ROUND(('NEW Reference'!B$16*List!$H1947)+'NEW Reference'!B$17,0)</f>
        <v>1075</v>
      </c>
      <c r="J1947" s="34">
        <f>ROUND(('NEW Reference'!C$16*List!$H1947)+'NEW Reference'!C$17,0)</f>
        <v>1603</v>
      </c>
      <c r="K1947" s="34">
        <f>ROUND(('NEW Reference'!D$16*List!$H1947)+'NEW Reference'!D$17,0)</f>
        <v>1921</v>
      </c>
      <c r="L1947" s="34">
        <f>ROUND(('NEW Reference'!E$16*List!$H1947)+'NEW Reference'!E$17,0)</f>
        <v>2374</v>
      </c>
      <c r="M1947" s="34">
        <f>ROUND(('NEW Reference'!F$16*List!$H1947)+'NEW Reference'!F$17,0)</f>
        <v>2474</v>
      </c>
      <c r="N1947" s="34">
        <f>ROUND(('NEW Reference'!G$16*List!$H1947)+'NEW Reference'!G$17,0)</f>
        <v>2800</v>
      </c>
      <c r="O1947" s="34">
        <f>ROUND(('NEW Reference'!H$16*List!$H1947)+'NEW Reference'!H$17,0)</f>
        <v>2907</v>
      </c>
      <c r="P1947" s="34">
        <f>ROUND(('NEW Reference'!I$16*List!$H1947)+'NEW Reference'!I$17,0)</f>
        <v>3021</v>
      </c>
      <c r="Q1947" s="34">
        <f>ROUND(('NEW Reference'!J$16*List!$H1947)+'NEW Reference'!J$17,0)</f>
        <v>3499</v>
      </c>
      <c r="R1947" s="34">
        <f>ROUND(('NEW Reference'!K$16*List!$H1947)+'NEW Reference'!K$17,0)</f>
        <v>3609</v>
      </c>
      <c r="S1947" s="34">
        <f>ROUND(('NEW Reference'!L$16*List!$H1947)+'NEW Reference'!L$17,0)</f>
        <v>3895</v>
      </c>
      <c r="T1947" s="34">
        <f>ROUND(('NEW Reference'!M$16*List!$H1947)+'NEW Reference'!M$17,0)</f>
        <v>4651</v>
      </c>
      <c r="U1947" s="34">
        <f>ROUND(('NEW Reference'!N$16*List!$H1947)+'NEW Reference'!N$17,0)</f>
        <v>18768</v>
      </c>
      <c r="V1947" s="35">
        <f>ROUND(('NEW Reference'!O$16*List!$H1947)+'NEW Reference'!O$17,0)</f>
        <v>698</v>
      </c>
      <c r="W1947" s="35">
        <f>ROUND(('NEW Reference'!P$16*List!$H1947)+'NEW Reference'!P$17,0)</f>
        <v>983</v>
      </c>
      <c r="X1947" s="35">
        <f>ROUND(('NEW Reference'!Q$16*List!$H1947)+'NEW Reference'!Q$17,0)</f>
        <v>492</v>
      </c>
      <c r="Y1947" s="36"/>
      <c r="Z1947" s="4" t="str">
        <f t="shared" si="92"/>
        <v>BUNCOMBE, North Carolina</v>
      </c>
      <c r="AA1947" s="46" t="s">
        <v>5575</v>
      </c>
      <c r="AB1947" s="37" t="s">
        <v>49</v>
      </c>
      <c r="AC1947" s="41" t="s">
        <v>5545</v>
      </c>
      <c r="AD1947" s="42"/>
      <c r="AE1947">
        <f t="shared" si="93"/>
        <v>0.84820000000000007</v>
      </c>
    </row>
    <row r="1948" spans="1:31">
      <c r="A1948" s="28" t="s">
        <v>5576</v>
      </c>
      <c r="B1948" s="44" t="s">
        <v>5577</v>
      </c>
      <c r="C1948" s="47">
        <v>25860</v>
      </c>
      <c r="D1948" s="30" t="s">
        <v>887</v>
      </c>
      <c r="E1948" s="37" t="s">
        <v>1639</v>
      </c>
      <c r="F1948" s="49" t="s">
        <v>5545</v>
      </c>
      <c r="G1948" s="33" t="s">
        <v>48</v>
      </c>
      <c r="H1948">
        <f t="shared" si="91"/>
        <v>0.82690000000000008</v>
      </c>
      <c r="I1948" s="34">
        <f>ROUND(('NEW Reference'!B$16*List!$H1948)+'NEW Reference'!B$17,0)</f>
        <v>1055</v>
      </c>
      <c r="J1948" s="34">
        <f>ROUND(('NEW Reference'!C$16*List!$H1948)+'NEW Reference'!C$17,0)</f>
        <v>1573</v>
      </c>
      <c r="K1948" s="34">
        <f>ROUND(('NEW Reference'!D$16*List!$H1948)+'NEW Reference'!D$17,0)</f>
        <v>1885</v>
      </c>
      <c r="L1948" s="34">
        <f>ROUND(('NEW Reference'!E$16*List!$H1948)+'NEW Reference'!E$17,0)</f>
        <v>2331</v>
      </c>
      <c r="M1948" s="34">
        <f>ROUND(('NEW Reference'!F$16*List!$H1948)+'NEW Reference'!F$17,0)</f>
        <v>2428</v>
      </c>
      <c r="N1948" s="34">
        <f>ROUND(('NEW Reference'!G$16*List!$H1948)+'NEW Reference'!G$17,0)</f>
        <v>2749</v>
      </c>
      <c r="O1948" s="34">
        <f>ROUND(('NEW Reference'!H$16*List!$H1948)+'NEW Reference'!H$17,0)</f>
        <v>2854</v>
      </c>
      <c r="P1948" s="34">
        <f>ROUND(('NEW Reference'!I$16*List!$H1948)+'NEW Reference'!I$17,0)</f>
        <v>2966</v>
      </c>
      <c r="Q1948" s="34">
        <f>ROUND(('NEW Reference'!J$16*List!$H1948)+'NEW Reference'!J$17,0)</f>
        <v>3435</v>
      </c>
      <c r="R1948" s="34">
        <f>ROUND(('NEW Reference'!K$16*List!$H1948)+'NEW Reference'!K$17,0)</f>
        <v>3543</v>
      </c>
      <c r="S1948" s="34">
        <f>ROUND(('NEW Reference'!L$16*List!$H1948)+'NEW Reference'!L$17,0)</f>
        <v>3823</v>
      </c>
      <c r="T1948" s="34">
        <f>ROUND(('NEW Reference'!M$16*List!$H1948)+'NEW Reference'!M$17,0)</f>
        <v>4566</v>
      </c>
      <c r="U1948" s="34">
        <f>ROUND(('NEW Reference'!N$16*List!$H1948)+'NEW Reference'!N$17,0)</f>
        <v>18424</v>
      </c>
      <c r="V1948" s="35">
        <f>ROUND(('NEW Reference'!O$16*List!$H1948)+'NEW Reference'!O$17,0)</f>
        <v>685</v>
      </c>
      <c r="W1948" s="35">
        <f>ROUND(('NEW Reference'!P$16*List!$H1948)+'NEW Reference'!P$17,0)</f>
        <v>965</v>
      </c>
      <c r="X1948" s="35">
        <f>ROUND(('NEW Reference'!Q$16*List!$H1948)+'NEW Reference'!Q$17,0)</f>
        <v>483</v>
      </c>
      <c r="Y1948" s="36"/>
      <c r="Z1948" s="4" t="str">
        <f t="shared" si="92"/>
        <v>BURKE, North Carolina</v>
      </c>
      <c r="AA1948" s="46" t="s">
        <v>1639</v>
      </c>
      <c r="AB1948" s="37" t="s">
        <v>49</v>
      </c>
      <c r="AC1948" s="41" t="s">
        <v>5545</v>
      </c>
      <c r="AD1948" s="42"/>
      <c r="AE1948">
        <f t="shared" si="93"/>
        <v>0.82690000000000008</v>
      </c>
    </row>
    <row r="1949" spans="1:31">
      <c r="A1949" s="28" t="s">
        <v>5578</v>
      </c>
      <c r="B1949" s="44" t="s">
        <v>5579</v>
      </c>
      <c r="C1949" s="47">
        <v>16740</v>
      </c>
      <c r="D1949" s="30" t="s">
        <v>523</v>
      </c>
      <c r="E1949" s="37" t="s">
        <v>5580</v>
      </c>
      <c r="F1949" s="49" t="s">
        <v>5545</v>
      </c>
      <c r="G1949" s="33" t="s">
        <v>48</v>
      </c>
      <c r="H1949">
        <f t="shared" si="91"/>
        <v>0.9466</v>
      </c>
      <c r="I1949" s="34">
        <f>ROUND(('NEW Reference'!B$16*List!$H1949)+'NEW Reference'!B$17,0)</f>
        <v>1166</v>
      </c>
      <c r="J1949" s="34">
        <f>ROUND(('NEW Reference'!C$16*List!$H1949)+'NEW Reference'!C$17,0)</f>
        <v>1739</v>
      </c>
      <c r="K1949" s="34">
        <f>ROUND(('NEW Reference'!D$16*List!$H1949)+'NEW Reference'!D$17,0)</f>
        <v>2083</v>
      </c>
      <c r="L1949" s="34">
        <f>ROUND(('NEW Reference'!E$16*List!$H1949)+'NEW Reference'!E$17,0)</f>
        <v>2575</v>
      </c>
      <c r="M1949" s="34">
        <f>ROUND(('NEW Reference'!F$16*List!$H1949)+'NEW Reference'!F$17,0)</f>
        <v>2683</v>
      </c>
      <c r="N1949" s="34">
        <f>ROUND(('NEW Reference'!G$16*List!$H1949)+'NEW Reference'!G$17,0)</f>
        <v>3037</v>
      </c>
      <c r="O1949" s="34">
        <f>ROUND(('NEW Reference'!H$16*List!$H1949)+'NEW Reference'!H$17,0)</f>
        <v>3153</v>
      </c>
      <c r="P1949" s="34">
        <f>ROUND(('NEW Reference'!I$16*List!$H1949)+'NEW Reference'!I$17,0)</f>
        <v>3277</v>
      </c>
      <c r="Q1949" s="34">
        <f>ROUND(('NEW Reference'!J$16*List!$H1949)+'NEW Reference'!J$17,0)</f>
        <v>3795</v>
      </c>
      <c r="R1949" s="34">
        <f>ROUND(('NEW Reference'!K$16*List!$H1949)+'NEW Reference'!K$17,0)</f>
        <v>3915</v>
      </c>
      <c r="S1949" s="34">
        <f>ROUND(('NEW Reference'!L$16*List!$H1949)+'NEW Reference'!L$17,0)</f>
        <v>4224</v>
      </c>
      <c r="T1949" s="34">
        <f>ROUND(('NEW Reference'!M$16*List!$H1949)+'NEW Reference'!M$17,0)</f>
        <v>5045</v>
      </c>
      <c r="U1949" s="34">
        <f>ROUND(('NEW Reference'!N$16*List!$H1949)+'NEW Reference'!N$17,0)</f>
        <v>20357</v>
      </c>
      <c r="V1949" s="35">
        <f>ROUND(('NEW Reference'!O$16*List!$H1949)+'NEW Reference'!O$17,0)</f>
        <v>757</v>
      </c>
      <c r="W1949" s="35">
        <f>ROUND(('NEW Reference'!P$16*List!$H1949)+'NEW Reference'!P$17,0)</f>
        <v>1066</v>
      </c>
      <c r="X1949" s="35">
        <f>ROUND(('NEW Reference'!Q$16*List!$H1949)+'NEW Reference'!Q$17,0)</f>
        <v>533</v>
      </c>
      <c r="Y1949" s="36"/>
      <c r="Z1949" s="4" t="str">
        <f t="shared" si="92"/>
        <v>CABARRUS, North Carolina</v>
      </c>
      <c r="AA1949" s="46" t="s">
        <v>5580</v>
      </c>
      <c r="AB1949" s="37" t="s">
        <v>49</v>
      </c>
      <c r="AC1949" s="41" t="s">
        <v>5545</v>
      </c>
      <c r="AD1949" s="42"/>
      <c r="AE1949">
        <f t="shared" si="93"/>
        <v>0.9466</v>
      </c>
    </row>
    <row r="1950" spans="1:31">
      <c r="A1950" s="28" t="s">
        <v>5581</v>
      </c>
      <c r="B1950" s="44" t="s">
        <v>5582</v>
      </c>
      <c r="C1950" s="45">
        <v>25860</v>
      </c>
      <c r="D1950" s="30" t="s">
        <v>887</v>
      </c>
      <c r="E1950" s="46" t="s">
        <v>3256</v>
      </c>
      <c r="F1950" s="49" t="s">
        <v>5545</v>
      </c>
      <c r="G1950" s="33" t="s">
        <v>48</v>
      </c>
      <c r="H1950">
        <f t="shared" si="91"/>
        <v>0.82690000000000008</v>
      </c>
      <c r="I1950" s="34">
        <f>ROUND(('NEW Reference'!B$16*List!$H1950)+'NEW Reference'!B$17,0)</f>
        <v>1055</v>
      </c>
      <c r="J1950" s="34">
        <f>ROUND(('NEW Reference'!C$16*List!$H1950)+'NEW Reference'!C$17,0)</f>
        <v>1573</v>
      </c>
      <c r="K1950" s="34">
        <f>ROUND(('NEW Reference'!D$16*List!$H1950)+'NEW Reference'!D$17,0)</f>
        <v>1885</v>
      </c>
      <c r="L1950" s="34">
        <f>ROUND(('NEW Reference'!E$16*List!$H1950)+'NEW Reference'!E$17,0)</f>
        <v>2331</v>
      </c>
      <c r="M1950" s="34">
        <f>ROUND(('NEW Reference'!F$16*List!$H1950)+'NEW Reference'!F$17,0)</f>
        <v>2428</v>
      </c>
      <c r="N1950" s="34">
        <f>ROUND(('NEW Reference'!G$16*List!$H1950)+'NEW Reference'!G$17,0)</f>
        <v>2749</v>
      </c>
      <c r="O1950" s="34">
        <f>ROUND(('NEW Reference'!H$16*List!$H1950)+'NEW Reference'!H$17,0)</f>
        <v>2854</v>
      </c>
      <c r="P1950" s="34">
        <f>ROUND(('NEW Reference'!I$16*List!$H1950)+'NEW Reference'!I$17,0)</f>
        <v>2966</v>
      </c>
      <c r="Q1950" s="34">
        <f>ROUND(('NEW Reference'!J$16*List!$H1950)+'NEW Reference'!J$17,0)</f>
        <v>3435</v>
      </c>
      <c r="R1950" s="34">
        <f>ROUND(('NEW Reference'!K$16*List!$H1950)+'NEW Reference'!K$17,0)</f>
        <v>3543</v>
      </c>
      <c r="S1950" s="34">
        <f>ROUND(('NEW Reference'!L$16*List!$H1950)+'NEW Reference'!L$17,0)</f>
        <v>3823</v>
      </c>
      <c r="T1950" s="34">
        <f>ROUND(('NEW Reference'!M$16*List!$H1950)+'NEW Reference'!M$17,0)</f>
        <v>4566</v>
      </c>
      <c r="U1950" s="34">
        <f>ROUND(('NEW Reference'!N$16*List!$H1950)+'NEW Reference'!N$17,0)</f>
        <v>18424</v>
      </c>
      <c r="V1950" s="35">
        <f>ROUND(('NEW Reference'!O$16*List!$H1950)+'NEW Reference'!O$17,0)</f>
        <v>685</v>
      </c>
      <c r="W1950" s="35">
        <f>ROUND(('NEW Reference'!P$16*List!$H1950)+'NEW Reference'!P$17,0)</f>
        <v>965</v>
      </c>
      <c r="X1950" s="35">
        <f>ROUND(('NEW Reference'!Q$16*List!$H1950)+'NEW Reference'!Q$17,0)</f>
        <v>483</v>
      </c>
      <c r="Y1950" s="36"/>
      <c r="Z1950" s="4" t="str">
        <f t="shared" si="92"/>
        <v>CALDWELL, North Carolina</v>
      </c>
      <c r="AA1950" s="46" t="s">
        <v>3256</v>
      </c>
      <c r="AB1950" s="37" t="s">
        <v>49</v>
      </c>
      <c r="AC1950" s="41" t="s">
        <v>5545</v>
      </c>
      <c r="AD1950" s="42"/>
      <c r="AE1950">
        <f t="shared" si="93"/>
        <v>0.82690000000000008</v>
      </c>
    </row>
    <row r="1951" spans="1:31">
      <c r="A1951" s="28" t="s">
        <v>5583</v>
      </c>
      <c r="B1951" s="44" t="s">
        <v>5584</v>
      </c>
      <c r="C1951" s="47">
        <v>47260</v>
      </c>
      <c r="D1951" s="30" t="s">
        <v>5585</v>
      </c>
      <c r="E1951" s="37" t="s">
        <v>1649</v>
      </c>
      <c r="F1951" s="50" t="s">
        <v>5545</v>
      </c>
      <c r="G1951" s="33" t="s">
        <v>48</v>
      </c>
      <c r="H1951">
        <f t="shared" si="91"/>
        <v>0.87240000000000006</v>
      </c>
      <c r="I1951" s="34">
        <f>ROUND(('NEW Reference'!B$16*List!$H1951)+'NEW Reference'!B$17,0)</f>
        <v>1097</v>
      </c>
      <c r="J1951" s="34">
        <f>ROUND(('NEW Reference'!C$16*List!$H1951)+'NEW Reference'!C$17,0)</f>
        <v>1636</v>
      </c>
      <c r="K1951" s="34">
        <f>ROUND(('NEW Reference'!D$16*List!$H1951)+'NEW Reference'!D$17,0)</f>
        <v>1961</v>
      </c>
      <c r="L1951" s="34">
        <f>ROUND(('NEW Reference'!E$16*List!$H1951)+'NEW Reference'!E$17,0)</f>
        <v>2424</v>
      </c>
      <c r="M1951" s="34">
        <f>ROUND(('NEW Reference'!F$16*List!$H1951)+'NEW Reference'!F$17,0)</f>
        <v>2525</v>
      </c>
      <c r="N1951" s="34">
        <f>ROUND(('NEW Reference'!G$16*List!$H1951)+'NEW Reference'!G$17,0)</f>
        <v>2859</v>
      </c>
      <c r="O1951" s="34">
        <f>ROUND(('NEW Reference'!H$16*List!$H1951)+'NEW Reference'!H$17,0)</f>
        <v>2968</v>
      </c>
      <c r="P1951" s="34">
        <f>ROUND(('NEW Reference'!I$16*List!$H1951)+'NEW Reference'!I$17,0)</f>
        <v>3084</v>
      </c>
      <c r="Q1951" s="34">
        <f>ROUND(('NEW Reference'!J$16*List!$H1951)+'NEW Reference'!J$17,0)</f>
        <v>3572</v>
      </c>
      <c r="R1951" s="34">
        <f>ROUND(('NEW Reference'!K$16*List!$H1951)+'NEW Reference'!K$17,0)</f>
        <v>3684</v>
      </c>
      <c r="S1951" s="34">
        <f>ROUND(('NEW Reference'!L$16*List!$H1951)+'NEW Reference'!L$17,0)</f>
        <v>3976</v>
      </c>
      <c r="T1951" s="34">
        <f>ROUND(('NEW Reference'!M$16*List!$H1951)+'NEW Reference'!M$17,0)</f>
        <v>4748</v>
      </c>
      <c r="U1951" s="34">
        <f>ROUND(('NEW Reference'!N$16*List!$H1951)+'NEW Reference'!N$17,0)</f>
        <v>19159</v>
      </c>
      <c r="V1951" s="35">
        <f>ROUND(('NEW Reference'!O$16*List!$H1951)+'NEW Reference'!O$17,0)</f>
        <v>712</v>
      </c>
      <c r="W1951" s="35">
        <f>ROUND(('NEW Reference'!P$16*List!$H1951)+'NEW Reference'!P$17,0)</f>
        <v>1004</v>
      </c>
      <c r="X1951" s="35">
        <f>ROUND(('NEW Reference'!Q$16*List!$H1951)+'NEW Reference'!Q$17,0)</f>
        <v>502</v>
      </c>
      <c r="Y1951" s="36"/>
      <c r="Z1951" s="4" t="str">
        <f t="shared" si="92"/>
        <v>CAMDEN, North Carolina</v>
      </c>
      <c r="AA1951" s="37" t="s">
        <v>1649</v>
      </c>
      <c r="AB1951" s="37" t="s">
        <v>49</v>
      </c>
      <c r="AC1951" s="32" t="s">
        <v>5545</v>
      </c>
      <c r="AD1951" s="38"/>
      <c r="AE1951">
        <f t="shared" si="93"/>
        <v>0.87240000000000006</v>
      </c>
    </row>
    <row r="1952" spans="1:31">
      <c r="A1952" s="28" t="s">
        <v>5586</v>
      </c>
      <c r="B1952" s="44" t="s">
        <v>5587</v>
      </c>
      <c r="C1952" s="45">
        <v>99934</v>
      </c>
      <c r="D1952" s="30" t="s">
        <v>183</v>
      </c>
      <c r="E1952" s="46" t="s">
        <v>5588</v>
      </c>
      <c r="F1952" s="50" t="s">
        <v>5545</v>
      </c>
      <c r="G1952" s="33" t="s">
        <v>59</v>
      </c>
      <c r="H1952">
        <f t="shared" si="91"/>
        <v>0.79480000000000006</v>
      </c>
      <c r="I1952" s="34">
        <f>ROUND(('NEW Reference'!B$16*List!$H1952)+'NEW Reference'!B$17,0)</f>
        <v>1025</v>
      </c>
      <c r="J1952" s="34">
        <f>ROUND(('NEW Reference'!C$16*List!$H1952)+'NEW Reference'!C$17,0)</f>
        <v>1529</v>
      </c>
      <c r="K1952" s="34">
        <f>ROUND(('NEW Reference'!D$16*List!$H1952)+'NEW Reference'!D$17,0)</f>
        <v>1832</v>
      </c>
      <c r="L1952" s="34">
        <f>ROUND(('NEW Reference'!E$16*List!$H1952)+'NEW Reference'!E$17,0)</f>
        <v>2265</v>
      </c>
      <c r="M1952" s="34">
        <f>ROUND(('NEW Reference'!F$16*List!$H1952)+'NEW Reference'!F$17,0)</f>
        <v>2360</v>
      </c>
      <c r="N1952" s="34">
        <f>ROUND(('NEW Reference'!G$16*List!$H1952)+'NEW Reference'!G$17,0)</f>
        <v>2672</v>
      </c>
      <c r="O1952" s="34">
        <f>ROUND(('NEW Reference'!H$16*List!$H1952)+'NEW Reference'!H$17,0)</f>
        <v>2774</v>
      </c>
      <c r="P1952" s="34">
        <f>ROUND(('NEW Reference'!I$16*List!$H1952)+'NEW Reference'!I$17,0)</f>
        <v>2883</v>
      </c>
      <c r="Q1952" s="34">
        <f>ROUND(('NEW Reference'!J$16*List!$H1952)+'NEW Reference'!J$17,0)</f>
        <v>3338</v>
      </c>
      <c r="R1952" s="34">
        <f>ROUND(('NEW Reference'!K$16*List!$H1952)+'NEW Reference'!K$17,0)</f>
        <v>3443</v>
      </c>
      <c r="S1952" s="34">
        <f>ROUND(('NEW Reference'!L$16*List!$H1952)+'NEW Reference'!L$17,0)</f>
        <v>3716</v>
      </c>
      <c r="T1952" s="34">
        <f>ROUND(('NEW Reference'!M$16*List!$H1952)+'NEW Reference'!M$17,0)</f>
        <v>4438</v>
      </c>
      <c r="U1952" s="34">
        <f>ROUND(('NEW Reference'!N$16*List!$H1952)+'NEW Reference'!N$17,0)</f>
        <v>17906</v>
      </c>
      <c r="V1952" s="35">
        <f>ROUND(('NEW Reference'!O$16*List!$H1952)+'NEW Reference'!O$17,0)</f>
        <v>666</v>
      </c>
      <c r="W1952" s="35">
        <f>ROUND(('NEW Reference'!P$16*List!$H1952)+'NEW Reference'!P$17,0)</f>
        <v>938</v>
      </c>
      <c r="X1952" s="35">
        <f>ROUND(('NEW Reference'!Q$16*List!$H1952)+'NEW Reference'!Q$17,0)</f>
        <v>469</v>
      </c>
      <c r="Y1952" s="36"/>
      <c r="Z1952" s="4" t="str">
        <f t="shared" si="92"/>
        <v>CARTERET, North Carolina</v>
      </c>
      <c r="AA1952" s="37" t="s">
        <v>5588</v>
      </c>
      <c r="AB1952" s="37" t="s">
        <v>49</v>
      </c>
      <c r="AC1952" s="32" t="s">
        <v>5545</v>
      </c>
      <c r="AD1952" s="38"/>
      <c r="AE1952">
        <f t="shared" si="93"/>
        <v>0.79480000000000006</v>
      </c>
    </row>
    <row r="1953" spans="1:31">
      <c r="A1953" s="28" t="s">
        <v>5589</v>
      </c>
      <c r="B1953" s="44" t="s">
        <v>5590</v>
      </c>
      <c r="C1953" s="47">
        <v>99934</v>
      </c>
      <c r="D1953" s="30" t="s">
        <v>183</v>
      </c>
      <c r="E1953" s="37" t="s">
        <v>5591</v>
      </c>
      <c r="F1953" s="50" t="s">
        <v>5545</v>
      </c>
      <c r="G1953" s="33" t="s">
        <v>59</v>
      </c>
      <c r="H1953">
        <f t="shared" si="91"/>
        <v>0.79480000000000006</v>
      </c>
      <c r="I1953" s="34">
        <f>ROUND(('NEW Reference'!B$16*List!$H1953)+'NEW Reference'!B$17,0)</f>
        <v>1025</v>
      </c>
      <c r="J1953" s="34">
        <f>ROUND(('NEW Reference'!C$16*List!$H1953)+'NEW Reference'!C$17,0)</f>
        <v>1529</v>
      </c>
      <c r="K1953" s="34">
        <f>ROUND(('NEW Reference'!D$16*List!$H1953)+'NEW Reference'!D$17,0)</f>
        <v>1832</v>
      </c>
      <c r="L1953" s="34">
        <f>ROUND(('NEW Reference'!E$16*List!$H1953)+'NEW Reference'!E$17,0)</f>
        <v>2265</v>
      </c>
      <c r="M1953" s="34">
        <f>ROUND(('NEW Reference'!F$16*List!$H1953)+'NEW Reference'!F$17,0)</f>
        <v>2360</v>
      </c>
      <c r="N1953" s="34">
        <f>ROUND(('NEW Reference'!G$16*List!$H1953)+'NEW Reference'!G$17,0)</f>
        <v>2672</v>
      </c>
      <c r="O1953" s="34">
        <f>ROUND(('NEW Reference'!H$16*List!$H1953)+'NEW Reference'!H$17,0)</f>
        <v>2774</v>
      </c>
      <c r="P1953" s="34">
        <f>ROUND(('NEW Reference'!I$16*List!$H1953)+'NEW Reference'!I$17,0)</f>
        <v>2883</v>
      </c>
      <c r="Q1953" s="34">
        <f>ROUND(('NEW Reference'!J$16*List!$H1953)+'NEW Reference'!J$17,0)</f>
        <v>3338</v>
      </c>
      <c r="R1953" s="34">
        <f>ROUND(('NEW Reference'!K$16*List!$H1953)+'NEW Reference'!K$17,0)</f>
        <v>3443</v>
      </c>
      <c r="S1953" s="34">
        <f>ROUND(('NEW Reference'!L$16*List!$H1953)+'NEW Reference'!L$17,0)</f>
        <v>3716</v>
      </c>
      <c r="T1953" s="34">
        <f>ROUND(('NEW Reference'!M$16*List!$H1953)+'NEW Reference'!M$17,0)</f>
        <v>4438</v>
      </c>
      <c r="U1953" s="34">
        <f>ROUND(('NEW Reference'!N$16*List!$H1953)+'NEW Reference'!N$17,0)</f>
        <v>17906</v>
      </c>
      <c r="V1953" s="35">
        <f>ROUND(('NEW Reference'!O$16*List!$H1953)+'NEW Reference'!O$17,0)</f>
        <v>666</v>
      </c>
      <c r="W1953" s="35">
        <f>ROUND(('NEW Reference'!P$16*List!$H1953)+'NEW Reference'!P$17,0)</f>
        <v>938</v>
      </c>
      <c r="X1953" s="35">
        <f>ROUND(('NEW Reference'!Q$16*List!$H1953)+'NEW Reference'!Q$17,0)</f>
        <v>469</v>
      </c>
      <c r="Y1953" s="36"/>
      <c r="Z1953" s="4" t="str">
        <f t="shared" si="92"/>
        <v>CASWELL, North Carolina</v>
      </c>
      <c r="AA1953" s="37" t="s">
        <v>5591</v>
      </c>
      <c r="AB1953" s="37" t="s">
        <v>49</v>
      </c>
      <c r="AC1953" s="32" t="s">
        <v>5545</v>
      </c>
      <c r="AD1953" s="38"/>
      <c r="AE1953">
        <f t="shared" si="93"/>
        <v>0.79480000000000006</v>
      </c>
    </row>
    <row r="1954" spans="1:31">
      <c r="A1954" s="28" t="s">
        <v>5592</v>
      </c>
      <c r="B1954" s="44" t="s">
        <v>5593</v>
      </c>
      <c r="C1954" s="45">
        <v>25860</v>
      </c>
      <c r="D1954" s="30" t="s">
        <v>887</v>
      </c>
      <c r="E1954" s="46" t="s">
        <v>5594</v>
      </c>
      <c r="F1954" s="49" t="s">
        <v>5545</v>
      </c>
      <c r="G1954" s="33" t="s">
        <v>48</v>
      </c>
      <c r="H1954">
        <f t="shared" si="91"/>
        <v>0.82690000000000008</v>
      </c>
      <c r="I1954" s="34">
        <f>ROUND(('NEW Reference'!B$16*List!$H1954)+'NEW Reference'!B$17,0)</f>
        <v>1055</v>
      </c>
      <c r="J1954" s="34">
        <f>ROUND(('NEW Reference'!C$16*List!$H1954)+'NEW Reference'!C$17,0)</f>
        <v>1573</v>
      </c>
      <c r="K1954" s="34">
        <f>ROUND(('NEW Reference'!D$16*List!$H1954)+'NEW Reference'!D$17,0)</f>
        <v>1885</v>
      </c>
      <c r="L1954" s="34">
        <f>ROUND(('NEW Reference'!E$16*List!$H1954)+'NEW Reference'!E$17,0)</f>
        <v>2331</v>
      </c>
      <c r="M1954" s="34">
        <f>ROUND(('NEW Reference'!F$16*List!$H1954)+'NEW Reference'!F$17,0)</f>
        <v>2428</v>
      </c>
      <c r="N1954" s="34">
        <f>ROUND(('NEW Reference'!G$16*List!$H1954)+'NEW Reference'!G$17,0)</f>
        <v>2749</v>
      </c>
      <c r="O1954" s="34">
        <f>ROUND(('NEW Reference'!H$16*List!$H1954)+'NEW Reference'!H$17,0)</f>
        <v>2854</v>
      </c>
      <c r="P1954" s="34">
        <f>ROUND(('NEW Reference'!I$16*List!$H1954)+'NEW Reference'!I$17,0)</f>
        <v>2966</v>
      </c>
      <c r="Q1954" s="34">
        <f>ROUND(('NEW Reference'!J$16*List!$H1954)+'NEW Reference'!J$17,0)</f>
        <v>3435</v>
      </c>
      <c r="R1954" s="34">
        <f>ROUND(('NEW Reference'!K$16*List!$H1954)+'NEW Reference'!K$17,0)</f>
        <v>3543</v>
      </c>
      <c r="S1954" s="34">
        <f>ROUND(('NEW Reference'!L$16*List!$H1954)+'NEW Reference'!L$17,0)</f>
        <v>3823</v>
      </c>
      <c r="T1954" s="34">
        <f>ROUND(('NEW Reference'!M$16*List!$H1954)+'NEW Reference'!M$17,0)</f>
        <v>4566</v>
      </c>
      <c r="U1954" s="34">
        <f>ROUND(('NEW Reference'!N$16*List!$H1954)+'NEW Reference'!N$17,0)</f>
        <v>18424</v>
      </c>
      <c r="V1954" s="35">
        <f>ROUND(('NEW Reference'!O$16*List!$H1954)+'NEW Reference'!O$17,0)</f>
        <v>685</v>
      </c>
      <c r="W1954" s="35">
        <f>ROUND(('NEW Reference'!P$16*List!$H1954)+'NEW Reference'!P$17,0)</f>
        <v>965</v>
      </c>
      <c r="X1954" s="35">
        <f>ROUND(('NEW Reference'!Q$16*List!$H1954)+'NEW Reference'!Q$17,0)</f>
        <v>483</v>
      </c>
      <c r="Y1954" s="36"/>
      <c r="Z1954" s="4" t="str">
        <f t="shared" si="92"/>
        <v>CATAWBA, North Carolina</v>
      </c>
      <c r="AA1954" s="46" t="s">
        <v>5594</v>
      </c>
      <c r="AB1954" s="37" t="s">
        <v>49</v>
      </c>
      <c r="AC1954" s="41" t="s">
        <v>5545</v>
      </c>
      <c r="AD1954" s="42"/>
      <c r="AE1954">
        <f t="shared" si="93"/>
        <v>0.82690000000000008</v>
      </c>
    </row>
    <row r="1955" spans="1:31">
      <c r="A1955" s="28" t="s">
        <v>5595</v>
      </c>
      <c r="B1955" s="44" t="s">
        <v>5596</v>
      </c>
      <c r="C1955" s="47">
        <v>20500</v>
      </c>
      <c r="D1955" s="30" t="s">
        <v>667</v>
      </c>
      <c r="E1955" s="37" t="s">
        <v>1666</v>
      </c>
      <c r="F1955" s="49" t="s">
        <v>5545</v>
      </c>
      <c r="G1955" s="33" t="s">
        <v>48</v>
      </c>
      <c r="H1955">
        <f t="shared" si="91"/>
        <v>0.95269999999999999</v>
      </c>
      <c r="I1955" s="34">
        <f>ROUND(('NEW Reference'!B$16*List!$H1955)+'NEW Reference'!B$17,0)</f>
        <v>1172</v>
      </c>
      <c r="J1955" s="34">
        <f>ROUND(('NEW Reference'!C$16*List!$H1955)+'NEW Reference'!C$17,0)</f>
        <v>1747</v>
      </c>
      <c r="K1955" s="34">
        <f>ROUND(('NEW Reference'!D$16*List!$H1955)+'NEW Reference'!D$17,0)</f>
        <v>2093</v>
      </c>
      <c r="L1955" s="34">
        <f>ROUND(('NEW Reference'!E$16*List!$H1955)+'NEW Reference'!E$17,0)</f>
        <v>2588</v>
      </c>
      <c r="M1955" s="34">
        <f>ROUND(('NEW Reference'!F$16*List!$H1955)+'NEW Reference'!F$17,0)</f>
        <v>2696</v>
      </c>
      <c r="N1955" s="34">
        <f>ROUND(('NEW Reference'!G$16*List!$H1955)+'NEW Reference'!G$17,0)</f>
        <v>3052</v>
      </c>
      <c r="O1955" s="34">
        <f>ROUND(('NEW Reference'!H$16*List!$H1955)+'NEW Reference'!H$17,0)</f>
        <v>3169</v>
      </c>
      <c r="P1955" s="34">
        <f>ROUND(('NEW Reference'!I$16*List!$H1955)+'NEW Reference'!I$17,0)</f>
        <v>3293</v>
      </c>
      <c r="Q1955" s="34">
        <f>ROUND(('NEW Reference'!J$16*List!$H1955)+'NEW Reference'!J$17,0)</f>
        <v>3813</v>
      </c>
      <c r="R1955" s="34">
        <f>ROUND(('NEW Reference'!K$16*List!$H1955)+'NEW Reference'!K$17,0)</f>
        <v>3934</v>
      </c>
      <c r="S1955" s="34">
        <f>ROUND(('NEW Reference'!L$16*List!$H1955)+'NEW Reference'!L$17,0)</f>
        <v>4245</v>
      </c>
      <c r="T1955" s="34">
        <f>ROUND(('NEW Reference'!M$16*List!$H1955)+'NEW Reference'!M$17,0)</f>
        <v>5070</v>
      </c>
      <c r="U1955" s="34">
        <f>ROUND(('NEW Reference'!N$16*List!$H1955)+'NEW Reference'!N$17,0)</f>
        <v>20455</v>
      </c>
      <c r="V1955" s="35">
        <f>ROUND(('NEW Reference'!O$16*List!$H1955)+'NEW Reference'!O$17,0)</f>
        <v>760</v>
      </c>
      <c r="W1955" s="35">
        <f>ROUND(('NEW Reference'!P$16*List!$H1955)+'NEW Reference'!P$17,0)</f>
        <v>1072</v>
      </c>
      <c r="X1955" s="35">
        <f>ROUND(('NEW Reference'!Q$16*List!$H1955)+'NEW Reference'!Q$17,0)</f>
        <v>536</v>
      </c>
      <c r="Y1955" s="36"/>
      <c r="Z1955" s="4" t="str">
        <f t="shared" si="92"/>
        <v>CHATHAM, North Carolina</v>
      </c>
      <c r="AA1955" s="37" t="s">
        <v>1666</v>
      </c>
      <c r="AB1955" s="37" t="s">
        <v>49</v>
      </c>
      <c r="AC1955" s="32" t="s">
        <v>5545</v>
      </c>
      <c r="AD1955" s="38"/>
      <c r="AE1955">
        <f t="shared" si="93"/>
        <v>0.95269999999999999</v>
      </c>
    </row>
    <row r="1956" spans="1:31">
      <c r="A1956" s="28" t="s">
        <v>5597</v>
      </c>
      <c r="B1956" s="44" t="s">
        <v>5598</v>
      </c>
      <c r="C1956" s="47">
        <v>99934</v>
      </c>
      <c r="D1956" s="30" t="s">
        <v>183</v>
      </c>
      <c r="E1956" s="37" t="s">
        <v>87</v>
      </c>
      <c r="F1956" s="50" t="s">
        <v>5545</v>
      </c>
      <c r="G1956" s="33" t="s">
        <v>59</v>
      </c>
      <c r="H1956">
        <f t="shared" si="91"/>
        <v>0.79480000000000006</v>
      </c>
      <c r="I1956" s="34">
        <f>ROUND(('NEW Reference'!B$16*List!$H1956)+'NEW Reference'!B$17,0)</f>
        <v>1025</v>
      </c>
      <c r="J1956" s="34">
        <f>ROUND(('NEW Reference'!C$16*List!$H1956)+'NEW Reference'!C$17,0)</f>
        <v>1529</v>
      </c>
      <c r="K1956" s="34">
        <f>ROUND(('NEW Reference'!D$16*List!$H1956)+'NEW Reference'!D$17,0)</f>
        <v>1832</v>
      </c>
      <c r="L1956" s="34">
        <f>ROUND(('NEW Reference'!E$16*List!$H1956)+'NEW Reference'!E$17,0)</f>
        <v>2265</v>
      </c>
      <c r="M1956" s="34">
        <f>ROUND(('NEW Reference'!F$16*List!$H1956)+'NEW Reference'!F$17,0)</f>
        <v>2360</v>
      </c>
      <c r="N1956" s="34">
        <f>ROUND(('NEW Reference'!G$16*List!$H1956)+'NEW Reference'!G$17,0)</f>
        <v>2672</v>
      </c>
      <c r="O1956" s="34">
        <f>ROUND(('NEW Reference'!H$16*List!$H1956)+'NEW Reference'!H$17,0)</f>
        <v>2774</v>
      </c>
      <c r="P1956" s="34">
        <f>ROUND(('NEW Reference'!I$16*List!$H1956)+'NEW Reference'!I$17,0)</f>
        <v>2883</v>
      </c>
      <c r="Q1956" s="34">
        <f>ROUND(('NEW Reference'!J$16*List!$H1956)+'NEW Reference'!J$17,0)</f>
        <v>3338</v>
      </c>
      <c r="R1956" s="34">
        <f>ROUND(('NEW Reference'!K$16*List!$H1956)+'NEW Reference'!K$17,0)</f>
        <v>3443</v>
      </c>
      <c r="S1956" s="34">
        <f>ROUND(('NEW Reference'!L$16*List!$H1956)+'NEW Reference'!L$17,0)</f>
        <v>3716</v>
      </c>
      <c r="T1956" s="34">
        <f>ROUND(('NEW Reference'!M$16*List!$H1956)+'NEW Reference'!M$17,0)</f>
        <v>4438</v>
      </c>
      <c r="U1956" s="34">
        <f>ROUND(('NEW Reference'!N$16*List!$H1956)+'NEW Reference'!N$17,0)</f>
        <v>17906</v>
      </c>
      <c r="V1956" s="35">
        <f>ROUND(('NEW Reference'!O$16*List!$H1956)+'NEW Reference'!O$17,0)</f>
        <v>666</v>
      </c>
      <c r="W1956" s="35">
        <f>ROUND(('NEW Reference'!P$16*List!$H1956)+'NEW Reference'!P$17,0)</f>
        <v>938</v>
      </c>
      <c r="X1956" s="35">
        <f>ROUND(('NEW Reference'!Q$16*List!$H1956)+'NEW Reference'!Q$17,0)</f>
        <v>469</v>
      </c>
      <c r="Y1956" s="36"/>
      <c r="Z1956" s="4" t="str">
        <f t="shared" si="92"/>
        <v>CHEROKEE, North Carolina</v>
      </c>
      <c r="AA1956" s="37" t="s">
        <v>87</v>
      </c>
      <c r="AB1956" s="37" t="s">
        <v>49</v>
      </c>
      <c r="AC1956" s="32" t="s">
        <v>5545</v>
      </c>
      <c r="AD1956" s="38"/>
      <c r="AE1956">
        <f t="shared" si="93"/>
        <v>0.79480000000000006</v>
      </c>
    </row>
    <row r="1957" spans="1:31">
      <c r="A1957" s="28" t="s">
        <v>5599</v>
      </c>
      <c r="B1957" s="44" t="s">
        <v>5600</v>
      </c>
      <c r="C1957" s="45">
        <v>99934</v>
      </c>
      <c r="D1957" s="30" t="s">
        <v>183</v>
      </c>
      <c r="E1957" s="46" t="s">
        <v>5601</v>
      </c>
      <c r="F1957" s="50" t="s">
        <v>5545</v>
      </c>
      <c r="G1957" s="33" t="s">
        <v>59</v>
      </c>
      <c r="H1957">
        <f t="shared" si="91"/>
        <v>0.79480000000000006</v>
      </c>
      <c r="I1957" s="34">
        <f>ROUND(('NEW Reference'!B$16*List!$H1957)+'NEW Reference'!B$17,0)</f>
        <v>1025</v>
      </c>
      <c r="J1957" s="34">
        <f>ROUND(('NEW Reference'!C$16*List!$H1957)+'NEW Reference'!C$17,0)</f>
        <v>1529</v>
      </c>
      <c r="K1957" s="34">
        <f>ROUND(('NEW Reference'!D$16*List!$H1957)+'NEW Reference'!D$17,0)</f>
        <v>1832</v>
      </c>
      <c r="L1957" s="34">
        <f>ROUND(('NEW Reference'!E$16*List!$H1957)+'NEW Reference'!E$17,0)</f>
        <v>2265</v>
      </c>
      <c r="M1957" s="34">
        <f>ROUND(('NEW Reference'!F$16*List!$H1957)+'NEW Reference'!F$17,0)</f>
        <v>2360</v>
      </c>
      <c r="N1957" s="34">
        <f>ROUND(('NEW Reference'!G$16*List!$H1957)+'NEW Reference'!G$17,0)</f>
        <v>2672</v>
      </c>
      <c r="O1957" s="34">
        <f>ROUND(('NEW Reference'!H$16*List!$H1957)+'NEW Reference'!H$17,0)</f>
        <v>2774</v>
      </c>
      <c r="P1957" s="34">
        <f>ROUND(('NEW Reference'!I$16*List!$H1957)+'NEW Reference'!I$17,0)</f>
        <v>2883</v>
      </c>
      <c r="Q1957" s="34">
        <f>ROUND(('NEW Reference'!J$16*List!$H1957)+'NEW Reference'!J$17,0)</f>
        <v>3338</v>
      </c>
      <c r="R1957" s="34">
        <f>ROUND(('NEW Reference'!K$16*List!$H1957)+'NEW Reference'!K$17,0)</f>
        <v>3443</v>
      </c>
      <c r="S1957" s="34">
        <f>ROUND(('NEW Reference'!L$16*List!$H1957)+'NEW Reference'!L$17,0)</f>
        <v>3716</v>
      </c>
      <c r="T1957" s="34">
        <f>ROUND(('NEW Reference'!M$16*List!$H1957)+'NEW Reference'!M$17,0)</f>
        <v>4438</v>
      </c>
      <c r="U1957" s="34">
        <f>ROUND(('NEW Reference'!N$16*List!$H1957)+'NEW Reference'!N$17,0)</f>
        <v>17906</v>
      </c>
      <c r="V1957" s="35">
        <f>ROUND(('NEW Reference'!O$16*List!$H1957)+'NEW Reference'!O$17,0)</f>
        <v>666</v>
      </c>
      <c r="W1957" s="35">
        <f>ROUND(('NEW Reference'!P$16*List!$H1957)+'NEW Reference'!P$17,0)</f>
        <v>938</v>
      </c>
      <c r="X1957" s="35">
        <f>ROUND(('NEW Reference'!Q$16*List!$H1957)+'NEW Reference'!Q$17,0)</f>
        <v>469</v>
      </c>
      <c r="Y1957" s="36"/>
      <c r="Z1957" s="4" t="str">
        <f t="shared" si="92"/>
        <v>CHOWAN, North Carolina</v>
      </c>
      <c r="AA1957" s="46" t="s">
        <v>5601</v>
      </c>
      <c r="AB1957" s="37" t="s">
        <v>49</v>
      </c>
      <c r="AC1957" s="41" t="s">
        <v>5545</v>
      </c>
      <c r="AD1957" s="42"/>
      <c r="AE1957">
        <f t="shared" si="93"/>
        <v>0.79480000000000006</v>
      </c>
    </row>
    <row r="1958" spans="1:31">
      <c r="A1958" s="28" t="s">
        <v>5602</v>
      </c>
      <c r="B1958" s="44" t="s">
        <v>5603</v>
      </c>
      <c r="C1958" s="45">
        <v>99934</v>
      </c>
      <c r="D1958" s="30" t="s">
        <v>183</v>
      </c>
      <c r="E1958" s="46" t="s">
        <v>103</v>
      </c>
      <c r="F1958" s="50" t="s">
        <v>5545</v>
      </c>
      <c r="G1958" s="33" t="s">
        <v>59</v>
      </c>
      <c r="H1958">
        <f t="shared" si="91"/>
        <v>0.79480000000000006</v>
      </c>
      <c r="I1958" s="34">
        <f>ROUND(('NEW Reference'!B$16*List!$H1958)+'NEW Reference'!B$17,0)</f>
        <v>1025</v>
      </c>
      <c r="J1958" s="34">
        <f>ROUND(('NEW Reference'!C$16*List!$H1958)+'NEW Reference'!C$17,0)</f>
        <v>1529</v>
      </c>
      <c r="K1958" s="34">
        <f>ROUND(('NEW Reference'!D$16*List!$H1958)+'NEW Reference'!D$17,0)</f>
        <v>1832</v>
      </c>
      <c r="L1958" s="34">
        <f>ROUND(('NEW Reference'!E$16*List!$H1958)+'NEW Reference'!E$17,0)</f>
        <v>2265</v>
      </c>
      <c r="M1958" s="34">
        <f>ROUND(('NEW Reference'!F$16*List!$H1958)+'NEW Reference'!F$17,0)</f>
        <v>2360</v>
      </c>
      <c r="N1958" s="34">
        <f>ROUND(('NEW Reference'!G$16*List!$H1958)+'NEW Reference'!G$17,0)</f>
        <v>2672</v>
      </c>
      <c r="O1958" s="34">
        <f>ROUND(('NEW Reference'!H$16*List!$H1958)+'NEW Reference'!H$17,0)</f>
        <v>2774</v>
      </c>
      <c r="P1958" s="34">
        <f>ROUND(('NEW Reference'!I$16*List!$H1958)+'NEW Reference'!I$17,0)</f>
        <v>2883</v>
      </c>
      <c r="Q1958" s="34">
        <f>ROUND(('NEW Reference'!J$16*List!$H1958)+'NEW Reference'!J$17,0)</f>
        <v>3338</v>
      </c>
      <c r="R1958" s="34">
        <f>ROUND(('NEW Reference'!K$16*List!$H1958)+'NEW Reference'!K$17,0)</f>
        <v>3443</v>
      </c>
      <c r="S1958" s="34">
        <f>ROUND(('NEW Reference'!L$16*List!$H1958)+'NEW Reference'!L$17,0)</f>
        <v>3716</v>
      </c>
      <c r="T1958" s="34">
        <f>ROUND(('NEW Reference'!M$16*List!$H1958)+'NEW Reference'!M$17,0)</f>
        <v>4438</v>
      </c>
      <c r="U1958" s="34">
        <f>ROUND(('NEW Reference'!N$16*List!$H1958)+'NEW Reference'!N$17,0)</f>
        <v>17906</v>
      </c>
      <c r="V1958" s="35">
        <f>ROUND(('NEW Reference'!O$16*List!$H1958)+'NEW Reference'!O$17,0)</f>
        <v>666</v>
      </c>
      <c r="W1958" s="35">
        <f>ROUND(('NEW Reference'!P$16*List!$H1958)+'NEW Reference'!P$17,0)</f>
        <v>938</v>
      </c>
      <c r="X1958" s="35">
        <f>ROUND(('NEW Reference'!Q$16*List!$H1958)+'NEW Reference'!Q$17,0)</f>
        <v>469</v>
      </c>
      <c r="Y1958" s="36"/>
      <c r="Z1958" s="4" t="str">
        <f t="shared" si="92"/>
        <v>CLAY, North Carolina</v>
      </c>
      <c r="AA1958" s="37" t="s">
        <v>103</v>
      </c>
      <c r="AB1958" s="37" t="s">
        <v>49</v>
      </c>
      <c r="AC1958" s="32" t="s">
        <v>5545</v>
      </c>
      <c r="AD1958" s="38"/>
      <c r="AE1958">
        <f t="shared" si="93"/>
        <v>0.79480000000000006</v>
      </c>
    </row>
    <row r="1959" spans="1:31">
      <c r="A1959" s="28" t="s">
        <v>5604</v>
      </c>
      <c r="B1959" s="44" t="s">
        <v>5605</v>
      </c>
      <c r="C1959" s="47">
        <v>99934</v>
      </c>
      <c r="D1959" s="30" t="s">
        <v>183</v>
      </c>
      <c r="E1959" s="37" t="s">
        <v>537</v>
      </c>
      <c r="F1959" s="50" t="s">
        <v>5545</v>
      </c>
      <c r="G1959" s="33" t="s">
        <v>59</v>
      </c>
      <c r="H1959">
        <f t="shared" si="91"/>
        <v>0.79480000000000006</v>
      </c>
      <c r="I1959" s="34">
        <f>ROUND(('NEW Reference'!B$16*List!$H1959)+'NEW Reference'!B$17,0)</f>
        <v>1025</v>
      </c>
      <c r="J1959" s="34">
        <f>ROUND(('NEW Reference'!C$16*List!$H1959)+'NEW Reference'!C$17,0)</f>
        <v>1529</v>
      </c>
      <c r="K1959" s="34">
        <f>ROUND(('NEW Reference'!D$16*List!$H1959)+'NEW Reference'!D$17,0)</f>
        <v>1832</v>
      </c>
      <c r="L1959" s="34">
        <f>ROUND(('NEW Reference'!E$16*List!$H1959)+'NEW Reference'!E$17,0)</f>
        <v>2265</v>
      </c>
      <c r="M1959" s="34">
        <f>ROUND(('NEW Reference'!F$16*List!$H1959)+'NEW Reference'!F$17,0)</f>
        <v>2360</v>
      </c>
      <c r="N1959" s="34">
        <f>ROUND(('NEW Reference'!G$16*List!$H1959)+'NEW Reference'!G$17,0)</f>
        <v>2672</v>
      </c>
      <c r="O1959" s="34">
        <f>ROUND(('NEW Reference'!H$16*List!$H1959)+'NEW Reference'!H$17,0)</f>
        <v>2774</v>
      </c>
      <c r="P1959" s="34">
        <f>ROUND(('NEW Reference'!I$16*List!$H1959)+'NEW Reference'!I$17,0)</f>
        <v>2883</v>
      </c>
      <c r="Q1959" s="34">
        <f>ROUND(('NEW Reference'!J$16*List!$H1959)+'NEW Reference'!J$17,0)</f>
        <v>3338</v>
      </c>
      <c r="R1959" s="34">
        <f>ROUND(('NEW Reference'!K$16*List!$H1959)+'NEW Reference'!K$17,0)</f>
        <v>3443</v>
      </c>
      <c r="S1959" s="34">
        <f>ROUND(('NEW Reference'!L$16*List!$H1959)+'NEW Reference'!L$17,0)</f>
        <v>3716</v>
      </c>
      <c r="T1959" s="34">
        <f>ROUND(('NEW Reference'!M$16*List!$H1959)+'NEW Reference'!M$17,0)</f>
        <v>4438</v>
      </c>
      <c r="U1959" s="34">
        <f>ROUND(('NEW Reference'!N$16*List!$H1959)+'NEW Reference'!N$17,0)</f>
        <v>17906</v>
      </c>
      <c r="V1959" s="35">
        <f>ROUND(('NEW Reference'!O$16*List!$H1959)+'NEW Reference'!O$17,0)</f>
        <v>666</v>
      </c>
      <c r="W1959" s="35">
        <f>ROUND(('NEW Reference'!P$16*List!$H1959)+'NEW Reference'!P$17,0)</f>
        <v>938</v>
      </c>
      <c r="X1959" s="35">
        <f>ROUND(('NEW Reference'!Q$16*List!$H1959)+'NEW Reference'!Q$17,0)</f>
        <v>469</v>
      </c>
      <c r="Y1959" s="36"/>
      <c r="Z1959" s="4" t="str">
        <f t="shared" si="92"/>
        <v>CLEVELAND, North Carolina</v>
      </c>
      <c r="AA1959" s="37" t="s">
        <v>537</v>
      </c>
      <c r="AB1959" s="37" t="s">
        <v>49</v>
      </c>
      <c r="AC1959" s="32" t="s">
        <v>5545</v>
      </c>
      <c r="AD1959" s="38"/>
      <c r="AE1959">
        <f t="shared" si="93"/>
        <v>0.79480000000000006</v>
      </c>
    </row>
    <row r="1960" spans="1:31">
      <c r="A1960" s="28" t="s">
        <v>5606</v>
      </c>
      <c r="B1960" s="44" t="s">
        <v>5607</v>
      </c>
      <c r="C1960" s="45">
        <v>99934</v>
      </c>
      <c r="D1960" s="30" t="s">
        <v>183</v>
      </c>
      <c r="E1960" s="46" t="s">
        <v>5608</v>
      </c>
      <c r="F1960" s="50" t="s">
        <v>5545</v>
      </c>
      <c r="G1960" s="33" t="s">
        <v>59</v>
      </c>
      <c r="H1960">
        <f t="shared" si="91"/>
        <v>0.79480000000000006</v>
      </c>
      <c r="I1960" s="34">
        <f>ROUND(('NEW Reference'!B$16*List!$H1960)+'NEW Reference'!B$17,0)</f>
        <v>1025</v>
      </c>
      <c r="J1960" s="34">
        <f>ROUND(('NEW Reference'!C$16*List!$H1960)+'NEW Reference'!C$17,0)</f>
        <v>1529</v>
      </c>
      <c r="K1960" s="34">
        <f>ROUND(('NEW Reference'!D$16*List!$H1960)+'NEW Reference'!D$17,0)</f>
        <v>1832</v>
      </c>
      <c r="L1960" s="34">
        <f>ROUND(('NEW Reference'!E$16*List!$H1960)+'NEW Reference'!E$17,0)</f>
        <v>2265</v>
      </c>
      <c r="M1960" s="34">
        <f>ROUND(('NEW Reference'!F$16*List!$H1960)+'NEW Reference'!F$17,0)</f>
        <v>2360</v>
      </c>
      <c r="N1960" s="34">
        <f>ROUND(('NEW Reference'!G$16*List!$H1960)+'NEW Reference'!G$17,0)</f>
        <v>2672</v>
      </c>
      <c r="O1960" s="34">
        <f>ROUND(('NEW Reference'!H$16*List!$H1960)+'NEW Reference'!H$17,0)</f>
        <v>2774</v>
      </c>
      <c r="P1960" s="34">
        <f>ROUND(('NEW Reference'!I$16*List!$H1960)+'NEW Reference'!I$17,0)</f>
        <v>2883</v>
      </c>
      <c r="Q1960" s="34">
        <f>ROUND(('NEW Reference'!J$16*List!$H1960)+'NEW Reference'!J$17,0)</f>
        <v>3338</v>
      </c>
      <c r="R1960" s="34">
        <f>ROUND(('NEW Reference'!K$16*List!$H1960)+'NEW Reference'!K$17,0)</f>
        <v>3443</v>
      </c>
      <c r="S1960" s="34">
        <f>ROUND(('NEW Reference'!L$16*List!$H1960)+'NEW Reference'!L$17,0)</f>
        <v>3716</v>
      </c>
      <c r="T1960" s="34">
        <f>ROUND(('NEW Reference'!M$16*List!$H1960)+'NEW Reference'!M$17,0)</f>
        <v>4438</v>
      </c>
      <c r="U1960" s="34">
        <f>ROUND(('NEW Reference'!N$16*List!$H1960)+'NEW Reference'!N$17,0)</f>
        <v>17906</v>
      </c>
      <c r="V1960" s="35">
        <f>ROUND(('NEW Reference'!O$16*List!$H1960)+'NEW Reference'!O$17,0)</f>
        <v>666</v>
      </c>
      <c r="W1960" s="35">
        <f>ROUND(('NEW Reference'!P$16*List!$H1960)+'NEW Reference'!P$17,0)</f>
        <v>938</v>
      </c>
      <c r="X1960" s="35">
        <f>ROUND(('NEW Reference'!Q$16*List!$H1960)+'NEW Reference'!Q$17,0)</f>
        <v>469</v>
      </c>
      <c r="Y1960" s="36"/>
      <c r="Z1960" s="4" t="str">
        <f t="shared" si="92"/>
        <v>COLUMBUS, North Carolina</v>
      </c>
      <c r="AA1960" s="37" t="s">
        <v>5608</v>
      </c>
      <c r="AB1960" s="37" t="s">
        <v>49</v>
      </c>
      <c r="AC1960" s="32" t="s">
        <v>5545</v>
      </c>
      <c r="AD1960" s="38"/>
      <c r="AE1960">
        <f t="shared" si="93"/>
        <v>0.79480000000000006</v>
      </c>
    </row>
    <row r="1961" spans="1:31">
      <c r="A1961" s="28" t="s">
        <v>5609</v>
      </c>
      <c r="B1961" s="44" t="s">
        <v>5610</v>
      </c>
      <c r="C1961" s="45">
        <v>35100</v>
      </c>
      <c r="D1961" s="30" t="s">
        <v>1273</v>
      </c>
      <c r="E1961" s="46" t="s">
        <v>5611</v>
      </c>
      <c r="F1961" s="49" t="s">
        <v>5545</v>
      </c>
      <c r="G1961" s="33" t="s">
        <v>48</v>
      </c>
      <c r="H1961">
        <f t="shared" si="91"/>
        <v>0.75360000000000005</v>
      </c>
      <c r="I1961" s="34">
        <f>ROUND(('NEW Reference'!B$16*List!$H1961)+'NEW Reference'!B$17,0)</f>
        <v>987</v>
      </c>
      <c r="J1961" s="34">
        <f>ROUND(('NEW Reference'!C$16*List!$H1961)+'NEW Reference'!C$17,0)</f>
        <v>1472</v>
      </c>
      <c r="K1961" s="34">
        <f>ROUND(('NEW Reference'!D$16*List!$H1961)+'NEW Reference'!D$17,0)</f>
        <v>1764</v>
      </c>
      <c r="L1961" s="34">
        <f>ROUND(('NEW Reference'!E$16*List!$H1961)+'NEW Reference'!E$17,0)</f>
        <v>2181</v>
      </c>
      <c r="M1961" s="34">
        <f>ROUND(('NEW Reference'!F$16*List!$H1961)+'NEW Reference'!F$17,0)</f>
        <v>2272</v>
      </c>
      <c r="N1961" s="34">
        <f>ROUND(('NEW Reference'!G$16*List!$H1961)+'NEW Reference'!G$17,0)</f>
        <v>2572</v>
      </c>
      <c r="O1961" s="34">
        <f>ROUND(('NEW Reference'!H$16*List!$H1961)+'NEW Reference'!H$17,0)</f>
        <v>2671</v>
      </c>
      <c r="P1961" s="34">
        <f>ROUND(('NEW Reference'!I$16*List!$H1961)+'NEW Reference'!I$17,0)</f>
        <v>2776</v>
      </c>
      <c r="Q1961" s="34">
        <f>ROUND(('NEW Reference'!J$16*List!$H1961)+'NEW Reference'!J$17,0)</f>
        <v>3214</v>
      </c>
      <c r="R1961" s="34">
        <f>ROUND(('NEW Reference'!K$16*List!$H1961)+'NEW Reference'!K$17,0)</f>
        <v>3315</v>
      </c>
      <c r="S1961" s="34">
        <f>ROUND(('NEW Reference'!L$16*List!$H1961)+'NEW Reference'!L$17,0)</f>
        <v>3578</v>
      </c>
      <c r="T1961" s="34">
        <f>ROUND(('NEW Reference'!M$16*List!$H1961)+'NEW Reference'!M$17,0)</f>
        <v>4273</v>
      </c>
      <c r="U1961" s="34">
        <f>ROUND(('NEW Reference'!N$16*List!$H1961)+'NEW Reference'!N$17,0)</f>
        <v>17240</v>
      </c>
      <c r="V1961" s="35">
        <f>ROUND(('NEW Reference'!O$16*List!$H1961)+'NEW Reference'!O$17,0)</f>
        <v>641</v>
      </c>
      <c r="W1961" s="35">
        <f>ROUND(('NEW Reference'!P$16*List!$H1961)+'NEW Reference'!P$17,0)</f>
        <v>903</v>
      </c>
      <c r="X1961" s="35">
        <f>ROUND(('NEW Reference'!Q$16*List!$H1961)+'NEW Reference'!Q$17,0)</f>
        <v>452</v>
      </c>
      <c r="Y1961" s="36"/>
      <c r="Z1961" s="4" t="str">
        <f t="shared" si="92"/>
        <v>CRAVEN, North Carolina</v>
      </c>
      <c r="AA1961" s="37" t="s">
        <v>5611</v>
      </c>
      <c r="AB1961" s="37" t="s">
        <v>49</v>
      </c>
      <c r="AC1961" s="32" t="s">
        <v>5545</v>
      </c>
      <c r="AD1961" s="38"/>
      <c r="AE1961">
        <f t="shared" si="93"/>
        <v>0.75360000000000005</v>
      </c>
    </row>
    <row r="1962" spans="1:31">
      <c r="A1962" s="28" t="s">
        <v>5612</v>
      </c>
      <c r="B1962" s="44" t="s">
        <v>5613</v>
      </c>
      <c r="C1962" s="47">
        <v>22180</v>
      </c>
      <c r="D1962" s="30" t="s">
        <v>724</v>
      </c>
      <c r="E1962" s="37" t="s">
        <v>2245</v>
      </c>
      <c r="F1962" s="49" t="s">
        <v>5545</v>
      </c>
      <c r="G1962" s="33" t="s">
        <v>48</v>
      </c>
      <c r="H1962">
        <f t="shared" si="91"/>
        <v>0.81220000000000003</v>
      </c>
      <c r="I1962" s="34">
        <f>ROUND(('NEW Reference'!B$16*List!$H1962)+'NEW Reference'!B$17,0)</f>
        <v>1042</v>
      </c>
      <c r="J1962" s="34">
        <f>ROUND(('NEW Reference'!C$16*List!$H1962)+'NEW Reference'!C$17,0)</f>
        <v>1553</v>
      </c>
      <c r="K1962" s="34">
        <f>ROUND(('NEW Reference'!D$16*List!$H1962)+'NEW Reference'!D$17,0)</f>
        <v>1861</v>
      </c>
      <c r="L1962" s="34">
        <f>ROUND(('NEW Reference'!E$16*List!$H1962)+'NEW Reference'!E$17,0)</f>
        <v>2301</v>
      </c>
      <c r="M1962" s="34">
        <f>ROUND(('NEW Reference'!F$16*List!$H1962)+'NEW Reference'!F$17,0)</f>
        <v>2397</v>
      </c>
      <c r="N1962" s="34">
        <f>ROUND(('NEW Reference'!G$16*List!$H1962)+'NEW Reference'!G$17,0)</f>
        <v>2714</v>
      </c>
      <c r="O1962" s="34">
        <f>ROUND(('NEW Reference'!H$16*List!$H1962)+'NEW Reference'!H$17,0)</f>
        <v>2817</v>
      </c>
      <c r="P1962" s="34">
        <f>ROUND(('NEW Reference'!I$16*List!$H1962)+'NEW Reference'!I$17,0)</f>
        <v>2928</v>
      </c>
      <c r="Q1962" s="34">
        <f>ROUND(('NEW Reference'!J$16*List!$H1962)+'NEW Reference'!J$17,0)</f>
        <v>3391</v>
      </c>
      <c r="R1962" s="34">
        <f>ROUND(('NEW Reference'!K$16*List!$H1962)+'NEW Reference'!K$17,0)</f>
        <v>3497</v>
      </c>
      <c r="S1962" s="34">
        <f>ROUND(('NEW Reference'!L$16*List!$H1962)+'NEW Reference'!L$17,0)</f>
        <v>3774</v>
      </c>
      <c r="T1962" s="34">
        <f>ROUND(('NEW Reference'!M$16*List!$H1962)+'NEW Reference'!M$17,0)</f>
        <v>4507</v>
      </c>
      <c r="U1962" s="34">
        <f>ROUND(('NEW Reference'!N$16*List!$H1962)+'NEW Reference'!N$17,0)</f>
        <v>18187</v>
      </c>
      <c r="V1962" s="35">
        <f>ROUND(('NEW Reference'!O$16*List!$H1962)+'NEW Reference'!O$17,0)</f>
        <v>676</v>
      </c>
      <c r="W1962" s="35">
        <f>ROUND(('NEW Reference'!P$16*List!$H1962)+'NEW Reference'!P$17,0)</f>
        <v>953</v>
      </c>
      <c r="X1962" s="35">
        <f>ROUND(('NEW Reference'!Q$16*List!$H1962)+'NEW Reference'!Q$17,0)</f>
        <v>476</v>
      </c>
      <c r="Y1962" s="36"/>
      <c r="Z1962" s="4" t="str">
        <f t="shared" si="92"/>
        <v>CUMBERLAND, North Carolina</v>
      </c>
      <c r="AA1962" s="37" t="s">
        <v>2245</v>
      </c>
      <c r="AB1962" s="37" t="s">
        <v>49</v>
      </c>
      <c r="AC1962" s="32" t="s">
        <v>5545</v>
      </c>
      <c r="AD1962" s="38"/>
      <c r="AE1962">
        <f t="shared" si="93"/>
        <v>0.81220000000000003</v>
      </c>
    </row>
    <row r="1963" spans="1:31">
      <c r="A1963" s="28" t="s">
        <v>5614</v>
      </c>
      <c r="B1963" s="44" t="s">
        <v>5615</v>
      </c>
      <c r="C1963" s="45">
        <v>47260</v>
      </c>
      <c r="D1963" s="30" t="s">
        <v>5585</v>
      </c>
      <c r="E1963" s="46" t="s">
        <v>5616</v>
      </c>
      <c r="F1963" s="49" t="s">
        <v>5545</v>
      </c>
      <c r="G1963" s="33" t="s">
        <v>48</v>
      </c>
      <c r="H1963">
        <f t="shared" si="91"/>
        <v>0.87240000000000006</v>
      </c>
      <c r="I1963" s="34">
        <f>ROUND(('NEW Reference'!B$16*List!$H1963)+'NEW Reference'!B$17,0)</f>
        <v>1097</v>
      </c>
      <c r="J1963" s="34">
        <f>ROUND(('NEW Reference'!C$16*List!$H1963)+'NEW Reference'!C$17,0)</f>
        <v>1636</v>
      </c>
      <c r="K1963" s="34">
        <f>ROUND(('NEW Reference'!D$16*List!$H1963)+'NEW Reference'!D$17,0)</f>
        <v>1961</v>
      </c>
      <c r="L1963" s="34">
        <f>ROUND(('NEW Reference'!E$16*List!$H1963)+'NEW Reference'!E$17,0)</f>
        <v>2424</v>
      </c>
      <c r="M1963" s="34">
        <f>ROUND(('NEW Reference'!F$16*List!$H1963)+'NEW Reference'!F$17,0)</f>
        <v>2525</v>
      </c>
      <c r="N1963" s="34">
        <f>ROUND(('NEW Reference'!G$16*List!$H1963)+'NEW Reference'!G$17,0)</f>
        <v>2859</v>
      </c>
      <c r="O1963" s="34">
        <f>ROUND(('NEW Reference'!H$16*List!$H1963)+'NEW Reference'!H$17,0)</f>
        <v>2968</v>
      </c>
      <c r="P1963" s="34">
        <f>ROUND(('NEW Reference'!I$16*List!$H1963)+'NEW Reference'!I$17,0)</f>
        <v>3084</v>
      </c>
      <c r="Q1963" s="34">
        <f>ROUND(('NEW Reference'!J$16*List!$H1963)+'NEW Reference'!J$17,0)</f>
        <v>3572</v>
      </c>
      <c r="R1963" s="34">
        <f>ROUND(('NEW Reference'!K$16*List!$H1963)+'NEW Reference'!K$17,0)</f>
        <v>3684</v>
      </c>
      <c r="S1963" s="34">
        <f>ROUND(('NEW Reference'!L$16*List!$H1963)+'NEW Reference'!L$17,0)</f>
        <v>3976</v>
      </c>
      <c r="T1963" s="34">
        <f>ROUND(('NEW Reference'!M$16*List!$H1963)+'NEW Reference'!M$17,0)</f>
        <v>4748</v>
      </c>
      <c r="U1963" s="34">
        <f>ROUND(('NEW Reference'!N$16*List!$H1963)+'NEW Reference'!N$17,0)</f>
        <v>19159</v>
      </c>
      <c r="V1963" s="35">
        <f>ROUND(('NEW Reference'!O$16*List!$H1963)+'NEW Reference'!O$17,0)</f>
        <v>712</v>
      </c>
      <c r="W1963" s="35">
        <f>ROUND(('NEW Reference'!P$16*List!$H1963)+'NEW Reference'!P$17,0)</f>
        <v>1004</v>
      </c>
      <c r="X1963" s="35">
        <f>ROUND(('NEW Reference'!Q$16*List!$H1963)+'NEW Reference'!Q$17,0)</f>
        <v>502</v>
      </c>
      <c r="Y1963" s="36"/>
      <c r="Z1963" s="4" t="str">
        <f t="shared" si="92"/>
        <v>CURRITUCK, North Carolina</v>
      </c>
      <c r="AA1963" s="37" t="s">
        <v>5616</v>
      </c>
      <c r="AB1963" s="37" t="s">
        <v>49</v>
      </c>
      <c r="AC1963" s="32" t="s">
        <v>5545</v>
      </c>
      <c r="AD1963" s="38"/>
      <c r="AE1963">
        <f t="shared" si="93"/>
        <v>0.87240000000000006</v>
      </c>
    </row>
    <row r="1964" spans="1:31">
      <c r="A1964" s="28" t="s">
        <v>5617</v>
      </c>
      <c r="B1964" s="44" t="s">
        <v>5618</v>
      </c>
      <c r="C1964" s="47">
        <v>99934</v>
      </c>
      <c r="D1964" s="30" t="s">
        <v>183</v>
      </c>
      <c r="E1964" s="37" t="s">
        <v>5619</v>
      </c>
      <c r="F1964" s="50" t="s">
        <v>5545</v>
      </c>
      <c r="G1964" s="33" t="s">
        <v>59</v>
      </c>
      <c r="H1964">
        <f t="shared" si="91"/>
        <v>0.79480000000000006</v>
      </c>
      <c r="I1964" s="34">
        <f>ROUND(('NEW Reference'!B$16*List!$H1964)+'NEW Reference'!B$17,0)</f>
        <v>1025</v>
      </c>
      <c r="J1964" s="34">
        <f>ROUND(('NEW Reference'!C$16*List!$H1964)+'NEW Reference'!C$17,0)</f>
        <v>1529</v>
      </c>
      <c r="K1964" s="34">
        <f>ROUND(('NEW Reference'!D$16*List!$H1964)+'NEW Reference'!D$17,0)</f>
        <v>1832</v>
      </c>
      <c r="L1964" s="34">
        <f>ROUND(('NEW Reference'!E$16*List!$H1964)+'NEW Reference'!E$17,0)</f>
        <v>2265</v>
      </c>
      <c r="M1964" s="34">
        <f>ROUND(('NEW Reference'!F$16*List!$H1964)+'NEW Reference'!F$17,0)</f>
        <v>2360</v>
      </c>
      <c r="N1964" s="34">
        <f>ROUND(('NEW Reference'!G$16*List!$H1964)+'NEW Reference'!G$17,0)</f>
        <v>2672</v>
      </c>
      <c r="O1964" s="34">
        <f>ROUND(('NEW Reference'!H$16*List!$H1964)+'NEW Reference'!H$17,0)</f>
        <v>2774</v>
      </c>
      <c r="P1964" s="34">
        <f>ROUND(('NEW Reference'!I$16*List!$H1964)+'NEW Reference'!I$17,0)</f>
        <v>2883</v>
      </c>
      <c r="Q1964" s="34">
        <f>ROUND(('NEW Reference'!J$16*List!$H1964)+'NEW Reference'!J$17,0)</f>
        <v>3338</v>
      </c>
      <c r="R1964" s="34">
        <f>ROUND(('NEW Reference'!K$16*List!$H1964)+'NEW Reference'!K$17,0)</f>
        <v>3443</v>
      </c>
      <c r="S1964" s="34">
        <f>ROUND(('NEW Reference'!L$16*List!$H1964)+'NEW Reference'!L$17,0)</f>
        <v>3716</v>
      </c>
      <c r="T1964" s="34">
        <f>ROUND(('NEW Reference'!M$16*List!$H1964)+'NEW Reference'!M$17,0)</f>
        <v>4438</v>
      </c>
      <c r="U1964" s="34">
        <f>ROUND(('NEW Reference'!N$16*List!$H1964)+'NEW Reference'!N$17,0)</f>
        <v>17906</v>
      </c>
      <c r="V1964" s="35">
        <f>ROUND(('NEW Reference'!O$16*List!$H1964)+'NEW Reference'!O$17,0)</f>
        <v>666</v>
      </c>
      <c r="W1964" s="35">
        <f>ROUND(('NEW Reference'!P$16*List!$H1964)+'NEW Reference'!P$17,0)</f>
        <v>938</v>
      </c>
      <c r="X1964" s="35">
        <f>ROUND(('NEW Reference'!Q$16*List!$H1964)+'NEW Reference'!Q$17,0)</f>
        <v>469</v>
      </c>
      <c r="Y1964" s="36"/>
      <c r="Z1964" s="4" t="str">
        <f t="shared" si="92"/>
        <v>DARE, North Carolina</v>
      </c>
      <c r="AA1964" s="46" t="s">
        <v>5619</v>
      </c>
      <c r="AB1964" s="37" t="s">
        <v>49</v>
      </c>
      <c r="AC1964" s="41" t="s">
        <v>5545</v>
      </c>
      <c r="AD1964" s="42"/>
      <c r="AE1964">
        <f t="shared" si="93"/>
        <v>0.79480000000000006</v>
      </c>
    </row>
    <row r="1965" spans="1:31">
      <c r="A1965" s="28" t="s">
        <v>5620</v>
      </c>
      <c r="B1965" s="44" t="s">
        <v>5621</v>
      </c>
      <c r="C1965" s="45">
        <v>49180</v>
      </c>
      <c r="D1965" s="30" t="s">
        <v>1791</v>
      </c>
      <c r="E1965" s="46" t="s">
        <v>5622</v>
      </c>
      <c r="F1965" s="49" t="s">
        <v>5545</v>
      </c>
      <c r="G1965" s="33" t="s">
        <v>48</v>
      </c>
      <c r="H1965">
        <f t="shared" si="91"/>
        <v>0.95830000000000004</v>
      </c>
      <c r="I1965" s="34">
        <f>ROUND(('NEW Reference'!B$16*List!$H1965)+'NEW Reference'!B$17,0)</f>
        <v>1177</v>
      </c>
      <c r="J1965" s="34">
        <f>ROUND(('NEW Reference'!C$16*List!$H1965)+'NEW Reference'!C$17,0)</f>
        <v>1755</v>
      </c>
      <c r="K1965" s="34">
        <f>ROUND(('NEW Reference'!D$16*List!$H1965)+'NEW Reference'!D$17,0)</f>
        <v>2102</v>
      </c>
      <c r="L1965" s="34">
        <f>ROUND(('NEW Reference'!E$16*List!$H1965)+'NEW Reference'!E$17,0)</f>
        <v>2599</v>
      </c>
      <c r="M1965" s="34">
        <f>ROUND(('NEW Reference'!F$16*List!$H1965)+'NEW Reference'!F$17,0)</f>
        <v>2708</v>
      </c>
      <c r="N1965" s="34">
        <f>ROUND(('NEW Reference'!G$16*List!$H1965)+'NEW Reference'!G$17,0)</f>
        <v>3066</v>
      </c>
      <c r="O1965" s="34">
        <f>ROUND(('NEW Reference'!H$16*List!$H1965)+'NEW Reference'!H$17,0)</f>
        <v>3183</v>
      </c>
      <c r="P1965" s="34">
        <f>ROUND(('NEW Reference'!I$16*List!$H1965)+'NEW Reference'!I$17,0)</f>
        <v>3308</v>
      </c>
      <c r="Q1965" s="34">
        <f>ROUND(('NEW Reference'!J$16*List!$H1965)+'NEW Reference'!J$17,0)</f>
        <v>3830</v>
      </c>
      <c r="R1965" s="34">
        <f>ROUND(('NEW Reference'!K$16*List!$H1965)+'NEW Reference'!K$17,0)</f>
        <v>3951</v>
      </c>
      <c r="S1965" s="34">
        <f>ROUND(('NEW Reference'!L$16*List!$H1965)+'NEW Reference'!L$17,0)</f>
        <v>4263</v>
      </c>
      <c r="T1965" s="34">
        <f>ROUND(('NEW Reference'!M$16*List!$H1965)+'NEW Reference'!M$17,0)</f>
        <v>5092</v>
      </c>
      <c r="U1965" s="34">
        <f>ROUND(('NEW Reference'!N$16*List!$H1965)+'NEW Reference'!N$17,0)</f>
        <v>20546</v>
      </c>
      <c r="V1965" s="35">
        <f>ROUND(('NEW Reference'!O$16*List!$H1965)+'NEW Reference'!O$17,0)</f>
        <v>764</v>
      </c>
      <c r="W1965" s="35">
        <f>ROUND(('NEW Reference'!P$16*List!$H1965)+'NEW Reference'!P$17,0)</f>
        <v>1076</v>
      </c>
      <c r="X1965" s="35">
        <f>ROUND(('NEW Reference'!Q$16*List!$H1965)+'NEW Reference'!Q$17,0)</f>
        <v>538</v>
      </c>
      <c r="Y1965" s="36"/>
      <c r="Z1965" s="4" t="str">
        <f t="shared" si="92"/>
        <v>DAVIDSON, North Carolina</v>
      </c>
      <c r="AA1965" s="46" t="s">
        <v>5622</v>
      </c>
      <c r="AB1965" s="37" t="s">
        <v>49</v>
      </c>
      <c r="AC1965" s="41" t="s">
        <v>5545</v>
      </c>
      <c r="AD1965" s="42"/>
      <c r="AE1965">
        <f t="shared" si="93"/>
        <v>0.95830000000000004</v>
      </c>
    </row>
    <row r="1966" spans="1:31">
      <c r="A1966" s="28" t="s">
        <v>5623</v>
      </c>
      <c r="B1966" s="44" t="s">
        <v>5624</v>
      </c>
      <c r="C1966" s="45">
        <v>49180</v>
      </c>
      <c r="D1966" s="30" t="s">
        <v>1791</v>
      </c>
      <c r="E1966" s="46" t="s">
        <v>5625</v>
      </c>
      <c r="F1966" s="49" t="s">
        <v>5545</v>
      </c>
      <c r="G1966" s="33" t="s">
        <v>48</v>
      </c>
      <c r="H1966">
        <f t="shared" si="91"/>
        <v>0.95830000000000004</v>
      </c>
      <c r="I1966" s="34">
        <f>ROUND(('NEW Reference'!B$16*List!$H1966)+'NEW Reference'!B$17,0)</f>
        <v>1177</v>
      </c>
      <c r="J1966" s="34">
        <f>ROUND(('NEW Reference'!C$16*List!$H1966)+'NEW Reference'!C$17,0)</f>
        <v>1755</v>
      </c>
      <c r="K1966" s="34">
        <f>ROUND(('NEW Reference'!D$16*List!$H1966)+'NEW Reference'!D$17,0)</f>
        <v>2102</v>
      </c>
      <c r="L1966" s="34">
        <f>ROUND(('NEW Reference'!E$16*List!$H1966)+'NEW Reference'!E$17,0)</f>
        <v>2599</v>
      </c>
      <c r="M1966" s="34">
        <f>ROUND(('NEW Reference'!F$16*List!$H1966)+'NEW Reference'!F$17,0)</f>
        <v>2708</v>
      </c>
      <c r="N1966" s="34">
        <f>ROUND(('NEW Reference'!G$16*List!$H1966)+'NEW Reference'!G$17,0)</f>
        <v>3066</v>
      </c>
      <c r="O1966" s="34">
        <f>ROUND(('NEW Reference'!H$16*List!$H1966)+'NEW Reference'!H$17,0)</f>
        <v>3183</v>
      </c>
      <c r="P1966" s="34">
        <f>ROUND(('NEW Reference'!I$16*List!$H1966)+'NEW Reference'!I$17,0)</f>
        <v>3308</v>
      </c>
      <c r="Q1966" s="34">
        <f>ROUND(('NEW Reference'!J$16*List!$H1966)+'NEW Reference'!J$17,0)</f>
        <v>3830</v>
      </c>
      <c r="R1966" s="34">
        <f>ROUND(('NEW Reference'!K$16*List!$H1966)+'NEW Reference'!K$17,0)</f>
        <v>3951</v>
      </c>
      <c r="S1966" s="34">
        <f>ROUND(('NEW Reference'!L$16*List!$H1966)+'NEW Reference'!L$17,0)</f>
        <v>4263</v>
      </c>
      <c r="T1966" s="34">
        <f>ROUND(('NEW Reference'!M$16*List!$H1966)+'NEW Reference'!M$17,0)</f>
        <v>5092</v>
      </c>
      <c r="U1966" s="34">
        <f>ROUND(('NEW Reference'!N$16*List!$H1966)+'NEW Reference'!N$17,0)</f>
        <v>20546</v>
      </c>
      <c r="V1966" s="35">
        <f>ROUND(('NEW Reference'!O$16*List!$H1966)+'NEW Reference'!O$17,0)</f>
        <v>764</v>
      </c>
      <c r="W1966" s="35">
        <f>ROUND(('NEW Reference'!P$16*List!$H1966)+'NEW Reference'!P$17,0)</f>
        <v>1076</v>
      </c>
      <c r="X1966" s="35">
        <f>ROUND(('NEW Reference'!Q$16*List!$H1966)+'NEW Reference'!Q$17,0)</f>
        <v>538</v>
      </c>
      <c r="Y1966" s="36"/>
      <c r="Z1966" s="4" t="str">
        <f t="shared" si="92"/>
        <v>DAVIE, North Carolina</v>
      </c>
      <c r="AA1966" s="46" t="s">
        <v>5625</v>
      </c>
      <c r="AB1966" s="37" t="s">
        <v>49</v>
      </c>
      <c r="AC1966" s="41" t="s">
        <v>5545</v>
      </c>
      <c r="AD1966" s="42"/>
      <c r="AE1966">
        <f t="shared" si="93"/>
        <v>0.95830000000000004</v>
      </c>
    </row>
    <row r="1967" spans="1:31">
      <c r="A1967" s="28" t="s">
        <v>5626</v>
      </c>
      <c r="B1967" s="44" t="s">
        <v>5627</v>
      </c>
      <c r="C1967" s="45">
        <v>99934</v>
      </c>
      <c r="D1967" s="30" t="s">
        <v>183</v>
      </c>
      <c r="E1967" s="46" t="s">
        <v>5628</v>
      </c>
      <c r="F1967" s="50" t="s">
        <v>5545</v>
      </c>
      <c r="G1967" s="33" t="s">
        <v>59</v>
      </c>
      <c r="H1967">
        <f t="shared" si="91"/>
        <v>0.79480000000000006</v>
      </c>
      <c r="I1967" s="34">
        <f>ROUND(('NEW Reference'!B$16*List!$H1967)+'NEW Reference'!B$17,0)</f>
        <v>1025</v>
      </c>
      <c r="J1967" s="34">
        <f>ROUND(('NEW Reference'!C$16*List!$H1967)+'NEW Reference'!C$17,0)</f>
        <v>1529</v>
      </c>
      <c r="K1967" s="34">
        <f>ROUND(('NEW Reference'!D$16*List!$H1967)+'NEW Reference'!D$17,0)</f>
        <v>1832</v>
      </c>
      <c r="L1967" s="34">
        <f>ROUND(('NEW Reference'!E$16*List!$H1967)+'NEW Reference'!E$17,0)</f>
        <v>2265</v>
      </c>
      <c r="M1967" s="34">
        <f>ROUND(('NEW Reference'!F$16*List!$H1967)+'NEW Reference'!F$17,0)</f>
        <v>2360</v>
      </c>
      <c r="N1967" s="34">
        <f>ROUND(('NEW Reference'!G$16*List!$H1967)+'NEW Reference'!G$17,0)</f>
        <v>2672</v>
      </c>
      <c r="O1967" s="34">
        <f>ROUND(('NEW Reference'!H$16*List!$H1967)+'NEW Reference'!H$17,0)</f>
        <v>2774</v>
      </c>
      <c r="P1967" s="34">
        <f>ROUND(('NEW Reference'!I$16*List!$H1967)+'NEW Reference'!I$17,0)</f>
        <v>2883</v>
      </c>
      <c r="Q1967" s="34">
        <f>ROUND(('NEW Reference'!J$16*List!$H1967)+'NEW Reference'!J$17,0)</f>
        <v>3338</v>
      </c>
      <c r="R1967" s="34">
        <f>ROUND(('NEW Reference'!K$16*List!$H1967)+'NEW Reference'!K$17,0)</f>
        <v>3443</v>
      </c>
      <c r="S1967" s="34">
        <f>ROUND(('NEW Reference'!L$16*List!$H1967)+'NEW Reference'!L$17,0)</f>
        <v>3716</v>
      </c>
      <c r="T1967" s="34">
        <f>ROUND(('NEW Reference'!M$16*List!$H1967)+'NEW Reference'!M$17,0)</f>
        <v>4438</v>
      </c>
      <c r="U1967" s="34">
        <f>ROUND(('NEW Reference'!N$16*List!$H1967)+'NEW Reference'!N$17,0)</f>
        <v>17906</v>
      </c>
      <c r="V1967" s="35">
        <f>ROUND(('NEW Reference'!O$16*List!$H1967)+'NEW Reference'!O$17,0)</f>
        <v>666</v>
      </c>
      <c r="W1967" s="35">
        <f>ROUND(('NEW Reference'!P$16*List!$H1967)+'NEW Reference'!P$17,0)</f>
        <v>938</v>
      </c>
      <c r="X1967" s="35">
        <f>ROUND(('NEW Reference'!Q$16*List!$H1967)+'NEW Reference'!Q$17,0)</f>
        <v>469</v>
      </c>
      <c r="Y1967" s="36"/>
      <c r="Z1967" s="4" t="str">
        <f t="shared" si="92"/>
        <v>DUPLIN, North Carolina</v>
      </c>
      <c r="AA1967" s="37" t="s">
        <v>5628</v>
      </c>
      <c r="AB1967" s="37" t="s">
        <v>49</v>
      </c>
      <c r="AC1967" s="32" t="s">
        <v>5545</v>
      </c>
      <c r="AD1967" s="38"/>
      <c r="AE1967">
        <f t="shared" si="93"/>
        <v>0.79480000000000006</v>
      </c>
    </row>
    <row r="1968" spans="1:31">
      <c r="A1968" s="28" t="s">
        <v>5629</v>
      </c>
      <c r="B1968" s="44" t="s">
        <v>5630</v>
      </c>
      <c r="C1968" s="47">
        <v>20500</v>
      </c>
      <c r="D1968" s="30" t="s">
        <v>667</v>
      </c>
      <c r="E1968" s="37" t="s">
        <v>5631</v>
      </c>
      <c r="F1968" s="49" t="s">
        <v>5545</v>
      </c>
      <c r="G1968" s="33" t="s">
        <v>48</v>
      </c>
      <c r="H1968">
        <f t="shared" si="91"/>
        <v>0.95269999999999999</v>
      </c>
      <c r="I1968" s="34">
        <f>ROUND(('NEW Reference'!B$16*List!$H1968)+'NEW Reference'!B$17,0)</f>
        <v>1172</v>
      </c>
      <c r="J1968" s="34">
        <f>ROUND(('NEW Reference'!C$16*List!$H1968)+'NEW Reference'!C$17,0)</f>
        <v>1747</v>
      </c>
      <c r="K1968" s="34">
        <f>ROUND(('NEW Reference'!D$16*List!$H1968)+'NEW Reference'!D$17,0)</f>
        <v>2093</v>
      </c>
      <c r="L1968" s="34">
        <f>ROUND(('NEW Reference'!E$16*List!$H1968)+'NEW Reference'!E$17,0)</f>
        <v>2588</v>
      </c>
      <c r="M1968" s="34">
        <f>ROUND(('NEW Reference'!F$16*List!$H1968)+'NEW Reference'!F$17,0)</f>
        <v>2696</v>
      </c>
      <c r="N1968" s="34">
        <f>ROUND(('NEW Reference'!G$16*List!$H1968)+'NEW Reference'!G$17,0)</f>
        <v>3052</v>
      </c>
      <c r="O1968" s="34">
        <f>ROUND(('NEW Reference'!H$16*List!$H1968)+'NEW Reference'!H$17,0)</f>
        <v>3169</v>
      </c>
      <c r="P1968" s="34">
        <f>ROUND(('NEW Reference'!I$16*List!$H1968)+'NEW Reference'!I$17,0)</f>
        <v>3293</v>
      </c>
      <c r="Q1968" s="34">
        <f>ROUND(('NEW Reference'!J$16*List!$H1968)+'NEW Reference'!J$17,0)</f>
        <v>3813</v>
      </c>
      <c r="R1968" s="34">
        <f>ROUND(('NEW Reference'!K$16*List!$H1968)+'NEW Reference'!K$17,0)</f>
        <v>3934</v>
      </c>
      <c r="S1968" s="34">
        <f>ROUND(('NEW Reference'!L$16*List!$H1968)+'NEW Reference'!L$17,0)</f>
        <v>4245</v>
      </c>
      <c r="T1968" s="34">
        <f>ROUND(('NEW Reference'!M$16*List!$H1968)+'NEW Reference'!M$17,0)</f>
        <v>5070</v>
      </c>
      <c r="U1968" s="34">
        <f>ROUND(('NEW Reference'!N$16*List!$H1968)+'NEW Reference'!N$17,0)</f>
        <v>20455</v>
      </c>
      <c r="V1968" s="35">
        <f>ROUND(('NEW Reference'!O$16*List!$H1968)+'NEW Reference'!O$17,0)</f>
        <v>760</v>
      </c>
      <c r="W1968" s="35">
        <f>ROUND(('NEW Reference'!P$16*List!$H1968)+'NEW Reference'!P$17,0)</f>
        <v>1072</v>
      </c>
      <c r="X1968" s="35">
        <f>ROUND(('NEW Reference'!Q$16*List!$H1968)+'NEW Reference'!Q$17,0)</f>
        <v>536</v>
      </c>
      <c r="Y1968" s="36"/>
      <c r="Z1968" s="4" t="str">
        <f t="shared" si="92"/>
        <v>DURHAM, North Carolina</v>
      </c>
      <c r="AA1968" s="46" t="s">
        <v>5631</v>
      </c>
      <c r="AB1968" s="37" t="s">
        <v>49</v>
      </c>
      <c r="AC1968" s="41" t="s">
        <v>5545</v>
      </c>
      <c r="AD1968" s="42"/>
      <c r="AE1968">
        <f t="shared" si="93"/>
        <v>0.95269999999999999</v>
      </c>
    </row>
    <row r="1969" spans="1:31">
      <c r="A1969" s="28" t="s">
        <v>5632</v>
      </c>
      <c r="B1969" s="44" t="s">
        <v>5633</v>
      </c>
      <c r="C1969" s="47">
        <v>40580</v>
      </c>
      <c r="D1969" s="30" t="s">
        <v>1481</v>
      </c>
      <c r="E1969" s="37" t="s">
        <v>5634</v>
      </c>
      <c r="F1969" s="49" t="s">
        <v>5545</v>
      </c>
      <c r="G1969" s="33" t="s">
        <v>48</v>
      </c>
      <c r="H1969">
        <f t="shared" si="91"/>
        <v>0.86990000000000001</v>
      </c>
      <c r="I1969" s="34">
        <f>ROUND(('NEW Reference'!B$16*List!$H1969)+'NEW Reference'!B$17,0)</f>
        <v>1095</v>
      </c>
      <c r="J1969" s="34">
        <f>ROUND(('NEW Reference'!C$16*List!$H1969)+'NEW Reference'!C$17,0)</f>
        <v>1633</v>
      </c>
      <c r="K1969" s="34">
        <f>ROUND(('NEW Reference'!D$16*List!$H1969)+'NEW Reference'!D$17,0)</f>
        <v>1956</v>
      </c>
      <c r="L1969" s="34">
        <f>ROUND(('NEW Reference'!E$16*List!$H1969)+'NEW Reference'!E$17,0)</f>
        <v>2419</v>
      </c>
      <c r="M1969" s="34">
        <f>ROUND(('NEW Reference'!F$16*List!$H1969)+'NEW Reference'!F$17,0)</f>
        <v>2520</v>
      </c>
      <c r="N1969" s="34">
        <f>ROUND(('NEW Reference'!G$16*List!$H1969)+'NEW Reference'!G$17,0)</f>
        <v>2853</v>
      </c>
      <c r="O1969" s="34">
        <f>ROUND(('NEW Reference'!H$16*List!$H1969)+'NEW Reference'!H$17,0)</f>
        <v>2962</v>
      </c>
      <c r="P1969" s="34">
        <f>ROUND(('NEW Reference'!I$16*List!$H1969)+'NEW Reference'!I$17,0)</f>
        <v>3078</v>
      </c>
      <c r="Q1969" s="34">
        <f>ROUND(('NEW Reference'!J$16*List!$H1969)+'NEW Reference'!J$17,0)</f>
        <v>3564</v>
      </c>
      <c r="R1969" s="34">
        <f>ROUND(('NEW Reference'!K$16*List!$H1969)+'NEW Reference'!K$17,0)</f>
        <v>3677</v>
      </c>
      <c r="S1969" s="34">
        <f>ROUND(('NEW Reference'!L$16*List!$H1969)+'NEW Reference'!L$17,0)</f>
        <v>3967</v>
      </c>
      <c r="T1969" s="34">
        <f>ROUND(('NEW Reference'!M$16*List!$H1969)+'NEW Reference'!M$17,0)</f>
        <v>4738</v>
      </c>
      <c r="U1969" s="34">
        <f>ROUND(('NEW Reference'!N$16*List!$H1969)+'NEW Reference'!N$17,0)</f>
        <v>19118</v>
      </c>
      <c r="V1969" s="35">
        <f>ROUND(('NEW Reference'!O$16*List!$H1969)+'NEW Reference'!O$17,0)</f>
        <v>711</v>
      </c>
      <c r="W1969" s="35">
        <f>ROUND(('NEW Reference'!P$16*List!$H1969)+'NEW Reference'!P$17,0)</f>
        <v>1002</v>
      </c>
      <c r="X1969" s="35">
        <f>ROUND(('NEW Reference'!Q$16*List!$H1969)+'NEW Reference'!Q$17,0)</f>
        <v>501</v>
      </c>
      <c r="Y1969" s="36"/>
      <c r="Z1969" s="4" t="str">
        <f t="shared" si="92"/>
        <v>EDGECOMBE, North Carolina</v>
      </c>
      <c r="AA1969" s="46" t="s">
        <v>5634</v>
      </c>
      <c r="AB1969" s="37" t="s">
        <v>49</v>
      </c>
      <c r="AC1969" s="41" t="s">
        <v>5545</v>
      </c>
      <c r="AD1969" s="42"/>
      <c r="AE1969">
        <f t="shared" si="93"/>
        <v>0.86990000000000001</v>
      </c>
    </row>
    <row r="1970" spans="1:31">
      <c r="A1970" s="28" t="s">
        <v>5635</v>
      </c>
      <c r="B1970" s="44" t="s">
        <v>5636</v>
      </c>
      <c r="C1970" s="45">
        <v>49180</v>
      </c>
      <c r="D1970" s="30" t="s">
        <v>1791</v>
      </c>
      <c r="E1970" s="46" t="s">
        <v>1781</v>
      </c>
      <c r="F1970" s="49" t="s">
        <v>5545</v>
      </c>
      <c r="G1970" s="33" t="s">
        <v>48</v>
      </c>
      <c r="H1970">
        <f t="shared" si="91"/>
        <v>0.95830000000000004</v>
      </c>
      <c r="I1970" s="34">
        <f>ROUND(('NEW Reference'!B$16*List!$H1970)+'NEW Reference'!B$17,0)</f>
        <v>1177</v>
      </c>
      <c r="J1970" s="34">
        <f>ROUND(('NEW Reference'!C$16*List!$H1970)+'NEW Reference'!C$17,0)</f>
        <v>1755</v>
      </c>
      <c r="K1970" s="34">
        <f>ROUND(('NEW Reference'!D$16*List!$H1970)+'NEW Reference'!D$17,0)</f>
        <v>2102</v>
      </c>
      <c r="L1970" s="34">
        <f>ROUND(('NEW Reference'!E$16*List!$H1970)+'NEW Reference'!E$17,0)</f>
        <v>2599</v>
      </c>
      <c r="M1970" s="34">
        <f>ROUND(('NEW Reference'!F$16*List!$H1970)+'NEW Reference'!F$17,0)</f>
        <v>2708</v>
      </c>
      <c r="N1970" s="34">
        <f>ROUND(('NEW Reference'!G$16*List!$H1970)+'NEW Reference'!G$17,0)</f>
        <v>3066</v>
      </c>
      <c r="O1970" s="34">
        <f>ROUND(('NEW Reference'!H$16*List!$H1970)+'NEW Reference'!H$17,0)</f>
        <v>3183</v>
      </c>
      <c r="P1970" s="34">
        <f>ROUND(('NEW Reference'!I$16*List!$H1970)+'NEW Reference'!I$17,0)</f>
        <v>3308</v>
      </c>
      <c r="Q1970" s="34">
        <f>ROUND(('NEW Reference'!J$16*List!$H1970)+'NEW Reference'!J$17,0)</f>
        <v>3830</v>
      </c>
      <c r="R1970" s="34">
        <f>ROUND(('NEW Reference'!K$16*List!$H1970)+'NEW Reference'!K$17,0)</f>
        <v>3951</v>
      </c>
      <c r="S1970" s="34">
        <f>ROUND(('NEW Reference'!L$16*List!$H1970)+'NEW Reference'!L$17,0)</f>
        <v>4263</v>
      </c>
      <c r="T1970" s="34">
        <f>ROUND(('NEW Reference'!M$16*List!$H1970)+'NEW Reference'!M$17,0)</f>
        <v>5092</v>
      </c>
      <c r="U1970" s="34">
        <f>ROUND(('NEW Reference'!N$16*List!$H1970)+'NEW Reference'!N$17,0)</f>
        <v>20546</v>
      </c>
      <c r="V1970" s="35">
        <f>ROUND(('NEW Reference'!O$16*List!$H1970)+'NEW Reference'!O$17,0)</f>
        <v>764</v>
      </c>
      <c r="W1970" s="35">
        <f>ROUND(('NEW Reference'!P$16*List!$H1970)+'NEW Reference'!P$17,0)</f>
        <v>1076</v>
      </c>
      <c r="X1970" s="35">
        <f>ROUND(('NEW Reference'!Q$16*List!$H1970)+'NEW Reference'!Q$17,0)</f>
        <v>538</v>
      </c>
      <c r="Y1970" s="36"/>
      <c r="Z1970" s="4" t="str">
        <f t="shared" si="92"/>
        <v>FORSYTH, North Carolina</v>
      </c>
      <c r="AA1970" s="37" t="s">
        <v>1781</v>
      </c>
      <c r="AB1970" s="37" t="s">
        <v>49</v>
      </c>
      <c r="AC1970" s="32" t="s">
        <v>5545</v>
      </c>
      <c r="AD1970" s="38"/>
      <c r="AE1970">
        <f t="shared" si="93"/>
        <v>0.95830000000000004</v>
      </c>
    </row>
    <row r="1971" spans="1:31">
      <c r="A1971" s="28" t="s">
        <v>5637</v>
      </c>
      <c r="B1971" s="44" t="s">
        <v>5638</v>
      </c>
      <c r="C1971" s="47">
        <v>39580</v>
      </c>
      <c r="D1971" s="30" t="s">
        <v>1441</v>
      </c>
      <c r="E1971" s="37" t="s">
        <v>169</v>
      </c>
      <c r="F1971" s="49" t="s">
        <v>5545</v>
      </c>
      <c r="G1971" s="33" t="s">
        <v>48</v>
      </c>
      <c r="H1971">
        <f t="shared" si="91"/>
        <v>0.93780000000000008</v>
      </c>
      <c r="I1971" s="34">
        <f>ROUND(('NEW Reference'!B$16*List!$H1971)+'NEW Reference'!B$17,0)</f>
        <v>1158</v>
      </c>
      <c r="J1971" s="34">
        <f>ROUND(('NEW Reference'!C$16*List!$H1971)+'NEW Reference'!C$17,0)</f>
        <v>1726</v>
      </c>
      <c r="K1971" s="34">
        <f>ROUND(('NEW Reference'!D$16*List!$H1971)+'NEW Reference'!D$17,0)</f>
        <v>2069</v>
      </c>
      <c r="L1971" s="34">
        <f>ROUND(('NEW Reference'!E$16*List!$H1971)+'NEW Reference'!E$17,0)</f>
        <v>2557</v>
      </c>
      <c r="M1971" s="34">
        <f>ROUND(('NEW Reference'!F$16*List!$H1971)+'NEW Reference'!F$17,0)</f>
        <v>2664</v>
      </c>
      <c r="N1971" s="34">
        <f>ROUND(('NEW Reference'!G$16*List!$H1971)+'NEW Reference'!G$17,0)</f>
        <v>3016</v>
      </c>
      <c r="O1971" s="34">
        <f>ROUND(('NEW Reference'!H$16*List!$H1971)+'NEW Reference'!H$17,0)</f>
        <v>3131</v>
      </c>
      <c r="P1971" s="34">
        <f>ROUND(('NEW Reference'!I$16*List!$H1971)+'NEW Reference'!I$17,0)</f>
        <v>3254</v>
      </c>
      <c r="Q1971" s="34">
        <f>ROUND(('NEW Reference'!J$16*List!$H1971)+'NEW Reference'!J$17,0)</f>
        <v>3769</v>
      </c>
      <c r="R1971" s="34">
        <f>ROUND(('NEW Reference'!K$16*List!$H1971)+'NEW Reference'!K$17,0)</f>
        <v>3887</v>
      </c>
      <c r="S1971" s="34">
        <f>ROUND(('NEW Reference'!L$16*List!$H1971)+'NEW Reference'!L$17,0)</f>
        <v>4195</v>
      </c>
      <c r="T1971" s="34">
        <f>ROUND(('NEW Reference'!M$16*List!$H1971)+'NEW Reference'!M$17,0)</f>
        <v>5010</v>
      </c>
      <c r="U1971" s="34">
        <f>ROUND(('NEW Reference'!N$16*List!$H1971)+'NEW Reference'!N$17,0)</f>
        <v>20215</v>
      </c>
      <c r="V1971" s="35">
        <f>ROUND(('NEW Reference'!O$16*List!$H1971)+'NEW Reference'!O$17,0)</f>
        <v>752</v>
      </c>
      <c r="W1971" s="35">
        <f>ROUND(('NEW Reference'!P$16*List!$H1971)+'NEW Reference'!P$17,0)</f>
        <v>1059</v>
      </c>
      <c r="X1971" s="35">
        <f>ROUND(('NEW Reference'!Q$16*List!$H1971)+'NEW Reference'!Q$17,0)</f>
        <v>529</v>
      </c>
      <c r="Y1971" s="36"/>
      <c r="Z1971" s="4" t="str">
        <f t="shared" si="92"/>
        <v>FRANKLIN, North Carolina</v>
      </c>
      <c r="AA1971" s="37" t="s">
        <v>169</v>
      </c>
      <c r="AB1971" s="37" t="s">
        <v>49</v>
      </c>
      <c r="AC1971" s="32" t="s">
        <v>5545</v>
      </c>
      <c r="AD1971" s="38"/>
      <c r="AE1971">
        <f t="shared" si="93"/>
        <v>0.93780000000000008</v>
      </c>
    </row>
    <row r="1972" spans="1:31">
      <c r="A1972" s="28" t="s">
        <v>5639</v>
      </c>
      <c r="B1972" s="44" t="s">
        <v>5640</v>
      </c>
      <c r="C1972" s="47">
        <v>16740</v>
      </c>
      <c r="D1972" s="30" t="s">
        <v>523</v>
      </c>
      <c r="E1972" s="37" t="s">
        <v>5641</v>
      </c>
      <c r="F1972" s="49" t="s">
        <v>5545</v>
      </c>
      <c r="G1972" s="33" t="s">
        <v>48</v>
      </c>
      <c r="H1972">
        <f t="shared" si="91"/>
        <v>0.9466</v>
      </c>
      <c r="I1972" s="34">
        <f>ROUND(('NEW Reference'!B$16*List!$H1972)+'NEW Reference'!B$17,0)</f>
        <v>1166</v>
      </c>
      <c r="J1972" s="34">
        <f>ROUND(('NEW Reference'!C$16*List!$H1972)+'NEW Reference'!C$17,0)</f>
        <v>1739</v>
      </c>
      <c r="K1972" s="34">
        <f>ROUND(('NEW Reference'!D$16*List!$H1972)+'NEW Reference'!D$17,0)</f>
        <v>2083</v>
      </c>
      <c r="L1972" s="34">
        <f>ROUND(('NEW Reference'!E$16*List!$H1972)+'NEW Reference'!E$17,0)</f>
        <v>2575</v>
      </c>
      <c r="M1972" s="34">
        <f>ROUND(('NEW Reference'!F$16*List!$H1972)+'NEW Reference'!F$17,0)</f>
        <v>2683</v>
      </c>
      <c r="N1972" s="34">
        <f>ROUND(('NEW Reference'!G$16*List!$H1972)+'NEW Reference'!G$17,0)</f>
        <v>3037</v>
      </c>
      <c r="O1972" s="34">
        <f>ROUND(('NEW Reference'!H$16*List!$H1972)+'NEW Reference'!H$17,0)</f>
        <v>3153</v>
      </c>
      <c r="P1972" s="34">
        <f>ROUND(('NEW Reference'!I$16*List!$H1972)+'NEW Reference'!I$17,0)</f>
        <v>3277</v>
      </c>
      <c r="Q1972" s="34">
        <f>ROUND(('NEW Reference'!J$16*List!$H1972)+'NEW Reference'!J$17,0)</f>
        <v>3795</v>
      </c>
      <c r="R1972" s="34">
        <f>ROUND(('NEW Reference'!K$16*List!$H1972)+'NEW Reference'!K$17,0)</f>
        <v>3915</v>
      </c>
      <c r="S1972" s="34">
        <f>ROUND(('NEW Reference'!L$16*List!$H1972)+'NEW Reference'!L$17,0)</f>
        <v>4224</v>
      </c>
      <c r="T1972" s="34">
        <f>ROUND(('NEW Reference'!M$16*List!$H1972)+'NEW Reference'!M$17,0)</f>
        <v>5045</v>
      </c>
      <c r="U1972" s="34">
        <f>ROUND(('NEW Reference'!N$16*List!$H1972)+'NEW Reference'!N$17,0)</f>
        <v>20357</v>
      </c>
      <c r="V1972" s="35">
        <f>ROUND(('NEW Reference'!O$16*List!$H1972)+'NEW Reference'!O$17,0)</f>
        <v>757</v>
      </c>
      <c r="W1972" s="35">
        <f>ROUND(('NEW Reference'!P$16*List!$H1972)+'NEW Reference'!P$17,0)</f>
        <v>1066</v>
      </c>
      <c r="X1972" s="35">
        <f>ROUND(('NEW Reference'!Q$16*List!$H1972)+'NEW Reference'!Q$17,0)</f>
        <v>533</v>
      </c>
      <c r="Y1972" s="36"/>
      <c r="Z1972" s="4" t="str">
        <f t="shared" si="92"/>
        <v>GASTON, North Carolina</v>
      </c>
      <c r="AA1972" s="46" t="s">
        <v>5641</v>
      </c>
      <c r="AB1972" s="37" t="s">
        <v>49</v>
      </c>
      <c r="AC1972" s="41" t="s">
        <v>5545</v>
      </c>
      <c r="AD1972" s="42"/>
      <c r="AE1972">
        <f t="shared" si="93"/>
        <v>0.9466</v>
      </c>
    </row>
    <row r="1973" spans="1:31">
      <c r="A1973" s="28" t="s">
        <v>5642</v>
      </c>
      <c r="B1973" s="44" t="s">
        <v>5643</v>
      </c>
      <c r="C1973" s="47">
        <v>47260</v>
      </c>
      <c r="D1973" s="30" t="s">
        <v>5585</v>
      </c>
      <c r="E1973" s="37" t="s">
        <v>5644</v>
      </c>
      <c r="F1973" s="49" t="s">
        <v>5545</v>
      </c>
      <c r="G1973" s="33" t="s">
        <v>48</v>
      </c>
      <c r="H1973">
        <f t="shared" si="91"/>
        <v>0.87240000000000006</v>
      </c>
      <c r="I1973" s="34">
        <f>ROUND(('NEW Reference'!B$16*List!$H1973)+'NEW Reference'!B$17,0)</f>
        <v>1097</v>
      </c>
      <c r="J1973" s="34">
        <f>ROUND(('NEW Reference'!C$16*List!$H1973)+'NEW Reference'!C$17,0)</f>
        <v>1636</v>
      </c>
      <c r="K1973" s="34">
        <f>ROUND(('NEW Reference'!D$16*List!$H1973)+'NEW Reference'!D$17,0)</f>
        <v>1961</v>
      </c>
      <c r="L1973" s="34">
        <f>ROUND(('NEW Reference'!E$16*List!$H1973)+'NEW Reference'!E$17,0)</f>
        <v>2424</v>
      </c>
      <c r="M1973" s="34">
        <f>ROUND(('NEW Reference'!F$16*List!$H1973)+'NEW Reference'!F$17,0)</f>
        <v>2525</v>
      </c>
      <c r="N1973" s="34">
        <f>ROUND(('NEW Reference'!G$16*List!$H1973)+'NEW Reference'!G$17,0)</f>
        <v>2859</v>
      </c>
      <c r="O1973" s="34">
        <f>ROUND(('NEW Reference'!H$16*List!$H1973)+'NEW Reference'!H$17,0)</f>
        <v>2968</v>
      </c>
      <c r="P1973" s="34">
        <f>ROUND(('NEW Reference'!I$16*List!$H1973)+'NEW Reference'!I$17,0)</f>
        <v>3084</v>
      </c>
      <c r="Q1973" s="34">
        <f>ROUND(('NEW Reference'!J$16*List!$H1973)+'NEW Reference'!J$17,0)</f>
        <v>3572</v>
      </c>
      <c r="R1973" s="34">
        <f>ROUND(('NEW Reference'!K$16*List!$H1973)+'NEW Reference'!K$17,0)</f>
        <v>3684</v>
      </c>
      <c r="S1973" s="34">
        <f>ROUND(('NEW Reference'!L$16*List!$H1973)+'NEW Reference'!L$17,0)</f>
        <v>3976</v>
      </c>
      <c r="T1973" s="34">
        <f>ROUND(('NEW Reference'!M$16*List!$H1973)+'NEW Reference'!M$17,0)</f>
        <v>4748</v>
      </c>
      <c r="U1973" s="34">
        <f>ROUND(('NEW Reference'!N$16*List!$H1973)+'NEW Reference'!N$17,0)</f>
        <v>19159</v>
      </c>
      <c r="V1973" s="35">
        <f>ROUND(('NEW Reference'!O$16*List!$H1973)+'NEW Reference'!O$17,0)</f>
        <v>712</v>
      </c>
      <c r="W1973" s="35">
        <f>ROUND(('NEW Reference'!P$16*List!$H1973)+'NEW Reference'!P$17,0)</f>
        <v>1004</v>
      </c>
      <c r="X1973" s="35">
        <f>ROUND(('NEW Reference'!Q$16*List!$H1973)+'NEW Reference'!Q$17,0)</f>
        <v>502</v>
      </c>
      <c r="Y1973" s="36"/>
      <c r="Z1973" s="4" t="str">
        <f t="shared" si="92"/>
        <v>GATES, North Carolina</v>
      </c>
      <c r="AA1973" s="37" t="s">
        <v>5644</v>
      </c>
      <c r="AB1973" s="37" t="s">
        <v>49</v>
      </c>
      <c r="AC1973" s="32" t="s">
        <v>5545</v>
      </c>
      <c r="AD1973" s="38"/>
      <c r="AE1973">
        <f t="shared" si="93"/>
        <v>0.87240000000000006</v>
      </c>
    </row>
    <row r="1974" spans="1:31">
      <c r="A1974" s="28" t="s">
        <v>5645</v>
      </c>
      <c r="B1974" s="44" t="s">
        <v>5646</v>
      </c>
      <c r="C1974" s="45">
        <v>99934</v>
      </c>
      <c r="D1974" s="30" t="s">
        <v>183</v>
      </c>
      <c r="E1974" s="46" t="s">
        <v>438</v>
      </c>
      <c r="F1974" s="50" t="s">
        <v>5545</v>
      </c>
      <c r="G1974" s="33" t="s">
        <v>59</v>
      </c>
      <c r="H1974">
        <f t="shared" si="91"/>
        <v>0.79480000000000006</v>
      </c>
      <c r="I1974" s="34">
        <f>ROUND(('NEW Reference'!B$16*List!$H1974)+'NEW Reference'!B$17,0)</f>
        <v>1025</v>
      </c>
      <c r="J1974" s="34">
        <f>ROUND(('NEW Reference'!C$16*List!$H1974)+'NEW Reference'!C$17,0)</f>
        <v>1529</v>
      </c>
      <c r="K1974" s="34">
        <f>ROUND(('NEW Reference'!D$16*List!$H1974)+'NEW Reference'!D$17,0)</f>
        <v>1832</v>
      </c>
      <c r="L1974" s="34">
        <f>ROUND(('NEW Reference'!E$16*List!$H1974)+'NEW Reference'!E$17,0)</f>
        <v>2265</v>
      </c>
      <c r="M1974" s="34">
        <f>ROUND(('NEW Reference'!F$16*List!$H1974)+'NEW Reference'!F$17,0)</f>
        <v>2360</v>
      </c>
      <c r="N1974" s="34">
        <f>ROUND(('NEW Reference'!G$16*List!$H1974)+'NEW Reference'!G$17,0)</f>
        <v>2672</v>
      </c>
      <c r="O1974" s="34">
        <f>ROUND(('NEW Reference'!H$16*List!$H1974)+'NEW Reference'!H$17,0)</f>
        <v>2774</v>
      </c>
      <c r="P1974" s="34">
        <f>ROUND(('NEW Reference'!I$16*List!$H1974)+'NEW Reference'!I$17,0)</f>
        <v>2883</v>
      </c>
      <c r="Q1974" s="34">
        <f>ROUND(('NEW Reference'!J$16*List!$H1974)+'NEW Reference'!J$17,0)</f>
        <v>3338</v>
      </c>
      <c r="R1974" s="34">
        <f>ROUND(('NEW Reference'!K$16*List!$H1974)+'NEW Reference'!K$17,0)</f>
        <v>3443</v>
      </c>
      <c r="S1974" s="34">
        <f>ROUND(('NEW Reference'!L$16*List!$H1974)+'NEW Reference'!L$17,0)</f>
        <v>3716</v>
      </c>
      <c r="T1974" s="34">
        <f>ROUND(('NEW Reference'!M$16*List!$H1974)+'NEW Reference'!M$17,0)</f>
        <v>4438</v>
      </c>
      <c r="U1974" s="34">
        <f>ROUND(('NEW Reference'!N$16*List!$H1974)+'NEW Reference'!N$17,0)</f>
        <v>17906</v>
      </c>
      <c r="V1974" s="35">
        <f>ROUND(('NEW Reference'!O$16*List!$H1974)+'NEW Reference'!O$17,0)</f>
        <v>666</v>
      </c>
      <c r="W1974" s="35">
        <f>ROUND(('NEW Reference'!P$16*List!$H1974)+'NEW Reference'!P$17,0)</f>
        <v>938</v>
      </c>
      <c r="X1974" s="35">
        <f>ROUND(('NEW Reference'!Q$16*List!$H1974)+'NEW Reference'!Q$17,0)</f>
        <v>469</v>
      </c>
      <c r="Y1974" s="36"/>
      <c r="Z1974" s="4" t="str">
        <f t="shared" si="92"/>
        <v>GRAHAM, North Carolina</v>
      </c>
      <c r="AA1974" s="46" t="s">
        <v>438</v>
      </c>
      <c r="AB1974" s="37" t="s">
        <v>49</v>
      </c>
      <c r="AC1974" s="41" t="s">
        <v>5545</v>
      </c>
      <c r="AD1974" s="42"/>
      <c r="AE1974">
        <f t="shared" si="93"/>
        <v>0.79480000000000006</v>
      </c>
    </row>
    <row r="1975" spans="1:31">
      <c r="A1975" s="28" t="s">
        <v>5647</v>
      </c>
      <c r="B1975" s="44" t="s">
        <v>5648</v>
      </c>
      <c r="C1975" s="47">
        <v>20500</v>
      </c>
      <c r="D1975" s="30" t="s">
        <v>667</v>
      </c>
      <c r="E1975" s="37" t="s">
        <v>5649</v>
      </c>
      <c r="F1975" s="50" t="s">
        <v>5545</v>
      </c>
      <c r="G1975" s="33" t="s">
        <v>48</v>
      </c>
      <c r="H1975">
        <f t="shared" si="91"/>
        <v>0.95269999999999999</v>
      </c>
      <c r="I1975" s="34">
        <f>ROUND(('NEW Reference'!B$16*List!$H1975)+'NEW Reference'!B$17,0)</f>
        <v>1172</v>
      </c>
      <c r="J1975" s="34">
        <f>ROUND(('NEW Reference'!C$16*List!$H1975)+'NEW Reference'!C$17,0)</f>
        <v>1747</v>
      </c>
      <c r="K1975" s="34">
        <f>ROUND(('NEW Reference'!D$16*List!$H1975)+'NEW Reference'!D$17,0)</f>
        <v>2093</v>
      </c>
      <c r="L1975" s="34">
        <f>ROUND(('NEW Reference'!E$16*List!$H1975)+'NEW Reference'!E$17,0)</f>
        <v>2588</v>
      </c>
      <c r="M1975" s="34">
        <f>ROUND(('NEW Reference'!F$16*List!$H1975)+'NEW Reference'!F$17,0)</f>
        <v>2696</v>
      </c>
      <c r="N1975" s="34">
        <f>ROUND(('NEW Reference'!G$16*List!$H1975)+'NEW Reference'!G$17,0)</f>
        <v>3052</v>
      </c>
      <c r="O1975" s="34">
        <f>ROUND(('NEW Reference'!H$16*List!$H1975)+'NEW Reference'!H$17,0)</f>
        <v>3169</v>
      </c>
      <c r="P1975" s="34">
        <f>ROUND(('NEW Reference'!I$16*List!$H1975)+'NEW Reference'!I$17,0)</f>
        <v>3293</v>
      </c>
      <c r="Q1975" s="34">
        <f>ROUND(('NEW Reference'!J$16*List!$H1975)+'NEW Reference'!J$17,0)</f>
        <v>3813</v>
      </c>
      <c r="R1975" s="34">
        <f>ROUND(('NEW Reference'!K$16*List!$H1975)+'NEW Reference'!K$17,0)</f>
        <v>3934</v>
      </c>
      <c r="S1975" s="34">
        <f>ROUND(('NEW Reference'!L$16*List!$H1975)+'NEW Reference'!L$17,0)</f>
        <v>4245</v>
      </c>
      <c r="T1975" s="34">
        <f>ROUND(('NEW Reference'!M$16*List!$H1975)+'NEW Reference'!M$17,0)</f>
        <v>5070</v>
      </c>
      <c r="U1975" s="34">
        <f>ROUND(('NEW Reference'!N$16*List!$H1975)+'NEW Reference'!N$17,0)</f>
        <v>20455</v>
      </c>
      <c r="V1975" s="35">
        <f>ROUND(('NEW Reference'!O$16*List!$H1975)+'NEW Reference'!O$17,0)</f>
        <v>760</v>
      </c>
      <c r="W1975" s="35">
        <f>ROUND(('NEW Reference'!P$16*List!$H1975)+'NEW Reference'!P$17,0)</f>
        <v>1072</v>
      </c>
      <c r="X1975" s="35">
        <f>ROUND(('NEW Reference'!Q$16*List!$H1975)+'NEW Reference'!Q$17,0)</f>
        <v>536</v>
      </c>
      <c r="Y1975" s="36"/>
      <c r="Z1975" s="4" t="str">
        <f t="shared" si="92"/>
        <v>GRANVILLE, North Carolina</v>
      </c>
      <c r="AA1975" s="37" t="s">
        <v>5649</v>
      </c>
      <c r="AB1975" s="37" t="s">
        <v>49</v>
      </c>
      <c r="AC1975" s="32" t="s">
        <v>5545</v>
      </c>
      <c r="AD1975" s="38"/>
      <c r="AE1975">
        <f t="shared" si="93"/>
        <v>0.95269999999999999</v>
      </c>
    </row>
    <row r="1976" spans="1:31">
      <c r="A1976" s="28" t="s">
        <v>5650</v>
      </c>
      <c r="B1976" s="44" t="s">
        <v>5651</v>
      </c>
      <c r="C1976" s="45">
        <v>99934</v>
      </c>
      <c r="D1976" s="30" t="s">
        <v>183</v>
      </c>
      <c r="E1976" s="46" t="s">
        <v>178</v>
      </c>
      <c r="F1976" s="50" t="s">
        <v>5545</v>
      </c>
      <c r="G1976" s="33" t="s">
        <v>59</v>
      </c>
      <c r="H1976">
        <f t="shared" si="91"/>
        <v>0.79480000000000006</v>
      </c>
      <c r="I1976" s="34">
        <f>ROUND(('NEW Reference'!B$16*List!$H1976)+'NEW Reference'!B$17,0)</f>
        <v>1025</v>
      </c>
      <c r="J1976" s="34">
        <f>ROUND(('NEW Reference'!C$16*List!$H1976)+'NEW Reference'!C$17,0)</f>
        <v>1529</v>
      </c>
      <c r="K1976" s="34">
        <f>ROUND(('NEW Reference'!D$16*List!$H1976)+'NEW Reference'!D$17,0)</f>
        <v>1832</v>
      </c>
      <c r="L1976" s="34">
        <f>ROUND(('NEW Reference'!E$16*List!$H1976)+'NEW Reference'!E$17,0)</f>
        <v>2265</v>
      </c>
      <c r="M1976" s="34">
        <f>ROUND(('NEW Reference'!F$16*List!$H1976)+'NEW Reference'!F$17,0)</f>
        <v>2360</v>
      </c>
      <c r="N1976" s="34">
        <f>ROUND(('NEW Reference'!G$16*List!$H1976)+'NEW Reference'!G$17,0)</f>
        <v>2672</v>
      </c>
      <c r="O1976" s="34">
        <f>ROUND(('NEW Reference'!H$16*List!$H1976)+'NEW Reference'!H$17,0)</f>
        <v>2774</v>
      </c>
      <c r="P1976" s="34">
        <f>ROUND(('NEW Reference'!I$16*List!$H1976)+'NEW Reference'!I$17,0)</f>
        <v>2883</v>
      </c>
      <c r="Q1976" s="34">
        <f>ROUND(('NEW Reference'!J$16*List!$H1976)+'NEW Reference'!J$17,0)</f>
        <v>3338</v>
      </c>
      <c r="R1976" s="34">
        <f>ROUND(('NEW Reference'!K$16*List!$H1976)+'NEW Reference'!K$17,0)</f>
        <v>3443</v>
      </c>
      <c r="S1976" s="34">
        <f>ROUND(('NEW Reference'!L$16*List!$H1976)+'NEW Reference'!L$17,0)</f>
        <v>3716</v>
      </c>
      <c r="T1976" s="34">
        <f>ROUND(('NEW Reference'!M$16*List!$H1976)+'NEW Reference'!M$17,0)</f>
        <v>4438</v>
      </c>
      <c r="U1976" s="34">
        <f>ROUND(('NEW Reference'!N$16*List!$H1976)+'NEW Reference'!N$17,0)</f>
        <v>17906</v>
      </c>
      <c r="V1976" s="35">
        <f>ROUND(('NEW Reference'!O$16*List!$H1976)+'NEW Reference'!O$17,0)</f>
        <v>666</v>
      </c>
      <c r="W1976" s="35">
        <f>ROUND(('NEW Reference'!P$16*List!$H1976)+'NEW Reference'!P$17,0)</f>
        <v>938</v>
      </c>
      <c r="X1976" s="35">
        <f>ROUND(('NEW Reference'!Q$16*List!$H1976)+'NEW Reference'!Q$17,0)</f>
        <v>469</v>
      </c>
      <c r="Y1976" s="36"/>
      <c r="Z1976" s="4" t="str">
        <f t="shared" si="92"/>
        <v>GREENE, North Carolina</v>
      </c>
      <c r="AA1976" s="46" t="s">
        <v>178</v>
      </c>
      <c r="AB1976" s="37" t="s">
        <v>49</v>
      </c>
      <c r="AC1976" s="41" t="s">
        <v>5545</v>
      </c>
      <c r="AD1976" s="42"/>
      <c r="AE1976">
        <f t="shared" si="93"/>
        <v>0.79480000000000006</v>
      </c>
    </row>
    <row r="1977" spans="1:31">
      <c r="A1977" s="28" t="s">
        <v>5652</v>
      </c>
      <c r="B1977" s="44" t="s">
        <v>5653</v>
      </c>
      <c r="C1977" s="47">
        <v>24660</v>
      </c>
      <c r="D1977" s="30" t="s">
        <v>837</v>
      </c>
      <c r="E1977" s="37" t="s">
        <v>5654</v>
      </c>
      <c r="F1977" s="49" t="s">
        <v>5545</v>
      </c>
      <c r="G1977" s="33" t="s">
        <v>48</v>
      </c>
      <c r="H1977">
        <f t="shared" si="91"/>
        <v>0.86990000000000001</v>
      </c>
      <c r="I1977" s="34">
        <f>ROUND(('NEW Reference'!B$16*List!$H1977)+'NEW Reference'!B$17,0)</f>
        <v>1095</v>
      </c>
      <c r="J1977" s="34">
        <f>ROUND(('NEW Reference'!C$16*List!$H1977)+'NEW Reference'!C$17,0)</f>
        <v>1633</v>
      </c>
      <c r="K1977" s="34">
        <f>ROUND(('NEW Reference'!D$16*List!$H1977)+'NEW Reference'!D$17,0)</f>
        <v>1956</v>
      </c>
      <c r="L1977" s="34">
        <f>ROUND(('NEW Reference'!E$16*List!$H1977)+'NEW Reference'!E$17,0)</f>
        <v>2419</v>
      </c>
      <c r="M1977" s="34">
        <f>ROUND(('NEW Reference'!F$16*List!$H1977)+'NEW Reference'!F$17,0)</f>
        <v>2520</v>
      </c>
      <c r="N1977" s="34">
        <f>ROUND(('NEW Reference'!G$16*List!$H1977)+'NEW Reference'!G$17,0)</f>
        <v>2853</v>
      </c>
      <c r="O1977" s="34">
        <f>ROUND(('NEW Reference'!H$16*List!$H1977)+'NEW Reference'!H$17,0)</f>
        <v>2962</v>
      </c>
      <c r="P1977" s="34">
        <f>ROUND(('NEW Reference'!I$16*List!$H1977)+'NEW Reference'!I$17,0)</f>
        <v>3078</v>
      </c>
      <c r="Q1977" s="34">
        <f>ROUND(('NEW Reference'!J$16*List!$H1977)+'NEW Reference'!J$17,0)</f>
        <v>3564</v>
      </c>
      <c r="R1977" s="34">
        <f>ROUND(('NEW Reference'!K$16*List!$H1977)+'NEW Reference'!K$17,0)</f>
        <v>3677</v>
      </c>
      <c r="S1977" s="34">
        <f>ROUND(('NEW Reference'!L$16*List!$H1977)+'NEW Reference'!L$17,0)</f>
        <v>3967</v>
      </c>
      <c r="T1977" s="34">
        <f>ROUND(('NEW Reference'!M$16*List!$H1977)+'NEW Reference'!M$17,0)</f>
        <v>4738</v>
      </c>
      <c r="U1977" s="34">
        <f>ROUND(('NEW Reference'!N$16*List!$H1977)+'NEW Reference'!N$17,0)</f>
        <v>19118</v>
      </c>
      <c r="V1977" s="35">
        <f>ROUND(('NEW Reference'!O$16*List!$H1977)+'NEW Reference'!O$17,0)</f>
        <v>711</v>
      </c>
      <c r="W1977" s="35">
        <f>ROUND(('NEW Reference'!P$16*List!$H1977)+'NEW Reference'!P$17,0)</f>
        <v>1002</v>
      </c>
      <c r="X1977" s="35">
        <f>ROUND(('NEW Reference'!Q$16*List!$H1977)+'NEW Reference'!Q$17,0)</f>
        <v>501</v>
      </c>
      <c r="Y1977" s="36"/>
      <c r="Z1977" s="4" t="str">
        <f t="shared" si="92"/>
        <v>GUILFORD, North Carolina</v>
      </c>
      <c r="AA1977" s="37" t="s">
        <v>5654</v>
      </c>
      <c r="AB1977" s="37" t="s">
        <v>49</v>
      </c>
      <c r="AC1977" s="32" t="s">
        <v>5545</v>
      </c>
      <c r="AD1977" s="38"/>
      <c r="AE1977">
        <f t="shared" si="93"/>
        <v>0.86990000000000001</v>
      </c>
    </row>
    <row r="1978" spans="1:31">
      <c r="A1978" s="28" t="s">
        <v>5655</v>
      </c>
      <c r="B1978" s="44" t="s">
        <v>5656</v>
      </c>
      <c r="C1978" s="47">
        <v>99934</v>
      </c>
      <c r="D1978" s="30" t="s">
        <v>183</v>
      </c>
      <c r="E1978" s="37" t="s">
        <v>5657</v>
      </c>
      <c r="F1978" s="50" t="s">
        <v>5545</v>
      </c>
      <c r="G1978" s="33" t="s">
        <v>59</v>
      </c>
      <c r="H1978">
        <f t="shared" si="91"/>
        <v>0.79480000000000006</v>
      </c>
      <c r="I1978" s="34">
        <f>ROUND(('NEW Reference'!B$16*List!$H1978)+'NEW Reference'!B$17,0)</f>
        <v>1025</v>
      </c>
      <c r="J1978" s="34">
        <f>ROUND(('NEW Reference'!C$16*List!$H1978)+'NEW Reference'!C$17,0)</f>
        <v>1529</v>
      </c>
      <c r="K1978" s="34">
        <f>ROUND(('NEW Reference'!D$16*List!$H1978)+'NEW Reference'!D$17,0)</f>
        <v>1832</v>
      </c>
      <c r="L1978" s="34">
        <f>ROUND(('NEW Reference'!E$16*List!$H1978)+'NEW Reference'!E$17,0)</f>
        <v>2265</v>
      </c>
      <c r="M1978" s="34">
        <f>ROUND(('NEW Reference'!F$16*List!$H1978)+'NEW Reference'!F$17,0)</f>
        <v>2360</v>
      </c>
      <c r="N1978" s="34">
        <f>ROUND(('NEW Reference'!G$16*List!$H1978)+'NEW Reference'!G$17,0)</f>
        <v>2672</v>
      </c>
      <c r="O1978" s="34">
        <f>ROUND(('NEW Reference'!H$16*List!$H1978)+'NEW Reference'!H$17,0)</f>
        <v>2774</v>
      </c>
      <c r="P1978" s="34">
        <f>ROUND(('NEW Reference'!I$16*List!$H1978)+'NEW Reference'!I$17,0)</f>
        <v>2883</v>
      </c>
      <c r="Q1978" s="34">
        <f>ROUND(('NEW Reference'!J$16*List!$H1978)+'NEW Reference'!J$17,0)</f>
        <v>3338</v>
      </c>
      <c r="R1978" s="34">
        <f>ROUND(('NEW Reference'!K$16*List!$H1978)+'NEW Reference'!K$17,0)</f>
        <v>3443</v>
      </c>
      <c r="S1978" s="34">
        <f>ROUND(('NEW Reference'!L$16*List!$H1978)+'NEW Reference'!L$17,0)</f>
        <v>3716</v>
      </c>
      <c r="T1978" s="34">
        <f>ROUND(('NEW Reference'!M$16*List!$H1978)+'NEW Reference'!M$17,0)</f>
        <v>4438</v>
      </c>
      <c r="U1978" s="34">
        <f>ROUND(('NEW Reference'!N$16*List!$H1978)+'NEW Reference'!N$17,0)</f>
        <v>17906</v>
      </c>
      <c r="V1978" s="35">
        <f>ROUND(('NEW Reference'!O$16*List!$H1978)+'NEW Reference'!O$17,0)</f>
        <v>666</v>
      </c>
      <c r="W1978" s="35">
        <f>ROUND(('NEW Reference'!P$16*List!$H1978)+'NEW Reference'!P$17,0)</f>
        <v>938</v>
      </c>
      <c r="X1978" s="35">
        <f>ROUND(('NEW Reference'!Q$16*List!$H1978)+'NEW Reference'!Q$17,0)</f>
        <v>469</v>
      </c>
      <c r="Y1978" s="36"/>
      <c r="Z1978" s="4" t="str">
        <f t="shared" si="92"/>
        <v>HALIFAX, North Carolina</v>
      </c>
      <c r="AA1978" s="37" t="s">
        <v>5657</v>
      </c>
      <c r="AB1978" s="37" t="s">
        <v>49</v>
      </c>
      <c r="AC1978" s="32" t="s">
        <v>5545</v>
      </c>
      <c r="AD1978" s="38"/>
      <c r="AE1978">
        <f t="shared" si="93"/>
        <v>0.79480000000000006</v>
      </c>
    </row>
    <row r="1979" spans="1:31">
      <c r="A1979" s="28" t="s">
        <v>5658</v>
      </c>
      <c r="B1979" s="44" t="s">
        <v>5659</v>
      </c>
      <c r="C1979" s="45">
        <v>22180</v>
      </c>
      <c r="D1979" s="30" t="s">
        <v>724</v>
      </c>
      <c r="E1979" s="46" t="s">
        <v>5660</v>
      </c>
      <c r="F1979" s="50" t="s">
        <v>5545</v>
      </c>
      <c r="G1979" s="33" t="s">
        <v>48</v>
      </c>
      <c r="H1979">
        <f t="shared" si="91"/>
        <v>0.81220000000000003</v>
      </c>
      <c r="I1979" s="34">
        <f>ROUND(('NEW Reference'!B$16*List!$H1979)+'NEW Reference'!B$17,0)</f>
        <v>1042</v>
      </c>
      <c r="J1979" s="34">
        <f>ROUND(('NEW Reference'!C$16*List!$H1979)+'NEW Reference'!C$17,0)</f>
        <v>1553</v>
      </c>
      <c r="K1979" s="34">
        <f>ROUND(('NEW Reference'!D$16*List!$H1979)+'NEW Reference'!D$17,0)</f>
        <v>1861</v>
      </c>
      <c r="L1979" s="34">
        <f>ROUND(('NEW Reference'!E$16*List!$H1979)+'NEW Reference'!E$17,0)</f>
        <v>2301</v>
      </c>
      <c r="M1979" s="34">
        <f>ROUND(('NEW Reference'!F$16*List!$H1979)+'NEW Reference'!F$17,0)</f>
        <v>2397</v>
      </c>
      <c r="N1979" s="34">
        <f>ROUND(('NEW Reference'!G$16*List!$H1979)+'NEW Reference'!G$17,0)</f>
        <v>2714</v>
      </c>
      <c r="O1979" s="34">
        <f>ROUND(('NEW Reference'!H$16*List!$H1979)+'NEW Reference'!H$17,0)</f>
        <v>2817</v>
      </c>
      <c r="P1979" s="34">
        <f>ROUND(('NEW Reference'!I$16*List!$H1979)+'NEW Reference'!I$17,0)</f>
        <v>2928</v>
      </c>
      <c r="Q1979" s="34">
        <f>ROUND(('NEW Reference'!J$16*List!$H1979)+'NEW Reference'!J$17,0)</f>
        <v>3391</v>
      </c>
      <c r="R1979" s="34">
        <f>ROUND(('NEW Reference'!K$16*List!$H1979)+'NEW Reference'!K$17,0)</f>
        <v>3497</v>
      </c>
      <c r="S1979" s="34">
        <f>ROUND(('NEW Reference'!L$16*List!$H1979)+'NEW Reference'!L$17,0)</f>
        <v>3774</v>
      </c>
      <c r="T1979" s="34">
        <f>ROUND(('NEW Reference'!M$16*List!$H1979)+'NEW Reference'!M$17,0)</f>
        <v>4507</v>
      </c>
      <c r="U1979" s="34">
        <f>ROUND(('NEW Reference'!N$16*List!$H1979)+'NEW Reference'!N$17,0)</f>
        <v>18187</v>
      </c>
      <c r="V1979" s="35">
        <f>ROUND(('NEW Reference'!O$16*List!$H1979)+'NEW Reference'!O$17,0)</f>
        <v>676</v>
      </c>
      <c r="W1979" s="35">
        <f>ROUND(('NEW Reference'!P$16*List!$H1979)+'NEW Reference'!P$17,0)</f>
        <v>953</v>
      </c>
      <c r="X1979" s="35">
        <f>ROUND(('NEW Reference'!Q$16*List!$H1979)+'NEW Reference'!Q$17,0)</f>
        <v>476</v>
      </c>
      <c r="Y1979" s="36"/>
      <c r="Z1979" s="4" t="str">
        <f t="shared" si="92"/>
        <v>HARNETT, North Carolina</v>
      </c>
      <c r="AA1979" s="46" t="s">
        <v>5660</v>
      </c>
      <c r="AB1979" s="37" t="s">
        <v>49</v>
      </c>
      <c r="AC1979" s="41" t="s">
        <v>5545</v>
      </c>
      <c r="AD1979" s="42"/>
      <c r="AE1979">
        <f t="shared" si="93"/>
        <v>0.81220000000000003</v>
      </c>
    </row>
    <row r="1980" spans="1:31">
      <c r="A1980" s="28" t="s">
        <v>5661</v>
      </c>
      <c r="B1980" s="44" t="s">
        <v>5662</v>
      </c>
      <c r="C1980" s="47">
        <v>11700</v>
      </c>
      <c r="D1980" s="30" t="s">
        <v>338</v>
      </c>
      <c r="E1980" s="37" t="s">
        <v>5663</v>
      </c>
      <c r="F1980" s="49" t="s">
        <v>5545</v>
      </c>
      <c r="G1980" s="33" t="s">
        <v>48</v>
      </c>
      <c r="H1980">
        <f t="shared" si="91"/>
        <v>0.84820000000000007</v>
      </c>
      <c r="I1980" s="34">
        <f>ROUND(('NEW Reference'!B$16*List!$H1980)+'NEW Reference'!B$17,0)</f>
        <v>1075</v>
      </c>
      <c r="J1980" s="34">
        <f>ROUND(('NEW Reference'!C$16*List!$H1980)+'NEW Reference'!C$17,0)</f>
        <v>1603</v>
      </c>
      <c r="K1980" s="34">
        <f>ROUND(('NEW Reference'!D$16*List!$H1980)+'NEW Reference'!D$17,0)</f>
        <v>1921</v>
      </c>
      <c r="L1980" s="34">
        <f>ROUND(('NEW Reference'!E$16*List!$H1980)+'NEW Reference'!E$17,0)</f>
        <v>2374</v>
      </c>
      <c r="M1980" s="34">
        <f>ROUND(('NEW Reference'!F$16*List!$H1980)+'NEW Reference'!F$17,0)</f>
        <v>2474</v>
      </c>
      <c r="N1980" s="34">
        <f>ROUND(('NEW Reference'!G$16*List!$H1980)+'NEW Reference'!G$17,0)</f>
        <v>2800</v>
      </c>
      <c r="O1980" s="34">
        <f>ROUND(('NEW Reference'!H$16*List!$H1980)+'NEW Reference'!H$17,0)</f>
        <v>2907</v>
      </c>
      <c r="P1980" s="34">
        <f>ROUND(('NEW Reference'!I$16*List!$H1980)+'NEW Reference'!I$17,0)</f>
        <v>3021</v>
      </c>
      <c r="Q1980" s="34">
        <f>ROUND(('NEW Reference'!J$16*List!$H1980)+'NEW Reference'!J$17,0)</f>
        <v>3499</v>
      </c>
      <c r="R1980" s="34">
        <f>ROUND(('NEW Reference'!K$16*List!$H1980)+'NEW Reference'!K$17,0)</f>
        <v>3609</v>
      </c>
      <c r="S1980" s="34">
        <f>ROUND(('NEW Reference'!L$16*List!$H1980)+'NEW Reference'!L$17,0)</f>
        <v>3895</v>
      </c>
      <c r="T1980" s="34">
        <f>ROUND(('NEW Reference'!M$16*List!$H1980)+'NEW Reference'!M$17,0)</f>
        <v>4651</v>
      </c>
      <c r="U1980" s="34">
        <f>ROUND(('NEW Reference'!N$16*List!$H1980)+'NEW Reference'!N$17,0)</f>
        <v>18768</v>
      </c>
      <c r="V1980" s="35">
        <f>ROUND(('NEW Reference'!O$16*List!$H1980)+'NEW Reference'!O$17,0)</f>
        <v>698</v>
      </c>
      <c r="W1980" s="35">
        <f>ROUND(('NEW Reference'!P$16*List!$H1980)+'NEW Reference'!P$17,0)</f>
        <v>983</v>
      </c>
      <c r="X1980" s="35">
        <f>ROUND(('NEW Reference'!Q$16*List!$H1980)+'NEW Reference'!Q$17,0)</f>
        <v>492</v>
      </c>
      <c r="Y1980" s="36"/>
      <c r="Z1980" s="4" t="str">
        <f t="shared" si="92"/>
        <v>HAYWOOD, North Carolina</v>
      </c>
      <c r="AA1980" s="46" t="s">
        <v>5663</v>
      </c>
      <c r="AB1980" s="37" t="s">
        <v>49</v>
      </c>
      <c r="AC1980" s="41" t="s">
        <v>5545</v>
      </c>
      <c r="AD1980" s="42"/>
      <c r="AE1980">
        <f t="shared" si="93"/>
        <v>0.84820000000000007</v>
      </c>
    </row>
    <row r="1981" spans="1:31">
      <c r="A1981" s="28" t="s">
        <v>5664</v>
      </c>
      <c r="B1981" s="44" t="s">
        <v>5665</v>
      </c>
      <c r="C1981" s="45">
        <v>11700</v>
      </c>
      <c r="D1981" s="30" t="s">
        <v>338</v>
      </c>
      <c r="E1981" s="46" t="s">
        <v>2290</v>
      </c>
      <c r="F1981" s="49" t="s">
        <v>5545</v>
      </c>
      <c r="G1981" s="33" t="s">
        <v>48</v>
      </c>
      <c r="H1981">
        <f t="shared" si="91"/>
        <v>0.84820000000000007</v>
      </c>
      <c r="I1981" s="34">
        <f>ROUND(('NEW Reference'!B$16*List!$H1981)+'NEW Reference'!B$17,0)</f>
        <v>1075</v>
      </c>
      <c r="J1981" s="34">
        <f>ROUND(('NEW Reference'!C$16*List!$H1981)+'NEW Reference'!C$17,0)</f>
        <v>1603</v>
      </c>
      <c r="K1981" s="34">
        <f>ROUND(('NEW Reference'!D$16*List!$H1981)+'NEW Reference'!D$17,0)</f>
        <v>1921</v>
      </c>
      <c r="L1981" s="34">
        <f>ROUND(('NEW Reference'!E$16*List!$H1981)+'NEW Reference'!E$17,0)</f>
        <v>2374</v>
      </c>
      <c r="M1981" s="34">
        <f>ROUND(('NEW Reference'!F$16*List!$H1981)+'NEW Reference'!F$17,0)</f>
        <v>2474</v>
      </c>
      <c r="N1981" s="34">
        <f>ROUND(('NEW Reference'!G$16*List!$H1981)+'NEW Reference'!G$17,0)</f>
        <v>2800</v>
      </c>
      <c r="O1981" s="34">
        <f>ROUND(('NEW Reference'!H$16*List!$H1981)+'NEW Reference'!H$17,0)</f>
        <v>2907</v>
      </c>
      <c r="P1981" s="34">
        <f>ROUND(('NEW Reference'!I$16*List!$H1981)+'NEW Reference'!I$17,0)</f>
        <v>3021</v>
      </c>
      <c r="Q1981" s="34">
        <f>ROUND(('NEW Reference'!J$16*List!$H1981)+'NEW Reference'!J$17,0)</f>
        <v>3499</v>
      </c>
      <c r="R1981" s="34">
        <f>ROUND(('NEW Reference'!K$16*List!$H1981)+'NEW Reference'!K$17,0)</f>
        <v>3609</v>
      </c>
      <c r="S1981" s="34">
        <f>ROUND(('NEW Reference'!L$16*List!$H1981)+'NEW Reference'!L$17,0)</f>
        <v>3895</v>
      </c>
      <c r="T1981" s="34">
        <f>ROUND(('NEW Reference'!M$16*List!$H1981)+'NEW Reference'!M$17,0)</f>
        <v>4651</v>
      </c>
      <c r="U1981" s="34">
        <f>ROUND(('NEW Reference'!N$16*List!$H1981)+'NEW Reference'!N$17,0)</f>
        <v>18768</v>
      </c>
      <c r="V1981" s="35">
        <f>ROUND(('NEW Reference'!O$16*List!$H1981)+'NEW Reference'!O$17,0)</f>
        <v>698</v>
      </c>
      <c r="W1981" s="35">
        <f>ROUND(('NEW Reference'!P$16*List!$H1981)+'NEW Reference'!P$17,0)</f>
        <v>983</v>
      </c>
      <c r="X1981" s="35">
        <f>ROUND(('NEW Reference'!Q$16*List!$H1981)+'NEW Reference'!Q$17,0)</f>
        <v>492</v>
      </c>
      <c r="Y1981" s="36"/>
      <c r="Z1981" s="4" t="str">
        <f t="shared" si="92"/>
        <v>HENDERSON, North Carolina</v>
      </c>
      <c r="AA1981" s="37" t="s">
        <v>2290</v>
      </c>
      <c r="AB1981" s="37" t="s">
        <v>49</v>
      </c>
      <c r="AC1981" s="32" t="s">
        <v>5545</v>
      </c>
      <c r="AD1981" s="38"/>
      <c r="AE1981">
        <f t="shared" si="93"/>
        <v>0.84820000000000007</v>
      </c>
    </row>
    <row r="1982" spans="1:31">
      <c r="A1982" s="28" t="s">
        <v>5666</v>
      </c>
      <c r="B1982" s="44" t="s">
        <v>5667</v>
      </c>
      <c r="C1982" s="45">
        <v>99934</v>
      </c>
      <c r="D1982" s="30" t="s">
        <v>183</v>
      </c>
      <c r="E1982" s="46" t="s">
        <v>5668</v>
      </c>
      <c r="F1982" s="50" t="s">
        <v>5545</v>
      </c>
      <c r="G1982" s="33" t="s">
        <v>59</v>
      </c>
      <c r="H1982">
        <f t="shared" si="91"/>
        <v>0.79480000000000006</v>
      </c>
      <c r="I1982" s="34">
        <f>ROUND(('NEW Reference'!B$16*List!$H1982)+'NEW Reference'!B$17,0)</f>
        <v>1025</v>
      </c>
      <c r="J1982" s="34">
        <f>ROUND(('NEW Reference'!C$16*List!$H1982)+'NEW Reference'!C$17,0)</f>
        <v>1529</v>
      </c>
      <c r="K1982" s="34">
        <f>ROUND(('NEW Reference'!D$16*List!$H1982)+'NEW Reference'!D$17,0)</f>
        <v>1832</v>
      </c>
      <c r="L1982" s="34">
        <f>ROUND(('NEW Reference'!E$16*List!$H1982)+'NEW Reference'!E$17,0)</f>
        <v>2265</v>
      </c>
      <c r="M1982" s="34">
        <f>ROUND(('NEW Reference'!F$16*List!$H1982)+'NEW Reference'!F$17,0)</f>
        <v>2360</v>
      </c>
      <c r="N1982" s="34">
        <f>ROUND(('NEW Reference'!G$16*List!$H1982)+'NEW Reference'!G$17,0)</f>
        <v>2672</v>
      </c>
      <c r="O1982" s="34">
        <f>ROUND(('NEW Reference'!H$16*List!$H1982)+'NEW Reference'!H$17,0)</f>
        <v>2774</v>
      </c>
      <c r="P1982" s="34">
        <f>ROUND(('NEW Reference'!I$16*List!$H1982)+'NEW Reference'!I$17,0)</f>
        <v>2883</v>
      </c>
      <c r="Q1982" s="34">
        <f>ROUND(('NEW Reference'!J$16*List!$H1982)+'NEW Reference'!J$17,0)</f>
        <v>3338</v>
      </c>
      <c r="R1982" s="34">
        <f>ROUND(('NEW Reference'!K$16*List!$H1982)+'NEW Reference'!K$17,0)</f>
        <v>3443</v>
      </c>
      <c r="S1982" s="34">
        <f>ROUND(('NEW Reference'!L$16*List!$H1982)+'NEW Reference'!L$17,0)</f>
        <v>3716</v>
      </c>
      <c r="T1982" s="34">
        <f>ROUND(('NEW Reference'!M$16*List!$H1982)+'NEW Reference'!M$17,0)</f>
        <v>4438</v>
      </c>
      <c r="U1982" s="34">
        <f>ROUND(('NEW Reference'!N$16*List!$H1982)+'NEW Reference'!N$17,0)</f>
        <v>17906</v>
      </c>
      <c r="V1982" s="35">
        <f>ROUND(('NEW Reference'!O$16*List!$H1982)+'NEW Reference'!O$17,0)</f>
        <v>666</v>
      </c>
      <c r="W1982" s="35">
        <f>ROUND(('NEW Reference'!P$16*List!$H1982)+'NEW Reference'!P$17,0)</f>
        <v>938</v>
      </c>
      <c r="X1982" s="35">
        <f>ROUND(('NEW Reference'!Q$16*List!$H1982)+'NEW Reference'!Q$17,0)</f>
        <v>469</v>
      </c>
      <c r="Y1982" s="36"/>
      <c r="Z1982" s="4" t="str">
        <f t="shared" si="92"/>
        <v>HERTFORD, North Carolina</v>
      </c>
      <c r="AA1982" s="46" t="s">
        <v>5668</v>
      </c>
      <c r="AB1982" s="37" t="s">
        <v>49</v>
      </c>
      <c r="AC1982" s="41" t="s">
        <v>5545</v>
      </c>
      <c r="AD1982" s="42"/>
      <c r="AE1982">
        <f t="shared" si="93"/>
        <v>0.79480000000000006</v>
      </c>
    </row>
    <row r="1983" spans="1:31">
      <c r="A1983" s="28" t="s">
        <v>5669</v>
      </c>
      <c r="B1983" s="44" t="s">
        <v>5670</v>
      </c>
      <c r="C1983" s="47">
        <v>22180</v>
      </c>
      <c r="D1983" s="30" t="s">
        <v>724</v>
      </c>
      <c r="E1983" s="37" t="s">
        <v>5671</v>
      </c>
      <c r="F1983" s="49" t="s">
        <v>5545</v>
      </c>
      <c r="G1983" s="33" t="s">
        <v>48</v>
      </c>
      <c r="H1983">
        <f t="shared" si="91"/>
        <v>0.81220000000000003</v>
      </c>
      <c r="I1983" s="34">
        <f>ROUND(('NEW Reference'!B$16*List!$H1983)+'NEW Reference'!B$17,0)</f>
        <v>1042</v>
      </c>
      <c r="J1983" s="34">
        <f>ROUND(('NEW Reference'!C$16*List!$H1983)+'NEW Reference'!C$17,0)</f>
        <v>1553</v>
      </c>
      <c r="K1983" s="34">
        <f>ROUND(('NEW Reference'!D$16*List!$H1983)+'NEW Reference'!D$17,0)</f>
        <v>1861</v>
      </c>
      <c r="L1983" s="34">
        <f>ROUND(('NEW Reference'!E$16*List!$H1983)+'NEW Reference'!E$17,0)</f>
        <v>2301</v>
      </c>
      <c r="M1983" s="34">
        <f>ROUND(('NEW Reference'!F$16*List!$H1983)+'NEW Reference'!F$17,0)</f>
        <v>2397</v>
      </c>
      <c r="N1983" s="34">
        <f>ROUND(('NEW Reference'!G$16*List!$H1983)+'NEW Reference'!G$17,0)</f>
        <v>2714</v>
      </c>
      <c r="O1983" s="34">
        <f>ROUND(('NEW Reference'!H$16*List!$H1983)+'NEW Reference'!H$17,0)</f>
        <v>2817</v>
      </c>
      <c r="P1983" s="34">
        <f>ROUND(('NEW Reference'!I$16*List!$H1983)+'NEW Reference'!I$17,0)</f>
        <v>2928</v>
      </c>
      <c r="Q1983" s="34">
        <f>ROUND(('NEW Reference'!J$16*List!$H1983)+'NEW Reference'!J$17,0)</f>
        <v>3391</v>
      </c>
      <c r="R1983" s="34">
        <f>ROUND(('NEW Reference'!K$16*List!$H1983)+'NEW Reference'!K$17,0)</f>
        <v>3497</v>
      </c>
      <c r="S1983" s="34">
        <f>ROUND(('NEW Reference'!L$16*List!$H1983)+'NEW Reference'!L$17,0)</f>
        <v>3774</v>
      </c>
      <c r="T1983" s="34">
        <f>ROUND(('NEW Reference'!M$16*List!$H1983)+'NEW Reference'!M$17,0)</f>
        <v>4507</v>
      </c>
      <c r="U1983" s="34">
        <f>ROUND(('NEW Reference'!N$16*List!$H1983)+'NEW Reference'!N$17,0)</f>
        <v>18187</v>
      </c>
      <c r="V1983" s="35">
        <f>ROUND(('NEW Reference'!O$16*List!$H1983)+'NEW Reference'!O$17,0)</f>
        <v>676</v>
      </c>
      <c r="W1983" s="35">
        <f>ROUND(('NEW Reference'!P$16*List!$H1983)+'NEW Reference'!P$17,0)</f>
        <v>953</v>
      </c>
      <c r="X1983" s="35">
        <f>ROUND(('NEW Reference'!Q$16*List!$H1983)+'NEW Reference'!Q$17,0)</f>
        <v>476</v>
      </c>
      <c r="Y1983" s="36"/>
      <c r="Z1983" s="4" t="str">
        <f t="shared" si="92"/>
        <v>HOKE, North Carolina</v>
      </c>
      <c r="AA1983" s="37" t="s">
        <v>5671</v>
      </c>
      <c r="AB1983" s="37" t="s">
        <v>49</v>
      </c>
      <c r="AC1983" s="32" t="s">
        <v>5545</v>
      </c>
      <c r="AD1983" s="38"/>
      <c r="AE1983">
        <f t="shared" si="93"/>
        <v>0.81220000000000003</v>
      </c>
    </row>
    <row r="1984" spans="1:31">
      <c r="A1984" s="28" t="s">
        <v>5672</v>
      </c>
      <c r="B1984" s="44" t="s">
        <v>5673</v>
      </c>
      <c r="C1984" s="47">
        <v>99934</v>
      </c>
      <c r="D1984" s="30" t="s">
        <v>183</v>
      </c>
      <c r="E1984" s="37" t="s">
        <v>5674</v>
      </c>
      <c r="F1984" s="50" t="s">
        <v>5545</v>
      </c>
      <c r="G1984" s="33" t="s">
        <v>59</v>
      </c>
      <c r="H1984">
        <f t="shared" si="91"/>
        <v>0.79480000000000006</v>
      </c>
      <c r="I1984" s="34">
        <f>ROUND(('NEW Reference'!B$16*List!$H1984)+'NEW Reference'!B$17,0)</f>
        <v>1025</v>
      </c>
      <c r="J1984" s="34">
        <f>ROUND(('NEW Reference'!C$16*List!$H1984)+'NEW Reference'!C$17,0)</f>
        <v>1529</v>
      </c>
      <c r="K1984" s="34">
        <f>ROUND(('NEW Reference'!D$16*List!$H1984)+'NEW Reference'!D$17,0)</f>
        <v>1832</v>
      </c>
      <c r="L1984" s="34">
        <f>ROUND(('NEW Reference'!E$16*List!$H1984)+'NEW Reference'!E$17,0)</f>
        <v>2265</v>
      </c>
      <c r="M1984" s="34">
        <f>ROUND(('NEW Reference'!F$16*List!$H1984)+'NEW Reference'!F$17,0)</f>
        <v>2360</v>
      </c>
      <c r="N1984" s="34">
        <f>ROUND(('NEW Reference'!G$16*List!$H1984)+'NEW Reference'!G$17,0)</f>
        <v>2672</v>
      </c>
      <c r="O1984" s="34">
        <f>ROUND(('NEW Reference'!H$16*List!$H1984)+'NEW Reference'!H$17,0)</f>
        <v>2774</v>
      </c>
      <c r="P1984" s="34">
        <f>ROUND(('NEW Reference'!I$16*List!$H1984)+'NEW Reference'!I$17,0)</f>
        <v>2883</v>
      </c>
      <c r="Q1984" s="34">
        <f>ROUND(('NEW Reference'!J$16*List!$H1984)+'NEW Reference'!J$17,0)</f>
        <v>3338</v>
      </c>
      <c r="R1984" s="34">
        <f>ROUND(('NEW Reference'!K$16*List!$H1984)+'NEW Reference'!K$17,0)</f>
        <v>3443</v>
      </c>
      <c r="S1984" s="34">
        <f>ROUND(('NEW Reference'!L$16*List!$H1984)+'NEW Reference'!L$17,0)</f>
        <v>3716</v>
      </c>
      <c r="T1984" s="34">
        <f>ROUND(('NEW Reference'!M$16*List!$H1984)+'NEW Reference'!M$17,0)</f>
        <v>4438</v>
      </c>
      <c r="U1984" s="34">
        <f>ROUND(('NEW Reference'!N$16*List!$H1984)+'NEW Reference'!N$17,0)</f>
        <v>17906</v>
      </c>
      <c r="V1984" s="35">
        <f>ROUND(('NEW Reference'!O$16*List!$H1984)+'NEW Reference'!O$17,0)</f>
        <v>666</v>
      </c>
      <c r="W1984" s="35">
        <f>ROUND(('NEW Reference'!P$16*List!$H1984)+'NEW Reference'!P$17,0)</f>
        <v>938</v>
      </c>
      <c r="X1984" s="35">
        <f>ROUND(('NEW Reference'!Q$16*List!$H1984)+'NEW Reference'!Q$17,0)</f>
        <v>469</v>
      </c>
      <c r="Y1984" s="36"/>
      <c r="Z1984" s="4" t="str">
        <f t="shared" si="92"/>
        <v>HYDE, North Carolina</v>
      </c>
      <c r="AA1984" s="46" t="s">
        <v>5674</v>
      </c>
      <c r="AB1984" s="37" t="s">
        <v>49</v>
      </c>
      <c r="AC1984" s="41" t="s">
        <v>5545</v>
      </c>
      <c r="AD1984" s="42"/>
      <c r="AE1984">
        <f t="shared" si="93"/>
        <v>0.79480000000000006</v>
      </c>
    </row>
    <row r="1985" spans="1:31">
      <c r="A1985" s="28" t="s">
        <v>5675</v>
      </c>
      <c r="B1985" s="44" t="s">
        <v>5676</v>
      </c>
      <c r="C1985" s="45">
        <v>16740</v>
      </c>
      <c r="D1985" s="30" t="s">
        <v>523</v>
      </c>
      <c r="E1985" s="46" t="s">
        <v>5677</v>
      </c>
      <c r="F1985" s="49" t="s">
        <v>5545</v>
      </c>
      <c r="G1985" s="33" t="s">
        <v>48</v>
      </c>
      <c r="H1985">
        <f t="shared" si="91"/>
        <v>0.9466</v>
      </c>
      <c r="I1985" s="34">
        <f>ROUND(('NEW Reference'!B$16*List!$H1985)+'NEW Reference'!B$17,0)</f>
        <v>1166</v>
      </c>
      <c r="J1985" s="34">
        <f>ROUND(('NEW Reference'!C$16*List!$H1985)+'NEW Reference'!C$17,0)</f>
        <v>1739</v>
      </c>
      <c r="K1985" s="34">
        <f>ROUND(('NEW Reference'!D$16*List!$H1985)+'NEW Reference'!D$17,0)</f>
        <v>2083</v>
      </c>
      <c r="L1985" s="34">
        <f>ROUND(('NEW Reference'!E$16*List!$H1985)+'NEW Reference'!E$17,0)</f>
        <v>2575</v>
      </c>
      <c r="M1985" s="34">
        <f>ROUND(('NEW Reference'!F$16*List!$H1985)+'NEW Reference'!F$17,0)</f>
        <v>2683</v>
      </c>
      <c r="N1985" s="34">
        <f>ROUND(('NEW Reference'!G$16*List!$H1985)+'NEW Reference'!G$17,0)</f>
        <v>3037</v>
      </c>
      <c r="O1985" s="34">
        <f>ROUND(('NEW Reference'!H$16*List!$H1985)+'NEW Reference'!H$17,0)</f>
        <v>3153</v>
      </c>
      <c r="P1985" s="34">
        <f>ROUND(('NEW Reference'!I$16*List!$H1985)+'NEW Reference'!I$17,0)</f>
        <v>3277</v>
      </c>
      <c r="Q1985" s="34">
        <f>ROUND(('NEW Reference'!J$16*List!$H1985)+'NEW Reference'!J$17,0)</f>
        <v>3795</v>
      </c>
      <c r="R1985" s="34">
        <f>ROUND(('NEW Reference'!K$16*List!$H1985)+'NEW Reference'!K$17,0)</f>
        <v>3915</v>
      </c>
      <c r="S1985" s="34">
        <f>ROUND(('NEW Reference'!L$16*List!$H1985)+'NEW Reference'!L$17,0)</f>
        <v>4224</v>
      </c>
      <c r="T1985" s="34">
        <f>ROUND(('NEW Reference'!M$16*List!$H1985)+'NEW Reference'!M$17,0)</f>
        <v>5045</v>
      </c>
      <c r="U1985" s="34">
        <f>ROUND(('NEW Reference'!N$16*List!$H1985)+'NEW Reference'!N$17,0)</f>
        <v>20357</v>
      </c>
      <c r="V1985" s="35">
        <f>ROUND(('NEW Reference'!O$16*List!$H1985)+'NEW Reference'!O$17,0)</f>
        <v>757</v>
      </c>
      <c r="W1985" s="35">
        <f>ROUND(('NEW Reference'!P$16*List!$H1985)+'NEW Reference'!P$17,0)</f>
        <v>1066</v>
      </c>
      <c r="X1985" s="35">
        <f>ROUND(('NEW Reference'!Q$16*List!$H1985)+'NEW Reference'!Q$17,0)</f>
        <v>533</v>
      </c>
      <c r="Y1985" s="36"/>
      <c r="Z1985" s="4" t="str">
        <f t="shared" si="92"/>
        <v>IREDELL, North Carolina</v>
      </c>
      <c r="AA1985" s="46" t="s">
        <v>5677</v>
      </c>
      <c r="AB1985" s="37" t="s">
        <v>49</v>
      </c>
      <c r="AC1985" s="41" t="s">
        <v>5545</v>
      </c>
      <c r="AD1985" s="42"/>
      <c r="AE1985">
        <f t="shared" si="93"/>
        <v>0.9466</v>
      </c>
    </row>
    <row r="1986" spans="1:31">
      <c r="A1986" s="28" t="s">
        <v>5678</v>
      </c>
      <c r="B1986" s="44" t="s">
        <v>5679</v>
      </c>
      <c r="C1986" s="45">
        <v>99934</v>
      </c>
      <c r="D1986" s="30" t="s">
        <v>183</v>
      </c>
      <c r="E1986" s="46" t="s">
        <v>194</v>
      </c>
      <c r="F1986" s="50" t="s">
        <v>5545</v>
      </c>
      <c r="G1986" s="33" t="s">
        <v>59</v>
      </c>
      <c r="H1986">
        <f t="shared" si="91"/>
        <v>0.79480000000000006</v>
      </c>
      <c r="I1986" s="34">
        <f>ROUND(('NEW Reference'!B$16*List!$H1986)+'NEW Reference'!B$17,0)</f>
        <v>1025</v>
      </c>
      <c r="J1986" s="34">
        <f>ROUND(('NEW Reference'!C$16*List!$H1986)+'NEW Reference'!C$17,0)</f>
        <v>1529</v>
      </c>
      <c r="K1986" s="34">
        <f>ROUND(('NEW Reference'!D$16*List!$H1986)+'NEW Reference'!D$17,0)</f>
        <v>1832</v>
      </c>
      <c r="L1986" s="34">
        <f>ROUND(('NEW Reference'!E$16*List!$H1986)+'NEW Reference'!E$17,0)</f>
        <v>2265</v>
      </c>
      <c r="M1986" s="34">
        <f>ROUND(('NEW Reference'!F$16*List!$H1986)+'NEW Reference'!F$17,0)</f>
        <v>2360</v>
      </c>
      <c r="N1986" s="34">
        <f>ROUND(('NEW Reference'!G$16*List!$H1986)+'NEW Reference'!G$17,0)</f>
        <v>2672</v>
      </c>
      <c r="O1986" s="34">
        <f>ROUND(('NEW Reference'!H$16*List!$H1986)+'NEW Reference'!H$17,0)</f>
        <v>2774</v>
      </c>
      <c r="P1986" s="34">
        <f>ROUND(('NEW Reference'!I$16*List!$H1986)+'NEW Reference'!I$17,0)</f>
        <v>2883</v>
      </c>
      <c r="Q1986" s="34">
        <f>ROUND(('NEW Reference'!J$16*List!$H1986)+'NEW Reference'!J$17,0)</f>
        <v>3338</v>
      </c>
      <c r="R1986" s="34">
        <f>ROUND(('NEW Reference'!K$16*List!$H1986)+'NEW Reference'!K$17,0)</f>
        <v>3443</v>
      </c>
      <c r="S1986" s="34">
        <f>ROUND(('NEW Reference'!L$16*List!$H1986)+'NEW Reference'!L$17,0)</f>
        <v>3716</v>
      </c>
      <c r="T1986" s="34">
        <f>ROUND(('NEW Reference'!M$16*List!$H1986)+'NEW Reference'!M$17,0)</f>
        <v>4438</v>
      </c>
      <c r="U1986" s="34">
        <f>ROUND(('NEW Reference'!N$16*List!$H1986)+'NEW Reference'!N$17,0)</f>
        <v>17906</v>
      </c>
      <c r="V1986" s="35">
        <f>ROUND(('NEW Reference'!O$16*List!$H1986)+'NEW Reference'!O$17,0)</f>
        <v>666</v>
      </c>
      <c r="W1986" s="35">
        <f>ROUND(('NEW Reference'!P$16*List!$H1986)+'NEW Reference'!P$17,0)</f>
        <v>938</v>
      </c>
      <c r="X1986" s="35">
        <f>ROUND(('NEW Reference'!Q$16*List!$H1986)+'NEW Reference'!Q$17,0)</f>
        <v>469</v>
      </c>
      <c r="Y1986" s="36"/>
      <c r="Z1986" s="4" t="str">
        <f t="shared" si="92"/>
        <v>JACKSON, North Carolina</v>
      </c>
      <c r="AA1986" s="37" t="s">
        <v>194</v>
      </c>
      <c r="AB1986" s="37" t="s">
        <v>49</v>
      </c>
      <c r="AC1986" s="32" t="s">
        <v>5545</v>
      </c>
      <c r="AD1986" s="38"/>
      <c r="AE1986">
        <f t="shared" si="93"/>
        <v>0.79480000000000006</v>
      </c>
    </row>
    <row r="1987" spans="1:31">
      <c r="A1987" s="28" t="s">
        <v>5680</v>
      </c>
      <c r="B1987" s="44" t="s">
        <v>5681</v>
      </c>
      <c r="C1987" s="45">
        <v>39580</v>
      </c>
      <c r="D1987" s="30" t="s">
        <v>1441</v>
      </c>
      <c r="E1987" s="46" t="s">
        <v>5682</v>
      </c>
      <c r="F1987" s="49" t="s">
        <v>5545</v>
      </c>
      <c r="G1987" s="33" t="s">
        <v>48</v>
      </c>
      <c r="H1987">
        <f t="shared" si="91"/>
        <v>0.93780000000000008</v>
      </c>
      <c r="I1987" s="34">
        <f>ROUND(('NEW Reference'!B$16*List!$H1987)+'NEW Reference'!B$17,0)</f>
        <v>1158</v>
      </c>
      <c r="J1987" s="34">
        <f>ROUND(('NEW Reference'!C$16*List!$H1987)+'NEW Reference'!C$17,0)</f>
        <v>1726</v>
      </c>
      <c r="K1987" s="34">
        <f>ROUND(('NEW Reference'!D$16*List!$H1987)+'NEW Reference'!D$17,0)</f>
        <v>2069</v>
      </c>
      <c r="L1987" s="34">
        <f>ROUND(('NEW Reference'!E$16*List!$H1987)+'NEW Reference'!E$17,0)</f>
        <v>2557</v>
      </c>
      <c r="M1987" s="34">
        <f>ROUND(('NEW Reference'!F$16*List!$H1987)+'NEW Reference'!F$17,0)</f>
        <v>2664</v>
      </c>
      <c r="N1987" s="34">
        <f>ROUND(('NEW Reference'!G$16*List!$H1987)+'NEW Reference'!G$17,0)</f>
        <v>3016</v>
      </c>
      <c r="O1987" s="34">
        <f>ROUND(('NEW Reference'!H$16*List!$H1987)+'NEW Reference'!H$17,0)</f>
        <v>3131</v>
      </c>
      <c r="P1987" s="34">
        <f>ROUND(('NEW Reference'!I$16*List!$H1987)+'NEW Reference'!I$17,0)</f>
        <v>3254</v>
      </c>
      <c r="Q1987" s="34">
        <f>ROUND(('NEW Reference'!J$16*List!$H1987)+'NEW Reference'!J$17,0)</f>
        <v>3769</v>
      </c>
      <c r="R1987" s="34">
        <f>ROUND(('NEW Reference'!K$16*List!$H1987)+'NEW Reference'!K$17,0)</f>
        <v>3887</v>
      </c>
      <c r="S1987" s="34">
        <f>ROUND(('NEW Reference'!L$16*List!$H1987)+'NEW Reference'!L$17,0)</f>
        <v>4195</v>
      </c>
      <c r="T1987" s="34">
        <f>ROUND(('NEW Reference'!M$16*List!$H1987)+'NEW Reference'!M$17,0)</f>
        <v>5010</v>
      </c>
      <c r="U1987" s="34">
        <f>ROUND(('NEW Reference'!N$16*List!$H1987)+'NEW Reference'!N$17,0)</f>
        <v>20215</v>
      </c>
      <c r="V1987" s="35">
        <f>ROUND(('NEW Reference'!O$16*List!$H1987)+'NEW Reference'!O$17,0)</f>
        <v>752</v>
      </c>
      <c r="W1987" s="35">
        <f>ROUND(('NEW Reference'!P$16*List!$H1987)+'NEW Reference'!P$17,0)</f>
        <v>1059</v>
      </c>
      <c r="X1987" s="35">
        <f>ROUND(('NEW Reference'!Q$16*List!$H1987)+'NEW Reference'!Q$17,0)</f>
        <v>529</v>
      </c>
      <c r="Y1987" s="36"/>
      <c r="Z1987" s="4" t="str">
        <f t="shared" si="92"/>
        <v>JOHNSTON, North Carolina</v>
      </c>
      <c r="AA1987" s="46" t="s">
        <v>5682</v>
      </c>
      <c r="AB1987" s="37" t="s">
        <v>49</v>
      </c>
      <c r="AC1987" s="41" t="s">
        <v>5545</v>
      </c>
      <c r="AD1987" s="42"/>
      <c r="AE1987">
        <f t="shared" si="93"/>
        <v>0.93780000000000008</v>
      </c>
    </row>
    <row r="1988" spans="1:31">
      <c r="A1988" s="28" t="s">
        <v>5683</v>
      </c>
      <c r="B1988" s="44" t="s">
        <v>5684</v>
      </c>
      <c r="C1988" s="45">
        <v>35100</v>
      </c>
      <c r="D1988" s="30" t="s">
        <v>1273</v>
      </c>
      <c r="E1988" s="46" t="s">
        <v>1858</v>
      </c>
      <c r="F1988" s="49" t="s">
        <v>5545</v>
      </c>
      <c r="G1988" s="33" t="s">
        <v>48</v>
      </c>
      <c r="H1988">
        <f t="shared" si="91"/>
        <v>0.75360000000000005</v>
      </c>
      <c r="I1988" s="34">
        <f>ROUND(('NEW Reference'!B$16*List!$H1988)+'NEW Reference'!B$17,0)</f>
        <v>987</v>
      </c>
      <c r="J1988" s="34">
        <f>ROUND(('NEW Reference'!C$16*List!$H1988)+'NEW Reference'!C$17,0)</f>
        <v>1472</v>
      </c>
      <c r="K1988" s="34">
        <f>ROUND(('NEW Reference'!D$16*List!$H1988)+'NEW Reference'!D$17,0)</f>
        <v>1764</v>
      </c>
      <c r="L1988" s="34">
        <f>ROUND(('NEW Reference'!E$16*List!$H1988)+'NEW Reference'!E$17,0)</f>
        <v>2181</v>
      </c>
      <c r="M1988" s="34">
        <f>ROUND(('NEW Reference'!F$16*List!$H1988)+'NEW Reference'!F$17,0)</f>
        <v>2272</v>
      </c>
      <c r="N1988" s="34">
        <f>ROUND(('NEW Reference'!G$16*List!$H1988)+'NEW Reference'!G$17,0)</f>
        <v>2572</v>
      </c>
      <c r="O1988" s="34">
        <f>ROUND(('NEW Reference'!H$16*List!$H1988)+'NEW Reference'!H$17,0)</f>
        <v>2671</v>
      </c>
      <c r="P1988" s="34">
        <f>ROUND(('NEW Reference'!I$16*List!$H1988)+'NEW Reference'!I$17,0)</f>
        <v>2776</v>
      </c>
      <c r="Q1988" s="34">
        <f>ROUND(('NEW Reference'!J$16*List!$H1988)+'NEW Reference'!J$17,0)</f>
        <v>3214</v>
      </c>
      <c r="R1988" s="34">
        <f>ROUND(('NEW Reference'!K$16*List!$H1988)+'NEW Reference'!K$17,0)</f>
        <v>3315</v>
      </c>
      <c r="S1988" s="34">
        <f>ROUND(('NEW Reference'!L$16*List!$H1988)+'NEW Reference'!L$17,0)</f>
        <v>3578</v>
      </c>
      <c r="T1988" s="34">
        <f>ROUND(('NEW Reference'!M$16*List!$H1988)+'NEW Reference'!M$17,0)</f>
        <v>4273</v>
      </c>
      <c r="U1988" s="34">
        <f>ROUND(('NEW Reference'!N$16*List!$H1988)+'NEW Reference'!N$17,0)</f>
        <v>17240</v>
      </c>
      <c r="V1988" s="35">
        <f>ROUND(('NEW Reference'!O$16*List!$H1988)+'NEW Reference'!O$17,0)</f>
        <v>641</v>
      </c>
      <c r="W1988" s="35">
        <f>ROUND(('NEW Reference'!P$16*List!$H1988)+'NEW Reference'!P$17,0)</f>
        <v>903</v>
      </c>
      <c r="X1988" s="35">
        <f>ROUND(('NEW Reference'!Q$16*List!$H1988)+'NEW Reference'!Q$17,0)</f>
        <v>452</v>
      </c>
      <c r="Y1988" s="36"/>
      <c r="Z1988" s="4" t="str">
        <f t="shared" si="92"/>
        <v>JONES, North Carolina</v>
      </c>
      <c r="AA1988" s="46" t="s">
        <v>1858</v>
      </c>
      <c r="AB1988" s="37" t="s">
        <v>49</v>
      </c>
      <c r="AC1988" s="41" t="s">
        <v>5545</v>
      </c>
      <c r="AD1988" s="42"/>
      <c r="AE1988">
        <f t="shared" si="93"/>
        <v>0.75360000000000005</v>
      </c>
    </row>
    <row r="1989" spans="1:31">
      <c r="A1989" s="28" t="s">
        <v>5685</v>
      </c>
      <c r="B1989" s="44" t="s">
        <v>5686</v>
      </c>
      <c r="C1989" s="47">
        <v>99934</v>
      </c>
      <c r="D1989" s="30" t="s">
        <v>183</v>
      </c>
      <c r="E1989" s="37" t="s">
        <v>215</v>
      </c>
      <c r="F1989" s="50" t="s">
        <v>5545</v>
      </c>
      <c r="G1989" s="33" t="s">
        <v>59</v>
      </c>
      <c r="H1989">
        <f t="shared" si="91"/>
        <v>0.79480000000000006</v>
      </c>
      <c r="I1989" s="34">
        <f>ROUND(('NEW Reference'!B$16*List!$H1989)+'NEW Reference'!B$17,0)</f>
        <v>1025</v>
      </c>
      <c r="J1989" s="34">
        <f>ROUND(('NEW Reference'!C$16*List!$H1989)+'NEW Reference'!C$17,0)</f>
        <v>1529</v>
      </c>
      <c r="K1989" s="34">
        <f>ROUND(('NEW Reference'!D$16*List!$H1989)+'NEW Reference'!D$17,0)</f>
        <v>1832</v>
      </c>
      <c r="L1989" s="34">
        <f>ROUND(('NEW Reference'!E$16*List!$H1989)+'NEW Reference'!E$17,0)</f>
        <v>2265</v>
      </c>
      <c r="M1989" s="34">
        <f>ROUND(('NEW Reference'!F$16*List!$H1989)+'NEW Reference'!F$17,0)</f>
        <v>2360</v>
      </c>
      <c r="N1989" s="34">
        <f>ROUND(('NEW Reference'!G$16*List!$H1989)+'NEW Reference'!G$17,0)</f>
        <v>2672</v>
      </c>
      <c r="O1989" s="34">
        <f>ROUND(('NEW Reference'!H$16*List!$H1989)+'NEW Reference'!H$17,0)</f>
        <v>2774</v>
      </c>
      <c r="P1989" s="34">
        <f>ROUND(('NEW Reference'!I$16*List!$H1989)+'NEW Reference'!I$17,0)</f>
        <v>2883</v>
      </c>
      <c r="Q1989" s="34">
        <f>ROUND(('NEW Reference'!J$16*List!$H1989)+'NEW Reference'!J$17,0)</f>
        <v>3338</v>
      </c>
      <c r="R1989" s="34">
        <f>ROUND(('NEW Reference'!K$16*List!$H1989)+'NEW Reference'!K$17,0)</f>
        <v>3443</v>
      </c>
      <c r="S1989" s="34">
        <f>ROUND(('NEW Reference'!L$16*List!$H1989)+'NEW Reference'!L$17,0)</f>
        <v>3716</v>
      </c>
      <c r="T1989" s="34">
        <f>ROUND(('NEW Reference'!M$16*List!$H1989)+'NEW Reference'!M$17,0)</f>
        <v>4438</v>
      </c>
      <c r="U1989" s="34">
        <f>ROUND(('NEW Reference'!N$16*List!$H1989)+'NEW Reference'!N$17,0)</f>
        <v>17906</v>
      </c>
      <c r="V1989" s="35">
        <f>ROUND(('NEW Reference'!O$16*List!$H1989)+'NEW Reference'!O$17,0)</f>
        <v>666</v>
      </c>
      <c r="W1989" s="35">
        <f>ROUND(('NEW Reference'!P$16*List!$H1989)+'NEW Reference'!P$17,0)</f>
        <v>938</v>
      </c>
      <c r="X1989" s="35">
        <f>ROUND(('NEW Reference'!Q$16*List!$H1989)+'NEW Reference'!Q$17,0)</f>
        <v>469</v>
      </c>
      <c r="Y1989" s="36"/>
      <c r="Z1989" s="4" t="str">
        <f t="shared" si="92"/>
        <v>LEE, North Carolina</v>
      </c>
      <c r="AA1989" s="46" t="s">
        <v>215</v>
      </c>
      <c r="AB1989" s="37" t="s">
        <v>49</v>
      </c>
      <c r="AC1989" s="41" t="s">
        <v>5545</v>
      </c>
      <c r="AD1989" s="42"/>
      <c r="AE1989">
        <f t="shared" si="93"/>
        <v>0.79480000000000006</v>
      </c>
    </row>
    <row r="1990" spans="1:31">
      <c r="A1990" s="28" t="s">
        <v>5687</v>
      </c>
      <c r="B1990" s="44" t="s">
        <v>5688</v>
      </c>
      <c r="C1990" s="45">
        <v>99934</v>
      </c>
      <c r="D1990" s="30" t="s">
        <v>183</v>
      </c>
      <c r="E1990" s="46" t="s">
        <v>5689</v>
      </c>
      <c r="F1990" s="50" t="s">
        <v>5545</v>
      </c>
      <c r="G1990" s="33" t="s">
        <v>59</v>
      </c>
      <c r="H1990">
        <f t="shared" si="91"/>
        <v>0.79480000000000006</v>
      </c>
      <c r="I1990" s="34">
        <f>ROUND(('NEW Reference'!B$16*List!$H1990)+'NEW Reference'!B$17,0)</f>
        <v>1025</v>
      </c>
      <c r="J1990" s="34">
        <f>ROUND(('NEW Reference'!C$16*List!$H1990)+'NEW Reference'!C$17,0)</f>
        <v>1529</v>
      </c>
      <c r="K1990" s="34">
        <f>ROUND(('NEW Reference'!D$16*List!$H1990)+'NEW Reference'!D$17,0)</f>
        <v>1832</v>
      </c>
      <c r="L1990" s="34">
        <f>ROUND(('NEW Reference'!E$16*List!$H1990)+'NEW Reference'!E$17,0)</f>
        <v>2265</v>
      </c>
      <c r="M1990" s="34">
        <f>ROUND(('NEW Reference'!F$16*List!$H1990)+'NEW Reference'!F$17,0)</f>
        <v>2360</v>
      </c>
      <c r="N1990" s="34">
        <f>ROUND(('NEW Reference'!G$16*List!$H1990)+'NEW Reference'!G$17,0)</f>
        <v>2672</v>
      </c>
      <c r="O1990" s="34">
        <f>ROUND(('NEW Reference'!H$16*List!$H1990)+'NEW Reference'!H$17,0)</f>
        <v>2774</v>
      </c>
      <c r="P1990" s="34">
        <f>ROUND(('NEW Reference'!I$16*List!$H1990)+'NEW Reference'!I$17,0)</f>
        <v>2883</v>
      </c>
      <c r="Q1990" s="34">
        <f>ROUND(('NEW Reference'!J$16*List!$H1990)+'NEW Reference'!J$17,0)</f>
        <v>3338</v>
      </c>
      <c r="R1990" s="34">
        <f>ROUND(('NEW Reference'!K$16*List!$H1990)+'NEW Reference'!K$17,0)</f>
        <v>3443</v>
      </c>
      <c r="S1990" s="34">
        <f>ROUND(('NEW Reference'!L$16*List!$H1990)+'NEW Reference'!L$17,0)</f>
        <v>3716</v>
      </c>
      <c r="T1990" s="34">
        <f>ROUND(('NEW Reference'!M$16*List!$H1990)+'NEW Reference'!M$17,0)</f>
        <v>4438</v>
      </c>
      <c r="U1990" s="34">
        <f>ROUND(('NEW Reference'!N$16*List!$H1990)+'NEW Reference'!N$17,0)</f>
        <v>17906</v>
      </c>
      <c r="V1990" s="35">
        <f>ROUND(('NEW Reference'!O$16*List!$H1990)+'NEW Reference'!O$17,0)</f>
        <v>666</v>
      </c>
      <c r="W1990" s="35">
        <f>ROUND(('NEW Reference'!P$16*List!$H1990)+'NEW Reference'!P$17,0)</f>
        <v>938</v>
      </c>
      <c r="X1990" s="35">
        <f>ROUND(('NEW Reference'!Q$16*List!$H1990)+'NEW Reference'!Q$17,0)</f>
        <v>469</v>
      </c>
      <c r="Y1990" s="36"/>
      <c r="Z1990" s="4" t="str">
        <f t="shared" si="92"/>
        <v>LENOIR, North Carolina</v>
      </c>
      <c r="AA1990" s="37" t="s">
        <v>5689</v>
      </c>
      <c r="AB1990" s="37" t="s">
        <v>49</v>
      </c>
      <c r="AC1990" s="32" t="s">
        <v>5545</v>
      </c>
      <c r="AD1990" s="38"/>
      <c r="AE1990">
        <f t="shared" si="93"/>
        <v>0.79480000000000006</v>
      </c>
    </row>
    <row r="1991" spans="1:31">
      <c r="A1991" s="28" t="s">
        <v>5690</v>
      </c>
      <c r="B1991" s="44" t="s">
        <v>5691</v>
      </c>
      <c r="C1991" s="45">
        <v>16740</v>
      </c>
      <c r="D1991" s="30" t="s">
        <v>523</v>
      </c>
      <c r="E1991" s="46" t="s">
        <v>641</v>
      </c>
      <c r="F1991" s="49" t="s">
        <v>5545</v>
      </c>
      <c r="G1991" s="33" t="s">
        <v>48</v>
      </c>
      <c r="H1991">
        <f t="shared" si="91"/>
        <v>0.9466</v>
      </c>
      <c r="I1991" s="34">
        <f>ROUND(('NEW Reference'!B$16*List!$H1991)+'NEW Reference'!B$17,0)</f>
        <v>1166</v>
      </c>
      <c r="J1991" s="34">
        <f>ROUND(('NEW Reference'!C$16*List!$H1991)+'NEW Reference'!C$17,0)</f>
        <v>1739</v>
      </c>
      <c r="K1991" s="34">
        <f>ROUND(('NEW Reference'!D$16*List!$H1991)+'NEW Reference'!D$17,0)</f>
        <v>2083</v>
      </c>
      <c r="L1991" s="34">
        <f>ROUND(('NEW Reference'!E$16*List!$H1991)+'NEW Reference'!E$17,0)</f>
        <v>2575</v>
      </c>
      <c r="M1991" s="34">
        <f>ROUND(('NEW Reference'!F$16*List!$H1991)+'NEW Reference'!F$17,0)</f>
        <v>2683</v>
      </c>
      <c r="N1991" s="34">
        <f>ROUND(('NEW Reference'!G$16*List!$H1991)+'NEW Reference'!G$17,0)</f>
        <v>3037</v>
      </c>
      <c r="O1991" s="34">
        <f>ROUND(('NEW Reference'!H$16*List!$H1991)+'NEW Reference'!H$17,0)</f>
        <v>3153</v>
      </c>
      <c r="P1991" s="34">
        <f>ROUND(('NEW Reference'!I$16*List!$H1991)+'NEW Reference'!I$17,0)</f>
        <v>3277</v>
      </c>
      <c r="Q1991" s="34">
        <f>ROUND(('NEW Reference'!J$16*List!$H1991)+'NEW Reference'!J$17,0)</f>
        <v>3795</v>
      </c>
      <c r="R1991" s="34">
        <f>ROUND(('NEW Reference'!K$16*List!$H1991)+'NEW Reference'!K$17,0)</f>
        <v>3915</v>
      </c>
      <c r="S1991" s="34">
        <f>ROUND(('NEW Reference'!L$16*List!$H1991)+'NEW Reference'!L$17,0)</f>
        <v>4224</v>
      </c>
      <c r="T1991" s="34">
        <f>ROUND(('NEW Reference'!M$16*List!$H1991)+'NEW Reference'!M$17,0)</f>
        <v>5045</v>
      </c>
      <c r="U1991" s="34">
        <f>ROUND(('NEW Reference'!N$16*List!$H1991)+'NEW Reference'!N$17,0)</f>
        <v>20357</v>
      </c>
      <c r="V1991" s="35">
        <f>ROUND(('NEW Reference'!O$16*List!$H1991)+'NEW Reference'!O$17,0)</f>
        <v>757</v>
      </c>
      <c r="W1991" s="35">
        <f>ROUND(('NEW Reference'!P$16*List!$H1991)+'NEW Reference'!P$17,0)</f>
        <v>1066</v>
      </c>
      <c r="X1991" s="35">
        <f>ROUND(('NEW Reference'!Q$16*List!$H1991)+'NEW Reference'!Q$17,0)</f>
        <v>533</v>
      </c>
      <c r="Y1991" s="36"/>
      <c r="Z1991" s="4" t="str">
        <f t="shared" si="92"/>
        <v>LINCOLN, North Carolina</v>
      </c>
      <c r="AA1991" s="37" t="s">
        <v>641</v>
      </c>
      <c r="AB1991" s="37" t="s">
        <v>49</v>
      </c>
      <c r="AC1991" s="32" t="s">
        <v>5545</v>
      </c>
      <c r="AD1991" s="38"/>
      <c r="AE1991">
        <f t="shared" si="93"/>
        <v>0.9466</v>
      </c>
    </row>
    <row r="1992" spans="1:31">
      <c r="A1992" s="28" t="s">
        <v>5692</v>
      </c>
      <c r="B1992" s="44" t="s">
        <v>5693</v>
      </c>
      <c r="C1992" s="45">
        <v>99934</v>
      </c>
      <c r="D1992" s="30" t="s">
        <v>183</v>
      </c>
      <c r="E1992" s="46" t="s">
        <v>5694</v>
      </c>
      <c r="F1992" s="50" t="s">
        <v>5545</v>
      </c>
      <c r="G1992" s="33" t="s">
        <v>59</v>
      </c>
      <c r="H1992">
        <f t="shared" si="91"/>
        <v>0.79480000000000006</v>
      </c>
      <c r="I1992" s="34">
        <f>ROUND(('NEW Reference'!B$16*List!$H1992)+'NEW Reference'!B$17,0)</f>
        <v>1025</v>
      </c>
      <c r="J1992" s="34">
        <f>ROUND(('NEW Reference'!C$16*List!$H1992)+'NEW Reference'!C$17,0)</f>
        <v>1529</v>
      </c>
      <c r="K1992" s="34">
        <f>ROUND(('NEW Reference'!D$16*List!$H1992)+'NEW Reference'!D$17,0)</f>
        <v>1832</v>
      </c>
      <c r="L1992" s="34">
        <f>ROUND(('NEW Reference'!E$16*List!$H1992)+'NEW Reference'!E$17,0)</f>
        <v>2265</v>
      </c>
      <c r="M1992" s="34">
        <f>ROUND(('NEW Reference'!F$16*List!$H1992)+'NEW Reference'!F$17,0)</f>
        <v>2360</v>
      </c>
      <c r="N1992" s="34">
        <f>ROUND(('NEW Reference'!G$16*List!$H1992)+'NEW Reference'!G$17,0)</f>
        <v>2672</v>
      </c>
      <c r="O1992" s="34">
        <f>ROUND(('NEW Reference'!H$16*List!$H1992)+'NEW Reference'!H$17,0)</f>
        <v>2774</v>
      </c>
      <c r="P1992" s="34">
        <f>ROUND(('NEW Reference'!I$16*List!$H1992)+'NEW Reference'!I$17,0)</f>
        <v>2883</v>
      </c>
      <c r="Q1992" s="34">
        <f>ROUND(('NEW Reference'!J$16*List!$H1992)+'NEW Reference'!J$17,0)</f>
        <v>3338</v>
      </c>
      <c r="R1992" s="34">
        <f>ROUND(('NEW Reference'!K$16*List!$H1992)+'NEW Reference'!K$17,0)</f>
        <v>3443</v>
      </c>
      <c r="S1992" s="34">
        <f>ROUND(('NEW Reference'!L$16*List!$H1992)+'NEW Reference'!L$17,0)</f>
        <v>3716</v>
      </c>
      <c r="T1992" s="34">
        <f>ROUND(('NEW Reference'!M$16*List!$H1992)+'NEW Reference'!M$17,0)</f>
        <v>4438</v>
      </c>
      <c r="U1992" s="34">
        <f>ROUND(('NEW Reference'!N$16*List!$H1992)+'NEW Reference'!N$17,0)</f>
        <v>17906</v>
      </c>
      <c r="V1992" s="35">
        <f>ROUND(('NEW Reference'!O$16*List!$H1992)+'NEW Reference'!O$17,0)</f>
        <v>666</v>
      </c>
      <c r="W1992" s="35">
        <f>ROUND(('NEW Reference'!P$16*List!$H1992)+'NEW Reference'!P$17,0)</f>
        <v>938</v>
      </c>
      <c r="X1992" s="35">
        <f>ROUND(('NEW Reference'!Q$16*List!$H1992)+'NEW Reference'!Q$17,0)</f>
        <v>469</v>
      </c>
      <c r="Y1992" s="36"/>
      <c r="Z1992" s="4" t="str">
        <f t="shared" si="92"/>
        <v>MC DOWELL, North Carolina</v>
      </c>
      <c r="AA1992" s="46" t="s">
        <v>5694</v>
      </c>
      <c r="AB1992" s="37" t="s">
        <v>49</v>
      </c>
      <c r="AC1992" s="41" t="s">
        <v>5545</v>
      </c>
      <c r="AD1992" s="42"/>
      <c r="AE1992">
        <f t="shared" si="93"/>
        <v>0.79480000000000006</v>
      </c>
    </row>
    <row r="1993" spans="1:31">
      <c r="A1993" s="28" t="s">
        <v>5695</v>
      </c>
      <c r="B1993" s="44" t="s">
        <v>5696</v>
      </c>
      <c r="C1993" s="45">
        <v>99934</v>
      </c>
      <c r="D1993" s="30" t="s">
        <v>183</v>
      </c>
      <c r="E1993" s="46" t="s">
        <v>228</v>
      </c>
      <c r="F1993" s="50" t="s">
        <v>5545</v>
      </c>
      <c r="G1993" s="33" t="s">
        <v>59</v>
      </c>
      <c r="H1993">
        <f t="shared" si="91"/>
        <v>0.79480000000000006</v>
      </c>
      <c r="I1993" s="34">
        <f>ROUND(('NEW Reference'!B$16*List!$H1993)+'NEW Reference'!B$17,0)</f>
        <v>1025</v>
      </c>
      <c r="J1993" s="34">
        <f>ROUND(('NEW Reference'!C$16*List!$H1993)+'NEW Reference'!C$17,0)</f>
        <v>1529</v>
      </c>
      <c r="K1993" s="34">
        <f>ROUND(('NEW Reference'!D$16*List!$H1993)+'NEW Reference'!D$17,0)</f>
        <v>1832</v>
      </c>
      <c r="L1993" s="34">
        <f>ROUND(('NEW Reference'!E$16*List!$H1993)+'NEW Reference'!E$17,0)</f>
        <v>2265</v>
      </c>
      <c r="M1993" s="34">
        <f>ROUND(('NEW Reference'!F$16*List!$H1993)+'NEW Reference'!F$17,0)</f>
        <v>2360</v>
      </c>
      <c r="N1993" s="34">
        <f>ROUND(('NEW Reference'!G$16*List!$H1993)+'NEW Reference'!G$17,0)</f>
        <v>2672</v>
      </c>
      <c r="O1993" s="34">
        <f>ROUND(('NEW Reference'!H$16*List!$H1993)+'NEW Reference'!H$17,0)</f>
        <v>2774</v>
      </c>
      <c r="P1993" s="34">
        <f>ROUND(('NEW Reference'!I$16*List!$H1993)+'NEW Reference'!I$17,0)</f>
        <v>2883</v>
      </c>
      <c r="Q1993" s="34">
        <f>ROUND(('NEW Reference'!J$16*List!$H1993)+'NEW Reference'!J$17,0)</f>
        <v>3338</v>
      </c>
      <c r="R1993" s="34">
        <f>ROUND(('NEW Reference'!K$16*List!$H1993)+'NEW Reference'!K$17,0)</f>
        <v>3443</v>
      </c>
      <c r="S1993" s="34">
        <f>ROUND(('NEW Reference'!L$16*List!$H1993)+'NEW Reference'!L$17,0)</f>
        <v>3716</v>
      </c>
      <c r="T1993" s="34">
        <f>ROUND(('NEW Reference'!M$16*List!$H1993)+'NEW Reference'!M$17,0)</f>
        <v>4438</v>
      </c>
      <c r="U1993" s="34">
        <f>ROUND(('NEW Reference'!N$16*List!$H1993)+'NEW Reference'!N$17,0)</f>
        <v>17906</v>
      </c>
      <c r="V1993" s="35">
        <f>ROUND(('NEW Reference'!O$16*List!$H1993)+'NEW Reference'!O$17,0)</f>
        <v>666</v>
      </c>
      <c r="W1993" s="35">
        <f>ROUND(('NEW Reference'!P$16*List!$H1993)+'NEW Reference'!P$17,0)</f>
        <v>938</v>
      </c>
      <c r="X1993" s="35">
        <f>ROUND(('NEW Reference'!Q$16*List!$H1993)+'NEW Reference'!Q$17,0)</f>
        <v>469</v>
      </c>
      <c r="Y1993" s="36"/>
      <c r="Z1993" s="4" t="str">
        <f t="shared" si="92"/>
        <v>MACON, North Carolina</v>
      </c>
      <c r="AA1993" s="37" t="s">
        <v>228</v>
      </c>
      <c r="AB1993" s="37" t="s">
        <v>49</v>
      </c>
      <c r="AC1993" s="32" t="s">
        <v>5545</v>
      </c>
      <c r="AD1993" s="38"/>
      <c r="AE1993">
        <f t="shared" si="93"/>
        <v>0.79480000000000006</v>
      </c>
    </row>
    <row r="1994" spans="1:31">
      <c r="A1994" s="28" t="s">
        <v>5697</v>
      </c>
      <c r="B1994" s="44" t="s">
        <v>5698</v>
      </c>
      <c r="C1994" s="47">
        <v>11700</v>
      </c>
      <c r="D1994" s="30" t="s">
        <v>338</v>
      </c>
      <c r="E1994" s="37" t="s">
        <v>232</v>
      </c>
      <c r="F1994" s="49" t="s">
        <v>5545</v>
      </c>
      <c r="G1994" s="33" t="s">
        <v>48</v>
      </c>
      <c r="H1994">
        <f t="shared" si="91"/>
        <v>0.84820000000000007</v>
      </c>
      <c r="I1994" s="34">
        <f>ROUND(('NEW Reference'!B$16*List!$H1994)+'NEW Reference'!B$17,0)</f>
        <v>1075</v>
      </c>
      <c r="J1994" s="34">
        <f>ROUND(('NEW Reference'!C$16*List!$H1994)+'NEW Reference'!C$17,0)</f>
        <v>1603</v>
      </c>
      <c r="K1994" s="34">
        <f>ROUND(('NEW Reference'!D$16*List!$H1994)+'NEW Reference'!D$17,0)</f>
        <v>1921</v>
      </c>
      <c r="L1994" s="34">
        <f>ROUND(('NEW Reference'!E$16*List!$H1994)+'NEW Reference'!E$17,0)</f>
        <v>2374</v>
      </c>
      <c r="M1994" s="34">
        <f>ROUND(('NEW Reference'!F$16*List!$H1994)+'NEW Reference'!F$17,0)</f>
        <v>2474</v>
      </c>
      <c r="N1994" s="34">
        <f>ROUND(('NEW Reference'!G$16*List!$H1994)+'NEW Reference'!G$17,0)</f>
        <v>2800</v>
      </c>
      <c r="O1994" s="34">
        <f>ROUND(('NEW Reference'!H$16*List!$H1994)+'NEW Reference'!H$17,0)</f>
        <v>2907</v>
      </c>
      <c r="P1994" s="34">
        <f>ROUND(('NEW Reference'!I$16*List!$H1994)+'NEW Reference'!I$17,0)</f>
        <v>3021</v>
      </c>
      <c r="Q1994" s="34">
        <f>ROUND(('NEW Reference'!J$16*List!$H1994)+'NEW Reference'!J$17,0)</f>
        <v>3499</v>
      </c>
      <c r="R1994" s="34">
        <f>ROUND(('NEW Reference'!K$16*List!$H1994)+'NEW Reference'!K$17,0)</f>
        <v>3609</v>
      </c>
      <c r="S1994" s="34">
        <f>ROUND(('NEW Reference'!L$16*List!$H1994)+'NEW Reference'!L$17,0)</f>
        <v>3895</v>
      </c>
      <c r="T1994" s="34">
        <f>ROUND(('NEW Reference'!M$16*List!$H1994)+'NEW Reference'!M$17,0)</f>
        <v>4651</v>
      </c>
      <c r="U1994" s="34">
        <f>ROUND(('NEW Reference'!N$16*List!$H1994)+'NEW Reference'!N$17,0)</f>
        <v>18768</v>
      </c>
      <c r="V1994" s="35">
        <f>ROUND(('NEW Reference'!O$16*List!$H1994)+'NEW Reference'!O$17,0)</f>
        <v>698</v>
      </c>
      <c r="W1994" s="35">
        <f>ROUND(('NEW Reference'!P$16*List!$H1994)+'NEW Reference'!P$17,0)</f>
        <v>983</v>
      </c>
      <c r="X1994" s="35">
        <f>ROUND(('NEW Reference'!Q$16*List!$H1994)+'NEW Reference'!Q$17,0)</f>
        <v>492</v>
      </c>
      <c r="Y1994" s="36"/>
      <c r="Z1994" s="4" t="str">
        <f t="shared" si="92"/>
        <v>MADISON, North Carolina</v>
      </c>
      <c r="AA1994" s="37" t="s">
        <v>232</v>
      </c>
      <c r="AB1994" s="37" t="s">
        <v>49</v>
      </c>
      <c r="AC1994" s="32" t="s">
        <v>5545</v>
      </c>
      <c r="AD1994" s="38"/>
      <c r="AE1994">
        <f t="shared" si="93"/>
        <v>0.84820000000000007</v>
      </c>
    </row>
    <row r="1995" spans="1:31">
      <c r="A1995" s="28" t="s">
        <v>5699</v>
      </c>
      <c r="B1995" s="44" t="s">
        <v>5700</v>
      </c>
      <c r="C1995" s="45">
        <v>99934</v>
      </c>
      <c r="D1995" s="30" t="s">
        <v>183</v>
      </c>
      <c r="E1995" s="46" t="s">
        <v>1484</v>
      </c>
      <c r="F1995" s="50" t="s">
        <v>5545</v>
      </c>
      <c r="G1995" s="33" t="s">
        <v>59</v>
      </c>
      <c r="H1995">
        <f t="shared" si="91"/>
        <v>0.79480000000000006</v>
      </c>
      <c r="I1995" s="34">
        <f>ROUND(('NEW Reference'!B$16*List!$H1995)+'NEW Reference'!B$17,0)</f>
        <v>1025</v>
      </c>
      <c r="J1995" s="34">
        <f>ROUND(('NEW Reference'!C$16*List!$H1995)+'NEW Reference'!C$17,0)</f>
        <v>1529</v>
      </c>
      <c r="K1995" s="34">
        <f>ROUND(('NEW Reference'!D$16*List!$H1995)+'NEW Reference'!D$17,0)</f>
        <v>1832</v>
      </c>
      <c r="L1995" s="34">
        <f>ROUND(('NEW Reference'!E$16*List!$H1995)+'NEW Reference'!E$17,0)</f>
        <v>2265</v>
      </c>
      <c r="M1995" s="34">
        <f>ROUND(('NEW Reference'!F$16*List!$H1995)+'NEW Reference'!F$17,0)</f>
        <v>2360</v>
      </c>
      <c r="N1995" s="34">
        <f>ROUND(('NEW Reference'!G$16*List!$H1995)+'NEW Reference'!G$17,0)</f>
        <v>2672</v>
      </c>
      <c r="O1995" s="34">
        <f>ROUND(('NEW Reference'!H$16*List!$H1995)+'NEW Reference'!H$17,0)</f>
        <v>2774</v>
      </c>
      <c r="P1995" s="34">
        <f>ROUND(('NEW Reference'!I$16*List!$H1995)+'NEW Reference'!I$17,0)</f>
        <v>2883</v>
      </c>
      <c r="Q1995" s="34">
        <f>ROUND(('NEW Reference'!J$16*List!$H1995)+'NEW Reference'!J$17,0)</f>
        <v>3338</v>
      </c>
      <c r="R1995" s="34">
        <f>ROUND(('NEW Reference'!K$16*List!$H1995)+'NEW Reference'!K$17,0)</f>
        <v>3443</v>
      </c>
      <c r="S1995" s="34">
        <f>ROUND(('NEW Reference'!L$16*List!$H1995)+'NEW Reference'!L$17,0)</f>
        <v>3716</v>
      </c>
      <c r="T1995" s="34">
        <f>ROUND(('NEW Reference'!M$16*List!$H1995)+'NEW Reference'!M$17,0)</f>
        <v>4438</v>
      </c>
      <c r="U1995" s="34">
        <f>ROUND(('NEW Reference'!N$16*List!$H1995)+'NEW Reference'!N$17,0)</f>
        <v>17906</v>
      </c>
      <c r="V1995" s="35">
        <f>ROUND(('NEW Reference'!O$16*List!$H1995)+'NEW Reference'!O$17,0)</f>
        <v>666</v>
      </c>
      <c r="W1995" s="35">
        <f>ROUND(('NEW Reference'!P$16*List!$H1995)+'NEW Reference'!P$17,0)</f>
        <v>938</v>
      </c>
      <c r="X1995" s="35">
        <f>ROUND(('NEW Reference'!Q$16*List!$H1995)+'NEW Reference'!Q$17,0)</f>
        <v>469</v>
      </c>
      <c r="Y1995" s="36"/>
      <c r="Z1995" s="4" t="str">
        <f t="shared" si="92"/>
        <v>MARTIN, North Carolina</v>
      </c>
      <c r="AA1995" s="37" t="s">
        <v>1484</v>
      </c>
      <c r="AB1995" s="37" t="s">
        <v>49</v>
      </c>
      <c r="AC1995" s="32" t="s">
        <v>5545</v>
      </c>
      <c r="AD1995" s="38"/>
      <c r="AE1995">
        <f t="shared" si="93"/>
        <v>0.79480000000000006</v>
      </c>
    </row>
    <row r="1996" spans="1:31">
      <c r="A1996" s="28" t="s">
        <v>5701</v>
      </c>
      <c r="B1996" s="44" t="s">
        <v>5702</v>
      </c>
      <c r="C1996" s="47">
        <v>16740</v>
      </c>
      <c r="D1996" s="30" t="s">
        <v>523</v>
      </c>
      <c r="E1996" s="37" t="s">
        <v>5703</v>
      </c>
      <c r="F1996" s="49" t="s">
        <v>5545</v>
      </c>
      <c r="G1996" s="33" t="s">
        <v>48</v>
      </c>
      <c r="H1996">
        <f t="shared" si="91"/>
        <v>0.9466</v>
      </c>
      <c r="I1996" s="34">
        <f>ROUND(('NEW Reference'!B$16*List!$H1996)+'NEW Reference'!B$17,0)</f>
        <v>1166</v>
      </c>
      <c r="J1996" s="34">
        <f>ROUND(('NEW Reference'!C$16*List!$H1996)+'NEW Reference'!C$17,0)</f>
        <v>1739</v>
      </c>
      <c r="K1996" s="34">
        <f>ROUND(('NEW Reference'!D$16*List!$H1996)+'NEW Reference'!D$17,0)</f>
        <v>2083</v>
      </c>
      <c r="L1996" s="34">
        <f>ROUND(('NEW Reference'!E$16*List!$H1996)+'NEW Reference'!E$17,0)</f>
        <v>2575</v>
      </c>
      <c r="M1996" s="34">
        <f>ROUND(('NEW Reference'!F$16*List!$H1996)+'NEW Reference'!F$17,0)</f>
        <v>2683</v>
      </c>
      <c r="N1996" s="34">
        <f>ROUND(('NEW Reference'!G$16*List!$H1996)+'NEW Reference'!G$17,0)</f>
        <v>3037</v>
      </c>
      <c r="O1996" s="34">
        <f>ROUND(('NEW Reference'!H$16*List!$H1996)+'NEW Reference'!H$17,0)</f>
        <v>3153</v>
      </c>
      <c r="P1996" s="34">
        <f>ROUND(('NEW Reference'!I$16*List!$H1996)+'NEW Reference'!I$17,0)</f>
        <v>3277</v>
      </c>
      <c r="Q1996" s="34">
        <f>ROUND(('NEW Reference'!J$16*List!$H1996)+'NEW Reference'!J$17,0)</f>
        <v>3795</v>
      </c>
      <c r="R1996" s="34">
        <f>ROUND(('NEW Reference'!K$16*List!$H1996)+'NEW Reference'!K$17,0)</f>
        <v>3915</v>
      </c>
      <c r="S1996" s="34">
        <f>ROUND(('NEW Reference'!L$16*List!$H1996)+'NEW Reference'!L$17,0)</f>
        <v>4224</v>
      </c>
      <c r="T1996" s="34">
        <f>ROUND(('NEW Reference'!M$16*List!$H1996)+'NEW Reference'!M$17,0)</f>
        <v>5045</v>
      </c>
      <c r="U1996" s="34">
        <f>ROUND(('NEW Reference'!N$16*List!$H1996)+'NEW Reference'!N$17,0)</f>
        <v>20357</v>
      </c>
      <c r="V1996" s="35">
        <f>ROUND(('NEW Reference'!O$16*List!$H1996)+'NEW Reference'!O$17,0)</f>
        <v>757</v>
      </c>
      <c r="W1996" s="35">
        <f>ROUND(('NEW Reference'!P$16*List!$H1996)+'NEW Reference'!P$17,0)</f>
        <v>1066</v>
      </c>
      <c r="X1996" s="35">
        <f>ROUND(('NEW Reference'!Q$16*List!$H1996)+'NEW Reference'!Q$17,0)</f>
        <v>533</v>
      </c>
      <c r="Y1996" s="36"/>
      <c r="Z1996" s="4" t="str">
        <f t="shared" si="92"/>
        <v>MECKLENBURG, North Carolina</v>
      </c>
      <c r="AA1996" s="46" t="s">
        <v>5703</v>
      </c>
      <c r="AB1996" s="37" t="s">
        <v>49</v>
      </c>
      <c r="AC1996" s="41" t="s">
        <v>5545</v>
      </c>
      <c r="AD1996" s="42"/>
      <c r="AE1996">
        <f t="shared" si="93"/>
        <v>0.9466</v>
      </c>
    </row>
    <row r="1997" spans="1:31">
      <c r="A1997" s="28" t="s">
        <v>5704</v>
      </c>
      <c r="B1997" s="44" t="s">
        <v>5705</v>
      </c>
      <c r="C1997" s="45">
        <v>99934</v>
      </c>
      <c r="D1997" s="30" t="s">
        <v>183</v>
      </c>
      <c r="E1997" s="46" t="s">
        <v>1901</v>
      </c>
      <c r="F1997" s="50" t="s">
        <v>5545</v>
      </c>
      <c r="G1997" s="33" t="s">
        <v>59</v>
      </c>
      <c r="H1997">
        <f t="shared" si="91"/>
        <v>0.79480000000000006</v>
      </c>
      <c r="I1997" s="34">
        <f>ROUND(('NEW Reference'!B$16*List!$H1997)+'NEW Reference'!B$17,0)</f>
        <v>1025</v>
      </c>
      <c r="J1997" s="34">
        <f>ROUND(('NEW Reference'!C$16*List!$H1997)+'NEW Reference'!C$17,0)</f>
        <v>1529</v>
      </c>
      <c r="K1997" s="34">
        <f>ROUND(('NEW Reference'!D$16*List!$H1997)+'NEW Reference'!D$17,0)</f>
        <v>1832</v>
      </c>
      <c r="L1997" s="34">
        <f>ROUND(('NEW Reference'!E$16*List!$H1997)+'NEW Reference'!E$17,0)</f>
        <v>2265</v>
      </c>
      <c r="M1997" s="34">
        <f>ROUND(('NEW Reference'!F$16*List!$H1997)+'NEW Reference'!F$17,0)</f>
        <v>2360</v>
      </c>
      <c r="N1997" s="34">
        <f>ROUND(('NEW Reference'!G$16*List!$H1997)+'NEW Reference'!G$17,0)</f>
        <v>2672</v>
      </c>
      <c r="O1997" s="34">
        <f>ROUND(('NEW Reference'!H$16*List!$H1997)+'NEW Reference'!H$17,0)</f>
        <v>2774</v>
      </c>
      <c r="P1997" s="34">
        <f>ROUND(('NEW Reference'!I$16*List!$H1997)+'NEW Reference'!I$17,0)</f>
        <v>2883</v>
      </c>
      <c r="Q1997" s="34">
        <f>ROUND(('NEW Reference'!J$16*List!$H1997)+'NEW Reference'!J$17,0)</f>
        <v>3338</v>
      </c>
      <c r="R1997" s="34">
        <f>ROUND(('NEW Reference'!K$16*List!$H1997)+'NEW Reference'!K$17,0)</f>
        <v>3443</v>
      </c>
      <c r="S1997" s="34">
        <f>ROUND(('NEW Reference'!L$16*List!$H1997)+'NEW Reference'!L$17,0)</f>
        <v>3716</v>
      </c>
      <c r="T1997" s="34">
        <f>ROUND(('NEW Reference'!M$16*List!$H1997)+'NEW Reference'!M$17,0)</f>
        <v>4438</v>
      </c>
      <c r="U1997" s="34">
        <f>ROUND(('NEW Reference'!N$16*List!$H1997)+'NEW Reference'!N$17,0)</f>
        <v>17906</v>
      </c>
      <c r="V1997" s="35">
        <f>ROUND(('NEW Reference'!O$16*List!$H1997)+'NEW Reference'!O$17,0)</f>
        <v>666</v>
      </c>
      <c r="W1997" s="35">
        <f>ROUND(('NEW Reference'!P$16*List!$H1997)+'NEW Reference'!P$17,0)</f>
        <v>938</v>
      </c>
      <c r="X1997" s="35">
        <f>ROUND(('NEW Reference'!Q$16*List!$H1997)+'NEW Reference'!Q$17,0)</f>
        <v>469</v>
      </c>
      <c r="Y1997" s="36"/>
      <c r="Z1997" s="4" t="str">
        <f t="shared" si="92"/>
        <v>MITCHELL, North Carolina</v>
      </c>
      <c r="AA1997" s="37" t="s">
        <v>1901</v>
      </c>
      <c r="AB1997" s="37" t="s">
        <v>49</v>
      </c>
      <c r="AC1997" s="32" t="s">
        <v>5545</v>
      </c>
      <c r="AD1997" s="38"/>
      <c r="AE1997">
        <f t="shared" si="93"/>
        <v>0.79480000000000006</v>
      </c>
    </row>
    <row r="1998" spans="1:31">
      <c r="A1998" s="28" t="s">
        <v>5706</v>
      </c>
      <c r="B1998" s="44" t="s">
        <v>5707</v>
      </c>
      <c r="C1998" s="45">
        <v>99934</v>
      </c>
      <c r="D1998" s="30" t="s">
        <v>183</v>
      </c>
      <c r="E1998" s="46" t="s">
        <v>257</v>
      </c>
      <c r="F1998" s="50" t="s">
        <v>5545</v>
      </c>
      <c r="G1998" s="33" t="s">
        <v>59</v>
      </c>
      <c r="H1998">
        <f t="shared" si="91"/>
        <v>0.79480000000000006</v>
      </c>
      <c r="I1998" s="34">
        <f>ROUND(('NEW Reference'!B$16*List!$H1998)+'NEW Reference'!B$17,0)</f>
        <v>1025</v>
      </c>
      <c r="J1998" s="34">
        <f>ROUND(('NEW Reference'!C$16*List!$H1998)+'NEW Reference'!C$17,0)</f>
        <v>1529</v>
      </c>
      <c r="K1998" s="34">
        <f>ROUND(('NEW Reference'!D$16*List!$H1998)+'NEW Reference'!D$17,0)</f>
        <v>1832</v>
      </c>
      <c r="L1998" s="34">
        <f>ROUND(('NEW Reference'!E$16*List!$H1998)+'NEW Reference'!E$17,0)</f>
        <v>2265</v>
      </c>
      <c r="M1998" s="34">
        <f>ROUND(('NEW Reference'!F$16*List!$H1998)+'NEW Reference'!F$17,0)</f>
        <v>2360</v>
      </c>
      <c r="N1998" s="34">
        <f>ROUND(('NEW Reference'!G$16*List!$H1998)+'NEW Reference'!G$17,0)</f>
        <v>2672</v>
      </c>
      <c r="O1998" s="34">
        <f>ROUND(('NEW Reference'!H$16*List!$H1998)+'NEW Reference'!H$17,0)</f>
        <v>2774</v>
      </c>
      <c r="P1998" s="34">
        <f>ROUND(('NEW Reference'!I$16*List!$H1998)+'NEW Reference'!I$17,0)</f>
        <v>2883</v>
      </c>
      <c r="Q1998" s="34">
        <f>ROUND(('NEW Reference'!J$16*List!$H1998)+'NEW Reference'!J$17,0)</f>
        <v>3338</v>
      </c>
      <c r="R1998" s="34">
        <f>ROUND(('NEW Reference'!K$16*List!$H1998)+'NEW Reference'!K$17,0)</f>
        <v>3443</v>
      </c>
      <c r="S1998" s="34">
        <f>ROUND(('NEW Reference'!L$16*List!$H1998)+'NEW Reference'!L$17,0)</f>
        <v>3716</v>
      </c>
      <c r="T1998" s="34">
        <f>ROUND(('NEW Reference'!M$16*List!$H1998)+'NEW Reference'!M$17,0)</f>
        <v>4438</v>
      </c>
      <c r="U1998" s="34">
        <f>ROUND(('NEW Reference'!N$16*List!$H1998)+'NEW Reference'!N$17,0)</f>
        <v>17906</v>
      </c>
      <c r="V1998" s="35">
        <f>ROUND(('NEW Reference'!O$16*List!$H1998)+'NEW Reference'!O$17,0)</f>
        <v>666</v>
      </c>
      <c r="W1998" s="35">
        <f>ROUND(('NEW Reference'!P$16*List!$H1998)+'NEW Reference'!P$17,0)</f>
        <v>938</v>
      </c>
      <c r="X1998" s="35">
        <f>ROUND(('NEW Reference'!Q$16*List!$H1998)+'NEW Reference'!Q$17,0)</f>
        <v>469</v>
      </c>
      <c r="Y1998" s="36"/>
      <c r="Z1998" s="4" t="str">
        <f t="shared" si="92"/>
        <v>MONTGOMERY, North Carolina</v>
      </c>
      <c r="AA1998" s="46" t="s">
        <v>257</v>
      </c>
      <c r="AB1998" s="37" t="s">
        <v>49</v>
      </c>
      <c r="AC1998" s="41" t="s">
        <v>5545</v>
      </c>
      <c r="AD1998" s="42"/>
      <c r="AE1998">
        <f t="shared" si="93"/>
        <v>0.79480000000000006</v>
      </c>
    </row>
    <row r="1999" spans="1:31">
      <c r="A1999" s="28" t="s">
        <v>5708</v>
      </c>
      <c r="B1999" s="44" t="s">
        <v>5709</v>
      </c>
      <c r="C1999" s="45">
        <v>99934</v>
      </c>
      <c r="D1999" s="30" t="s">
        <v>183</v>
      </c>
      <c r="E1999" s="46" t="s">
        <v>5710</v>
      </c>
      <c r="F1999" s="50" t="s">
        <v>5545</v>
      </c>
      <c r="G1999" s="33" t="s">
        <v>59</v>
      </c>
      <c r="H1999">
        <f t="shared" ref="H1999:H2062" si="94">IFERROR(INDEX($AH:$AH,MATCH($C1999,$AF:$AF,0)),"")</f>
        <v>0.79480000000000006</v>
      </c>
      <c r="I1999" s="34">
        <f>ROUND(('NEW Reference'!B$16*List!$H1999)+'NEW Reference'!B$17,0)</f>
        <v>1025</v>
      </c>
      <c r="J1999" s="34">
        <f>ROUND(('NEW Reference'!C$16*List!$H1999)+'NEW Reference'!C$17,0)</f>
        <v>1529</v>
      </c>
      <c r="K1999" s="34">
        <f>ROUND(('NEW Reference'!D$16*List!$H1999)+'NEW Reference'!D$17,0)</f>
        <v>1832</v>
      </c>
      <c r="L1999" s="34">
        <f>ROUND(('NEW Reference'!E$16*List!$H1999)+'NEW Reference'!E$17,0)</f>
        <v>2265</v>
      </c>
      <c r="M1999" s="34">
        <f>ROUND(('NEW Reference'!F$16*List!$H1999)+'NEW Reference'!F$17,0)</f>
        <v>2360</v>
      </c>
      <c r="N1999" s="34">
        <f>ROUND(('NEW Reference'!G$16*List!$H1999)+'NEW Reference'!G$17,0)</f>
        <v>2672</v>
      </c>
      <c r="O1999" s="34">
        <f>ROUND(('NEW Reference'!H$16*List!$H1999)+'NEW Reference'!H$17,0)</f>
        <v>2774</v>
      </c>
      <c r="P1999" s="34">
        <f>ROUND(('NEW Reference'!I$16*List!$H1999)+'NEW Reference'!I$17,0)</f>
        <v>2883</v>
      </c>
      <c r="Q1999" s="34">
        <f>ROUND(('NEW Reference'!J$16*List!$H1999)+'NEW Reference'!J$17,0)</f>
        <v>3338</v>
      </c>
      <c r="R1999" s="34">
        <f>ROUND(('NEW Reference'!K$16*List!$H1999)+'NEW Reference'!K$17,0)</f>
        <v>3443</v>
      </c>
      <c r="S1999" s="34">
        <f>ROUND(('NEW Reference'!L$16*List!$H1999)+'NEW Reference'!L$17,0)</f>
        <v>3716</v>
      </c>
      <c r="T1999" s="34">
        <f>ROUND(('NEW Reference'!M$16*List!$H1999)+'NEW Reference'!M$17,0)</f>
        <v>4438</v>
      </c>
      <c r="U1999" s="34">
        <f>ROUND(('NEW Reference'!N$16*List!$H1999)+'NEW Reference'!N$17,0)</f>
        <v>17906</v>
      </c>
      <c r="V1999" s="35">
        <f>ROUND(('NEW Reference'!O$16*List!$H1999)+'NEW Reference'!O$17,0)</f>
        <v>666</v>
      </c>
      <c r="W1999" s="35">
        <f>ROUND(('NEW Reference'!P$16*List!$H1999)+'NEW Reference'!P$17,0)</f>
        <v>938</v>
      </c>
      <c r="X1999" s="35">
        <f>ROUND(('NEW Reference'!Q$16*List!$H1999)+'NEW Reference'!Q$17,0)</f>
        <v>469</v>
      </c>
      <c r="Y1999" s="36"/>
      <c r="Z1999" s="4" t="str">
        <f t="shared" ref="Z1999:Z2062" si="95">CONCATENATE(AA1999, AB1999, AC1999)</f>
        <v>MOORE, North Carolina</v>
      </c>
      <c r="AA1999" s="37" t="s">
        <v>5710</v>
      </c>
      <c r="AB1999" s="37" t="s">
        <v>49</v>
      </c>
      <c r="AC1999" s="32" t="s">
        <v>5545</v>
      </c>
      <c r="AD1999" s="38"/>
      <c r="AE1999">
        <f t="shared" ref="AE1999:AE2062" si="96">IFERROR(INDEX($AH:$AH,MATCH($C1999,$AF:$AF,0)),"")</f>
        <v>0.79480000000000006</v>
      </c>
    </row>
    <row r="2000" spans="1:31">
      <c r="A2000" s="28" t="s">
        <v>5711</v>
      </c>
      <c r="B2000" s="44" t="s">
        <v>5712</v>
      </c>
      <c r="C2000" s="47">
        <v>40580</v>
      </c>
      <c r="D2000" s="30" t="s">
        <v>1481</v>
      </c>
      <c r="E2000" s="37" t="s">
        <v>5713</v>
      </c>
      <c r="F2000" s="49" t="s">
        <v>5545</v>
      </c>
      <c r="G2000" s="33" t="s">
        <v>48</v>
      </c>
      <c r="H2000">
        <f t="shared" si="94"/>
        <v>0.86990000000000001</v>
      </c>
      <c r="I2000" s="34">
        <f>ROUND(('NEW Reference'!B$16*List!$H2000)+'NEW Reference'!B$17,0)</f>
        <v>1095</v>
      </c>
      <c r="J2000" s="34">
        <f>ROUND(('NEW Reference'!C$16*List!$H2000)+'NEW Reference'!C$17,0)</f>
        <v>1633</v>
      </c>
      <c r="K2000" s="34">
        <f>ROUND(('NEW Reference'!D$16*List!$H2000)+'NEW Reference'!D$17,0)</f>
        <v>1956</v>
      </c>
      <c r="L2000" s="34">
        <f>ROUND(('NEW Reference'!E$16*List!$H2000)+'NEW Reference'!E$17,0)</f>
        <v>2419</v>
      </c>
      <c r="M2000" s="34">
        <f>ROUND(('NEW Reference'!F$16*List!$H2000)+'NEW Reference'!F$17,0)</f>
        <v>2520</v>
      </c>
      <c r="N2000" s="34">
        <f>ROUND(('NEW Reference'!G$16*List!$H2000)+'NEW Reference'!G$17,0)</f>
        <v>2853</v>
      </c>
      <c r="O2000" s="34">
        <f>ROUND(('NEW Reference'!H$16*List!$H2000)+'NEW Reference'!H$17,0)</f>
        <v>2962</v>
      </c>
      <c r="P2000" s="34">
        <f>ROUND(('NEW Reference'!I$16*List!$H2000)+'NEW Reference'!I$17,0)</f>
        <v>3078</v>
      </c>
      <c r="Q2000" s="34">
        <f>ROUND(('NEW Reference'!J$16*List!$H2000)+'NEW Reference'!J$17,0)</f>
        <v>3564</v>
      </c>
      <c r="R2000" s="34">
        <f>ROUND(('NEW Reference'!K$16*List!$H2000)+'NEW Reference'!K$17,0)</f>
        <v>3677</v>
      </c>
      <c r="S2000" s="34">
        <f>ROUND(('NEW Reference'!L$16*List!$H2000)+'NEW Reference'!L$17,0)</f>
        <v>3967</v>
      </c>
      <c r="T2000" s="34">
        <f>ROUND(('NEW Reference'!M$16*List!$H2000)+'NEW Reference'!M$17,0)</f>
        <v>4738</v>
      </c>
      <c r="U2000" s="34">
        <f>ROUND(('NEW Reference'!N$16*List!$H2000)+'NEW Reference'!N$17,0)</f>
        <v>19118</v>
      </c>
      <c r="V2000" s="35">
        <f>ROUND(('NEW Reference'!O$16*List!$H2000)+'NEW Reference'!O$17,0)</f>
        <v>711</v>
      </c>
      <c r="W2000" s="35">
        <f>ROUND(('NEW Reference'!P$16*List!$H2000)+'NEW Reference'!P$17,0)</f>
        <v>1002</v>
      </c>
      <c r="X2000" s="35">
        <f>ROUND(('NEW Reference'!Q$16*List!$H2000)+'NEW Reference'!Q$17,0)</f>
        <v>501</v>
      </c>
      <c r="Y2000" s="36"/>
      <c r="Z2000" s="4" t="str">
        <f t="shared" si="95"/>
        <v>NASH, North Carolina</v>
      </c>
      <c r="AA2000" s="37" t="s">
        <v>5713</v>
      </c>
      <c r="AB2000" s="37" t="s">
        <v>49</v>
      </c>
      <c r="AC2000" s="32" t="s">
        <v>5545</v>
      </c>
      <c r="AD2000" s="38"/>
      <c r="AE2000">
        <f t="shared" si="96"/>
        <v>0.86990000000000001</v>
      </c>
    </row>
    <row r="2001" spans="1:31">
      <c r="A2001" s="28" t="s">
        <v>5714</v>
      </c>
      <c r="B2001" s="44" t="s">
        <v>5715</v>
      </c>
      <c r="C2001" s="45">
        <v>48900</v>
      </c>
      <c r="D2001" s="30" t="s">
        <v>1784</v>
      </c>
      <c r="E2001" s="46" t="s">
        <v>5716</v>
      </c>
      <c r="F2001" s="49" t="s">
        <v>5545</v>
      </c>
      <c r="G2001" s="33" t="s">
        <v>48</v>
      </c>
      <c r="H2001">
        <f t="shared" si="94"/>
        <v>0.86210000000000009</v>
      </c>
      <c r="I2001" s="34">
        <f>ROUND(('NEW Reference'!B$16*List!$H2001)+'NEW Reference'!B$17,0)</f>
        <v>1088</v>
      </c>
      <c r="J2001" s="34">
        <f>ROUND(('NEW Reference'!C$16*List!$H2001)+'NEW Reference'!C$17,0)</f>
        <v>1622</v>
      </c>
      <c r="K2001" s="34">
        <f>ROUND(('NEW Reference'!D$16*List!$H2001)+'NEW Reference'!D$17,0)</f>
        <v>1944</v>
      </c>
      <c r="L2001" s="34">
        <f>ROUND(('NEW Reference'!E$16*List!$H2001)+'NEW Reference'!E$17,0)</f>
        <v>2403</v>
      </c>
      <c r="M2001" s="34">
        <f>ROUND(('NEW Reference'!F$16*List!$H2001)+'NEW Reference'!F$17,0)</f>
        <v>2503</v>
      </c>
      <c r="N2001" s="34">
        <f>ROUND(('NEW Reference'!G$16*List!$H2001)+'NEW Reference'!G$17,0)</f>
        <v>2834</v>
      </c>
      <c r="O2001" s="34">
        <f>ROUND(('NEW Reference'!H$16*List!$H2001)+'NEW Reference'!H$17,0)</f>
        <v>2942</v>
      </c>
      <c r="P2001" s="34">
        <f>ROUND(('NEW Reference'!I$16*List!$H2001)+'NEW Reference'!I$17,0)</f>
        <v>3058</v>
      </c>
      <c r="Q2001" s="34">
        <f>ROUND(('NEW Reference'!J$16*List!$H2001)+'NEW Reference'!J$17,0)</f>
        <v>3541</v>
      </c>
      <c r="R2001" s="34">
        <f>ROUND(('NEW Reference'!K$16*List!$H2001)+'NEW Reference'!K$17,0)</f>
        <v>3652</v>
      </c>
      <c r="S2001" s="34">
        <f>ROUND(('NEW Reference'!L$16*List!$H2001)+'NEW Reference'!L$17,0)</f>
        <v>3941</v>
      </c>
      <c r="T2001" s="34">
        <f>ROUND(('NEW Reference'!M$16*List!$H2001)+'NEW Reference'!M$17,0)</f>
        <v>4707</v>
      </c>
      <c r="U2001" s="34">
        <f>ROUND(('NEW Reference'!N$16*List!$H2001)+'NEW Reference'!N$17,0)</f>
        <v>18992</v>
      </c>
      <c r="V2001" s="35">
        <f>ROUND(('NEW Reference'!O$16*List!$H2001)+'NEW Reference'!O$17,0)</f>
        <v>706</v>
      </c>
      <c r="W2001" s="35">
        <f>ROUND(('NEW Reference'!P$16*List!$H2001)+'NEW Reference'!P$17,0)</f>
        <v>995</v>
      </c>
      <c r="X2001" s="35">
        <f>ROUND(('NEW Reference'!Q$16*List!$H2001)+'NEW Reference'!Q$17,0)</f>
        <v>497</v>
      </c>
      <c r="Y2001" s="36"/>
      <c r="Z2001" s="4" t="str">
        <f t="shared" si="95"/>
        <v>NEW HANOVER, North Carolina</v>
      </c>
      <c r="AA2001" s="46" t="s">
        <v>5716</v>
      </c>
      <c r="AB2001" s="37" t="s">
        <v>49</v>
      </c>
      <c r="AC2001" s="41" t="s">
        <v>5545</v>
      </c>
      <c r="AD2001" s="42"/>
      <c r="AE2001">
        <f t="shared" si="96"/>
        <v>0.86210000000000009</v>
      </c>
    </row>
    <row r="2002" spans="1:31">
      <c r="A2002" s="28" t="s">
        <v>5717</v>
      </c>
      <c r="B2002" s="44" t="s">
        <v>5718</v>
      </c>
      <c r="C2002" s="45">
        <v>99934</v>
      </c>
      <c r="D2002" s="30" t="s">
        <v>183</v>
      </c>
      <c r="E2002" s="46" t="s">
        <v>5719</v>
      </c>
      <c r="F2002" s="50" t="s">
        <v>5545</v>
      </c>
      <c r="G2002" s="33" t="s">
        <v>59</v>
      </c>
      <c r="H2002">
        <f t="shared" si="94"/>
        <v>0.79480000000000006</v>
      </c>
      <c r="I2002" s="34">
        <f>ROUND(('NEW Reference'!B$16*List!$H2002)+'NEW Reference'!B$17,0)</f>
        <v>1025</v>
      </c>
      <c r="J2002" s="34">
        <f>ROUND(('NEW Reference'!C$16*List!$H2002)+'NEW Reference'!C$17,0)</f>
        <v>1529</v>
      </c>
      <c r="K2002" s="34">
        <f>ROUND(('NEW Reference'!D$16*List!$H2002)+'NEW Reference'!D$17,0)</f>
        <v>1832</v>
      </c>
      <c r="L2002" s="34">
        <f>ROUND(('NEW Reference'!E$16*List!$H2002)+'NEW Reference'!E$17,0)</f>
        <v>2265</v>
      </c>
      <c r="M2002" s="34">
        <f>ROUND(('NEW Reference'!F$16*List!$H2002)+'NEW Reference'!F$17,0)</f>
        <v>2360</v>
      </c>
      <c r="N2002" s="34">
        <f>ROUND(('NEW Reference'!G$16*List!$H2002)+'NEW Reference'!G$17,0)</f>
        <v>2672</v>
      </c>
      <c r="O2002" s="34">
        <f>ROUND(('NEW Reference'!H$16*List!$H2002)+'NEW Reference'!H$17,0)</f>
        <v>2774</v>
      </c>
      <c r="P2002" s="34">
        <f>ROUND(('NEW Reference'!I$16*List!$H2002)+'NEW Reference'!I$17,0)</f>
        <v>2883</v>
      </c>
      <c r="Q2002" s="34">
        <f>ROUND(('NEW Reference'!J$16*List!$H2002)+'NEW Reference'!J$17,0)</f>
        <v>3338</v>
      </c>
      <c r="R2002" s="34">
        <f>ROUND(('NEW Reference'!K$16*List!$H2002)+'NEW Reference'!K$17,0)</f>
        <v>3443</v>
      </c>
      <c r="S2002" s="34">
        <f>ROUND(('NEW Reference'!L$16*List!$H2002)+'NEW Reference'!L$17,0)</f>
        <v>3716</v>
      </c>
      <c r="T2002" s="34">
        <f>ROUND(('NEW Reference'!M$16*List!$H2002)+'NEW Reference'!M$17,0)</f>
        <v>4438</v>
      </c>
      <c r="U2002" s="34">
        <f>ROUND(('NEW Reference'!N$16*List!$H2002)+'NEW Reference'!N$17,0)</f>
        <v>17906</v>
      </c>
      <c r="V2002" s="35">
        <f>ROUND(('NEW Reference'!O$16*List!$H2002)+'NEW Reference'!O$17,0)</f>
        <v>666</v>
      </c>
      <c r="W2002" s="35">
        <f>ROUND(('NEW Reference'!P$16*List!$H2002)+'NEW Reference'!P$17,0)</f>
        <v>938</v>
      </c>
      <c r="X2002" s="35">
        <f>ROUND(('NEW Reference'!Q$16*List!$H2002)+'NEW Reference'!Q$17,0)</f>
        <v>469</v>
      </c>
      <c r="Y2002" s="36"/>
      <c r="Z2002" s="4" t="str">
        <f t="shared" si="95"/>
        <v>NORTHAMPTON, North Carolina</v>
      </c>
      <c r="AA2002" s="37" t="s">
        <v>5719</v>
      </c>
      <c r="AB2002" s="37" t="s">
        <v>49</v>
      </c>
      <c r="AC2002" s="32" t="s">
        <v>5545</v>
      </c>
      <c r="AD2002" s="38"/>
      <c r="AE2002">
        <f t="shared" si="96"/>
        <v>0.79480000000000006</v>
      </c>
    </row>
    <row r="2003" spans="1:31">
      <c r="A2003" s="28" t="s">
        <v>5720</v>
      </c>
      <c r="B2003" s="44" t="s">
        <v>5721</v>
      </c>
      <c r="C2003" s="47">
        <v>27340</v>
      </c>
      <c r="D2003" s="30" t="s">
        <v>960</v>
      </c>
      <c r="E2003" s="37" t="s">
        <v>5722</v>
      </c>
      <c r="F2003" s="49" t="s">
        <v>5545</v>
      </c>
      <c r="G2003" s="33" t="s">
        <v>48</v>
      </c>
      <c r="H2003">
        <f t="shared" si="94"/>
        <v>0.73060000000000003</v>
      </c>
      <c r="I2003" s="34">
        <f>ROUND(('NEW Reference'!B$16*List!$H2003)+'NEW Reference'!B$17,0)</f>
        <v>966</v>
      </c>
      <c r="J2003" s="34">
        <f>ROUND(('NEW Reference'!C$16*List!$H2003)+'NEW Reference'!C$17,0)</f>
        <v>1441</v>
      </c>
      <c r="K2003" s="34">
        <f>ROUND(('NEW Reference'!D$16*List!$H2003)+'NEW Reference'!D$17,0)</f>
        <v>1726</v>
      </c>
      <c r="L2003" s="34">
        <f>ROUND(('NEW Reference'!E$16*List!$H2003)+'NEW Reference'!E$17,0)</f>
        <v>2134</v>
      </c>
      <c r="M2003" s="34">
        <f>ROUND(('NEW Reference'!F$16*List!$H2003)+'NEW Reference'!F$17,0)</f>
        <v>2223</v>
      </c>
      <c r="N2003" s="34">
        <f>ROUND(('NEW Reference'!G$16*List!$H2003)+'NEW Reference'!G$17,0)</f>
        <v>2517</v>
      </c>
      <c r="O2003" s="34">
        <f>ROUND(('NEW Reference'!H$16*List!$H2003)+'NEW Reference'!H$17,0)</f>
        <v>2613</v>
      </c>
      <c r="P2003" s="34">
        <f>ROUND(('NEW Reference'!I$16*List!$H2003)+'NEW Reference'!I$17,0)</f>
        <v>2716</v>
      </c>
      <c r="Q2003" s="34">
        <f>ROUND(('NEW Reference'!J$16*List!$H2003)+'NEW Reference'!J$17,0)</f>
        <v>3145</v>
      </c>
      <c r="R2003" s="34">
        <f>ROUND(('NEW Reference'!K$16*List!$H2003)+'NEW Reference'!K$17,0)</f>
        <v>3244</v>
      </c>
      <c r="S2003" s="34">
        <f>ROUND(('NEW Reference'!L$16*List!$H2003)+'NEW Reference'!L$17,0)</f>
        <v>3500</v>
      </c>
      <c r="T2003" s="34">
        <f>ROUND(('NEW Reference'!M$16*List!$H2003)+'NEW Reference'!M$17,0)</f>
        <v>4181</v>
      </c>
      <c r="U2003" s="34">
        <f>ROUND(('NEW Reference'!N$16*List!$H2003)+'NEW Reference'!N$17,0)</f>
        <v>16869</v>
      </c>
      <c r="V2003" s="35">
        <f>ROUND(('NEW Reference'!O$16*List!$H2003)+'NEW Reference'!O$17,0)</f>
        <v>627</v>
      </c>
      <c r="W2003" s="35">
        <f>ROUND(('NEW Reference'!P$16*List!$H2003)+'NEW Reference'!P$17,0)</f>
        <v>884</v>
      </c>
      <c r="X2003" s="35">
        <f>ROUND(('NEW Reference'!Q$16*List!$H2003)+'NEW Reference'!Q$17,0)</f>
        <v>442</v>
      </c>
      <c r="Y2003" s="36"/>
      <c r="Z2003" s="4" t="str">
        <f t="shared" si="95"/>
        <v>ONSLOW, North Carolina</v>
      </c>
      <c r="AA2003" s="46" t="s">
        <v>5722</v>
      </c>
      <c r="AB2003" s="37" t="s">
        <v>49</v>
      </c>
      <c r="AC2003" s="41" t="s">
        <v>5545</v>
      </c>
      <c r="AD2003" s="42"/>
      <c r="AE2003">
        <f t="shared" si="96"/>
        <v>0.73060000000000003</v>
      </c>
    </row>
    <row r="2004" spans="1:31">
      <c r="A2004" s="28" t="s">
        <v>5723</v>
      </c>
      <c r="B2004" s="44" t="s">
        <v>5724</v>
      </c>
      <c r="C2004" s="45">
        <v>20500</v>
      </c>
      <c r="D2004" s="30" t="s">
        <v>667</v>
      </c>
      <c r="E2004" s="46" t="s">
        <v>898</v>
      </c>
      <c r="F2004" s="49" t="s">
        <v>5545</v>
      </c>
      <c r="G2004" s="33" t="s">
        <v>48</v>
      </c>
      <c r="H2004">
        <f t="shared" si="94"/>
        <v>0.95269999999999999</v>
      </c>
      <c r="I2004" s="34">
        <f>ROUND(('NEW Reference'!B$16*List!$H2004)+'NEW Reference'!B$17,0)</f>
        <v>1172</v>
      </c>
      <c r="J2004" s="34">
        <f>ROUND(('NEW Reference'!C$16*List!$H2004)+'NEW Reference'!C$17,0)</f>
        <v>1747</v>
      </c>
      <c r="K2004" s="34">
        <f>ROUND(('NEW Reference'!D$16*List!$H2004)+'NEW Reference'!D$17,0)</f>
        <v>2093</v>
      </c>
      <c r="L2004" s="34">
        <f>ROUND(('NEW Reference'!E$16*List!$H2004)+'NEW Reference'!E$17,0)</f>
        <v>2588</v>
      </c>
      <c r="M2004" s="34">
        <f>ROUND(('NEW Reference'!F$16*List!$H2004)+'NEW Reference'!F$17,0)</f>
        <v>2696</v>
      </c>
      <c r="N2004" s="34">
        <f>ROUND(('NEW Reference'!G$16*List!$H2004)+'NEW Reference'!G$17,0)</f>
        <v>3052</v>
      </c>
      <c r="O2004" s="34">
        <f>ROUND(('NEW Reference'!H$16*List!$H2004)+'NEW Reference'!H$17,0)</f>
        <v>3169</v>
      </c>
      <c r="P2004" s="34">
        <f>ROUND(('NEW Reference'!I$16*List!$H2004)+'NEW Reference'!I$17,0)</f>
        <v>3293</v>
      </c>
      <c r="Q2004" s="34">
        <f>ROUND(('NEW Reference'!J$16*List!$H2004)+'NEW Reference'!J$17,0)</f>
        <v>3813</v>
      </c>
      <c r="R2004" s="34">
        <f>ROUND(('NEW Reference'!K$16*List!$H2004)+'NEW Reference'!K$17,0)</f>
        <v>3934</v>
      </c>
      <c r="S2004" s="34">
        <f>ROUND(('NEW Reference'!L$16*List!$H2004)+'NEW Reference'!L$17,0)</f>
        <v>4245</v>
      </c>
      <c r="T2004" s="34">
        <f>ROUND(('NEW Reference'!M$16*List!$H2004)+'NEW Reference'!M$17,0)</f>
        <v>5070</v>
      </c>
      <c r="U2004" s="34">
        <f>ROUND(('NEW Reference'!N$16*List!$H2004)+'NEW Reference'!N$17,0)</f>
        <v>20455</v>
      </c>
      <c r="V2004" s="35">
        <f>ROUND(('NEW Reference'!O$16*List!$H2004)+'NEW Reference'!O$17,0)</f>
        <v>760</v>
      </c>
      <c r="W2004" s="35">
        <f>ROUND(('NEW Reference'!P$16*List!$H2004)+'NEW Reference'!P$17,0)</f>
        <v>1072</v>
      </c>
      <c r="X2004" s="35">
        <f>ROUND(('NEW Reference'!Q$16*List!$H2004)+'NEW Reference'!Q$17,0)</f>
        <v>536</v>
      </c>
      <c r="Y2004" s="36"/>
      <c r="Z2004" s="4" t="str">
        <f t="shared" si="95"/>
        <v>ORANGE, North Carolina</v>
      </c>
      <c r="AA2004" s="46" t="s">
        <v>898</v>
      </c>
      <c r="AB2004" s="37" t="s">
        <v>49</v>
      </c>
      <c r="AC2004" s="41" t="s">
        <v>5545</v>
      </c>
      <c r="AD2004" s="42"/>
      <c r="AE2004">
        <f t="shared" si="96"/>
        <v>0.95269999999999999</v>
      </c>
    </row>
    <row r="2005" spans="1:31">
      <c r="A2005" s="28" t="s">
        <v>5725</v>
      </c>
      <c r="B2005" s="44" t="s">
        <v>5726</v>
      </c>
      <c r="C2005" s="45">
        <v>35100</v>
      </c>
      <c r="D2005" s="30" t="s">
        <v>1273</v>
      </c>
      <c r="E2005" s="46" t="s">
        <v>5727</v>
      </c>
      <c r="F2005" s="49" t="s">
        <v>5545</v>
      </c>
      <c r="G2005" s="33" t="s">
        <v>48</v>
      </c>
      <c r="H2005">
        <f t="shared" si="94"/>
        <v>0.75360000000000005</v>
      </c>
      <c r="I2005" s="34">
        <f>ROUND(('NEW Reference'!B$16*List!$H2005)+'NEW Reference'!B$17,0)</f>
        <v>987</v>
      </c>
      <c r="J2005" s="34">
        <f>ROUND(('NEW Reference'!C$16*List!$H2005)+'NEW Reference'!C$17,0)</f>
        <v>1472</v>
      </c>
      <c r="K2005" s="34">
        <f>ROUND(('NEW Reference'!D$16*List!$H2005)+'NEW Reference'!D$17,0)</f>
        <v>1764</v>
      </c>
      <c r="L2005" s="34">
        <f>ROUND(('NEW Reference'!E$16*List!$H2005)+'NEW Reference'!E$17,0)</f>
        <v>2181</v>
      </c>
      <c r="M2005" s="34">
        <f>ROUND(('NEW Reference'!F$16*List!$H2005)+'NEW Reference'!F$17,0)</f>
        <v>2272</v>
      </c>
      <c r="N2005" s="34">
        <f>ROUND(('NEW Reference'!G$16*List!$H2005)+'NEW Reference'!G$17,0)</f>
        <v>2572</v>
      </c>
      <c r="O2005" s="34">
        <f>ROUND(('NEW Reference'!H$16*List!$H2005)+'NEW Reference'!H$17,0)</f>
        <v>2671</v>
      </c>
      <c r="P2005" s="34">
        <f>ROUND(('NEW Reference'!I$16*List!$H2005)+'NEW Reference'!I$17,0)</f>
        <v>2776</v>
      </c>
      <c r="Q2005" s="34">
        <f>ROUND(('NEW Reference'!J$16*List!$H2005)+'NEW Reference'!J$17,0)</f>
        <v>3214</v>
      </c>
      <c r="R2005" s="34">
        <f>ROUND(('NEW Reference'!K$16*List!$H2005)+'NEW Reference'!K$17,0)</f>
        <v>3315</v>
      </c>
      <c r="S2005" s="34">
        <f>ROUND(('NEW Reference'!L$16*List!$H2005)+'NEW Reference'!L$17,0)</f>
        <v>3578</v>
      </c>
      <c r="T2005" s="34">
        <f>ROUND(('NEW Reference'!M$16*List!$H2005)+'NEW Reference'!M$17,0)</f>
        <v>4273</v>
      </c>
      <c r="U2005" s="34">
        <f>ROUND(('NEW Reference'!N$16*List!$H2005)+'NEW Reference'!N$17,0)</f>
        <v>17240</v>
      </c>
      <c r="V2005" s="35">
        <f>ROUND(('NEW Reference'!O$16*List!$H2005)+'NEW Reference'!O$17,0)</f>
        <v>641</v>
      </c>
      <c r="W2005" s="35">
        <f>ROUND(('NEW Reference'!P$16*List!$H2005)+'NEW Reference'!P$17,0)</f>
        <v>903</v>
      </c>
      <c r="X2005" s="35">
        <f>ROUND(('NEW Reference'!Q$16*List!$H2005)+'NEW Reference'!Q$17,0)</f>
        <v>452</v>
      </c>
      <c r="Y2005" s="36"/>
      <c r="Z2005" s="4" t="str">
        <f t="shared" si="95"/>
        <v>PAMLICO, North Carolina</v>
      </c>
      <c r="AA2005" s="37" t="s">
        <v>5727</v>
      </c>
      <c r="AB2005" s="37" t="s">
        <v>49</v>
      </c>
      <c r="AC2005" s="32" t="s">
        <v>5545</v>
      </c>
      <c r="AD2005" s="38"/>
      <c r="AE2005">
        <f t="shared" si="96"/>
        <v>0.75360000000000005</v>
      </c>
    </row>
    <row r="2006" spans="1:31">
      <c r="A2006" s="28" t="s">
        <v>5728</v>
      </c>
      <c r="B2006" s="44" t="s">
        <v>5729</v>
      </c>
      <c r="C2006" s="45">
        <v>99934</v>
      </c>
      <c r="D2006" s="30" t="s">
        <v>183</v>
      </c>
      <c r="E2006" s="46" t="s">
        <v>5730</v>
      </c>
      <c r="F2006" s="50" t="s">
        <v>5545</v>
      </c>
      <c r="G2006" s="33" t="s">
        <v>59</v>
      </c>
      <c r="H2006">
        <f t="shared" si="94"/>
        <v>0.79480000000000006</v>
      </c>
      <c r="I2006" s="34">
        <f>ROUND(('NEW Reference'!B$16*List!$H2006)+'NEW Reference'!B$17,0)</f>
        <v>1025</v>
      </c>
      <c r="J2006" s="34">
        <f>ROUND(('NEW Reference'!C$16*List!$H2006)+'NEW Reference'!C$17,0)</f>
        <v>1529</v>
      </c>
      <c r="K2006" s="34">
        <f>ROUND(('NEW Reference'!D$16*List!$H2006)+'NEW Reference'!D$17,0)</f>
        <v>1832</v>
      </c>
      <c r="L2006" s="34">
        <f>ROUND(('NEW Reference'!E$16*List!$H2006)+'NEW Reference'!E$17,0)</f>
        <v>2265</v>
      </c>
      <c r="M2006" s="34">
        <f>ROUND(('NEW Reference'!F$16*List!$H2006)+'NEW Reference'!F$17,0)</f>
        <v>2360</v>
      </c>
      <c r="N2006" s="34">
        <f>ROUND(('NEW Reference'!G$16*List!$H2006)+'NEW Reference'!G$17,0)</f>
        <v>2672</v>
      </c>
      <c r="O2006" s="34">
        <f>ROUND(('NEW Reference'!H$16*List!$H2006)+'NEW Reference'!H$17,0)</f>
        <v>2774</v>
      </c>
      <c r="P2006" s="34">
        <f>ROUND(('NEW Reference'!I$16*List!$H2006)+'NEW Reference'!I$17,0)</f>
        <v>2883</v>
      </c>
      <c r="Q2006" s="34">
        <f>ROUND(('NEW Reference'!J$16*List!$H2006)+'NEW Reference'!J$17,0)</f>
        <v>3338</v>
      </c>
      <c r="R2006" s="34">
        <f>ROUND(('NEW Reference'!K$16*List!$H2006)+'NEW Reference'!K$17,0)</f>
        <v>3443</v>
      </c>
      <c r="S2006" s="34">
        <f>ROUND(('NEW Reference'!L$16*List!$H2006)+'NEW Reference'!L$17,0)</f>
        <v>3716</v>
      </c>
      <c r="T2006" s="34">
        <f>ROUND(('NEW Reference'!M$16*List!$H2006)+'NEW Reference'!M$17,0)</f>
        <v>4438</v>
      </c>
      <c r="U2006" s="34">
        <f>ROUND(('NEW Reference'!N$16*List!$H2006)+'NEW Reference'!N$17,0)</f>
        <v>17906</v>
      </c>
      <c r="V2006" s="35">
        <f>ROUND(('NEW Reference'!O$16*List!$H2006)+'NEW Reference'!O$17,0)</f>
        <v>666</v>
      </c>
      <c r="W2006" s="35">
        <f>ROUND(('NEW Reference'!P$16*List!$H2006)+'NEW Reference'!P$17,0)</f>
        <v>938</v>
      </c>
      <c r="X2006" s="35">
        <f>ROUND(('NEW Reference'!Q$16*List!$H2006)+'NEW Reference'!Q$17,0)</f>
        <v>469</v>
      </c>
      <c r="Y2006" s="36"/>
      <c r="Z2006" s="4" t="str">
        <f t="shared" si="95"/>
        <v>PASQUOTANK, North Carolina</v>
      </c>
      <c r="AA2006" s="37" t="s">
        <v>5730</v>
      </c>
      <c r="AB2006" s="37" t="s">
        <v>49</v>
      </c>
      <c r="AC2006" s="32" t="s">
        <v>5545</v>
      </c>
      <c r="AD2006" s="38"/>
      <c r="AE2006">
        <f t="shared" si="96"/>
        <v>0.79480000000000006</v>
      </c>
    </row>
    <row r="2007" spans="1:31">
      <c r="A2007" s="28" t="s">
        <v>5731</v>
      </c>
      <c r="B2007" s="44" t="s">
        <v>5732</v>
      </c>
      <c r="C2007" s="45">
        <v>48900</v>
      </c>
      <c r="D2007" s="30" t="s">
        <v>1784</v>
      </c>
      <c r="E2007" s="46" t="s">
        <v>5733</v>
      </c>
      <c r="F2007" s="49" t="s">
        <v>5545</v>
      </c>
      <c r="G2007" s="33" t="s">
        <v>48</v>
      </c>
      <c r="H2007">
        <f t="shared" si="94"/>
        <v>0.86210000000000009</v>
      </c>
      <c r="I2007" s="34">
        <f>ROUND(('NEW Reference'!B$16*List!$H2007)+'NEW Reference'!B$17,0)</f>
        <v>1088</v>
      </c>
      <c r="J2007" s="34">
        <f>ROUND(('NEW Reference'!C$16*List!$H2007)+'NEW Reference'!C$17,0)</f>
        <v>1622</v>
      </c>
      <c r="K2007" s="34">
        <f>ROUND(('NEW Reference'!D$16*List!$H2007)+'NEW Reference'!D$17,0)</f>
        <v>1944</v>
      </c>
      <c r="L2007" s="34">
        <f>ROUND(('NEW Reference'!E$16*List!$H2007)+'NEW Reference'!E$17,0)</f>
        <v>2403</v>
      </c>
      <c r="M2007" s="34">
        <f>ROUND(('NEW Reference'!F$16*List!$H2007)+'NEW Reference'!F$17,0)</f>
        <v>2503</v>
      </c>
      <c r="N2007" s="34">
        <f>ROUND(('NEW Reference'!G$16*List!$H2007)+'NEW Reference'!G$17,0)</f>
        <v>2834</v>
      </c>
      <c r="O2007" s="34">
        <f>ROUND(('NEW Reference'!H$16*List!$H2007)+'NEW Reference'!H$17,0)</f>
        <v>2942</v>
      </c>
      <c r="P2007" s="34">
        <f>ROUND(('NEW Reference'!I$16*List!$H2007)+'NEW Reference'!I$17,0)</f>
        <v>3058</v>
      </c>
      <c r="Q2007" s="34">
        <f>ROUND(('NEW Reference'!J$16*List!$H2007)+'NEW Reference'!J$17,0)</f>
        <v>3541</v>
      </c>
      <c r="R2007" s="34">
        <f>ROUND(('NEW Reference'!K$16*List!$H2007)+'NEW Reference'!K$17,0)</f>
        <v>3652</v>
      </c>
      <c r="S2007" s="34">
        <f>ROUND(('NEW Reference'!L$16*List!$H2007)+'NEW Reference'!L$17,0)</f>
        <v>3941</v>
      </c>
      <c r="T2007" s="34">
        <f>ROUND(('NEW Reference'!M$16*List!$H2007)+'NEW Reference'!M$17,0)</f>
        <v>4707</v>
      </c>
      <c r="U2007" s="34">
        <f>ROUND(('NEW Reference'!N$16*List!$H2007)+'NEW Reference'!N$17,0)</f>
        <v>18992</v>
      </c>
      <c r="V2007" s="35">
        <f>ROUND(('NEW Reference'!O$16*List!$H2007)+'NEW Reference'!O$17,0)</f>
        <v>706</v>
      </c>
      <c r="W2007" s="35">
        <f>ROUND(('NEW Reference'!P$16*List!$H2007)+'NEW Reference'!P$17,0)</f>
        <v>995</v>
      </c>
      <c r="X2007" s="35">
        <f>ROUND(('NEW Reference'!Q$16*List!$H2007)+'NEW Reference'!Q$17,0)</f>
        <v>497</v>
      </c>
      <c r="Y2007" s="36"/>
      <c r="Z2007" s="4" t="str">
        <f t="shared" si="95"/>
        <v>PENDER, North Carolina</v>
      </c>
      <c r="AA2007" s="46" t="s">
        <v>5733</v>
      </c>
      <c r="AB2007" s="37" t="s">
        <v>49</v>
      </c>
      <c r="AC2007" s="41" t="s">
        <v>5545</v>
      </c>
      <c r="AD2007" s="42"/>
      <c r="AE2007">
        <f t="shared" si="96"/>
        <v>0.86210000000000009</v>
      </c>
    </row>
    <row r="2008" spans="1:31">
      <c r="A2008" s="28" t="s">
        <v>5734</v>
      </c>
      <c r="B2008" s="44" t="s">
        <v>5735</v>
      </c>
      <c r="C2008" s="45">
        <v>99934</v>
      </c>
      <c r="D2008" s="30" t="s">
        <v>183</v>
      </c>
      <c r="E2008" s="46" t="s">
        <v>5736</v>
      </c>
      <c r="F2008" s="50" t="s">
        <v>5545</v>
      </c>
      <c r="G2008" s="33" t="s">
        <v>59</v>
      </c>
      <c r="H2008">
        <f t="shared" si="94"/>
        <v>0.79480000000000006</v>
      </c>
      <c r="I2008" s="34">
        <f>ROUND(('NEW Reference'!B$16*List!$H2008)+'NEW Reference'!B$17,0)</f>
        <v>1025</v>
      </c>
      <c r="J2008" s="34">
        <f>ROUND(('NEW Reference'!C$16*List!$H2008)+'NEW Reference'!C$17,0)</f>
        <v>1529</v>
      </c>
      <c r="K2008" s="34">
        <f>ROUND(('NEW Reference'!D$16*List!$H2008)+'NEW Reference'!D$17,0)</f>
        <v>1832</v>
      </c>
      <c r="L2008" s="34">
        <f>ROUND(('NEW Reference'!E$16*List!$H2008)+'NEW Reference'!E$17,0)</f>
        <v>2265</v>
      </c>
      <c r="M2008" s="34">
        <f>ROUND(('NEW Reference'!F$16*List!$H2008)+'NEW Reference'!F$17,0)</f>
        <v>2360</v>
      </c>
      <c r="N2008" s="34">
        <f>ROUND(('NEW Reference'!G$16*List!$H2008)+'NEW Reference'!G$17,0)</f>
        <v>2672</v>
      </c>
      <c r="O2008" s="34">
        <f>ROUND(('NEW Reference'!H$16*List!$H2008)+'NEW Reference'!H$17,0)</f>
        <v>2774</v>
      </c>
      <c r="P2008" s="34">
        <f>ROUND(('NEW Reference'!I$16*List!$H2008)+'NEW Reference'!I$17,0)</f>
        <v>2883</v>
      </c>
      <c r="Q2008" s="34">
        <f>ROUND(('NEW Reference'!J$16*List!$H2008)+'NEW Reference'!J$17,0)</f>
        <v>3338</v>
      </c>
      <c r="R2008" s="34">
        <f>ROUND(('NEW Reference'!K$16*List!$H2008)+'NEW Reference'!K$17,0)</f>
        <v>3443</v>
      </c>
      <c r="S2008" s="34">
        <f>ROUND(('NEW Reference'!L$16*List!$H2008)+'NEW Reference'!L$17,0)</f>
        <v>3716</v>
      </c>
      <c r="T2008" s="34">
        <f>ROUND(('NEW Reference'!M$16*List!$H2008)+'NEW Reference'!M$17,0)</f>
        <v>4438</v>
      </c>
      <c r="U2008" s="34">
        <f>ROUND(('NEW Reference'!N$16*List!$H2008)+'NEW Reference'!N$17,0)</f>
        <v>17906</v>
      </c>
      <c r="V2008" s="35">
        <f>ROUND(('NEW Reference'!O$16*List!$H2008)+'NEW Reference'!O$17,0)</f>
        <v>666</v>
      </c>
      <c r="W2008" s="35">
        <f>ROUND(('NEW Reference'!P$16*List!$H2008)+'NEW Reference'!P$17,0)</f>
        <v>938</v>
      </c>
      <c r="X2008" s="35">
        <f>ROUND(('NEW Reference'!Q$16*List!$H2008)+'NEW Reference'!Q$17,0)</f>
        <v>469</v>
      </c>
      <c r="Y2008" s="36"/>
      <c r="Z2008" s="4" t="str">
        <f t="shared" si="95"/>
        <v>PERQUIMANS, North Carolina</v>
      </c>
      <c r="AA2008" s="46" t="s">
        <v>5736</v>
      </c>
      <c r="AB2008" s="37" t="s">
        <v>49</v>
      </c>
      <c r="AC2008" s="41" t="s">
        <v>5545</v>
      </c>
      <c r="AD2008" s="42"/>
      <c r="AE2008">
        <f t="shared" si="96"/>
        <v>0.79480000000000006</v>
      </c>
    </row>
    <row r="2009" spans="1:31">
      <c r="A2009" s="28" t="s">
        <v>5737</v>
      </c>
      <c r="B2009" s="44" t="s">
        <v>5738</v>
      </c>
      <c r="C2009" s="45">
        <v>20500</v>
      </c>
      <c r="D2009" s="30" t="s">
        <v>667</v>
      </c>
      <c r="E2009" s="46" t="s">
        <v>5739</v>
      </c>
      <c r="F2009" s="49" t="s">
        <v>5545</v>
      </c>
      <c r="G2009" s="33" t="s">
        <v>48</v>
      </c>
      <c r="H2009">
        <f t="shared" si="94"/>
        <v>0.95269999999999999</v>
      </c>
      <c r="I2009" s="34">
        <f>ROUND(('NEW Reference'!B$16*List!$H2009)+'NEW Reference'!B$17,0)</f>
        <v>1172</v>
      </c>
      <c r="J2009" s="34">
        <f>ROUND(('NEW Reference'!C$16*List!$H2009)+'NEW Reference'!C$17,0)</f>
        <v>1747</v>
      </c>
      <c r="K2009" s="34">
        <f>ROUND(('NEW Reference'!D$16*List!$H2009)+'NEW Reference'!D$17,0)</f>
        <v>2093</v>
      </c>
      <c r="L2009" s="34">
        <f>ROUND(('NEW Reference'!E$16*List!$H2009)+'NEW Reference'!E$17,0)</f>
        <v>2588</v>
      </c>
      <c r="M2009" s="34">
        <f>ROUND(('NEW Reference'!F$16*List!$H2009)+'NEW Reference'!F$17,0)</f>
        <v>2696</v>
      </c>
      <c r="N2009" s="34">
        <f>ROUND(('NEW Reference'!G$16*List!$H2009)+'NEW Reference'!G$17,0)</f>
        <v>3052</v>
      </c>
      <c r="O2009" s="34">
        <f>ROUND(('NEW Reference'!H$16*List!$H2009)+'NEW Reference'!H$17,0)</f>
        <v>3169</v>
      </c>
      <c r="P2009" s="34">
        <f>ROUND(('NEW Reference'!I$16*List!$H2009)+'NEW Reference'!I$17,0)</f>
        <v>3293</v>
      </c>
      <c r="Q2009" s="34">
        <f>ROUND(('NEW Reference'!J$16*List!$H2009)+'NEW Reference'!J$17,0)</f>
        <v>3813</v>
      </c>
      <c r="R2009" s="34">
        <f>ROUND(('NEW Reference'!K$16*List!$H2009)+'NEW Reference'!K$17,0)</f>
        <v>3934</v>
      </c>
      <c r="S2009" s="34">
        <f>ROUND(('NEW Reference'!L$16*List!$H2009)+'NEW Reference'!L$17,0)</f>
        <v>4245</v>
      </c>
      <c r="T2009" s="34">
        <f>ROUND(('NEW Reference'!M$16*List!$H2009)+'NEW Reference'!M$17,0)</f>
        <v>5070</v>
      </c>
      <c r="U2009" s="34">
        <f>ROUND(('NEW Reference'!N$16*List!$H2009)+'NEW Reference'!N$17,0)</f>
        <v>20455</v>
      </c>
      <c r="V2009" s="35">
        <f>ROUND(('NEW Reference'!O$16*List!$H2009)+'NEW Reference'!O$17,0)</f>
        <v>760</v>
      </c>
      <c r="W2009" s="35">
        <f>ROUND(('NEW Reference'!P$16*List!$H2009)+'NEW Reference'!P$17,0)</f>
        <v>1072</v>
      </c>
      <c r="X2009" s="35">
        <f>ROUND(('NEW Reference'!Q$16*List!$H2009)+'NEW Reference'!Q$17,0)</f>
        <v>536</v>
      </c>
      <c r="Y2009" s="36"/>
      <c r="Z2009" s="4" t="str">
        <f t="shared" si="95"/>
        <v>PERSON, North Carolina</v>
      </c>
      <c r="AA2009" s="46" t="s">
        <v>5739</v>
      </c>
      <c r="AB2009" s="37" t="s">
        <v>49</v>
      </c>
      <c r="AC2009" s="41" t="s">
        <v>5545</v>
      </c>
      <c r="AD2009" s="42"/>
      <c r="AE2009">
        <f t="shared" si="96"/>
        <v>0.95269999999999999</v>
      </c>
    </row>
    <row r="2010" spans="1:31">
      <c r="A2010" s="28" t="s">
        <v>5740</v>
      </c>
      <c r="B2010" s="44" t="s">
        <v>5741</v>
      </c>
      <c r="C2010" s="45">
        <v>24780</v>
      </c>
      <c r="D2010" s="30" t="s">
        <v>841</v>
      </c>
      <c r="E2010" s="46" t="s">
        <v>5742</v>
      </c>
      <c r="F2010" s="49" t="s">
        <v>5545</v>
      </c>
      <c r="G2010" s="33" t="s">
        <v>48</v>
      </c>
      <c r="H2010">
        <f t="shared" si="94"/>
        <v>0.87120000000000009</v>
      </c>
      <c r="I2010" s="34">
        <f>ROUND(('NEW Reference'!B$16*List!$H2010)+'NEW Reference'!B$17,0)</f>
        <v>1096</v>
      </c>
      <c r="J2010" s="34">
        <f>ROUND(('NEW Reference'!C$16*List!$H2010)+'NEW Reference'!C$17,0)</f>
        <v>1635</v>
      </c>
      <c r="K2010" s="34">
        <f>ROUND(('NEW Reference'!D$16*List!$H2010)+'NEW Reference'!D$17,0)</f>
        <v>1959</v>
      </c>
      <c r="L2010" s="34">
        <f>ROUND(('NEW Reference'!E$16*List!$H2010)+'NEW Reference'!E$17,0)</f>
        <v>2421</v>
      </c>
      <c r="M2010" s="34">
        <f>ROUND(('NEW Reference'!F$16*List!$H2010)+'NEW Reference'!F$17,0)</f>
        <v>2523</v>
      </c>
      <c r="N2010" s="34">
        <f>ROUND(('NEW Reference'!G$16*List!$H2010)+'NEW Reference'!G$17,0)</f>
        <v>2856</v>
      </c>
      <c r="O2010" s="34">
        <f>ROUND(('NEW Reference'!H$16*List!$H2010)+'NEW Reference'!H$17,0)</f>
        <v>2965</v>
      </c>
      <c r="P2010" s="34">
        <f>ROUND(('NEW Reference'!I$16*List!$H2010)+'NEW Reference'!I$17,0)</f>
        <v>3081</v>
      </c>
      <c r="Q2010" s="34">
        <f>ROUND(('NEW Reference'!J$16*List!$H2010)+'NEW Reference'!J$17,0)</f>
        <v>3568</v>
      </c>
      <c r="R2010" s="34">
        <f>ROUND(('NEW Reference'!K$16*List!$H2010)+'NEW Reference'!K$17,0)</f>
        <v>3681</v>
      </c>
      <c r="S2010" s="34">
        <f>ROUND(('NEW Reference'!L$16*List!$H2010)+'NEW Reference'!L$17,0)</f>
        <v>3972</v>
      </c>
      <c r="T2010" s="34">
        <f>ROUND(('NEW Reference'!M$16*List!$H2010)+'NEW Reference'!M$17,0)</f>
        <v>4743</v>
      </c>
      <c r="U2010" s="34">
        <f>ROUND(('NEW Reference'!N$16*List!$H2010)+'NEW Reference'!N$17,0)</f>
        <v>19139</v>
      </c>
      <c r="V2010" s="35">
        <f>ROUND(('NEW Reference'!O$16*List!$H2010)+'NEW Reference'!O$17,0)</f>
        <v>712</v>
      </c>
      <c r="W2010" s="35">
        <f>ROUND(('NEW Reference'!P$16*List!$H2010)+'NEW Reference'!P$17,0)</f>
        <v>1003</v>
      </c>
      <c r="X2010" s="35">
        <f>ROUND(('NEW Reference'!Q$16*List!$H2010)+'NEW Reference'!Q$17,0)</f>
        <v>501</v>
      </c>
      <c r="Y2010" s="36"/>
      <c r="Z2010" s="4" t="str">
        <f t="shared" si="95"/>
        <v>PITT, North Carolina</v>
      </c>
      <c r="AA2010" s="46" t="s">
        <v>5742</v>
      </c>
      <c r="AB2010" s="37" t="s">
        <v>49</v>
      </c>
      <c r="AC2010" s="41" t="s">
        <v>5545</v>
      </c>
      <c r="AD2010" s="42"/>
      <c r="AE2010">
        <f t="shared" si="96"/>
        <v>0.87120000000000009</v>
      </c>
    </row>
    <row r="2011" spans="1:31">
      <c r="A2011" s="28" t="s">
        <v>5743</v>
      </c>
      <c r="B2011" s="44" t="s">
        <v>5744</v>
      </c>
      <c r="C2011" s="45">
        <v>99934</v>
      </c>
      <c r="D2011" s="30" t="s">
        <v>183</v>
      </c>
      <c r="E2011" s="46" t="s">
        <v>701</v>
      </c>
      <c r="F2011" s="50" t="s">
        <v>5545</v>
      </c>
      <c r="G2011" s="33" t="s">
        <v>59</v>
      </c>
      <c r="H2011">
        <f t="shared" si="94"/>
        <v>0.79480000000000006</v>
      </c>
      <c r="I2011" s="34">
        <f>ROUND(('NEW Reference'!B$16*List!$H2011)+'NEW Reference'!B$17,0)</f>
        <v>1025</v>
      </c>
      <c r="J2011" s="34">
        <f>ROUND(('NEW Reference'!C$16*List!$H2011)+'NEW Reference'!C$17,0)</f>
        <v>1529</v>
      </c>
      <c r="K2011" s="34">
        <f>ROUND(('NEW Reference'!D$16*List!$H2011)+'NEW Reference'!D$17,0)</f>
        <v>1832</v>
      </c>
      <c r="L2011" s="34">
        <f>ROUND(('NEW Reference'!E$16*List!$H2011)+'NEW Reference'!E$17,0)</f>
        <v>2265</v>
      </c>
      <c r="M2011" s="34">
        <f>ROUND(('NEW Reference'!F$16*List!$H2011)+'NEW Reference'!F$17,0)</f>
        <v>2360</v>
      </c>
      <c r="N2011" s="34">
        <f>ROUND(('NEW Reference'!G$16*List!$H2011)+'NEW Reference'!G$17,0)</f>
        <v>2672</v>
      </c>
      <c r="O2011" s="34">
        <f>ROUND(('NEW Reference'!H$16*List!$H2011)+'NEW Reference'!H$17,0)</f>
        <v>2774</v>
      </c>
      <c r="P2011" s="34">
        <f>ROUND(('NEW Reference'!I$16*List!$H2011)+'NEW Reference'!I$17,0)</f>
        <v>2883</v>
      </c>
      <c r="Q2011" s="34">
        <f>ROUND(('NEW Reference'!J$16*List!$H2011)+'NEW Reference'!J$17,0)</f>
        <v>3338</v>
      </c>
      <c r="R2011" s="34">
        <f>ROUND(('NEW Reference'!K$16*List!$H2011)+'NEW Reference'!K$17,0)</f>
        <v>3443</v>
      </c>
      <c r="S2011" s="34">
        <f>ROUND(('NEW Reference'!L$16*List!$H2011)+'NEW Reference'!L$17,0)</f>
        <v>3716</v>
      </c>
      <c r="T2011" s="34">
        <f>ROUND(('NEW Reference'!M$16*List!$H2011)+'NEW Reference'!M$17,0)</f>
        <v>4438</v>
      </c>
      <c r="U2011" s="34">
        <f>ROUND(('NEW Reference'!N$16*List!$H2011)+'NEW Reference'!N$17,0)</f>
        <v>17906</v>
      </c>
      <c r="V2011" s="35">
        <f>ROUND(('NEW Reference'!O$16*List!$H2011)+'NEW Reference'!O$17,0)</f>
        <v>666</v>
      </c>
      <c r="W2011" s="35">
        <f>ROUND(('NEW Reference'!P$16*List!$H2011)+'NEW Reference'!P$17,0)</f>
        <v>938</v>
      </c>
      <c r="X2011" s="35">
        <f>ROUND(('NEW Reference'!Q$16*List!$H2011)+'NEW Reference'!Q$17,0)</f>
        <v>469</v>
      </c>
      <c r="Y2011" s="36"/>
      <c r="Z2011" s="4" t="str">
        <f t="shared" si="95"/>
        <v>POLK, North Carolina</v>
      </c>
      <c r="AA2011" s="37" t="s">
        <v>701</v>
      </c>
      <c r="AB2011" s="37" t="s">
        <v>49</v>
      </c>
      <c r="AC2011" s="32" t="s">
        <v>5545</v>
      </c>
      <c r="AD2011" s="38"/>
      <c r="AE2011">
        <f t="shared" si="96"/>
        <v>0.79480000000000006</v>
      </c>
    </row>
    <row r="2012" spans="1:31">
      <c r="A2012" s="28" t="s">
        <v>5745</v>
      </c>
      <c r="B2012" s="44" t="s">
        <v>5746</v>
      </c>
      <c r="C2012" s="47">
        <v>24660</v>
      </c>
      <c r="D2012" s="30" t="s">
        <v>837</v>
      </c>
      <c r="E2012" s="37" t="s">
        <v>277</v>
      </c>
      <c r="F2012" s="49" t="s">
        <v>5545</v>
      </c>
      <c r="G2012" s="33" t="s">
        <v>48</v>
      </c>
      <c r="H2012">
        <f t="shared" si="94"/>
        <v>0.86990000000000001</v>
      </c>
      <c r="I2012" s="34">
        <f>ROUND(('NEW Reference'!B$16*List!$H2012)+'NEW Reference'!B$17,0)</f>
        <v>1095</v>
      </c>
      <c r="J2012" s="34">
        <f>ROUND(('NEW Reference'!C$16*List!$H2012)+'NEW Reference'!C$17,0)</f>
        <v>1633</v>
      </c>
      <c r="K2012" s="34">
        <f>ROUND(('NEW Reference'!D$16*List!$H2012)+'NEW Reference'!D$17,0)</f>
        <v>1956</v>
      </c>
      <c r="L2012" s="34">
        <f>ROUND(('NEW Reference'!E$16*List!$H2012)+'NEW Reference'!E$17,0)</f>
        <v>2419</v>
      </c>
      <c r="M2012" s="34">
        <f>ROUND(('NEW Reference'!F$16*List!$H2012)+'NEW Reference'!F$17,0)</f>
        <v>2520</v>
      </c>
      <c r="N2012" s="34">
        <f>ROUND(('NEW Reference'!G$16*List!$H2012)+'NEW Reference'!G$17,0)</f>
        <v>2853</v>
      </c>
      <c r="O2012" s="34">
        <f>ROUND(('NEW Reference'!H$16*List!$H2012)+'NEW Reference'!H$17,0)</f>
        <v>2962</v>
      </c>
      <c r="P2012" s="34">
        <f>ROUND(('NEW Reference'!I$16*List!$H2012)+'NEW Reference'!I$17,0)</f>
        <v>3078</v>
      </c>
      <c r="Q2012" s="34">
        <f>ROUND(('NEW Reference'!J$16*List!$H2012)+'NEW Reference'!J$17,0)</f>
        <v>3564</v>
      </c>
      <c r="R2012" s="34">
        <f>ROUND(('NEW Reference'!K$16*List!$H2012)+'NEW Reference'!K$17,0)</f>
        <v>3677</v>
      </c>
      <c r="S2012" s="34">
        <f>ROUND(('NEW Reference'!L$16*List!$H2012)+'NEW Reference'!L$17,0)</f>
        <v>3967</v>
      </c>
      <c r="T2012" s="34">
        <f>ROUND(('NEW Reference'!M$16*List!$H2012)+'NEW Reference'!M$17,0)</f>
        <v>4738</v>
      </c>
      <c r="U2012" s="34">
        <f>ROUND(('NEW Reference'!N$16*List!$H2012)+'NEW Reference'!N$17,0)</f>
        <v>19118</v>
      </c>
      <c r="V2012" s="35">
        <f>ROUND(('NEW Reference'!O$16*List!$H2012)+'NEW Reference'!O$17,0)</f>
        <v>711</v>
      </c>
      <c r="W2012" s="35">
        <f>ROUND(('NEW Reference'!P$16*List!$H2012)+'NEW Reference'!P$17,0)</f>
        <v>1002</v>
      </c>
      <c r="X2012" s="35">
        <f>ROUND(('NEW Reference'!Q$16*List!$H2012)+'NEW Reference'!Q$17,0)</f>
        <v>501</v>
      </c>
      <c r="Y2012" s="36"/>
      <c r="Z2012" s="4" t="str">
        <f t="shared" si="95"/>
        <v>RANDOLPH, North Carolina</v>
      </c>
      <c r="AA2012" s="46" t="s">
        <v>277</v>
      </c>
      <c r="AB2012" s="37" t="s">
        <v>49</v>
      </c>
      <c r="AC2012" s="41" t="s">
        <v>5545</v>
      </c>
      <c r="AD2012" s="42"/>
      <c r="AE2012">
        <f t="shared" si="96"/>
        <v>0.86990000000000001</v>
      </c>
    </row>
    <row r="2013" spans="1:31">
      <c r="A2013" s="28" t="s">
        <v>5747</v>
      </c>
      <c r="B2013" s="44" t="s">
        <v>5748</v>
      </c>
      <c r="C2013" s="47">
        <v>99934</v>
      </c>
      <c r="D2013" s="30" t="s">
        <v>183</v>
      </c>
      <c r="E2013" s="37" t="s">
        <v>1952</v>
      </c>
      <c r="F2013" s="50" t="s">
        <v>5545</v>
      </c>
      <c r="G2013" s="33" t="s">
        <v>59</v>
      </c>
      <c r="H2013">
        <f t="shared" si="94"/>
        <v>0.79480000000000006</v>
      </c>
      <c r="I2013" s="34">
        <f>ROUND(('NEW Reference'!B$16*List!$H2013)+'NEW Reference'!B$17,0)</f>
        <v>1025</v>
      </c>
      <c r="J2013" s="34">
        <f>ROUND(('NEW Reference'!C$16*List!$H2013)+'NEW Reference'!C$17,0)</f>
        <v>1529</v>
      </c>
      <c r="K2013" s="34">
        <f>ROUND(('NEW Reference'!D$16*List!$H2013)+'NEW Reference'!D$17,0)</f>
        <v>1832</v>
      </c>
      <c r="L2013" s="34">
        <f>ROUND(('NEW Reference'!E$16*List!$H2013)+'NEW Reference'!E$17,0)</f>
        <v>2265</v>
      </c>
      <c r="M2013" s="34">
        <f>ROUND(('NEW Reference'!F$16*List!$H2013)+'NEW Reference'!F$17,0)</f>
        <v>2360</v>
      </c>
      <c r="N2013" s="34">
        <f>ROUND(('NEW Reference'!G$16*List!$H2013)+'NEW Reference'!G$17,0)</f>
        <v>2672</v>
      </c>
      <c r="O2013" s="34">
        <f>ROUND(('NEW Reference'!H$16*List!$H2013)+'NEW Reference'!H$17,0)</f>
        <v>2774</v>
      </c>
      <c r="P2013" s="34">
        <f>ROUND(('NEW Reference'!I$16*List!$H2013)+'NEW Reference'!I$17,0)</f>
        <v>2883</v>
      </c>
      <c r="Q2013" s="34">
        <f>ROUND(('NEW Reference'!J$16*List!$H2013)+'NEW Reference'!J$17,0)</f>
        <v>3338</v>
      </c>
      <c r="R2013" s="34">
        <f>ROUND(('NEW Reference'!K$16*List!$H2013)+'NEW Reference'!K$17,0)</f>
        <v>3443</v>
      </c>
      <c r="S2013" s="34">
        <f>ROUND(('NEW Reference'!L$16*List!$H2013)+'NEW Reference'!L$17,0)</f>
        <v>3716</v>
      </c>
      <c r="T2013" s="34">
        <f>ROUND(('NEW Reference'!M$16*List!$H2013)+'NEW Reference'!M$17,0)</f>
        <v>4438</v>
      </c>
      <c r="U2013" s="34">
        <f>ROUND(('NEW Reference'!N$16*List!$H2013)+'NEW Reference'!N$17,0)</f>
        <v>17906</v>
      </c>
      <c r="V2013" s="35">
        <f>ROUND(('NEW Reference'!O$16*List!$H2013)+'NEW Reference'!O$17,0)</f>
        <v>666</v>
      </c>
      <c r="W2013" s="35">
        <f>ROUND(('NEW Reference'!P$16*List!$H2013)+'NEW Reference'!P$17,0)</f>
        <v>938</v>
      </c>
      <c r="X2013" s="35">
        <f>ROUND(('NEW Reference'!Q$16*List!$H2013)+'NEW Reference'!Q$17,0)</f>
        <v>469</v>
      </c>
      <c r="Y2013" s="36"/>
      <c r="Z2013" s="4" t="str">
        <f t="shared" si="95"/>
        <v>RICHMOND, North Carolina</v>
      </c>
      <c r="AA2013" s="46" t="s">
        <v>1952</v>
      </c>
      <c r="AB2013" s="37" t="s">
        <v>49</v>
      </c>
      <c r="AC2013" s="41" t="s">
        <v>5545</v>
      </c>
      <c r="AD2013" s="42"/>
      <c r="AE2013">
        <f t="shared" si="96"/>
        <v>0.79480000000000006</v>
      </c>
    </row>
    <row r="2014" spans="1:31">
      <c r="A2014" s="28" t="s">
        <v>5749</v>
      </c>
      <c r="B2014" s="44" t="s">
        <v>5750</v>
      </c>
      <c r="C2014" s="45">
        <v>99934</v>
      </c>
      <c r="D2014" s="30" t="s">
        <v>183</v>
      </c>
      <c r="E2014" s="46" t="s">
        <v>5751</v>
      </c>
      <c r="F2014" s="50" t="s">
        <v>5545</v>
      </c>
      <c r="G2014" s="33" t="s">
        <v>59</v>
      </c>
      <c r="H2014">
        <f t="shared" si="94"/>
        <v>0.79480000000000006</v>
      </c>
      <c r="I2014" s="34">
        <f>ROUND(('NEW Reference'!B$16*List!$H2014)+'NEW Reference'!B$17,0)</f>
        <v>1025</v>
      </c>
      <c r="J2014" s="34">
        <f>ROUND(('NEW Reference'!C$16*List!$H2014)+'NEW Reference'!C$17,0)</f>
        <v>1529</v>
      </c>
      <c r="K2014" s="34">
        <f>ROUND(('NEW Reference'!D$16*List!$H2014)+'NEW Reference'!D$17,0)</f>
        <v>1832</v>
      </c>
      <c r="L2014" s="34">
        <f>ROUND(('NEW Reference'!E$16*List!$H2014)+'NEW Reference'!E$17,0)</f>
        <v>2265</v>
      </c>
      <c r="M2014" s="34">
        <f>ROUND(('NEW Reference'!F$16*List!$H2014)+'NEW Reference'!F$17,0)</f>
        <v>2360</v>
      </c>
      <c r="N2014" s="34">
        <f>ROUND(('NEW Reference'!G$16*List!$H2014)+'NEW Reference'!G$17,0)</f>
        <v>2672</v>
      </c>
      <c r="O2014" s="34">
        <f>ROUND(('NEW Reference'!H$16*List!$H2014)+'NEW Reference'!H$17,0)</f>
        <v>2774</v>
      </c>
      <c r="P2014" s="34">
        <f>ROUND(('NEW Reference'!I$16*List!$H2014)+'NEW Reference'!I$17,0)</f>
        <v>2883</v>
      </c>
      <c r="Q2014" s="34">
        <f>ROUND(('NEW Reference'!J$16*List!$H2014)+'NEW Reference'!J$17,0)</f>
        <v>3338</v>
      </c>
      <c r="R2014" s="34">
        <f>ROUND(('NEW Reference'!K$16*List!$H2014)+'NEW Reference'!K$17,0)</f>
        <v>3443</v>
      </c>
      <c r="S2014" s="34">
        <f>ROUND(('NEW Reference'!L$16*List!$H2014)+'NEW Reference'!L$17,0)</f>
        <v>3716</v>
      </c>
      <c r="T2014" s="34">
        <f>ROUND(('NEW Reference'!M$16*List!$H2014)+'NEW Reference'!M$17,0)</f>
        <v>4438</v>
      </c>
      <c r="U2014" s="34">
        <f>ROUND(('NEW Reference'!N$16*List!$H2014)+'NEW Reference'!N$17,0)</f>
        <v>17906</v>
      </c>
      <c r="V2014" s="35">
        <f>ROUND(('NEW Reference'!O$16*List!$H2014)+'NEW Reference'!O$17,0)</f>
        <v>666</v>
      </c>
      <c r="W2014" s="35">
        <f>ROUND(('NEW Reference'!P$16*List!$H2014)+'NEW Reference'!P$17,0)</f>
        <v>938</v>
      </c>
      <c r="X2014" s="35">
        <f>ROUND(('NEW Reference'!Q$16*List!$H2014)+'NEW Reference'!Q$17,0)</f>
        <v>469</v>
      </c>
      <c r="Y2014" s="36"/>
      <c r="Z2014" s="4" t="str">
        <f t="shared" si="95"/>
        <v>ROBESON, North Carolina</v>
      </c>
      <c r="AA2014" s="46" t="s">
        <v>5751</v>
      </c>
      <c r="AB2014" s="37" t="s">
        <v>49</v>
      </c>
      <c r="AC2014" s="41" t="s">
        <v>5545</v>
      </c>
      <c r="AD2014" s="42"/>
      <c r="AE2014">
        <f t="shared" si="96"/>
        <v>0.79480000000000006</v>
      </c>
    </row>
    <row r="2015" spans="1:31">
      <c r="A2015" s="28" t="s">
        <v>5752</v>
      </c>
      <c r="B2015" s="44" t="s">
        <v>5753</v>
      </c>
      <c r="C2015" s="45">
        <v>24660</v>
      </c>
      <c r="D2015" s="30" t="s">
        <v>837</v>
      </c>
      <c r="E2015" s="46" t="s">
        <v>5229</v>
      </c>
      <c r="F2015" s="49" t="s">
        <v>5545</v>
      </c>
      <c r="G2015" s="33" t="s">
        <v>48</v>
      </c>
      <c r="H2015">
        <f t="shared" si="94"/>
        <v>0.86990000000000001</v>
      </c>
      <c r="I2015" s="34">
        <f>ROUND(('NEW Reference'!B$16*List!$H2015)+'NEW Reference'!B$17,0)</f>
        <v>1095</v>
      </c>
      <c r="J2015" s="34">
        <f>ROUND(('NEW Reference'!C$16*List!$H2015)+'NEW Reference'!C$17,0)</f>
        <v>1633</v>
      </c>
      <c r="K2015" s="34">
        <f>ROUND(('NEW Reference'!D$16*List!$H2015)+'NEW Reference'!D$17,0)</f>
        <v>1956</v>
      </c>
      <c r="L2015" s="34">
        <f>ROUND(('NEW Reference'!E$16*List!$H2015)+'NEW Reference'!E$17,0)</f>
        <v>2419</v>
      </c>
      <c r="M2015" s="34">
        <f>ROUND(('NEW Reference'!F$16*List!$H2015)+'NEW Reference'!F$17,0)</f>
        <v>2520</v>
      </c>
      <c r="N2015" s="34">
        <f>ROUND(('NEW Reference'!G$16*List!$H2015)+'NEW Reference'!G$17,0)</f>
        <v>2853</v>
      </c>
      <c r="O2015" s="34">
        <f>ROUND(('NEW Reference'!H$16*List!$H2015)+'NEW Reference'!H$17,0)</f>
        <v>2962</v>
      </c>
      <c r="P2015" s="34">
        <f>ROUND(('NEW Reference'!I$16*List!$H2015)+'NEW Reference'!I$17,0)</f>
        <v>3078</v>
      </c>
      <c r="Q2015" s="34">
        <f>ROUND(('NEW Reference'!J$16*List!$H2015)+'NEW Reference'!J$17,0)</f>
        <v>3564</v>
      </c>
      <c r="R2015" s="34">
        <f>ROUND(('NEW Reference'!K$16*List!$H2015)+'NEW Reference'!K$17,0)</f>
        <v>3677</v>
      </c>
      <c r="S2015" s="34">
        <f>ROUND(('NEW Reference'!L$16*List!$H2015)+'NEW Reference'!L$17,0)</f>
        <v>3967</v>
      </c>
      <c r="T2015" s="34">
        <f>ROUND(('NEW Reference'!M$16*List!$H2015)+'NEW Reference'!M$17,0)</f>
        <v>4738</v>
      </c>
      <c r="U2015" s="34">
        <f>ROUND(('NEW Reference'!N$16*List!$H2015)+'NEW Reference'!N$17,0)</f>
        <v>19118</v>
      </c>
      <c r="V2015" s="35">
        <f>ROUND(('NEW Reference'!O$16*List!$H2015)+'NEW Reference'!O$17,0)</f>
        <v>711</v>
      </c>
      <c r="W2015" s="35">
        <f>ROUND(('NEW Reference'!P$16*List!$H2015)+'NEW Reference'!P$17,0)</f>
        <v>1002</v>
      </c>
      <c r="X2015" s="35">
        <f>ROUND(('NEW Reference'!Q$16*List!$H2015)+'NEW Reference'!Q$17,0)</f>
        <v>501</v>
      </c>
      <c r="Y2015" s="36"/>
      <c r="Z2015" s="4" t="str">
        <f t="shared" si="95"/>
        <v>ROCKINGHAM, North Carolina</v>
      </c>
      <c r="AA2015" s="46" t="s">
        <v>5229</v>
      </c>
      <c r="AB2015" s="37" t="s">
        <v>49</v>
      </c>
      <c r="AC2015" s="41" t="s">
        <v>5545</v>
      </c>
      <c r="AD2015" s="42"/>
      <c r="AE2015">
        <f t="shared" si="96"/>
        <v>0.86990000000000001</v>
      </c>
    </row>
    <row r="2016" spans="1:31">
      <c r="A2016" s="28" t="s">
        <v>5754</v>
      </c>
      <c r="B2016" s="44" t="s">
        <v>5755</v>
      </c>
      <c r="C2016" s="45">
        <v>16740</v>
      </c>
      <c r="D2016" s="30" t="s">
        <v>523</v>
      </c>
      <c r="E2016" s="46" t="s">
        <v>3467</v>
      </c>
      <c r="F2016" s="49" t="s">
        <v>5545</v>
      </c>
      <c r="G2016" s="33" t="s">
        <v>48</v>
      </c>
      <c r="H2016">
        <f t="shared" si="94"/>
        <v>0.9466</v>
      </c>
      <c r="I2016" s="34">
        <f>ROUND(('NEW Reference'!B$16*List!$H2016)+'NEW Reference'!B$17,0)</f>
        <v>1166</v>
      </c>
      <c r="J2016" s="34">
        <f>ROUND(('NEW Reference'!C$16*List!$H2016)+'NEW Reference'!C$17,0)</f>
        <v>1739</v>
      </c>
      <c r="K2016" s="34">
        <f>ROUND(('NEW Reference'!D$16*List!$H2016)+'NEW Reference'!D$17,0)</f>
        <v>2083</v>
      </c>
      <c r="L2016" s="34">
        <f>ROUND(('NEW Reference'!E$16*List!$H2016)+'NEW Reference'!E$17,0)</f>
        <v>2575</v>
      </c>
      <c r="M2016" s="34">
        <f>ROUND(('NEW Reference'!F$16*List!$H2016)+'NEW Reference'!F$17,0)</f>
        <v>2683</v>
      </c>
      <c r="N2016" s="34">
        <f>ROUND(('NEW Reference'!G$16*List!$H2016)+'NEW Reference'!G$17,0)</f>
        <v>3037</v>
      </c>
      <c r="O2016" s="34">
        <f>ROUND(('NEW Reference'!H$16*List!$H2016)+'NEW Reference'!H$17,0)</f>
        <v>3153</v>
      </c>
      <c r="P2016" s="34">
        <f>ROUND(('NEW Reference'!I$16*List!$H2016)+'NEW Reference'!I$17,0)</f>
        <v>3277</v>
      </c>
      <c r="Q2016" s="34">
        <f>ROUND(('NEW Reference'!J$16*List!$H2016)+'NEW Reference'!J$17,0)</f>
        <v>3795</v>
      </c>
      <c r="R2016" s="34">
        <f>ROUND(('NEW Reference'!K$16*List!$H2016)+'NEW Reference'!K$17,0)</f>
        <v>3915</v>
      </c>
      <c r="S2016" s="34">
        <f>ROUND(('NEW Reference'!L$16*List!$H2016)+'NEW Reference'!L$17,0)</f>
        <v>4224</v>
      </c>
      <c r="T2016" s="34">
        <f>ROUND(('NEW Reference'!M$16*List!$H2016)+'NEW Reference'!M$17,0)</f>
        <v>5045</v>
      </c>
      <c r="U2016" s="34">
        <f>ROUND(('NEW Reference'!N$16*List!$H2016)+'NEW Reference'!N$17,0)</f>
        <v>20357</v>
      </c>
      <c r="V2016" s="35">
        <f>ROUND(('NEW Reference'!O$16*List!$H2016)+'NEW Reference'!O$17,0)</f>
        <v>757</v>
      </c>
      <c r="W2016" s="35">
        <f>ROUND(('NEW Reference'!P$16*List!$H2016)+'NEW Reference'!P$17,0)</f>
        <v>1066</v>
      </c>
      <c r="X2016" s="35">
        <f>ROUND(('NEW Reference'!Q$16*List!$H2016)+'NEW Reference'!Q$17,0)</f>
        <v>533</v>
      </c>
      <c r="Y2016" s="36"/>
      <c r="Z2016" s="4" t="str">
        <f t="shared" si="95"/>
        <v>ROWAN, North Carolina</v>
      </c>
      <c r="AA2016" s="37" t="s">
        <v>3467</v>
      </c>
      <c r="AB2016" s="37" t="s">
        <v>49</v>
      </c>
      <c r="AC2016" s="32" t="s">
        <v>5545</v>
      </c>
      <c r="AD2016" s="38"/>
      <c r="AE2016">
        <f t="shared" si="96"/>
        <v>0.9466</v>
      </c>
    </row>
    <row r="2017" spans="1:31">
      <c r="A2017" s="28" t="s">
        <v>5756</v>
      </c>
      <c r="B2017" s="44" t="s">
        <v>5757</v>
      </c>
      <c r="C2017" s="45">
        <v>99934</v>
      </c>
      <c r="D2017" s="30" t="s">
        <v>183</v>
      </c>
      <c r="E2017" s="46" t="s">
        <v>5758</v>
      </c>
      <c r="F2017" s="50" t="s">
        <v>5545</v>
      </c>
      <c r="G2017" s="33" t="s">
        <v>59</v>
      </c>
      <c r="H2017">
        <f t="shared" si="94"/>
        <v>0.79480000000000006</v>
      </c>
      <c r="I2017" s="34">
        <f>ROUND(('NEW Reference'!B$16*List!$H2017)+'NEW Reference'!B$17,0)</f>
        <v>1025</v>
      </c>
      <c r="J2017" s="34">
        <f>ROUND(('NEW Reference'!C$16*List!$H2017)+'NEW Reference'!C$17,0)</f>
        <v>1529</v>
      </c>
      <c r="K2017" s="34">
        <f>ROUND(('NEW Reference'!D$16*List!$H2017)+'NEW Reference'!D$17,0)</f>
        <v>1832</v>
      </c>
      <c r="L2017" s="34">
        <f>ROUND(('NEW Reference'!E$16*List!$H2017)+'NEW Reference'!E$17,0)</f>
        <v>2265</v>
      </c>
      <c r="M2017" s="34">
        <f>ROUND(('NEW Reference'!F$16*List!$H2017)+'NEW Reference'!F$17,0)</f>
        <v>2360</v>
      </c>
      <c r="N2017" s="34">
        <f>ROUND(('NEW Reference'!G$16*List!$H2017)+'NEW Reference'!G$17,0)</f>
        <v>2672</v>
      </c>
      <c r="O2017" s="34">
        <f>ROUND(('NEW Reference'!H$16*List!$H2017)+'NEW Reference'!H$17,0)</f>
        <v>2774</v>
      </c>
      <c r="P2017" s="34">
        <f>ROUND(('NEW Reference'!I$16*List!$H2017)+'NEW Reference'!I$17,0)</f>
        <v>2883</v>
      </c>
      <c r="Q2017" s="34">
        <f>ROUND(('NEW Reference'!J$16*List!$H2017)+'NEW Reference'!J$17,0)</f>
        <v>3338</v>
      </c>
      <c r="R2017" s="34">
        <f>ROUND(('NEW Reference'!K$16*List!$H2017)+'NEW Reference'!K$17,0)</f>
        <v>3443</v>
      </c>
      <c r="S2017" s="34">
        <f>ROUND(('NEW Reference'!L$16*List!$H2017)+'NEW Reference'!L$17,0)</f>
        <v>3716</v>
      </c>
      <c r="T2017" s="34">
        <f>ROUND(('NEW Reference'!M$16*List!$H2017)+'NEW Reference'!M$17,0)</f>
        <v>4438</v>
      </c>
      <c r="U2017" s="34">
        <f>ROUND(('NEW Reference'!N$16*List!$H2017)+'NEW Reference'!N$17,0)</f>
        <v>17906</v>
      </c>
      <c r="V2017" s="35">
        <f>ROUND(('NEW Reference'!O$16*List!$H2017)+'NEW Reference'!O$17,0)</f>
        <v>666</v>
      </c>
      <c r="W2017" s="35">
        <f>ROUND(('NEW Reference'!P$16*List!$H2017)+'NEW Reference'!P$17,0)</f>
        <v>938</v>
      </c>
      <c r="X2017" s="35">
        <f>ROUND(('NEW Reference'!Q$16*List!$H2017)+'NEW Reference'!Q$17,0)</f>
        <v>469</v>
      </c>
      <c r="Y2017" s="36"/>
      <c r="Z2017" s="4" t="str">
        <f t="shared" si="95"/>
        <v>RUTHERFORD, North Carolina</v>
      </c>
      <c r="AA2017" s="46" t="s">
        <v>5758</v>
      </c>
      <c r="AB2017" s="37" t="s">
        <v>49</v>
      </c>
      <c r="AC2017" s="41" t="s">
        <v>5545</v>
      </c>
      <c r="AD2017" s="42"/>
      <c r="AE2017">
        <f t="shared" si="96"/>
        <v>0.79480000000000006</v>
      </c>
    </row>
    <row r="2018" spans="1:31">
      <c r="A2018" s="28" t="s">
        <v>5759</v>
      </c>
      <c r="B2018" s="44" t="s">
        <v>5760</v>
      </c>
      <c r="C2018" s="45">
        <v>99934</v>
      </c>
      <c r="D2018" s="30" t="s">
        <v>183</v>
      </c>
      <c r="E2018" s="46" t="s">
        <v>5761</v>
      </c>
      <c r="F2018" s="50" t="s">
        <v>5545</v>
      </c>
      <c r="G2018" s="33" t="s">
        <v>59</v>
      </c>
      <c r="H2018">
        <f t="shared" si="94"/>
        <v>0.79480000000000006</v>
      </c>
      <c r="I2018" s="34">
        <f>ROUND(('NEW Reference'!B$16*List!$H2018)+'NEW Reference'!B$17,0)</f>
        <v>1025</v>
      </c>
      <c r="J2018" s="34">
        <f>ROUND(('NEW Reference'!C$16*List!$H2018)+'NEW Reference'!C$17,0)</f>
        <v>1529</v>
      </c>
      <c r="K2018" s="34">
        <f>ROUND(('NEW Reference'!D$16*List!$H2018)+'NEW Reference'!D$17,0)</f>
        <v>1832</v>
      </c>
      <c r="L2018" s="34">
        <f>ROUND(('NEW Reference'!E$16*List!$H2018)+'NEW Reference'!E$17,0)</f>
        <v>2265</v>
      </c>
      <c r="M2018" s="34">
        <f>ROUND(('NEW Reference'!F$16*List!$H2018)+'NEW Reference'!F$17,0)</f>
        <v>2360</v>
      </c>
      <c r="N2018" s="34">
        <f>ROUND(('NEW Reference'!G$16*List!$H2018)+'NEW Reference'!G$17,0)</f>
        <v>2672</v>
      </c>
      <c r="O2018" s="34">
        <f>ROUND(('NEW Reference'!H$16*List!$H2018)+'NEW Reference'!H$17,0)</f>
        <v>2774</v>
      </c>
      <c r="P2018" s="34">
        <f>ROUND(('NEW Reference'!I$16*List!$H2018)+'NEW Reference'!I$17,0)</f>
        <v>2883</v>
      </c>
      <c r="Q2018" s="34">
        <f>ROUND(('NEW Reference'!J$16*List!$H2018)+'NEW Reference'!J$17,0)</f>
        <v>3338</v>
      </c>
      <c r="R2018" s="34">
        <f>ROUND(('NEW Reference'!K$16*List!$H2018)+'NEW Reference'!K$17,0)</f>
        <v>3443</v>
      </c>
      <c r="S2018" s="34">
        <f>ROUND(('NEW Reference'!L$16*List!$H2018)+'NEW Reference'!L$17,0)</f>
        <v>3716</v>
      </c>
      <c r="T2018" s="34">
        <f>ROUND(('NEW Reference'!M$16*List!$H2018)+'NEW Reference'!M$17,0)</f>
        <v>4438</v>
      </c>
      <c r="U2018" s="34">
        <f>ROUND(('NEW Reference'!N$16*List!$H2018)+'NEW Reference'!N$17,0)</f>
        <v>17906</v>
      </c>
      <c r="V2018" s="35">
        <f>ROUND(('NEW Reference'!O$16*List!$H2018)+'NEW Reference'!O$17,0)</f>
        <v>666</v>
      </c>
      <c r="W2018" s="35">
        <f>ROUND(('NEW Reference'!P$16*List!$H2018)+'NEW Reference'!P$17,0)</f>
        <v>938</v>
      </c>
      <c r="X2018" s="35">
        <f>ROUND(('NEW Reference'!Q$16*List!$H2018)+'NEW Reference'!Q$17,0)</f>
        <v>469</v>
      </c>
      <c r="Y2018" s="36"/>
      <c r="Z2018" s="4" t="str">
        <f t="shared" si="95"/>
        <v>SAMPSON, North Carolina</v>
      </c>
      <c r="AA2018" s="37" t="s">
        <v>5761</v>
      </c>
      <c r="AB2018" s="37" t="s">
        <v>49</v>
      </c>
      <c r="AC2018" s="32" t="s">
        <v>5545</v>
      </c>
      <c r="AD2018" s="38"/>
      <c r="AE2018">
        <f t="shared" si="96"/>
        <v>0.79480000000000006</v>
      </c>
    </row>
    <row r="2019" spans="1:31">
      <c r="A2019" s="28" t="s">
        <v>5762</v>
      </c>
      <c r="B2019" s="44" t="s">
        <v>5763</v>
      </c>
      <c r="C2019" s="45">
        <v>99934</v>
      </c>
      <c r="D2019" s="30" t="s">
        <v>183</v>
      </c>
      <c r="E2019" s="46" t="s">
        <v>4740</v>
      </c>
      <c r="F2019" s="50" t="s">
        <v>5545</v>
      </c>
      <c r="G2019" s="33" t="s">
        <v>59</v>
      </c>
      <c r="H2019">
        <f t="shared" si="94"/>
        <v>0.79480000000000006</v>
      </c>
      <c r="I2019" s="34">
        <f>ROUND(('NEW Reference'!B$16*List!$H2019)+'NEW Reference'!B$17,0)</f>
        <v>1025</v>
      </c>
      <c r="J2019" s="34">
        <f>ROUND(('NEW Reference'!C$16*List!$H2019)+'NEW Reference'!C$17,0)</f>
        <v>1529</v>
      </c>
      <c r="K2019" s="34">
        <f>ROUND(('NEW Reference'!D$16*List!$H2019)+'NEW Reference'!D$17,0)</f>
        <v>1832</v>
      </c>
      <c r="L2019" s="34">
        <f>ROUND(('NEW Reference'!E$16*List!$H2019)+'NEW Reference'!E$17,0)</f>
        <v>2265</v>
      </c>
      <c r="M2019" s="34">
        <f>ROUND(('NEW Reference'!F$16*List!$H2019)+'NEW Reference'!F$17,0)</f>
        <v>2360</v>
      </c>
      <c r="N2019" s="34">
        <f>ROUND(('NEW Reference'!G$16*List!$H2019)+'NEW Reference'!G$17,0)</f>
        <v>2672</v>
      </c>
      <c r="O2019" s="34">
        <f>ROUND(('NEW Reference'!H$16*List!$H2019)+'NEW Reference'!H$17,0)</f>
        <v>2774</v>
      </c>
      <c r="P2019" s="34">
        <f>ROUND(('NEW Reference'!I$16*List!$H2019)+'NEW Reference'!I$17,0)</f>
        <v>2883</v>
      </c>
      <c r="Q2019" s="34">
        <f>ROUND(('NEW Reference'!J$16*List!$H2019)+'NEW Reference'!J$17,0)</f>
        <v>3338</v>
      </c>
      <c r="R2019" s="34">
        <f>ROUND(('NEW Reference'!K$16*List!$H2019)+'NEW Reference'!K$17,0)</f>
        <v>3443</v>
      </c>
      <c r="S2019" s="34">
        <f>ROUND(('NEW Reference'!L$16*List!$H2019)+'NEW Reference'!L$17,0)</f>
        <v>3716</v>
      </c>
      <c r="T2019" s="34">
        <f>ROUND(('NEW Reference'!M$16*List!$H2019)+'NEW Reference'!M$17,0)</f>
        <v>4438</v>
      </c>
      <c r="U2019" s="34">
        <f>ROUND(('NEW Reference'!N$16*List!$H2019)+'NEW Reference'!N$17,0)</f>
        <v>17906</v>
      </c>
      <c r="V2019" s="35">
        <f>ROUND(('NEW Reference'!O$16*List!$H2019)+'NEW Reference'!O$17,0)</f>
        <v>666</v>
      </c>
      <c r="W2019" s="35">
        <f>ROUND(('NEW Reference'!P$16*List!$H2019)+'NEW Reference'!P$17,0)</f>
        <v>938</v>
      </c>
      <c r="X2019" s="35">
        <f>ROUND(('NEW Reference'!Q$16*List!$H2019)+'NEW Reference'!Q$17,0)</f>
        <v>469</v>
      </c>
      <c r="Y2019" s="36"/>
      <c r="Z2019" s="4" t="str">
        <f t="shared" si="95"/>
        <v>SCOTLAND, North Carolina</v>
      </c>
      <c r="AA2019" s="46" t="s">
        <v>4740</v>
      </c>
      <c r="AB2019" s="37" t="s">
        <v>49</v>
      </c>
      <c r="AC2019" s="41" t="s">
        <v>5545</v>
      </c>
      <c r="AD2019" s="42"/>
      <c r="AE2019">
        <f t="shared" si="96"/>
        <v>0.79480000000000006</v>
      </c>
    </row>
    <row r="2020" spans="1:31">
      <c r="A2020" s="28" t="s">
        <v>5764</v>
      </c>
      <c r="B2020" s="44" t="s">
        <v>5765</v>
      </c>
      <c r="C2020" s="45">
        <v>99934</v>
      </c>
      <c r="D2020" s="30" t="s">
        <v>523</v>
      </c>
      <c r="E2020" s="46" t="s">
        <v>5766</v>
      </c>
      <c r="F2020" s="50" t="s">
        <v>5545</v>
      </c>
      <c r="G2020" s="33" t="s">
        <v>48</v>
      </c>
      <c r="H2020">
        <f t="shared" si="94"/>
        <v>0.79480000000000006</v>
      </c>
      <c r="I2020" s="34">
        <f>ROUND(('NEW Reference'!B$16*List!$H2020)+'NEW Reference'!B$17,0)</f>
        <v>1025</v>
      </c>
      <c r="J2020" s="34">
        <f>ROUND(('NEW Reference'!C$16*List!$H2020)+'NEW Reference'!C$17,0)</f>
        <v>1529</v>
      </c>
      <c r="K2020" s="34">
        <f>ROUND(('NEW Reference'!D$16*List!$H2020)+'NEW Reference'!D$17,0)</f>
        <v>1832</v>
      </c>
      <c r="L2020" s="34">
        <f>ROUND(('NEW Reference'!E$16*List!$H2020)+'NEW Reference'!E$17,0)</f>
        <v>2265</v>
      </c>
      <c r="M2020" s="34">
        <f>ROUND(('NEW Reference'!F$16*List!$H2020)+'NEW Reference'!F$17,0)</f>
        <v>2360</v>
      </c>
      <c r="N2020" s="34">
        <f>ROUND(('NEW Reference'!G$16*List!$H2020)+'NEW Reference'!G$17,0)</f>
        <v>2672</v>
      </c>
      <c r="O2020" s="34">
        <f>ROUND(('NEW Reference'!H$16*List!$H2020)+'NEW Reference'!H$17,0)</f>
        <v>2774</v>
      </c>
      <c r="P2020" s="34">
        <f>ROUND(('NEW Reference'!I$16*List!$H2020)+'NEW Reference'!I$17,0)</f>
        <v>2883</v>
      </c>
      <c r="Q2020" s="34">
        <f>ROUND(('NEW Reference'!J$16*List!$H2020)+'NEW Reference'!J$17,0)</f>
        <v>3338</v>
      </c>
      <c r="R2020" s="34">
        <f>ROUND(('NEW Reference'!K$16*List!$H2020)+'NEW Reference'!K$17,0)</f>
        <v>3443</v>
      </c>
      <c r="S2020" s="34">
        <f>ROUND(('NEW Reference'!L$16*List!$H2020)+'NEW Reference'!L$17,0)</f>
        <v>3716</v>
      </c>
      <c r="T2020" s="34">
        <f>ROUND(('NEW Reference'!M$16*List!$H2020)+'NEW Reference'!M$17,0)</f>
        <v>4438</v>
      </c>
      <c r="U2020" s="34">
        <f>ROUND(('NEW Reference'!N$16*List!$H2020)+'NEW Reference'!N$17,0)</f>
        <v>17906</v>
      </c>
      <c r="V2020" s="35">
        <f>ROUND(('NEW Reference'!O$16*List!$H2020)+'NEW Reference'!O$17,0)</f>
        <v>666</v>
      </c>
      <c r="W2020" s="35">
        <f>ROUND(('NEW Reference'!P$16*List!$H2020)+'NEW Reference'!P$17,0)</f>
        <v>938</v>
      </c>
      <c r="X2020" s="35">
        <f>ROUND(('NEW Reference'!Q$16*List!$H2020)+'NEW Reference'!Q$17,0)</f>
        <v>469</v>
      </c>
      <c r="Y2020" s="36"/>
      <c r="Z2020" s="4" t="str">
        <f t="shared" si="95"/>
        <v>STANLY, North Carolina</v>
      </c>
      <c r="AA2020" s="46" t="s">
        <v>5766</v>
      </c>
      <c r="AB2020" s="37" t="s">
        <v>49</v>
      </c>
      <c r="AC2020" s="41" t="s">
        <v>5545</v>
      </c>
      <c r="AD2020" s="42"/>
      <c r="AE2020">
        <f t="shared" si="96"/>
        <v>0.79480000000000006</v>
      </c>
    </row>
    <row r="2021" spans="1:31">
      <c r="A2021" s="28" t="s">
        <v>5767</v>
      </c>
      <c r="B2021" s="44" t="s">
        <v>5768</v>
      </c>
      <c r="C2021" s="45">
        <v>49180</v>
      </c>
      <c r="D2021" s="30" t="s">
        <v>1791</v>
      </c>
      <c r="E2021" s="46" t="s">
        <v>5769</v>
      </c>
      <c r="F2021" s="49" t="s">
        <v>5545</v>
      </c>
      <c r="G2021" s="33" t="s">
        <v>48</v>
      </c>
      <c r="H2021">
        <f t="shared" si="94"/>
        <v>0.95830000000000004</v>
      </c>
      <c r="I2021" s="34">
        <f>ROUND(('NEW Reference'!B$16*List!$H2021)+'NEW Reference'!B$17,0)</f>
        <v>1177</v>
      </c>
      <c r="J2021" s="34">
        <f>ROUND(('NEW Reference'!C$16*List!$H2021)+'NEW Reference'!C$17,0)</f>
        <v>1755</v>
      </c>
      <c r="K2021" s="34">
        <f>ROUND(('NEW Reference'!D$16*List!$H2021)+'NEW Reference'!D$17,0)</f>
        <v>2102</v>
      </c>
      <c r="L2021" s="34">
        <f>ROUND(('NEW Reference'!E$16*List!$H2021)+'NEW Reference'!E$17,0)</f>
        <v>2599</v>
      </c>
      <c r="M2021" s="34">
        <f>ROUND(('NEW Reference'!F$16*List!$H2021)+'NEW Reference'!F$17,0)</f>
        <v>2708</v>
      </c>
      <c r="N2021" s="34">
        <f>ROUND(('NEW Reference'!G$16*List!$H2021)+'NEW Reference'!G$17,0)</f>
        <v>3066</v>
      </c>
      <c r="O2021" s="34">
        <f>ROUND(('NEW Reference'!H$16*List!$H2021)+'NEW Reference'!H$17,0)</f>
        <v>3183</v>
      </c>
      <c r="P2021" s="34">
        <f>ROUND(('NEW Reference'!I$16*List!$H2021)+'NEW Reference'!I$17,0)</f>
        <v>3308</v>
      </c>
      <c r="Q2021" s="34">
        <f>ROUND(('NEW Reference'!J$16*List!$H2021)+'NEW Reference'!J$17,0)</f>
        <v>3830</v>
      </c>
      <c r="R2021" s="34">
        <f>ROUND(('NEW Reference'!K$16*List!$H2021)+'NEW Reference'!K$17,0)</f>
        <v>3951</v>
      </c>
      <c r="S2021" s="34">
        <f>ROUND(('NEW Reference'!L$16*List!$H2021)+'NEW Reference'!L$17,0)</f>
        <v>4263</v>
      </c>
      <c r="T2021" s="34">
        <f>ROUND(('NEW Reference'!M$16*List!$H2021)+'NEW Reference'!M$17,0)</f>
        <v>5092</v>
      </c>
      <c r="U2021" s="34">
        <f>ROUND(('NEW Reference'!N$16*List!$H2021)+'NEW Reference'!N$17,0)</f>
        <v>20546</v>
      </c>
      <c r="V2021" s="35">
        <f>ROUND(('NEW Reference'!O$16*List!$H2021)+'NEW Reference'!O$17,0)</f>
        <v>764</v>
      </c>
      <c r="W2021" s="35">
        <f>ROUND(('NEW Reference'!P$16*List!$H2021)+'NEW Reference'!P$17,0)</f>
        <v>1076</v>
      </c>
      <c r="X2021" s="35">
        <f>ROUND(('NEW Reference'!Q$16*List!$H2021)+'NEW Reference'!Q$17,0)</f>
        <v>538</v>
      </c>
      <c r="Y2021" s="36"/>
      <c r="Z2021" s="4" t="str">
        <f t="shared" si="95"/>
        <v>STOKES, North Carolina</v>
      </c>
      <c r="AA2021" s="46" t="s">
        <v>5769</v>
      </c>
      <c r="AB2021" s="37" t="s">
        <v>49</v>
      </c>
      <c r="AC2021" s="41" t="s">
        <v>5545</v>
      </c>
      <c r="AD2021" s="42"/>
      <c r="AE2021">
        <f t="shared" si="96"/>
        <v>0.95830000000000004</v>
      </c>
    </row>
    <row r="2022" spans="1:31">
      <c r="A2022" s="28" t="s">
        <v>5770</v>
      </c>
      <c r="B2022" s="44" t="s">
        <v>5771</v>
      </c>
      <c r="C2022" s="47">
        <v>99934</v>
      </c>
      <c r="D2022" s="30" t="s">
        <v>183</v>
      </c>
      <c r="E2022" s="37" t="s">
        <v>5772</v>
      </c>
      <c r="F2022" s="50" t="s">
        <v>5545</v>
      </c>
      <c r="G2022" s="33" t="s">
        <v>59</v>
      </c>
      <c r="H2022">
        <f t="shared" si="94"/>
        <v>0.79480000000000006</v>
      </c>
      <c r="I2022" s="34">
        <f>ROUND(('NEW Reference'!B$16*List!$H2022)+'NEW Reference'!B$17,0)</f>
        <v>1025</v>
      </c>
      <c r="J2022" s="34">
        <f>ROUND(('NEW Reference'!C$16*List!$H2022)+'NEW Reference'!C$17,0)</f>
        <v>1529</v>
      </c>
      <c r="K2022" s="34">
        <f>ROUND(('NEW Reference'!D$16*List!$H2022)+'NEW Reference'!D$17,0)</f>
        <v>1832</v>
      </c>
      <c r="L2022" s="34">
        <f>ROUND(('NEW Reference'!E$16*List!$H2022)+'NEW Reference'!E$17,0)</f>
        <v>2265</v>
      </c>
      <c r="M2022" s="34">
        <f>ROUND(('NEW Reference'!F$16*List!$H2022)+'NEW Reference'!F$17,0)</f>
        <v>2360</v>
      </c>
      <c r="N2022" s="34">
        <f>ROUND(('NEW Reference'!G$16*List!$H2022)+'NEW Reference'!G$17,0)</f>
        <v>2672</v>
      </c>
      <c r="O2022" s="34">
        <f>ROUND(('NEW Reference'!H$16*List!$H2022)+'NEW Reference'!H$17,0)</f>
        <v>2774</v>
      </c>
      <c r="P2022" s="34">
        <f>ROUND(('NEW Reference'!I$16*List!$H2022)+'NEW Reference'!I$17,0)</f>
        <v>2883</v>
      </c>
      <c r="Q2022" s="34">
        <f>ROUND(('NEW Reference'!J$16*List!$H2022)+'NEW Reference'!J$17,0)</f>
        <v>3338</v>
      </c>
      <c r="R2022" s="34">
        <f>ROUND(('NEW Reference'!K$16*List!$H2022)+'NEW Reference'!K$17,0)</f>
        <v>3443</v>
      </c>
      <c r="S2022" s="34">
        <f>ROUND(('NEW Reference'!L$16*List!$H2022)+'NEW Reference'!L$17,0)</f>
        <v>3716</v>
      </c>
      <c r="T2022" s="34">
        <f>ROUND(('NEW Reference'!M$16*List!$H2022)+'NEW Reference'!M$17,0)</f>
        <v>4438</v>
      </c>
      <c r="U2022" s="34">
        <f>ROUND(('NEW Reference'!N$16*List!$H2022)+'NEW Reference'!N$17,0)</f>
        <v>17906</v>
      </c>
      <c r="V2022" s="35">
        <f>ROUND(('NEW Reference'!O$16*List!$H2022)+'NEW Reference'!O$17,0)</f>
        <v>666</v>
      </c>
      <c r="W2022" s="35">
        <f>ROUND(('NEW Reference'!P$16*List!$H2022)+'NEW Reference'!P$17,0)</f>
        <v>938</v>
      </c>
      <c r="X2022" s="35">
        <f>ROUND(('NEW Reference'!Q$16*List!$H2022)+'NEW Reference'!Q$17,0)</f>
        <v>469</v>
      </c>
      <c r="Y2022" s="36"/>
      <c r="Z2022" s="4" t="str">
        <f t="shared" si="95"/>
        <v>SURRY, North Carolina</v>
      </c>
      <c r="AA2022" s="37" t="s">
        <v>5772</v>
      </c>
      <c r="AB2022" s="37" t="s">
        <v>49</v>
      </c>
      <c r="AC2022" s="32" t="s">
        <v>5545</v>
      </c>
      <c r="AD2022" s="38"/>
      <c r="AE2022">
        <f t="shared" si="96"/>
        <v>0.79480000000000006</v>
      </c>
    </row>
    <row r="2023" spans="1:31">
      <c r="A2023" s="28" t="s">
        <v>5773</v>
      </c>
      <c r="B2023" s="44" t="s">
        <v>5774</v>
      </c>
      <c r="C2023" s="45">
        <v>99934</v>
      </c>
      <c r="D2023" s="30" t="s">
        <v>183</v>
      </c>
      <c r="E2023" s="46" t="s">
        <v>5775</v>
      </c>
      <c r="F2023" s="50" t="s">
        <v>5545</v>
      </c>
      <c r="G2023" s="33" t="s">
        <v>59</v>
      </c>
      <c r="H2023">
        <f t="shared" si="94"/>
        <v>0.79480000000000006</v>
      </c>
      <c r="I2023" s="34">
        <f>ROUND(('NEW Reference'!B$16*List!$H2023)+'NEW Reference'!B$17,0)</f>
        <v>1025</v>
      </c>
      <c r="J2023" s="34">
        <f>ROUND(('NEW Reference'!C$16*List!$H2023)+'NEW Reference'!C$17,0)</f>
        <v>1529</v>
      </c>
      <c r="K2023" s="34">
        <f>ROUND(('NEW Reference'!D$16*List!$H2023)+'NEW Reference'!D$17,0)</f>
        <v>1832</v>
      </c>
      <c r="L2023" s="34">
        <f>ROUND(('NEW Reference'!E$16*List!$H2023)+'NEW Reference'!E$17,0)</f>
        <v>2265</v>
      </c>
      <c r="M2023" s="34">
        <f>ROUND(('NEW Reference'!F$16*List!$H2023)+'NEW Reference'!F$17,0)</f>
        <v>2360</v>
      </c>
      <c r="N2023" s="34">
        <f>ROUND(('NEW Reference'!G$16*List!$H2023)+'NEW Reference'!G$17,0)</f>
        <v>2672</v>
      </c>
      <c r="O2023" s="34">
        <f>ROUND(('NEW Reference'!H$16*List!$H2023)+'NEW Reference'!H$17,0)</f>
        <v>2774</v>
      </c>
      <c r="P2023" s="34">
        <f>ROUND(('NEW Reference'!I$16*List!$H2023)+'NEW Reference'!I$17,0)</f>
        <v>2883</v>
      </c>
      <c r="Q2023" s="34">
        <f>ROUND(('NEW Reference'!J$16*List!$H2023)+'NEW Reference'!J$17,0)</f>
        <v>3338</v>
      </c>
      <c r="R2023" s="34">
        <f>ROUND(('NEW Reference'!K$16*List!$H2023)+'NEW Reference'!K$17,0)</f>
        <v>3443</v>
      </c>
      <c r="S2023" s="34">
        <f>ROUND(('NEW Reference'!L$16*List!$H2023)+'NEW Reference'!L$17,0)</f>
        <v>3716</v>
      </c>
      <c r="T2023" s="34">
        <f>ROUND(('NEW Reference'!M$16*List!$H2023)+'NEW Reference'!M$17,0)</f>
        <v>4438</v>
      </c>
      <c r="U2023" s="34">
        <f>ROUND(('NEW Reference'!N$16*List!$H2023)+'NEW Reference'!N$17,0)</f>
        <v>17906</v>
      </c>
      <c r="V2023" s="35">
        <f>ROUND(('NEW Reference'!O$16*List!$H2023)+'NEW Reference'!O$17,0)</f>
        <v>666</v>
      </c>
      <c r="W2023" s="35">
        <f>ROUND(('NEW Reference'!P$16*List!$H2023)+'NEW Reference'!P$17,0)</f>
        <v>938</v>
      </c>
      <c r="X2023" s="35">
        <f>ROUND(('NEW Reference'!Q$16*List!$H2023)+'NEW Reference'!Q$17,0)</f>
        <v>469</v>
      </c>
      <c r="Y2023" s="36"/>
      <c r="Z2023" s="4" t="str">
        <f t="shared" si="95"/>
        <v>SWAIN, North Carolina</v>
      </c>
      <c r="AA2023" s="46" t="s">
        <v>5775</v>
      </c>
      <c r="AB2023" s="37" t="s">
        <v>49</v>
      </c>
      <c r="AC2023" s="41" t="s">
        <v>5545</v>
      </c>
      <c r="AD2023" s="42"/>
      <c r="AE2023">
        <f t="shared" si="96"/>
        <v>0.79480000000000006</v>
      </c>
    </row>
    <row r="2024" spans="1:31">
      <c r="A2024" s="28" t="s">
        <v>5776</v>
      </c>
      <c r="B2024" s="44" t="s">
        <v>5777</v>
      </c>
      <c r="C2024" s="45">
        <v>99934</v>
      </c>
      <c r="D2024" s="30" t="s">
        <v>183</v>
      </c>
      <c r="E2024" s="46" t="s">
        <v>5778</v>
      </c>
      <c r="F2024" s="50" t="s">
        <v>5545</v>
      </c>
      <c r="G2024" s="33" t="s">
        <v>59</v>
      </c>
      <c r="H2024">
        <f t="shared" si="94"/>
        <v>0.79480000000000006</v>
      </c>
      <c r="I2024" s="34">
        <f>ROUND(('NEW Reference'!B$16*List!$H2024)+'NEW Reference'!B$17,0)</f>
        <v>1025</v>
      </c>
      <c r="J2024" s="34">
        <f>ROUND(('NEW Reference'!C$16*List!$H2024)+'NEW Reference'!C$17,0)</f>
        <v>1529</v>
      </c>
      <c r="K2024" s="34">
        <f>ROUND(('NEW Reference'!D$16*List!$H2024)+'NEW Reference'!D$17,0)</f>
        <v>1832</v>
      </c>
      <c r="L2024" s="34">
        <f>ROUND(('NEW Reference'!E$16*List!$H2024)+'NEW Reference'!E$17,0)</f>
        <v>2265</v>
      </c>
      <c r="M2024" s="34">
        <f>ROUND(('NEW Reference'!F$16*List!$H2024)+'NEW Reference'!F$17,0)</f>
        <v>2360</v>
      </c>
      <c r="N2024" s="34">
        <f>ROUND(('NEW Reference'!G$16*List!$H2024)+'NEW Reference'!G$17,0)</f>
        <v>2672</v>
      </c>
      <c r="O2024" s="34">
        <f>ROUND(('NEW Reference'!H$16*List!$H2024)+'NEW Reference'!H$17,0)</f>
        <v>2774</v>
      </c>
      <c r="P2024" s="34">
        <f>ROUND(('NEW Reference'!I$16*List!$H2024)+'NEW Reference'!I$17,0)</f>
        <v>2883</v>
      </c>
      <c r="Q2024" s="34">
        <f>ROUND(('NEW Reference'!J$16*List!$H2024)+'NEW Reference'!J$17,0)</f>
        <v>3338</v>
      </c>
      <c r="R2024" s="34">
        <f>ROUND(('NEW Reference'!K$16*List!$H2024)+'NEW Reference'!K$17,0)</f>
        <v>3443</v>
      </c>
      <c r="S2024" s="34">
        <f>ROUND(('NEW Reference'!L$16*List!$H2024)+'NEW Reference'!L$17,0)</f>
        <v>3716</v>
      </c>
      <c r="T2024" s="34">
        <f>ROUND(('NEW Reference'!M$16*List!$H2024)+'NEW Reference'!M$17,0)</f>
        <v>4438</v>
      </c>
      <c r="U2024" s="34">
        <f>ROUND(('NEW Reference'!N$16*List!$H2024)+'NEW Reference'!N$17,0)</f>
        <v>17906</v>
      </c>
      <c r="V2024" s="35">
        <f>ROUND(('NEW Reference'!O$16*List!$H2024)+'NEW Reference'!O$17,0)</f>
        <v>666</v>
      </c>
      <c r="W2024" s="35">
        <f>ROUND(('NEW Reference'!P$16*List!$H2024)+'NEW Reference'!P$17,0)</f>
        <v>938</v>
      </c>
      <c r="X2024" s="35">
        <f>ROUND(('NEW Reference'!Q$16*List!$H2024)+'NEW Reference'!Q$17,0)</f>
        <v>469</v>
      </c>
      <c r="Y2024" s="36"/>
      <c r="Z2024" s="4" t="str">
        <f t="shared" si="95"/>
        <v>TRANSYLVANIA, North Carolina</v>
      </c>
      <c r="AA2024" s="46" t="s">
        <v>5778</v>
      </c>
      <c r="AB2024" s="37" t="s">
        <v>49</v>
      </c>
      <c r="AC2024" s="41" t="s">
        <v>5545</v>
      </c>
      <c r="AD2024" s="42"/>
      <c r="AE2024">
        <f t="shared" si="96"/>
        <v>0.79480000000000006</v>
      </c>
    </row>
    <row r="2025" spans="1:31">
      <c r="A2025" s="28" t="s">
        <v>5779</v>
      </c>
      <c r="B2025" s="44" t="s">
        <v>5780</v>
      </c>
      <c r="C2025" s="45">
        <v>99934</v>
      </c>
      <c r="D2025" s="30" t="s">
        <v>183</v>
      </c>
      <c r="E2025" s="46" t="s">
        <v>5781</v>
      </c>
      <c r="F2025" s="50" t="s">
        <v>5545</v>
      </c>
      <c r="G2025" s="33" t="s">
        <v>59</v>
      </c>
      <c r="H2025">
        <f t="shared" si="94"/>
        <v>0.79480000000000006</v>
      </c>
      <c r="I2025" s="34">
        <f>ROUND(('NEW Reference'!B$16*List!$H2025)+'NEW Reference'!B$17,0)</f>
        <v>1025</v>
      </c>
      <c r="J2025" s="34">
        <f>ROUND(('NEW Reference'!C$16*List!$H2025)+'NEW Reference'!C$17,0)</f>
        <v>1529</v>
      </c>
      <c r="K2025" s="34">
        <f>ROUND(('NEW Reference'!D$16*List!$H2025)+'NEW Reference'!D$17,0)</f>
        <v>1832</v>
      </c>
      <c r="L2025" s="34">
        <f>ROUND(('NEW Reference'!E$16*List!$H2025)+'NEW Reference'!E$17,0)</f>
        <v>2265</v>
      </c>
      <c r="M2025" s="34">
        <f>ROUND(('NEW Reference'!F$16*List!$H2025)+'NEW Reference'!F$17,0)</f>
        <v>2360</v>
      </c>
      <c r="N2025" s="34">
        <f>ROUND(('NEW Reference'!G$16*List!$H2025)+'NEW Reference'!G$17,0)</f>
        <v>2672</v>
      </c>
      <c r="O2025" s="34">
        <f>ROUND(('NEW Reference'!H$16*List!$H2025)+'NEW Reference'!H$17,0)</f>
        <v>2774</v>
      </c>
      <c r="P2025" s="34">
        <f>ROUND(('NEW Reference'!I$16*List!$H2025)+'NEW Reference'!I$17,0)</f>
        <v>2883</v>
      </c>
      <c r="Q2025" s="34">
        <f>ROUND(('NEW Reference'!J$16*List!$H2025)+'NEW Reference'!J$17,0)</f>
        <v>3338</v>
      </c>
      <c r="R2025" s="34">
        <f>ROUND(('NEW Reference'!K$16*List!$H2025)+'NEW Reference'!K$17,0)</f>
        <v>3443</v>
      </c>
      <c r="S2025" s="34">
        <f>ROUND(('NEW Reference'!L$16*List!$H2025)+'NEW Reference'!L$17,0)</f>
        <v>3716</v>
      </c>
      <c r="T2025" s="34">
        <f>ROUND(('NEW Reference'!M$16*List!$H2025)+'NEW Reference'!M$17,0)</f>
        <v>4438</v>
      </c>
      <c r="U2025" s="34">
        <f>ROUND(('NEW Reference'!N$16*List!$H2025)+'NEW Reference'!N$17,0)</f>
        <v>17906</v>
      </c>
      <c r="V2025" s="35">
        <f>ROUND(('NEW Reference'!O$16*List!$H2025)+'NEW Reference'!O$17,0)</f>
        <v>666</v>
      </c>
      <c r="W2025" s="35">
        <f>ROUND(('NEW Reference'!P$16*List!$H2025)+'NEW Reference'!P$17,0)</f>
        <v>938</v>
      </c>
      <c r="X2025" s="35">
        <f>ROUND(('NEW Reference'!Q$16*List!$H2025)+'NEW Reference'!Q$17,0)</f>
        <v>469</v>
      </c>
      <c r="Y2025" s="36"/>
      <c r="Z2025" s="4" t="str">
        <f t="shared" si="95"/>
        <v>TYRRELL, North Carolina</v>
      </c>
      <c r="AA2025" s="37" t="s">
        <v>5781</v>
      </c>
      <c r="AB2025" s="37" t="s">
        <v>49</v>
      </c>
      <c r="AC2025" s="32" t="s">
        <v>5545</v>
      </c>
      <c r="AD2025" s="38"/>
      <c r="AE2025">
        <f t="shared" si="96"/>
        <v>0.79480000000000006</v>
      </c>
    </row>
    <row r="2026" spans="1:31">
      <c r="A2026" s="28" t="s">
        <v>5782</v>
      </c>
      <c r="B2026" s="44" t="s">
        <v>5783</v>
      </c>
      <c r="C2026" s="45">
        <v>16740</v>
      </c>
      <c r="D2026" s="30" t="s">
        <v>523</v>
      </c>
      <c r="E2026" s="46" t="s">
        <v>748</v>
      </c>
      <c r="F2026" s="49" t="s">
        <v>5545</v>
      </c>
      <c r="G2026" s="33" t="s">
        <v>48</v>
      </c>
      <c r="H2026">
        <f t="shared" si="94"/>
        <v>0.9466</v>
      </c>
      <c r="I2026" s="34">
        <f>ROUND(('NEW Reference'!B$16*List!$H2026)+'NEW Reference'!B$17,0)</f>
        <v>1166</v>
      </c>
      <c r="J2026" s="34">
        <f>ROUND(('NEW Reference'!C$16*List!$H2026)+'NEW Reference'!C$17,0)</f>
        <v>1739</v>
      </c>
      <c r="K2026" s="34">
        <f>ROUND(('NEW Reference'!D$16*List!$H2026)+'NEW Reference'!D$17,0)</f>
        <v>2083</v>
      </c>
      <c r="L2026" s="34">
        <f>ROUND(('NEW Reference'!E$16*List!$H2026)+'NEW Reference'!E$17,0)</f>
        <v>2575</v>
      </c>
      <c r="M2026" s="34">
        <f>ROUND(('NEW Reference'!F$16*List!$H2026)+'NEW Reference'!F$17,0)</f>
        <v>2683</v>
      </c>
      <c r="N2026" s="34">
        <f>ROUND(('NEW Reference'!G$16*List!$H2026)+'NEW Reference'!G$17,0)</f>
        <v>3037</v>
      </c>
      <c r="O2026" s="34">
        <f>ROUND(('NEW Reference'!H$16*List!$H2026)+'NEW Reference'!H$17,0)</f>
        <v>3153</v>
      </c>
      <c r="P2026" s="34">
        <f>ROUND(('NEW Reference'!I$16*List!$H2026)+'NEW Reference'!I$17,0)</f>
        <v>3277</v>
      </c>
      <c r="Q2026" s="34">
        <f>ROUND(('NEW Reference'!J$16*List!$H2026)+'NEW Reference'!J$17,0)</f>
        <v>3795</v>
      </c>
      <c r="R2026" s="34">
        <f>ROUND(('NEW Reference'!K$16*List!$H2026)+'NEW Reference'!K$17,0)</f>
        <v>3915</v>
      </c>
      <c r="S2026" s="34">
        <f>ROUND(('NEW Reference'!L$16*List!$H2026)+'NEW Reference'!L$17,0)</f>
        <v>4224</v>
      </c>
      <c r="T2026" s="34">
        <f>ROUND(('NEW Reference'!M$16*List!$H2026)+'NEW Reference'!M$17,0)</f>
        <v>5045</v>
      </c>
      <c r="U2026" s="34">
        <f>ROUND(('NEW Reference'!N$16*List!$H2026)+'NEW Reference'!N$17,0)</f>
        <v>20357</v>
      </c>
      <c r="V2026" s="35">
        <f>ROUND(('NEW Reference'!O$16*List!$H2026)+'NEW Reference'!O$17,0)</f>
        <v>757</v>
      </c>
      <c r="W2026" s="35">
        <f>ROUND(('NEW Reference'!P$16*List!$H2026)+'NEW Reference'!P$17,0)</f>
        <v>1066</v>
      </c>
      <c r="X2026" s="35">
        <f>ROUND(('NEW Reference'!Q$16*List!$H2026)+'NEW Reference'!Q$17,0)</f>
        <v>533</v>
      </c>
      <c r="Y2026" s="36"/>
      <c r="Z2026" s="4" t="str">
        <f t="shared" si="95"/>
        <v>UNION, North Carolina</v>
      </c>
      <c r="AA2026" s="46" t="s">
        <v>748</v>
      </c>
      <c r="AB2026" s="37" t="s">
        <v>49</v>
      </c>
      <c r="AC2026" s="41" t="s">
        <v>5545</v>
      </c>
      <c r="AD2026" s="42"/>
      <c r="AE2026">
        <f t="shared" si="96"/>
        <v>0.9466</v>
      </c>
    </row>
    <row r="2027" spans="1:31">
      <c r="A2027" s="28" t="s">
        <v>5784</v>
      </c>
      <c r="B2027" s="44" t="s">
        <v>5785</v>
      </c>
      <c r="C2027" s="45">
        <v>99934</v>
      </c>
      <c r="D2027" s="30" t="s">
        <v>183</v>
      </c>
      <c r="E2027" s="46" t="s">
        <v>5786</v>
      </c>
      <c r="F2027" s="50" t="s">
        <v>5545</v>
      </c>
      <c r="G2027" s="33" t="s">
        <v>59</v>
      </c>
      <c r="H2027">
        <f t="shared" si="94"/>
        <v>0.79480000000000006</v>
      </c>
      <c r="I2027" s="34">
        <f>ROUND(('NEW Reference'!B$16*List!$H2027)+'NEW Reference'!B$17,0)</f>
        <v>1025</v>
      </c>
      <c r="J2027" s="34">
        <f>ROUND(('NEW Reference'!C$16*List!$H2027)+'NEW Reference'!C$17,0)</f>
        <v>1529</v>
      </c>
      <c r="K2027" s="34">
        <f>ROUND(('NEW Reference'!D$16*List!$H2027)+'NEW Reference'!D$17,0)</f>
        <v>1832</v>
      </c>
      <c r="L2027" s="34">
        <f>ROUND(('NEW Reference'!E$16*List!$H2027)+'NEW Reference'!E$17,0)</f>
        <v>2265</v>
      </c>
      <c r="M2027" s="34">
        <f>ROUND(('NEW Reference'!F$16*List!$H2027)+'NEW Reference'!F$17,0)</f>
        <v>2360</v>
      </c>
      <c r="N2027" s="34">
        <f>ROUND(('NEW Reference'!G$16*List!$H2027)+'NEW Reference'!G$17,0)</f>
        <v>2672</v>
      </c>
      <c r="O2027" s="34">
        <f>ROUND(('NEW Reference'!H$16*List!$H2027)+'NEW Reference'!H$17,0)</f>
        <v>2774</v>
      </c>
      <c r="P2027" s="34">
        <f>ROUND(('NEW Reference'!I$16*List!$H2027)+'NEW Reference'!I$17,0)</f>
        <v>2883</v>
      </c>
      <c r="Q2027" s="34">
        <f>ROUND(('NEW Reference'!J$16*List!$H2027)+'NEW Reference'!J$17,0)</f>
        <v>3338</v>
      </c>
      <c r="R2027" s="34">
        <f>ROUND(('NEW Reference'!K$16*List!$H2027)+'NEW Reference'!K$17,0)</f>
        <v>3443</v>
      </c>
      <c r="S2027" s="34">
        <f>ROUND(('NEW Reference'!L$16*List!$H2027)+'NEW Reference'!L$17,0)</f>
        <v>3716</v>
      </c>
      <c r="T2027" s="34">
        <f>ROUND(('NEW Reference'!M$16*List!$H2027)+'NEW Reference'!M$17,0)</f>
        <v>4438</v>
      </c>
      <c r="U2027" s="34">
        <f>ROUND(('NEW Reference'!N$16*List!$H2027)+'NEW Reference'!N$17,0)</f>
        <v>17906</v>
      </c>
      <c r="V2027" s="35">
        <f>ROUND(('NEW Reference'!O$16*List!$H2027)+'NEW Reference'!O$17,0)</f>
        <v>666</v>
      </c>
      <c r="W2027" s="35">
        <f>ROUND(('NEW Reference'!P$16*List!$H2027)+'NEW Reference'!P$17,0)</f>
        <v>938</v>
      </c>
      <c r="X2027" s="35">
        <f>ROUND(('NEW Reference'!Q$16*List!$H2027)+'NEW Reference'!Q$17,0)</f>
        <v>469</v>
      </c>
      <c r="Y2027" s="36"/>
      <c r="Z2027" s="4" t="str">
        <f t="shared" si="95"/>
        <v>VANCE, North Carolina</v>
      </c>
      <c r="AA2027" s="46" t="s">
        <v>5786</v>
      </c>
      <c r="AB2027" s="37" t="s">
        <v>49</v>
      </c>
      <c r="AC2027" s="41" t="s">
        <v>5545</v>
      </c>
      <c r="AD2027" s="42"/>
      <c r="AE2027">
        <f t="shared" si="96"/>
        <v>0.79480000000000006</v>
      </c>
    </row>
    <row r="2028" spans="1:31">
      <c r="A2028" s="28" t="s">
        <v>5787</v>
      </c>
      <c r="B2028" s="44" t="s">
        <v>5788</v>
      </c>
      <c r="C2028" s="45">
        <v>39580</v>
      </c>
      <c r="D2028" s="30" t="s">
        <v>1441</v>
      </c>
      <c r="E2028" s="46" t="s">
        <v>5789</v>
      </c>
      <c r="F2028" s="49" t="s">
        <v>5545</v>
      </c>
      <c r="G2028" s="33" t="s">
        <v>48</v>
      </c>
      <c r="H2028">
        <f t="shared" si="94"/>
        <v>0.93780000000000008</v>
      </c>
      <c r="I2028" s="34">
        <f>ROUND(('NEW Reference'!B$16*List!$H2028)+'NEW Reference'!B$17,0)</f>
        <v>1158</v>
      </c>
      <c r="J2028" s="34">
        <f>ROUND(('NEW Reference'!C$16*List!$H2028)+'NEW Reference'!C$17,0)</f>
        <v>1726</v>
      </c>
      <c r="K2028" s="34">
        <f>ROUND(('NEW Reference'!D$16*List!$H2028)+'NEW Reference'!D$17,0)</f>
        <v>2069</v>
      </c>
      <c r="L2028" s="34">
        <f>ROUND(('NEW Reference'!E$16*List!$H2028)+'NEW Reference'!E$17,0)</f>
        <v>2557</v>
      </c>
      <c r="M2028" s="34">
        <f>ROUND(('NEW Reference'!F$16*List!$H2028)+'NEW Reference'!F$17,0)</f>
        <v>2664</v>
      </c>
      <c r="N2028" s="34">
        <f>ROUND(('NEW Reference'!G$16*List!$H2028)+'NEW Reference'!G$17,0)</f>
        <v>3016</v>
      </c>
      <c r="O2028" s="34">
        <f>ROUND(('NEW Reference'!H$16*List!$H2028)+'NEW Reference'!H$17,0)</f>
        <v>3131</v>
      </c>
      <c r="P2028" s="34">
        <f>ROUND(('NEW Reference'!I$16*List!$H2028)+'NEW Reference'!I$17,0)</f>
        <v>3254</v>
      </c>
      <c r="Q2028" s="34">
        <f>ROUND(('NEW Reference'!J$16*List!$H2028)+'NEW Reference'!J$17,0)</f>
        <v>3769</v>
      </c>
      <c r="R2028" s="34">
        <f>ROUND(('NEW Reference'!K$16*List!$H2028)+'NEW Reference'!K$17,0)</f>
        <v>3887</v>
      </c>
      <c r="S2028" s="34">
        <f>ROUND(('NEW Reference'!L$16*List!$H2028)+'NEW Reference'!L$17,0)</f>
        <v>4195</v>
      </c>
      <c r="T2028" s="34">
        <f>ROUND(('NEW Reference'!M$16*List!$H2028)+'NEW Reference'!M$17,0)</f>
        <v>5010</v>
      </c>
      <c r="U2028" s="34">
        <f>ROUND(('NEW Reference'!N$16*List!$H2028)+'NEW Reference'!N$17,0)</f>
        <v>20215</v>
      </c>
      <c r="V2028" s="35">
        <f>ROUND(('NEW Reference'!O$16*List!$H2028)+'NEW Reference'!O$17,0)</f>
        <v>752</v>
      </c>
      <c r="W2028" s="35">
        <f>ROUND(('NEW Reference'!P$16*List!$H2028)+'NEW Reference'!P$17,0)</f>
        <v>1059</v>
      </c>
      <c r="X2028" s="35">
        <f>ROUND(('NEW Reference'!Q$16*List!$H2028)+'NEW Reference'!Q$17,0)</f>
        <v>529</v>
      </c>
      <c r="Y2028" s="36"/>
      <c r="Z2028" s="4" t="str">
        <f t="shared" si="95"/>
        <v>WAKE, North Carolina</v>
      </c>
      <c r="AA2028" s="46" t="s">
        <v>5789</v>
      </c>
      <c r="AB2028" s="37" t="s">
        <v>49</v>
      </c>
      <c r="AC2028" s="41" t="s">
        <v>5545</v>
      </c>
      <c r="AD2028" s="42"/>
      <c r="AE2028">
        <f t="shared" si="96"/>
        <v>0.93780000000000008</v>
      </c>
    </row>
    <row r="2029" spans="1:31">
      <c r="A2029" s="28" t="s">
        <v>5790</v>
      </c>
      <c r="B2029" s="44" t="s">
        <v>5791</v>
      </c>
      <c r="C2029" s="45">
        <v>99934</v>
      </c>
      <c r="D2029" s="30" t="s">
        <v>183</v>
      </c>
      <c r="E2029" s="46" t="s">
        <v>2030</v>
      </c>
      <c r="F2029" s="50" t="s">
        <v>5545</v>
      </c>
      <c r="G2029" s="33" t="s">
        <v>59</v>
      </c>
      <c r="H2029">
        <f t="shared" si="94"/>
        <v>0.79480000000000006</v>
      </c>
      <c r="I2029" s="34">
        <f>ROUND(('NEW Reference'!B$16*List!$H2029)+'NEW Reference'!B$17,0)</f>
        <v>1025</v>
      </c>
      <c r="J2029" s="34">
        <f>ROUND(('NEW Reference'!C$16*List!$H2029)+'NEW Reference'!C$17,0)</f>
        <v>1529</v>
      </c>
      <c r="K2029" s="34">
        <f>ROUND(('NEW Reference'!D$16*List!$H2029)+'NEW Reference'!D$17,0)</f>
        <v>1832</v>
      </c>
      <c r="L2029" s="34">
        <f>ROUND(('NEW Reference'!E$16*List!$H2029)+'NEW Reference'!E$17,0)</f>
        <v>2265</v>
      </c>
      <c r="M2029" s="34">
        <f>ROUND(('NEW Reference'!F$16*List!$H2029)+'NEW Reference'!F$17,0)</f>
        <v>2360</v>
      </c>
      <c r="N2029" s="34">
        <f>ROUND(('NEW Reference'!G$16*List!$H2029)+'NEW Reference'!G$17,0)</f>
        <v>2672</v>
      </c>
      <c r="O2029" s="34">
        <f>ROUND(('NEW Reference'!H$16*List!$H2029)+'NEW Reference'!H$17,0)</f>
        <v>2774</v>
      </c>
      <c r="P2029" s="34">
        <f>ROUND(('NEW Reference'!I$16*List!$H2029)+'NEW Reference'!I$17,0)</f>
        <v>2883</v>
      </c>
      <c r="Q2029" s="34">
        <f>ROUND(('NEW Reference'!J$16*List!$H2029)+'NEW Reference'!J$17,0)</f>
        <v>3338</v>
      </c>
      <c r="R2029" s="34">
        <f>ROUND(('NEW Reference'!K$16*List!$H2029)+'NEW Reference'!K$17,0)</f>
        <v>3443</v>
      </c>
      <c r="S2029" s="34">
        <f>ROUND(('NEW Reference'!L$16*List!$H2029)+'NEW Reference'!L$17,0)</f>
        <v>3716</v>
      </c>
      <c r="T2029" s="34">
        <f>ROUND(('NEW Reference'!M$16*List!$H2029)+'NEW Reference'!M$17,0)</f>
        <v>4438</v>
      </c>
      <c r="U2029" s="34">
        <f>ROUND(('NEW Reference'!N$16*List!$H2029)+'NEW Reference'!N$17,0)</f>
        <v>17906</v>
      </c>
      <c r="V2029" s="35">
        <f>ROUND(('NEW Reference'!O$16*List!$H2029)+'NEW Reference'!O$17,0)</f>
        <v>666</v>
      </c>
      <c r="W2029" s="35">
        <f>ROUND(('NEW Reference'!P$16*List!$H2029)+'NEW Reference'!P$17,0)</f>
        <v>938</v>
      </c>
      <c r="X2029" s="35">
        <f>ROUND(('NEW Reference'!Q$16*List!$H2029)+'NEW Reference'!Q$17,0)</f>
        <v>469</v>
      </c>
      <c r="Y2029" s="36"/>
      <c r="Z2029" s="4" t="str">
        <f t="shared" si="95"/>
        <v>WARREN, North Carolina</v>
      </c>
      <c r="AA2029" s="46" t="s">
        <v>2030</v>
      </c>
      <c r="AB2029" s="37" t="s">
        <v>49</v>
      </c>
      <c r="AC2029" s="41" t="s">
        <v>5545</v>
      </c>
      <c r="AD2029" s="42"/>
      <c r="AE2029">
        <f t="shared" si="96"/>
        <v>0.79480000000000006</v>
      </c>
    </row>
    <row r="2030" spans="1:31">
      <c r="A2030" s="28" t="s">
        <v>5792</v>
      </c>
      <c r="B2030" s="44" t="s">
        <v>5793</v>
      </c>
      <c r="C2030" s="45">
        <v>99934</v>
      </c>
      <c r="D2030" s="30" t="s">
        <v>183</v>
      </c>
      <c r="E2030" s="46" t="s">
        <v>250</v>
      </c>
      <c r="F2030" s="50" t="s">
        <v>5545</v>
      </c>
      <c r="G2030" s="33" t="s">
        <v>59</v>
      </c>
      <c r="H2030">
        <f t="shared" si="94"/>
        <v>0.79480000000000006</v>
      </c>
      <c r="I2030" s="34">
        <f>ROUND(('NEW Reference'!B$16*List!$H2030)+'NEW Reference'!B$17,0)</f>
        <v>1025</v>
      </c>
      <c r="J2030" s="34">
        <f>ROUND(('NEW Reference'!C$16*List!$H2030)+'NEW Reference'!C$17,0)</f>
        <v>1529</v>
      </c>
      <c r="K2030" s="34">
        <f>ROUND(('NEW Reference'!D$16*List!$H2030)+'NEW Reference'!D$17,0)</f>
        <v>1832</v>
      </c>
      <c r="L2030" s="34">
        <f>ROUND(('NEW Reference'!E$16*List!$H2030)+'NEW Reference'!E$17,0)</f>
        <v>2265</v>
      </c>
      <c r="M2030" s="34">
        <f>ROUND(('NEW Reference'!F$16*List!$H2030)+'NEW Reference'!F$17,0)</f>
        <v>2360</v>
      </c>
      <c r="N2030" s="34">
        <f>ROUND(('NEW Reference'!G$16*List!$H2030)+'NEW Reference'!G$17,0)</f>
        <v>2672</v>
      </c>
      <c r="O2030" s="34">
        <f>ROUND(('NEW Reference'!H$16*List!$H2030)+'NEW Reference'!H$17,0)</f>
        <v>2774</v>
      </c>
      <c r="P2030" s="34">
        <f>ROUND(('NEW Reference'!I$16*List!$H2030)+'NEW Reference'!I$17,0)</f>
        <v>2883</v>
      </c>
      <c r="Q2030" s="34">
        <f>ROUND(('NEW Reference'!J$16*List!$H2030)+'NEW Reference'!J$17,0)</f>
        <v>3338</v>
      </c>
      <c r="R2030" s="34">
        <f>ROUND(('NEW Reference'!K$16*List!$H2030)+'NEW Reference'!K$17,0)</f>
        <v>3443</v>
      </c>
      <c r="S2030" s="34">
        <f>ROUND(('NEW Reference'!L$16*List!$H2030)+'NEW Reference'!L$17,0)</f>
        <v>3716</v>
      </c>
      <c r="T2030" s="34">
        <f>ROUND(('NEW Reference'!M$16*List!$H2030)+'NEW Reference'!M$17,0)</f>
        <v>4438</v>
      </c>
      <c r="U2030" s="34">
        <f>ROUND(('NEW Reference'!N$16*List!$H2030)+'NEW Reference'!N$17,0)</f>
        <v>17906</v>
      </c>
      <c r="V2030" s="35">
        <f>ROUND(('NEW Reference'!O$16*List!$H2030)+'NEW Reference'!O$17,0)</f>
        <v>666</v>
      </c>
      <c r="W2030" s="35">
        <f>ROUND(('NEW Reference'!P$16*List!$H2030)+'NEW Reference'!P$17,0)</f>
        <v>938</v>
      </c>
      <c r="X2030" s="35">
        <f>ROUND(('NEW Reference'!Q$16*List!$H2030)+'NEW Reference'!Q$17,0)</f>
        <v>469</v>
      </c>
      <c r="Y2030" s="36"/>
      <c r="Z2030" s="4" t="str">
        <f t="shared" si="95"/>
        <v>WASHINGTON, North Carolina</v>
      </c>
      <c r="AA2030" s="46" t="s">
        <v>250</v>
      </c>
      <c r="AB2030" s="37" t="s">
        <v>49</v>
      </c>
      <c r="AC2030" s="41" t="s">
        <v>5545</v>
      </c>
      <c r="AD2030" s="42"/>
      <c r="AE2030">
        <f t="shared" si="96"/>
        <v>0.79480000000000006</v>
      </c>
    </row>
    <row r="2031" spans="1:31">
      <c r="A2031" s="28" t="s">
        <v>5794</v>
      </c>
      <c r="B2031" s="44" t="s">
        <v>5795</v>
      </c>
      <c r="C2031" s="45">
        <v>99934</v>
      </c>
      <c r="D2031" s="30" t="s">
        <v>183</v>
      </c>
      <c r="E2031" s="46" t="s">
        <v>5796</v>
      </c>
      <c r="F2031" s="50" t="s">
        <v>5545</v>
      </c>
      <c r="G2031" s="33" t="s">
        <v>59</v>
      </c>
      <c r="H2031">
        <f t="shared" si="94"/>
        <v>0.79480000000000006</v>
      </c>
      <c r="I2031" s="34">
        <f>ROUND(('NEW Reference'!B$16*List!$H2031)+'NEW Reference'!B$17,0)</f>
        <v>1025</v>
      </c>
      <c r="J2031" s="34">
        <f>ROUND(('NEW Reference'!C$16*List!$H2031)+'NEW Reference'!C$17,0)</f>
        <v>1529</v>
      </c>
      <c r="K2031" s="34">
        <f>ROUND(('NEW Reference'!D$16*List!$H2031)+'NEW Reference'!D$17,0)</f>
        <v>1832</v>
      </c>
      <c r="L2031" s="34">
        <f>ROUND(('NEW Reference'!E$16*List!$H2031)+'NEW Reference'!E$17,0)</f>
        <v>2265</v>
      </c>
      <c r="M2031" s="34">
        <f>ROUND(('NEW Reference'!F$16*List!$H2031)+'NEW Reference'!F$17,0)</f>
        <v>2360</v>
      </c>
      <c r="N2031" s="34">
        <f>ROUND(('NEW Reference'!G$16*List!$H2031)+'NEW Reference'!G$17,0)</f>
        <v>2672</v>
      </c>
      <c r="O2031" s="34">
        <f>ROUND(('NEW Reference'!H$16*List!$H2031)+'NEW Reference'!H$17,0)</f>
        <v>2774</v>
      </c>
      <c r="P2031" s="34">
        <f>ROUND(('NEW Reference'!I$16*List!$H2031)+'NEW Reference'!I$17,0)</f>
        <v>2883</v>
      </c>
      <c r="Q2031" s="34">
        <f>ROUND(('NEW Reference'!J$16*List!$H2031)+'NEW Reference'!J$17,0)</f>
        <v>3338</v>
      </c>
      <c r="R2031" s="34">
        <f>ROUND(('NEW Reference'!K$16*List!$H2031)+'NEW Reference'!K$17,0)</f>
        <v>3443</v>
      </c>
      <c r="S2031" s="34">
        <f>ROUND(('NEW Reference'!L$16*List!$H2031)+'NEW Reference'!L$17,0)</f>
        <v>3716</v>
      </c>
      <c r="T2031" s="34">
        <f>ROUND(('NEW Reference'!M$16*List!$H2031)+'NEW Reference'!M$17,0)</f>
        <v>4438</v>
      </c>
      <c r="U2031" s="34">
        <f>ROUND(('NEW Reference'!N$16*List!$H2031)+'NEW Reference'!N$17,0)</f>
        <v>17906</v>
      </c>
      <c r="V2031" s="35">
        <f>ROUND(('NEW Reference'!O$16*List!$H2031)+'NEW Reference'!O$17,0)</f>
        <v>666</v>
      </c>
      <c r="W2031" s="35">
        <f>ROUND(('NEW Reference'!P$16*List!$H2031)+'NEW Reference'!P$17,0)</f>
        <v>938</v>
      </c>
      <c r="X2031" s="35">
        <f>ROUND(('NEW Reference'!Q$16*List!$H2031)+'NEW Reference'!Q$17,0)</f>
        <v>469</v>
      </c>
      <c r="Y2031" s="36"/>
      <c r="Z2031" s="4" t="str">
        <f t="shared" si="95"/>
        <v>WATAUGA, North Carolina</v>
      </c>
      <c r="AA2031" s="46" t="s">
        <v>5796</v>
      </c>
      <c r="AB2031" s="37" t="s">
        <v>49</v>
      </c>
      <c r="AC2031" s="41" t="s">
        <v>5545</v>
      </c>
      <c r="AD2031" s="42"/>
      <c r="AE2031">
        <f t="shared" si="96"/>
        <v>0.79480000000000006</v>
      </c>
    </row>
    <row r="2032" spans="1:31">
      <c r="A2032" s="28" t="s">
        <v>5797</v>
      </c>
      <c r="B2032" s="44" t="s">
        <v>5798</v>
      </c>
      <c r="C2032" s="45">
        <v>24140</v>
      </c>
      <c r="D2032" s="30" t="s">
        <v>799</v>
      </c>
      <c r="E2032" s="46" t="s">
        <v>2035</v>
      </c>
      <c r="F2032" s="49" t="s">
        <v>5545</v>
      </c>
      <c r="G2032" s="33" t="s">
        <v>48</v>
      </c>
      <c r="H2032">
        <f t="shared" si="94"/>
        <v>1.0103</v>
      </c>
      <c r="I2032" s="34">
        <f>ROUND(('NEW Reference'!B$16*List!$H2032)+'NEW Reference'!B$17,0)</f>
        <v>1225</v>
      </c>
      <c r="J2032" s="34">
        <f>ROUND(('NEW Reference'!C$16*List!$H2032)+'NEW Reference'!C$17,0)</f>
        <v>1826</v>
      </c>
      <c r="K2032" s="34">
        <f>ROUND(('NEW Reference'!D$16*List!$H2032)+'NEW Reference'!D$17,0)</f>
        <v>2188</v>
      </c>
      <c r="L2032" s="34">
        <f>ROUND(('NEW Reference'!E$16*List!$H2032)+'NEW Reference'!E$17,0)</f>
        <v>2706</v>
      </c>
      <c r="M2032" s="34">
        <f>ROUND(('NEW Reference'!F$16*List!$H2032)+'NEW Reference'!F$17,0)</f>
        <v>2819</v>
      </c>
      <c r="N2032" s="34">
        <f>ROUND(('NEW Reference'!G$16*List!$H2032)+'NEW Reference'!G$17,0)</f>
        <v>3191</v>
      </c>
      <c r="O2032" s="34">
        <f>ROUND(('NEW Reference'!H$16*List!$H2032)+'NEW Reference'!H$17,0)</f>
        <v>3313</v>
      </c>
      <c r="P2032" s="34">
        <f>ROUND(('NEW Reference'!I$16*List!$H2032)+'NEW Reference'!I$17,0)</f>
        <v>3443</v>
      </c>
      <c r="Q2032" s="34">
        <f>ROUND(('NEW Reference'!J$16*List!$H2032)+'NEW Reference'!J$17,0)</f>
        <v>3987</v>
      </c>
      <c r="R2032" s="34">
        <f>ROUND(('NEW Reference'!K$16*List!$H2032)+'NEW Reference'!K$17,0)</f>
        <v>4113</v>
      </c>
      <c r="S2032" s="34">
        <f>ROUND(('NEW Reference'!L$16*List!$H2032)+'NEW Reference'!L$17,0)</f>
        <v>4438</v>
      </c>
      <c r="T2032" s="34">
        <f>ROUND(('NEW Reference'!M$16*List!$H2032)+'NEW Reference'!M$17,0)</f>
        <v>5300</v>
      </c>
      <c r="U2032" s="34">
        <f>ROUND(('NEW Reference'!N$16*List!$H2032)+'NEW Reference'!N$17,0)</f>
        <v>21385</v>
      </c>
      <c r="V2032" s="35">
        <f>ROUND(('NEW Reference'!O$16*List!$H2032)+'NEW Reference'!O$17,0)</f>
        <v>795</v>
      </c>
      <c r="W2032" s="35">
        <f>ROUND(('NEW Reference'!P$16*List!$H2032)+'NEW Reference'!P$17,0)</f>
        <v>1120</v>
      </c>
      <c r="X2032" s="35">
        <f>ROUND(('NEW Reference'!Q$16*List!$H2032)+'NEW Reference'!Q$17,0)</f>
        <v>560</v>
      </c>
      <c r="Y2032" s="36"/>
      <c r="Z2032" s="4" t="str">
        <f t="shared" si="95"/>
        <v>WAYNE, North Carolina</v>
      </c>
      <c r="AA2032" s="46" t="s">
        <v>2035</v>
      </c>
      <c r="AB2032" s="37" t="s">
        <v>49</v>
      </c>
      <c r="AC2032" s="41" t="s">
        <v>5545</v>
      </c>
      <c r="AD2032" s="42"/>
      <c r="AE2032">
        <f t="shared" si="96"/>
        <v>1.0103</v>
      </c>
    </row>
    <row r="2033" spans="1:31">
      <c r="A2033" s="28" t="s">
        <v>5799</v>
      </c>
      <c r="B2033" s="44" t="s">
        <v>5800</v>
      </c>
      <c r="C2033" s="45">
        <v>99934</v>
      </c>
      <c r="D2033" s="30" t="s">
        <v>183</v>
      </c>
      <c r="E2033" s="46" t="s">
        <v>2051</v>
      </c>
      <c r="F2033" s="50" t="s">
        <v>5545</v>
      </c>
      <c r="G2033" s="33" t="s">
        <v>59</v>
      </c>
      <c r="H2033">
        <f t="shared" si="94"/>
        <v>0.79480000000000006</v>
      </c>
      <c r="I2033" s="34">
        <f>ROUND(('NEW Reference'!B$16*List!$H2033)+'NEW Reference'!B$17,0)</f>
        <v>1025</v>
      </c>
      <c r="J2033" s="34">
        <f>ROUND(('NEW Reference'!C$16*List!$H2033)+'NEW Reference'!C$17,0)</f>
        <v>1529</v>
      </c>
      <c r="K2033" s="34">
        <f>ROUND(('NEW Reference'!D$16*List!$H2033)+'NEW Reference'!D$17,0)</f>
        <v>1832</v>
      </c>
      <c r="L2033" s="34">
        <f>ROUND(('NEW Reference'!E$16*List!$H2033)+'NEW Reference'!E$17,0)</f>
        <v>2265</v>
      </c>
      <c r="M2033" s="34">
        <f>ROUND(('NEW Reference'!F$16*List!$H2033)+'NEW Reference'!F$17,0)</f>
        <v>2360</v>
      </c>
      <c r="N2033" s="34">
        <f>ROUND(('NEW Reference'!G$16*List!$H2033)+'NEW Reference'!G$17,0)</f>
        <v>2672</v>
      </c>
      <c r="O2033" s="34">
        <f>ROUND(('NEW Reference'!H$16*List!$H2033)+'NEW Reference'!H$17,0)</f>
        <v>2774</v>
      </c>
      <c r="P2033" s="34">
        <f>ROUND(('NEW Reference'!I$16*List!$H2033)+'NEW Reference'!I$17,0)</f>
        <v>2883</v>
      </c>
      <c r="Q2033" s="34">
        <f>ROUND(('NEW Reference'!J$16*List!$H2033)+'NEW Reference'!J$17,0)</f>
        <v>3338</v>
      </c>
      <c r="R2033" s="34">
        <f>ROUND(('NEW Reference'!K$16*List!$H2033)+'NEW Reference'!K$17,0)</f>
        <v>3443</v>
      </c>
      <c r="S2033" s="34">
        <f>ROUND(('NEW Reference'!L$16*List!$H2033)+'NEW Reference'!L$17,0)</f>
        <v>3716</v>
      </c>
      <c r="T2033" s="34">
        <f>ROUND(('NEW Reference'!M$16*List!$H2033)+'NEW Reference'!M$17,0)</f>
        <v>4438</v>
      </c>
      <c r="U2033" s="34">
        <f>ROUND(('NEW Reference'!N$16*List!$H2033)+'NEW Reference'!N$17,0)</f>
        <v>17906</v>
      </c>
      <c r="V2033" s="35">
        <f>ROUND(('NEW Reference'!O$16*List!$H2033)+'NEW Reference'!O$17,0)</f>
        <v>666</v>
      </c>
      <c r="W2033" s="35">
        <f>ROUND(('NEW Reference'!P$16*List!$H2033)+'NEW Reference'!P$17,0)</f>
        <v>938</v>
      </c>
      <c r="X2033" s="35">
        <f>ROUND(('NEW Reference'!Q$16*List!$H2033)+'NEW Reference'!Q$17,0)</f>
        <v>469</v>
      </c>
      <c r="Y2033" s="36"/>
      <c r="Z2033" s="4" t="str">
        <f t="shared" si="95"/>
        <v>WILKES, North Carolina</v>
      </c>
      <c r="AA2033" s="46" t="s">
        <v>2051</v>
      </c>
      <c r="AB2033" s="37" t="s">
        <v>49</v>
      </c>
      <c r="AC2033" s="41" t="s">
        <v>5545</v>
      </c>
      <c r="AD2033" s="42"/>
      <c r="AE2033">
        <f t="shared" si="96"/>
        <v>0.79480000000000006</v>
      </c>
    </row>
    <row r="2034" spans="1:31">
      <c r="A2034" s="28" t="s">
        <v>5801</v>
      </c>
      <c r="B2034" s="44" t="s">
        <v>5802</v>
      </c>
      <c r="C2034" s="47">
        <v>99934</v>
      </c>
      <c r="D2034" s="30" t="s">
        <v>183</v>
      </c>
      <c r="E2034" s="37" t="s">
        <v>3202</v>
      </c>
      <c r="F2034" s="50" t="s">
        <v>5545</v>
      </c>
      <c r="G2034" s="33" t="s">
        <v>59</v>
      </c>
      <c r="H2034">
        <f t="shared" si="94"/>
        <v>0.79480000000000006</v>
      </c>
      <c r="I2034" s="34">
        <f>ROUND(('NEW Reference'!B$16*List!$H2034)+'NEW Reference'!B$17,0)</f>
        <v>1025</v>
      </c>
      <c r="J2034" s="34">
        <f>ROUND(('NEW Reference'!C$16*List!$H2034)+'NEW Reference'!C$17,0)</f>
        <v>1529</v>
      </c>
      <c r="K2034" s="34">
        <f>ROUND(('NEW Reference'!D$16*List!$H2034)+'NEW Reference'!D$17,0)</f>
        <v>1832</v>
      </c>
      <c r="L2034" s="34">
        <f>ROUND(('NEW Reference'!E$16*List!$H2034)+'NEW Reference'!E$17,0)</f>
        <v>2265</v>
      </c>
      <c r="M2034" s="34">
        <f>ROUND(('NEW Reference'!F$16*List!$H2034)+'NEW Reference'!F$17,0)</f>
        <v>2360</v>
      </c>
      <c r="N2034" s="34">
        <f>ROUND(('NEW Reference'!G$16*List!$H2034)+'NEW Reference'!G$17,0)</f>
        <v>2672</v>
      </c>
      <c r="O2034" s="34">
        <f>ROUND(('NEW Reference'!H$16*List!$H2034)+'NEW Reference'!H$17,0)</f>
        <v>2774</v>
      </c>
      <c r="P2034" s="34">
        <f>ROUND(('NEW Reference'!I$16*List!$H2034)+'NEW Reference'!I$17,0)</f>
        <v>2883</v>
      </c>
      <c r="Q2034" s="34">
        <f>ROUND(('NEW Reference'!J$16*List!$H2034)+'NEW Reference'!J$17,0)</f>
        <v>3338</v>
      </c>
      <c r="R2034" s="34">
        <f>ROUND(('NEW Reference'!K$16*List!$H2034)+'NEW Reference'!K$17,0)</f>
        <v>3443</v>
      </c>
      <c r="S2034" s="34">
        <f>ROUND(('NEW Reference'!L$16*List!$H2034)+'NEW Reference'!L$17,0)</f>
        <v>3716</v>
      </c>
      <c r="T2034" s="34">
        <f>ROUND(('NEW Reference'!M$16*List!$H2034)+'NEW Reference'!M$17,0)</f>
        <v>4438</v>
      </c>
      <c r="U2034" s="34">
        <f>ROUND(('NEW Reference'!N$16*List!$H2034)+'NEW Reference'!N$17,0)</f>
        <v>17906</v>
      </c>
      <c r="V2034" s="35">
        <f>ROUND(('NEW Reference'!O$16*List!$H2034)+'NEW Reference'!O$17,0)</f>
        <v>666</v>
      </c>
      <c r="W2034" s="35">
        <f>ROUND(('NEW Reference'!P$16*List!$H2034)+'NEW Reference'!P$17,0)</f>
        <v>938</v>
      </c>
      <c r="X2034" s="35">
        <f>ROUND(('NEW Reference'!Q$16*List!$H2034)+'NEW Reference'!Q$17,0)</f>
        <v>469</v>
      </c>
      <c r="Y2034" s="36"/>
      <c r="Z2034" s="4" t="str">
        <f t="shared" si="95"/>
        <v>WILSON, North Carolina</v>
      </c>
      <c r="AA2034" s="37" t="s">
        <v>3202</v>
      </c>
      <c r="AB2034" s="37" t="s">
        <v>49</v>
      </c>
      <c r="AC2034" s="32" t="s">
        <v>5545</v>
      </c>
      <c r="AD2034" s="38"/>
      <c r="AE2034">
        <f t="shared" si="96"/>
        <v>0.79480000000000006</v>
      </c>
    </row>
    <row r="2035" spans="1:31">
      <c r="A2035" s="28" t="s">
        <v>5803</v>
      </c>
      <c r="B2035" s="44" t="s">
        <v>5804</v>
      </c>
      <c r="C2035" s="45">
        <v>49180</v>
      </c>
      <c r="D2035" s="30" t="s">
        <v>1791</v>
      </c>
      <c r="E2035" s="46" t="s">
        <v>5805</v>
      </c>
      <c r="F2035" s="49" t="s">
        <v>5545</v>
      </c>
      <c r="G2035" s="33" t="s">
        <v>48</v>
      </c>
      <c r="H2035">
        <f t="shared" si="94"/>
        <v>0.95830000000000004</v>
      </c>
      <c r="I2035" s="34">
        <f>ROUND(('NEW Reference'!B$16*List!$H2035)+'NEW Reference'!B$17,0)</f>
        <v>1177</v>
      </c>
      <c r="J2035" s="34">
        <f>ROUND(('NEW Reference'!C$16*List!$H2035)+'NEW Reference'!C$17,0)</f>
        <v>1755</v>
      </c>
      <c r="K2035" s="34">
        <f>ROUND(('NEW Reference'!D$16*List!$H2035)+'NEW Reference'!D$17,0)</f>
        <v>2102</v>
      </c>
      <c r="L2035" s="34">
        <f>ROUND(('NEW Reference'!E$16*List!$H2035)+'NEW Reference'!E$17,0)</f>
        <v>2599</v>
      </c>
      <c r="M2035" s="34">
        <f>ROUND(('NEW Reference'!F$16*List!$H2035)+'NEW Reference'!F$17,0)</f>
        <v>2708</v>
      </c>
      <c r="N2035" s="34">
        <f>ROUND(('NEW Reference'!G$16*List!$H2035)+'NEW Reference'!G$17,0)</f>
        <v>3066</v>
      </c>
      <c r="O2035" s="34">
        <f>ROUND(('NEW Reference'!H$16*List!$H2035)+'NEW Reference'!H$17,0)</f>
        <v>3183</v>
      </c>
      <c r="P2035" s="34">
        <f>ROUND(('NEW Reference'!I$16*List!$H2035)+'NEW Reference'!I$17,0)</f>
        <v>3308</v>
      </c>
      <c r="Q2035" s="34">
        <f>ROUND(('NEW Reference'!J$16*List!$H2035)+'NEW Reference'!J$17,0)</f>
        <v>3830</v>
      </c>
      <c r="R2035" s="34">
        <f>ROUND(('NEW Reference'!K$16*List!$H2035)+'NEW Reference'!K$17,0)</f>
        <v>3951</v>
      </c>
      <c r="S2035" s="34">
        <f>ROUND(('NEW Reference'!L$16*List!$H2035)+'NEW Reference'!L$17,0)</f>
        <v>4263</v>
      </c>
      <c r="T2035" s="34">
        <f>ROUND(('NEW Reference'!M$16*List!$H2035)+'NEW Reference'!M$17,0)</f>
        <v>5092</v>
      </c>
      <c r="U2035" s="34">
        <f>ROUND(('NEW Reference'!N$16*List!$H2035)+'NEW Reference'!N$17,0)</f>
        <v>20546</v>
      </c>
      <c r="V2035" s="35">
        <f>ROUND(('NEW Reference'!O$16*List!$H2035)+'NEW Reference'!O$17,0)</f>
        <v>764</v>
      </c>
      <c r="W2035" s="35">
        <f>ROUND(('NEW Reference'!P$16*List!$H2035)+'NEW Reference'!P$17,0)</f>
        <v>1076</v>
      </c>
      <c r="X2035" s="35">
        <f>ROUND(('NEW Reference'!Q$16*List!$H2035)+'NEW Reference'!Q$17,0)</f>
        <v>538</v>
      </c>
      <c r="Y2035" s="36"/>
      <c r="Z2035" s="4" t="str">
        <f t="shared" si="95"/>
        <v>YADKIN, North Carolina</v>
      </c>
      <c r="AA2035" s="37" t="s">
        <v>5805</v>
      </c>
      <c r="AB2035" s="37" t="s">
        <v>49</v>
      </c>
      <c r="AC2035" s="32" t="s">
        <v>5545</v>
      </c>
      <c r="AD2035" s="38"/>
      <c r="AE2035">
        <f t="shared" si="96"/>
        <v>0.95830000000000004</v>
      </c>
    </row>
    <row r="2036" spans="1:31">
      <c r="A2036" s="28" t="s">
        <v>5806</v>
      </c>
      <c r="B2036" s="44" t="s">
        <v>5807</v>
      </c>
      <c r="C2036" s="45">
        <v>99934</v>
      </c>
      <c r="D2036" s="30" t="s">
        <v>183</v>
      </c>
      <c r="E2036" s="46" t="s">
        <v>5808</v>
      </c>
      <c r="F2036" s="50" t="s">
        <v>5545</v>
      </c>
      <c r="G2036" s="33" t="s">
        <v>59</v>
      </c>
      <c r="H2036">
        <f t="shared" si="94"/>
        <v>0.79480000000000006</v>
      </c>
      <c r="I2036" s="34">
        <f>ROUND(('NEW Reference'!B$16*List!$H2036)+'NEW Reference'!B$17,0)</f>
        <v>1025</v>
      </c>
      <c r="J2036" s="34">
        <f>ROUND(('NEW Reference'!C$16*List!$H2036)+'NEW Reference'!C$17,0)</f>
        <v>1529</v>
      </c>
      <c r="K2036" s="34">
        <f>ROUND(('NEW Reference'!D$16*List!$H2036)+'NEW Reference'!D$17,0)</f>
        <v>1832</v>
      </c>
      <c r="L2036" s="34">
        <f>ROUND(('NEW Reference'!E$16*List!$H2036)+'NEW Reference'!E$17,0)</f>
        <v>2265</v>
      </c>
      <c r="M2036" s="34">
        <f>ROUND(('NEW Reference'!F$16*List!$H2036)+'NEW Reference'!F$17,0)</f>
        <v>2360</v>
      </c>
      <c r="N2036" s="34">
        <f>ROUND(('NEW Reference'!G$16*List!$H2036)+'NEW Reference'!G$17,0)</f>
        <v>2672</v>
      </c>
      <c r="O2036" s="34">
        <f>ROUND(('NEW Reference'!H$16*List!$H2036)+'NEW Reference'!H$17,0)</f>
        <v>2774</v>
      </c>
      <c r="P2036" s="34">
        <f>ROUND(('NEW Reference'!I$16*List!$H2036)+'NEW Reference'!I$17,0)</f>
        <v>2883</v>
      </c>
      <c r="Q2036" s="34">
        <f>ROUND(('NEW Reference'!J$16*List!$H2036)+'NEW Reference'!J$17,0)</f>
        <v>3338</v>
      </c>
      <c r="R2036" s="34">
        <f>ROUND(('NEW Reference'!K$16*List!$H2036)+'NEW Reference'!K$17,0)</f>
        <v>3443</v>
      </c>
      <c r="S2036" s="34">
        <f>ROUND(('NEW Reference'!L$16*List!$H2036)+'NEW Reference'!L$17,0)</f>
        <v>3716</v>
      </c>
      <c r="T2036" s="34">
        <f>ROUND(('NEW Reference'!M$16*List!$H2036)+'NEW Reference'!M$17,0)</f>
        <v>4438</v>
      </c>
      <c r="U2036" s="34">
        <f>ROUND(('NEW Reference'!N$16*List!$H2036)+'NEW Reference'!N$17,0)</f>
        <v>17906</v>
      </c>
      <c r="V2036" s="35">
        <f>ROUND(('NEW Reference'!O$16*List!$H2036)+'NEW Reference'!O$17,0)</f>
        <v>666</v>
      </c>
      <c r="W2036" s="35">
        <f>ROUND(('NEW Reference'!P$16*List!$H2036)+'NEW Reference'!P$17,0)</f>
        <v>938</v>
      </c>
      <c r="X2036" s="35">
        <f>ROUND(('NEW Reference'!Q$16*List!$H2036)+'NEW Reference'!Q$17,0)</f>
        <v>469</v>
      </c>
      <c r="Y2036" s="36"/>
      <c r="Z2036" s="4" t="str">
        <f t="shared" si="95"/>
        <v>YANCEY, North Carolina</v>
      </c>
      <c r="AA2036" s="46" t="s">
        <v>5808</v>
      </c>
      <c r="AB2036" s="37" t="s">
        <v>49</v>
      </c>
      <c r="AC2036" s="41" t="s">
        <v>5545</v>
      </c>
      <c r="AD2036" s="42"/>
      <c r="AE2036">
        <f t="shared" si="96"/>
        <v>0.79480000000000006</v>
      </c>
    </row>
    <row r="2037" spans="1:31">
      <c r="A2037" s="28" t="s">
        <v>5809</v>
      </c>
      <c r="B2037" s="44" t="s">
        <v>5810</v>
      </c>
      <c r="C2037" s="47">
        <v>99934</v>
      </c>
      <c r="D2037" s="30" t="s">
        <v>183</v>
      </c>
      <c r="E2037" s="37" t="s">
        <v>325</v>
      </c>
      <c r="F2037" s="50" t="s">
        <v>5545</v>
      </c>
      <c r="G2037" s="33" t="s">
        <v>59</v>
      </c>
      <c r="H2037">
        <f t="shared" si="94"/>
        <v>0.79480000000000006</v>
      </c>
      <c r="I2037" s="34">
        <f>ROUND(('NEW Reference'!B$16*List!$H2037)+'NEW Reference'!B$17,0)</f>
        <v>1025</v>
      </c>
      <c r="J2037" s="34">
        <f>ROUND(('NEW Reference'!C$16*List!$H2037)+'NEW Reference'!C$17,0)</f>
        <v>1529</v>
      </c>
      <c r="K2037" s="34">
        <f>ROUND(('NEW Reference'!D$16*List!$H2037)+'NEW Reference'!D$17,0)</f>
        <v>1832</v>
      </c>
      <c r="L2037" s="34">
        <f>ROUND(('NEW Reference'!E$16*List!$H2037)+'NEW Reference'!E$17,0)</f>
        <v>2265</v>
      </c>
      <c r="M2037" s="34">
        <f>ROUND(('NEW Reference'!F$16*List!$H2037)+'NEW Reference'!F$17,0)</f>
        <v>2360</v>
      </c>
      <c r="N2037" s="34">
        <f>ROUND(('NEW Reference'!G$16*List!$H2037)+'NEW Reference'!G$17,0)</f>
        <v>2672</v>
      </c>
      <c r="O2037" s="34">
        <f>ROUND(('NEW Reference'!H$16*List!$H2037)+'NEW Reference'!H$17,0)</f>
        <v>2774</v>
      </c>
      <c r="P2037" s="34">
        <f>ROUND(('NEW Reference'!I$16*List!$H2037)+'NEW Reference'!I$17,0)</f>
        <v>2883</v>
      </c>
      <c r="Q2037" s="34">
        <f>ROUND(('NEW Reference'!J$16*List!$H2037)+'NEW Reference'!J$17,0)</f>
        <v>3338</v>
      </c>
      <c r="R2037" s="34">
        <f>ROUND(('NEW Reference'!K$16*List!$H2037)+'NEW Reference'!K$17,0)</f>
        <v>3443</v>
      </c>
      <c r="S2037" s="34">
        <f>ROUND(('NEW Reference'!L$16*List!$H2037)+'NEW Reference'!L$17,0)</f>
        <v>3716</v>
      </c>
      <c r="T2037" s="34">
        <f>ROUND(('NEW Reference'!M$16*List!$H2037)+'NEW Reference'!M$17,0)</f>
        <v>4438</v>
      </c>
      <c r="U2037" s="34">
        <f>ROUND(('NEW Reference'!N$16*List!$H2037)+'NEW Reference'!N$17,0)</f>
        <v>17906</v>
      </c>
      <c r="V2037" s="35">
        <f>ROUND(('NEW Reference'!O$16*List!$H2037)+'NEW Reference'!O$17,0)</f>
        <v>666</v>
      </c>
      <c r="W2037" s="35">
        <f>ROUND(('NEW Reference'!P$16*List!$H2037)+'NEW Reference'!P$17,0)</f>
        <v>938</v>
      </c>
      <c r="X2037" s="35">
        <f>ROUND(('NEW Reference'!Q$16*List!$H2037)+'NEW Reference'!Q$17,0)</f>
        <v>469</v>
      </c>
      <c r="Y2037" s="36"/>
      <c r="Z2037" s="4" t="str">
        <f t="shared" si="95"/>
        <v>STATEWIDE, North Carolina</v>
      </c>
      <c r="AA2037" s="46" t="s">
        <v>325</v>
      </c>
      <c r="AB2037" s="37" t="s">
        <v>49</v>
      </c>
      <c r="AC2037" s="41" t="s">
        <v>5545</v>
      </c>
      <c r="AD2037" s="42"/>
      <c r="AE2037">
        <f t="shared" si="96"/>
        <v>0.79480000000000006</v>
      </c>
    </row>
    <row r="2038" spans="1:31">
      <c r="A2038" s="28" t="s">
        <v>5811</v>
      </c>
      <c r="B2038" s="44" t="s">
        <v>5812</v>
      </c>
      <c r="C2038" s="45">
        <v>99935</v>
      </c>
      <c r="D2038" s="30" t="s">
        <v>187</v>
      </c>
      <c r="E2038" s="46" t="s">
        <v>1028</v>
      </c>
      <c r="F2038" s="50" t="s">
        <v>5813</v>
      </c>
      <c r="G2038" s="33" t="s">
        <v>59</v>
      </c>
      <c r="H2038">
        <f t="shared" si="94"/>
        <v>0.89270000000000005</v>
      </c>
      <c r="I2038" s="34">
        <f>ROUND(('NEW Reference'!B$16*List!$H2038)+'NEW Reference'!B$17,0)</f>
        <v>1116</v>
      </c>
      <c r="J2038" s="34">
        <f>ROUND(('NEW Reference'!C$16*List!$H2038)+'NEW Reference'!C$17,0)</f>
        <v>1664</v>
      </c>
      <c r="K2038" s="34">
        <f>ROUND(('NEW Reference'!D$16*List!$H2038)+'NEW Reference'!D$17,0)</f>
        <v>1994</v>
      </c>
      <c r="L2038" s="34">
        <f>ROUND(('NEW Reference'!E$16*List!$H2038)+'NEW Reference'!E$17,0)</f>
        <v>2465</v>
      </c>
      <c r="M2038" s="34">
        <f>ROUND(('NEW Reference'!F$16*List!$H2038)+'NEW Reference'!F$17,0)</f>
        <v>2568</v>
      </c>
      <c r="N2038" s="34">
        <f>ROUND(('NEW Reference'!G$16*List!$H2038)+'NEW Reference'!G$17,0)</f>
        <v>2907</v>
      </c>
      <c r="O2038" s="34">
        <f>ROUND(('NEW Reference'!H$16*List!$H2038)+'NEW Reference'!H$17,0)</f>
        <v>3019</v>
      </c>
      <c r="P2038" s="34">
        <f>ROUND(('NEW Reference'!I$16*List!$H2038)+'NEW Reference'!I$17,0)</f>
        <v>3137</v>
      </c>
      <c r="Q2038" s="34">
        <f>ROUND(('NEW Reference'!J$16*List!$H2038)+'NEW Reference'!J$17,0)</f>
        <v>3633</v>
      </c>
      <c r="R2038" s="34">
        <f>ROUND(('NEW Reference'!K$16*List!$H2038)+'NEW Reference'!K$17,0)</f>
        <v>3747</v>
      </c>
      <c r="S2038" s="34">
        <f>ROUND(('NEW Reference'!L$16*List!$H2038)+'NEW Reference'!L$17,0)</f>
        <v>4044</v>
      </c>
      <c r="T2038" s="34">
        <f>ROUND(('NEW Reference'!M$16*List!$H2038)+'NEW Reference'!M$17,0)</f>
        <v>4829</v>
      </c>
      <c r="U2038" s="34">
        <f>ROUND(('NEW Reference'!N$16*List!$H2038)+'NEW Reference'!N$17,0)</f>
        <v>19486</v>
      </c>
      <c r="V2038" s="35">
        <f>ROUND(('NEW Reference'!O$16*List!$H2038)+'NEW Reference'!O$17,0)</f>
        <v>724</v>
      </c>
      <c r="W2038" s="35">
        <f>ROUND(('NEW Reference'!P$16*List!$H2038)+'NEW Reference'!P$17,0)</f>
        <v>1021</v>
      </c>
      <c r="X2038" s="35">
        <f>ROUND(('NEW Reference'!Q$16*List!$H2038)+'NEW Reference'!Q$17,0)</f>
        <v>510</v>
      </c>
      <c r="Y2038" s="36"/>
      <c r="Z2038" s="4" t="str">
        <f t="shared" si="95"/>
        <v>ADAMS, North Dakota</v>
      </c>
      <c r="AA2038" s="46" t="s">
        <v>1028</v>
      </c>
      <c r="AB2038" s="37" t="s">
        <v>49</v>
      </c>
      <c r="AC2038" s="41" t="s">
        <v>5813</v>
      </c>
      <c r="AD2038" s="42"/>
      <c r="AE2038">
        <f t="shared" si="96"/>
        <v>0.89270000000000005</v>
      </c>
    </row>
    <row r="2039" spans="1:31">
      <c r="A2039" s="28" t="s">
        <v>5814</v>
      </c>
      <c r="B2039" s="44" t="s">
        <v>5815</v>
      </c>
      <c r="C2039" s="45">
        <v>99935</v>
      </c>
      <c r="D2039" s="30" t="s">
        <v>187</v>
      </c>
      <c r="E2039" s="46" t="s">
        <v>5816</v>
      </c>
      <c r="F2039" s="50" t="s">
        <v>5813</v>
      </c>
      <c r="G2039" s="33" t="s">
        <v>59</v>
      </c>
      <c r="H2039">
        <f t="shared" si="94"/>
        <v>0.89270000000000005</v>
      </c>
      <c r="I2039" s="34">
        <f>ROUND(('NEW Reference'!B$16*List!$H2039)+'NEW Reference'!B$17,0)</f>
        <v>1116</v>
      </c>
      <c r="J2039" s="34">
        <f>ROUND(('NEW Reference'!C$16*List!$H2039)+'NEW Reference'!C$17,0)</f>
        <v>1664</v>
      </c>
      <c r="K2039" s="34">
        <f>ROUND(('NEW Reference'!D$16*List!$H2039)+'NEW Reference'!D$17,0)</f>
        <v>1994</v>
      </c>
      <c r="L2039" s="34">
        <f>ROUND(('NEW Reference'!E$16*List!$H2039)+'NEW Reference'!E$17,0)</f>
        <v>2465</v>
      </c>
      <c r="M2039" s="34">
        <f>ROUND(('NEW Reference'!F$16*List!$H2039)+'NEW Reference'!F$17,0)</f>
        <v>2568</v>
      </c>
      <c r="N2039" s="34">
        <f>ROUND(('NEW Reference'!G$16*List!$H2039)+'NEW Reference'!G$17,0)</f>
        <v>2907</v>
      </c>
      <c r="O2039" s="34">
        <f>ROUND(('NEW Reference'!H$16*List!$H2039)+'NEW Reference'!H$17,0)</f>
        <v>3019</v>
      </c>
      <c r="P2039" s="34">
        <f>ROUND(('NEW Reference'!I$16*List!$H2039)+'NEW Reference'!I$17,0)</f>
        <v>3137</v>
      </c>
      <c r="Q2039" s="34">
        <f>ROUND(('NEW Reference'!J$16*List!$H2039)+'NEW Reference'!J$17,0)</f>
        <v>3633</v>
      </c>
      <c r="R2039" s="34">
        <f>ROUND(('NEW Reference'!K$16*List!$H2039)+'NEW Reference'!K$17,0)</f>
        <v>3747</v>
      </c>
      <c r="S2039" s="34">
        <f>ROUND(('NEW Reference'!L$16*List!$H2039)+'NEW Reference'!L$17,0)</f>
        <v>4044</v>
      </c>
      <c r="T2039" s="34">
        <f>ROUND(('NEW Reference'!M$16*List!$H2039)+'NEW Reference'!M$17,0)</f>
        <v>4829</v>
      </c>
      <c r="U2039" s="34">
        <f>ROUND(('NEW Reference'!N$16*List!$H2039)+'NEW Reference'!N$17,0)</f>
        <v>19486</v>
      </c>
      <c r="V2039" s="35">
        <f>ROUND(('NEW Reference'!O$16*List!$H2039)+'NEW Reference'!O$17,0)</f>
        <v>724</v>
      </c>
      <c r="W2039" s="35">
        <f>ROUND(('NEW Reference'!P$16*List!$H2039)+'NEW Reference'!P$17,0)</f>
        <v>1021</v>
      </c>
      <c r="X2039" s="35">
        <f>ROUND(('NEW Reference'!Q$16*List!$H2039)+'NEW Reference'!Q$17,0)</f>
        <v>510</v>
      </c>
      <c r="Y2039" s="36"/>
      <c r="Z2039" s="4" t="str">
        <f t="shared" si="95"/>
        <v>BARNES, North Dakota</v>
      </c>
      <c r="AA2039" s="46" t="s">
        <v>5816</v>
      </c>
      <c r="AB2039" s="37" t="s">
        <v>49</v>
      </c>
      <c r="AC2039" s="41" t="s">
        <v>5813</v>
      </c>
      <c r="AD2039" s="42"/>
      <c r="AE2039">
        <f t="shared" si="96"/>
        <v>0.89270000000000005</v>
      </c>
    </row>
    <row r="2040" spans="1:31">
      <c r="A2040" s="28" t="s">
        <v>5817</v>
      </c>
      <c r="B2040" s="44" t="s">
        <v>5818</v>
      </c>
      <c r="C2040" s="45">
        <v>99935</v>
      </c>
      <c r="D2040" s="30" t="s">
        <v>187</v>
      </c>
      <c r="E2040" s="46" t="s">
        <v>5819</v>
      </c>
      <c r="F2040" s="50" t="s">
        <v>5813</v>
      </c>
      <c r="G2040" s="33" t="s">
        <v>59</v>
      </c>
      <c r="H2040">
        <f t="shared" si="94"/>
        <v>0.89270000000000005</v>
      </c>
      <c r="I2040" s="34">
        <f>ROUND(('NEW Reference'!B$16*List!$H2040)+'NEW Reference'!B$17,0)</f>
        <v>1116</v>
      </c>
      <c r="J2040" s="34">
        <f>ROUND(('NEW Reference'!C$16*List!$H2040)+'NEW Reference'!C$17,0)</f>
        <v>1664</v>
      </c>
      <c r="K2040" s="34">
        <f>ROUND(('NEW Reference'!D$16*List!$H2040)+'NEW Reference'!D$17,0)</f>
        <v>1994</v>
      </c>
      <c r="L2040" s="34">
        <f>ROUND(('NEW Reference'!E$16*List!$H2040)+'NEW Reference'!E$17,0)</f>
        <v>2465</v>
      </c>
      <c r="M2040" s="34">
        <f>ROUND(('NEW Reference'!F$16*List!$H2040)+'NEW Reference'!F$17,0)</f>
        <v>2568</v>
      </c>
      <c r="N2040" s="34">
        <f>ROUND(('NEW Reference'!G$16*List!$H2040)+'NEW Reference'!G$17,0)</f>
        <v>2907</v>
      </c>
      <c r="O2040" s="34">
        <f>ROUND(('NEW Reference'!H$16*List!$H2040)+'NEW Reference'!H$17,0)</f>
        <v>3019</v>
      </c>
      <c r="P2040" s="34">
        <f>ROUND(('NEW Reference'!I$16*List!$H2040)+'NEW Reference'!I$17,0)</f>
        <v>3137</v>
      </c>
      <c r="Q2040" s="34">
        <f>ROUND(('NEW Reference'!J$16*List!$H2040)+'NEW Reference'!J$17,0)</f>
        <v>3633</v>
      </c>
      <c r="R2040" s="34">
        <f>ROUND(('NEW Reference'!K$16*List!$H2040)+'NEW Reference'!K$17,0)</f>
        <v>3747</v>
      </c>
      <c r="S2040" s="34">
        <f>ROUND(('NEW Reference'!L$16*List!$H2040)+'NEW Reference'!L$17,0)</f>
        <v>4044</v>
      </c>
      <c r="T2040" s="34">
        <f>ROUND(('NEW Reference'!M$16*List!$H2040)+'NEW Reference'!M$17,0)</f>
        <v>4829</v>
      </c>
      <c r="U2040" s="34">
        <f>ROUND(('NEW Reference'!N$16*List!$H2040)+'NEW Reference'!N$17,0)</f>
        <v>19486</v>
      </c>
      <c r="V2040" s="35">
        <f>ROUND(('NEW Reference'!O$16*List!$H2040)+'NEW Reference'!O$17,0)</f>
        <v>724</v>
      </c>
      <c r="W2040" s="35">
        <f>ROUND(('NEW Reference'!P$16*List!$H2040)+'NEW Reference'!P$17,0)</f>
        <v>1021</v>
      </c>
      <c r="X2040" s="35">
        <f>ROUND(('NEW Reference'!Q$16*List!$H2040)+'NEW Reference'!Q$17,0)</f>
        <v>510</v>
      </c>
      <c r="Y2040" s="36"/>
      <c r="Z2040" s="4" t="str">
        <f t="shared" si="95"/>
        <v>BENSON, North Dakota</v>
      </c>
      <c r="AA2040" s="46" t="s">
        <v>5819</v>
      </c>
      <c r="AB2040" s="37" t="s">
        <v>49</v>
      </c>
      <c r="AC2040" s="41" t="s">
        <v>5813</v>
      </c>
      <c r="AD2040" s="42"/>
      <c r="AE2040">
        <f t="shared" si="96"/>
        <v>0.89270000000000005</v>
      </c>
    </row>
    <row r="2041" spans="1:31">
      <c r="A2041" s="28" t="s">
        <v>5820</v>
      </c>
      <c r="B2041" s="44" t="s">
        <v>5821</v>
      </c>
      <c r="C2041" s="45">
        <v>99935</v>
      </c>
      <c r="D2041" s="30" t="s">
        <v>187</v>
      </c>
      <c r="E2041" s="46" t="s">
        <v>5822</v>
      </c>
      <c r="F2041" s="50" t="s">
        <v>5813</v>
      </c>
      <c r="G2041" s="33" t="s">
        <v>59</v>
      </c>
      <c r="H2041">
        <f t="shared" si="94"/>
        <v>0.89270000000000005</v>
      </c>
      <c r="I2041" s="34">
        <f>ROUND(('NEW Reference'!B$16*List!$H2041)+'NEW Reference'!B$17,0)</f>
        <v>1116</v>
      </c>
      <c r="J2041" s="34">
        <f>ROUND(('NEW Reference'!C$16*List!$H2041)+'NEW Reference'!C$17,0)</f>
        <v>1664</v>
      </c>
      <c r="K2041" s="34">
        <f>ROUND(('NEW Reference'!D$16*List!$H2041)+'NEW Reference'!D$17,0)</f>
        <v>1994</v>
      </c>
      <c r="L2041" s="34">
        <f>ROUND(('NEW Reference'!E$16*List!$H2041)+'NEW Reference'!E$17,0)</f>
        <v>2465</v>
      </c>
      <c r="M2041" s="34">
        <f>ROUND(('NEW Reference'!F$16*List!$H2041)+'NEW Reference'!F$17,0)</f>
        <v>2568</v>
      </c>
      <c r="N2041" s="34">
        <f>ROUND(('NEW Reference'!G$16*List!$H2041)+'NEW Reference'!G$17,0)</f>
        <v>2907</v>
      </c>
      <c r="O2041" s="34">
        <f>ROUND(('NEW Reference'!H$16*List!$H2041)+'NEW Reference'!H$17,0)</f>
        <v>3019</v>
      </c>
      <c r="P2041" s="34">
        <f>ROUND(('NEW Reference'!I$16*List!$H2041)+'NEW Reference'!I$17,0)</f>
        <v>3137</v>
      </c>
      <c r="Q2041" s="34">
        <f>ROUND(('NEW Reference'!J$16*List!$H2041)+'NEW Reference'!J$17,0)</f>
        <v>3633</v>
      </c>
      <c r="R2041" s="34">
        <f>ROUND(('NEW Reference'!K$16*List!$H2041)+'NEW Reference'!K$17,0)</f>
        <v>3747</v>
      </c>
      <c r="S2041" s="34">
        <f>ROUND(('NEW Reference'!L$16*List!$H2041)+'NEW Reference'!L$17,0)</f>
        <v>4044</v>
      </c>
      <c r="T2041" s="34">
        <f>ROUND(('NEW Reference'!M$16*List!$H2041)+'NEW Reference'!M$17,0)</f>
        <v>4829</v>
      </c>
      <c r="U2041" s="34">
        <f>ROUND(('NEW Reference'!N$16*List!$H2041)+'NEW Reference'!N$17,0)</f>
        <v>19486</v>
      </c>
      <c r="V2041" s="35">
        <f>ROUND(('NEW Reference'!O$16*List!$H2041)+'NEW Reference'!O$17,0)</f>
        <v>724</v>
      </c>
      <c r="W2041" s="35">
        <f>ROUND(('NEW Reference'!P$16*List!$H2041)+'NEW Reference'!P$17,0)</f>
        <v>1021</v>
      </c>
      <c r="X2041" s="35">
        <f>ROUND(('NEW Reference'!Q$16*List!$H2041)+'NEW Reference'!Q$17,0)</f>
        <v>510</v>
      </c>
      <c r="Y2041" s="36"/>
      <c r="Z2041" s="4" t="str">
        <f t="shared" si="95"/>
        <v>BILLINGS, North Dakota</v>
      </c>
      <c r="AA2041" s="46" t="s">
        <v>5822</v>
      </c>
      <c r="AB2041" s="37" t="s">
        <v>49</v>
      </c>
      <c r="AC2041" s="41" t="s">
        <v>5813</v>
      </c>
      <c r="AD2041" s="42"/>
      <c r="AE2041">
        <f t="shared" si="96"/>
        <v>0.89270000000000005</v>
      </c>
    </row>
    <row r="2042" spans="1:31">
      <c r="A2042" s="28" t="s">
        <v>5823</v>
      </c>
      <c r="B2042" s="44" t="s">
        <v>5824</v>
      </c>
      <c r="C2042" s="45">
        <v>99935</v>
      </c>
      <c r="D2042" s="30" t="s">
        <v>187</v>
      </c>
      <c r="E2042" s="46" t="s">
        <v>5825</v>
      </c>
      <c r="F2042" s="50" t="s">
        <v>5813</v>
      </c>
      <c r="G2042" s="33" t="s">
        <v>59</v>
      </c>
      <c r="H2042">
        <f t="shared" si="94"/>
        <v>0.89270000000000005</v>
      </c>
      <c r="I2042" s="34">
        <f>ROUND(('NEW Reference'!B$16*List!$H2042)+'NEW Reference'!B$17,0)</f>
        <v>1116</v>
      </c>
      <c r="J2042" s="34">
        <f>ROUND(('NEW Reference'!C$16*List!$H2042)+'NEW Reference'!C$17,0)</f>
        <v>1664</v>
      </c>
      <c r="K2042" s="34">
        <f>ROUND(('NEW Reference'!D$16*List!$H2042)+'NEW Reference'!D$17,0)</f>
        <v>1994</v>
      </c>
      <c r="L2042" s="34">
        <f>ROUND(('NEW Reference'!E$16*List!$H2042)+'NEW Reference'!E$17,0)</f>
        <v>2465</v>
      </c>
      <c r="M2042" s="34">
        <f>ROUND(('NEW Reference'!F$16*List!$H2042)+'NEW Reference'!F$17,0)</f>
        <v>2568</v>
      </c>
      <c r="N2042" s="34">
        <f>ROUND(('NEW Reference'!G$16*List!$H2042)+'NEW Reference'!G$17,0)</f>
        <v>2907</v>
      </c>
      <c r="O2042" s="34">
        <f>ROUND(('NEW Reference'!H$16*List!$H2042)+'NEW Reference'!H$17,0)</f>
        <v>3019</v>
      </c>
      <c r="P2042" s="34">
        <f>ROUND(('NEW Reference'!I$16*List!$H2042)+'NEW Reference'!I$17,0)</f>
        <v>3137</v>
      </c>
      <c r="Q2042" s="34">
        <f>ROUND(('NEW Reference'!J$16*List!$H2042)+'NEW Reference'!J$17,0)</f>
        <v>3633</v>
      </c>
      <c r="R2042" s="34">
        <f>ROUND(('NEW Reference'!K$16*List!$H2042)+'NEW Reference'!K$17,0)</f>
        <v>3747</v>
      </c>
      <c r="S2042" s="34">
        <f>ROUND(('NEW Reference'!L$16*List!$H2042)+'NEW Reference'!L$17,0)</f>
        <v>4044</v>
      </c>
      <c r="T2042" s="34">
        <f>ROUND(('NEW Reference'!M$16*List!$H2042)+'NEW Reference'!M$17,0)</f>
        <v>4829</v>
      </c>
      <c r="U2042" s="34">
        <f>ROUND(('NEW Reference'!N$16*List!$H2042)+'NEW Reference'!N$17,0)</f>
        <v>19486</v>
      </c>
      <c r="V2042" s="35">
        <f>ROUND(('NEW Reference'!O$16*List!$H2042)+'NEW Reference'!O$17,0)</f>
        <v>724</v>
      </c>
      <c r="W2042" s="35">
        <f>ROUND(('NEW Reference'!P$16*List!$H2042)+'NEW Reference'!P$17,0)</f>
        <v>1021</v>
      </c>
      <c r="X2042" s="35">
        <f>ROUND(('NEW Reference'!Q$16*List!$H2042)+'NEW Reference'!Q$17,0)</f>
        <v>510</v>
      </c>
      <c r="Y2042" s="36"/>
      <c r="Z2042" s="4" t="str">
        <f t="shared" si="95"/>
        <v>BOTTINEAU, North Dakota</v>
      </c>
      <c r="AA2042" s="46" t="s">
        <v>5825</v>
      </c>
      <c r="AB2042" s="37" t="s">
        <v>49</v>
      </c>
      <c r="AC2042" s="41" t="s">
        <v>5813</v>
      </c>
      <c r="AD2042" s="42"/>
      <c r="AE2042">
        <f t="shared" si="96"/>
        <v>0.89270000000000005</v>
      </c>
    </row>
    <row r="2043" spans="1:31">
      <c r="A2043" s="28" t="s">
        <v>5826</v>
      </c>
      <c r="B2043" s="44" t="s">
        <v>5827</v>
      </c>
      <c r="C2043" s="45">
        <v>99935</v>
      </c>
      <c r="D2043" s="30" t="s">
        <v>187</v>
      </c>
      <c r="E2043" s="46" t="s">
        <v>5828</v>
      </c>
      <c r="F2043" s="50" t="s">
        <v>5813</v>
      </c>
      <c r="G2043" s="33" t="s">
        <v>59</v>
      </c>
      <c r="H2043">
        <f t="shared" si="94"/>
        <v>0.89270000000000005</v>
      </c>
      <c r="I2043" s="34">
        <f>ROUND(('NEW Reference'!B$16*List!$H2043)+'NEW Reference'!B$17,0)</f>
        <v>1116</v>
      </c>
      <c r="J2043" s="34">
        <f>ROUND(('NEW Reference'!C$16*List!$H2043)+'NEW Reference'!C$17,0)</f>
        <v>1664</v>
      </c>
      <c r="K2043" s="34">
        <f>ROUND(('NEW Reference'!D$16*List!$H2043)+'NEW Reference'!D$17,0)</f>
        <v>1994</v>
      </c>
      <c r="L2043" s="34">
        <f>ROUND(('NEW Reference'!E$16*List!$H2043)+'NEW Reference'!E$17,0)</f>
        <v>2465</v>
      </c>
      <c r="M2043" s="34">
        <f>ROUND(('NEW Reference'!F$16*List!$H2043)+'NEW Reference'!F$17,0)</f>
        <v>2568</v>
      </c>
      <c r="N2043" s="34">
        <f>ROUND(('NEW Reference'!G$16*List!$H2043)+'NEW Reference'!G$17,0)</f>
        <v>2907</v>
      </c>
      <c r="O2043" s="34">
        <f>ROUND(('NEW Reference'!H$16*List!$H2043)+'NEW Reference'!H$17,0)</f>
        <v>3019</v>
      </c>
      <c r="P2043" s="34">
        <f>ROUND(('NEW Reference'!I$16*List!$H2043)+'NEW Reference'!I$17,0)</f>
        <v>3137</v>
      </c>
      <c r="Q2043" s="34">
        <f>ROUND(('NEW Reference'!J$16*List!$H2043)+'NEW Reference'!J$17,0)</f>
        <v>3633</v>
      </c>
      <c r="R2043" s="34">
        <f>ROUND(('NEW Reference'!K$16*List!$H2043)+'NEW Reference'!K$17,0)</f>
        <v>3747</v>
      </c>
      <c r="S2043" s="34">
        <f>ROUND(('NEW Reference'!L$16*List!$H2043)+'NEW Reference'!L$17,0)</f>
        <v>4044</v>
      </c>
      <c r="T2043" s="34">
        <f>ROUND(('NEW Reference'!M$16*List!$H2043)+'NEW Reference'!M$17,0)</f>
        <v>4829</v>
      </c>
      <c r="U2043" s="34">
        <f>ROUND(('NEW Reference'!N$16*List!$H2043)+'NEW Reference'!N$17,0)</f>
        <v>19486</v>
      </c>
      <c r="V2043" s="35">
        <f>ROUND(('NEW Reference'!O$16*List!$H2043)+'NEW Reference'!O$17,0)</f>
        <v>724</v>
      </c>
      <c r="W2043" s="35">
        <f>ROUND(('NEW Reference'!P$16*List!$H2043)+'NEW Reference'!P$17,0)</f>
        <v>1021</v>
      </c>
      <c r="X2043" s="35">
        <f>ROUND(('NEW Reference'!Q$16*List!$H2043)+'NEW Reference'!Q$17,0)</f>
        <v>510</v>
      </c>
      <c r="Y2043" s="36"/>
      <c r="Z2043" s="4" t="str">
        <f t="shared" si="95"/>
        <v>BOWMAN, North Dakota</v>
      </c>
      <c r="AA2043" s="46" t="s">
        <v>5828</v>
      </c>
      <c r="AB2043" s="37" t="s">
        <v>49</v>
      </c>
      <c r="AC2043" s="41" t="s">
        <v>5813</v>
      </c>
      <c r="AD2043" s="42"/>
      <c r="AE2043">
        <f t="shared" si="96"/>
        <v>0.89270000000000005</v>
      </c>
    </row>
    <row r="2044" spans="1:31">
      <c r="A2044" s="28" t="s">
        <v>5829</v>
      </c>
      <c r="B2044" s="44" t="s">
        <v>5830</v>
      </c>
      <c r="C2044" s="45">
        <v>99935</v>
      </c>
      <c r="D2044" s="30" t="s">
        <v>187</v>
      </c>
      <c r="E2044" s="46" t="s">
        <v>1639</v>
      </c>
      <c r="F2044" s="50" t="s">
        <v>5813</v>
      </c>
      <c r="G2044" s="33" t="s">
        <v>59</v>
      </c>
      <c r="H2044">
        <f t="shared" si="94"/>
        <v>0.89270000000000005</v>
      </c>
      <c r="I2044" s="34">
        <f>ROUND(('NEW Reference'!B$16*List!$H2044)+'NEW Reference'!B$17,0)</f>
        <v>1116</v>
      </c>
      <c r="J2044" s="34">
        <f>ROUND(('NEW Reference'!C$16*List!$H2044)+'NEW Reference'!C$17,0)</f>
        <v>1664</v>
      </c>
      <c r="K2044" s="34">
        <f>ROUND(('NEW Reference'!D$16*List!$H2044)+'NEW Reference'!D$17,0)</f>
        <v>1994</v>
      </c>
      <c r="L2044" s="34">
        <f>ROUND(('NEW Reference'!E$16*List!$H2044)+'NEW Reference'!E$17,0)</f>
        <v>2465</v>
      </c>
      <c r="M2044" s="34">
        <f>ROUND(('NEW Reference'!F$16*List!$H2044)+'NEW Reference'!F$17,0)</f>
        <v>2568</v>
      </c>
      <c r="N2044" s="34">
        <f>ROUND(('NEW Reference'!G$16*List!$H2044)+'NEW Reference'!G$17,0)</f>
        <v>2907</v>
      </c>
      <c r="O2044" s="34">
        <f>ROUND(('NEW Reference'!H$16*List!$H2044)+'NEW Reference'!H$17,0)</f>
        <v>3019</v>
      </c>
      <c r="P2044" s="34">
        <f>ROUND(('NEW Reference'!I$16*List!$H2044)+'NEW Reference'!I$17,0)</f>
        <v>3137</v>
      </c>
      <c r="Q2044" s="34">
        <f>ROUND(('NEW Reference'!J$16*List!$H2044)+'NEW Reference'!J$17,0)</f>
        <v>3633</v>
      </c>
      <c r="R2044" s="34">
        <f>ROUND(('NEW Reference'!K$16*List!$H2044)+'NEW Reference'!K$17,0)</f>
        <v>3747</v>
      </c>
      <c r="S2044" s="34">
        <f>ROUND(('NEW Reference'!L$16*List!$H2044)+'NEW Reference'!L$17,0)</f>
        <v>4044</v>
      </c>
      <c r="T2044" s="34">
        <f>ROUND(('NEW Reference'!M$16*List!$H2044)+'NEW Reference'!M$17,0)</f>
        <v>4829</v>
      </c>
      <c r="U2044" s="34">
        <f>ROUND(('NEW Reference'!N$16*List!$H2044)+'NEW Reference'!N$17,0)</f>
        <v>19486</v>
      </c>
      <c r="V2044" s="35">
        <f>ROUND(('NEW Reference'!O$16*List!$H2044)+'NEW Reference'!O$17,0)</f>
        <v>724</v>
      </c>
      <c r="W2044" s="35">
        <f>ROUND(('NEW Reference'!P$16*List!$H2044)+'NEW Reference'!P$17,0)</f>
        <v>1021</v>
      </c>
      <c r="X2044" s="35">
        <f>ROUND(('NEW Reference'!Q$16*List!$H2044)+'NEW Reference'!Q$17,0)</f>
        <v>510</v>
      </c>
      <c r="Y2044" s="36"/>
      <c r="Z2044" s="4" t="str">
        <f t="shared" si="95"/>
        <v>BURKE, North Dakota</v>
      </c>
      <c r="AA2044" s="37" t="s">
        <v>1639</v>
      </c>
      <c r="AB2044" s="37" t="s">
        <v>49</v>
      </c>
      <c r="AC2044" s="32" t="s">
        <v>5813</v>
      </c>
      <c r="AD2044" s="38"/>
      <c r="AE2044">
        <f t="shared" si="96"/>
        <v>0.89270000000000005</v>
      </c>
    </row>
    <row r="2045" spans="1:31">
      <c r="A2045" s="28" t="s">
        <v>5831</v>
      </c>
      <c r="B2045" s="44" t="s">
        <v>5832</v>
      </c>
      <c r="C2045" s="45">
        <v>13900</v>
      </c>
      <c r="D2045" s="30" t="s">
        <v>401</v>
      </c>
      <c r="E2045" s="46" t="s">
        <v>5833</v>
      </c>
      <c r="F2045" s="49" t="s">
        <v>5813</v>
      </c>
      <c r="G2045" s="33" t="s">
        <v>48</v>
      </c>
      <c r="H2045">
        <f t="shared" si="94"/>
        <v>0.90360000000000007</v>
      </c>
      <c r="I2045" s="34">
        <f>ROUND(('NEW Reference'!B$16*List!$H2045)+'NEW Reference'!B$17,0)</f>
        <v>1126</v>
      </c>
      <c r="J2045" s="34">
        <f>ROUND(('NEW Reference'!C$16*List!$H2045)+'NEW Reference'!C$17,0)</f>
        <v>1679</v>
      </c>
      <c r="K2045" s="34">
        <f>ROUND(('NEW Reference'!D$16*List!$H2045)+'NEW Reference'!D$17,0)</f>
        <v>2012</v>
      </c>
      <c r="L2045" s="34">
        <f>ROUND(('NEW Reference'!E$16*List!$H2045)+'NEW Reference'!E$17,0)</f>
        <v>2488</v>
      </c>
      <c r="M2045" s="34">
        <f>ROUND(('NEW Reference'!F$16*List!$H2045)+'NEW Reference'!F$17,0)</f>
        <v>2592</v>
      </c>
      <c r="N2045" s="34">
        <f>ROUND(('NEW Reference'!G$16*List!$H2045)+'NEW Reference'!G$17,0)</f>
        <v>2934</v>
      </c>
      <c r="O2045" s="34">
        <f>ROUND(('NEW Reference'!H$16*List!$H2045)+'NEW Reference'!H$17,0)</f>
        <v>3046</v>
      </c>
      <c r="P2045" s="34">
        <f>ROUND(('NEW Reference'!I$16*List!$H2045)+'NEW Reference'!I$17,0)</f>
        <v>3165</v>
      </c>
      <c r="Q2045" s="34">
        <f>ROUND(('NEW Reference'!J$16*List!$H2045)+'NEW Reference'!J$17,0)</f>
        <v>3666</v>
      </c>
      <c r="R2045" s="34">
        <f>ROUND(('NEW Reference'!K$16*List!$H2045)+'NEW Reference'!K$17,0)</f>
        <v>3781</v>
      </c>
      <c r="S2045" s="34">
        <f>ROUND(('NEW Reference'!L$16*List!$H2045)+'NEW Reference'!L$17,0)</f>
        <v>4080</v>
      </c>
      <c r="T2045" s="34">
        <f>ROUND(('NEW Reference'!M$16*List!$H2045)+'NEW Reference'!M$17,0)</f>
        <v>4873</v>
      </c>
      <c r="U2045" s="34">
        <f>ROUND(('NEW Reference'!N$16*List!$H2045)+'NEW Reference'!N$17,0)</f>
        <v>19662</v>
      </c>
      <c r="V2045" s="35">
        <f>ROUND(('NEW Reference'!O$16*List!$H2045)+'NEW Reference'!O$17,0)</f>
        <v>731</v>
      </c>
      <c r="W2045" s="35">
        <f>ROUND(('NEW Reference'!P$16*List!$H2045)+'NEW Reference'!P$17,0)</f>
        <v>1030</v>
      </c>
      <c r="X2045" s="35">
        <f>ROUND(('NEW Reference'!Q$16*List!$H2045)+'NEW Reference'!Q$17,0)</f>
        <v>515</v>
      </c>
      <c r="Y2045" s="36"/>
      <c r="Z2045" s="4" t="str">
        <f t="shared" si="95"/>
        <v>BURLEIGH, North Dakota</v>
      </c>
      <c r="AA2045" s="46" t="s">
        <v>5833</v>
      </c>
      <c r="AB2045" s="37" t="s">
        <v>49</v>
      </c>
      <c r="AC2045" s="41" t="s">
        <v>5813</v>
      </c>
      <c r="AD2045" s="42"/>
      <c r="AE2045">
        <f t="shared" si="96"/>
        <v>0.90360000000000007</v>
      </c>
    </row>
    <row r="2046" spans="1:31">
      <c r="A2046" s="28" t="s">
        <v>5834</v>
      </c>
      <c r="B2046" s="44" t="s">
        <v>5835</v>
      </c>
      <c r="C2046" s="45">
        <v>22020</v>
      </c>
      <c r="D2046" s="30" t="s">
        <v>716</v>
      </c>
      <c r="E2046" s="46" t="s">
        <v>2222</v>
      </c>
      <c r="F2046" s="49" t="s">
        <v>5813</v>
      </c>
      <c r="G2046" s="33" t="s">
        <v>48</v>
      </c>
      <c r="H2046">
        <f t="shared" si="94"/>
        <v>0.86130000000000007</v>
      </c>
      <c r="I2046" s="34">
        <f>ROUND(('NEW Reference'!B$16*List!$H2046)+'NEW Reference'!B$17,0)</f>
        <v>1087</v>
      </c>
      <c r="J2046" s="34">
        <f>ROUND(('NEW Reference'!C$16*List!$H2046)+'NEW Reference'!C$17,0)</f>
        <v>1621</v>
      </c>
      <c r="K2046" s="34">
        <f>ROUND(('NEW Reference'!D$16*List!$H2046)+'NEW Reference'!D$17,0)</f>
        <v>1942</v>
      </c>
      <c r="L2046" s="34">
        <f>ROUND(('NEW Reference'!E$16*List!$H2046)+'NEW Reference'!E$17,0)</f>
        <v>2401</v>
      </c>
      <c r="M2046" s="34">
        <f>ROUND(('NEW Reference'!F$16*List!$H2046)+'NEW Reference'!F$17,0)</f>
        <v>2502</v>
      </c>
      <c r="N2046" s="34">
        <f>ROUND(('NEW Reference'!G$16*List!$H2046)+'NEW Reference'!G$17,0)</f>
        <v>2832</v>
      </c>
      <c r="O2046" s="34">
        <f>ROUND(('NEW Reference'!H$16*List!$H2046)+'NEW Reference'!H$17,0)</f>
        <v>2940</v>
      </c>
      <c r="P2046" s="34">
        <f>ROUND(('NEW Reference'!I$16*List!$H2046)+'NEW Reference'!I$17,0)</f>
        <v>3055</v>
      </c>
      <c r="Q2046" s="34">
        <f>ROUND(('NEW Reference'!J$16*List!$H2046)+'NEW Reference'!J$17,0)</f>
        <v>3538</v>
      </c>
      <c r="R2046" s="34">
        <f>ROUND(('NEW Reference'!K$16*List!$H2046)+'NEW Reference'!K$17,0)</f>
        <v>3650</v>
      </c>
      <c r="S2046" s="34">
        <f>ROUND(('NEW Reference'!L$16*List!$H2046)+'NEW Reference'!L$17,0)</f>
        <v>3938</v>
      </c>
      <c r="T2046" s="34">
        <f>ROUND(('NEW Reference'!M$16*List!$H2046)+'NEW Reference'!M$17,0)</f>
        <v>4704</v>
      </c>
      <c r="U2046" s="34">
        <f>ROUND(('NEW Reference'!N$16*List!$H2046)+'NEW Reference'!N$17,0)</f>
        <v>18979</v>
      </c>
      <c r="V2046" s="35">
        <f>ROUND(('NEW Reference'!O$16*List!$H2046)+'NEW Reference'!O$17,0)</f>
        <v>706</v>
      </c>
      <c r="W2046" s="35">
        <f>ROUND(('NEW Reference'!P$16*List!$H2046)+'NEW Reference'!P$17,0)</f>
        <v>994</v>
      </c>
      <c r="X2046" s="35">
        <f>ROUND(('NEW Reference'!Q$16*List!$H2046)+'NEW Reference'!Q$17,0)</f>
        <v>497</v>
      </c>
      <c r="Y2046" s="36"/>
      <c r="Z2046" s="4" t="str">
        <f t="shared" si="95"/>
        <v>CASS, North Dakota</v>
      </c>
      <c r="AA2046" s="46" t="s">
        <v>2222</v>
      </c>
      <c r="AB2046" s="37" t="s">
        <v>49</v>
      </c>
      <c r="AC2046" s="41" t="s">
        <v>5813</v>
      </c>
      <c r="AD2046" s="42"/>
      <c r="AE2046">
        <f t="shared" si="96"/>
        <v>0.86130000000000007</v>
      </c>
    </row>
    <row r="2047" spans="1:31">
      <c r="A2047" s="28" t="s">
        <v>5836</v>
      </c>
      <c r="B2047" s="44" t="s">
        <v>5837</v>
      </c>
      <c r="C2047" s="47">
        <v>99935</v>
      </c>
      <c r="D2047" s="30" t="s">
        <v>187</v>
      </c>
      <c r="E2047" s="37" t="s">
        <v>5838</v>
      </c>
      <c r="F2047" s="50" t="s">
        <v>5813</v>
      </c>
      <c r="G2047" s="33" t="s">
        <v>59</v>
      </c>
      <c r="H2047">
        <f t="shared" si="94"/>
        <v>0.89270000000000005</v>
      </c>
      <c r="I2047" s="34">
        <f>ROUND(('NEW Reference'!B$16*List!$H2047)+'NEW Reference'!B$17,0)</f>
        <v>1116</v>
      </c>
      <c r="J2047" s="34">
        <f>ROUND(('NEW Reference'!C$16*List!$H2047)+'NEW Reference'!C$17,0)</f>
        <v>1664</v>
      </c>
      <c r="K2047" s="34">
        <f>ROUND(('NEW Reference'!D$16*List!$H2047)+'NEW Reference'!D$17,0)</f>
        <v>1994</v>
      </c>
      <c r="L2047" s="34">
        <f>ROUND(('NEW Reference'!E$16*List!$H2047)+'NEW Reference'!E$17,0)</f>
        <v>2465</v>
      </c>
      <c r="M2047" s="34">
        <f>ROUND(('NEW Reference'!F$16*List!$H2047)+'NEW Reference'!F$17,0)</f>
        <v>2568</v>
      </c>
      <c r="N2047" s="34">
        <f>ROUND(('NEW Reference'!G$16*List!$H2047)+'NEW Reference'!G$17,0)</f>
        <v>2907</v>
      </c>
      <c r="O2047" s="34">
        <f>ROUND(('NEW Reference'!H$16*List!$H2047)+'NEW Reference'!H$17,0)</f>
        <v>3019</v>
      </c>
      <c r="P2047" s="34">
        <f>ROUND(('NEW Reference'!I$16*List!$H2047)+'NEW Reference'!I$17,0)</f>
        <v>3137</v>
      </c>
      <c r="Q2047" s="34">
        <f>ROUND(('NEW Reference'!J$16*List!$H2047)+'NEW Reference'!J$17,0)</f>
        <v>3633</v>
      </c>
      <c r="R2047" s="34">
        <f>ROUND(('NEW Reference'!K$16*List!$H2047)+'NEW Reference'!K$17,0)</f>
        <v>3747</v>
      </c>
      <c r="S2047" s="34">
        <f>ROUND(('NEW Reference'!L$16*List!$H2047)+'NEW Reference'!L$17,0)</f>
        <v>4044</v>
      </c>
      <c r="T2047" s="34">
        <f>ROUND(('NEW Reference'!M$16*List!$H2047)+'NEW Reference'!M$17,0)</f>
        <v>4829</v>
      </c>
      <c r="U2047" s="34">
        <f>ROUND(('NEW Reference'!N$16*List!$H2047)+'NEW Reference'!N$17,0)</f>
        <v>19486</v>
      </c>
      <c r="V2047" s="35">
        <f>ROUND(('NEW Reference'!O$16*List!$H2047)+'NEW Reference'!O$17,0)</f>
        <v>724</v>
      </c>
      <c r="W2047" s="35">
        <f>ROUND(('NEW Reference'!P$16*List!$H2047)+'NEW Reference'!P$17,0)</f>
        <v>1021</v>
      </c>
      <c r="X2047" s="35">
        <f>ROUND(('NEW Reference'!Q$16*List!$H2047)+'NEW Reference'!Q$17,0)</f>
        <v>510</v>
      </c>
      <c r="Y2047" s="36"/>
      <c r="Z2047" s="4" t="str">
        <f t="shared" si="95"/>
        <v>CAVALIER, North Dakota</v>
      </c>
      <c r="AA2047" s="46" t="s">
        <v>5838</v>
      </c>
      <c r="AB2047" s="37" t="s">
        <v>49</v>
      </c>
      <c r="AC2047" s="41" t="s">
        <v>5813</v>
      </c>
      <c r="AD2047" s="42"/>
      <c r="AE2047">
        <f t="shared" si="96"/>
        <v>0.89270000000000005</v>
      </c>
    </row>
    <row r="2048" spans="1:31">
      <c r="A2048" s="28" t="s">
        <v>5839</v>
      </c>
      <c r="B2048" s="44" t="s">
        <v>5840</v>
      </c>
      <c r="C2048" s="45">
        <v>99935</v>
      </c>
      <c r="D2048" s="30" t="s">
        <v>187</v>
      </c>
      <c r="E2048" s="46" t="s">
        <v>5841</v>
      </c>
      <c r="F2048" s="50" t="s">
        <v>5813</v>
      </c>
      <c r="G2048" s="33" t="s">
        <v>59</v>
      </c>
      <c r="H2048">
        <f t="shared" si="94"/>
        <v>0.89270000000000005</v>
      </c>
      <c r="I2048" s="34">
        <f>ROUND(('NEW Reference'!B$16*List!$H2048)+'NEW Reference'!B$17,0)</f>
        <v>1116</v>
      </c>
      <c r="J2048" s="34">
        <f>ROUND(('NEW Reference'!C$16*List!$H2048)+'NEW Reference'!C$17,0)</f>
        <v>1664</v>
      </c>
      <c r="K2048" s="34">
        <f>ROUND(('NEW Reference'!D$16*List!$H2048)+'NEW Reference'!D$17,0)</f>
        <v>1994</v>
      </c>
      <c r="L2048" s="34">
        <f>ROUND(('NEW Reference'!E$16*List!$H2048)+'NEW Reference'!E$17,0)</f>
        <v>2465</v>
      </c>
      <c r="M2048" s="34">
        <f>ROUND(('NEW Reference'!F$16*List!$H2048)+'NEW Reference'!F$17,0)</f>
        <v>2568</v>
      </c>
      <c r="N2048" s="34">
        <f>ROUND(('NEW Reference'!G$16*List!$H2048)+'NEW Reference'!G$17,0)</f>
        <v>2907</v>
      </c>
      <c r="O2048" s="34">
        <f>ROUND(('NEW Reference'!H$16*List!$H2048)+'NEW Reference'!H$17,0)</f>
        <v>3019</v>
      </c>
      <c r="P2048" s="34">
        <f>ROUND(('NEW Reference'!I$16*List!$H2048)+'NEW Reference'!I$17,0)</f>
        <v>3137</v>
      </c>
      <c r="Q2048" s="34">
        <f>ROUND(('NEW Reference'!J$16*List!$H2048)+'NEW Reference'!J$17,0)</f>
        <v>3633</v>
      </c>
      <c r="R2048" s="34">
        <f>ROUND(('NEW Reference'!K$16*List!$H2048)+'NEW Reference'!K$17,0)</f>
        <v>3747</v>
      </c>
      <c r="S2048" s="34">
        <f>ROUND(('NEW Reference'!L$16*List!$H2048)+'NEW Reference'!L$17,0)</f>
        <v>4044</v>
      </c>
      <c r="T2048" s="34">
        <f>ROUND(('NEW Reference'!M$16*List!$H2048)+'NEW Reference'!M$17,0)</f>
        <v>4829</v>
      </c>
      <c r="U2048" s="34">
        <f>ROUND(('NEW Reference'!N$16*List!$H2048)+'NEW Reference'!N$17,0)</f>
        <v>19486</v>
      </c>
      <c r="V2048" s="35">
        <f>ROUND(('NEW Reference'!O$16*List!$H2048)+'NEW Reference'!O$17,0)</f>
        <v>724</v>
      </c>
      <c r="W2048" s="35">
        <f>ROUND(('NEW Reference'!P$16*List!$H2048)+'NEW Reference'!P$17,0)</f>
        <v>1021</v>
      </c>
      <c r="X2048" s="35">
        <f>ROUND(('NEW Reference'!Q$16*List!$H2048)+'NEW Reference'!Q$17,0)</f>
        <v>510</v>
      </c>
      <c r="Y2048" s="36"/>
      <c r="Z2048" s="4" t="str">
        <f t="shared" si="95"/>
        <v>DICKEY, North Dakota</v>
      </c>
      <c r="AA2048" s="46" t="s">
        <v>5841</v>
      </c>
      <c r="AB2048" s="37" t="s">
        <v>49</v>
      </c>
      <c r="AC2048" s="41" t="s">
        <v>5813</v>
      </c>
      <c r="AD2048" s="42"/>
      <c r="AE2048">
        <f t="shared" si="96"/>
        <v>0.89270000000000005</v>
      </c>
    </row>
    <row r="2049" spans="1:31">
      <c r="A2049" s="28" t="s">
        <v>5842</v>
      </c>
      <c r="B2049" s="44" t="s">
        <v>5843</v>
      </c>
      <c r="C2049" s="45">
        <v>99935</v>
      </c>
      <c r="D2049" s="30" t="s">
        <v>187</v>
      </c>
      <c r="E2049" s="46" t="s">
        <v>5844</v>
      </c>
      <c r="F2049" s="50" t="s">
        <v>5813</v>
      </c>
      <c r="G2049" s="33" t="s">
        <v>59</v>
      </c>
      <c r="H2049">
        <f t="shared" si="94"/>
        <v>0.89270000000000005</v>
      </c>
      <c r="I2049" s="34">
        <f>ROUND(('NEW Reference'!B$16*List!$H2049)+'NEW Reference'!B$17,0)</f>
        <v>1116</v>
      </c>
      <c r="J2049" s="34">
        <f>ROUND(('NEW Reference'!C$16*List!$H2049)+'NEW Reference'!C$17,0)</f>
        <v>1664</v>
      </c>
      <c r="K2049" s="34">
        <f>ROUND(('NEW Reference'!D$16*List!$H2049)+'NEW Reference'!D$17,0)</f>
        <v>1994</v>
      </c>
      <c r="L2049" s="34">
        <f>ROUND(('NEW Reference'!E$16*List!$H2049)+'NEW Reference'!E$17,0)</f>
        <v>2465</v>
      </c>
      <c r="M2049" s="34">
        <f>ROUND(('NEW Reference'!F$16*List!$H2049)+'NEW Reference'!F$17,0)</f>
        <v>2568</v>
      </c>
      <c r="N2049" s="34">
        <f>ROUND(('NEW Reference'!G$16*List!$H2049)+'NEW Reference'!G$17,0)</f>
        <v>2907</v>
      </c>
      <c r="O2049" s="34">
        <f>ROUND(('NEW Reference'!H$16*List!$H2049)+'NEW Reference'!H$17,0)</f>
        <v>3019</v>
      </c>
      <c r="P2049" s="34">
        <f>ROUND(('NEW Reference'!I$16*List!$H2049)+'NEW Reference'!I$17,0)</f>
        <v>3137</v>
      </c>
      <c r="Q2049" s="34">
        <f>ROUND(('NEW Reference'!J$16*List!$H2049)+'NEW Reference'!J$17,0)</f>
        <v>3633</v>
      </c>
      <c r="R2049" s="34">
        <f>ROUND(('NEW Reference'!K$16*List!$H2049)+'NEW Reference'!K$17,0)</f>
        <v>3747</v>
      </c>
      <c r="S2049" s="34">
        <f>ROUND(('NEW Reference'!L$16*List!$H2049)+'NEW Reference'!L$17,0)</f>
        <v>4044</v>
      </c>
      <c r="T2049" s="34">
        <f>ROUND(('NEW Reference'!M$16*List!$H2049)+'NEW Reference'!M$17,0)</f>
        <v>4829</v>
      </c>
      <c r="U2049" s="34">
        <f>ROUND(('NEW Reference'!N$16*List!$H2049)+'NEW Reference'!N$17,0)</f>
        <v>19486</v>
      </c>
      <c r="V2049" s="35">
        <f>ROUND(('NEW Reference'!O$16*List!$H2049)+'NEW Reference'!O$17,0)</f>
        <v>724</v>
      </c>
      <c r="W2049" s="35">
        <f>ROUND(('NEW Reference'!P$16*List!$H2049)+'NEW Reference'!P$17,0)</f>
        <v>1021</v>
      </c>
      <c r="X2049" s="35">
        <f>ROUND(('NEW Reference'!Q$16*List!$H2049)+'NEW Reference'!Q$17,0)</f>
        <v>510</v>
      </c>
      <c r="Y2049" s="36"/>
      <c r="Z2049" s="4" t="str">
        <f t="shared" si="95"/>
        <v>DIVIDE, North Dakota</v>
      </c>
      <c r="AA2049" s="46" t="s">
        <v>5844</v>
      </c>
      <c r="AB2049" s="37" t="s">
        <v>49</v>
      </c>
      <c r="AC2049" s="41" t="s">
        <v>5813</v>
      </c>
      <c r="AD2049" s="42"/>
      <c r="AE2049">
        <f t="shared" si="96"/>
        <v>0.89270000000000005</v>
      </c>
    </row>
    <row r="2050" spans="1:31">
      <c r="A2050" s="28" t="s">
        <v>5845</v>
      </c>
      <c r="B2050" s="44" t="s">
        <v>5846</v>
      </c>
      <c r="C2050" s="45">
        <v>99935</v>
      </c>
      <c r="D2050" s="30" t="s">
        <v>187</v>
      </c>
      <c r="E2050" s="46" t="s">
        <v>5847</v>
      </c>
      <c r="F2050" s="50" t="s">
        <v>5813</v>
      </c>
      <c r="G2050" s="33" t="s">
        <v>59</v>
      </c>
      <c r="H2050">
        <f t="shared" si="94"/>
        <v>0.89270000000000005</v>
      </c>
      <c r="I2050" s="34">
        <f>ROUND(('NEW Reference'!B$16*List!$H2050)+'NEW Reference'!B$17,0)</f>
        <v>1116</v>
      </c>
      <c r="J2050" s="34">
        <f>ROUND(('NEW Reference'!C$16*List!$H2050)+'NEW Reference'!C$17,0)</f>
        <v>1664</v>
      </c>
      <c r="K2050" s="34">
        <f>ROUND(('NEW Reference'!D$16*List!$H2050)+'NEW Reference'!D$17,0)</f>
        <v>1994</v>
      </c>
      <c r="L2050" s="34">
        <f>ROUND(('NEW Reference'!E$16*List!$H2050)+'NEW Reference'!E$17,0)</f>
        <v>2465</v>
      </c>
      <c r="M2050" s="34">
        <f>ROUND(('NEW Reference'!F$16*List!$H2050)+'NEW Reference'!F$17,0)</f>
        <v>2568</v>
      </c>
      <c r="N2050" s="34">
        <f>ROUND(('NEW Reference'!G$16*List!$H2050)+'NEW Reference'!G$17,0)</f>
        <v>2907</v>
      </c>
      <c r="O2050" s="34">
        <f>ROUND(('NEW Reference'!H$16*List!$H2050)+'NEW Reference'!H$17,0)</f>
        <v>3019</v>
      </c>
      <c r="P2050" s="34">
        <f>ROUND(('NEW Reference'!I$16*List!$H2050)+'NEW Reference'!I$17,0)</f>
        <v>3137</v>
      </c>
      <c r="Q2050" s="34">
        <f>ROUND(('NEW Reference'!J$16*List!$H2050)+'NEW Reference'!J$17,0)</f>
        <v>3633</v>
      </c>
      <c r="R2050" s="34">
        <f>ROUND(('NEW Reference'!K$16*List!$H2050)+'NEW Reference'!K$17,0)</f>
        <v>3747</v>
      </c>
      <c r="S2050" s="34">
        <f>ROUND(('NEW Reference'!L$16*List!$H2050)+'NEW Reference'!L$17,0)</f>
        <v>4044</v>
      </c>
      <c r="T2050" s="34">
        <f>ROUND(('NEW Reference'!M$16*List!$H2050)+'NEW Reference'!M$17,0)</f>
        <v>4829</v>
      </c>
      <c r="U2050" s="34">
        <f>ROUND(('NEW Reference'!N$16*List!$H2050)+'NEW Reference'!N$17,0)</f>
        <v>19486</v>
      </c>
      <c r="V2050" s="35">
        <f>ROUND(('NEW Reference'!O$16*List!$H2050)+'NEW Reference'!O$17,0)</f>
        <v>724</v>
      </c>
      <c r="W2050" s="35">
        <f>ROUND(('NEW Reference'!P$16*List!$H2050)+'NEW Reference'!P$17,0)</f>
        <v>1021</v>
      </c>
      <c r="X2050" s="35">
        <f>ROUND(('NEW Reference'!Q$16*List!$H2050)+'NEW Reference'!Q$17,0)</f>
        <v>510</v>
      </c>
      <c r="Y2050" s="36"/>
      <c r="Z2050" s="4" t="str">
        <f t="shared" si="95"/>
        <v>DUNN, North Dakota</v>
      </c>
      <c r="AA2050" s="46" t="s">
        <v>5847</v>
      </c>
      <c r="AB2050" s="37" t="s">
        <v>49</v>
      </c>
      <c r="AC2050" s="41" t="s">
        <v>5813</v>
      </c>
      <c r="AD2050" s="42"/>
      <c r="AE2050">
        <f t="shared" si="96"/>
        <v>0.89270000000000005</v>
      </c>
    </row>
    <row r="2051" spans="1:31">
      <c r="A2051" s="28" t="s">
        <v>5848</v>
      </c>
      <c r="B2051" s="44" t="s">
        <v>5849</v>
      </c>
      <c r="C2051" s="45">
        <v>99935</v>
      </c>
      <c r="D2051" s="30" t="s">
        <v>187</v>
      </c>
      <c r="E2051" s="46" t="s">
        <v>5320</v>
      </c>
      <c r="F2051" s="50" t="s">
        <v>5813</v>
      </c>
      <c r="G2051" s="33" t="s">
        <v>59</v>
      </c>
      <c r="H2051">
        <f t="shared" si="94"/>
        <v>0.89270000000000005</v>
      </c>
      <c r="I2051" s="34">
        <f>ROUND(('NEW Reference'!B$16*List!$H2051)+'NEW Reference'!B$17,0)</f>
        <v>1116</v>
      </c>
      <c r="J2051" s="34">
        <f>ROUND(('NEW Reference'!C$16*List!$H2051)+'NEW Reference'!C$17,0)</f>
        <v>1664</v>
      </c>
      <c r="K2051" s="34">
        <f>ROUND(('NEW Reference'!D$16*List!$H2051)+'NEW Reference'!D$17,0)</f>
        <v>1994</v>
      </c>
      <c r="L2051" s="34">
        <f>ROUND(('NEW Reference'!E$16*List!$H2051)+'NEW Reference'!E$17,0)</f>
        <v>2465</v>
      </c>
      <c r="M2051" s="34">
        <f>ROUND(('NEW Reference'!F$16*List!$H2051)+'NEW Reference'!F$17,0)</f>
        <v>2568</v>
      </c>
      <c r="N2051" s="34">
        <f>ROUND(('NEW Reference'!G$16*List!$H2051)+'NEW Reference'!G$17,0)</f>
        <v>2907</v>
      </c>
      <c r="O2051" s="34">
        <f>ROUND(('NEW Reference'!H$16*List!$H2051)+'NEW Reference'!H$17,0)</f>
        <v>3019</v>
      </c>
      <c r="P2051" s="34">
        <f>ROUND(('NEW Reference'!I$16*List!$H2051)+'NEW Reference'!I$17,0)</f>
        <v>3137</v>
      </c>
      <c r="Q2051" s="34">
        <f>ROUND(('NEW Reference'!J$16*List!$H2051)+'NEW Reference'!J$17,0)</f>
        <v>3633</v>
      </c>
      <c r="R2051" s="34">
        <f>ROUND(('NEW Reference'!K$16*List!$H2051)+'NEW Reference'!K$17,0)</f>
        <v>3747</v>
      </c>
      <c r="S2051" s="34">
        <f>ROUND(('NEW Reference'!L$16*List!$H2051)+'NEW Reference'!L$17,0)</f>
        <v>4044</v>
      </c>
      <c r="T2051" s="34">
        <f>ROUND(('NEW Reference'!M$16*List!$H2051)+'NEW Reference'!M$17,0)</f>
        <v>4829</v>
      </c>
      <c r="U2051" s="34">
        <f>ROUND(('NEW Reference'!N$16*List!$H2051)+'NEW Reference'!N$17,0)</f>
        <v>19486</v>
      </c>
      <c r="V2051" s="35">
        <f>ROUND(('NEW Reference'!O$16*List!$H2051)+'NEW Reference'!O$17,0)</f>
        <v>724</v>
      </c>
      <c r="W2051" s="35">
        <f>ROUND(('NEW Reference'!P$16*List!$H2051)+'NEW Reference'!P$17,0)</f>
        <v>1021</v>
      </c>
      <c r="X2051" s="35">
        <f>ROUND(('NEW Reference'!Q$16*List!$H2051)+'NEW Reference'!Q$17,0)</f>
        <v>510</v>
      </c>
      <c r="Y2051" s="36"/>
      <c r="Z2051" s="4" t="str">
        <f t="shared" si="95"/>
        <v>EDDY, North Dakota</v>
      </c>
      <c r="AA2051" s="46" t="s">
        <v>5320</v>
      </c>
      <c r="AB2051" s="37" t="s">
        <v>49</v>
      </c>
      <c r="AC2051" s="41" t="s">
        <v>5813</v>
      </c>
      <c r="AD2051" s="42"/>
      <c r="AE2051">
        <f t="shared" si="96"/>
        <v>0.89270000000000005</v>
      </c>
    </row>
    <row r="2052" spans="1:31">
      <c r="A2052" s="28" t="s">
        <v>5850</v>
      </c>
      <c r="B2052" s="44" t="s">
        <v>5851</v>
      </c>
      <c r="C2052" s="45">
        <v>99935</v>
      </c>
      <c r="D2052" s="30" t="s">
        <v>187</v>
      </c>
      <c r="E2052" s="46" t="s">
        <v>5852</v>
      </c>
      <c r="F2052" s="50" t="s">
        <v>5813</v>
      </c>
      <c r="G2052" s="33" t="s">
        <v>59</v>
      </c>
      <c r="H2052">
        <f t="shared" si="94"/>
        <v>0.89270000000000005</v>
      </c>
      <c r="I2052" s="34">
        <f>ROUND(('NEW Reference'!B$16*List!$H2052)+'NEW Reference'!B$17,0)</f>
        <v>1116</v>
      </c>
      <c r="J2052" s="34">
        <f>ROUND(('NEW Reference'!C$16*List!$H2052)+'NEW Reference'!C$17,0)</f>
        <v>1664</v>
      </c>
      <c r="K2052" s="34">
        <f>ROUND(('NEW Reference'!D$16*List!$H2052)+'NEW Reference'!D$17,0)</f>
        <v>1994</v>
      </c>
      <c r="L2052" s="34">
        <f>ROUND(('NEW Reference'!E$16*List!$H2052)+'NEW Reference'!E$17,0)</f>
        <v>2465</v>
      </c>
      <c r="M2052" s="34">
        <f>ROUND(('NEW Reference'!F$16*List!$H2052)+'NEW Reference'!F$17,0)</f>
        <v>2568</v>
      </c>
      <c r="N2052" s="34">
        <f>ROUND(('NEW Reference'!G$16*List!$H2052)+'NEW Reference'!G$17,0)</f>
        <v>2907</v>
      </c>
      <c r="O2052" s="34">
        <f>ROUND(('NEW Reference'!H$16*List!$H2052)+'NEW Reference'!H$17,0)</f>
        <v>3019</v>
      </c>
      <c r="P2052" s="34">
        <f>ROUND(('NEW Reference'!I$16*List!$H2052)+'NEW Reference'!I$17,0)</f>
        <v>3137</v>
      </c>
      <c r="Q2052" s="34">
        <f>ROUND(('NEW Reference'!J$16*List!$H2052)+'NEW Reference'!J$17,0)</f>
        <v>3633</v>
      </c>
      <c r="R2052" s="34">
        <f>ROUND(('NEW Reference'!K$16*List!$H2052)+'NEW Reference'!K$17,0)</f>
        <v>3747</v>
      </c>
      <c r="S2052" s="34">
        <f>ROUND(('NEW Reference'!L$16*List!$H2052)+'NEW Reference'!L$17,0)</f>
        <v>4044</v>
      </c>
      <c r="T2052" s="34">
        <f>ROUND(('NEW Reference'!M$16*List!$H2052)+'NEW Reference'!M$17,0)</f>
        <v>4829</v>
      </c>
      <c r="U2052" s="34">
        <f>ROUND(('NEW Reference'!N$16*List!$H2052)+'NEW Reference'!N$17,0)</f>
        <v>19486</v>
      </c>
      <c r="V2052" s="35">
        <f>ROUND(('NEW Reference'!O$16*List!$H2052)+'NEW Reference'!O$17,0)</f>
        <v>724</v>
      </c>
      <c r="W2052" s="35">
        <f>ROUND(('NEW Reference'!P$16*List!$H2052)+'NEW Reference'!P$17,0)</f>
        <v>1021</v>
      </c>
      <c r="X2052" s="35">
        <f>ROUND(('NEW Reference'!Q$16*List!$H2052)+'NEW Reference'!Q$17,0)</f>
        <v>510</v>
      </c>
      <c r="Y2052" s="36"/>
      <c r="Z2052" s="4" t="str">
        <f t="shared" si="95"/>
        <v>EMMONS, North Dakota</v>
      </c>
      <c r="AA2052" s="46" t="s">
        <v>5852</v>
      </c>
      <c r="AB2052" s="37" t="s">
        <v>49</v>
      </c>
      <c r="AC2052" s="41" t="s">
        <v>5813</v>
      </c>
      <c r="AD2052" s="42"/>
      <c r="AE2052">
        <f t="shared" si="96"/>
        <v>0.89270000000000005</v>
      </c>
    </row>
    <row r="2053" spans="1:31">
      <c r="A2053" s="28" t="s">
        <v>5853</v>
      </c>
      <c r="B2053" s="44" t="s">
        <v>5854</v>
      </c>
      <c r="C2053" s="45">
        <v>99935</v>
      </c>
      <c r="D2053" s="30" t="s">
        <v>187</v>
      </c>
      <c r="E2053" s="46" t="s">
        <v>5855</v>
      </c>
      <c r="F2053" s="50" t="s">
        <v>5813</v>
      </c>
      <c r="G2053" s="33" t="s">
        <v>59</v>
      </c>
      <c r="H2053">
        <f t="shared" si="94"/>
        <v>0.89270000000000005</v>
      </c>
      <c r="I2053" s="34">
        <f>ROUND(('NEW Reference'!B$16*List!$H2053)+'NEW Reference'!B$17,0)</f>
        <v>1116</v>
      </c>
      <c r="J2053" s="34">
        <f>ROUND(('NEW Reference'!C$16*List!$H2053)+'NEW Reference'!C$17,0)</f>
        <v>1664</v>
      </c>
      <c r="K2053" s="34">
        <f>ROUND(('NEW Reference'!D$16*List!$H2053)+'NEW Reference'!D$17,0)</f>
        <v>1994</v>
      </c>
      <c r="L2053" s="34">
        <f>ROUND(('NEW Reference'!E$16*List!$H2053)+'NEW Reference'!E$17,0)</f>
        <v>2465</v>
      </c>
      <c r="M2053" s="34">
        <f>ROUND(('NEW Reference'!F$16*List!$H2053)+'NEW Reference'!F$17,0)</f>
        <v>2568</v>
      </c>
      <c r="N2053" s="34">
        <f>ROUND(('NEW Reference'!G$16*List!$H2053)+'NEW Reference'!G$17,0)</f>
        <v>2907</v>
      </c>
      <c r="O2053" s="34">
        <f>ROUND(('NEW Reference'!H$16*List!$H2053)+'NEW Reference'!H$17,0)</f>
        <v>3019</v>
      </c>
      <c r="P2053" s="34">
        <f>ROUND(('NEW Reference'!I$16*List!$H2053)+'NEW Reference'!I$17,0)</f>
        <v>3137</v>
      </c>
      <c r="Q2053" s="34">
        <f>ROUND(('NEW Reference'!J$16*List!$H2053)+'NEW Reference'!J$17,0)</f>
        <v>3633</v>
      </c>
      <c r="R2053" s="34">
        <f>ROUND(('NEW Reference'!K$16*List!$H2053)+'NEW Reference'!K$17,0)</f>
        <v>3747</v>
      </c>
      <c r="S2053" s="34">
        <f>ROUND(('NEW Reference'!L$16*List!$H2053)+'NEW Reference'!L$17,0)</f>
        <v>4044</v>
      </c>
      <c r="T2053" s="34">
        <f>ROUND(('NEW Reference'!M$16*List!$H2053)+'NEW Reference'!M$17,0)</f>
        <v>4829</v>
      </c>
      <c r="U2053" s="34">
        <f>ROUND(('NEW Reference'!N$16*List!$H2053)+'NEW Reference'!N$17,0)</f>
        <v>19486</v>
      </c>
      <c r="V2053" s="35">
        <f>ROUND(('NEW Reference'!O$16*List!$H2053)+'NEW Reference'!O$17,0)</f>
        <v>724</v>
      </c>
      <c r="W2053" s="35">
        <f>ROUND(('NEW Reference'!P$16*List!$H2053)+'NEW Reference'!P$17,0)</f>
        <v>1021</v>
      </c>
      <c r="X2053" s="35">
        <f>ROUND(('NEW Reference'!Q$16*List!$H2053)+'NEW Reference'!Q$17,0)</f>
        <v>510</v>
      </c>
      <c r="Y2053" s="36"/>
      <c r="Z2053" s="4" t="str">
        <f t="shared" si="95"/>
        <v>FOSTER, North Dakota</v>
      </c>
      <c r="AA2053" s="46" t="s">
        <v>5855</v>
      </c>
      <c r="AB2053" s="37" t="s">
        <v>49</v>
      </c>
      <c r="AC2053" s="41" t="s">
        <v>5813</v>
      </c>
      <c r="AD2053" s="42"/>
      <c r="AE2053">
        <f t="shared" si="96"/>
        <v>0.89270000000000005</v>
      </c>
    </row>
    <row r="2054" spans="1:31">
      <c r="A2054" s="28" t="s">
        <v>5856</v>
      </c>
      <c r="B2054" s="44" t="s">
        <v>5857</v>
      </c>
      <c r="C2054" s="45">
        <v>99935</v>
      </c>
      <c r="D2054" s="30" t="s">
        <v>187</v>
      </c>
      <c r="E2054" s="46" t="s">
        <v>4829</v>
      </c>
      <c r="F2054" s="50" t="s">
        <v>5813</v>
      </c>
      <c r="G2054" s="33" t="s">
        <v>59</v>
      </c>
      <c r="H2054">
        <f t="shared" si="94"/>
        <v>0.89270000000000005</v>
      </c>
      <c r="I2054" s="34">
        <f>ROUND(('NEW Reference'!B$16*List!$H2054)+'NEW Reference'!B$17,0)</f>
        <v>1116</v>
      </c>
      <c r="J2054" s="34">
        <f>ROUND(('NEW Reference'!C$16*List!$H2054)+'NEW Reference'!C$17,0)</f>
        <v>1664</v>
      </c>
      <c r="K2054" s="34">
        <f>ROUND(('NEW Reference'!D$16*List!$H2054)+'NEW Reference'!D$17,0)</f>
        <v>1994</v>
      </c>
      <c r="L2054" s="34">
        <f>ROUND(('NEW Reference'!E$16*List!$H2054)+'NEW Reference'!E$17,0)</f>
        <v>2465</v>
      </c>
      <c r="M2054" s="34">
        <f>ROUND(('NEW Reference'!F$16*List!$H2054)+'NEW Reference'!F$17,0)</f>
        <v>2568</v>
      </c>
      <c r="N2054" s="34">
        <f>ROUND(('NEW Reference'!G$16*List!$H2054)+'NEW Reference'!G$17,0)</f>
        <v>2907</v>
      </c>
      <c r="O2054" s="34">
        <f>ROUND(('NEW Reference'!H$16*List!$H2054)+'NEW Reference'!H$17,0)</f>
        <v>3019</v>
      </c>
      <c r="P2054" s="34">
        <f>ROUND(('NEW Reference'!I$16*List!$H2054)+'NEW Reference'!I$17,0)</f>
        <v>3137</v>
      </c>
      <c r="Q2054" s="34">
        <f>ROUND(('NEW Reference'!J$16*List!$H2054)+'NEW Reference'!J$17,0)</f>
        <v>3633</v>
      </c>
      <c r="R2054" s="34">
        <f>ROUND(('NEW Reference'!K$16*List!$H2054)+'NEW Reference'!K$17,0)</f>
        <v>3747</v>
      </c>
      <c r="S2054" s="34">
        <f>ROUND(('NEW Reference'!L$16*List!$H2054)+'NEW Reference'!L$17,0)</f>
        <v>4044</v>
      </c>
      <c r="T2054" s="34">
        <f>ROUND(('NEW Reference'!M$16*List!$H2054)+'NEW Reference'!M$17,0)</f>
        <v>4829</v>
      </c>
      <c r="U2054" s="34">
        <f>ROUND(('NEW Reference'!N$16*List!$H2054)+'NEW Reference'!N$17,0)</f>
        <v>19486</v>
      </c>
      <c r="V2054" s="35">
        <f>ROUND(('NEW Reference'!O$16*List!$H2054)+'NEW Reference'!O$17,0)</f>
        <v>724</v>
      </c>
      <c r="W2054" s="35">
        <f>ROUND(('NEW Reference'!P$16*List!$H2054)+'NEW Reference'!P$17,0)</f>
        <v>1021</v>
      </c>
      <c r="X2054" s="35">
        <f>ROUND(('NEW Reference'!Q$16*List!$H2054)+'NEW Reference'!Q$17,0)</f>
        <v>510</v>
      </c>
      <c r="Y2054" s="36"/>
      <c r="Z2054" s="4" t="str">
        <f t="shared" si="95"/>
        <v>GOLDEN VALLEY, North Dakota</v>
      </c>
      <c r="AA2054" s="46" t="s">
        <v>4829</v>
      </c>
      <c r="AB2054" s="37" t="s">
        <v>49</v>
      </c>
      <c r="AC2054" s="41" t="s">
        <v>5813</v>
      </c>
      <c r="AD2054" s="42"/>
      <c r="AE2054">
        <f t="shared" si="96"/>
        <v>0.89270000000000005</v>
      </c>
    </row>
    <row r="2055" spans="1:31">
      <c r="A2055" s="28" t="s">
        <v>5858</v>
      </c>
      <c r="B2055" s="44" t="s">
        <v>5859</v>
      </c>
      <c r="C2055" s="45">
        <v>24220</v>
      </c>
      <c r="D2055" s="30" t="s">
        <v>803</v>
      </c>
      <c r="E2055" s="46" t="s">
        <v>5860</v>
      </c>
      <c r="F2055" s="49" t="s">
        <v>5813</v>
      </c>
      <c r="G2055" s="33" t="s">
        <v>48</v>
      </c>
      <c r="H2055">
        <f t="shared" si="94"/>
        <v>0.78520000000000001</v>
      </c>
      <c r="I2055" s="34">
        <f>ROUND(('NEW Reference'!B$16*List!$H2055)+'NEW Reference'!B$17,0)</f>
        <v>1017</v>
      </c>
      <c r="J2055" s="34">
        <f>ROUND(('NEW Reference'!C$16*List!$H2055)+'NEW Reference'!C$17,0)</f>
        <v>1516</v>
      </c>
      <c r="K2055" s="34">
        <f>ROUND(('NEW Reference'!D$16*List!$H2055)+'NEW Reference'!D$17,0)</f>
        <v>1816</v>
      </c>
      <c r="L2055" s="34">
        <f>ROUND(('NEW Reference'!E$16*List!$H2055)+'NEW Reference'!E$17,0)</f>
        <v>2246</v>
      </c>
      <c r="M2055" s="34">
        <f>ROUND(('NEW Reference'!F$16*List!$H2055)+'NEW Reference'!F$17,0)</f>
        <v>2340</v>
      </c>
      <c r="N2055" s="34">
        <f>ROUND(('NEW Reference'!G$16*List!$H2055)+'NEW Reference'!G$17,0)</f>
        <v>2648</v>
      </c>
      <c r="O2055" s="34">
        <f>ROUND(('NEW Reference'!H$16*List!$H2055)+'NEW Reference'!H$17,0)</f>
        <v>2750</v>
      </c>
      <c r="P2055" s="34">
        <f>ROUND(('NEW Reference'!I$16*List!$H2055)+'NEW Reference'!I$17,0)</f>
        <v>2858</v>
      </c>
      <c r="Q2055" s="34">
        <f>ROUND(('NEW Reference'!J$16*List!$H2055)+'NEW Reference'!J$17,0)</f>
        <v>3309</v>
      </c>
      <c r="R2055" s="34">
        <f>ROUND(('NEW Reference'!K$16*List!$H2055)+'NEW Reference'!K$17,0)</f>
        <v>3414</v>
      </c>
      <c r="S2055" s="34">
        <f>ROUND(('NEW Reference'!L$16*List!$H2055)+'NEW Reference'!L$17,0)</f>
        <v>3683</v>
      </c>
      <c r="T2055" s="34">
        <f>ROUND(('NEW Reference'!M$16*List!$H2055)+'NEW Reference'!M$17,0)</f>
        <v>4399</v>
      </c>
      <c r="U2055" s="34">
        <f>ROUND(('NEW Reference'!N$16*List!$H2055)+'NEW Reference'!N$17,0)</f>
        <v>17751</v>
      </c>
      <c r="V2055" s="35">
        <f>ROUND(('NEW Reference'!O$16*List!$H2055)+'NEW Reference'!O$17,0)</f>
        <v>660</v>
      </c>
      <c r="W2055" s="35">
        <f>ROUND(('NEW Reference'!P$16*List!$H2055)+'NEW Reference'!P$17,0)</f>
        <v>930</v>
      </c>
      <c r="X2055" s="35">
        <f>ROUND(('NEW Reference'!Q$16*List!$H2055)+'NEW Reference'!Q$17,0)</f>
        <v>465</v>
      </c>
      <c r="Y2055" s="36"/>
      <c r="Z2055" s="4" t="str">
        <f t="shared" si="95"/>
        <v>GRAND FORKS, North Dakota</v>
      </c>
      <c r="AA2055" s="46" t="s">
        <v>5860</v>
      </c>
      <c r="AB2055" s="37" t="s">
        <v>49</v>
      </c>
      <c r="AC2055" s="41" t="s">
        <v>5813</v>
      </c>
      <c r="AD2055" s="42"/>
      <c r="AE2055">
        <f t="shared" si="96"/>
        <v>0.78520000000000001</v>
      </c>
    </row>
    <row r="2056" spans="1:31">
      <c r="A2056" s="28" t="s">
        <v>5861</v>
      </c>
      <c r="B2056" s="44" t="s">
        <v>5862</v>
      </c>
      <c r="C2056" s="45">
        <v>99935</v>
      </c>
      <c r="D2056" s="30" t="s">
        <v>187</v>
      </c>
      <c r="E2056" s="46" t="s">
        <v>596</v>
      </c>
      <c r="F2056" s="50" t="s">
        <v>5813</v>
      </c>
      <c r="G2056" s="33" t="s">
        <v>59</v>
      </c>
      <c r="H2056">
        <f t="shared" si="94"/>
        <v>0.89270000000000005</v>
      </c>
      <c r="I2056" s="34">
        <f>ROUND(('NEW Reference'!B$16*List!$H2056)+'NEW Reference'!B$17,0)</f>
        <v>1116</v>
      </c>
      <c r="J2056" s="34">
        <f>ROUND(('NEW Reference'!C$16*List!$H2056)+'NEW Reference'!C$17,0)</f>
        <v>1664</v>
      </c>
      <c r="K2056" s="34">
        <f>ROUND(('NEW Reference'!D$16*List!$H2056)+'NEW Reference'!D$17,0)</f>
        <v>1994</v>
      </c>
      <c r="L2056" s="34">
        <f>ROUND(('NEW Reference'!E$16*List!$H2056)+'NEW Reference'!E$17,0)</f>
        <v>2465</v>
      </c>
      <c r="M2056" s="34">
        <f>ROUND(('NEW Reference'!F$16*List!$H2056)+'NEW Reference'!F$17,0)</f>
        <v>2568</v>
      </c>
      <c r="N2056" s="34">
        <f>ROUND(('NEW Reference'!G$16*List!$H2056)+'NEW Reference'!G$17,0)</f>
        <v>2907</v>
      </c>
      <c r="O2056" s="34">
        <f>ROUND(('NEW Reference'!H$16*List!$H2056)+'NEW Reference'!H$17,0)</f>
        <v>3019</v>
      </c>
      <c r="P2056" s="34">
        <f>ROUND(('NEW Reference'!I$16*List!$H2056)+'NEW Reference'!I$17,0)</f>
        <v>3137</v>
      </c>
      <c r="Q2056" s="34">
        <f>ROUND(('NEW Reference'!J$16*List!$H2056)+'NEW Reference'!J$17,0)</f>
        <v>3633</v>
      </c>
      <c r="R2056" s="34">
        <f>ROUND(('NEW Reference'!K$16*List!$H2056)+'NEW Reference'!K$17,0)</f>
        <v>3747</v>
      </c>
      <c r="S2056" s="34">
        <f>ROUND(('NEW Reference'!L$16*List!$H2056)+'NEW Reference'!L$17,0)</f>
        <v>4044</v>
      </c>
      <c r="T2056" s="34">
        <f>ROUND(('NEW Reference'!M$16*List!$H2056)+'NEW Reference'!M$17,0)</f>
        <v>4829</v>
      </c>
      <c r="U2056" s="34">
        <f>ROUND(('NEW Reference'!N$16*List!$H2056)+'NEW Reference'!N$17,0)</f>
        <v>19486</v>
      </c>
      <c r="V2056" s="35">
        <f>ROUND(('NEW Reference'!O$16*List!$H2056)+'NEW Reference'!O$17,0)</f>
        <v>724</v>
      </c>
      <c r="W2056" s="35">
        <f>ROUND(('NEW Reference'!P$16*List!$H2056)+'NEW Reference'!P$17,0)</f>
        <v>1021</v>
      </c>
      <c r="X2056" s="35">
        <f>ROUND(('NEW Reference'!Q$16*List!$H2056)+'NEW Reference'!Q$17,0)</f>
        <v>510</v>
      </c>
      <c r="Y2056" s="36"/>
      <c r="Z2056" s="4" t="str">
        <f t="shared" si="95"/>
        <v>GRANT, North Dakota</v>
      </c>
      <c r="AA2056" s="37" t="s">
        <v>596</v>
      </c>
      <c r="AB2056" s="37" t="s">
        <v>49</v>
      </c>
      <c r="AC2056" s="32" t="s">
        <v>5813</v>
      </c>
      <c r="AD2056" s="38"/>
      <c r="AE2056">
        <f t="shared" si="96"/>
        <v>0.89270000000000005</v>
      </c>
    </row>
    <row r="2057" spans="1:31">
      <c r="A2057" s="28" t="s">
        <v>5863</v>
      </c>
      <c r="B2057" s="44" t="s">
        <v>5864</v>
      </c>
      <c r="C2057" s="45">
        <v>99935</v>
      </c>
      <c r="D2057" s="30" t="s">
        <v>187</v>
      </c>
      <c r="E2057" s="46" t="s">
        <v>5865</v>
      </c>
      <c r="F2057" s="50" t="s">
        <v>5813</v>
      </c>
      <c r="G2057" s="33" t="s">
        <v>59</v>
      </c>
      <c r="H2057">
        <f t="shared" si="94"/>
        <v>0.89270000000000005</v>
      </c>
      <c r="I2057" s="34">
        <f>ROUND(('NEW Reference'!B$16*List!$H2057)+'NEW Reference'!B$17,0)</f>
        <v>1116</v>
      </c>
      <c r="J2057" s="34">
        <f>ROUND(('NEW Reference'!C$16*List!$H2057)+'NEW Reference'!C$17,0)</f>
        <v>1664</v>
      </c>
      <c r="K2057" s="34">
        <f>ROUND(('NEW Reference'!D$16*List!$H2057)+'NEW Reference'!D$17,0)</f>
        <v>1994</v>
      </c>
      <c r="L2057" s="34">
        <f>ROUND(('NEW Reference'!E$16*List!$H2057)+'NEW Reference'!E$17,0)</f>
        <v>2465</v>
      </c>
      <c r="M2057" s="34">
        <f>ROUND(('NEW Reference'!F$16*List!$H2057)+'NEW Reference'!F$17,0)</f>
        <v>2568</v>
      </c>
      <c r="N2057" s="34">
        <f>ROUND(('NEW Reference'!G$16*List!$H2057)+'NEW Reference'!G$17,0)</f>
        <v>2907</v>
      </c>
      <c r="O2057" s="34">
        <f>ROUND(('NEW Reference'!H$16*List!$H2057)+'NEW Reference'!H$17,0)</f>
        <v>3019</v>
      </c>
      <c r="P2057" s="34">
        <f>ROUND(('NEW Reference'!I$16*List!$H2057)+'NEW Reference'!I$17,0)</f>
        <v>3137</v>
      </c>
      <c r="Q2057" s="34">
        <f>ROUND(('NEW Reference'!J$16*List!$H2057)+'NEW Reference'!J$17,0)</f>
        <v>3633</v>
      </c>
      <c r="R2057" s="34">
        <f>ROUND(('NEW Reference'!K$16*List!$H2057)+'NEW Reference'!K$17,0)</f>
        <v>3747</v>
      </c>
      <c r="S2057" s="34">
        <f>ROUND(('NEW Reference'!L$16*List!$H2057)+'NEW Reference'!L$17,0)</f>
        <v>4044</v>
      </c>
      <c r="T2057" s="34">
        <f>ROUND(('NEW Reference'!M$16*List!$H2057)+'NEW Reference'!M$17,0)</f>
        <v>4829</v>
      </c>
      <c r="U2057" s="34">
        <f>ROUND(('NEW Reference'!N$16*List!$H2057)+'NEW Reference'!N$17,0)</f>
        <v>19486</v>
      </c>
      <c r="V2057" s="35">
        <f>ROUND(('NEW Reference'!O$16*List!$H2057)+'NEW Reference'!O$17,0)</f>
        <v>724</v>
      </c>
      <c r="W2057" s="35">
        <f>ROUND(('NEW Reference'!P$16*List!$H2057)+'NEW Reference'!P$17,0)</f>
        <v>1021</v>
      </c>
      <c r="X2057" s="35">
        <f>ROUND(('NEW Reference'!Q$16*List!$H2057)+'NEW Reference'!Q$17,0)</f>
        <v>510</v>
      </c>
      <c r="Y2057" s="36"/>
      <c r="Z2057" s="4" t="str">
        <f t="shared" si="95"/>
        <v>GRIGGS, North Dakota</v>
      </c>
      <c r="AA2057" s="46" t="s">
        <v>5865</v>
      </c>
      <c r="AB2057" s="37" t="s">
        <v>49</v>
      </c>
      <c r="AC2057" s="41" t="s">
        <v>5813</v>
      </c>
      <c r="AD2057" s="42"/>
      <c r="AE2057">
        <f t="shared" si="96"/>
        <v>0.89270000000000005</v>
      </c>
    </row>
    <row r="2058" spans="1:31">
      <c r="A2058" s="28" t="s">
        <v>5866</v>
      </c>
      <c r="B2058" s="44" t="s">
        <v>5867</v>
      </c>
      <c r="C2058" s="45">
        <v>99935</v>
      </c>
      <c r="D2058" s="30" t="s">
        <v>187</v>
      </c>
      <c r="E2058" s="46" t="s">
        <v>5868</v>
      </c>
      <c r="F2058" s="50" t="s">
        <v>5813</v>
      </c>
      <c r="G2058" s="33" t="s">
        <v>59</v>
      </c>
      <c r="H2058">
        <f t="shared" si="94"/>
        <v>0.89270000000000005</v>
      </c>
      <c r="I2058" s="34">
        <f>ROUND(('NEW Reference'!B$16*List!$H2058)+'NEW Reference'!B$17,0)</f>
        <v>1116</v>
      </c>
      <c r="J2058" s="34">
        <f>ROUND(('NEW Reference'!C$16*List!$H2058)+'NEW Reference'!C$17,0)</f>
        <v>1664</v>
      </c>
      <c r="K2058" s="34">
        <f>ROUND(('NEW Reference'!D$16*List!$H2058)+'NEW Reference'!D$17,0)</f>
        <v>1994</v>
      </c>
      <c r="L2058" s="34">
        <f>ROUND(('NEW Reference'!E$16*List!$H2058)+'NEW Reference'!E$17,0)</f>
        <v>2465</v>
      </c>
      <c r="M2058" s="34">
        <f>ROUND(('NEW Reference'!F$16*List!$H2058)+'NEW Reference'!F$17,0)</f>
        <v>2568</v>
      </c>
      <c r="N2058" s="34">
        <f>ROUND(('NEW Reference'!G$16*List!$H2058)+'NEW Reference'!G$17,0)</f>
        <v>2907</v>
      </c>
      <c r="O2058" s="34">
        <f>ROUND(('NEW Reference'!H$16*List!$H2058)+'NEW Reference'!H$17,0)</f>
        <v>3019</v>
      </c>
      <c r="P2058" s="34">
        <f>ROUND(('NEW Reference'!I$16*List!$H2058)+'NEW Reference'!I$17,0)</f>
        <v>3137</v>
      </c>
      <c r="Q2058" s="34">
        <f>ROUND(('NEW Reference'!J$16*List!$H2058)+'NEW Reference'!J$17,0)</f>
        <v>3633</v>
      </c>
      <c r="R2058" s="34">
        <f>ROUND(('NEW Reference'!K$16*List!$H2058)+'NEW Reference'!K$17,0)</f>
        <v>3747</v>
      </c>
      <c r="S2058" s="34">
        <f>ROUND(('NEW Reference'!L$16*List!$H2058)+'NEW Reference'!L$17,0)</f>
        <v>4044</v>
      </c>
      <c r="T2058" s="34">
        <f>ROUND(('NEW Reference'!M$16*List!$H2058)+'NEW Reference'!M$17,0)</f>
        <v>4829</v>
      </c>
      <c r="U2058" s="34">
        <f>ROUND(('NEW Reference'!N$16*List!$H2058)+'NEW Reference'!N$17,0)</f>
        <v>19486</v>
      </c>
      <c r="V2058" s="35">
        <f>ROUND(('NEW Reference'!O$16*List!$H2058)+'NEW Reference'!O$17,0)</f>
        <v>724</v>
      </c>
      <c r="W2058" s="35">
        <f>ROUND(('NEW Reference'!P$16*List!$H2058)+'NEW Reference'!P$17,0)</f>
        <v>1021</v>
      </c>
      <c r="X2058" s="35">
        <f>ROUND(('NEW Reference'!Q$16*List!$H2058)+'NEW Reference'!Q$17,0)</f>
        <v>510</v>
      </c>
      <c r="Y2058" s="36"/>
      <c r="Z2058" s="4" t="str">
        <f t="shared" si="95"/>
        <v>HETTINGER, North Dakota</v>
      </c>
      <c r="AA2058" s="46" t="s">
        <v>5868</v>
      </c>
      <c r="AB2058" s="37" t="s">
        <v>49</v>
      </c>
      <c r="AC2058" s="41" t="s">
        <v>5813</v>
      </c>
      <c r="AD2058" s="42"/>
      <c r="AE2058">
        <f t="shared" si="96"/>
        <v>0.89270000000000005</v>
      </c>
    </row>
    <row r="2059" spans="1:31">
      <c r="A2059" s="28" t="s">
        <v>5869</v>
      </c>
      <c r="B2059" s="44" t="s">
        <v>5870</v>
      </c>
      <c r="C2059" s="47">
        <v>99935</v>
      </c>
      <c r="D2059" s="30" t="s">
        <v>187</v>
      </c>
      <c r="E2059" s="37" t="s">
        <v>5871</v>
      </c>
      <c r="F2059" s="50" t="s">
        <v>5813</v>
      </c>
      <c r="G2059" s="33" t="s">
        <v>59</v>
      </c>
      <c r="H2059">
        <f t="shared" si="94"/>
        <v>0.89270000000000005</v>
      </c>
      <c r="I2059" s="34">
        <f>ROUND(('NEW Reference'!B$16*List!$H2059)+'NEW Reference'!B$17,0)</f>
        <v>1116</v>
      </c>
      <c r="J2059" s="34">
        <f>ROUND(('NEW Reference'!C$16*List!$H2059)+'NEW Reference'!C$17,0)</f>
        <v>1664</v>
      </c>
      <c r="K2059" s="34">
        <f>ROUND(('NEW Reference'!D$16*List!$H2059)+'NEW Reference'!D$17,0)</f>
        <v>1994</v>
      </c>
      <c r="L2059" s="34">
        <f>ROUND(('NEW Reference'!E$16*List!$H2059)+'NEW Reference'!E$17,0)</f>
        <v>2465</v>
      </c>
      <c r="M2059" s="34">
        <f>ROUND(('NEW Reference'!F$16*List!$H2059)+'NEW Reference'!F$17,0)</f>
        <v>2568</v>
      </c>
      <c r="N2059" s="34">
        <f>ROUND(('NEW Reference'!G$16*List!$H2059)+'NEW Reference'!G$17,0)</f>
        <v>2907</v>
      </c>
      <c r="O2059" s="34">
        <f>ROUND(('NEW Reference'!H$16*List!$H2059)+'NEW Reference'!H$17,0)</f>
        <v>3019</v>
      </c>
      <c r="P2059" s="34">
        <f>ROUND(('NEW Reference'!I$16*List!$H2059)+'NEW Reference'!I$17,0)</f>
        <v>3137</v>
      </c>
      <c r="Q2059" s="34">
        <f>ROUND(('NEW Reference'!J$16*List!$H2059)+'NEW Reference'!J$17,0)</f>
        <v>3633</v>
      </c>
      <c r="R2059" s="34">
        <f>ROUND(('NEW Reference'!K$16*List!$H2059)+'NEW Reference'!K$17,0)</f>
        <v>3747</v>
      </c>
      <c r="S2059" s="34">
        <f>ROUND(('NEW Reference'!L$16*List!$H2059)+'NEW Reference'!L$17,0)</f>
        <v>4044</v>
      </c>
      <c r="T2059" s="34">
        <f>ROUND(('NEW Reference'!M$16*List!$H2059)+'NEW Reference'!M$17,0)</f>
        <v>4829</v>
      </c>
      <c r="U2059" s="34">
        <f>ROUND(('NEW Reference'!N$16*List!$H2059)+'NEW Reference'!N$17,0)</f>
        <v>19486</v>
      </c>
      <c r="V2059" s="35">
        <f>ROUND(('NEW Reference'!O$16*List!$H2059)+'NEW Reference'!O$17,0)</f>
        <v>724</v>
      </c>
      <c r="W2059" s="35">
        <f>ROUND(('NEW Reference'!P$16*List!$H2059)+'NEW Reference'!P$17,0)</f>
        <v>1021</v>
      </c>
      <c r="X2059" s="35">
        <f>ROUND(('NEW Reference'!Q$16*List!$H2059)+'NEW Reference'!Q$17,0)</f>
        <v>510</v>
      </c>
      <c r="Y2059" s="36"/>
      <c r="Z2059" s="4" t="str">
        <f t="shared" si="95"/>
        <v>KIDDER, North Dakota</v>
      </c>
      <c r="AA2059" s="37" t="s">
        <v>5871</v>
      </c>
      <c r="AB2059" s="37" t="s">
        <v>49</v>
      </c>
      <c r="AC2059" s="32" t="s">
        <v>5813</v>
      </c>
      <c r="AD2059" s="38"/>
      <c r="AE2059">
        <f t="shared" si="96"/>
        <v>0.89270000000000005</v>
      </c>
    </row>
    <row r="2060" spans="1:31">
      <c r="A2060" s="28" t="s">
        <v>5872</v>
      </c>
      <c r="B2060" s="44" t="s">
        <v>5873</v>
      </c>
      <c r="C2060" s="45">
        <v>99935</v>
      </c>
      <c r="D2060" s="30" t="s">
        <v>187</v>
      </c>
      <c r="E2060" s="46" t="s">
        <v>5874</v>
      </c>
      <c r="F2060" s="50" t="s">
        <v>5813</v>
      </c>
      <c r="G2060" s="33" t="s">
        <v>59</v>
      </c>
      <c r="H2060">
        <f t="shared" si="94"/>
        <v>0.89270000000000005</v>
      </c>
      <c r="I2060" s="34">
        <f>ROUND(('NEW Reference'!B$16*List!$H2060)+'NEW Reference'!B$17,0)</f>
        <v>1116</v>
      </c>
      <c r="J2060" s="34">
        <f>ROUND(('NEW Reference'!C$16*List!$H2060)+'NEW Reference'!C$17,0)</f>
        <v>1664</v>
      </c>
      <c r="K2060" s="34">
        <f>ROUND(('NEW Reference'!D$16*List!$H2060)+'NEW Reference'!D$17,0)</f>
        <v>1994</v>
      </c>
      <c r="L2060" s="34">
        <f>ROUND(('NEW Reference'!E$16*List!$H2060)+'NEW Reference'!E$17,0)</f>
        <v>2465</v>
      </c>
      <c r="M2060" s="34">
        <f>ROUND(('NEW Reference'!F$16*List!$H2060)+'NEW Reference'!F$17,0)</f>
        <v>2568</v>
      </c>
      <c r="N2060" s="34">
        <f>ROUND(('NEW Reference'!G$16*List!$H2060)+'NEW Reference'!G$17,0)</f>
        <v>2907</v>
      </c>
      <c r="O2060" s="34">
        <f>ROUND(('NEW Reference'!H$16*List!$H2060)+'NEW Reference'!H$17,0)</f>
        <v>3019</v>
      </c>
      <c r="P2060" s="34">
        <f>ROUND(('NEW Reference'!I$16*List!$H2060)+'NEW Reference'!I$17,0)</f>
        <v>3137</v>
      </c>
      <c r="Q2060" s="34">
        <f>ROUND(('NEW Reference'!J$16*List!$H2060)+'NEW Reference'!J$17,0)</f>
        <v>3633</v>
      </c>
      <c r="R2060" s="34">
        <f>ROUND(('NEW Reference'!K$16*List!$H2060)+'NEW Reference'!K$17,0)</f>
        <v>3747</v>
      </c>
      <c r="S2060" s="34">
        <f>ROUND(('NEW Reference'!L$16*List!$H2060)+'NEW Reference'!L$17,0)</f>
        <v>4044</v>
      </c>
      <c r="T2060" s="34">
        <f>ROUND(('NEW Reference'!M$16*List!$H2060)+'NEW Reference'!M$17,0)</f>
        <v>4829</v>
      </c>
      <c r="U2060" s="34">
        <f>ROUND(('NEW Reference'!N$16*List!$H2060)+'NEW Reference'!N$17,0)</f>
        <v>19486</v>
      </c>
      <c r="V2060" s="35">
        <f>ROUND(('NEW Reference'!O$16*List!$H2060)+'NEW Reference'!O$17,0)</f>
        <v>724</v>
      </c>
      <c r="W2060" s="35">
        <f>ROUND(('NEW Reference'!P$16*List!$H2060)+'NEW Reference'!P$17,0)</f>
        <v>1021</v>
      </c>
      <c r="X2060" s="35">
        <f>ROUND(('NEW Reference'!Q$16*List!$H2060)+'NEW Reference'!Q$17,0)</f>
        <v>510</v>
      </c>
      <c r="Y2060" s="36"/>
      <c r="Z2060" s="4" t="str">
        <f t="shared" si="95"/>
        <v>LA MOURE, North Dakota</v>
      </c>
      <c r="AA2060" s="46" t="s">
        <v>5874</v>
      </c>
      <c r="AB2060" s="37" t="s">
        <v>49</v>
      </c>
      <c r="AC2060" s="41" t="s">
        <v>5813</v>
      </c>
      <c r="AD2060" s="42"/>
      <c r="AE2060">
        <f t="shared" si="96"/>
        <v>0.89270000000000005</v>
      </c>
    </row>
    <row r="2061" spans="1:31">
      <c r="A2061" s="28" t="s">
        <v>5875</v>
      </c>
      <c r="B2061" s="44" t="s">
        <v>5876</v>
      </c>
      <c r="C2061" s="45">
        <v>99935</v>
      </c>
      <c r="D2061" s="30" t="s">
        <v>187</v>
      </c>
      <c r="E2061" s="46" t="s">
        <v>650</v>
      </c>
      <c r="F2061" s="50" t="s">
        <v>5813</v>
      </c>
      <c r="G2061" s="33" t="s">
        <v>59</v>
      </c>
      <c r="H2061">
        <f t="shared" si="94"/>
        <v>0.89270000000000005</v>
      </c>
      <c r="I2061" s="34">
        <f>ROUND(('NEW Reference'!B$16*List!$H2061)+'NEW Reference'!B$17,0)</f>
        <v>1116</v>
      </c>
      <c r="J2061" s="34">
        <f>ROUND(('NEW Reference'!C$16*List!$H2061)+'NEW Reference'!C$17,0)</f>
        <v>1664</v>
      </c>
      <c r="K2061" s="34">
        <f>ROUND(('NEW Reference'!D$16*List!$H2061)+'NEW Reference'!D$17,0)</f>
        <v>1994</v>
      </c>
      <c r="L2061" s="34">
        <f>ROUND(('NEW Reference'!E$16*List!$H2061)+'NEW Reference'!E$17,0)</f>
        <v>2465</v>
      </c>
      <c r="M2061" s="34">
        <f>ROUND(('NEW Reference'!F$16*List!$H2061)+'NEW Reference'!F$17,0)</f>
        <v>2568</v>
      </c>
      <c r="N2061" s="34">
        <f>ROUND(('NEW Reference'!G$16*List!$H2061)+'NEW Reference'!G$17,0)</f>
        <v>2907</v>
      </c>
      <c r="O2061" s="34">
        <f>ROUND(('NEW Reference'!H$16*List!$H2061)+'NEW Reference'!H$17,0)</f>
        <v>3019</v>
      </c>
      <c r="P2061" s="34">
        <f>ROUND(('NEW Reference'!I$16*List!$H2061)+'NEW Reference'!I$17,0)</f>
        <v>3137</v>
      </c>
      <c r="Q2061" s="34">
        <f>ROUND(('NEW Reference'!J$16*List!$H2061)+'NEW Reference'!J$17,0)</f>
        <v>3633</v>
      </c>
      <c r="R2061" s="34">
        <f>ROUND(('NEW Reference'!K$16*List!$H2061)+'NEW Reference'!K$17,0)</f>
        <v>3747</v>
      </c>
      <c r="S2061" s="34">
        <f>ROUND(('NEW Reference'!L$16*List!$H2061)+'NEW Reference'!L$17,0)</f>
        <v>4044</v>
      </c>
      <c r="T2061" s="34">
        <f>ROUND(('NEW Reference'!M$16*List!$H2061)+'NEW Reference'!M$17,0)</f>
        <v>4829</v>
      </c>
      <c r="U2061" s="34">
        <f>ROUND(('NEW Reference'!N$16*List!$H2061)+'NEW Reference'!N$17,0)</f>
        <v>19486</v>
      </c>
      <c r="V2061" s="35">
        <f>ROUND(('NEW Reference'!O$16*List!$H2061)+'NEW Reference'!O$17,0)</f>
        <v>724</v>
      </c>
      <c r="W2061" s="35">
        <f>ROUND(('NEW Reference'!P$16*List!$H2061)+'NEW Reference'!P$17,0)</f>
        <v>1021</v>
      </c>
      <c r="X2061" s="35">
        <f>ROUND(('NEW Reference'!Q$16*List!$H2061)+'NEW Reference'!Q$17,0)</f>
        <v>510</v>
      </c>
      <c r="Y2061" s="36"/>
      <c r="Z2061" s="4" t="str">
        <f t="shared" si="95"/>
        <v>LOGAN, North Dakota</v>
      </c>
      <c r="AA2061" s="46" t="s">
        <v>650</v>
      </c>
      <c r="AB2061" s="37" t="s">
        <v>49</v>
      </c>
      <c r="AC2061" s="41" t="s">
        <v>5813</v>
      </c>
      <c r="AD2061" s="42"/>
      <c r="AE2061">
        <f t="shared" si="96"/>
        <v>0.89270000000000005</v>
      </c>
    </row>
    <row r="2062" spans="1:31">
      <c r="A2062" s="28" t="s">
        <v>5877</v>
      </c>
      <c r="B2062" s="44" t="s">
        <v>5878</v>
      </c>
      <c r="C2062" s="45">
        <v>99935</v>
      </c>
      <c r="D2062" s="30" t="s">
        <v>187</v>
      </c>
      <c r="E2062" s="46" t="s">
        <v>5879</v>
      </c>
      <c r="F2062" s="50" t="s">
        <v>5813</v>
      </c>
      <c r="G2062" s="33" t="s">
        <v>59</v>
      </c>
      <c r="H2062">
        <f t="shared" si="94"/>
        <v>0.89270000000000005</v>
      </c>
      <c r="I2062" s="34">
        <f>ROUND(('NEW Reference'!B$16*List!$H2062)+'NEW Reference'!B$17,0)</f>
        <v>1116</v>
      </c>
      <c r="J2062" s="34">
        <f>ROUND(('NEW Reference'!C$16*List!$H2062)+'NEW Reference'!C$17,0)</f>
        <v>1664</v>
      </c>
      <c r="K2062" s="34">
        <f>ROUND(('NEW Reference'!D$16*List!$H2062)+'NEW Reference'!D$17,0)</f>
        <v>1994</v>
      </c>
      <c r="L2062" s="34">
        <f>ROUND(('NEW Reference'!E$16*List!$H2062)+'NEW Reference'!E$17,0)</f>
        <v>2465</v>
      </c>
      <c r="M2062" s="34">
        <f>ROUND(('NEW Reference'!F$16*List!$H2062)+'NEW Reference'!F$17,0)</f>
        <v>2568</v>
      </c>
      <c r="N2062" s="34">
        <f>ROUND(('NEW Reference'!G$16*List!$H2062)+'NEW Reference'!G$17,0)</f>
        <v>2907</v>
      </c>
      <c r="O2062" s="34">
        <f>ROUND(('NEW Reference'!H$16*List!$H2062)+'NEW Reference'!H$17,0)</f>
        <v>3019</v>
      </c>
      <c r="P2062" s="34">
        <f>ROUND(('NEW Reference'!I$16*List!$H2062)+'NEW Reference'!I$17,0)</f>
        <v>3137</v>
      </c>
      <c r="Q2062" s="34">
        <f>ROUND(('NEW Reference'!J$16*List!$H2062)+'NEW Reference'!J$17,0)</f>
        <v>3633</v>
      </c>
      <c r="R2062" s="34">
        <f>ROUND(('NEW Reference'!K$16*List!$H2062)+'NEW Reference'!K$17,0)</f>
        <v>3747</v>
      </c>
      <c r="S2062" s="34">
        <f>ROUND(('NEW Reference'!L$16*List!$H2062)+'NEW Reference'!L$17,0)</f>
        <v>4044</v>
      </c>
      <c r="T2062" s="34">
        <f>ROUND(('NEW Reference'!M$16*List!$H2062)+'NEW Reference'!M$17,0)</f>
        <v>4829</v>
      </c>
      <c r="U2062" s="34">
        <f>ROUND(('NEW Reference'!N$16*List!$H2062)+'NEW Reference'!N$17,0)</f>
        <v>19486</v>
      </c>
      <c r="V2062" s="35">
        <f>ROUND(('NEW Reference'!O$16*List!$H2062)+'NEW Reference'!O$17,0)</f>
        <v>724</v>
      </c>
      <c r="W2062" s="35">
        <f>ROUND(('NEW Reference'!P$16*List!$H2062)+'NEW Reference'!P$17,0)</f>
        <v>1021</v>
      </c>
      <c r="X2062" s="35">
        <f>ROUND(('NEW Reference'!Q$16*List!$H2062)+'NEW Reference'!Q$17,0)</f>
        <v>510</v>
      </c>
      <c r="Y2062" s="36"/>
      <c r="Z2062" s="4" t="str">
        <f t="shared" si="95"/>
        <v>MCHENRY, North Dakota</v>
      </c>
      <c r="AA2062" s="46" t="s">
        <v>5879</v>
      </c>
      <c r="AB2062" s="37" t="s">
        <v>49</v>
      </c>
      <c r="AC2062" s="41" t="s">
        <v>5813</v>
      </c>
      <c r="AD2062" s="42"/>
      <c r="AE2062">
        <f t="shared" si="96"/>
        <v>0.89270000000000005</v>
      </c>
    </row>
    <row r="2063" spans="1:31">
      <c r="A2063" s="28" t="s">
        <v>5880</v>
      </c>
      <c r="B2063" s="44" t="s">
        <v>5881</v>
      </c>
      <c r="C2063" s="45">
        <v>99935</v>
      </c>
      <c r="D2063" s="30" t="s">
        <v>187</v>
      </c>
      <c r="E2063" s="46" t="s">
        <v>5882</v>
      </c>
      <c r="F2063" s="50" t="s">
        <v>5813</v>
      </c>
      <c r="G2063" s="33" t="s">
        <v>59</v>
      </c>
      <c r="H2063">
        <f t="shared" ref="H2063:H2126" si="97">IFERROR(INDEX($AH:$AH,MATCH($C2063,$AF:$AF,0)),"")</f>
        <v>0.89270000000000005</v>
      </c>
      <c r="I2063" s="34">
        <f>ROUND(('NEW Reference'!B$16*List!$H2063)+'NEW Reference'!B$17,0)</f>
        <v>1116</v>
      </c>
      <c r="J2063" s="34">
        <f>ROUND(('NEW Reference'!C$16*List!$H2063)+'NEW Reference'!C$17,0)</f>
        <v>1664</v>
      </c>
      <c r="K2063" s="34">
        <f>ROUND(('NEW Reference'!D$16*List!$H2063)+'NEW Reference'!D$17,0)</f>
        <v>1994</v>
      </c>
      <c r="L2063" s="34">
        <f>ROUND(('NEW Reference'!E$16*List!$H2063)+'NEW Reference'!E$17,0)</f>
        <v>2465</v>
      </c>
      <c r="M2063" s="34">
        <f>ROUND(('NEW Reference'!F$16*List!$H2063)+'NEW Reference'!F$17,0)</f>
        <v>2568</v>
      </c>
      <c r="N2063" s="34">
        <f>ROUND(('NEW Reference'!G$16*List!$H2063)+'NEW Reference'!G$17,0)</f>
        <v>2907</v>
      </c>
      <c r="O2063" s="34">
        <f>ROUND(('NEW Reference'!H$16*List!$H2063)+'NEW Reference'!H$17,0)</f>
        <v>3019</v>
      </c>
      <c r="P2063" s="34">
        <f>ROUND(('NEW Reference'!I$16*List!$H2063)+'NEW Reference'!I$17,0)</f>
        <v>3137</v>
      </c>
      <c r="Q2063" s="34">
        <f>ROUND(('NEW Reference'!J$16*List!$H2063)+'NEW Reference'!J$17,0)</f>
        <v>3633</v>
      </c>
      <c r="R2063" s="34">
        <f>ROUND(('NEW Reference'!K$16*List!$H2063)+'NEW Reference'!K$17,0)</f>
        <v>3747</v>
      </c>
      <c r="S2063" s="34">
        <f>ROUND(('NEW Reference'!L$16*List!$H2063)+'NEW Reference'!L$17,0)</f>
        <v>4044</v>
      </c>
      <c r="T2063" s="34">
        <f>ROUND(('NEW Reference'!M$16*List!$H2063)+'NEW Reference'!M$17,0)</f>
        <v>4829</v>
      </c>
      <c r="U2063" s="34">
        <f>ROUND(('NEW Reference'!N$16*List!$H2063)+'NEW Reference'!N$17,0)</f>
        <v>19486</v>
      </c>
      <c r="V2063" s="35">
        <f>ROUND(('NEW Reference'!O$16*List!$H2063)+'NEW Reference'!O$17,0)</f>
        <v>724</v>
      </c>
      <c r="W2063" s="35">
        <f>ROUND(('NEW Reference'!P$16*List!$H2063)+'NEW Reference'!P$17,0)</f>
        <v>1021</v>
      </c>
      <c r="X2063" s="35">
        <f>ROUND(('NEW Reference'!Q$16*List!$H2063)+'NEW Reference'!Q$17,0)</f>
        <v>510</v>
      </c>
      <c r="Y2063" s="36"/>
      <c r="Z2063" s="4" t="str">
        <f t="shared" ref="Z2063:Z2126" si="98">CONCATENATE(AA2063, AB2063, AC2063)</f>
        <v>MCINTOSH, North Dakota</v>
      </c>
      <c r="AA2063" s="46" t="s">
        <v>5882</v>
      </c>
      <c r="AB2063" s="37" t="s">
        <v>49</v>
      </c>
      <c r="AC2063" s="41" t="s">
        <v>5813</v>
      </c>
      <c r="AD2063" s="42"/>
      <c r="AE2063">
        <f t="shared" ref="AE2063:AE2126" si="99">IFERROR(INDEX($AH:$AH,MATCH($C2063,$AF:$AF,0)),"")</f>
        <v>0.89270000000000005</v>
      </c>
    </row>
    <row r="2064" spans="1:31">
      <c r="A2064" s="28" t="s">
        <v>5883</v>
      </c>
      <c r="B2064" s="44" t="s">
        <v>5884</v>
      </c>
      <c r="C2064" s="47">
        <v>99935</v>
      </c>
      <c r="D2064" s="30" t="s">
        <v>187</v>
      </c>
      <c r="E2064" s="37" t="s">
        <v>5885</v>
      </c>
      <c r="F2064" s="50" t="s">
        <v>5813</v>
      </c>
      <c r="G2064" s="33" t="s">
        <v>59</v>
      </c>
      <c r="H2064">
        <f t="shared" si="97"/>
        <v>0.89270000000000005</v>
      </c>
      <c r="I2064" s="34">
        <f>ROUND(('NEW Reference'!B$16*List!$H2064)+'NEW Reference'!B$17,0)</f>
        <v>1116</v>
      </c>
      <c r="J2064" s="34">
        <f>ROUND(('NEW Reference'!C$16*List!$H2064)+'NEW Reference'!C$17,0)</f>
        <v>1664</v>
      </c>
      <c r="K2064" s="34">
        <f>ROUND(('NEW Reference'!D$16*List!$H2064)+'NEW Reference'!D$17,0)</f>
        <v>1994</v>
      </c>
      <c r="L2064" s="34">
        <f>ROUND(('NEW Reference'!E$16*List!$H2064)+'NEW Reference'!E$17,0)</f>
        <v>2465</v>
      </c>
      <c r="M2064" s="34">
        <f>ROUND(('NEW Reference'!F$16*List!$H2064)+'NEW Reference'!F$17,0)</f>
        <v>2568</v>
      </c>
      <c r="N2064" s="34">
        <f>ROUND(('NEW Reference'!G$16*List!$H2064)+'NEW Reference'!G$17,0)</f>
        <v>2907</v>
      </c>
      <c r="O2064" s="34">
        <f>ROUND(('NEW Reference'!H$16*List!$H2064)+'NEW Reference'!H$17,0)</f>
        <v>3019</v>
      </c>
      <c r="P2064" s="34">
        <f>ROUND(('NEW Reference'!I$16*List!$H2064)+'NEW Reference'!I$17,0)</f>
        <v>3137</v>
      </c>
      <c r="Q2064" s="34">
        <f>ROUND(('NEW Reference'!J$16*List!$H2064)+'NEW Reference'!J$17,0)</f>
        <v>3633</v>
      </c>
      <c r="R2064" s="34">
        <f>ROUND(('NEW Reference'!K$16*List!$H2064)+'NEW Reference'!K$17,0)</f>
        <v>3747</v>
      </c>
      <c r="S2064" s="34">
        <f>ROUND(('NEW Reference'!L$16*List!$H2064)+'NEW Reference'!L$17,0)</f>
        <v>4044</v>
      </c>
      <c r="T2064" s="34">
        <f>ROUND(('NEW Reference'!M$16*List!$H2064)+'NEW Reference'!M$17,0)</f>
        <v>4829</v>
      </c>
      <c r="U2064" s="34">
        <f>ROUND(('NEW Reference'!N$16*List!$H2064)+'NEW Reference'!N$17,0)</f>
        <v>19486</v>
      </c>
      <c r="V2064" s="35">
        <f>ROUND(('NEW Reference'!O$16*List!$H2064)+'NEW Reference'!O$17,0)</f>
        <v>724</v>
      </c>
      <c r="W2064" s="35">
        <f>ROUND(('NEW Reference'!P$16*List!$H2064)+'NEW Reference'!P$17,0)</f>
        <v>1021</v>
      </c>
      <c r="X2064" s="35">
        <f>ROUND(('NEW Reference'!Q$16*List!$H2064)+'NEW Reference'!Q$17,0)</f>
        <v>510</v>
      </c>
      <c r="Y2064" s="36"/>
      <c r="Z2064" s="4" t="str">
        <f t="shared" si="98"/>
        <v>MCKENZIE, North Dakota</v>
      </c>
      <c r="AA2064" s="46" t="s">
        <v>5885</v>
      </c>
      <c r="AB2064" s="37" t="s">
        <v>49</v>
      </c>
      <c r="AC2064" s="41" t="s">
        <v>5813</v>
      </c>
      <c r="AD2064" s="42"/>
      <c r="AE2064">
        <f t="shared" si="99"/>
        <v>0.89270000000000005</v>
      </c>
    </row>
    <row r="2065" spans="1:31">
      <c r="A2065" s="28" t="s">
        <v>5886</v>
      </c>
      <c r="B2065" s="44" t="s">
        <v>5887</v>
      </c>
      <c r="C2065" s="47">
        <v>99935</v>
      </c>
      <c r="D2065" s="30" t="s">
        <v>187</v>
      </c>
      <c r="E2065" s="37" t="s">
        <v>5888</v>
      </c>
      <c r="F2065" s="50" t="s">
        <v>5813</v>
      </c>
      <c r="G2065" s="33" t="s">
        <v>59</v>
      </c>
      <c r="H2065">
        <f t="shared" si="97"/>
        <v>0.89270000000000005</v>
      </c>
      <c r="I2065" s="34">
        <f>ROUND(('NEW Reference'!B$16*List!$H2065)+'NEW Reference'!B$17,0)</f>
        <v>1116</v>
      </c>
      <c r="J2065" s="34">
        <f>ROUND(('NEW Reference'!C$16*List!$H2065)+'NEW Reference'!C$17,0)</f>
        <v>1664</v>
      </c>
      <c r="K2065" s="34">
        <f>ROUND(('NEW Reference'!D$16*List!$H2065)+'NEW Reference'!D$17,0)</f>
        <v>1994</v>
      </c>
      <c r="L2065" s="34">
        <f>ROUND(('NEW Reference'!E$16*List!$H2065)+'NEW Reference'!E$17,0)</f>
        <v>2465</v>
      </c>
      <c r="M2065" s="34">
        <f>ROUND(('NEW Reference'!F$16*List!$H2065)+'NEW Reference'!F$17,0)</f>
        <v>2568</v>
      </c>
      <c r="N2065" s="34">
        <f>ROUND(('NEW Reference'!G$16*List!$H2065)+'NEW Reference'!G$17,0)</f>
        <v>2907</v>
      </c>
      <c r="O2065" s="34">
        <f>ROUND(('NEW Reference'!H$16*List!$H2065)+'NEW Reference'!H$17,0)</f>
        <v>3019</v>
      </c>
      <c r="P2065" s="34">
        <f>ROUND(('NEW Reference'!I$16*List!$H2065)+'NEW Reference'!I$17,0)</f>
        <v>3137</v>
      </c>
      <c r="Q2065" s="34">
        <f>ROUND(('NEW Reference'!J$16*List!$H2065)+'NEW Reference'!J$17,0)</f>
        <v>3633</v>
      </c>
      <c r="R2065" s="34">
        <f>ROUND(('NEW Reference'!K$16*List!$H2065)+'NEW Reference'!K$17,0)</f>
        <v>3747</v>
      </c>
      <c r="S2065" s="34">
        <f>ROUND(('NEW Reference'!L$16*List!$H2065)+'NEW Reference'!L$17,0)</f>
        <v>4044</v>
      </c>
      <c r="T2065" s="34">
        <f>ROUND(('NEW Reference'!M$16*List!$H2065)+'NEW Reference'!M$17,0)</f>
        <v>4829</v>
      </c>
      <c r="U2065" s="34">
        <f>ROUND(('NEW Reference'!N$16*List!$H2065)+'NEW Reference'!N$17,0)</f>
        <v>19486</v>
      </c>
      <c r="V2065" s="35">
        <f>ROUND(('NEW Reference'!O$16*List!$H2065)+'NEW Reference'!O$17,0)</f>
        <v>724</v>
      </c>
      <c r="W2065" s="35">
        <f>ROUND(('NEW Reference'!P$16*List!$H2065)+'NEW Reference'!P$17,0)</f>
        <v>1021</v>
      </c>
      <c r="X2065" s="35">
        <f>ROUND(('NEW Reference'!Q$16*List!$H2065)+'NEW Reference'!Q$17,0)</f>
        <v>510</v>
      </c>
      <c r="Y2065" s="36"/>
      <c r="Z2065" s="4" t="str">
        <f t="shared" si="98"/>
        <v>MCLEAN, North Dakota</v>
      </c>
      <c r="AA2065" s="46" t="s">
        <v>5888</v>
      </c>
      <c r="AB2065" s="37" t="s">
        <v>49</v>
      </c>
      <c r="AC2065" s="41" t="s">
        <v>5813</v>
      </c>
      <c r="AD2065" s="42"/>
      <c r="AE2065">
        <f t="shared" si="99"/>
        <v>0.89270000000000005</v>
      </c>
    </row>
    <row r="2066" spans="1:31">
      <c r="A2066" s="28" t="s">
        <v>5889</v>
      </c>
      <c r="B2066" s="44" t="s">
        <v>5890</v>
      </c>
      <c r="C2066" s="47">
        <v>99935</v>
      </c>
      <c r="D2066" s="30" t="s">
        <v>187</v>
      </c>
      <c r="E2066" s="37" t="s">
        <v>2367</v>
      </c>
      <c r="F2066" s="50" t="s">
        <v>5813</v>
      </c>
      <c r="G2066" s="33" t="s">
        <v>59</v>
      </c>
      <c r="H2066">
        <f t="shared" si="97"/>
        <v>0.89270000000000005</v>
      </c>
      <c r="I2066" s="34">
        <f>ROUND(('NEW Reference'!B$16*List!$H2066)+'NEW Reference'!B$17,0)</f>
        <v>1116</v>
      </c>
      <c r="J2066" s="34">
        <f>ROUND(('NEW Reference'!C$16*List!$H2066)+'NEW Reference'!C$17,0)</f>
        <v>1664</v>
      </c>
      <c r="K2066" s="34">
        <f>ROUND(('NEW Reference'!D$16*List!$H2066)+'NEW Reference'!D$17,0)</f>
        <v>1994</v>
      </c>
      <c r="L2066" s="34">
        <f>ROUND(('NEW Reference'!E$16*List!$H2066)+'NEW Reference'!E$17,0)</f>
        <v>2465</v>
      </c>
      <c r="M2066" s="34">
        <f>ROUND(('NEW Reference'!F$16*List!$H2066)+'NEW Reference'!F$17,0)</f>
        <v>2568</v>
      </c>
      <c r="N2066" s="34">
        <f>ROUND(('NEW Reference'!G$16*List!$H2066)+'NEW Reference'!G$17,0)</f>
        <v>2907</v>
      </c>
      <c r="O2066" s="34">
        <f>ROUND(('NEW Reference'!H$16*List!$H2066)+'NEW Reference'!H$17,0)</f>
        <v>3019</v>
      </c>
      <c r="P2066" s="34">
        <f>ROUND(('NEW Reference'!I$16*List!$H2066)+'NEW Reference'!I$17,0)</f>
        <v>3137</v>
      </c>
      <c r="Q2066" s="34">
        <f>ROUND(('NEW Reference'!J$16*List!$H2066)+'NEW Reference'!J$17,0)</f>
        <v>3633</v>
      </c>
      <c r="R2066" s="34">
        <f>ROUND(('NEW Reference'!K$16*List!$H2066)+'NEW Reference'!K$17,0)</f>
        <v>3747</v>
      </c>
      <c r="S2066" s="34">
        <f>ROUND(('NEW Reference'!L$16*List!$H2066)+'NEW Reference'!L$17,0)</f>
        <v>4044</v>
      </c>
      <c r="T2066" s="34">
        <f>ROUND(('NEW Reference'!M$16*List!$H2066)+'NEW Reference'!M$17,0)</f>
        <v>4829</v>
      </c>
      <c r="U2066" s="34">
        <f>ROUND(('NEW Reference'!N$16*List!$H2066)+'NEW Reference'!N$17,0)</f>
        <v>19486</v>
      </c>
      <c r="V2066" s="35">
        <f>ROUND(('NEW Reference'!O$16*List!$H2066)+'NEW Reference'!O$17,0)</f>
        <v>724</v>
      </c>
      <c r="W2066" s="35">
        <f>ROUND(('NEW Reference'!P$16*List!$H2066)+'NEW Reference'!P$17,0)</f>
        <v>1021</v>
      </c>
      <c r="X2066" s="35">
        <f>ROUND(('NEW Reference'!Q$16*List!$H2066)+'NEW Reference'!Q$17,0)</f>
        <v>510</v>
      </c>
      <c r="Y2066" s="36"/>
      <c r="Z2066" s="4" t="str">
        <f t="shared" si="98"/>
        <v>MERCER, North Dakota</v>
      </c>
      <c r="AA2066" s="46" t="s">
        <v>2367</v>
      </c>
      <c r="AB2066" s="37" t="s">
        <v>49</v>
      </c>
      <c r="AC2066" s="41" t="s">
        <v>5813</v>
      </c>
      <c r="AD2066" s="42"/>
      <c r="AE2066">
        <f t="shared" si="99"/>
        <v>0.89270000000000005</v>
      </c>
    </row>
    <row r="2067" spans="1:31">
      <c r="A2067" s="28" t="s">
        <v>5891</v>
      </c>
      <c r="B2067" s="44" t="s">
        <v>5892</v>
      </c>
      <c r="C2067" s="47">
        <v>13900</v>
      </c>
      <c r="D2067" s="30" t="s">
        <v>401</v>
      </c>
      <c r="E2067" s="37" t="s">
        <v>3096</v>
      </c>
      <c r="F2067" s="49" t="s">
        <v>5813</v>
      </c>
      <c r="G2067" s="33" t="s">
        <v>48</v>
      </c>
      <c r="H2067">
        <f t="shared" si="97"/>
        <v>0.90360000000000007</v>
      </c>
      <c r="I2067" s="34">
        <f>ROUND(('NEW Reference'!B$16*List!$H2067)+'NEW Reference'!B$17,0)</f>
        <v>1126</v>
      </c>
      <c r="J2067" s="34">
        <f>ROUND(('NEW Reference'!C$16*List!$H2067)+'NEW Reference'!C$17,0)</f>
        <v>1679</v>
      </c>
      <c r="K2067" s="34">
        <f>ROUND(('NEW Reference'!D$16*List!$H2067)+'NEW Reference'!D$17,0)</f>
        <v>2012</v>
      </c>
      <c r="L2067" s="34">
        <f>ROUND(('NEW Reference'!E$16*List!$H2067)+'NEW Reference'!E$17,0)</f>
        <v>2488</v>
      </c>
      <c r="M2067" s="34">
        <f>ROUND(('NEW Reference'!F$16*List!$H2067)+'NEW Reference'!F$17,0)</f>
        <v>2592</v>
      </c>
      <c r="N2067" s="34">
        <f>ROUND(('NEW Reference'!G$16*List!$H2067)+'NEW Reference'!G$17,0)</f>
        <v>2934</v>
      </c>
      <c r="O2067" s="34">
        <f>ROUND(('NEW Reference'!H$16*List!$H2067)+'NEW Reference'!H$17,0)</f>
        <v>3046</v>
      </c>
      <c r="P2067" s="34">
        <f>ROUND(('NEW Reference'!I$16*List!$H2067)+'NEW Reference'!I$17,0)</f>
        <v>3165</v>
      </c>
      <c r="Q2067" s="34">
        <f>ROUND(('NEW Reference'!J$16*List!$H2067)+'NEW Reference'!J$17,0)</f>
        <v>3666</v>
      </c>
      <c r="R2067" s="34">
        <f>ROUND(('NEW Reference'!K$16*List!$H2067)+'NEW Reference'!K$17,0)</f>
        <v>3781</v>
      </c>
      <c r="S2067" s="34">
        <f>ROUND(('NEW Reference'!L$16*List!$H2067)+'NEW Reference'!L$17,0)</f>
        <v>4080</v>
      </c>
      <c r="T2067" s="34">
        <f>ROUND(('NEW Reference'!M$16*List!$H2067)+'NEW Reference'!M$17,0)</f>
        <v>4873</v>
      </c>
      <c r="U2067" s="34">
        <f>ROUND(('NEW Reference'!N$16*List!$H2067)+'NEW Reference'!N$17,0)</f>
        <v>19662</v>
      </c>
      <c r="V2067" s="35">
        <f>ROUND(('NEW Reference'!O$16*List!$H2067)+'NEW Reference'!O$17,0)</f>
        <v>731</v>
      </c>
      <c r="W2067" s="35">
        <f>ROUND(('NEW Reference'!P$16*List!$H2067)+'NEW Reference'!P$17,0)</f>
        <v>1030</v>
      </c>
      <c r="X2067" s="35">
        <f>ROUND(('NEW Reference'!Q$16*List!$H2067)+'NEW Reference'!Q$17,0)</f>
        <v>515</v>
      </c>
      <c r="Y2067" s="36"/>
      <c r="Z2067" s="4" t="str">
        <f t="shared" si="98"/>
        <v>MORTON, North Dakota</v>
      </c>
      <c r="AA2067" s="46" t="s">
        <v>3096</v>
      </c>
      <c r="AB2067" s="37" t="s">
        <v>49</v>
      </c>
      <c r="AC2067" s="41" t="s">
        <v>5813</v>
      </c>
      <c r="AD2067" s="42"/>
      <c r="AE2067">
        <f t="shared" si="99"/>
        <v>0.90360000000000007</v>
      </c>
    </row>
    <row r="2068" spans="1:31">
      <c r="A2068" s="28" t="s">
        <v>5893</v>
      </c>
      <c r="B2068" s="44" t="s">
        <v>5894</v>
      </c>
      <c r="C2068" s="45">
        <v>99935</v>
      </c>
      <c r="D2068" s="30" t="s">
        <v>187</v>
      </c>
      <c r="E2068" s="46" t="s">
        <v>5895</v>
      </c>
      <c r="F2068" s="50" t="s">
        <v>5813</v>
      </c>
      <c r="G2068" s="33" t="s">
        <v>59</v>
      </c>
      <c r="H2068">
        <f t="shared" si="97"/>
        <v>0.89270000000000005</v>
      </c>
      <c r="I2068" s="34">
        <f>ROUND(('NEW Reference'!B$16*List!$H2068)+'NEW Reference'!B$17,0)</f>
        <v>1116</v>
      </c>
      <c r="J2068" s="34">
        <f>ROUND(('NEW Reference'!C$16*List!$H2068)+'NEW Reference'!C$17,0)</f>
        <v>1664</v>
      </c>
      <c r="K2068" s="34">
        <f>ROUND(('NEW Reference'!D$16*List!$H2068)+'NEW Reference'!D$17,0)</f>
        <v>1994</v>
      </c>
      <c r="L2068" s="34">
        <f>ROUND(('NEW Reference'!E$16*List!$H2068)+'NEW Reference'!E$17,0)</f>
        <v>2465</v>
      </c>
      <c r="M2068" s="34">
        <f>ROUND(('NEW Reference'!F$16*List!$H2068)+'NEW Reference'!F$17,0)</f>
        <v>2568</v>
      </c>
      <c r="N2068" s="34">
        <f>ROUND(('NEW Reference'!G$16*List!$H2068)+'NEW Reference'!G$17,0)</f>
        <v>2907</v>
      </c>
      <c r="O2068" s="34">
        <f>ROUND(('NEW Reference'!H$16*List!$H2068)+'NEW Reference'!H$17,0)</f>
        <v>3019</v>
      </c>
      <c r="P2068" s="34">
        <f>ROUND(('NEW Reference'!I$16*List!$H2068)+'NEW Reference'!I$17,0)</f>
        <v>3137</v>
      </c>
      <c r="Q2068" s="34">
        <f>ROUND(('NEW Reference'!J$16*List!$H2068)+'NEW Reference'!J$17,0)</f>
        <v>3633</v>
      </c>
      <c r="R2068" s="34">
        <f>ROUND(('NEW Reference'!K$16*List!$H2068)+'NEW Reference'!K$17,0)</f>
        <v>3747</v>
      </c>
      <c r="S2068" s="34">
        <f>ROUND(('NEW Reference'!L$16*List!$H2068)+'NEW Reference'!L$17,0)</f>
        <v>4044</v>
      </c>
      <c r="T2068" s="34">
        <f>ROUND(('NEW Reference'!M$16*List!$H2068)+'NEW Reference'!M$17,0)</f>
        <v>4829</v>
      </c>
      <c r="U2068" s="34">
        <f>ROUND(('NEW Reference'!N$16*List!$H2068)+'NEW Reference'!N$17,0)</f>
        <v>19486</v>
      </c>
      <c r="V2068" s="35">
        <f>ROUND(('NEW Reference'!O$16*List!$H2068)+'NEW Reference'!O$17,0)</f>
        <v>724</v>
      </c>
      <c r="W2068" s="35">
        <f>ROUND(('NEW Reference'!P$16*List!$H2068)+'NEW Reference'!P$17,0)</f>
        <v>1021</v>
      </c>
      <c r="X2068" s="35">
        <f>ROUND(('NEW Reference'!Q$16*List!$H2068)+'NEW Reference'!Q$17,0)</f>
        <v>510</v>
      </c>
      <c r="Y2068" s="36"/>
      <c r="Z2068" s="4" t="str">
        <f t="shared" si="98"/>
        <v>MOUNTRAIL, North Dakota</v>
      </c>
      <c r="AA2068" s="46" t="s">
        <v>5895</v>
      </c>
      <c r="AB2068" s="37" t="s">
        <v>49</v>
      </c>
      <c r="AC2068" s="41" t="s">
        <v>5813</v>
      </c>
      <c r="AD2068" s="42"/>
      <c r="AE2068">
        <f t="shared" si="99"/>
        <v>0.89270000000000005</v>
      </c>
    </row>
    <row r="2069" spans="1:31">
      <c r="A2069" s="28" t="s">
        <v>5896</v>
      </c>
      <c r="B2069" s="44" t="s">
        <v>5897</v>
      </c>
      <c r="C2069" s="47">
        <v>99935</v>
      </c>
      <c r="D2069" s="30" t="s">
        <v>187</v>
      </c>
      <c r="E2069" s="37" t="s">
        <v>3433</v>
      </c>
      <c r="F2069" s="50" t="s">
        <v>5813</v>
      </c>
      <c r="G2069" s="33" t="s">
        <v>59</v>
      </c>
      <c r="H2069">
        <f t="shared" si="97"/>
        <v>0.89270000000000005</v>
      </c>
      <c r="I2069" s="34">
        <f>ROUND(('NEW Reference'!B$16*List!$H2069)+'NEW Reference'!B$17,0)</f>
        <v>1116</v>
      </c>
      <c r="J2069" s="34">
        <f>ROUND(('NEW Reference'!C$16*List!$H2069)+'NEW Reference'!C$17,0)</f>
        <v>1664</v>
      </c>
      <c r="K2069" s="34">
        <f>ROUND(('NEW Reference'!D$16*List!$H2069)+'NEW Reference'!D$17,0)</f>
        <v>1994</v>
      </c>
      <c r="L2069" s="34">
        <f>ROUND(('NEW Reference'!E$16*List!$H2069)+'NEW Reference'!E$17,0)</f>
        <v>2465</v>
      </c>
      <c r="M2069" s="34">
        <f>ROUND(('NEW Reference'!F$16*List!$H2069)+'NEW Reference'!F$17,0)</f>
        <v>2568</v>
      </c>
      <c r="N2069" s="34">
        <f>ROUND(('NEW Reference'!G$16*List!$H2069)+'NEW Reference'!G$17,0)</f>
        <v>2907</v>
      </c>
      <c r="O2069" s="34">
        <f>ROUND(('NEW Reference'!H$16*List!$H2069)+'NEW Reference'!H$17,0)</f>
        <v>3019</v>
      </c>
      <c r="P2069" s="34">
        <f>ROUND(('NEW Reference'!I$16*List!$H2069)+'NEW Reference'!I$17,0)</f>
        <v>3137</v>
      </c>
      <c r="Q2069" s="34">
        <f>ROUND(('NEW Reference'!J$16*List!$H2069)+'NEW Reference'!J$17,0)</f>
        <v>3633</v>
      </c>
      <c r="R2069" s="34">
        <f>ROUND(('NEW Reference'!K$16*List!$H2069)+'NEW Reference'!K$17,0)</f>
        <v>3747</v>
      </c>
      <c r="S2069" s="34">
        <f>ROUND(('NEW Reference'!L$16*List!$H2069)+'NEW Reference'!L$17,0)</f>
        <v>4044</v>
      </c>
      <c r="T2069" s="34">
        <f>ROUND(('NEW Reference'!M$16*List!$H2069)+'NEW Reference'!M$17,0)</f>
        <v>4829</v>
      </c>
      <c r="U2069" s="34">
        <f>ROUND(('NEW Reference'!N$16*List!$H2069)+'NEW Reference'!N$17,0)</f>
        <v>19486</v>
      </c>
      <c r="V2069" s="35">
        <f>ROUND(('NEW Reference'!O$16*List!$H2069)+'NEW Reference'!O$17,0)</f>
        <v>724</v>
      </c>
      <c r="W2069" s="35">
        <f>ROUND(('NEW Reference'!P$16*List!$H2069)+'NEW Reference'!P$17,0)</f>
        <v>1021</v>
      </c>
      <c r="X2069" s="35">
        <f>ROUND(('NEW Reference'!Q$16*List!$H2069)+'NEW Reference'!Q$17,0)</f>
        <v>510</v>
      </c>
      <c r="Y2069" s="36"/>
      <c r="Z2069" s="4" t="str">
        <f t="shared" si="98"/>
        <v>NELSON, North Dakota</v>
      </c>
      <c r="AA2069" s="37" t="s">
        <v>3433</v>
      </c>
      <c r="AB2069" s="37" t="s">
        <v>49</v>
      </c>
      <c r="AC2069" s="32" t="s">
        <v>5813</v>
      </c>
      <c r="AD2069" s="38"/>
      <c r="AE2069">
        <f t="shared" si="99"/>
        <v>0.89270000000000005</v>
      </c>
    </row>
    <row r="2070" spans="1:31">
      <c r="A2070" s="28" t="s">
        <v>5898</v>
      </c>
      <c r="B2070" s="44" t="s">
        <v>5899</v>
      </c>
      <c r="C2070" s="47">
        <v>13900</v>
      </c>
      <c r="D2070" s="30" t="s">
        <v>401</v>
      </c>
      <c r="E2070" s="37" t="s">
        <v>5900</v>
      </c>
      <c r="F2070" s="49" t="s">
        <v>5813</v>
      </c>
      <c r="G2070" s="33" t="s">
        <v>48</v>
      </c>
      <c r="H2070">
        <f t="shared" si="97"/>
        <v>0.90360000000000007</v>
      </c>
      <c r="I2070" s="34">
        <f>ROUND(('NEW Reference'!B$16*List!$H2070)+'NEW Reference'!B$17,0)</f>
        <v>1126</v>
      </c>
      <c r="J2070" s="34">
        <f>ROUND(('NEW Reference'!C$16*List!$H2070)+'NEW Reference'!C$17,0)</f>
        <v>1679</v>
      </c>
      <c r="K2070" s="34">
        <f>ROUND(('NEW Reference'!D$16*List!$H2070)+'NEW Reference'!D$17,0)</f>
        <v>2012</v>
      </c>
      <c r="L2070" s="34">
        <f>ROUND(('NEW Reference'!E$16*List!$H2070)+'NEW Reference'!E$17,0)</f>
        <v>2488</v>
      </c>
      <c r="M2070" s="34">
        <f>ROUND(('NEW Reference'!F$16*List!$H2070)+'NEW Reference'!F$17,0)</f>
        <v>2592</v>
      </c>
      <c r="N2070" s="34">
        <f>ROUND(('NEW Reference'!G$16*List!$H2070)+'NEW Reference'!G$17,0)</f>
        <v>2934</v>
      </c>
      <c r="O2070" s="34">
        <f>ROUND(('NEW Reference'!H$16*List!$H2070)+'NEW Reference'!H$17,0)</f>
        <v>3046</v>
      </c>
      <c r="P2070" s="34">
        <f>ROUND(('NEW Reference'!I$16*List!$H2070)+'NEW Reference'!I$17,0)</f>
        <v>3165</v>
      </c>
      <c r="Q2070" s="34">
        <f>ROUND(('NEW Reference'!J$16*List!$H2070)+'NEW Reference'!J$17,0)</f>
        <v>3666</v>
      </c>
      <c r="R2070" s="34">
        <f>ROUND(('NEW Reference'!K$16*List!$H2070)+'NEW Reference'!K$17,0)</f>
        <v>3781</v>
      </c>
      <c r="S2070" s="34">
        <f>ROUND(('NEW Reference'!L$16*List!$H2070)+'NEW Reference'!L$17,0)</f>
        <v>4080</v>
      </c>
      <c r="T2070" s="34">
        <f>ROUND(('NEW Reference'!M$16*List!$H2070)+'NEW Reference'!M$17,0)</f>
        <v>4873</v>
      </c>
      <c r="U2070" s="34">
        <f>ROUND(('NEW Reference'!N$16*List!$H2070)+'NEW Reference'!N$17,0)</f>
        <v>19662</v>
      </c>
      <c r="V2070" s="35">
        <f>ROUND(('NEW Reference'!O$16*List!$H2070)+'NEW Reference'!O$17,0)</f>
        <v>731</v>
      </c>
      <c r="W2070" s="35">
        <f>ROUND(('NEW Reference'!P$16*List!$H2070)+'NEW Reference'!P$17,0)</f>
        <v>1030</v>
      </c>
      <c r="X2070" s="35">
        <f>ROUND(('NEW Reference'!Q$16*List!$H2070)+'NEW Reference'!Q$17,0)</f>
        <v>515</v>
      </c>
      <c r="Y2070" s="36"/>
      <c r="Z2070" s="4" t="str">
        <f t="shared" si="98"/>
        <v>OLIVER, North Dakota</v>
      </c>
      <c r="AA2070" s="46" t="s">
        <v>5900</v>
      </c>
      <c r="AB2070" s="37" t="s">
        <v>49</v>
      </c>
      <c r="AC2070" s="41" t="s">
        <v>5813</v>
      </c>
      <c r="AD2070" s="42"/>
      <c r="AE2070">
        <f t="shared" si="99"/>
        <v>0.90360000000000007</v>
      </c>
    </row>
    <row r="2071" spans="1:31">
      <c r="A2071" s="28" t="s">
        <v>5901</v>
      </c>
      <c r="B2071" s="44" t="s">
        <v>5902</v>
      </c>
      <c r="C2071" s="45">
        <v>99935</v>
      </c>
      <c r="D2071" s="30" t="s">
        <v>187</v>
      </c>
      <c r="E2071" s="46" t="s">
        <v>5903</v>
      </c>
      <c r="F2071" s="50" t="s">
        <v>5813</v>
      </c>
      <c r="G2071" s="33" t="s">
        <v>59</v>
      </c>
      <c r="H2071">
        <f t="shared" si="97"/>
        <v>0.89270000000000005</v>
      </c>
      <c r="I2071" s="34">
        <f>ROUND(('NEW Reference'!B$16*List!$H2071)+'NEW Reference'!B$17,0)</f>
        <v>1116</v>
      </c>
      <c r="J2071" s="34">
        <f>ROUND(('NEW Reference'!C$16*List!$H2071)+'NEW Reference'!C$17,0)</f>
        <v>1664</v>
      </c>
      <c r="K2071" s="34">
        <f>ROUND(('NEW Reference'!D$16*List!$H2071)+'NEW Reference'!D$17,0)</f>
        <v>1994</v>
      </c>
      <c r="L2071" s="34">
        <f>ROUND(('NEW Reference'!E$16*List!$H2071)+'NEW Reference'!E$17,0)</f>
        <v>2465</v>
      </c>
      <c r="M2071" s="34">
        <f>ROUND(('NEW Reference'!F$16*List!$H2071)+'NEW Reference'!F$17,0)</f>
        <v>2568</v>
      </c>
      <c r="N2071" s="34">
        <f>ROUND(('NEW Reference'!G$16*List!$H2071)+'NEW Reference'!G$17,0)</f>
        <v>2907</v>
      </c>
      <c r="O2071" s="34">
        <f>ROUND(('NEW Reference'!H$16*List!$H2071)+'NEW Reference'!H$17,0)</f>
        <v>3019</v>
      </c>
      <c r="P2071" s="34">
        <f>ROUND(('NEW Reference'!I$16*List!$H2071)+'NEW Reference'!I$17,0)</f>
        <v>3137</v>
      </c>
      <c r="Q2071" s="34">
        <f>ROUND(('NEW Reference'!J$16*List!$H2071)+'NEW Reference'!J$17,0)</f>
        <v>3633</v>
      </c>
      <c r="R2071" s="34">
        <f>ROUND(('NEW Reference'!K$16*List!$H2071)+'NEW Reference'!K$17,0)</f>
        <v>3747</v>
      </c>
      <c r="S2071" s="34">
        <f>ROUND(('NEW Reference'!L$16*List!$H2071)+'NEW Reference'!L$17,0)</f>
        <v>4044</v>
      </c>
      <c r="T2071" s="34">
        <f>ROUND(('NEW Reference'!M$16*List!$H2071)+'NEW Reference'!M$17,0)</f>
        <v>4829</v>
      </c>
      <c r="U2071" s="34">
        <f>ROUND(('NEW Reference'!N$16*List!$H2071)+'NEW Reference'!N$17,0)</f>
        <v>19486</v>
      </c>
      <c r="V2071" s="35">
        <f>ROUND(('NEW Reference'!O$16*List!$H2071)+'NEW Reference'!O$17,0)</f>
        <v>724</v>
      </c>
      <c r="W2071" s="35">
        <f>ROUND(('NEW Reference'!P$16*List!$H2071)+'NEW Reference'!P$17,0)</f>
        <v>1021</v>
      </c>
      <c r="X2071" s="35">
        <f>ROUND(('NEW Reference'!Q$16*List!$H2071)+'NEW Reference'!Q$17,0)</f>
        <v>510</v>
      </c>
      <c r="Y2071" s="36"/>
      <c r="Z2071" s="4" t="str">
        <f t="shared" si="98"/>
        <v>PEMBINA, North Dakota</v>
      </c>
      <c r="AA2071" s="46" t="s">
        <v>5903</v>
      </c>
      <c r="AB2071" s="37" t="s">
        <v>49</v>
      </c>
      <c r="AC2071" s="41" t="s">
        <v>5813</v>
      </c>
      <c r="AD2071" s="42"/>
      <c r="AE2071">
        <f t="shared" si="99"/>
        <v>0.89270000000000005</v>
      </c>
    </row>
    <row r="2072" spans="1:31">
      <c r="A2072" s="28" t="s">
        <v>5904</v>
      </c>
      <c r="B2072" s="44" t="s">
        <v>5905</v>
      </c>
      <c r="C2072" s="45">
        <v>99935</v>
      </c>
      <c r="D2072" s="30" t="s">
        <v>187</v>
      </c>
      <c r="E2072" s="46" t="s">
        <v>1932</v>
      </c>
      <c r="F2072" s="50" t="s">
        <v>5813</v>
      </c>
      <c r="G2072" s="33" t="s">
        <v>59</v>
      </c>
      <c r="H2072">
        <f t="shared" si="97"/>
        <v>0.89270000000000005</v>
      </c>
      <c r="I2072" s="34">
        <f>ROUND(('NEW Reference'!B$16*List!$H2072)+'NEW Reference'!B$17,0)</f>
        <v>1116</v>
      </c>
      <c r="J2072" s="34">
        <f>ROUND(('NEW Reference'!C$16*List!$H2072)+'NEW Reference'!C$17,0)</f>
        <v>1664</v>
      </c>
      <c r="K2072" s="34">
        <f>ROUND(('NEW Reference'!D$16*List!$H2072)+'NEW Reference'!D$17,0)</f>
        <v>1994</v>
      </c>
      <c r="L2072" s="34">
        <f>ROUND(('NEW Reference'!E$16*List!$H2072)+'NEW Reference'!E$17,0)</f>
        <v>2465</v>
      </c>
      <c r="M2072" s="34">
        <f>ROUND(('NEW Reference'!F$16*List!$H2072)+'NEW Reference'!F$17,0)</f>
        <v>2568</v>
      </c>
      <c r="N2072" s="34">
        <f>ROUND(('NEW Reference'!G$16*List!$H2072)+'NEW Reference'!G$17,0)</f>
        <v>2907</v>
      </c>
      <c r="O2072" s="34">
        <f>ROUND(('NEW Reference'!H$16*List!$H2072)+'NEW Reference'!H$17,0)</f>
        <v>3019</v>
      </c>
      <c r="P2072" s="34">
        <f>ROUND(('NEW Reference'!I$16*List!$H2072)+'NEW Reference'!I$17,0)</f>
        <v>3137</v>
      </c>
      <c r="Q2072" s="34">
        <f>ROUND(('NEW Reference'!J$16*List!$H2072)+'NEW Reference'!J$17,0)</f>
        <v>3633</v>
      </c>
      <c r="R2072" s="34">
        <f>ROUND(('NEW Reference'!K$16*List!$H2072)+'NEW Reference'!K$17,0)</f>
        <v>3747</v>
      </c>
      <c r="S2072" s="34">
        <f>ROUND(('NEW Reference'!L$16*List!$H2072)+'NEW Reference'!L$17,0)</f>
        <v>4044</v>
      </c>
      <c r="T2072" s="34">
        <f>ROUND(('NEW Reference'!M$16*List!$H2072)+'NEW Reference'!M$17,0)</f>
        <v>4829</v>
      </c>
      <c r="U2072" s="34">
        <f>ROUND(('NEW Reference'!N$16*List!$H2072)+'NEW Reference'!N$17,0)</f>
        <v>19486</v>
      </c>
      <c r="V2072" s="35">
        <f>ROUND(('NEW Reference'!O$16*List!$H2072)+'NEW Reference'!O$17,0)</f>
        <v>724</v>
      </c>
      <c r="W2072" s="35">
        <f>ROUND(('NEW Reference'!P$16*List!$H2072)+'NEW Reference'!P$17,0)</f>
        <v>1021</v>
      </c>
      <c r="X2072" s="35">
        <f>ROUND(('NEW Reference'!Q$16*List!$H2072)+'NEW Reference'!Q$17,0)</f>
        <v>510</v>
      </c>
      <c r="Y2072" s="36"/>
      <c r="Z2072" s="4" t="str">
        <f t="shared" si="98"/>
        <v>PIERCE, North Dakota</v>
      </c>
      <c r="AA2072" s="46" t="s">
        <v>1932</v>
      </c>
      <c r="AB2072" s="37" t="s">
        <v>49</v>
      </c>
      <c r="AC2072" s="41" t="s">
        <v>5813</v>
      </c>
      <c r="AD2072" s="42"/>
      <c r="AE2072">
        <f t="shared" si="99"/>
        <v>0.89270000000000005</v>
      </c>
    </row>
    <row r="2073" spans="1:31">
      <c r="A2073" s="28" t="s">
        <v>5906</v>
      </c>
      <c r="B2073" s="44" t="s">
        <v>5907</v>
      </c>
      <c r="C2073" s="45">
        <v>99935</v>
      </c>
      <c r="D2073" s="30" t="s">
        <v>187</v>
      </c>
      <c r="E2073" s="46" t="s">
        <v>4235</v>
      </c>
      <c r="F2073" s="50" t="s">
        <v>5813</v>
      </c>
      <c r="G2073" s="33" t="s">
        <v>59</v>
      </c>
      <c r="H2073">
        <f t="shared" si="97"/>
        <v>0.89270000000000005</v>
      </c>
      <c r="I2073" s="34">
        <f>ROUND(('NEW Reference'!B$16*List!$H2073)+'NEW Reference'!B$17,0)</f>
        <v>1116</v>
      </c>
      <c r="J2073" s="34">
        <f>ROUND(('NEW Reference'!C$16*List!$H2073)+'NEW Reference'!C$17,0)</f>
        <v>1664</v>
      </c>
      <c r="K2073" s="34">
        <f>ROUND(('NEW Reference'!D$16*List!$H2073)+'NEW Reference'!D$17,0)</f>
        <v>1994</v>
      </c>
      <c r="L2073" s="34">
        <f>ROUND(('NEW Reference'!E$16*List!$H2073)+'NEW Reference'!E$17,0)</f>
        <v>2465</v>
      </c>
      <c r="M2073" s="34">
        <f>ROUND(('NEW Reference'!F$16*List!$H2073)+'NEW Reference'!F$17,0)</f>
        <v>2568</v>
      </c>
      <c r="N2073" s="34">
        <f>ROUND(('NEW Reference'!G$16*List!$H2073)+'NEW Reference'!G$17,0)</f>
        <v>2907</v>
      </c>
      <c r="O2073" s="34">
        <f>ROUND(('NEW Reference'!H$16*List!$H2073)+'NEW Reference'!H$17,0)</f>
        <v>3019</v>
      </c>
      <c r="P2073" s="34">
        <f>ROUND(('NEW Reference'!I$16*List!$H2073)+'NEW Reference'!I$17,0)</f>
        <v>3137</v>
      </c>
      <c r="Q2073" s="34">
        <f>ROUND(('NEW Reference'!J$16*List!$H2073)+'NEW Reference'!J$17,0)</f>
        <v>3633</v>
      </c>
      <c r="R2073" s="34">
        <f>ROUND(('NEW Reference'!K$16*List!$H2073)+'NEW Reference'!K$17,0)</f>
        <v>3747</v>
      </c>
      <c r="S2073" s="34">
        <f>ROUND(('NEW Reference'!L$16*List!$H2073)+'NEW Reference'!L$17,0)</f>
        <v>4044</v>
      </c>
      <c r="T2073" s="34">
        <f>ROUND(('NEW Reference'!M$16*List!$H2073)+'NEW Reference'!M$17,0)</f>
        <v>4829</v>
      </c>
      <c r="U2073" s="34">
        <f>ROUND(('NEW Reference'!N$16*List!$H2073)+'NEW Reference'!N$17,0)</f>
        <v>19486</v>
      </c>
      <c r="V2073" s="35">
        <f>ROUND(('NEW Reference'!O$16*List!$H2073)+'NEW Reference'!O$17,0)</f>
        <v>724</v>
      </c>
      <c r="W2073" s="35">
        <f>ROUND(('NEW Reference'!P$16*List!$H2073)+'NEW Reference'!P$17,0)</f>
        <v>1021</v>
      </c>
      <c r="X2073" s="35">
        <f>ROUND(('NEW Reference'!Q$16*List!$H2073)+'NEW Reference'!Q$17,0)</f>
        <v>510</v>
      </c>
      <c r="Y2073" s="36"/>
      <c r="Z2073" s="4" t="str">
        <f t="shared" si="98"/>
        <v>RAMSEY, North Dakota</v>
      </c>
      <c r="AA2073" s="46" t="s">
        <v>4235</v>
      </c>
      <c r="AB2073" s="37" t="s">
        <v>49</v>
      </c>
      <c r="AC2073" s="41" t="s">
        <v>5813</v>
      </c>
      <c r="AD2073" s="42"/>
      <c r="AE2073">
        <f t="shared" si="99"/>
        <v>0.89270000000000005</v>
      </c>
    </row>
    <row r="2074" spans="1:31">
      <c r="A2074" s="28" t="s">
        <v>5908</v>
      </c>
      <c r="B2074" s="44" t="s">
        <v>5909</v>
      </c>
      <c r="C2074" s="45">
        <v>99935</v>
      </c>
      <c r="D2074" s="30" t="s">
        <v>187</v>
      </c>
      <c r="E2074" s="46" t="s">
        <v>5910</v>
      </c>
      <c r="F2074" s="50" t="s">
        <v>5813</v>
      </c>
      <c r="G2074" s="33" t="s">
        <v>59</v>
      </c>
      <c r="H2074">
        <f t="shared" si="97"/>
        <v>0.89270000000000005</v>
      </c>
      <c r="I2074" s="34">
        <f>ROUND(('NEW Reference'!B$16*List!$H2074)+'NEW Reference'!B$17,0)</f>
        <v>1116</v>
      </c>
      <c r="J2074" s="34">
        <f>ROUND(('NEW Reference'!C$16*List!$H2074)+'NEW Reference'!C$17,0)</f>
        <v>1664</v>
      </c>
      <c r="K2074" s="34">
        <f>ROUND(('NEW Reference'!D$16*List!$H2074)+'NEW Reference'!D$17,0)</f>
        <v>1994</v>
      </c>
      <c r="L2074" s="34">
        <f>ROUND(('NEW Reference'!E$16*List!$H2074)+'NEW Reference'!E$17,0)</f>
        <v>2465</v>
      </c>
      <c r="M2074" s="34">
        <f>ROUND(('NEW Reference'!F$16*List!$H2074)+'NEW Reference'!F$17,0)</f>
        <v>2568</v>
      </c>
      <c r="N2074" s="34">
        <f>ROUND(('NEW Reference'!G$16*List!$H2074)+'NEW Reference'!G$17,0)</f>
        <v>2907</v>
      </c>
      <c r="O2074" s="34">
        <f>ROUND(('NEW Reference'!H$16*List!$H2074)+'NEW Reference'!H$17,0)</f>
        <v>3019</v>
      </c>
      <c r="P2074" s="34">
        <f>ROUND(('NEW Reference'!I$16*List!$H2074)+'NEW Reference'!I$17,0)</f>
        <v>3137</v>
      </c>
      <c r="Q2074" s="34">
        <f>ROUND(('NEW Reference'!J$16*List!$H2074)+'NEW Reference'!J$17,0)</f>
        <v>3633</v>
      </c>
      <c r="R2074" s="34">
        <f>ROUND(('NEW Reference'!K$16*List!$H2074)+'NEW Reference'!K$17,0)</f>
        <v>3747</v>
      </c>
      <c r="S2074" s="34">
        <f>ROUND(('NEW Reference'!L$16*List!$H2074)+'NEW Reference'!L$17,0)</f>
        <v>4044</v>
      </c>
      <c r="T2074" s="34">
        <f>ROUND(('NEW Reference'!M$16*List!$H2074)+'NEW Reference'!M$17,0)</f>
        <v>4829</v>
      </c>
      <c r="U2074" s="34">
        <f>ROUND(('NEW Reference'!N$16*List!$H2074)+'NEW Reference'!N$17,0)</f>
        <v>19486</v>
      </c>
      <c r="V2074" s="35">
        <f>ROUND(('NEW Reference'!O$16*List!$H2074)+'NEW Reference'!O$17,0)</f>
        <v>724</v>
      </c>
      <c r="W2074" s="35">
        <f>ROUND(('NEW Reference'!P$16*List!$H2074)+'NEW Reference'!P$17,0)</f>
        <v>1021</v>
      </c>
      <c r="X2074" s="35">
        <f>ROUND(('NEW Reference'!Q$16*List!$H2074)+'NEW Reference'!Q$17,0)</f>
        <v>510</v>
      </c>
      <c r="Y2074" s="36"/>
      <c r="Z2074" s="4" t="str">
        <f t="shared" si="98"/>
        <v>RANSOM, North Dakota</v>
      </c>
      <c r="AA2074" s="46" t="s">
        <v>5910</v>
      </c>
      <c r="AB2074" s="37" t="s">
        <v>49</v>
      </c>
      <c r="AC2074" s="41" t="s">
        <v>5813</v>
      </c>
      <c r="AD2074" s="42"/>
      <c r="AE2074">
        <f t="shared" si="99"/>
        <v>0.89270000000000005</v>
      </c>
    </row>
    <row r="2075" spans="1:31">
      <c r="A2075" s="28" t="s">
        <v>5911</v>
      </c>
      <c r="B2075" s="44" t="s">
        <v>5912</v>
      </c>
      <c r="C2075" s="47">
        <v>99935</v>
      </c>
      <c r="D2075" s="30" t="s">
        <v>187</v>
      </c>
      <c r="E2075" s="37" t="s">
        <v>4244</v>
      </c>
      <c r="F2075" s="50" t="s">
        <v>5813</v>
      </c>
      <c r="G2075" s="33" t="s">
        <v>59</v>
      </c>
      <c r="H2075">
        <f t="shared" si="97"/>
        <v>0.89270000000000005</v>
      </c>
      <c r="I2075" s="34">
        <f>ROUND(('NEW Reference'!B$16*List!$H2075)+'NEW Reference'!B$17,0)</f>
        <v>1116</v>
      </c>
      <c r="J2075" s="34">
        <f>ROUND(('NEW Reference'!C$16*List!$H2075)+'NEW Reference'!C$17,0)</f>
        <v>1664</v>
      </c>
      <c r="K2075" s="34">
        <f>ROUND(('NEW Reference'!D$16*List!$H2075)+'NEW Reference'!D$17,0)</f>
        <v>1994</v>
      </c>
      <c r="L2075" s="34">
        <f>ROUND(('NEW Reference'!E$16*List!$H2075)+'NEW Reference'!E$17,0)</f>
        <v>2465</v>
      </c>
      <c r="M2075" s="34">
        <f>ROUND(('NEW Reference'!F$16*List!$H2075)+'NEW Reference'!F$17,0)</f>
        <v>2568</v>
      </c>
      <c r="N2075" s="34">
        <f>ROUND(('NEW Reference'!G$16*List!$H2075)+'NEW Reference'!G$17,0)</f>
        <v>2907</v>
      </c>
      <c r="O2075" s="34">
        <f>ROUND(('NEW Reference'!H$16*List!$H2075)+'NEW Reference'!H$17,0)</f>
        <v>3019</v>
      </c>
      <c r="P2075" s="34">
        <f>ROUND(('NEW Reference'!I$16*List!$H2075)+'NEW Reference'!I$17,0)</f>
        <v>3137</v>
      </c>
      <c r="Q2075" s="34">
        <f>ROUND(('NEW Reference'!J$16*List!$H2075)+'NEW Reference'!J$17,0)</f>
        <v>3633</v>
      </c>
      <c r="R2075" s="34">
        <f>ROUND(('NEW Reference'!K$16*List!$H2075)+'NEW Reference'!K$17,0)</f>
        <v>3747</v>
      </c>
      <c r="S2075" s="34">
        <f>ROUND(('NEW Reference'!L$16*List!$H2075)+'NEW Reference'!L$17,0)</f>
        <v>4044</v>
      </c>
      <c r="T2075" s="34">
        <f>ROUND(('NEW Reference'!M$16*List!$H2075)+'NEW Reference'!M$17,0)</f>
        <v>4829</v>
      </c>
      <c r="U2075" s="34">
        <f>ROUND(('NEW Reference'!N$16*List!$H2075)+'NEW Reference'!N$17,0)</f>
        <v>19486</v>
      </c>
      <c r="V2075" s="35">
        <f>ROUND(('NEW Reference'!O$16*List!$H2075)+'NEW Reference'!O$17,0)</f>
        <v>724</v>
      </c>
      <c r="W2075" s="35">
        <f>ROUND(('NEW Reference'!P$16*List!$H2075)+'NEW Reference'!P$17,0)</f>
        <v>1021</v>
      </c>
      <c r="X2075" s="35">
        <f>ROUND(('NEW Reference'!Q$16*List!$H2075)+'NEW Reference'!Q$17,0)</f>
        <v>510</v>
      </c>
      <c r="Y2075" s="36"/>
      <c r="Z2075" s="4" t="str">
        <f t="shared" si="98"/>
        <v>RENVILLE, North Dakota</v>
      </c>
      <c r="AA2075" s="46" t="s">
        <v>4244</v>
      </c>
      <c r="AB2075" s="37" t="s">
        <v>49</v>
      </c>
      <c r="AC2075" s="41" t="s">
        <v>5813</v>
      </c>
      <c r="AD2075" s="42"/>
      <c r="AE2075">
        <f t="shared" si="99"/>
        <v>0.89270000000000005</v>
      </c>
    </row>
    <row r="2076" spans="1:31">
      <c r="A2076" s="28" t="s">
        <v>5913</v>
      </c>
      <c r="B2076" s="44" t="s">
        <v>5914</v>
      </c>
      <c r="C2076" s="45">
        <v>99935</v>
      </c>
      <c r="D2076" s="30" t="s">
        <v>187</v>
      </c>
      <c r="E2076" s="46" t="s">
        <v>2400</v>
      </c>
      <c r="F2076" s="50" t="s">
        <v>5813</v>
      </c>
      <c r="G2076" s="33" t="s">
        <v>59</v>
      </c>
      <c r="H2076">
        <f t="shared" si="97"/>
        <v>0.89270000000000005</v>
      </c>
      <c r="I2076" s="34">
        <f>ROUND(('NEW Reference'!B$16*List!$H2076)+'NEW Reference'!B$17,0)</f>
        <v>1116</v>
      </c>
      <c r="J2076" s="34">
        <f>ROUND(('NEW Reference'!C$16*List!$H2076)+'NEW Reference'!C$17,0)</f>
        <v>1664</v>
      </c>
      <c r="K2076" s="34">
        <f>ROUND(('NEW Reference'!D$16*List!$H2076)+'NEW Reference'!D$17,0)</f>
        <v>1994</v>
      </c>
      <c r="L2076" s="34">
        <f>ROUND(('NEW Reference'!E$16*List!$H2076)+'NEW Reference'!E$17,0)</f>
        <v>2465</v>
      </c>
      <c r="M2076" s="34">
        <f>ROUND(('NEW Reference'!F$16*List!$H2076)+'NEW Reference'!F$17,0)</f>
        <v>2568</v>
      </c>
      <c r="N2076" s="34">
        <f>ROUND(('NEW Reference'!G$16*List!$H2076)+'NEW Reference'!G$17,0)</f>
        <v>2907</v>
      </c>
      <c r="O2076" s="34">
        <f>ROUND(('NEW Reference'!H$16*List!$H2076)+'NEW Reference'!H$17,0)</f>
        <v>3019</v>
      </c>
      <c r="P2076" s="34">
        <f>ROUND(('NEW Reference'!I$16*List!$H2076)+'NEW Reference'!I$17,0)</f>
        <v>3137</v>
      </c>
      <c r="Q2076" s="34">
        <f>ROUND(('NEW Reference'!J$16*List!$H2076)+'NEW Reference'!J$17,0)</f>
        <v>3633</v>
      </c>
      <c r="R2076" s="34">
        <f>ROUND(('NEW Reference'!K$16*List!$H2076)+'NEW Reference'!K$17,0)</f>
        <v>3747</v>
      </c>
      <c r="S2076" s="34">
        <f>ROUND(('NEW Reference'!L$16*List!$H2076)+'NEW Reference'!L$17,0)</f>
        <v>4044</v>
      </c>
      <c r="T2076" s="34">
        <f>ROUND(('NEW Reference'!M$16*List!$H2076)+'NEW Reference'!M$17,0)</f>
        <v>4829</v>
      </c>
      <c r="U2076" s="34">
        <f>ROUND(('NEW Reference'!N$16*List!$H2076)+'NEW Reference'!N$17,0)</f>
        <v>19486</v>
      </c>
      <c r="V2076" s="35">
        <f>ROUND(('NEW Reference'!O$16*List!$H2076)+'NEW Reference'!O$17,0)</f>
        <v>724</v>
      </c>
      <c r="W2076" s="35">
        <f>ROUND(('NEW Reference'!P$16*List!$H2076)+'NEW Reference'!P$17,0)</f>
        <v>1021</v>
      </c>
      <c r="X2076" s="35">
        <f>ROUND(('NEW Reference'!Q$16*List!$H2076)+'NEW Reference'!Q$17,0)</f>
        <v>510</v>
      </c>
      <c r="Y2076" s="36"/>
      <c r="Z2076" s="4" t="str">
        <f t="shared" si="98"/>
        <v>RICHLAND, North Dakota</v>
      </c>
      <c r="AA2076" s="46" t="s">
        <v>2400</v>
      </c>
      <c r="AB2076" s="37" t="s">
        <v>49</v>
      </c>
      <c r="AC2076" s="41" t="s">
        <v>5813</v>
      </c>
      <c r="AD2076" s="42"/>
      <c r="AE2076">
        <f t="shared" si="99"/>
        <v>0.89270000000000005</v>
      </c>
    </row>
    <row r="2077" spans="1:31">
      <c r="A2077" s="28" t="s">
        <v>5915</v>
      </c>
      <c r="B2077" s="44" t="s">
        <v>5916</v>
      </c>
      <c r="C2077" s="45">
        <v>99935</v>
      </c>
      <c r="D2077" s="30" t="s">
        <v>187</v>
      </c>
      <c r="E2077" s="46" t="s">
        <v>5917</v>
      </c>
      <c r="F2077" s="50" t="s">
        <v>5813</v>
      </c>
      <c r="G2077" s="33" t="s">
        <v>59</v>
      </c>
      <c r="H2077">
        <f t="shared" si="97"/>
        <v>0.89270000000000005</v>
      </c>
      <c r="I2077" s="34">
        <f>ROUND(('NEW Reference'!B$16*List!$H2077)+'NEW Reference'!B$17,0)</f>
        <v>1116</v>
      </c>
      <c r="J2077" s="34">
        <f>ROUND(('NEW Reference'!C$16*List!$H2077)+'NEW Reference'!C$17,0)</f>
        <v>1664</v>
      </c>
      <c r="K2077" s="34">
        <f>ROUND(('NEW Reference'!D$16*List!$H2077)+'NEW Reference'!D$17,0)</f>
        <v>1994</v>
      </c>
      <c r="L2077" s="34">
        <f>ROUND(('NEW Reference'!E$16*List!$H2077)+'NEW Reference'!E$17,0)</f>
        <v>2465</v>
      </c>
      <c r="M2077" s="34">
        <f>ROUND(('NEW Reference'!F$16*List!$H2077)+'NEW Reference'!F$17,0)</f>
        <v>2568</v>
      </c>
      <c r="N2077" s="34">
        <f>ROUND(('NEW Reference'!G$16*List!$H2077)+'NEW Reference'!G$17,0)</f>
        <v>2907</v>
      </c>
      <c r="O2077" s="34">
        <f>ROUND(('NEW Reference'!H$16*List!$H2077)+'NEW Reference'!H$17,0)</f>
        <v>3019</v>
      </c>
      <c r="P2077" s="34">
        <f>ROUND(('NEW Reference'!I$16*List!$H2077)+'NEW Reference'!I$17,0)</f>
        <v>3137</v>
      </c>
      <c r="Q2077" s="34">
        <f>ROUND(('NEW Reference'!J$16*List!$H2077)+'NEW Reference'!J$17,0)</f>
        <v>3633</v>
      </c>
      <c r="R2077" s="34">
        <f>ROUND(('NEW Reference'!K$16*List!$H2077)+'NEW Reference'!K$17,0)</f>
        <v>3747</v>
      </c>
      <c r="S2077" s="34">
        <f>ROUND(('NEW Reference'!L$16*List!$H2077)+'NEW Reference'!L$17,0)</f>
        <v>4044</v>
      </c>
      <c r="T2077" s="34">
        <f>ROUND(('NEW Reference'!M$16*List!$H2077)+'NEW Reference'!M$17,0)</f>
        <v>4829</v>
      </c>
      <c r="U2077" s="34">
        <f>ROUND(('NEW Reference'!N$16*List!$H2077)+'NEW Reference'!N$17,0)</f>
        <v>19486</v>
      </c>
      <c r="V2077" s="35">
        <f>ROUND(('NEW Reference'!O$16*List!$H2077)+'NEW Reference'!O$17,0)</f>
        <v>724</v>
      </c>
      <c r="W2077" s="35">
        <f>ROUND(('NEW Reference'!P$16*List!$H2077)+'NEW Reference'!P$17,0)</f>
        <v>1021</v>
      </c>
      <c r="X2077" s="35">
        <f>ROUND(('NEW Reference'!Q$16*List!$H2077)+'NEW Reference'!Q$17,0)</f>
        <v>510</v>
      </c>
      <c r="Y2077" s="36"/>
      <c r="Z2077" s="4" t="str">
        <f t="shared" si="98"/>
        <v>ROLETTE, North Dakota</v>
      </c>
      <c r="AA2077" s="46" t="s">
        <v>5917</v>
      </c>
      <c r="AB2077" s="37" t="s">
        <v>49</v>
      </c>
      <c r="AC2077" s="41" t="s">
        <v>5813</v>
      </c>
      <c r="AD2077" s="42"/>
      <c r="AE2077">
        <f t="shared" si="99"/>
        <v>0.89270000000000005</v>
      </c>
    </row>
    <row r="2078" spans="1:31">
      <c r="A2078" s="28" t="s">
        <v>5918</v>
      </c>
      <c r="B2078" s="44" t="s">
        <v>5919</v>
      </c>
      <c r="C2078" s="47">
        <v>99935</v>
      </c>
      <c r="D2078" s="30" t="s">
        <v>187</v>
      </c>
      <c r="E2078" s="37" t="s">
        <v>5920</v>
      </c>
      <c r="F2078" s="50" t="s">
        <v>5813</v>
      </c>
      <c r="G2078" s="33" t="s">
        <v>59</v>
      </c>
      <c r="H2078">
        <f t="shared" si="97"/>
        <v>0.89270000000000005</v>
      </c>
      <c r="I2078" s="34">
        <f>ROUND(('NEW Reference'!B$16*List!$H2078)+'NEW Reference'!B$17,0)</f>
        <v>1116</v>
      </c>
      <c r="J2078" s="34">
        <f>ROUND(('NEW Reference'!C$16*List!$H2078)+'NEW Reference'!C$17,0)</f>
        <v>1664</v>
      </c>
      <c r="K2078" s="34">
        <f>ROUND(('NEW Reference'!D$16*List!$H2078)+'NEW Reference'!D$17,0)</f>
        <v>1994</v>
      </c>
      <c r="L2078" s="34">
        <f>ROUND(('NEW Reference'!E$16*List!$H2078)+'NEW Reference'!E$17,0)</f>
        <v>2465</v>
      </c>
      <c r="M2078" s="34">
        <f>ROUND(('NEW Reference'!F$16*List!$H2078)+'NEW Reference'!F$17,0)</f>
        <v>2568</v>
      </c>
      <c r="N2078" s="34">
        <f>ROUND(('NEW Reference'!G$16*List!$H2078)+'NEW Reference'!G$17,0)</f>
        <v>2907</v>
      </c>
      <c r="O2078" s="34">
        <f>ROUND(('NEW Reference'!H$16*List!$H2078)+'NEW Reference'!H$17,0)</f>
        <v>3019</v>
      </c>
      <c r="P2078" s="34">
        <f>ROUND(('NEW Reference'!I$16*List!$H2078)+'NEW Reference'!I$17,0)</f>
        <v>3137</v>
      </c>
      <c r="Q2078" s="34">
        <f>ROUND(('NEW Reference'!J$16*List!$H2078)+'NEW Reference'!J$17,0)</f>
        <v>3633</v>
      </c>
      <c r="R2078" s="34">
        <f>ROUND(('NEW Reference'!K$16*List!$H2078)+'NEW Reference'!K$17,0)</f>
        <v>3747</v>
      </c>
      <c r="S2078" s="34">
        <f>ROUND(('NEW Reference'!L$16*List!$H2078)+'NEW Reference'!L$17,0)</f>
        <v>4044</v>
      </c>
      <c r="T2078" s="34">
        <f>ROUND(('NEW Reference'!M$16*List!$H2078)+'NEW Reference'!M$17,0)</f>
        <v>4829</v>
      </c>
      <c r="U2078" s="34">
        <f>ROUND(('NEW Reference'!N$16*List!$H2078)+'NEW Reference'!N$17,0)</f>
        <v>19486</v>
      </c>
      <c r="V2078" s="35">
        <f>ROUND(('NEW Reference'!O$16*List!$H2078)+'NEW Reference'!O$17,0)</f>
        <v>724</v>
      </c>
      <c r="W2078" s="35">
        <f>ROUND(('NEW Reference'!P$16*List!$H2078)+'NEW Reference'!P$17,0)</f>
        <v>1021</v>
      </c>
      <c r="X2078" s="35">
        <f>ROUND(('NEW Reference'!Q$16*List!$H2078)+'NEW Reference'!Q$17,0)</f>
        <v>510</v>
      </c>
      <c r="Y2078" s="36"/>
      <c r="Z2078" s="4" t="str">
        <f t="shared" si="98"/>
        <v>SARGENT, North Dakota</v>
      </c>
      <c r="AA2078" s="46" t="s">
        <v>5920</v>
      </c>
      <c r="AB2078" s="37" t="s">
        <v>49</v>
      </c>
      <c r="AC2078" s="41" t="s">
        <v>5813</v>
      </c>
      <c r="AD2078" s="42"/>
      <c r="AE2078">
        <f t="shared" si="99"/>
        <v>0.89270000000000005</v>
      </c>
    </row>
    <row r="2079" spans="1:31">
      <c r="A2079" s="28" t="s">
        <v>5921</v>
      </c>
      <c r="B2079" s="44" t="s">
        <v>5922</v>
      </c>
      <c r="C2079" s="45">
        <v>99935</v>
      </c>
      <c r="D2079" s="30" t="s">
        <v>187</v>
      </c>
      <c r="E2079" s="46" t="s">
        <v>3165</v>
      </c>
      <c r="F2079" s="50" t="s">
        <v>5813</v>
      </c>
      <c r="G2079" s="33" t="s">
        <v>59</v>
      </c>
      <c r="H2079">
        <f t="shared" si="97"/>
        <v>0.89270000000000005</v>
      </c>
      <c r="I2079" s="34">
        <f>ROUND(('NEW Reference'!B$16*List!$H2079)+'NEW Reference'!B$17,0)</f>
        <v>1116</v>
      </c>
      <c r="J2079" s="34">
        <f>ROUND(('NEW Reference'!C$16*List!$H2079)+'NEW Reference'!C$17,0)</f>
        <v>1664</v>
      </c>
      <c r="K2079" s="34">
        <f>ROUND(('NEW Reference'!D$16*List!$H2079)+'NEW Reference'!D$17,0)</f>
        <v>1994</v>
      </c>
      <c r="L2079" s="34">
        <f>ROUND(('NEW Reference'!E$16*List!$H2079)+'NEW Reference'!E$17,0)</f>
        <v>2465</v>
      </c>
      <c r="M2079" s="34">
        <f>ROUND(('NEW Reference'!F$16*List!$H2079)+'NEW Reference'!F$17,0)</f>
        <v>2568</v>
      </c>
      <c r="N2079" s="34">
        <f>ROUND(('NEW Reference'!G$16*List!$H2079)+'NEW Reference'!G$17,0)</f>
        <v>2907</v>
      </c>
      <c r="O2079" s="34">
        <f>ROUND(('NEW Reference'!H$16*List!$H2079)+'NEW Reference'!H$17,0)</f>
        <v>3019</v>
      </c>
      <c r="P2079" s="34">
        <f>ROUND(('NEW Reference'!I$16*List!$H2079)+'NEW Reference'!I$17,0)</f>
        <v>3137</v>
      </c>
      <c r="Q2079" s="34">
        <f>ROUND(('NEW Reference'!J$16*List!$H2079)+'NEW Reference'!J$17,0)</f>
        <v>3633</v>
      </c>
      <c r="R2079" s="34">
        <f>ROUND(('NEW Reference'!K$16*List!$H2079)+'NEW Reference'!K$17,0)</f>
        <v>3747</v>
      </c>
      <c r="S2079" s="34">
        <f>ROUND(('NEW Reference'!L$16*List!$H2079)+'NEW Reference'!L$17,0)</f>
        <v>4044</v>
      </c>
      <c r="T2079" s="34">
        <f>ROUND(('NEW Reference'!M$16*List!$H2079)+'NEW Reference'!M$17,0)</f>
        <v>4829</v>
      </c>
      <c r="U2079" s="34">
        <f>ROUND(('NEW Reference'!N$16*List!$H2079)+'NEW Reference'!N$17,0)</f>
        <v>19486</v>
      </c>
      <c r="V2079" s="35">
        <f>ROUND(('NEW Reference'!O$16*List!$H2079)+'NEW Reference'!O$17,0)</f>
        <v>724</v>
      </c>
      <c r="W2079" s="35">
        <f>ROUND(('NEW Reference'!P$16*List!$H2079)+'NEW Reference'!P$17,0)</f>
        <v>1021</v>
      </c>
      <c r="X2079" s="35">
        <f>ROUND(('NEW Reference'!Q$16*List!$H2079)+'NEW Reference'!Q$17,0)</f>
        <v>510</v>
      </c>
      <c r="Y2079" s="36"/>
      <c r="Z2079" s="4" t="str">
        <f t="shared" si="98"/>
        <v>SHERIDAN, North Dakota</v>
      </c>
      <c r="AA2079" s="46" t="s">
        <v>3165</v>
      </c>
      <c r="AB2079" s="37" t="s">
        <v>49</v>
      </c>
      <c r="AC2079" s="41" t="s">
        <v>5813</v>
      </c>
      <c r="AD2079" s="42"/>
      <c r="AE2079">
        <f t="shared" si="99"/>
        <v>0.89270000000000005</v>
      </c>
    </row>
    <row r="2080" spans="1:31">
      <c r="A2080" s="28" t="s">
        <v>5923</v>
      </c>
      <c r="B2080" s="44" t="s">
        <v>5924</v>
      </c>
      <c r="C2080" s="47">
        <v>99935</v>
      </c>
      <c r="D2080" s="30" t="s">
        <v>187</v>
      </c>
      <c r="E2080" s="37" t="s">
        <v>2892</v>
      </c>
      <c r="F2080" s="49" t="s">
        <v>5813</v>
      </c>
      <c r="G2080" s="33" t="s">
        <v>59</v>
      </c>
      <c r="H2080">
        <f t="shared" si="97"/>
        <v>0.89270000000000005</v>
      </c>
      <c r="I2080" s="34">
        <f>ROUND(('NEW Reference'!B$16*List!$H2080)+'NEW Reference'!B$17,0)</f>
        <v>1116</v>
      </c>
      <c r="J2080" s="34">
        <f>ROUND(('NEW Reference'!C$16*List!$H2080)+'NEW Reference'!C$17,0)</f>
        <v>1664</v>
      </c>
      <c r="K2080" s="34">
        <f>ROUND(('NEW Reference'!D$16*List!$H2080)+'NEW Reference'!D$17,0)</f>
        <v>1994</v>
      </c>
      <c r="L2080" s="34">
        <f>ROUND(('NEW Reference'!E$16*List!$H2080)+'NEW Reference'!E$17,0)</f>
        <v>2465</v>
      </c>
      <c r="M2080" s="34">
        <f>ROUND(('NEW Reference'!F$16*List!$H2080)+'NEW Reference'!F$17,0)</f>
        <v>2568</v>
      </c>
      <c r="N2080" s="34">
        <f>ROUND(('NEW Reference'!G$16*List!$H2080)+'NEW Reference'!G$17,0)</f>
        <v>2907</v>
      </c>
      <c r="O2080" s="34">
        <f>ROUND(('NEW Reference'!H$16*List!$H2080)+'NEW Reference'!H$17,0)</f>
        <v>3019</v>
      </c>
      <c r="P2080" s="34">
        <f>ROUND(('NEW Reference'!I$16*List!$H2080)+'NEW Reference'!I$17,0)</f>
        <v>3137</v>
      </c>
      <c r="Q2080" s="34">
        <f>ROUND(('NEW Reference'!J$16*List!$H2080)+'NEW Reference'!J$17,0)</f>
        <v>3633</v>
      </c>
      <c r="R2080" s="34">
        <f>ROUND(('NEW Reference'!K$16*List!$H2080)+'NEW Reference'!K$17,0)</f>
        <v>3747</v>
      </c>
      <c r="S2080" s="34">
        <f>ROUND(('NEW Reference'!L$16*List!$H2080)+'NEW Reference'!L$17,0)</f>
        <v>4044</v>
      </c>
      <c r="T2080" s="34">
        <f>ROUND(('NEW Reference'!M$16*List!$H2080)+'NEW Reference'!M$17,0)</f>
        <v>4829</v>
      </c>
      <c r="U2080" s="34">
        <f>ROUND(('NEW Reference'!N$16*List!$H2080)+'NEW Reference'!N$17,0)</f>
        <v>19486</v>
      </c>
      <c r="V2080" s="35">
        <f>ROUND(('NEW Reference'!O$16*List!$H2080)+'NEW Reference'!O$17,0)</f>
        <v>724</v>
      </c>
      <c r="W2080" s="35">
        <f>ROUND(('NEW Reference'!P$16*List!$H2080)+'NEW Reference'!P$17,0)</f>
        <v>1021</v>
      </c>
      <c r="X2080" s="35">
        <f>ROUND(('NEW Reference'!Q$16*List!$H2080)+'NEW Reference'!Q$17,0)</f>
        <v>510</v>
      </c>
      <c r="Y2080" s="36"/>
      <c r="Z2080" s="4" t="str">
        <f t="shared" si="98"/>
        <v>SIOUX, North Dakota</v>
      </c>
      <c r="AA2080" s="46" t="s">
        <v>2892</v>
      </c>
      <c r="AB2080" s="37" t="s">
        <v>49</v>
      </c>
      <c r="AC2080" s="41" t="s">
        <v>5813</v>
      </c>
      <c r="AD2080" s="42"/>
      <c r="AE2080">
        <f t="shared" si="99"/>
        <v>0.89270000000000005</v>
      </c>
    </row>
    <row r="2081" spans="1:31">
      <c r="A2081" s="28" t="s">
        <v>5925</v>
      </c>
      <c r="B2081" s="44" t="s">
        <v>5926</v>
      </c>
      <c r="C2081" s="45">
        <v>99935</v>
      </c>
      <c r="D2081" s="30" t="s">
        <v>187</v>
      </c>
      <c r="E2081" s="46" t="s">
        <v>5927</v>
      </c>
      <c r="F2081" s="50" t="s">
        <v>5813</v>
      </c>
      <c r="G2081" s="33" t="s">
        <v>59</v>
      </c>
      <c r="H2081">
        <f t="shared" si="97"/>
        <v>0.89270000000000005</v>
      </c>
      <c r="I2081" s="34">
        <f>ROUND(('NEW Reference'!B$16*List!$H2081)+'NEW Reference'!B$17,0)</f>
        <v>1116</v>
      </c>
      <c r="J2081" s="34">
        <f>ROUND(('NEW Reference'!C$16*List!$H2081)+'NEW Reference'!C$17,0)</f>
        <v>1664</v>
      </c>
      <c r="K2081" s="34">
        <f>ROUND(('NEW Reference'!D$16*List!$H2081)+'NEW Reference'!D$17,0)</f>
        <v>1994</v>
      </c>
      <c r="L2081" s="34">
        <f>ROUND(('NEW Reference'!E$16*List!$H2081)+'NEW Reference'!E$17,0)</f>
        <v>2465</v>
      </c>
      <c r="M2081" s="34">
        <f>ROUND(('NEW Reference'!F$16*List!$H2081)+'NEW Reference'!F$17,0)</f>
        <v>2568</v>
      </c>
      <c r="N2081" s="34">
        <f>ROUND(('NEW Reference'!G$16*List!$H2081)+'NEW Reference'!G$17,0)</f>
        <v>2907</v>
      </c>
      <c r="O2081" s="34">
        <f>ROUND(('NEW Reference'!H$16*List!$H2081)+'NEW Reference'!H$17,0)</f>
        <v>3019</v>
      </c>
      <c r="P2081" s="34">
        <f>ROUND(('NEW Reference'!I$16*List!$H2081)+'NEW Reference'!I$17,0)</f>
        <v>3137</v>
      </c>
      <c r="Q2081" s="34">
        <f>ROUND(('NEW Reference'!J$16*List!$H2081)+'NEW Reference'!J$17,0)</f>
        <v>3633</v>
      </c>
      <c r="R2081" s="34">
        <f>ROUND(('NEW Reference'!K$16*List!$H2081)+'NEW Reference'!K$17,0)</f>
        <v>3747</v>
      </c>
      <c r="S2081" s="34">
        <f>ROUND(('NEW Reference'!L$16*List!$H2081)+'NEW Reference'!L$17,0)</f>
        <v>4044</v>
      </c>
      <c r="T2081" s="34">
        <f>ROUND(('NEW Reference'!M$16*List!$H2081)+'NEW Reference'!M$17,0)</f>
        <v>4829</v>
      </c>
      <c r="U2081" s="34">
        <f>ROUND(('NEW Reference'!N$16*List!$H2081)+'NEW Reference'!N$17,0)</f>
        <v>19486</v>
      </c>
      <c r="V2081" s="35">
        <f>ROUND(('NEW Reference'!O$16*List!$H2081)+'NEW Reference'!O$17,0)</f>
        <v>724</v>
      </c>
      <c r="W2081" s="35">
        <f>ROUND(('NEW Reference'!P$16*List!$H2081)+'NEW Reference'!P$17,0)</f>
        <v>1021</v>
      </c>
      <c r="X2081" s="35">
        <f>ROUND(('NEW Reference'!Q$16*List!$H2081)+'NEW Reference'!Q$17,0)</f>
        <v>510</v>
      </c>
      <c r="Y2081" s="36"/>
      <c r="Z2081" s="4" t="str">
        <f t="shared" si="98"/>
        <v>SLOPE, North Dakota</v>
      </c>
      <c r="AA2081" s="37" t="s">
        <v>5927</v>
      </c>
      <c r="AB2081" s="37" t="s">
        <v>49</v>
      </c>
      <c r="AC2081" s="32" t="s">
        <v>5813</v>
      </c>
      <c r="AD2081" s="38"/>
      <c r="AE2081">
        <f t="shared" si="99"/>
        <v>0.89270000000000005</v>
      </c>
    </row>
    <row r="2082" spans="1:31">
      <c r="A2082" s="28" t="s">
        <v>5928</v>
      </c>
      <c r="B2082" s="44" t="s">
        <v>5929</v>
      </c>
      <c r="C2082" s="47">
        <v>99935</v>
      </c>
      <c r="D2082" s="30" t="s">
        <v>187</v>
      </c>
      <c r="E2082" s="37" t="s">
        <v>2420</v>
      </c>
      <c r="F2082" s="50" t="s">
        <v>5813</v>
      </c>
      <c r="G2082" s="33" t="s">
        <v>59</v>
      </c>
      <c r="H2082">
        <f t="shared" si="97"/>
        <v>0.89270000000000005</v>
      </c>
      <c r="I2082" s="34">
        <f>ROUND(('NEW Reference'!B$16*List!$H2082)+'NEW Reference'!B$17,0)</f>
        <v>1116</v>
      </c>
      <c r="J2082" s="34">
        <f>ROUND(('NEW Reference'!C$16*List!$H2082)+'NEW Reference'!C$17,0)</f>
        <v>1664</v>
      </c>
      <c r="K2082" s="34">
        <f>ROUND(('NEW Reference'!D$16*List!$H2082)+'NEW Reference'!D$17,0)</f>
        <v>1994</v>
      </c>
      <c r="L2082" s="34">
        <f>ROUND(('NEW Reference'!E$16*List!$H2082)+'NEW Reference'!E$17,0)</f>
        <v>2465</v>
      </c>
      <c r="M2082" s="34">
        <f>ROUND(('NEW Reference'!F$16*List!$H2082)+'NEW Reference'!F$17,0)</f>
        <v>2568</v>
      </c>
      <c r="N2082" s="34">
        <f>ROUND(('NEW Reference'!G$16*List!$H2082)+'NEW Reference'!G$17,0)</f>
        <v>2907</v>
      </c>
      <c r="O2082" s="34">
        <f>ROUND(('NEW Reference'!H$16*List!$H2082)+'NEW Reference'!H$17,0)</f>
        <v>3019</v>
      </c>
      <c r="P2082" s="34">
        <f>ROUND(('NEW Reference'!I$16*List!$H2082)+'NEW Reference'!I$17,0)</f>
        <v>3137</v>
      </c>
      <c r="Q2082" s="34">
        <f>ROUND(('NEW Reference'!J$16*List!$H2082)+'NEW Reference'!J$17,0)</f>
        <v>3633</v>
      </c>
      <c r="R2082" s="34">
        <f>ROUND(('NEW Reference'!K$16*List!$H2082)+'NEW Reference'!K$17,0)</f>
        <v>3747</v>
      </c>
      <c r="S2082" s="34">
        <f>ROUND(('NEW Reference'!L$16*List!$H2082)+'NEW Reference'!L$17,0)</f>
        <v>4044</v>
      </c>
      <c r="T2082" s="34">
        <f>ROUND(('NEW Reference'!M$16*List!$H2082)+'NEW Reference'!M$17,0)</f>
        <v>4829</v>
      </c>
      <c r="U2082" s="34">
        <f>ROUND(('NEW Reference'!N$16*List!$H2082)+'NEW Reference'!N$17,0)</f>
        <v>19486</v>
      </c>
      <c r="V2082" s="35">
        <f>ROUND(('NEW Reference'!O$16*List!$H2082)+'NEW Reference'!O$17,0)</f>
        <v>724</v>
      </c>
      <c r="W2082" s="35">
        <f>ROUND(('NEW Reference'!P$16*List!$H2082)+'NEW Reference'!P$17,0)</f>
        <v>1021</v>
      </c>
      <c r="X2082" s="35">
        <f>ROUND(('NEW Reference'!Q$16*List!$H2082)+'NEW Reference'!Q$17,0)</f>
        <v>510</v>
      </c>
      <c r="Y2082" s="36"/>
      <c r="Z2082" s="4" t="str">
        <f t="shared" si="98"/>
        <v>STARK, North Dakota</v>
      </c>
      <c r="AA2082" s="46" t="s">
        <v>2420</v>
      </c>
      <c r="AB2082" s="37" t="s">
        <v>49</v>
      </c>
      <c r="AC2082" s="41" t="s">
        <v>5813</v>
      </c>
      <c r="AD2082" s="42"/>
      <c r="AE2082">
        <f t="shared" si="99"/>
        <v>0.89270000000000005</v>
      </c>
    </row>
    <row r="2083" spans="1:31">
      <c r="A2083" s="28" t="s">
        <v>5930</v>
      </c>
      <c r="B2083" s="44" t="s">
        <v>5931</v>
      </c>
      <c r="C2083" s="47">
        <v>99935</v>
      </c>
      <c r="D2083" s="30" t="s">
        <v>187</v>
      </c>
      <c r="E2083" s="37" t="s">
        <v>4269</v>
      </c>
      <c r="F2083" s="50" t="s">
        <v>5813</v>
      </c>
      <c r="G2083" s="33" t="s">
        <v>59</v>
      </c>
      <c r="H2083">
        <f t="shared" si="97"/>
        <v>0.89270000000000005</v>
      </c>
      <c r="I2083" s="34">
        <f>ROUND(('NEW Reference'!B$16*List!$H2083)+'NEW Reference'!B$17,0)</f>
        <v>1116</v>
      </c>
      <c r="J2083" s="34">
        <f>ROUND(('NEW Reference'!C$16*List!$H2083)+'NEW Reference'!C$17,0)</f>
        <v>1664</v>
      </c>
      <c r="K2083" s="34">
        <f>ROUND(('NEW Reference'!D$16*List!$H2083)+'NEW Reference'!D$17,0)</f>
        <v>1994</v>
      </c>
      <c r="L2083" s="34">
        <f>ROUND(('NEW Reference'!E$16*List!$H2083)+'NEW Reference'!E$17,0)</f>
        <v>2465</v>
      </c>
      <c r="M2083" s="34">
        <f>ROUND(('NEW Reference'!F$16*List!$H2083)+'NEW Reference'!F$17,0)</f>
        <v>2568</v>
      </c>
      <c r="N2083" s="34">
        <f>ROUND(('NEW Reference'!G$16*List!$H2083)+'NEW Reference'!G$17,0)</f>
        <v>2907</v>
      </c>
      <c r="O2083" s="34">
        <f>ROUND(('NEW Reference'!H$16*List!$H2083)+'NEW Reference'!H$17,0)</f>
        <v>3019</v>
      </c>
      <c r="P2083" s="34">
        <f>ROUND(('NEW Reference'!I$16*List!$H2083)+'NEW Reference'!I$17,0)</f>
        <v>3137</v>
      </c>
      <c r="Q2083" s="34">
        <f>ROUND(('NEW Reference'!J$16*List!$H2083)+'NEW Reference'!J$17,0)</f>
        <v>3633</v>
      </c>
      <c r="R2083" s="34">
        <f>ROUND(('NEW Reference'!K$16*List!$H2083)+'NEW Reference'!K$17,0)</f>
        <v>3747</v>
      </c>
      <c r="S2083" s="34">
        <f>ROUND(('NEW Reference'!L$16*List!$H2083)+'NEW Reference'!L$17,0)</f>
        <v>4044</v>
      </c>
      <c r="T2083" s="34">
        <f>ROUND(('NEW Reference'!M$16*List!$H2083)+'NEW Reference'!M$17,0)</f>
        <v>4829</v>
      </c>
      <c r="U2083" s="34">
        <f>ROUND(('NEW Reference'!N$16*List!$H2083)+'NEW Reference'!N$17,0)</f>
        <v>19486</v>
      </c>
      <c r="V2083" s="35">
        <f>ROUND(('NEW Reference'!O$16*List!$H2083)+'NEW Reference'!O$17,0)</f>
        <v>724</v>
      </c>
      <c r="W2083" s="35">
        <f>ROUND(('NEW Reference'!P$16*List!$H2083)+'NEW Reference'!P$17,0)</f>
        <v>1021</v>
      </c>
      <c r="X2083" s="35">
        <f>ROUND(('NEW Reference'!Q$16*List!$H2083)+'NEW Reference'!Q$17,0)</f>
        <v>510</v>
      </c>
      <c r="Y2083" s="36"/>
      <c r="Z2083" s="4" t="str">
        <f t="shared" si="98"/>
        <v>STEELE, North Dakota</v>
      </c>
      <c r="AA2083" s="46" t="s">
        <v>4269</v>
      </c>
      <c r="AB2083" s="37" t="s">
        <v>49</v>
      </c>
      <c r="AC2083" s="41" t="s">
        <v>5813</v>
      </c>
      <c r="AD2083" s="42"/>
      <c r="AE2083">
        <f t="shared" si="99"/>
        <v>0.89270000000000005</v>
      </c>
    </row>
    <row r="2084" spans="1:31">
      <c r="A2084" s="28" t="s">
        <v>5932</v>
      </c>
      <c r="B2084" s="44" t="s">
        <v>5933</v>
      </c>
      <c r="C2084" s="45">
        <v>99935</v>
      </c>
      <c r="D2084" s="30" t="s">
        <v>187</v>
      </c>
      <c r="E2084" s="46" t="s">
        <v>5934</v>
      </c>
      <c r="F2084" s="50" t="s">
        <v>5813</v>
      </c>
      <c r="G2084" s="33" t="s">
        <v>59</v>
      </c>
      <c r="H2084">
        <f t="shared" si="97"/>
        <v>0.89270000000000005</v>
      </c>
      <c r="I2084" s="34">
        <f>ROUND(('NEW Reference'!B$16*List!$H2084)+'NEW Reference'!B$17,0)</f>
        <v>1116</v>
      </c>
      <c r="J2084" s="34">
        <f>ROUND(('NEW Reference'!C$16*List!$H2084)+'NEW Reference'!C$17,0)</f>
        <v>1664</v>
      </c>
      <c r="K2084" s="34">
        <f>ROUND(('NEW Reference'!D$16*List!$H2084)+'NEW Reference'!D$17,0)</f>
        <v>1994</v>
      </c>
      <c r="L2084" s="34">
        <f>ROUND(('NEW Reference'!E$16*List!$H2084)+'NEW Reference'!E$17,0)</f>
        <v>2465</v>
      </c>
      <c r="M2084" s="34">
        <f>ROUND(('NEW Reference'!F$16*List!$H2084)+'NEW Reference'!F$17,0)</f>
        <v>2568</v>
      </c>
      <c r="N2084" s="34">
        <f>ROUND(('NEW Reference'!G$16*List!$H2084)+'NEW Reference'!G$17,0)</f>
        <v>2907</v>
      </c>
      <c r="O2084" s="34">
        <f>ROUND(('NEW Reference'!H$16*List!$H2084)+'NEW Reference'!H$17,0)</f>
        <v>3019</v>
      </c>
      <c r="P2084" s="34">
        <f>ROUND(('NEW Reference'!I$16*List!$H2084)+'NEW Reference'!I$17,0)</f>
        <v>3137</v>
      </c>
      <c r="Q2084" s="34">
        <f>ROUND(('NEW Reference'!J$16*List!$H2084)+'NEW Reference'!J$17,0)</f>
        <v>3633</v>
      </c>
      <c r="R2084" s="34">
        <f>ROUND(('NEW Reference'!K$16*List!$H2084)+'NEW Reference'!K$17,0)</f>
        <v>3747</v>
      </c>
      <c r="S2084" s="34">
        <f>ROUND(('NEW Reference'!L$16*List!$H2084)+'NEW Reference'!L$17,0)</f>
        <v>4044</v>
      </c>
      <c r="T2084" s="34">
        <f>ROUND(('NEW Reference'!M$16*List!$H2084)+'NEW Reference'!M$17,0)</f>
        <v>4829</v>
      </c>
      <c r="U2084" s="34">
        <f>ROUND(('NEW Reference'!N$16*List!$H2084)+'NEW Reference'!N$17,0)</f>
        <v>19486</v>
      </c>
      <c r="V2084" s="35">
        <f>ROUND(('NEW Reference'!O$16*List!$H2084)+'NEW Reference'!O$17,0)</f>
        <v>724</v>
      </c>
      <c r="W2084" s="35">
        <f>ROUND(('NEW Reference'!P$16*List!$H2084)+'NEW Reference'!P$17,0)</f>
        <v>1021</v>
      </c>
      <c r="X2084" s="35">
        <f>ROUND(('NEW Reference'!Q$16*List!$H2084)+'NEW Reference'!Q$17,0)</f>
        <v>510</v>
      </c>
      <c r="Y2084" s="36"/>
      <c r="Z2084" s="4" t="str">
        <f t="shared" si="98"/>
        <v>STUTSMAN, North Dakota</v>
      </c>
      <c r="AA2084" s="46" t="s">
        <v>5934</v>
      </c>
      <c r="AB2084" s="37" t="s">
        <v>49</v>
      </c>
      <c r="AC2084" s="41" t="s">
        <v>5813</v>
      </c>
      <c r="AD2084" s="42"/>
      <c r="AE2084">
        <f t="shared" si="99"/>
        <v>0.89270000000000005</v>
      </c>
    </row>
    <row r="2085" spans="1:31">
      <c r="A2085" s="28" t="s">
        <v>5935</v>
      </c>
      <c r="B2085" s="44" t="s">
        <v>5936</v>
      </c>
      <c r="C2085" s="47">
        <v>99935</v>
      </c>
      <c r="D2085" s="30" t="s">
        <v>187</v>
      </c>
      <c r="E2085" s="37" t="s">
        <v>5937</v>
      </c>
      <c r="F2085" s="50" t="s">
        <v>5813</v>
      </c>
      <c r="G2085" s="33" t="s">
        <v>59</v>
      </c>
      <c r="H2085">
        <f t="shared" si="97"/>
        <v>0.89270000000000005</v>
      </c>
      <c r="I2085" s="34">
        <f>ROUND(('NEW Reference'!B$16*List!$H2085)+'NEW Reference'!B$17,0)</f>
        <v>1116</v>
      </c>
      <c r="J2085" s="34">
        <f>ROUND(('NEW Reference'!C$16*List!$H2085)+'NEW Reference'!C$17,0)</f>
        <v>1664</v>
      </c>
      <c r="K2085" s="34">
        <f>ROUND(('NEW Reference'!D$16*List!$H2085)+'NEW Reference'!D$17,0)</f>
        <v>1994</v>
      </c>
      <c r="L2085" s="34">
        <f>ROUND(('NEW Reference'!E$16*List!$H2085)+'NEW Reference'!E$17,0)</f>
        <v>2465</v>
      </c>
      <c r="M2085" s="34">
        <f>ROUND(('NEW Reference'!F$16*List!$H2085)+'NEW Reference'!F$17,0)</f>
        <v>2568</v>
      </c>
      <c r="N2085" s="34">
        <f>ROUND(('NEW Reference'!G$16*List!$H2085)+'NEW Reference'!G$17,0)</f>
        <v>2907</v>
      </c>
      <c r="O2085" s="34">
        <f>ROUND(('NEW Reference'!H$16*List!$H2085)+'NEW Reference'!H$17,0)</f>
        <v>3019</v>
      </c>
      <c r="P2085" s="34">
        <f>ROUND(('NEW Reference'!I$16*List!$H2085)+'NEW Reference'!I$17,0)</f>
        <v>3137</v>
      </c>
      <c r="Q2085" s="34">
        <f>ROUND(('NEW Reference'!J$16*List!$H2085)+'NEW Reference'!J$17,0)</f>
        <v>3633</v>
      </c>
      <c r="R2085" s="34">
        <f>ROUND(('NEW Reference'!K$16*List!$H2085)+'NEW Reference'!K$17,0)</f>
        <v>3747</v>
      </c>
      <c r="S2085" s="34">
        <f>ROUND(('NEW Reference'!L$16*List!$H2085)+'NEW Reference'!L$17,0)</f>
        <v>4044</v>
      </c>
      <c r="T2085" s="34">
        <f>ROUND(('NEW Reference'!M$16*List!$H2085)+'NEW Reference'!M$17,0)</f>
        <v>4829</v>
      </c>
      <c r="U2085" s="34">
        <f>ROUND(('NEW Reference'!N$16*List!$H2085)+'NEW Reference'!N$17,0)</f>
        <v>19486</v>
      </c>
      <c r="V2085" s="35">
        <f>ROUND(('NEW Reference'!O$16*List!$H2085)+'NEW Reference'!O$17,0)</f>
        <v>724</v>
      </c>
      <c r="W2085" s="35">
        <f>ROUND(('NEW Reference'!P$16*List!$H2085)+'NEW Reference'!P$17,0)</f>
        <v>1021</v>
      </c>
      <c r="X2085" s="35">
        <f>ROUND(('NEW Reference'!Q$16*List!$H2085)+'NEW Reference'!Q$17,0)</f>
        <v>510</v>
      </c>
      <c r="Y2085" s="36"/>
      <c r="Z2085" s="4" t="str">
        <f t="shared" si="98"/>
        <v>TOWNER, North Dakota</v>
      </c>
      <c r="AA2085" s="46" t="s">
        <v>5937</v>
      </c>
      <c r="AB2085" s="37" t="s">
        <v>49</v>
      </c>
      <c r="AC2085" s="41" t="s">
        <v>5813</v>
      </c>
      <c r="AD2085" s="42"/>
      <c r="AE2085">
        <f t="shared" si="99"/>
        <v>0.89270000000000005</v>
      </c>
    </row>
    <row r="2086" spans="1:31">
      <c r="A2086" s="28" t="s">
        <v>5938</v>
      </c>
      <c r="B2086" s="44" t="s">
        <v>5939</v>
      </c>
      <c r="C2086" s="47">
        <v>99935</v>
      </c>
      <c r="D2086" s="30" t="s">
        <v>187</v>
      </c>
      <c r="E2086" s="37" t="s">
        <v>5940</v>
      </c>
      <c r="F2086" s="50" t="s">
        <v>5813</v>
      </c>
      <c r="G2086" s="33" t="s">
        <v>59</v>
      </c>
      <c r="H2086">
        <f t="shared" si="97"/>
        <v>0.89270000000000005</v>
      </c>
      <c r="I2086" s="34">
        <f>ROUND(('NEW Reference'!B$16*List!$H2086)+'NEW Reference'!B$17,0)</f>
        <v>1116</v>
      </c>
      <c r="J2086" s="34">
        <f>ROUND(('NEW Reference'!C$16*List!$H2086)+'NEW Reference'!C$17,0)</f>
        <v>1664</v>
      </c>
      <c r="K2086" s="34">
        <f>ROUND(('NEW Reference'!D$16*List!$H2086)+'NEW Reference'!D$17,0)</f>
        <v>1994</v>
      </c>
      <c r="L2086" s="34">
        <f>ROUND(('NEW Reference'!E$16*List!$H2086)+'NEW Reference'!E$17,0)</f>
        <v>2465</v>
      </c>
      <c r="M2086" s="34">
        <f>ROUND(('NEW Reference'!F$16*List!$H2086)+'NEW Reference'!F$17,0)</f>
        <v>2568</v>
      </c>
      <c r="N2086" s="34">
        <f>ROUND(('NEW Reference'!G$16*List!$H2086)+'NEW Reference'!G$17,0)</f>
        <v>2907</v>
      </c>
      <c r="O2086" s="34">
        <f>ROUND(('NEW Reference'!H$16*List!$H2086)+'NEW Reference'!H$17,0)</f>
        <v>3019</v>
      </c>
      <c r="P2086" s="34">
        <f>ROUND(('NEW Reference'!I$16*List!$H2086)+'NEW Reference'!I$17,0)</f>
        <v>3137</v>
      </c>
      <c r="Q2086" s="34">
        <f>ROUND(('NEW Reference'!J$16*List!$H2086)+'NEW Reference'!J$17,0)</f>
        <v>3633</v>
      </c>
      <c r="R2086" s="34">
        <f>ROUND(('NEW Reference'!K$16*List!$H2086)+'NEW Reference'!K$17,0)</f>
        <v>3747</v>
      </c>
      <c r="S2086" s="34">
        <f>ROUND(('NEW Reference'!L$16*List!$H2086)+'NEW Reference'!L$17,0)</f>
        <v>4044</v>
      </c>
      <c r="T2086" s="34">
        <f>ROUND(('NEW Reference'!M$16*List!$H2086)+'NEW Reference'!M$17,0)</f>
        <v>4829</v>
      </c>
      <c r="U2086" s="34">
        <f>ROUND(('NEW Reference'!N$16*List!$H2086)+'NEW Reference'!N$17,0)</f>
        <v>19486</v>
      </c>
      <c r="V2086" s="35">
        <f>ROUND(('NEW Reference'!O$16*List!$H2086)+'NEW Reference'!O$17,0)</f>
        <v>724</v>
      </c>
      <c r="W2086" s="35">
        <f>ROUND(('NEW Reference'!P$16*List!$H2086)+'NEW Reference'!P$17,0)</f>
        <v>1021</v>
      </c>
      <c r="X2086" s="35">
        <f>ROUND(('NEW Reference'!Q$16*List!$H2086)+'NEW Reference'!Q$17,0)</f>
        <v>510</v>
      </c>
      <c r="Y2086" s="36"/>
      <c r="Z2086" s="4" t="str">
        <f t="shared" si="98"/>
        <v>TRAILL, North Dakota</v>
      </c>
      <c r="AA2086" s="37" t="s">
        <v>5940</v>
      </c>
      <c r="AB2086" s="37" t="s">
        <v>49</v>
      </c>
      <c r="AC2086" s="32" t="s">
        <v>5813</v>
      </c>
      <c r="AD2086" s="38"/>
      <c r="AE2086">
        <f t="shared" si="99"/>
        <v>0.89270000000000005</v>
      </c>
    </row>
    <row r="2087" spans="1:31">
      <c r="A2087" s="28" t="s">
        <v>5941</v>
      </c>
      <c r="B2087" s="44" t="s">
        <v>5942</v>
      </c>
      <c r="C2087" s="45">
        <v>99935</v>
      </c>
      <c r="D2087" s="30" t="s">
        <v>187</v>
      </c>
      <c r="E2087" s="46" t="s">
        <v>5943</v>
      </c>
      <c r="F2087" s="50" t="s">
        <v>5813</v>
      </c>
      <c r="G2087" s="33" t="s">
        <v>59</v>
      </c>
      <c r="H2087">
        <f t="shared" si="97"/>
        <v>0.89270000000000005</v>
      </c>
      <c r="I2087" s="34">
        <f>ROUND(('NEW Reference'!B$16*List!$H2087)+'NEW Reference'!B$17,0)</f>
        <v>1116</v>
      </c>
      <c r="J2087" s="34">
        <f>ROUND(('NEW Reference'!C$16*List!$H2087)+'NEW Reference'!C$17,0)</f>
        <v>1664</v>
      </c>
      <c r="K2087" s="34">
        <f>ROUND(('NEW Reference'!D$16*List!$H2087)+'NEW Reference'!D$17,0)</f>
        <v>1994</v>
      </c>
      <c r="L2087" s="34">
        <f>ROUND(('NEW Reference'!E$16*List!$H2087)+'NEW Reference'!E$17,0)</f>
        <v>2465</v>
      </c>
      <c r="M2087" s="34">
        <f>ROUND(('NEW Reference'!F$16*List!$H2087)+'NEW Reference'!F$17,0)</f>
        <v>2568</v>
      </c>
      <c r="N2087" s="34">
        <f>ROUND(('NEW Reference'!G$16*List!$H2087)+'NEW Reference'!G$17,0)</f>
        <v>2907</v>
      </c>
      <c r="O2087" s="34">
        <f>ROUND(('NEW Reference'!H$16*List!$H2087)+'NEW Reference'!H$17,0)</f>
        <v>3019</v>
      </c>
      <c r="P2087" s="34">
        <f>ROUND(('NEW Reference'!I$16*List!$H2087)+'NEW Reference'!I$17,0)</f>
        <v>3137</v>
      </c>
      <c r="Q2087" s="34">
        <f>ROUND(('NEW Reference'!J$16*List!$H2087)+'NEW Reference'!J$17,0)</f>
        <v>3633</v>
      </c>
      <c r="R2087" s="34">
        <f>ROUND(('NEW Reference'!K$16*List!$H2087)+'NEW Reference'!K$17,0)</f>
        <v>3747</v>
      </c>
      <c r="S2087" s="34">
        <f>ROUND(('NEW Reference'!L$16*List!$H2087)+'NEW Reference'!L$17,0)</f>
        <v>4044</v>
      </c>
      <c r="T2087" s="34">
        <f>ROUND(('NEW Reference'!M$16*List!$H2087)+'NEW Reference'!M$17,0)</f>
        <v>4829</v>
      </c>
      <c r="U2087" s="34">
        <f>ROUND(('NEW Reference'!N$16*List!$H2087)+'NEW Reference'!N$17,0)</f>
        <v>19486</v>
      </c>
      <c r="V2087" s="35">
        <f>ROUND(('NEW Reference'!O$16*List!$H2087)+'NEW Reference'!O$17,0)</f>
        <v>724</v>
      </c>
      <c r="W2087" s="35">
        <f>ROUND(('NEW Reference'!P$16*List!$H2087)+'NEW Reference'!P$17,0)</f>
        <v>1021</v>
      </c>
      <c r="X2087" s="35">
        <f>ROUND(('NEW Reference'!Q$16*List!$H2087)+'NEW Reference'!Q$17,0)</f>
        <v>510</v>
      </c>
      <c r="Y2087" s="36"/>
      <c r="Z2087" s="4" t="str">
        <f t="shared" si="98"/>
        <v>WALSH, North Dakota</v>
      </c>
      <c r="AA2087" s="37" t="s">
        <v>5943</v>
      </c>
      <c r="AB2087" s="37" t="s">
        <v>49</v>
      </c>
      <c r="AC2087" s="32" t="s">
        <v>5813</v>
      </c>
      <c r="AD2087" s="38"/>
      <c r="AE2087">
        <f t="shared" si="99"/>
        <v>0.89270000000000005</v>
      </c>
    </row>
    <row r="2088" spans="1:31">
      <c r="A2088" s="28" t="s">
        <v>5944</v>
      </c>
      <c r="B2088" s="44" t="s">
        <v>5945</v>
      </c>
      <c r="C2088" s="47">
        <v>99935</v>
      </c>
      <c r="D2088" s="30" t="s">
        <v>187</v>
      </c>
      <c r="E2088" s="37" t="s">
        <v>5946</v>
      </c>
      <c r="F2088" s="50" t="s">
        <v>5813</v>
      </c>
      <c r="G2088" s="33" t="s">
        <v>59</v>
      </c>
      <c r="H2088">
        <f t="shared" si="97"/>
        <v>0.89270000000000005</v>
      </c>
      <c r="I2088" s="34">
        <f>ROUND(('NEW Reference'!B$16*List!$H2088)+'NEW Reference'!B$17,0)</f>
        <v>1116</v>
      </c>
      <c r="J2088" s="34">
        <f>ROUND(('NEW Reference'!C$16*List!$H2088)+'NEW Reference'!C$17,0)</f>
        <v>1664</v>
      </c>
      <c r="K2088" s="34">
        <f>ROUND(('NEW Reference'!D$16*List!$H2088)+'NEW Reference'!D$17,0)</f>
        <v>1994</v>
      </c>
      <c r="L2088" s="34">
        <f>ROUND(('NEW Reference'!E$16*List!$H2088)+'NEW Reference'!E$17,0)</f>
        <v>2465</v>
      </c>
      <c r="M2088" s="34">
        <f>ROUND(('NEW Reference'!F$16*List!$H2088)+'NEW Reference'!F$17,0)</f>
        <v>2568</v>
      </c>
      <c r="N2088" s="34">
        <f>ROUND(('NEW Reference'!G$16*List!$H2088)+'NEW Reference'!G$17,0)</f>
        <v>2907</v>
      </c>
      <c r="O2088" s="34">
        <f>ROUND(('NEW Reference'!H$16*List!$H2088)+'NEW Reference'!H$17,0)</f>
        <v>3019</v>
      </c>
      <c r="P2088" s="34">
        <f>ROUND(('NEW Reference'!I$16*List!$H2088)+'NEW Reference'!I$17,0)</f>
        <v>3137</v>
      </c>
      <c r="Q2088" s="34">
        <f>ROUND(('NEW Reference'!J$16*List!$H2088)+'NEW Reference'!J$17,0)</f>
        <v>3633</v>
      </c>
      <c r="R2088" s="34">
        <f>ROUND(('NEW Reference'!K$16*List!$H2088)+'NEW Reference'!K$17,0)</f>
        <v>3747</v>
      </c>
      <c r="S2088" s="34">
        <f>ROUND(('NEW Reference'!L$16*List!$H2088)+'NEW Reference'!L$17,0)</f>
        <v>4044</v>
      </c>
      <c r="T2088" s="34">
        <f>ROUND(('NEW Reference'!M$16*List!$H2088)+'NEW Reference'!M$17,0)</f>
        <v>4829</v>
      </c>
      <c r="U2088" s="34">
        <f>ROUND(('NEW Reference'!N$16*List!$H2088)+'NEW Reference'!N$17,0)</f>
        <v>19486</v>
      </c>
      <c r="V2088" s="35">
        <f>ROUND(('NEW Reference'!O$16*List!$H2088)+'NEW Reference'!O$17,0)</f>
        <v>724</v>
      </c>
      <c r="W2088" s="35">
        <f>ROUND(('NEW Reference'!P$16*List!$H2088)+'NEW Reference'!P$17,0)</f>
        <v>1021</v>
      </c>
      <c r="X2088" s="35">
        <f>ROUND(('NEW Reference'!Q$16*List!$H2088)+'NEW Reference'!Q$17,0)</f>
        <v>510</v>
      </c>
      <c r="Y2088" s="36"/>
      <c r="Z2088" s="4" t="str">
        <f t="shared" si="98"/>
        <v>WARD, North Dakota</v>
      </c>
      <c r="AA2088" s="37" t="s">
        <v>5946</v>
      </c>
      <c r="AB2088" s="37" t="s">
        <v>49</v>
      </c>
      <c r="AC2088" s="32" t="s">
        <v>5813</v>
      </c>
      <c r="AD2088" s="38"/>
      <c r="AE2088">
        <f t="shared" si="99"/>
        <v>0.89270000000000005</v>
      </c>
    </row>
    <row r="2089" spans="1:31">
      <c r="A2089" s="28" t="s">
        <v>5947</v>
      </c>
      <c r="B2089" s="44" t="s">
        <v>5948</v>
      </c>
      <c r="C2089" s="45">
        <v>99935</v>
      </c>
      <c r="D2089" s="30" t="s">
        <v>187</v>
      </c>
      <c r="E2089" s="46" t="s">
        <v>2678</v>
      </c>
      <c r="F2089" s="50" t="s">
        <v>5813</v>
      </c>
      <c r="G2089" s="33" t="s">
        <v>59</v>
      </c>
      <c r="H2089">
        <f t="shared" si="97"/>
        <v>0.89270000000000005</v>
      </c>
      <c r="I2089" s="34">
        <f>ROUND(('NEW Reference'!B$16*List!$H2089)+'NEW Reference'!B$17,0)</f>
        <v>1116</v>
      </c>
      <c r="J2089" s="34">
        <f>ROUND(('NEW Reference'!C$16*List!$H2089)+'NEW Reference'!C$17,0)</f>
        <v>1664</v>
      </c>
      <c r="K2089" s="34">
        <f>ROUND(('NEW Reference'!D$16*List!$H2089)+'NEW Reference'!D$17,0)</f>
        <v>1994</v>
      </c>
      <c r="L2089" s="34">
        <f>ROUND(('NEW Reference'!E$16*List!$H2089)+'NEW Reference'!E$17,0)</f>
        <v>2465</v>
      </c>
      <c r="M2089" s="34">
        <f>ROUND(('NEW Reference'!F$16*List!$H2089)+'NEW Reference'!F$17,0)</f>
        <v>2568</v>
      </c>
      <c r="N2089" s="34">
        <f>ROUND(('NEW Reference'!G$16*List!$H2089)+'NEW Reference'!G$17,0)</f>
        <v>2907</v>
      </c>
      <c r="O2089" s="34">
        <f>ROUND(('NEW Reference'!H$16*List!$H2089)+'NEW Reference'!H$17,0)</f>
        <v>3019</v>
      </c>
      <c r="P2089" s="34">
        <f>ROUND(('NEW Reference'!I$16*List!$H2089)+'NEW Reference'!I$17,0)</f>
        <v>3137</v>
      </c>
      <c r="Q2089" s="34">
        <f>ROUND(('NEW Reference'!J$16*List!$H2089)+'NEW Reference'!J$17,0)</f>
        <v>3633</v>
      </c>
      <c r="R2089" s="34">
        <f>ROUND(('NEW Reference'!K$16*List!$H2089)+'NEW Reference'!K$17,0)</f>
        <v>3747</v>
      </c>
      <c r="S2089" s="34">
        <f>ROUND(('NEW Reference'!L$16*List!$H2089)+'NEW Reference'!L$17,0)</f>
        <v>4044</v>
      </c>
      <c r="T2089" s="34">
        <f>ROUND(('NEW Reference'!M$16*List!$H2089)+'NEW Reference'!M$17,0)</f>
        <v>4829</v>
      </c>
      <c r="U2089" s="34">
        <f>ROUND(('NEW Reference'!N$16*List!$H2089)+'NEW Reference'!N$17,0)</f>
        <v>19486</v>
      </c>
      <c r="V2089" s="35">
        <f>ROUND(('NEW Reference'!O$16*List!$H2089)+'NEW Reference'!O$17,0)</f>
        <v>724</v>
      </c>
      <c r="W2089" s="35">
        <f>ROUND(('NEW Reference'!P$16*List!$H2089)+'NEW Reference'!P$17,0)</f>
        <v>1021</v>
      </c>
      <c r="X2089" s="35">
        <f>ROUND(('NEW Reference'!Q$16*List!$H2089)+'NEW Reference'!Q$17,0)</f>
        <v>510</v>
      </c>
      <c r="Y2089" s="36"/>
      <c r="Z2089" s="4" t="str">
        <f t="shared" si="98"/>
        <v>WELLS, North Dakota</v>
      </c>
      <c r="AA2089" s="37" t="s">
        <v>2678</v>
      </c>
      <c r="AB2089" s="37" t="s">
        <v>49</v>
      </c>
      <c r="AC2089" s="32" t="s">
        <v>5813</v>
      </c>
      <c r="AD2089" s="38"/>
      <c r="AE2089">
        <f t="shared" si="99"/>
        <v>0.89270000000000005</v>
      </c>
    </row>
    <row r="2090" spans="1:31">
      <c r="A2090" s="28" t="s">
        <v>5949</v>
      </c>
      <c r="B2090" s="44" t="s">
        <v>5950</v>
      </c>
      <c r="C2090" s="45">
        <v>99935</v>
      </c>
      <c r="D2090" s="30" t="s">
        <v>187</v>
      </c>
      <c r="E2090" s="46" t="s">
        <v>5951</v>
      </c>
      <c r="F2090" s="50" t="s">
        <v>5813</v>
      </c>
      <c r="G2090" s="33" t="s">
        <v>59</v>
      </c>
      <c r="H2090">
        <f t="shared" si="97"/>
        <v>0.89270000000000005</v>
      </c>
      <c r="I2090" s="34">
        <f>ROUND(('NEW Reference'!B$16*List!$H2090)+'NEW Reference'!B$17,0)</f>
        <v>1116</v>
      </c>
      <c r="J2090" s="34">
        <f>ROUND(('NEW Reference'!C$16*List!$H2090)+'NEW Reference'!C$17,0)</f>
        <v>1664</v>
      </c>
      <c r="K2090" s="34">
        <f>ROUND(('NEW Reference'!D$16*List!$H2090)+'NEW Reference'!D$17,0)</f>
        <v>1994</v>
      </c>
      <c r="L2090" s="34">
        <f>ROUND(('NEW Reference'!E$16*List!$H2090)+'NEW Reference'!E$17,0)</f>
        <v>2465</v>
      </c>
      <c r="M2090" s="34">
        <f>ROUND(('NEW Reference'!F$16*List!$H2090)+'NEW Reference'!F$17,0)</f>
        <v>2568</v>
      </c>
      <c r="N2090" s="34">
        <f>ROUND(('NEW Reference'!G$16*List!$H2090)+'NEW Reference'!G$17,0)</f>
        <v>2907</v>
      </c>
      <c r="O2090" s="34">
        <f>ROUND(('NEW Reference'!H$16*List!$H2090)+'NEW Reference'!H$17,0)</f>
        <v>3019</v>
      </c>
      <c r="P2090" s="34">
        <f>ROUND(('NEW Reference'!I$16*List!$H2090)+'NEW Reference'!I$17,0)</f>
        <v>3137</v>
      </c>
      <c r="Q2090" s="34">
        <f>ROUND(('NEW Reference'!J$16*List!$H2090)+'NEW Reference'!J$17,0)</f>
        <v>3633</v>
      </c>
      <c r="R2090" s="34">
        <f>ROUND(('NEW Reference'!K$16*List!$H2090)+'NEW Reference'!K$17,0)</f>
        <v>3747</v>
      </c>
      <c r="S2090" s="34">
        <f>ROUND(('NEW Reference'!L$16*List!$H2090)+'NEW Reference'!L$17,0)</f>
        <v>4044</v>
      </c>
      <c r="T2090" s="34">
        <f>ROUND(('NEW Reference'!M$16*List!$H2090)+'NEW Reference'!M$17,0)</f>
        <v>4829</v>
      </c>
      <c r="U2090" s="34">
        <f>ROUND(('NEW Reference'!N$16*List!$H2090)+'NEW Reference'!N$17,0)</f>
        <v>19486</v>
      </c>
      <c r="V2090" s="35">
        <f>ROUND(('NEW Reference'!O$16*List!$H2090)+'NEW Reference'!O$17,0)</f>
        <v>724</v>
      </c>
      <c r="W2090" s="35">
        <f>ROUND(('NEW Reference'!P$16*List!$H2090)+'NEW Reference'!P$17,0)</f>
        <v>1021</v>
      </c>
      <c r="X2090" s="35">
        <f>ROUND(('NEW Reference'!Q$16*List!$H2090)+'NEW Reference'!Q$17,0)</f>
        <v>510</v>
      </c>
      <c r="Y2090" s="36"/>
      <c r="Z2090" s="4" t="str">
        <f t="shared" si="98"/>
        <v>WILLIAMS, North Dakota</v>
      </c>
      <c r="AA2090" s="46" t="s">
        <v>5951</v>
      </c>
      <c r="AB2090" s="37" t="s">
        <v>49</v>
      </c>
      <c r="AC2090" s="41" t="s">
        <v>5813</v>
      </c>
      <c r="AD2090" s="42"/>
      <c r="AE2090">
        <f t="shared" si="99"/>
        <v>0.89270000000000005</v>
      </c>
    </row>
    <row r="2091" spans="1:31">
      <c r="A2091" s="28" t="s">
        <v>5952</v>
      </c>
      <c r="B2091" s="44" t="s">
        <v>5953</v>
      </c>
      <c r="C2091" s="45">
        <v>99935</v>
      </c>
      <c r="D2091" s="30" t="s">
        <v>187</v>
      </c>
      <c r="E2091" s="46" t="s">
        <v>325</v>
      </c>
      <c r="F2091" s="50" t="s">
        <v>5813</v>
      </c>
      <c r="G2091" s="33" t="s">
        <v>59</v>
      </c>
      <c r="H2091">
        <f t="shared" si="97"/>
        <v>0.89270000000000005</v>
      </c>
      <c r="I2091" s="34">
        <f>ROUND(('NEW Reference'!B$16*List!$H2091)+'NEW Reference'!B$17,0)</f>
        <v>1116</v>
      </c>
      <c r="J2091" s="34">
        <f>ROUND(('NEW Reference'!C$16*List!$H2091)+'NEW Reference'!C$17,0)</f>
        <v>1664</v>
      </c>
      <c r="K2091" s="34">
        <f>ROUND(('NEW Reference'!D$16*List!$H2091)+'NEW Reference'!D$17,0)</f>
        <v>1994</v>
      </c>
      <c r="L2091" s="34">
        <f>ROUND(('NEW Reference'!E$16*List!$H2091)+'NEW Reference'!E$17,0)</f>
        <v>2465</v>
      </c>
      <c r="M2091" s="34">
        <f>ROUND(('NEW Reference'!F$16*List!$H2091)+'NEW Reference'!F$17,0)</f>
        <v>2568</v>
      </c>
      <c r="N2091" s="34">
        <f>ROUND(('NEW Reference'!G$16*List!$H2091)+'NEW Reference'!G$17,0)</f>
        <v>2907</v>
      </c>
      <c r="O2091" s="34">
        <f>ROUND(('NEW Reference'!H$16*List!$H2091)+'NEW Reference'!H$17,0)</f>
        <v>3019</v>
      </c>
      <c r="P2091" s="34">
        <f>ROUND(('NEW Reference'!I$16*List!$H2091)+'NEW Reference'!I$17,0)</f>
        <v>3137</v>
      </c>
      <c r="Q2091" s="34">
        <f>ROUND(('NEW Reference'!J$16*List!$H2091)+'NEW Reference'!J$17,0)</f>
        <v>3633</v>
      </c>
      <c r="R2091" s="34">
        <f>ROUND(('NEW Reference'!K$16*List!$H2091)+'NEW Reference'!K$17,0)</f>
        <v>3747</v>
      </c>
      <c r="S2091" s="34">
        <f>ROUND(('NEW Reference'!L$16*List!$H2091)+'NEW Reference'!L$17,0)</f>
        <v>4044</v>
      </c>
      <c r="T2091" s="34">
        <f>ROUND(('NEW Reference'!M$16*List!$H2091)+'NEW Reference'!M$17,0)</f>
        <v>4829</v>
      </c>
      <c r="U2091" s="34">
        <f>ROUND(('NEW Reference'!N$16*List!$H2091)+'NEW Reference'!N$17,0)</f>
        <v>19486</v>
      </c>
      <c r="V2091" s="35">
        <f>ROUND(('NEW Reference'!O$16*List!$H2091)+'NEW Reference'!O$17,0)</f>
        <v>724</v>
      </c>
      <c r="W2091" s="35">
        <f>ROUND(('NEW Reference'!P$16*List!$H2091)+'NEW Reference'!P$17,0)</f>
        <v>1021</v>
      </c>
      <c r="X2091" s="35">
        <f>ROUND(('NEW Reference'!Q$16*List!$H2091)+'NEW Reference'!Q$17,0)</f>
        <v>510</v>
      </c>
      <c r="Y2091" s="36"/>
      <c r="Z2091" s="4" t="str">
        <f t="shared" si="98"/>
        <v>STATEWIDE, North Dakota</v>
      </c>
      <c r="AA2091" s="37" t="s">
        <v>325</v>
      </c>
      <c r="AB2091" s="37" t="s">
        <v>49</v>
      </c>
      <c r="AC2091" s="32" t="s">
        <v>5813</v>
      </c>
      <c r="AD2091" s="38"/>
      <c r="AE2091">
        <f t="shared" si="99"/>
        <v>0.89270000000000005</v>
      </c>
    </row>
    <row r="2092" spans="1:31">
      <c r="A2092" s="28" t="s">
        <v>5954</v>
      </c>
      <c r="B2092" s="44" t="s">
        <v>5955</v>
      </c>
      <c r="C2092" s="45">
        <v>99936</v>
      </c>
      <c r="D2092" s="30" t="s">
        <v>191</v>
      </c>
      <c r="E2092" s="46" t="s">
        <v>1028</v>
      </c>
      <c r="F2092" s="50" t="s">
        <v>5956</v>
      </c>
      <c r="G2092" s="33" t="s">
        <v>59</v>
      </c>
      <c r="H2092">
        <f t="shared" si="97"/>
        <v>0.78739999999999999</v>
      </c>
      <c r="I2092" s="34">
        <f>ROUND(('NEW Reference'!B$16*List!$H2092)+'NEW Reference'!B$17,0)</f>
        <v>1019</v>
      </c>
      <c r="J2092" s="34">
        <f>ROUND(('NEW Reference'!C$16*List!$H2092)+'NEW Reference'!C$17,0)</f>
        <v>1519</v>
      </c>
      <c r="K2092" s="34">
        <f>ROUND(('NEW Reference'!D$16*List!$H2092)+'NEW Reference'!D$17,0)</f>
        <v>1820</v>
      </c>
      <c r="L2092" s="34">
        <f>ROUND(('NEW Reference'!E$16*List!$H2092)+'NEW Reference'!E$17,0)</f>
        <v>2250</v>
      </c>
      <c r="M2092" s="34">
        <f>ROUND(('NEW Reference'!F$16*List!$H2092)+'NEW Reference'!F$17,0)</f>
        <v>2344</v>
      </c>
      <c r="N2092" s="34">
        <f>ROUND(('NEW Reference'!G$16*List!$H2092)+'NEW Reference'!G$17,0)</f>
        <v>2654</v>
      </c>
      <c r="O2092" s="34">
        <f>ROUND(('NEW Reference'!H$16*List!$H2092)+'NEW Reference'!H$17,0)</f>
        <v>2755</v>
      </c>
      <c r="P2092" s="34">
        <f>ROUND(('NEW Reference'!I$16*List!$H2092)+'NEW Reference'!I$17,0)</f>
        <v>2863</v>
      </c>
      <c r="Q2092" s="34">
        <f>ROUND(('NEW Reference'!J$16*List!$H2092)+'NEW Reference'!J$17,0)</f>
        <v>3316</v>
      </c>
      <c r="R2092" s="34">
        <f>ROUND(('NEW Reference'!K$16*List!$H2092)+'NEW Reference'!K$17,0)</f>
        <v>3420</v>
      </c>
      <c r="S2092" s="34">
        <f>ROUND(('NEW Reference'!L$16*List!$H2092)+'NEW Reference'!L$17,0)</f>
        <v>3691</v>
      </c>
      <c r="T2092" s="34">
        <f>ROUND(('NEW Reference'!M$16*List!$H2092)+'NEW Reference'!M$17,0)</f>
        <v>4408</v>
      </c>
      <c r="U2092" s="34">
        <f>ROUND(('NEW Reference'!N$16*List!$H2092)+'NEW Reference'!N$17,0)</f>
        <v>17786</v>
      </c>
      <c r="V2092" s="35">
        <f>ROUND(('NEW Reference'!O$16*List!$H2092)+'NEW Reference'!O$17,0)</f>
        <v>661</v>
      </c>
      <c r="W2092" s="35">
        <f>ROUND(('NEW Reference'!P$16*List!$H2092)+'NEW Reference'!P$17,0)</f>
        <v>932</v>
      </c>
      <c r="X2092" s="35">
        <f>ROUND(('NEW Reference'!Q$16*List!$H2092)+'NEW Reference'!Q$17,0)</f>
        <v>466</v>
      </c>
      <c r="Y2092" s="36"/>
      <c r="Z2092" s="4" t="str">
        <f t="shared" si="98"/>
        <v>ADAMS, Ohio</v>
      </c>
      <c r="AA2092" s="37" t="s">
        <v>1028</v>
      </c>
      <c r="AB2092" s="37" t="s">
        <v>49</v>
      </c>
      <c r="AC2092" s="32" t="s">
        <v>5956</v>
      </c>
      <c r="AD2092" s="38"/>
      <c r="AE2092">
        <f t="shared" si="99"/>
        <v>0.78739999999999999</v>
      </c>
    </row>
    <row r="2093" spans="1:31">
      <c r="A2093" s="28" t="s">
        <v>5957</v>
      </c>
      <c r="B2093" s="44" t="s">
        <v>5958</v>
      </c>
      <c r="C2093" s="45">
        <v>30620</v>
      </c>
      <c r="D2093" s="30" t="s">
        <v>1105</v>
      </c>
      <c r="E2093" s="46" t="s">
        <v>2465</v>
      </c>
      <c r="F2093" s="49" t="s">
        <v>5956</v>
      </c>
      <c r="G2093" s="33" t="s">
        <v>48</v>
      </c>
      <c r="H2093">
        <f t="shared" si="97"/>
        <v>0.83190000000000008</v>
      </c>
      <c r="I2093" s="34">
        <f>ROUND(('NEW Reference'!B$16*List!$H2093)+'NEW Reference'!B$17,0)</f>
        <v>1060</v>
      </c>
      <c r="J2093" s="34">
        <f>ROUND(('NEW Reference'!C$16*List!$H2093)+'NEW Reference'!C$17,0)</f>
        <v>1580</v>
      </c>
      <c r="K2093" s="34">
        <f>ROUND(('NEW Reference'!D$16*List!$H2093)+'NEW Reference'!D$17,0)</f>
        <v>1894</v>
      </c>
      <c r="L2093" s="34">
        <f>ROUND(('NEW Reference'!E$16*List!$H2093)+'NEW Reference'!E$17,0)</f>
        <v>2341</v>
      </c>
      <c r="M2093" s="34">
        <f>ROUND(('NEW Reference'!F$16*List!$H2093)+'NEW Reference'!F$17,0)</f>
        <v>2439</v>
      </c>
      <c r="N2093" s="34">
        <f>ROUND(('NEW Reference'!G$16*List!$H2093)+'NEW Reference'!G$17,0)</f>
        <v>2761</v>
      </c>
      <c r="O2093" s="34">
        <f>ROUND(('NEW Reference'!H$16*List!$H2093)+'NEW Reference'!H$17,0)</f>
        <v>2867</v>
      </c>
      <c r="P2093" s="34">
        <f>ROUND(('NEW Reference'!I$16*List!$H2093)+'NEW Reference'!I$17,0)</f>
        <v>2979</v>
      </c>
      <c r="Q2093" s="34">
        <f>ROUND(('NEW Reference'!J$16*List!$H2093)+'NEW Reference'!J$17,0)</f>
        <v>3450</v>
      </c>
      <c r="R2093" s="34">
        <f>ROUND(('NEW Reference'!K$16*List!$H2093)+'NEW Reference'!K$17,0)</f>
        <v>3559</v>
      </c>
      <c r="S2093" s="34">
        <f>ROUND(('NEW Reference'!L$16*List!$H2093)+'NEW Reference'!L$17,0)</f>
        <v>3840</v>
      </c>
      <c r="T2093" s="34">
        <f>ROUND(('NEW Reference'!M$16*List!$H2093)+'NEW Reference'!M$17,0)</f>
        <v>4586</v>
      </c>
      <c r="U2093" s="34">
        <f>ROUND(('NEW Reference'!N$16*List!$H2093)+'NEW Reference'!N$17,0)</f>
        <v>18505</v>
      </c>
      <c r="V2093" s="35">
        <f>ROUND(('NEW Reference'!O$16*List!$H2093)+'NEW Reference'!O$17,0)</f>
        <v>688</v>
      </c>
      <c r="W2093" s="35">
        <f>ROUND(('NEW Reference'!P$16*List!$H2093)+'NEW Reference'!P$17,0)</f>
        <v>969</v>
      </c>
      <c r="X2093" s="35">
        <f>ROUND(('NEW Reference'!Q$16*List!$H2093)+'NEW Reference'!Q$17,0)</f>
        <v>485</v>
      </c>
      <c r="Y2093" s="36"/>
      <c r="Z2093" s="4" t="str">
        <f t="shared" si="98"/>
        <v>ALLEN, Ohio</v>
      </c>
      <c r="AA2093" s="46" t="s">
        <v>2465</v>
      </c>
      <c r="AB2093" s="37" t="s">
        <v>49</v>
      </c>
      <c r="AC2093" s="41" t="s">
        <v>5956</v>
      </c>
      <c r="AD2093" s="42"/>
      <c r="AE2093">
        <f t="shared" si="99"/>
        <v>0.83190000000000008</v>
      </c>
    </row>
    <row r="2094" spans="1:31">
      <c r="A2094" s="28" t="s">
        <v>5959</v>
      </c>
      <c r="B2094" s="44" t="s">
        <v>5960</v>
      </c>
      <c r="C2094" s="47">
        <v>99936</v>
      </c>
      <c r="D2094" s="30" t="s">
        <v>191</v>
      </c>
      <c r="E2094" s="37" t="s">
        <v>5961</v>
      </c>
      <c r="F2094" s="50" t="s">
        <v>5956</v>
      </c>
      <c r="G2094" s="33" t="s">
        <v>59</v>
      </c>
      <c r="H2094">
        <f t="shared" si="97"/>
        <v>0.78739999999999999</v>
      </c>
      <c r="I2094" s="34">
        <f>ROUND(('NEW Reference'!B$16*List!$H2094)+'NEW Reference'!B$17,0)</f>
        <v>1019</v>
      </c>
      <c r="J2094" s="34">
        <f>ROUND(('NEW Reference'!C$16*List!$H2094)+'NEW Reference'!C$17,0)</f>
        <v>1519</v>
      </c>
      <c r="K2094" s="34">
        <f>ROUND(('NEW Reference'!D$16*List!$H2094)+'NEW Reference'!D$17,0)</f>
        <v>1820</v>
      </c>
      <c r="L2094" s="34">
        <f>ROUND(('NEW Reference'!E$16*List!$H2094)+'NEW Reference'!E$17,0)</f>
        <v>2250</v>
      </c>
      <c r="M2094" s="34">
        <f>ROUND(('NEW Reference'!F$16*List!$H2094)+'NEW Reference'!F$17,0)</f>
        <v>2344</v>
      </c>
      <c r="N2094" s="34">
        <f>ROUND(('NEW Reference'!G$16*List!$H2094)+'NEW Reference'!G$17,0)</f>
        <v>2654</v>
      </c>
      <c r="O2094" s="34">
        <f>ROUND(('NEW Reference'!H$16*List!$H2094)+'NEW Reference'!H$17,0)</f>
        <v>2755</v>
      </c>
      <c r="P2094" s="34">
        <f>ROUND(('NEW Reference'!I$16*List!$H2094)+'NEW Reference'!I$17,0)</f>
        <v>2863</v>
      </c>
      <c r="Q2094" s="34">
        <f>ROUND(('NEW Reference'!J$16*List!$H2094)+'NEW Reference'!J$17,0)</f>
        <v>3316</v>
      </c>
      <c r="R2094" s="34">
        <f>ROUND(('NEW Reference'!K$16*List!$H2094)+'NEW Reference'!K$17,0)</f>
        <v>3420</v>
      </c>
      <c r="S2094" s="34">
        <f>ROUND(('NEW Reference'!L$16*List!$H2094)+'NEW Reference'!L$17,0)</f>
        <v>3691</v>
      </c>
      <c r="T2094" s="34">
        <f>ROUND(('NEW Reference'!M$16*List!$H2094)+'NEW Reference'!M$17,0)</f>
        <v>4408</v>
      </c>
      <c r="U2094" s="34">
        <f>ROUND(('NEW Reference'!N$16*List!$H2094)+'NEW Reference'!N$17,0)</f>
        <v>17786</v>
      </c>
      <c r="V2094" s="35">
        <f>ROUND(('NEW Reference'!O$16*List!$H2094)+'NEW Reference'!O$17,0)</f>
        <v>661</v>
      </c>
      <c r="W2094" s="35">
        <f>ROUND(('NEW Reference'!P$16*List!$H2094)+'NEW Reference'!P$17,0)</f>
        <v>932</v>
      </c>
      <c r="X2094" s="35">
        <f>ROUND(('NEW Reference'!Q$16*List!$H2094)+'NEW Reference'!Q$17,0)</f>
        <v>466</v>
      </c>
      <c r="Y2094" s="36"/>
      <c r="Z2094" s="4" t="str">
        <f t="shared" si="98"/>
        <v>ASHLAND, Ohio</v>
      </c>
      <c r="AA2094" s="46" t="s">
        <v>5961</v>
      </c>
      <c r="AB2094" s="37" t="s">
        <v>49</v>
      </c>
      <c r="AC2094" s="41" t="s">
        <v>5956</v>
      </c>
      <c r="AD2094" s="42"/>
      <c r="AE2094">
        <f t="shared" si="99"/>
        <v>0.78739999999999999</v>
      </c>
    </row>
    <row r="2095" spans="1:31">
      <c r="A2095" s="28" t="s">
        <v>5962</v>
      </c>
      <c r="B2095" s="44" t="s">
        <v>5963</v>
      </c>
      <c r="C2095" s="45">
        <v>99936</v>
      </c>
      <c r="D2095" s="30" t="s">
        <v>191</v>
      </c>
      <c r="E2095" s="46" t="s">
        <v>5964</v>
      </c>
      <c r="F2095" s="50" t="s">
        <v>5956</v>
      </c>
      <c r="G2095" s="33" t="s">
        <v>59</v>
      </c>
      <c r="H2095">
        <f t="shared" si="97"/>
        <v>0.78739999999999999</v>
      </c>
      <c r="I2095" s="34">
        <f>ROUND(('NEW Reference'!B$16*List!$H2095)+'NEW Reference'!B$17,0)</f>
        <v>1019</v>
      </c>
      <c r="J2095" s="34">
        <f>ROUND(('NEW Reference'!C$16*List!$H2095)+'NEW Reference'!C$17,0)</f>
        <v>1519</v>
      </c>
      <c r="K2095" s="34">
        <f>ROUND(('NEW Reference'!D$16*List!$H2095)+'NEW Reference'!D$17,0)</f>
        <v>1820</v>
      </c>
      <c r="L2095" s="34">
        <f>ROUND(('NEW Reference'!E$16*List!$H2095)+'NEW Reference'!E$17,0)</f>
        <v>2250</v>
      </c>
      <c r="M2095" s="34">
        <f>ROUND(('NEW Reference'!F$16*List!$H2095)+'NEW Reference'!F$17,0)</f>
        <v>2344</v>
      </c>
      <c r="N2095" s="34">
        <f>ROUND(('NEW Reference'!G$16*List!$H2095)+'NEW Reference'!G$17,0)</f>
        <v>2654</v>
      </c>
      <c r="O2095" s="34">
        <f>ROUND(('NEW Reference'!H$16*List!$H2095)+'NEW Reference'!H$17,0)</f>
        <v>2755</v>
      </c>
      <c r="P2095" s="34">
        <f>ROUND(('NEW Reference'!I$16*List!$H2095)+'NEW Reference'!I$17,0)</f>
        <v>2863</v>
      </c>
      <c r="Q2095" s="34">
        <f>ROUND(('NEW Reference'!J$16*List!$H2095)+'NEW Reference'!J$17,0)</f>
        <v>3316</v>
      </c>
      <c r="R2095" s="34">
        <f>ROUND(('NEW Reference'!K$16*List!$H2095)+'NEW Reference'!K$17,0)</f>
        <v>3420</v>
      </c>
      <c r="S2095" s="34">
        <f>ROUND(('NEW Reference'!L$16*List!$H2095)+'NEW Reference'!L$17,0)</f>
        <v>3691</v>
      </c>
      <c r="T2095" s="34">
        <f>ROUND(('NEW Reference'!M$16*List!$H2095)+'NEW Reference'!M$17,0)</f>
        <v>4408</v>
      </c>
      <c r="U2095" s="34">
        <f>ROUND(('NEW Reference'!N$16*List!$H2095)+'NEW Reference'!N$17,0)</f>
        <v>17786</v>
      </c>
      <c r="V2095" s="35">
        <f>ROUND(('NEW Reference'!O$16*List!$H2095)+'NEW Reference'!O$17,0)</f>
        <v>661</v>
      </c>
      <c r="W2095" s="35">
        <f>ROUND(('NEW Reference'!P$16*List!$H2095)+'NEW Reference'!P$17,0)</f>
        <v>932</v>
      </c>
      <c r="X2095" s="35">
        <f>ROUND(('NEW Reference'!Q$16*List!$H2095)+'NEW Reference'!Q$17,0)</f>
        <v>466</v>
      </c>
      <c r="Y2095" s="36"/>
      <c r="Z2095" s="4" t="str">
        <f t="shared" si="98"/>
        <v>ASHTABULA, Ohio</v>
      </c>
      <c r="AA2095" s="46" t="s">
        <v>5964</v>
      </c>
      <c r="AB2095" s="37" t="s">
        <v>49</v>
      </c>
      <c r="AC2095" s="41" t="s">
        <v>5956</v>
      </c>
      <c r="AD2095" s="42"/>
      <c r="AE2095">
        <f t="shared" si="99"/>
        <v>0.78739999999999999</v>
      </c>
    </row>
    <row r="2096" spans="1:31">
      <c r="A2096" s="28" t="s">
        <v>5965</v>
      </c>
      <c r="B2096" s="44" t="s">
        <v>5966</v>
      </c>
      <c r="C2096" s="45">
        <v>99936</v>
      </c>
      <c r="D2096" s="30" t="s">
        <v>191</v>
      </c>
      <c r="E2096" s="46" t="s">
        <v>5967</v>
      </c>
      <c r="F2096" s="50" t="s">
        <v>5956</v>
      </c>
      <c r="G2096" s="33" t="s">
        <v>59</v>
      </c>
      <c r="H2096">
        <f t="shared" si="97"/>
        <v>0.78739999999999999</v>
      </c>
      <c r="I2096" s="34">
        <f>ROUND(('NEW Reference'!B$16*List!$H2096)+'NEW Reference'!B$17,0)</f>
        <v>1019</v>
      </c>
      <c r="J2096" s="34">
        <f>ROUND(('NEW Reference'!C$16*List!$H2096)+'NEW Reference'!C$17,0)</f>
        <v>1519</v>
      </c>
      <c r="K2096" s="34">
        <f>ROUND(('NEW Reference'!D$16*List!$H2096)+'NEW Reference'!D$17,0)</f>
        <v>1820</v>
      </c>
      <c r="L2096" s="34">
        <f>ROUND(('NEW Reference'!E$16*List!$H2096)+'NEW Reference'!E$17,0)</f>
        <v>2250</v>
      </c>
      <c r="M2096" s="34">
        <f>ROUND(('NEW Reference'!F$16*List!$H2096)+'NEW Reference'!F$17,0)</f>
        <v>2344</v>
      </c>
      <c r="N2096" s="34">
        <f>ROUND(('NEW Reference'!G$16*List!$H2096)+'NEW Reference'!G$17,0)</f>
        <v>2654</v>
      </c>
      <c r="O2096" s="34">
        <f>ROUND(('NEW Reference'!H$16*List!$H2096)+'NEW Reference'!H$17,0)</f>
        <v>2755</v>
      </c>
      <c r="P2096" s="34">
        <f>ROUND(('NEW Reference'!I$16*List!$H2096)+'NEW Reference'!I$17,0)</f>
        <v>2863</v>
      </c>
      <c r="Q2096" s="34">
        <f>ROUND(('NEW Reference'!J$16*List!$H2096)+'NEW Reference'!J$17,0)</f>
        <v>3316</v>
      </c>
      <c r="R2096" s="34">
        <f>ROUND(('NEW Reference'!K$16*List!$H2096)+'NEW Reference'!K$17,0)</f>
        <v>3420</v>
      </c>
      <c r="S2096" s="34">
        <f>ROUND(('NEW Reference'!L$16*List!$H2096)+'NEW Reference'!L$17,0)</f>
        <v>3691</v>
      </c>
      <c r="T2096" s="34">
        <f>ROUND(('NEW Reference'!M$16*List!$H2096)+'NEW Reference'!M$17,0)</f>
        <v>4408</v>
      </c>
      <c r="U2096" s="34">
        <f>ROUND(('NEW Reference'!N$16*List!$H2096)+'NEW Reference'!N$17,0)</f>
        <v>17786</v>
      </c>
      <c r="V2096" s="35">
        <f>ROUND(('NEW Reference'!O$16*List!$H2096)+'NEW Reference'!O$17,0)</f>
        <v>661</v>
      </c>
      <c r="W2096" s="35">
        <f>ROUND(('NEW Reference'!P$16*List!$H2096)+'NEW Reference'!P$17,0)</f>
        <v>932</v>
      </c>
      <c r="X2096" s="35">
        <f>ROUND(('NEW Reference'!Q$16*List!$H2096)+'NEW Reference'!Q$17,0)</f>
        <v>466</v>
      </c>
      <c r="Y2096" s="36"/>
      <c r="Z2096" s="4" t="str">
        <f t="shared" si="98"/>
        <v>ATHENS, Ohio</v>
      </c>
      <c r="AA2096" s="46" t="s">
        <v>5967</v>
      </c>
      <c r="AB2096" s="37" t="s">
        <v>49</v>
      </c>
      <c r="AC2096" s="41" t="s">
        <v>5956</v>
      </c>
      <c r="AD2096" s="42"/>
      <c r="AE2096">
        <f t="shared" si="99"/>
        <v>0.78739999999999999</v>
      </c>
    </row>
    <row r="2097" spans="1:31">
      <c r="A2097" s="28" t="s">
        <v>5968</v>
      </c>
      <c r="B2097" s="44" t="s">
        <v>5969</v>
      </c>
      <c r="C2097" s="45">
        <v>99936</v>
      </c>
      <c r="D2097" s="30" t="s">
        <v>191</v>
      </c>
      <c r="E2097" s="46" t="s">
        <v>5970</v>
      </c>
      <c r="F2097" s="50" t="s">
        <v>5956</v>
      </c>
      <c r="G2097" s="33" t="s">
        <v>59</v>
      </c>
      <c r="H2097">
        <f t="shared" si="97"/>
        <v>0.78739999999999999</v>
      </c>
      <c r="I2097" s="34">
        <f>ROUND(('NEW Reference'!B$16*List!$H2097)+'NEW Reference'!B$17,0)</f>
        <v>1019</v>
      </c>
      <c r="J2097" s="34">
        <f>ROUND(('NEW Reference'!C$16*List!$H2097)+'NEW Reference'!C$17,0)</f>
        <v>1519</v>
      </c>
      <c r="K2097" s="34">
        <f>ROUND(('NEW Reference'!D$16*List!$H2097)+'NEW Reference'!D$17,0)</f>
        <v>1820</v>
      </c>
      <c r="L2097" s="34">
        <f>ROUND(('NEW Reference'!E$16*List!$H2097)+'NEW Reference'!E$17,0)</f>
        <v>2250</v>
      </c>
      <c r="M2097" s="34">
        <f>ROUND(('NEW Reference'!F$16*List!$H2097)+'NEW Reference'!F$17,0)</f>
        <v>2344</v>
      </c>
      <c r="N2097" s="34">
        <f>ROUND(('NEW Reference'!G$16*List!$H2097)+'NEW Reference'!G$17,0)</f>
        <v>2654</v>
      </c>
      <c r="O2097" s="34">
        <f>ROUND(('NEW Reference'!H$16*List!$H2097)+'NEW Reference'!H$17,0)</f>
        <v>2755</v>
      </c>
      <c r="P2097" s="34">
        <f>ROUND(('NEW Reference'!I$16*List!$H2097)+'NEW Reference'!I$17,0)</f>
        <v>2863</v>
      </c>
      <c r="Q2097" s="34">
        <f>ROUND(('NEW Reference'!J$16*List!$H2097)+'NEW Reference'!J$17,0)</f>
        <v>3316</v>
      </c>
      <c r="R2097" s="34">
        <f>ROUND(('NEW Reference'!K$16*List!$H2097)+'NEW Reference'!K$17,0)</f>
        <v>3420</v>
      </c>
      <c r="S2097" s="34">
        <f>ROUND(('NEW Reference'!L$16*List!$H2097)+'NEW Reference'!L$17,0)</f>
        <v>3691</v>
      </c>
      <c r="T2097" s="34">
        <f>ROUND(('NEW Reference'!M$16*List!$H2097)+'NEW Reference'!M$17,0)</f>
        <v>4408</v>
      </c>
      <c r="U2097" s="34">
        <f>ROUND(('NEW Reference'!N$16*List!$H2097)+'NEW Reference'!N$17,0)</f>
        <v>17786</v>
      </c>
      <c r="V2097" s="35">
        <f>ROUND(('NEW Reference'!O$16*List!$H2097)+'NEW Reference'!O$17,0)</f>
        <v>661</v>
      </c>
      <c r="W2097" s="35">
        <f>ROUND(('NEW Reference'!P$16*List!$H2097)+'NEW Reference'!P$17,0)</f>
        <v>932</v>
      </c>
      <c r="X2097" s="35">
        <f>ROUND(('NEW Reference'!Q$16*List!$H2097)+'NEW Reference'!Q$17,0)</f>
        <v>466</v>
      </c>
      <c r="Y2097" s="36"/>
      <c r="Z2097" s="4" t="str">
        <f t="shared" si="98"/>
        <v>AUGLAIZE, Ohio</v>
      </c>
      <c r="AA2097" s="37" t="s">
        <v>5970</v>
      </c>
      <c r="AB2097" s="37" t="s">
        <v>49</v>
      </c>
      <c r="AC2097" s="32" t="s">
        <v>5956</v>
      </c>
      <c r="AD2097" s="38"/>
      <c r="AE2097">
        <f t="shared" si="99"/>
        <v>0.78739999999999999</v>
      </c>
    </row>
    <row r="2098" spans="1:31">
      <c r="A2098" s="28" t="s">
        <v>5971</v>
      </c>
      <c r="B2098" s="44" t="s">
        <v>5972</v>
      </c>
      <c r="C2098" s="47">
        <v>48540</v>
      </c>
      <c r="D2098" s="30" t="s">
        <v>1767</v>
      </c>
      <c r="E2098" s="37" t="s">
        <v>5973</v>
      </c>
      <c r="F2098" s="49" t="s">
        <v>5956</v>
      </c>
      <c r="G2098" s="33" t="s">
        <v>48</v>
      </c>
      <c r="H2098">
        <f t="shared" si="97"/>
        <v>0.67530000000000001</v>
      </c>
      <c r="I2098" s="34">
        <f>ROUND(('NEW Reference'!B$16*List!$H2098)+'NEW Reference'!B$17,0)</f>
        <v>915</v>
      </c>
      <c r="J2098" s="34">
        <f>ROUND(('NEW Reference'!C$16*List!$H2098)+'NEW Reference'!C$17,0)</f>
        <v>1364</v>
      </c>
      <c r="K2098" s="34">
        <f>ROUND(('NEW Reference'!D$16*List!$H2098)+'NEW Reference'!D$17,0)</f>
        <v>1635</v>
      </c>
      <c r="L2098" s="34">
        <f>ROUND(('NEW Reference'!E$16*List!$H2098)+'NEW Reference'!E$17,0)</f>
        <v>2021</v>
      </c>
      <c r="M2098" s="34">
        <f>ROUND(('NEW Reference'!F$16*List!$H2098)+'NEW Reference'!F$17,0)</f>
        <v>2106</v>
      </c>
      <c r="N2098" s="34">
        <f>ROUND(('NEW Reference'!G$16*List!$H2098)+'NEW Reference'!G$17,0)</f>
        <v>2384</v>
      </c>
      <c r="O2098" s="34">
        <f>ROUND(('NEW Reference'!H$16*List!$H2098)+'NEW Reference'!H$17,0)</f>
        <v>2475</v>
      </c>
      <c r="P2098" s="34">
        <f>ROUND(('NEW Reference'!I$16*List!$H2098)+'NEW Reference'!I$17,0)</f>
        <v>2572</v>
      </c>
      <c r="Q2098" s="34">
        <f>ROUND(('NEW Reference'!J$16*List!$H2098)+'NEW Reference'!J$17,0)</f>
        <v>2978</v>
      </c>
      <c r="R2098" s="34">
        <f>ROUND(('NEW Reference'!K$16*List!$H2098)+'NEW Reference'!K$17,0)</f>
        <v>3072</v>
      </c>
      <c r="S2098" s="34">
        <f>ROUND(('NEW Reference'!L$16*List!$H2098)+'NEW Reference'!L$17,0)</f>
        <v>3315</v>
      </c>
      <c r="T2098" s="34">
        <f>ROUND(('NEW Reference'!M$16*List!$H2098)+'NEW Reference'!M$17,0)</f>
        <v>3959</v>
      </c>
      <c r="U2098" s="34">
        <f>ROUND(('NEW Reference'!N$16*List!$H2098)+'NEW Reference'!N$17,0)</f>
        <v>15976</v>
      </c>
      <c r="V2098" s="35">
        <f>ROUND(('NEW Reference'!O$16*List!$H2098)+'NEW Reference'!O$17,0)</f>
        <v>594</v>
      </c>
      <c r="W2098" s="35">
        <f>ROUND(('NEW Reference'!P$16*List!$H2098)+'NEW Reference'!P$17,0)</f>
        <v>837</v>
      </c>
      <c r="X2098" s="35">
        <f>ROUND(('NEW Reference'!Q$16*List!$H2098)+'NEW Reference'!Q$17,0)</f>
        <v>418</v>
      </c>
      <c r="Y2098" s="36"/>
      <c r="Z2098" s="4" t="str">
        <f t="shared" si="98"/>
        <v>BELMONT, Ohio</v>
      </c>
      <c r="AA2098" s="46" t="s">
        <v>5973</v>
      </c>
      <c r="AB2098" s="37" t="s">
        <v>49</v>
      </c>
      <c r="AC2098" s="41" t="s">
        <v>5956</v>
      </c>
      <c r="AD2098" s="42"/>
      <c r="AE2098">
        <f t="shared" si="99"/>
        <v>0.67530000000000001</v>
      </c>
    </row>
    <row r="2099" spans="1:31">
      <c r="A2099" s="28" t="s">
        <v>5974</v>
      </c>
      <c r="B2099" s="44" t="s">
        <v>5975</v>
      </c>
      <c r="C2099" s="45">
        <v>17140</v>
      </c>
      <c r="D2099" s="30" t="s">
        <v>546</v>
      </c>
      <c r="E2099" s="46" t="s">
        <v>2212</v>
      </c>
      <c r="F2099" s="49" t="s">
        <v>5956</v>
      </c>
      <c r="G2099" s="33" t="s">
        <v>48</v>
      </c>
      <c r="H2099">
        <f t="shared" si="97"/>
        <v>0.90900000000000003</v>
      </c>
      <c r="I2099" s="34">
        <f>ROUND(('NEW Reference'!B$16*List!$H2099)+'NEW Reference'!B$17,0)</f>
        <v>1131</v>
      </c>
      <c r="J2099" s="34">
        <f>ROUND(('NEW Reference'!C$16*List!$H2099)+'NEW Reference'!C$17,0)</f>
        <v>1687</v>
      </c>
      <c r="K2099" s="34">
        <f>ROUND(('NEW Reference'!D$16*List!$H2099)+'NEW Reference'!D$17,0)</f>
        <v>2021</v>
      </c>
      <c r="L2099" s="34">
        <f>ROUND(('NEW Reference'!E$16*List!$H2099)+'NEW Reference'!E$17,0)</f>
        <v>2499</v>
      </c>
      <c r="M2099" s="34">
        <f>ROUND(('NEW Reference'!F$16*List!$H2099)+'NEW Reference'!F$17,0)</f>
        <v>2603</v>
      </c>
      <c r="N2099" s="34">
        <f>ROUND(('NEW Reference'!G$16*List!$H2099)+'NEW Reference'!G$17,0)</f>
        <v>2947</v>
      </c>
      <c r="O2099" s="34">
        <f>ROUND(('NEW Reference'!H$16*List!$H2099)+'NEW Reference'!H$17,0)</f>
        <v>3059</v>
      </c>
      <c r="P2099" s="34">
        <f>ROUND(('NEW Reference'!I$16*List!$H2099)+'NEW Reference'!I$17,0)</f>
        <v>3179</v>
      </c>
      <c r="Q2099" s="34">
        <f>ROUND(('NEW Reference'!J$16*List!$H2099)+'NEW Reference'!J$17,0)</f>
        <v>3682</v>
      </c>
      <c r="R2099" s="34">
        <f>ROUND(('NEW Reference'!K$16*List!$H2099)+'NEW Reference'!K$17,0)</f>
        <v>3798</v>
      </c>
      <c r="S2099" s="34">
        <f>ROUND(('NEW Reference'!L$16*List!$H2099)+'NEW Reference'!L$17,0)</f>
        <v>4098</v>
      </c>
      <c r="T2099" s="34">
        <f>ROUND(('NEW Reference'!M$16*List!$H2099)+'NEW Reference'!M$17,0)</f>
        <v>4895</v>
      </c>
      <c r="U2099" s="34">
        <f>ROUND(('NEW Reference'!N$16*List!$H2099)+'NEW Reference'!N$17,0)</f>
        <v>19750</v>
      </c>
      <c r="V2099" s="35">
        <f>ROUND(('NEW Reference'!O$16*List!$H2099)+'NEW Reference'!O$17,0)</f>
        <v>734</v>
      </c>
      <c r="W2099" s="35">
        <f>ROUND(('NEW Reference'!P$16*List!$H2099)+'NEW Reference'!P$17,0)</f>
        <v>1035</v>
      </c>
      <c r="X2099" s="35">
        <f>ROUND(('NEW Reference'!Q$16*List!$H2099)+'NEW Reference'!Q$17,0)</f>
        <v>517</v>
      </c>
      <c r="Y2099" s="36"/>
      <c r="Z2099" s="4" t="str">
        <f t="shared" si="98"/>
        <v>BROWN, Ohio</v>
      </c>
      <c r="AA2099" s="46" t="s">
        <v>2212</v>
      </c>
      <c r="AB2099" s="37" t="s">
        <v>49</v>
      </c>
      <c r="AC2099" s="41" t="s">
        <v>5956</v>
      </c>
      <c r="AD2099" s="42"/>
      <c r="AE2099">
        <f t="shared" si="99"/>
        <v>0.90900000000000003</v>
      </c>
    </row>
    <row r="2100" spans="1:31">
      <c r="A2100" s="28" t="s">
        <v>5976</v>
      </c>
      <c r="B2100" s="44" t="s">
        <v>5977</v>
      </c>
      <c r="C2100" s="47">
        <v>17140</v>
      </c>
      <c r="D2100" s="30" t="s">
        <v>546</v>
      </c>
      <c r="E2100" s="37" t="s">
        <v>76</v>
      </c>
      <c r="F2100" s="49" t="s">
        <v>5956</v>
      </c>
      <c r="G2100" s="33" t="s">
        <v>48</v>
      </c>
      <c r="H2100">
        <f t="shared" si="97"/>
        <v>0.90900000000000003</v>
      </c>
      <c r="I2100" s="34">
        <f>ROUND(('NEW Reference'!B$16*List!$H2100)+'NEW Reference'!B$17,0)</f>
        <v>1131</v>
      </c>
      <c r="J2100" s="34">
        <f>ROUND(('NEW Reference'!C$16*List!$H2100)+'NEW Reference'!C$17,0)</f>
        <v>1687</v>
      </c>
      <c r="K2100" s="34">
        <f>ROUND(('NEW Reference'!D$16*List!$H2100)+'NEW Reference'!D$17,0)</f>
        <v>2021</v>
      </c>
      <c r="L2100" s="34">
        <f>ROUND(('NEW Reference'!E$16*List!$H2100)+'NEW Reference'!E$17,0)</f>
        <v>2499</v>
      </c>
      <c r="M2100" s="34">
        <f>ROUND(('NEW Reference'!F$16*List!$H2100)+'NEW Reference'!F$17,0)</f>
        <v>2603</v>
      </c>
      <c r="N2100" s="34">
        <f>ROUND(('NEW Reference'!G$16*List!$H2100)+'NEW Reference'!G$17,0)</f>
        <v>2947</v>
      </c>
      <c r="O2100" s="34">
        <f>ROUND(('NEW Reference'!H$16*List!$H2100)+'NEW Reference'!H$17,0)</f>
        <v>3059</v>
      </c>
      <c r="P2100" s="34">
        <f>ROUND(('NEW Reference'!I$16*List!$H2100)+'NEW Reference'!I$17,0)</f>
        <v>3179</v>
      </c>
      <c r="Q2100" s="34">
        <f>ROUND(('NEW Reference'!J$16*List!$H2100)+'NEW Reference'!J$17,0)</f>
        <v>3682</v>
      </c>
      <c r="R2100" s="34">
        <f>ROUND(('NEW Reference'!K$16*List!$H2100)+'NEW Reference'!K$17,0)</f>
        <v>3798</v>
      </c>
      <c r="S2100" s="34">
        <f>ROUND(('NEW Reference'!L$16*List!$H2100)+'NEW Reference'!L$17,0)</f>
        <v>4098</v>
      </c>
      <c r="T2100" s="34">
        <f>ROUND(('NEW Reference'!M$16*List!$H2100)+'NEW Reference'!M$17,0)</f>
        <v>4895</v>
      </c>
      <c r="U2100" s="34">
        <f>ROUND(('NEW Reference'!N$16*List!$H2100)+'NEW Reference'!N$17,0)</f>
        <v>19750</v>
      </c>
      <c r="V2100" s="35">
        <f>ROUND(('NEW Reference'!O$16*List!$H2100)+'NEW Reference'!O$17,0)</f>
        <v>734</v>
      </c>
      <c r="W2100" s="35">
        <f>ROUND(('NEW Reference'!P$16*List!$H2100)+'NEW Reference'!P$17,0)</f>
        <v>1035</v>
      </c>
      <c r="X2100" s="35">
        <f>ROUND(('NEW Reference'!Q$16*List!$H2100)+'NEW Reference'!Q$17,0)</f>
        <v>517</v>
      </c>
      <c r="Y2100" s="36"/>
      <c r="Z2100" s="4" t="str">
        <f t="shared" si="98"/>
        <v>BUTLER, Ohio</v>
      </c>
      <c r="AA2100" s="37" t="s">
        <v>76</v>
      </c>
      <c r="AB2100" s="37" t="s">
        <v>49</v>
      </c>
      <c r="AC2100" s="32" t="s">
        <v>5956</v>
      </c>
      <c r="AD2100" s="38"/>
      <c r="AE2100">
        <f t="shared" si="99"/>
        <v>0.90900000000000003</v>
      </c>
    </row>
    <row r="2101" spans="1:31">
      <c r="A2101" s="28" t="s">
        <v>5978</v>
      </c>
      <c r="B2101" s="44" t="s">
        <v>5979</v>
      </c>
      <c r="C2101" s="47">
        <v>15940</v>
      </c>
      <c r="D2101" s="30" t="s">
        <v>479</v>
      </c>
      <c r="E2101" s="37" t="s">
        <v>518</v>
      </c>
      <c r="F2101" s="49" t="s">
        <v>5956</v>
      </c>
      <c r="G2101" s="33" t="s">
        <v>48</v>
      </c>
      <c r="H2101">
        <f t="shared" si="97"/>
        <v>0.75949999999999995</v>
      </c>
      <c r="I2101" s="34">
        <f>ROUND(('NEW Reference'!B$16*List!$H2101)+'NEW Reference'!B$17,0)</f>
        <v>993</v>
      </c>
      <c r="J2101" s="34">
        <f>ROUND(('NEW Reference'!C$16*List!$H2101)+'NEW Reference'!C$17,0)</f>
        <v>1480</v>
      </c>
      <c r="K2101" s="34">
        <f>ROUND(('NEW Reference'!D$16*List!$H2101)+'NEW Reference'!D$17,0)</f>
        <v>1774</v>
      </c>
      <c r="L2101" s="34">
        <f>ROUND(('NEW Reference'!E$16*List!$H2101)+'NEW Reference'!E$17,0)</f>
        <v>2193</v>
      </c>
      <c r="M2101" s="34">
        <f>ROUND(('NEW Reference'!F$16*List!$H2101)+'NEW Reference'!F$17,0)</f>
        <v>2285</v>
      </c>
      <c r="N2101" s="34">
        <f>ROUND(('NEW Reference'!G$16*List!$H2101)+'NEW Reference'!G$17,0)</f>
        <v>2587</v>
      </c>
      <c r="O2101" s="34">
        <f>ROUND(('NEW Reference'!H$16*List!$H2101)+'NEW Reference'!H$17,0)</f>
        <v>2685</v>
      </c>
      <c r="P2101" s="34">
        <f>ROUND(('NEW Reference'!I$16*List!$H2101)+'NEW Reference'!I$17,0)</f>
        <v>2791</v>
      </c>
      <c r="Q2101" s="34">
        <f>ROUND(('NEW Reference'!J$16*List!$H2101)+'NEW Reference'!J$17,0)</f>
        <v>3232</v>
      </c>
      <c r="R2101" s="34">
        <f>ROUND(('NEW Reference'!K$16*List!$H2101)+'NEW Reference'!K$17,0)</f>
        <v>3334</v>
      </c>
      <c r="S2101" s="34">
        <f>ROUND(('NEW Reference'!L$16*List!$H2101)+'NEW Reference'!L$17,0)</f>
        <v>3597</v>
      </c>
      <c r="T2101" s="34">
        <f>ROUND(('NEW Reference'!M$16*List!$H2101)+'NEW Reference'!M$17,0)</f>
        <v>4296</v>
      </c>
      <c r="U2101" s="34">
        <f>ROUND(('NEW Reference'!N$16*List!$H2101)+'NEW Reference'!N$17,0)</f>
        <v>17336</v>
      </c>
      <c r="V2101" s="35">
        <f>ROUND(('NEW Reference'!O$16*List!$H2101)+'NEW Reference'!O$17,0)</f>
        <v>644</v>
      </c>
      <c r="W2101" s="35">
        <f>ROUND(('NEW Reference'!P$16*List!$H2101)+'NEW Reference'!P$17,0)</f>
        <v>908</v>
      </c>
      <c r="X2101" s="35">
        <f>ROUND(('NEW Reference'!Q$16*List!$H2101)+'NEW Reference'!Q$17,0)</f>
        <v>454</v>
      </c>
      <c r="Y2101" s="36"/>
      <c r="Z2101" s="4" t="str">
        <f t="shared" si="98"/>
        <v>CARROLL, Ohio</v>
      </c>
      <c r="AA2101" s="46" t="s">
        <v>518</v>
      </c>
      <c r="AB2101" s="37" t="s">
        <v>49</v>
      </c>
      <c r="AC2101" s="41" t="s">
        <v>5956</v>
      </c>
      <c r="AD2101" s="42"/>
      <c r="AE2101">
        <f t="shared" si="99"/>
        <v>0.75949999999999995</v>
      </c>
    </row>
    <row r="2102" spans="1:31">
      <c r="A2102" s="28" t="s">
        <v>5980</v>
      </c>
      <c r="B2102" s="44" t="s">
        <v>5981</v>
      </c>
      <c r="C2102" s="47">
        <v>99936</v>
      </c>
      <c r="D2102" s="30" t="s">
        <v>191</v>
      </c>
      <c r="E2102" s="37" t="s">
        <v>2225</v>
      </c>
      <c r="F2102" s="50" t="s">
        <v>5956</v>
      </c>
      <c r="G2102" s="33" t="s">
        <v>59</v>
      </c>
      <c r="H2102">
        <f t="shared" si="97"/>
        <v>0.78739999999999999</v>
      </c>
      <c r="I2102" s="34">
        <f>ROUND(('NEW Reference'!B$16*List!$H2102)+'NEW Reference'!B$17,0)</f>
        <v>1019</v>
      </c>
      <c r="J2102" s="34">
        <f>ROUND(('NEW Reference'!C$16*List!$H2102)+'NEW Reference'!C$17,0)</f>
        <v>1519</v>
      </c>
      <c r="K2102" s="34">
        <f>ROUND(('NEW Reference'!D$16*List!$H2102)+'NEW Reference'!D$17,0)</f>
        <v>1820</v>
      </c>
      <c r="L2102" s="34">
        <f>ROUND(('NEW Reference'!E$16*List!$H2102)+'NEW Reference'!E$17,0)</f>
        <v>2250</v>
      </c>
      <c r="M2102" s="34">
        <f>ROUND(('NEW Reference'!F$16*List!$H2102)+'NEW Reference'!F$17,0)</f>
        <v>2344</v>
      </c>
      <c r="N2102" s="34">
        <f>ROUND(('NEW Reference'!G$16*List!$H2102)+'NEW Reference'!G$17,0)</f>
        <v>2654</v>
      </c>
      <c r="O2102" s="34">
        <f>ROUND(('NEW Reference'!H$16*List!$H2102)+'NEW Reference'!H$17,0)</f>
        <v>2755</v>
      </c>
      <c r="P2102" s="34">
        <f>ROUND(('NEW Reference'!I$16*List!$H2102)+'NEW Reference'!I$17,0)</f>
        <v>2863</v>
      </c>
      <c r="Q2102" s="34">
        <f>ROUND(('NEW Reference'!J$16*List!$H2102)+'NEW Reference'!J$17,0)</f>
        <v>3316</v>
      </c>
      <c r="R2102" s="34">
        <f>ROUND(('NEW Reference'!K$16*List!$H2102)+'NEW Reference'!K$17,0)</f>
        <v>3420</v>
      </c>
      <c r="S2102" s="34">
        <f>ROUND(('NEW Reference'!L$16*List!$H2102)+'NEW Reference'!L$17,0)</f>
        <v>3691</v>
      </c>
      <c r="T2102" s="34">
        <f>ROUND(('NEW Reference'!M$16*List!$H2102)+'NEW Reference'!M$17,0)</f>
        <v>4408</v>
      </c>
      <c r="U2102" s="34">
        <f>ROUND(('NEW Reference'!N$16*List!$H2102)+'NEW Reference'!N$17,0)</f>
        <v>17786</v>
      </c>
      <c r="V2102" s="35">
        <f>ROUND(('NEW Reference'!O$16*List!$H2102)+'NEW Reference'!O$17,0)</f>
        <v>661</v>
      </c>
      <c r="W2102" s="35">
        <f>ROUND(('NEW Reference'!P$16*List!$H2102)+'NEW Reference'!P$17,0)</f>
        <v>932</v>
      </c>
      <c r="X2102" s="35">
        <f>ROUND(('NEW Reference'!Q$16*List!$H2102)+'NEW Reference'!Q$17,0)</f>
        <v>466</v>
      </c>
      <c r="Y2102" s="36"/>
      <c r="Z2102" s="4" t="str">
        <f t="shared" si="98"/>
        <v>CHAMPAIGN, Ohio</v>
      </c>
      <c r="AA2102" s="37" t="s">
        <v>2225</v>
      </c>
      <c r="AB2102" s="37" t="s">
        <v>49</v>
      </c>
      <c r="AC2102" s="32" t="s">
        <v>5956</v>
      </c>
      <c r="AD2102" s="38"/>
      <c r="AE2102">
        <f t="shared" si="99"/>
        <v>0.78739999999999999</v>
      </c>
    </row>
    <row r="2103" spans="1:31">
      <c r="A2103" s="28" t="s">
        <v>5982</v>
      </c>
      <c r="B2103" s="44" t="s">
        <v>5983</v>
      </c>
      <c r="C2103" s="45">
        <v>44220</v>
      </c>
      <c r="D2103" s="30" t="s">
        <v>1632</v>
      </c>
      <c r="E2103" s="46" t="s">
        <v>526</v>
      </c>
      <c r="F2103" s="49" t="s">
        <v>5956</v>
      </c>
      <c r="G2103" s="33" t="s">
        <v>48</v>
      </c>
      <c r="H2103">
        <f t="shared" si="97"/>
        <v>0.82040000000000002</v>
      </c>
      <c r="I2103" s="34">
        <f>ROUND(('NEW Reference'!B$16*List!$H2103)+'NEW Reference'!B$17,0)</f>
        <v>1049</v>
      </c>
      <c r="J2103" s="34">
        <f>ROUND(('NEW Reference'!C$16*List!$H2103)+'NEW Reference'!C$17,0)</f>
        <v>1564</v>
      </c>
      <c r="K2103" s="34">
        <f>ROUND(('NEW Reference'!D$16*List!$H2103)+'NEW Reference'!D$17,0)</f>
        <v>1875</v>
      </c>
      <c r="L2103" s="34">
        <f>ROUND(('NEW Reference'!E$16*List!$H2103)+'NEW Reference'!E$17,0)</f>
        <v>2318</v>
      </c>
      <c r="M2103" s="34">
        <f>ROUND(('NEW Reference'!F$16*List!$H2103)+'NEW Reference'!F$17,0)</f>
        <v>2415</v>
      </c>
      <c r="N2103" s="34">
        <f>ROUND(('NEW Reference'!G$16*List!$H2103)+'NEW Reference'!G$17,0)</f>
        <v>2733</v>
      </c>
      <c r="O2103" s="34">
        <f>ROUND(('NEW Reference'!H$16*List!$H2103)+'NEW Reference'!H$17,0)</f>
        <v>2838</v>
      </c>
      <c r="P2103" s="34">
        <f>ROUND(('NEW Reference'!I$16*List!$H2103)+'NEW Reference'!I$17,0)</f>
        <v>2949</v>
      </c>
      <c r="Q2103" s="34">
        <f>ROUND(('NEW Reference'!J$16*List!$H2103)+'NEW Reference'!J$17,0)</f>
        <v>3415</v>
      </c>
      <c r="R2103" s="34">
        <f>ROUND(('NEW Reference'!K$16*List!$H2103)+'NEW Reference'!K$17,0)</f>
        <v>3523</v>
      </c>
      <c r="S2103" s="34">
        <f>ROUND(('NEW Reference'!L$16*List!$H2103)+'NEW Reference'!L$17,0)</f>
        <v>3801</v>
      </c>
      <c r="T2103" s="34">
        <f>ROUND(('NEW Reference'!M$16*List!$H2103)+'NEW Reference'!M$17,0)</f>
        <v>4540</v>
      </c>
      <c r="U2103" s="34">
        <f>ROUND(('NEW Reference'!N$16*List!$H2103)+'NEW Reference'!N$17,0)</f>
        <v>18319</v>
      </c>
      <c r="V2103" s="35">
        <f>ROUND(('NEW Reference'!O$16*List!$H2103)+'NEW Reference'!O$17,0)</f>
        <v>681</v>
      </c>
      <c r="W2103" s="35">
        <f>ROUND(('NEW Reference'!P$16*List!$H2103)+'NEW Reference'!P$17,0)</f>
        <v>960</v>
      </c>
      <c r="X2103" s="35">
        <f>ROUND(('NEW Reference'!Q$16*List!$H2103)+'NEW Reference'!Q$17,0)</f>
        <v>480</v>
      </c>
      <c r="Y2103" s="36"/>
      <c r="Z2103" s="4" t="str">
        <f t="shared" si="98"/>
        <v>CLARK, Ohio</v>
      </c>
      <c r="AA2103" s="46" t="s">
        <v>526</v>
      </c>
      <c r="AB2103" s="37" t="s">
        <v>49</v>
      </c>
      <c r="AC2103" s="41" t="s">
        <v>5956</v>
      </c>
      <c r="AD2103" s="42"/>
      <c r="AE2103">
        <f t="shared" si="99"/>
        <v>0.82040000000000002</v>
      </c>
    </row>
    <row r="2104" spans="1:31">
      <c r="A2104" s="28" t="s">
        <v>5984</v>
      </c>
      <c r="B2104" s="44" t="s">
        <v>5985</v>
      </c>
      <c r="C2104" s="47">
        <v>17140</v>
      </c>
      <c r="D2104" s="30" t="s">
        <v>546</v>
      </c>
      <c r="E2104" s="37" t="s">
        <v>5986</v>
      </c>
      <c r="F2104" s="49" t="s">
        <v>5956</v>
      </c>
      <c r="G2104" s="33" t="s">
        <v>48</v>
      </c>
      <c r="H2104">
        <f t="shared" si="97"/>
        <v>0.90900000000000003</v>
      </c>
      <c r="I2104" s="34">
        <f>ROUND(('NEW Reference'!B$16*List!$H2104)+'NEW Reference'!B$17,0)</f>
        <v>1131</v>
      </c>
      <c r="J2104" s="34">
        <f>ROUND(('NEW Reference'!C$16*List!$H2104)+'NEW Reference'!C$17,0)</f>
        <v>1687</v>
      </c>
      <c r="K2104" s="34">
        <f>ROUND(('NEW Reference'!D$16*List!$H2104)+'NEW Reference'!D$17,0)</f>
        <v>2021</v>
      </c>
      <c r="L2104" s="34">
        <f>ROUND(('NEW Reference'!E$16*List!$H2104)+'NEW Reference'!E$17,0)</f>
        <v>2499</v>
      </c>
      <c r="M2104" s="34">
        <f>ROUND(('NEW Reference'!F$16*List!$H2104)+'NEW Reference'!F$17,0)</f>
        <v>2603</v>
      </c>
      <c r="N2104" s="34">
        <f>ROUND(('NEW Reference'!G$16*List!$H2104)+'NEW Reference'!G$17,0)</f>
        <v>2947</v>
      </c>
      <c r="O2104" s="34">
        <f>ROUND(('NEW Reference'!H$16*List!$H2104)+'NEW Reference'!H$17,0)</f>
        <v>3059</v>
      </c>
      <c r="P2104" s="34">
        <f>ROUND(('NEW Reference'!I$16*List!$H2104)+'NEW Reference'!I$17,0)</f>
        <v>3179</v>
      </c>
      <c r="Q2104" s="34">
        <f>ROUND(('NEW Reference'!J$16*List!$H2104)+'NEW Reference'!J$17,0)</f>
        <v>3682</v>
      </c>
      <c r="R2104" s="34">
        <f>ROUND(('NEW Reference'!K$16*List!$H2104)+'NEW Reference'!K$17,0)</f>
        <v>3798</v>
      </c>
      <c r="S2104" s="34">
        <f>ROUND(('NEW Reference'!L$16*List!$H2104)+'NEW Reference'!L$17,0)</f>
        <v>4098</v>
      </c>
      <c r="T2104" s="34">
        <f>ROUND(('NEW Reference'!M$16*List!$H2104)+'NEW Reference'!M$17,0)</f>
        <v>4895</v>
      </c>
      <c r="U2104" s="34">
        <f>ROUND(('NEW Reference'!N$16*List!$H2104)+'NEW Reference'!N$17,0)</f>
        <v>19750</v>
      </c>
      <c r="V2104" s="35">
        <f>ROUND(('NEW Reference'!O$16*List!$H2104)+'NEW Reference'!O$17,0)</f>
        <v>734</v>
      </c>
      <c r="W2104" s="35">
        <f>ROUND(('NEW Reference'!P$16*List!$H2104)+'NEW Reference'!P$17,0)</f>
        <v>1035</v>
      </c>
      <c r="X2104" s="35">
        <f>ROUND(('NEW Reference'!Q$16*List!$H2104)+'NEW Reference'!Q$17,0)</f>
        <v>517</v>
      </c>
      <c r="Y2104" s="36"/>
      <c r="Z2104" s="4" t="str">
        <f t="shared" si="98"/>
        <v>CLERMONT, Ohio</v>
      </c>
      <c r="AA2104" s="37" t="s">
        <v>5986</v>
      </c>
      <c r="AB2104" s="37" t="s">
        <v>49</v>
      </c>
      <c r="AC2104" s="32" t="s">
        <v>5956</v>
      </c>
      <c r="AD2104" s="38"/>
      <c r="AE2104">
        <f t="shared" si="99"/>
        <v>0.90900000000000003</v>
      </c>
    </row>
    <row r="2105" spans="1:31">
      <c r="A2105" s="28" t="s">
        <v>5987</v>
      </c>
      <c r="B2105" s="44" t="s">
        <v>5988</v>
      </c>
      <c r="C2105" s="47">
        <v>99936</v>
      </c>
      <c r="D2105" s="30" t="s">
        <v>191</v>
      </c>
      <c r="E2105" s="37" t="s">
        <v>2235</v>
      </c>
      <c r="F2105" s="50" t="s">
        <v>5956</v>
      </c>
      <c r="G2105" s="33" t="s">
        <v>59</v>
      </c>
      <c r="H2105">
        <f t="shared" si="97"/>
        <v>0.78739999999999999</v>
      </c>
      <c r="I2105" s="34">
        <f>ROUND(('NEW Reference'!B$16*List!$H2105)+'NEW Reference'!B$17,0)</f>
        <v>1019</v>
      </c>
      <c r="J2105" s="34">
        <f>ROUND(('NEW Reference'!C$16*List!$H2105)+'NEW Reference'!C$17,0)</f>
        <v>1519</v>
      </c>
      <c r="K2105" s="34">
        <f>ROUND(('NEW Reference'!D$16*List!$H2105)+'NEW Reference'!D$17,0)</f>
        <v>1820</v>
      </c>
      <c r="L2105" s="34">
        <f>ROUND(('NEW Reference'!E$16*List!$H2105)+'NEW Reference'!E$17,0)</f>
        <v>2250</v>
      </c>
      <c r="M2105" s="34">
        <f>ROUND(('NEW Reference'!F$16*List!$H2105)+'NEW Reference'!F$17,0)</f>
        <v>2344</v>
      </c>
      <c r="N2105" s="34">
        <f>ROUND(('NEW Reference'!G$16*List!$H2105)+'NEW Reference'!G$17,0)</f>
        <v>2654</v>
      </c>
      <c r="O2105" s="34">
        <f>ROUND(('NEW Reference'!H$16*List!$H2105)+'NEW Reference'!H$17,0)</f>
        <v>2755</v>
      </c>
      <c r="P2105" s="34">
        <f>ROUND(('NEW Reference'!I$16*List!$H2105)+'NEW Reference'!I$17,0)</f>
        <v>2863</v>
      </c>
      <c r="Q2105" s="34">
        <f>ROUND(('NEW Reference'!J$16*List!$H2105)+'NEW Reference'!J$17,0)</f>
        <v>3316</v>
      </c>
      <c r="R2105" s="34">
        <f>ROUND(('NEW Reference'!K$16*List!$H2105)+'NEW Reference'!K$17,0)</f>
        <v>3420</v>
      </c>
      <c r="S2105" s="34">
        <f>ROUND(('NEW Reference'!L$16*List!$H2105)+'NEW Reference'!L$17,0)</f>
        <v>3691</v>
      </c>
      <c r="T2105" s="34">
        <f>ROUND(('NEW Reference'!M$16*List!$H2105)+'NEW Reference'!M$17,0)</f>
        <v>4408</v>
      </c>
      <c r="U2105" s="34">
        <f>ROUND(('NEW Reference'!N$16*List!$H2105)+'NEW Reference'!N$17,0)</f>
        <v>17786</v>
      </c>
      <c r="V2105" s="35">
        <f>ROUND(('NEW Reference'!O$16*List!$H2105)+'NEW Reference'!O$17,0)</f>
        <v>661</v>
      </c>
      <c r="W2105" s="35">
        <f>ROUND(('NEW Reference'!P$16*List!$H2105)+'NEW Reference'!P$17,0)</f>
        <v>932</v>
      </c>
      <c r="X2105" s="35">
        <f>ROUND(('NEW Reference'!Q$16*List!$H2105)+'NEW Reference'!Q$17,0)</f>
        <v>466</v>
      </c>
      <c r="Y2105" s="36"/>
      <c r="Z2105" s="4" t="str">
        <f t="shared" si="98"/>
        <v>CLINTON, Ohio</v>
      </c>
      <c r="AA2105" s="37" t="s">
        <v>2235</v>
      </c>
      <c r="AB2105" s="37" t="s">
        <v>49</v>
      </c>
      <c r="AC2105" s="32" t="s">
        <v>5956</v>
      </c>
      <c r="AD2105" s="38"/>
      <c r="AE2105">
        <f t="shared" si="99"/>
        <v>0.78739999999999999</v>
      </c>
    </row>
    <row r="2106" spans="1:31">
      <c r="A2106" s="28" t="s">
        <v>5989</v>
      </c>
      <c r="B2106" s="44" t="s">
        <v>5990</v>
      </c>
      <c r="C2106" s="47">
        <v>99936</v>
      </c>
      <c r="D2106" s="30" t="s">
        <v>191</v>
      </c>
      <c r="E2106" s="37" t="s">
        <v>5991</v>
      </c>
      <c r="F2106" s="50" t="s">
        <v>5956</v>
      </c>
      <c r="G2106" s="33" t="s">
        <v>59</v>
      </c>
      <c r="H2106">
        <f t="shared" si="97"/>
        <v>0.78739999999999999</v>
      </c>
      <c r="I2106" s="34">
        <f>ROUND(('NEW Reference'!B$16*List!$H2106)+'NEW Reference'!B$17,0)</f>
        <v>1019</v>
      </c>
      <c r="J2106" s="34">
        <f>ROUND(('NEW Reference'!C$16*List!$H2106)+'NEW Reference'!C$17,0)</f>
        <v>1519</v>
      </c>
      <c r="K2106" s="34">
        <f>ROUND(('NEW Reference'!D$16*List!$H2106)+'NEW Reference'!D$17,0)</f>
        <v>1820</v>
      </c>
      <c r="L2106" s="34">
        <f>ROUND(('NEW Reference'!E$16*List!$H2106)+'NEW Reference'!E$17,0)</f>
        <v>2250</v>
      </c>
      <c r="M2106" s="34">
        <f>ROUND(('NEW Reference'!F$16*List!$H2106)+'NEW Reference'!F$17,0)</f>
        <v>2344</v>
      </c>
      <c r="N2106" s="34">
        <f>ROUND(('NEW Reference'!G$16*List!$H2106)+'NEW Reference'!G$17,0)</f>
        <v>2654</v>
      </c>
      <c r="O2106" s="34">
        <f>ROUND(('NEW Reference'!H$16*List!$H2106)+'NEW Reference'!H$17,0)</f>
        <v>2755</v>
      </c>
      <c r="P2106" s="34">
        <f>ROUND(('NEW Reference'!I$16*List!$H2106)+'NEW Reference'!I$17,0)</f>
        <v>2863</v>
      </c>
      <c r="Q2106" s="34">
        <f>ROUND(('NEW Reference'!J$16*List!$H2106)+'NEW Reference'!J$17,0)</f>
        <v>3316</v>
      </c>
      <c r="R2106" s="34">
        <f>ROUND(('NEW Reference'!K$16*List!$H2106)+'NEW Reference'!K$17,0)</f>
        <v>3420</v>
      </c>
      <c r="S2106" s="34">
        <f>ROUND(('NEW Reference'!L$16*List!$H2106)+'NEW Reference'!L$17,0)</f>
        <v>3691</v>
      </c>
      <c r="T2106" s="34">
        <f>ROUND(('NEW Reference'!M$16*List!$H2106)+'NEW Reference'!M$17,0)</f>
        <v>4408</v>
      </c>
      <c r="U2106" s="34">
        <f>ROUND(('NEW Reference'!N$16*List!$H2106)+'NEW Reference'!N$17,0)</f>
        <v>17786</v>
      </c>
      <c r="V2106" s="35">
        <f>ROUND(('NEW Reference'!O$16*List!$H2106)+'NEW Reference'!O$17,0)</f>
        <v>661</v>
      </c>
      <c r="W2106" s="35">
        <f>ROUND(('NEW Reference'!P$16*List!$H2106)+'NEW Reference'!P$17,0)</f>
        <v>932</v>
      </c>
      <c r="X2106" s="35">
        <f>ROUND(('NEW Reference'!Q$16*List!$H2106)+'NEW Reference'!Q$17,0)</f>
        <v>466</v>
      </c>
      <c r="Y2106" s="36"/>
      <c r="Z2106" s="4" t="str">
        <f t="shared" si="98"/>
        <v>COLUMBIANA, Ohio</v>
      </c>
      <c r="AA2106" s="46" t="s">
        <v>5991</v>
      </c>
      <c r="AB2106" s="37" t="s">
        <v>49</v>
      </c>
      <c r="AC2106" s="41" t="s">
        <v>5956</v>
      </c>
      <c r="AD2106" s="42"/>
      <c r="AE2106">
        <f t="shared" si="99"/>
        <v>0.78739999999999999</v>
      </c>
    </row>
    <row r="2107" spans="1:31">
      <c r="A2107" s="28" t="s">
        <v>5992</v>
      </c>
      <c r="B2107" s="44" t="s">
        <v>5993</v>
      </c>
      <c r="C2107" s="47">
        <v>99936</v>
      </c>
      <c r="D2107" s="30" t="s">
        <v>191</v>
      </c>
      <c r="E2107" s="37" t="s">
        <v>5994</v>
      </c>
      <c r="F2107" s="50" t="s">
        <v>5956</v>
      </c>
      <c r="G2107" s="33" t="s">
        <v>59</v>
      </c>
      <c r="H2107">
        <f t="shared" si="97"/>
        <v>0.78739999999999999</v>
      </c>
      <c r="I2107" s="34">
        <f>ROUND(('NEW Reference'!B$16*List!$H2107)+'NEW Reference'!B$17,0)</f>
        <v>1019</v>
      </c>
      <c r="J2107" s="34">
        <f>ROUND(('NEW Reference'!C$16*List!$H2107)+'NEW Reference'!C$17,0)</f>
        <v>1519</v>
      </c>
      <c r="K2107" s="34">
        <f>ROUND(('NEW Reference'!D$16*List!$H2107)+'NEW Reference'!D$17,0)</f>
        <v>1820</v>
      </c>
      <c r="L2107" s="34">
        <f>ROUND(('NEW Reference'!E$16*List!$H2107)+'NEW Reference'!E$17,0)</f>
        <v>2250</v>
      </c>
      <c r="M2107" s="34">
        <f>ROUND(('NEW Reference'!F$16*List!$H2107)+'NEW Reference'!F$17,0)</f>
        <v>2344</v>
      </c>
      <c r="N2107" s="34">
        <f>ROUND(('NEW Reference'!G$16*List!$H2107)+'NEW Reference'!G$17,0)</f>
        <v>2654</v>
      </c>
      <c r="O2107" s="34">
        <f>ROUND(('NEW Reference'!H$16*List!$H2107)+'NEW Reference'!H$17,0)</f>
        <v>2755</v>
      </c>
      <c r="P2107" s="34">
        <f>ROUND(('NEW Reference'!I$16*List!$H2107)+'NEW Reference'!I$17,0)</f>
        <v>2863</v>
      </c>
      <c r="Q2107" s="34">
        <f>ROUND(('NEW Reference'!J$16*List!$H2107)+'NEW Reference'!J$17,0)</f>
        <v>3316</v>
      </c>
      <c r="R2107" s="34">
        <f>ROUND(('NEW Reference'!K$16*List!$H2107)+'NEW Reference'!K$17,0)</f>
        <v>3420</v>
      </c>
      <c r="S2107" s="34">
        <f>ROUND(('NEW Reference'!L$16*List!$H2107)+'NEW Reference'!L$17,0)</f>
        <v>3691</v>
      </c>
      <c r="T2107" s="34">
        <f>ROUND(('NEW Reference'!M$16*List!$H2107)+'NEW Reference'!M$17,0)</f>
        <v>4408</v>
      </c>
      <c r="U2107" s="34">
        <f>ROUND(('NEW Reference'!N$16*List!$H2107)+'NEW Reference'!N$17,0)</f>
        <v>17786</v>
      </c>
      <c r="V2107" s="35">
        <f>ROUND(('NEW Reference'!O$16*List!$H2107)+'NEW Reference'!O$17,0)</f>
        <v>661</v>
      </c>
      <c r="W2107" s="35">
        <f>ROUND(('NEW Reference'!P$16*List!$H2107)+'NEW Reference'!P$17,0)</f>
        <v>932</v>
      </c>
      <c r="X2107" s="35">
        <f>ROUND(('NEW Reference'!Q$16*List!$H2107)+'NEW Reference'!Q$17,0)</f>
        <v>466</v>
      </c>
      <c r="Y2107" s="36"/>
      <c r="Z2107" s="4" t="str">
        <f t="shared" si="98"/>
        <v>COSHOCTON, Ohio</v>
      </c>
      <c r="AA2107" s="37" t="s">
        <v>5994</v>
      </c>
      <c r="AB2107" s="37" t="s">
        <v>49</v>
      </c>
      <c r="AC2107" s="32" t="s">
        <v>5956</v>
      </c>
      <c r="AD2107" s="38"/>
      <c r="AE2107">
        <f t="shared" si="99"/>
        <v>0.78739999999999999</v>
      </c>
    </row>
    <row r="2108" spans="1:31">
      <c r="A2108" s="28" t="s">
        <v>5995</v>
      </c>
      <c r="B2108" s="44" t="s">
        <v>5996</v>
      </c>
      <c r="C2108" s="45">
        <v>99936</v>
      </c>
      <c r="D2108" s="30" t="s">
        <v>191</v>
      </c>
      <c r="E2108" s="46" t="s">
        <v>555</v>
      </c>
      <c r="F2108" s="50" t="s">
        <v>5956</v>
      </c>
      <c r="G2108" s="33" t="s">
        <v>59</v>
      </c>
      <c r="H2108">
        <f t="shared" si="97"/>
        <v>0.78739999999999999</v>
      </c>
      <c r="I2108" s="34">
        <f>ROUND(('NEW Reference'!B$16*List!$H2108)+'NEW Reference'!B$17,0)</f>
        <v>1019</v>
      </c>
      <c r="J2108" s="34">
        <f>ROUND(('NEW Reference'!C$16*List!$H2108)+'NEW Reference'!C$17,0)</f>
        <v>1519</v>
      </c>
      <c r="K2108" s="34">
        <f>ROUND(('NEW Reference'!D$16*List!$H2108)+'NEW Reference'!D$17,0)</f>
        <v>1820</v>
      </c>
      <c r="L2108" s="34">
        <f>ROUND(('NEW Reference'!E$16*List!$H2108)+'NEW Reference'!E$17,0)</f>
        <v>2250</v>
      </c>
      <c r="M2108" s="34">
        <f>ROUND(('NEW Reference'!F$16*List!$H2108)+'NEW Reference'!F$17,0)</f>
        <v>2344</v>
      </c>
      <c r="N2108" s="34">
        <f>ROUND(('NEW Reference'!G$16*List!$H2108)+'NEW Reference'!G$17,0)</f>
        <v>2654</v>
      </c>
      <c r="O2108" s="34">
        <f>ROUND(('NEW Reference'!H$16*List!$H2108)+'NEW Reference'!H$17,0)</f>
        <v>2755</v>
      </c>
      <c r="P2108" s="34">
        <f>ROUND(('NEW Reference'!I$16*List!$H2108)+'NEW Reference'!I$17,0)</f>
        <v>2863</v>
      </c>
      <c r="Q2108" s="34">
        <f>ROUND(('NEW Reference'!J$16*List!$H2108)+'NEW Reference'!J$17,0)</f>
        <v>3316</v>
      </c>
      <c r="R2108" s="34">
        <f>ROUND(('NEW Reference'!K$16*List!$H2108)+'NEW Reference'!K$17,0)</f>
        <v>3420</v>
      </c>
      <c r="S2108" s="34">
        <f>ROUND(('NEW Reference'!L$16*List!$H2108)+'NEW Reference'!L$17,0)</f>
        <v>3691</v>
      </c>
      <c r="T2108" s="34">
        <f>ROUND(('NEW Reference'!M$16*List!$H2108)+'NEW Reference'!M$17,0)</f>
        <v>4408</v>
      </c>
      <c r="U2108" s="34">
        <f>ROUND(('NEW Reference'!N$16*List!$H2108)+'NEW Reference'!N$17,0)</f>
        <v>17786</v>
      </c>
      <c r="V2108" s="35">
        <f>ROUND(('NEW Reference'!O$16*List!$H2108)+'NEW Reference'!O$17,0)</f>
        <v>661</v>
      </c>
      <c r="W2108" s="35">
        <f>ROUND(('NEW Reference'!P$16*List!$H2108)+'NEW Reference'!P$17,0)</f>
        <v>932</v>
      </c>
      <c r="X2108" s="35">
        <f>ROUND(('NEW Reference'!Q$16*List!$H2108)+'NEW Reference'!Q$17,0)</f>
        <v>466</v>
      </c>
      <c r="Y2108" s="36"/>
      <c r="Z2108" s="4" t="str">
        <f t="shared" si="98"/>
        <v>CRAWFORD, Ohio</v>
      </c>
      <c r="AA2108" s="37" t="s">
        <v>555</v>
      </c>
      <c r="AB2108" s="37" t="s">
        <v>49</v>
      </c>
      <c r="AC2108" s="32" t="s">
        <v>5956</v>
      </c>
      <c r="AD2108" s="38"/>
      <c r="AE2108">
        <f t="shared" si="99"/>
        <v>0.78739999999999999</v>
      </c>
    </row>
    <row r="2109" spans="1:31">
      <c r="A2109" s="28" t="s">
        <v>5997</v>
      </c>
      <c r="B2109" s="44" t="s">
        <v>5998</v>
      </c>
      <c r="C2109" s="47">
        <v>17460</v>
      </c>
      <c r="D2109" s="30" t="s">
        <v>561</v>
      </c>
      <c r="E2109" s="37" t="s">
        <v>5999</v>
      </c>
      <c r="F2109" s="49" t="s">
        <v>5956</v>
      </c>
      <c r="G2109" s="33" t="s">
        <v>48</v>
      </c>
      <c r="H2109">
        <f t="shared" si="97"/>
        <v>0.85520000000000007</v>
      </c>
      <c r="I2109" s="34">
        <f>ROUND(('NEW Reference'!B$16*List!$H2109)+'NEW Reference'!B$17,0)</f>
        <v>1081</v>
      </c>
      <c r="J2109" s="34">
        <f>ROUND(('NEW Reference'!C$16*List!$H2109)+'NEW Reference'!C$17,0)</f>
        <v>1612</v>
      </c>
      <c r="K2109" s="34">
        <f>ROUND(('NEW Reference'!D$16*List!$H2109)+'NEW Reference'!D$17,0)</f>
        <v>1932</v>
      </c>
      <c r="L2109" s="34">
        <f>ROUND(('NEW Reference'!E$16*List!$H2109)+'NEW Reference'!E$17,0)</f>
        <v>2389</v>
      </c>
      <c r="M2109" s="34">
        <f>ROUND(('NEW Reference'!F$16*List!$H2109)+'NEW Reference'!F$17,0)</f>
        <v>2489</v>
      </c>
      <c r="N2109" s="34">
        <f>ROUND(('NEW Reference'!G$16*List!$H2109)+'NEW Reference'!G$17,0)</f>
        <v>2817</v>
      </c>
      <c r="O2109" s="34">
        <f>ROUND(('NEW Reference'!H$16*List!$H2109)+'NEW Reference'!H$17,0)</f>
        <v>2925</v>
      </c>
      <c r="P2109" s="34">
        <f>ROUND(('NEW Reference'!I$16*List!$H2109)+'NEW Reference'!I$17,0)</f>
        <v>3040</v>
      </c>
      <c r="Q2109" s="34">
        <f>ROUND(('NEW Reference'!J$16*List!$H2109)+'NEW Reference'!J$17,0)</f>
        <v>3520</v>
      </c>
      <c r="R2109" s="34">
        <f>ROUND(('NEW Reference'!K$16*List!$H2109)+'NEW Reference'!K$17,0)</f>
        <v>3631</v>
      </c>
      <c r="S2109" s="34">
        <f>ROUND(('NEW Reference'!L$16*List!$H2109)+'NEW Reference'!L$17,0)</f>
        <v>3918</v>
      </c>
      <c r="T2109" s="34">
        <f>ROUND(('NEW Reference'!M$16*List!$H2109)+'NEW Reference'!M$17,0)</f>
        <v>4679</v>
      </c>
      <c r="U2109" s="34">
        <f>ROUND(('NEW Reference'!N$16*List!$H2109)+'NEW Reference'!N$17,0)</f>
        <v>18881</v>
      </c>
      <c r="V2109" s="35">
        <f>ROUND(('NEW Reference'!O$16*List!$H2109)+'NEW Reference'!O$17,0)</f>
        <v>702</v>
      </c>
      <c r="W2109" s="35">
        <f>ROUND(('NEW Reference'!P$16*List!$H2109)+'NEW Reference'!P$17,0)</f>
        <v>989</v>
      </c>
      <c r="X2109" s="35">
        <f>ROUND(('NEW Reference'!Q$16*List!$H2109)+'NEW Reference'!Q$17,0)</f>
        <v>495</v>
      </c>
      <c r="Y2109" s="36"/>
      <c r="Z2109" s="4" t="str">
        <f t="shared" si="98"/>
        <v>CUYAHOGA, Ohio</v>
      </c>
      <c r="AA2109" s="46" t="s">
        <v>5999</v>
      </c>
      <c r="AB2109" s="37" t="s">
        <v>49</v>
      </c>
      <c r="AC2109" s="41" t="s">
        <v>5956</v>
      </c>
      <c r="AD2109" s="42"/>
      <c r="AE2109">
        <f t="shared" si="99"/>
        <v>0.85520000000000007</v>
      </c>
    </row>
    <row r="2110" spans="1:31">
      <c r="A2110" s="28" t="s">
        <v>6000</v>
      </c>
      <c r="B2110" s="44" t="s">
        <v>6001</v>
      </c>
      <c r="C2110" s="45">
        <v>99936</v>
      </c>
      <c r="D2110" s="30" t="s">
        <v>191</v>
      </c>
      <c r="E2110" s="46" t="s">
        <v>6002</v>
      </c>
      <c r="F2110" s="50" t="s">
        <v>5956</v>
      </c>
      <c r="G2110" s="33" t="s">
        <v>59</v>
      </c>
      <c r="H2110">
        <f t="shared" si="97"/>
        <v>0.78739999999999999</v>
      </c>
      <c r="I2110" s="34">
        <f>ROUND(('NEW Reference'!B$16*List!$H2110)+'NEW Reference'!B$17,0)</f>
        <v>1019</v>
      </c>
      <c r="J2110" s="34">
        <f>ROUND(('NEW Reference'!C$16*List!$H2110)+'NEW Reference'!C$17,0)</f>
        <v>1519</v>
      </c>
      <c r="K2110" s="34">
        <f>ROUND(('NEW Reference'!D$16*List!$H2110)+'NEW Reference'!D$17,0)</f>
        <v>1820</v>
      </c>
      <c r="L2110" s="34">
        <f>ROUND(('NEW Reference'!E$16*List!$H2110)+'NEW Reference'!E$17,0)</f>
        <v>2250</v>
      </c>
      <c r="M2110" s="34">
        <f>ROUND(('NEW Reference'!F$16*List!$H2110)+'NEW Reference'!F$17,0)</f>
        <v>2344</v>
      </c>
      <c r="N2110" s="34">
        <f>ROUND(('NEW Reference'!G$16*List!$H2110)+'NEW Reference'!G$17,0)</f>
        <v>2654</v>
      </c>
      <c r="O2110" s="34">
        <f>ROUND(('NEW Reference'!H$16*List!$H2110)+'NEW Reference'!H$17,0)</f>
        <v>2755</v>
      </c>
      <c r="P2110" s="34">
        <f>ROUND(('NEW Reference'!I$16*List!$H2110)+'NEW Reference'!I$17,0)</f>
        <v>2863</v>
      </c>
      <c r="Q2110" s="34">
        <f>ROUND(('NEW Reference'!J$16*List!$H2110)+'NEW Reference'!J$17,0)</f>
        <v>3316</v>
      </c>
      <c r="R2110" s="34">
        <f>ROUND(('NEW Reference'!K$16*List!$H2110)+'NEW Reference'!K$17,0)</f>
        <v>3420</v>
      </c>
      <c r="S2110" s="34">
        <f>ROUND(('NEW Reference'!L$16*List!$H2110)+'NEW Reference'!L$17,0)</f>
        <v>3691</v>
      </c>
      <c r="T2110" s="34">
        <f>ROUND(('NEW Reference'!M$16*List!$H2110)+'NEW Reference'!M$17,0)</f>
        <v>4408</v>
      </c>
      <c r="U2110" s="34">
        <f>ROUND(('NEW Reference'!N$16*List!$H2110)+'NEW Reference'!N$17,0)</f>
        <v>17786</v>
      </c>
      <c r="V2110" s="35">
        <f>ROUND(('NEW Reference'!O$16*List!$H2110)+'NEW Reference'!O$17,0)</f>
        <v>661</v>
      </c>
      <c r="W2110" s="35">
        <f>ROUND(('NEW Reference'!P$16*List!$H2110)+'NEW Reference'!P$17,0)</f>
        <v>932</v>
      </c>
      <c r="X2110" s="35">
        <f>ROUND(('NEW Reference'!Q$16*List!$H2110)+'NEW Reference'!Q$17,0)</f>
        <v>466</v>
      </c>
      <c r="Y2110" s="36"/>
      <c r="Z2110" s="4" t="str">
        <f t="shared" si="98"/>
        <v>DARKE, Ohio</v>
      </c>
      <c r="AA2110" s="37" t="s">
        <v>6002</v>
      </c>
      <c r="AB2110" s="37" t="s">
        <v>49</v>
      </c>
      <c r="AC2110" s="32" t="s">
        <v>5956</v>
      </c>
      <c r="AD2110" s="38"/>
      <c r="AE2110">
        <f t="shared" si="99"/>
        <v>0.78739999999999999</v>
      </c>
    </row>
    <row r="2111" spans="1:31">
      <c r="A2111" s="28" t="s">
        <v>6003</v>
      </c>
      <c r="B2111" s="44" t="s">
        <v>6004</v>
      </c>
      <c r="C2111" s="45">
        <v>99936</v>
      </c>
      <c r="D2111" s="30" t="s">
        <v>191</v>
      </c>
      <c r="E2111" s="46" t="s">
        <v>6005</v>
      </c>
      <c r="F2111" s="50" t="s">
        <v>5956</v>
      </c>
      <c r="G2111" s="33" t="s">
        <v>59</v>
      </c>
      <c r="H2111">
        <f t="shared" si="97"/>
        <v>0.78739999999999999</v>
      </c>
      <c r="I2111" s="34">
        <f>ROUND(('NEW Reference'!B$16*List!$H2111)+'NEW Reference'!B$17,0)</f>
        <v>1019</v>
      </c>
      <c r="J2111" s="34">
        <f>ROUND(('NEW Reference'!C$16*List!$H2111)+'NEW Reference'!C$17,0)</f>
        <v>1519</v>
      </c>
      <c r="K2111" s="34">
        <f>ROUND(('NEW Reference'!D$16*List!$H2111)+'NEW Reference'!D$17,0)</f>
        <v>1820</v>
      </c>
      <c r="L2111" s="34">
        <f>ROUND(('NEW Reference'!E$16*List!$H2111)+'NEW Reference'!E$17,0)</f>
        <v>2250</v>
      </c>
      <c r="M2111" s="34">
        <f>ROUND(('NEW Reference'!F$16*List!$H2111)+'NEW Reference'!F$17,0)</f>
        <v>2344</v>
      </c>
      <c r="N2111" s="34">
        <f>ROUND(('NEW Reference'!G$16*List!$H2111)+'NEW Reference'!G$17,0)</f>
        <v>2654</v>
      </c>
      <c r="O2111" s="34">
        <f>ROUND(('NEW Reference'!H$16*List!$H2111)+'NEW Reference'!H$17,0)</f>
        <v>2755</v>
      </c>
      <c r="P2111" s="34">
        <f>ROUND(('NEW Reference'!I$16*List!$H2111)+'NEW Reference'!I$17,0)</f>
        <v>2863</v>
      </c>
      <c r="Q2111" s="34">
        <f>ROUND(('NEW Reference'!J$16*List!$H2111)+'NEW Reference'!J$17,0)</f>
        <v>3316</v>
      </c>
      <c r="R2111" s="34">
        <f>ROUND(('NEW Reference'!K$16*List!$H2111)+'NEW Reference'!K$17,0)</f>
        <v>3420</v>
      </c>
      <c r="S2111" s="34">
        <f>ROUND(('NEW Reference'!L$16*List!$H2111)+'NEW Reference'!L$17,0)</f>
        <v>3691</v>
      </c>
      <c r="T2111" s="34">
        <f>ROUND(('NEW Reference'!M$16*List!$H2111)+'NEW Reference'!M$17,0)</f>
        <v>4408</v>
      </c>
      <c r="U2111" s="34">
        <f>ROUND(('NEW Reference'!N$16*List!$H2111)+'NEW Reference'!N$17,0)</f>
        <v>17786</v>
      </c>
      <c r="V2111" s="35">
        <f>ROUND(('NEW Reference'!O$16*List!$H2111)+'NEW Reference'!O$17,0)</f>
        <v>661</v>
      </c>
      <c r="W2111" s="35">
        <f>ROUND(('NEW Reference'!P$16*List!$H2111)+'NEW Reference'!P$17,0)</f>
        <v>932</v>
      </c>
      <c r="X2111" s="35">
        <f>ROUND(('NEW Reference'!Q$16*List!$H2111)+'NEW Reference'!Q$17,0)</f>
        <v>466</v>
      </c>
      <c r="Y2111" s="36"/>
      <c r="Z2111" s="4" t="str">
        <f t="shared" si="98"/>
        <v>DEFIANCE, Ohio</v>
      </c>
      <c r="AA2111" s="46" t="s">
        <v>6005</v>
      </c>
      <c r="AB2111" s="37" t="s">
        <v>49</v>
      </c>
      <c r="AC2111" s="41" t="s">
        <v>5956</v>
      </c>
      <c r="AD2111" s="42"/>
      <c r="AE2111">
        <f t="shared" si="99"/>
        <v>0.78739999999999999</v>
      </c>
    </row>
    <row r="2112" spans="1:31">
      <c r="A2112" s="28" t="s">
        <v>6006</v>
      </c>
      <c r="B2112" s="44" t="s">
        <v>6007</v>
      </c>
      <c r="C2112" s="47">
        <v>18140</v>
      </c>
      <c r="D2112" s="30" t="s">
        <v>593</v>
      </c>
      <c r="E2112" s="37" t="s">
        <v>1323</v>
      </c>
      <c r="F2112" s="49" t="s">
        <v>5956</v>
      </c>
      <c r="G2112" s="33" t="s">
        <v>48</v>
      </c>
      <c r="H2112">
        <f t="shared" si="97"/>
        <v>0.9497000000000001</v>
      </c>
      <c r="I2112" s="34">
        <f>ROUND(('NEW Reference'!B$16*List!$H2112)+'NEW Reference'!B$17,0)</f>
        <v>1169</v>
      </c>
      <c r="J2112" s="34">
        <f>ROUND(('NEW Reference'!C$16*List!$H2112)+'NEW Reference'!C$17,0)</f>
        <v>1743</v>
      </c>
      <c r="K2112" s="34">
        <f>ROUND(('NEW Reference'!D$16*List!$H2112)+'NEW Reference'!D$17,0)</f>
        <v>2088</v>
      </c>
      <c r="L2112" s="34">
        <f>ROUND(('NEW Reference'!E$16*List!$H2112)+'NEW Reference'!E$17,0)</f>
        <v>2582</v>
      </c>
      <c r="M2112" s="34">
        <f>ROUND(('NEW Reference'!F$16*List!$H2112)+'NEW Reference'!F$17,0)</f>
        <v>2690</v>
      </c>
      <c r="N2112" s="34">
        <f>ROUND(('NEW Reference'!G$16*List!$H2112)+'NEW Reference'!G$17,0)</f>
        <v>3045</v>
      </c>
      <c r="O2112" s="34">
        <f>ROUND(('NEW Reference'!H$16*List!$H2112)+'NEW Reference'!H$17,0)</f>
        <v>3161</v>
      </c>
      <c r="P2112" s="34">
        <f>ROUND(('NEW Reference'!I$16*List!$H2112)+'NEW Reference'!I$17,0)</f>
        <v>3285</v>
      </c>
      <c r="Q2112" s="34">
        <f>ROUND(('NEW Reference'!J$16*List!$H2112)+'NEW Reference'!J$17,0)</f>
        <v>3804</v>
      </c>
      <c r="R2112" s="34">
        <f>ROUND(('NEW Reference'!K$16*List!$H2112)+'NEW Reference'!K$17,0)</f>
        <v>3924</v>
      </c>
      <c r="S2112" s="34">
        <f>ROUND(('NEW Reference'!L$16*List!$H2112)+'NEW Reference'!L$17,0)</f>
        <v>4235</v>
      </c>
      <c r="T2112" s="34">
        <f>ROUND(('NEW Reference'!M$16*List!$H2112)+'NEW Reference'!M$17,0)</f>
        <v>5058</v>
      </c>
      <c r="U2112" s="34">
        <f>ROUND(('NEW Reference'!N$16*List!$H2112)+'NEW Reference'!N$17,0)</f>
        <v>20407</v>
      </c>
      <c r="V2112" s="35">
        <f>ROUND(('NEW Reference'!O$16*List!$H2112)+'NEW Reference'!O$17,0)</f>
        <v>759</v>
      </c>
      <c r="W2112" s="35">
        <f>ROUND(('NEW Reference'!P$16*List!$H2112)+'NEW Reference'!P$17,0)</f>
        <v>1069</v>
      </c>
      <c r="X2112" s="35">
        <f>ROUND(('NEW Reference'!Q$16*List!$H2112)+'NEW Reference'!Q$17,0)</f>
        <v>535</v>
      </c>
      <c r="Y2112" s="36"/>
      <c r="Z2112" s="4" t="str">
        <f t="shared" si="98"/>
        <v>DELAWARE, Ohio</v>
      </c>
      <c r="AA2112" s="46" t="s">
        <v>1323</v>
      </c>
      <c r="AB2112" s="37" t="s">
        <v>49</v>
      </c>
      <c r="AC2112" s="41" t="s">
        <v>5956</v>
      </c>
      <c r="AD2112" s="42"/>
      <c r="AE2112">
        <f t="shared" si="99"/>
        <v>0.9497000000000001</v>
      </c>
    </row>
    <row r="2113" spans="1:31">
      <c r="A2113" s="28" t="s">
        <v>6008</v>
      </c>
      <c r="B2113" s="44" t="s">
        <v>6009</v>
      </c>
      <c r="C2113" s="45">
        <v>99936</v>
      </c>
      <c r="D2113" s="30" t="s">
        <v>191</v>
      </c>
      <c r="E2113" s="46" t="s">
        <v>5427</v>
      </c>
      <c r="F2113" s="50" t="s">
        <v>5956</v>
      </c>
      <c r="G2113" s="33" t="s">
        <v>59</v>
      </c>
      <c r="H2113">
        <f t="shared" si="97"/>
        <v>0.78739999999999999</v>
      </c>
      <c r="I2113" s="34">
        <f>ROUND(('NEW Reference'!B$16*List!$H2113)+'NEW Reference'!B$17,0)</f>
        <v>1019</v>
      </c>
      <c r="J2113" s="34">
        <f>ROUND(('NEW Reference'!C$16*List!$H2113)+'NEW Reference'!C$17,0)</f>
        <v>1519</v>
      </c>
      <c r="K2113" s="34">
        <f>ROUND(('NEW Reference'!D$16*List!$H2113)+'NEW Reference'!D$17,0)</f>
        <v>1820</v>
      </c>
      <c r="L2113" s="34">
        <f>ROUND(('NEW Reference'!E$16*List!$H2113)+'NEW Reference'!E$17,0)</f>
        <v>2250</v>
      </c>
      <c r="M2113" s="34">
        <f>ROUND(('NEW Reference'!F$16*List!$H2113)+'NEW Reference'!F$17,0)</f>
        <v>2344</v>
      </c>
      <c r="N2113" s="34">
        <f>ROUND(('NEW Reference'!G$16*List!$H2113)+'NEW Reference'!G$17,0)</f>
        <v>2654</v>
      </c>
      <c r="O2113" s="34">
        <f>ROUND(('NEW Reference'!H$16*List!$H2113)+'NEW Reference'!H$17,0)</f>
        <v>2755</v>
      </c>
      <c r="P2113" s="34">
        <f>ROUND(('NEW Reference'!I$16*List!$H2113)+'NEW Reference'!I$17,0)</f>
        <v>2863</v>
      </c>
      <c r="Q2113" s="34">
        <f>ROUND(('NEW Reference'!J$16*List!$H2113)+'NEW Reference'!J$17,0)</f>
        <v>3316</v>
      </c>
      <c r="R2113" s="34">
        <f>ROUND(('NEW Reference'!K$16*List!$H2113)+'NEW Reference'!K$17,0)</f>
        <v>3420</v>
      </c>
      <c r="S2113" s="34">
        <f>ROUND(('NEW Reference'!L$16*List!$H2113)+'NEW Reference'!L$17,0)</f>
        <v>3691</v>
      </c>
      <c r="T2113" s="34">
        <f>ROUND(('NEW Reference'!M$16*List!$H2113)+'NEW Reference'!M$17,0)</f>
        <v>4408</v>
      </c>
      <c r="U2113" s="34">
        <f>ROUND(('NEW Reference'!N$16*List!$H2113)+'NEW Reference'!N$17,0)</f>
        <v>17786</v>
      </c>
      <c r="V2113" s="35">
        <f>ROUND(('NEW Reference'!O$16*List!$H2113)+'NEW Reference'!O$17,0)</f>
        <v>661</v>
      </c>
      <c r="W2113" s="35">
        <f>ROUND(('NEW Reference'!P$16*List!$H2113)+'NEW Reference'!P$17,0)</f>
        <v>932</v>
      </c>
      <c r="X2113" s="35">
        <f>ROUND(('NEW Reference'!Q$16*List!$H2113)+'NEW Reference'!Q$17,0)</f>
        <v>466</v>
      </c>
      <c r="Y2113" s="36"/>
      <c r="Z2113" s="4" t="str">
        <f t="shared" si="98"/>
        <v>ERIE, Ohio</v>
      </c>
      <c r="AA2113" s="46" t="s">
        <v>5427</v>
      </c>
      <c r="AB2113" s="37" t="s">
        <v>49</v>
      </c>
      <c r="AC2113" s="41" t="s">
        <v>5956</v>
      </c>
      <c r="AD2113" s="42"/>
      <c r="AE2113">
        <f t="shared" si="99"/>
        <v>0.78739999999999999</v>
      </c>
    </row>
    <row r="2114" spans="1:31">
      <c r="A2114" s="28" t="s">
        <v>6010</v>
      </c>
      <c r="B2114" s="44" t="s">
        <v>6011</v>
      </c>
      <c r="C2114" s="47">
        <v>18140</v>
      </c>
      <c r="D2114" s="30" t="s">
        <v>593</v>
      </c>
      <c r="E2114" s="37" t="s">
        <v>1271</v>
      </c>
      <c r="F2114" s="49" t="s">
        <v>5956</v>
      </c>
      <c r="G2114" s="33" t="s">
        <v>48</v>
      </c>
      <c r="H2114">
        <f t="shared" si="97"/>
        <v>0.9497000000000001</v>
      </c>
      <c r="I2114" s="34">
        <f>ROUND(('NEW Reference'!B$16*List!$H2114)+'NEW Reference'!B$17,0)</f>
        <v>1169</v>
      </c>
      <c r="J2114" s="34">
        <f>ROUND(('NEW Reference'!C$16*List!$H2114)+'NEW Reference'!C$17,0)</f>
        <v>1743</v>
      </c>
      <c r="K2114" s="34">
        <f>ROUND(('NEW Reference'!D$16*List!$H2114)+'NEW Reference'!D$17,0)</f>
        <v>2088</v>
      </c>
      <c r="L2114" s="34">
        <f>ROUND(('NEW Reference'!E$16*List!$H2114)+'NEW Reference'!E$17,0)</f>
        <v>2582</v>
      </c>
      <c r="M2114" s="34">
        <f>ROUND(('NEW Reference'!F$16*List!$H2114)+'NEW Reference'!F$17,0)</f>
        <v>2690</v>
      </c>
      <c r="N2114" s="34">
        <f>ROUND(('NEW Reference'!G$16*List!$H2114)+'NEW Reference'!G$17,0)</f>
        <v>3045</v>
      </c>
      <c r="O2114" s="34">
        <f>ROUND(('NEW Reference'!H$16*List!$H2114)+'NEW Reference'!H$17,0)</f>
        <v>3161</v>
      </c>
      <c r="P2114" s="34">
        <f>ROUND(('NEW Reference'!I$16*List!$H2114)+'NEW Reference'!I$17,0)</f>
        <v>3285</v>
      </c>
      <c r="Q2114" s="34">
        <f>ROUND(('NEW Reference'!J$16*List!$H2114)+'NEW Reference'!J$17,0)</f>
        <v>3804</v>
      </c>
      <c r="R2114" s="34">
        <f>ROUND(('NEW Reference'!K$16*List!$H2114)+'NEW Reference'!K$17,0)</f>
        <v>3924</v>
      </c>
      <c r="S2114" s="34">
        <f>ROUND(('NEW Reference'!L$16*List!$H2114)+'NEW Reference'!L$17,0)</f>
        <v>4235</v>
      </c>
      <c r="T2114" s="34">
        <f>ROUND(('NEW Reference'!M$16*List!$H2114)+'NEW Reference'!M$17,0)</f>
        <v>5058</v>
      </c>
      <c r="U2114" s="34">
        <f>ROUND(('NEW Reference'!N$16*List!$H2114)+'NEW Reference'!N$17,0)</f>
        <v>20407</v>
      </c>
      <c r="V2114" s="35">
        <f>ROUND(('NEW Reference'!O$16*List!$H2114)+'NEW Reference'!O$17,0)</f>
        <v>759</v>
      </c>
      <c r="W2114" s="35">
        <f>ROUND(('NEW Reference'!P$16*List!$H2114)+'NEW Reference'!P$17,0)</f>
        <v>1069</v>
      </c>
      <c r="X2114" s="35">
        <f>ROUND(('NEW Reference'!Q$16*List!$H2114)+'NEW Reference'!Q$17,0)</f>
        <v>535</v>
      </c>
      <c r="Y2114" s="36"/>
      <c r="Z2114" s="4" t="str">
        <f t="shared" si="98"/>
        <v>FAIRFIELD, Ohio</v>
      </c>
      <c r="AA2114" s="46" t="s">
        <v>1271</v>
      </c>
      <c r="AB2114" s="37" t="s">
        <v>49</v>
      </c>
      <c r="AC2114" s="41" t="s">
        <v>5956</v>
      </c>
      <c r="AD2114" s="42"/>
      <c r="AE2114">
        <f t="shared" si="99"/>
        <v>0.9497000000000001</v>
      </c>
    </row>
    <row r="2115" spans="1:31">
      <c r="A2115" s="28" t="s">
        <v>6012</v>
      </c>
      <c r="B2115" s="44" t="s">
        <v>6013</v>
      </c>
      <c r="C2115" s="45">
        <v>99936</v>
      </c>
      <c r="D2115" s="30" t="s">
        <v>191</v>
      </c>
      <c r="E2115" s="46" t="s">
        <v>165</v>
      </c>
      <c r="F2115" s="50" t="s">
        <v>5956</v>
      </c>
      <c r="G2115" s="33" t="s">
        <v>59</v>
      </c>
      <c r="H2115">
        <f t="shared" si="97"/>
        <v>0.78739999999999999</v>
      </c>
      <c r="I2115" s="34">
        <f>ROUND(('NEW Reference'!B$16*List!$H2115)+'NEW Reference'!B$17,0)</f>
        <v>1019</v>
      </c>
      <c r="J2115" s="34">
        <f>ROUND(('NEW Reference'!C$16*List!$H2115)+'NEW Reference'!C$17,0)</f>
        <v>1519</v>
      </c>
      <c r="K2115" s="34">
        <f>ROUND(('NEW Reference'!D$16*List!$H2115)+'NEW Reference'!D$17,0)</f>
        <v>1820</v>
      </c>
      <c r="L2115" s="34">
        <f>ROUND(('NEW Reference'!E$16*List!$H2115)+'NEW Reference'!E$17,0)</f>
        <v>2250</v>
      </c>
      <c r="M2115" s="34">
        <f>ROUND(('NEW Reference'!F$16*List!$H2115)+'NEW Reference'!F$17,0)</f>
        <v>2344</v>
      </c>
      <c r="N2115" s="34">
        <f>ROUND(('NEW Reference'!G$16*List!$H2115)+'NEW Reference'!G$17,0)</f>
        <v>2654</v>
      </c>
      <c r="O2115" s="34">
        <f>ROUND(('NEW Reference'!H$16*List!$H2115)+'NEW Reference'!H$17,0)</f>
        <v>2755</v>
      </c>
      <c r="P2115" s="34">
        <f>ROUND(('NEW Reference'!I$16*List!$H2115)+'NEW Reference'!I$17,0)</f>
        <v>2863</v>
      </c>
      <c r="Q2115" s="34">
        <f>ROUND(('NEW Reference'!J$16*List!$H2115)+'NEW Reference'!J$17,0)</f>
        <v>3316</v>
      </c>
      <c r="R2115" s="34">
        <f>ROUND(('NEW Reference'!K$16*List!$H2115)+'NEW Reference'!K$17,0)</f>
        <v>3420</v>
      </c>
      <c r="S2115" s="34">
        <f>ROUND(('NEW Reference'!L$16*List!$H2115)+'NEW Reference'!L$17,0)</f>
        <v>3691</v>
      </c>
      <c r="T2115" s="34">
        <f>ROUND(('NEW Reference'!M$16*List!$H2115)+'NEW Reference'!M$17,0)</f>
        <v>4408</v>
      </c>
      <c r="U2115" s="34">
        <f>ROUND(('NEW Reference'!N$16*List!$H2115)+'NEW Reference'!N$17,0)</f>
        <v>17786</v>
      </c>
      <c r="V2115" s="35">
        <f>ROUND(('NEW Reference'!O$16*List!$H2115)+'NEW Reference'!O$17,0)</f>
        <v>661</v>
      </c>
      <c r="W2115" s="35">
        <f>ROUND(('NEW Reference'!P$16*List!$H2115)+'NEW Reference'!P$17,0)</f>
        <v>932</v>
      </c>
      <c r="X2115" s="35">
        <f>ROUND(('NEW Reference'!Q$16*List!$H2115)+'NEW Reference'!Q$17,0)</f>
        <v>466</v>
      </c>
      <c r="Y2115" s="36"/>
      <c r="Z2115" s="4" t="str">
        <f t="shared" si="98"/>
        <v>FAYETTE, Ohio</v>
      </c>
      <c r="AA2115" s="46" t="s">
        <v>165</v>
      </c>
      <c r="AB2115" s="37" t="s">
        <v>49</v>
      </c>
      <c r="AC2115" s="41" t="s">
        <v>5956</v>
      </c>
      <c r="AD2115" s="42"/>
      <c r="AE2115">
        <f t="shared" si="99"/>
        <v>0.78739999999999999</v>
      </c>
    </row>
    <row r="2116" spans="1:31">
      <c r="A2116" s="28" t="s">
        <v>6014</v>
      </c>
      <c r="B2116" s="44" t="s">
        <v>6015</v>
      </c>
      <c r="C2116" s="47">
        <v>18140</v>
      </c>
      <c r="D2116" s="30" t="s">
        <v>593</v>
      </c>
      <c r="E2116" s="37" t="s">
        <v>169</v>
      </c>
      <c r="F2116" s="49" t="s">
        <v>5956</v>
      </c>
      <c r="G2116" s="33" t="s">
        <v>48</v>
      </c>
      <c r="H2116">
        <f t="shared" si="97"/>
        <v>0.9497000000000001</v>
      </c>
      <c r="I2116" s="34">
        <f>ROUND(('NEW Reference'!B$16*List!$H2116)+'NEW Reference'!B$17,0)</f>
        <v>1169</v>
      </c>
      <c r="J2116" s="34">
        <f>ROUND(('NEW Reference'!C$16*List!$H2116)+'NEW Reference'!C$17,0)</f>
        <v>1743</v>
      </c>
      <c r="K2116" s="34">
        <f>ROUND(('NEW Reference'!D$16*List!$H2116)+'NEW Reference'!D$17,0)</f>
        <v>2088</v>
      </c>
      <c r="L2116" s="34">
        <f>ROUND(('NEW Reference'!E$16*List!$H2116)+'NEW Reference'!E$17,0)</f>
        <v>2582</v>
      </c>
      <c r="M2116" s="34">
        <f>ROUND(('NEW Reference'!F$16*List!$H2116)+'NEW Reference'!F$17,0)</f>
        <v>2690</v>
      </c>
      <c r="N2116" s="34">
        <f>ROUND(('NEW Reference'!G$16*List!$H2116)+'NEW Reference'!G$17,0)</f>
        <v>3045</v>
      </c>
      <c r="O2116" s="34">
        <f>ROUND(('NEW Reference'!H$16*List!$H2116)+'NEW Reference'!H$17,0)</f>
        <v>3161</v>
      </c>
      <c r="P2116" s="34">
        <f>ROUND(('NEW Reference'!I$16*List!$H2116)+'NEW Reference'!I$17,0)</f>
        <v>3285</v>
      </c>
      <c r="Q2116" s="34">
        <f>ROUND(('NEW Reference'!J$16*List!$H2116)+'NEW Reference'!J$17,0)</f>
        <v>3804</v>
      </c>
      <c r="R2116" s="34">
        <f>ROUND(('NEW Reference'!K$16*List!$H2116)+'NEW Reference'!K$17,0)</f>
        <v>3924</v>
      </c>
      <c r="S2116" s="34">
        <f>ROUND(('NEW Reference'!L$16*List!$H2116)+'NEW Reference'!L$17,0)</f>
        <v>4235</v>
      </c>
      <c r="T2116" s="34">
        <f>ROUND(('NEW Reference'!M$16*List!$H2116)+'NEW Reference'!M$17,0)</f>
        <v>5058</v>
      </c>
      <c r="U2116" s="34">
        <f>ROUND(('NEW Reference'!N$16*List!$H2116)+'NEW Reference'!N$17,0)</f>
        <v>20407</v>
      </c>
      <c r="V2116" s="35">
        <f>ROUND(('NEW Reference'!O$16*List!$H2116)+'NEW Reference'!O$17,0)</f>
        <v>759</v>
      </c>
      <c r="W2116" s="35">
        <f>ROUND(('NEW Reference'!P$16*List!$H2116)+'NEW Reference'!P$17,0)</f>
        <v>1069</v>
      </c>
      <c r="X2116" s="35">
        <f>ROUND(('NEW Reference'!Q$16*List!$H2116)+'NEW Reference'!Q$17,0)</f>
        <v>535</v>
      </c>
      <c r="Y2116" s="36"/>
      <c r="Z2116" s="4" t="str">
        <f t="shared" si="98"/>
        <v>FRANKLIN, Ohio</v>
      </c>
      <c r="AA2116" s="37" t="s">
        <v>169</v>
      </c>
      <c r="AB2116" s="37" t="s">
        <v>49</v>
      </c>
      <c r="AC2116" s="32" t="s">
        <v>5956</v>
      </c>
      <c r="AD2116" s="38"/>
      <c r="AE2116">
        <f t="shared" si="99"/>
        <v>0.9497000000000001</v>
      </c>
    </row>
    <row r="2117" spans="1:31">
      <c r="A2117" s="28" t="s">
        <v>6016</v>
      </c>
      <c r="B2117" s="44" t="s">
        <v>6017</v>
      </c>
      <c r="C2117" s="45">
        <v>45780</v>
      </c>
      <c r="D2117" s="30" t="s">
        <v>1673</v>
      </c>
      <c r="E2117" s="46" t="s">
        <v>587</v>
      </c>
      <c r="F2117" s="49" t="s">
        <v>5956</v>
      </c>
      <c r="G2117" s="33" t="s">
        <v>48</v>
      </c>
      <c r="H2117">
        <f t="shared" si="97"/>
        <v>0.85040000000000004</v>
      </c>
      <c r="I2117" s="34">
        <f>ROUND(('NEW Reference'!B$16*List!$H2117)+'NEW Reference'!B$17,0)</f>
        <v>1077</v>
      </c>
      <c r="J2117" s="34">
        <f>ROUND(('NEW Reference'!C$16*List!$H2117)+'NEW Reference'!C$17,0)</f>
        <v>1606</v>
      </c>
      <c r="K2117" s="34">
        <f>ROUND(('NEW Reference'!D$16*List!$H2117)+'NEW Reference'!D$17,0)</f>
        <v>1924</v>
      </c>
      <c r="L2117" s="34">
        <f>ROUND(('NEW Reference'!E$16*List!$H2117)+'NEW Reference'!E$17,0)</f>
        <v>2379</v>
      </c>
      <c r="M2117" s="34">
        <f>ROUND(('NEW Reference'!F$16*List!$H2117)+'NEW Reference'!F$17,0)</f>
        <v>2478</v>
      </c>
      <c r="N2117" s="34">
        <f>ROUND(('NEW Reference'!G$16*List!$H2117)+'NEW Reference'!G$17,0)</f>
        <v>2806</v>
      </c>
      <c r="O2117" s="34">
        <f>ROUND(('NEW Reference'!H$16*List!$H2117)+'NEW Reference'!H$17,0)</f>
        <v>2913</v>
      </c>
      <c r="P2117" s="34">
        <f>ROUND(('NEW Reference'!I$16*List!$H2117)+'NEW Reference'!I$17,0)</f>
        <v>3027</v>
      </c>
      <c r="Q2117" s="34">
        <f>ROUND(('NEW Reference'!J$16*List!$H2117)+'NEW Reference'!J$17,0)</f>
        <v>3505</v>
      </c>
      <c r="R2117" s="34">
        <f>ROUND(('NEW Reference'!K$16*List!$H2117)+'NEW Reference'!K$17,0)</f>
        <v>3616</v>
      </c>
      <c r="S2117" s="34">
        <f>ROUND(('NEW Reference'!L$16*List!$H2117)+'NEW Reference'!L$17,0)</f>
        <v>3902</v>
      </c>
      <c r="T2117" s="34">
        <f>ROUND(('NEW Reference'!M$16*List!$H2117)+'NEW Reference'!M$17,0)</f>
        <v>4660</v>
      </c>
      <c r="U2117" s="34">
        <f>ROUND(('NEW Reference'!N$16*List!$H2117)+'NEW Reference'!N$17,0)</f>
        <v>18803</v>
      </c>
      <c r="V2117" s="35">
        <f>ROUND(('NEW Reference'!O$16*List!$H2117)+'NEW Reference'!O$17,0)</f>
        <v>699</v>
      </c>
      <c r="W2117" s="35">
        <f>ROUND(('NEW Reference'!P$16*List!$H2117)+'NEW Reference'!P$17,0)</f>
        <v>985</v>
      </c>
      <c r="X2117" s="35">
        <f>ROUND(('NEW Reference'!Q$16*List!$H2117)+'NEW Reference'!Q$17,0)</f>
        <v>493</v>
      </c>
      <c r="Y2117" s="36"/>
      <c r="Z2117" s="4" t="str">
        <f t="shared" si="98"/>
        <v>FULTON, Ohio</v>
      </c>
      <c r="AA2117" s="46" t="s">
        <v>587</v>
      </c>
      <c r="AB2117" s="37" t="s">
        <v>49</v>
      </c>
      <c r="AC2117" s="41" t="s">
        <v>5956</v>
      </c>
      <c r="AD2117" s="42"/>
      <c r="AE2117">
        <f t="shared" si="99"/>
        <v>0.85040000000000004</v>
      </c>
    </row>
    <row r="2118" spans="1:31">
      <c r="A2118" s="28" t="s">
        <v>6018</v>
      </c>
      <c r="B2118" s="44" t="s">
        <v>6019</v>
      </c>
      <c r="C2118" s="45">
        <v>99936</v>
      </c>
      <c r="D2118" s="30" t="s">
        <v>191</v>
      </c>
      <c r="E2118" s="46" t="s">
        <v>6020</v>
      </c>
      <c r="F2118" s="50" t="s">
        <v>5956</v>
      </c>
      <c r="G2118" s="33" t="s">
        <v>59</v>
      </c>
      <c r="H2118">
        <f t="shared" si="97"/>
        <v>0.78739999999999999</v>
      </c>
      <c r="I2118" s="34">
        <f>ROUND(('NEW Reference'!B$16*List!$H2118)+'NEW Reference'!B$17,0)</f>
        <v>1019</v>
      </c>
      <c r="J2118" s="34">
        <f>ROUND(('NEW Reference'!C$16*List!$H2118)+'NEW Reference'!C$17,0)</f>
        <v>1519</v>
      </c>
      <c r="K2118" s="34">
        <f>ROUND(('NEW Reference'!D$16*List!$H2118)+'NEW Reference'!D$17,0)</f>
        <v>1820</v>
      </c>
      <c r="L2118" s="34">
        <f>ROUND(('NEW Reference'!E$16*List!$H2118)+'NEW Reference'!E$17,0)</f>
        <v>2250</v>
      </c>
      <c r="M2118" s="34">
        <f>ROUND(('NEW Reference'!F$16*List!$H2118)+'NEW Reference'!F$17,0)</f>
        <v>2344</v>
      </c>
      <c r="N2118" s="34">
        <f>ROUND(('NEW Reference'!G$16*List!$H2118)+'NEW Reference'!G$17,0)</f>
        <v>2654</v>
      </c>
      <c r="O2118" s="34">
        <f>ROUND(('NEW Reference'!H$16*List!$H2118)+'NEW Reference'!H$17,0)</f>
        <v>2755</v>
      </c>
      <c r="P2118" s="34">
        <f>ROUND(('NEW Reference'!I$16*List!$H2118)+'NEW Reference'!I$17,0)</f>
        <v>2863</v>
      </c>
      <c r="Q2118" s="34">
        <f>ROUND(('NEW Reference'!J$16*List!$H2118)+'NEW Reference'!J$17,0)</f>
        <v>3316</v>
      </c>
      <c r="R2118" s="34">
        <f>ROUND(('NEW Reference'!K$16*List!$H2118)+'NEW Reference'!K$17,0)</f>
        <v>3420</v>
      </c>
      <c r="S2118" s="34">
        <f>ROUND(('NEW Reference'!L$16*List!$H2118)+'NEW Reference'!L$17,0)</f>
        <v>3691</v>
      </c>
      <c r="T2118" s="34">
        <f>ROUND(('NEW Reference'!M$16*List!$H2118)+'NEW Reference'!M$17,0)</f>
        <v>4408</v>
      </c>
      <c r="U2118" s="34">
        <f>ROUND(('NEW Reference'!N$16*List!$H2118)+'NEW Reference'!N$17,0)</f>
        <v>17786</v>
      </c>
      <c r="V2118" s="35">
        <f>ROUND(('NEW Reference'!O$16*List!$H2118)+'NEW Reference'!O$17,0)</f>
        <v>661</v>
      </c>
      <c r="W2118" s="35">
        <f>ROUND(('NEW Reference'!P$16*List!$H2118)+'NEW Reference'!P$17,0)</f>
        <v>932</v>
      </c>
      <c r="X2118" s="35">
        <f>ROUND(('NEW Reference'!Q$16*List!$H2118)+'NEW Reference'!Q$17,0)</f>
        <v>466</v>
      </c>
      <c r="Y2118" s="36"/>
      <c r="Z2118" s="4" t="str">
        <f t="shared" si="98"/>
        <v>GALLIA, Ohio</v>
      </c>
      <c r="AA2118" s="46" t="s">
        <v>6020</v>
      </c>
      <c r="AB2118" s="37" t="s">
        <v>49</v>
      </c>
      <c r="AC2118" s="41" t="s">
        <v>5956</v>
      </c>
      <c r="AD2118" s="42"/>
      <c r="AE2118">
        <f t="shared" si="99"/>
        <v>0.78739999999999999</v>
      </c>
    </row>
    <row r="2119" spans="1:31">
      <c r="A2119" s="28" t="s">
        <v>6021</v>
      </c>
      <c r="B2119" s="44" t="s">
        <v>6022</v>
      </c>
      <c r="C2119" s="45">
        <v>17460</v>
      </c>
      <c r="D2119" s="30" t="s">
        <v>561</v>
      </c>
      <c r="E2119" s="46" t="s">
        <v>6023</v>
      </c>
      <c r="F2119" s="49" t="s">
        <v>5956</v>
      </c>
      <c r="G2119" s="33" t="s">
        <v>48</v>
      </c>
      <c r="H2119">
        <f t="shared" si="97"/>
        <v>0.85520000000000007</v>
      </c>
      <c r="I2119" s="34">
        <f>ROUND(('NEW Reference'!B$16*List!$H2119)+'NEW Reference'!B$17,0)</f>
        <v>1081</v>
      </c>
      <c r="J2119" s="34">
        <f>ROUND(('NEW Reference'!C$16*List!$H2119)+'NEW Reference'!C$17,0)</f>
        <v>1612</v>
      </c>
      <c r="K2119" s="34">
        <f>ROUND(('NEW Reference'!D$16*List!$H2119)+'NEW Reference'!D$17,0)</f>
        <v>1932</v>
      </c>
      <c r="L2119" s="34">
        <f>ROUND(('NEW Reference'!E$16*List!$H2119)+'NEW Reference'!E$17,0)</f>
        <v>2389</v>
      </c>
      <c r="M2119" s="34">
        <f>ROUND(('NEW Reference'!F$16*List!$H2119)+'NEW Reference'!F$17,0)</f>
        <v>2489</v>
      </c>
      <c r="N2119" s="34">
        <f>ROUND(('NEW Reference'!G$16*List!$H2119)+'NEW Reference'!G$17,0)</f>
        <v>2817</v>
      </c>
      <c r="O2119" s="34">
        <f>ROUND(('NEW Reference'!H$16*List!$H2119)+'NEW Reference'!H$17,0)</f>
        <v>2925</v>
      </c>
      <c r="P2119" s="34">
        <f>ROUND(('NEW Reference'!I$16*List!$H2119)+'NEW Reference'!I$17,0)</f>
        <v>3040</v>
      </c>
      <c r="Q2119" s="34">
        <f>ROUND(('NEW Reference'!J$16*List!$H2119)+'NEW Reference'!J$17,0)</f>
        <v>3520</v>
      </c>
      <c r="R2119" s="34">
        <f>ROUND(('NEW Reference'!K$16*List!$H2119)+'NEW Reference'!K$17,0)</f>
        <v>3631</v>
      </c>
      <c r="S2119" s="34">
        <f>ROUND(('NEW Reference'!L$16*List!$H2119)+'NEW Reference'!L$17,0)</f>
        <v>3918</v>
      </c>
      <c r="T2119" s="34">
        <f>ROUND(('NEW Reference'!M$16*List!$H2119)+'NEW Reference'!M$17,0)</f>
        <v>4679</v>
      </c>
      <c r="U2119" s="34">
        <f>ROUND(('NEW Reference'!N$16*List!$H2119)+'NEW Reference'!N$17,0)</f>
        <v>18881</v>
      </c>
      <c r="V2119" s="35">
        <f>ROUND(('NEW Reference'!O$16*List!$H2119)+'NEW Reference'!O$17,0)</f>
        <v>702</v>
      </c>
      <c r="W2119" s="35">
        <f>ROUND(('NEW Reference'!P$16*List!$H2119)+'NEW Reference'!P$17,0)</f>
        <v>989</v>
      </c>
      <c r="X2119" s="35">
        <f>ROUND(('NEW Reference'!Q$16*List!$H2119)+'NEW Reference'!Q$17,0)</f>
        <v>495</v>
      </c>
      <c r="Y2119" s="36"/>
      <c r="Z2119" s="4" t="str">
        <f t="shared" si="98"/>
        <v>GEAUGA, Ohio</v>
      </c>
      <c r="AA2119" s="46" t="s">
        <v>6023</v>
      </c>
      <c r="AB2119" s="37" t="s">
        <v>49</v>
      </c>
      <c r="AC2119" s="41" t="s">
        <v>5956</v>
      </c>
      <c r="AD2119" s="42"/>
      <c r="AE2119">
        <f t="shared" si="99"/>
        <v>0.85520000000000007</v>
      </c>
    </row>
    <row r="2120" spans="1:31">
      <c r="A2120" s="28" t="s">
        <v>6024</v>
      </c>
      <c r="B2120" s="44" t="s">
        <v>6025</v>
      </c>
      <c r="C2120" s="45">
        <v>19430</v>
      </c>
      <c r="D2120" s="30" t="s">
        <v>629</v>
      </c>
      <c r="E2120" s="46" t="s">
        <v>178</v>
      </c>
      <c r="F2120" s="49" t="s">
        <v>5956</v>
      </c>
      <c r="G2120" s="33" t="s">
        <v>48</v>
      </c>
      <c r="H2120">
        <f t="shared" si="97"/>
        <v>0.873</v>
      </c>
      <c r="I2120" s="34">
        <f>ROUND(('NEW Reference'!B$16*List!$H2120)+'NEW Reference'!B$17,0)</f>
        <v>1098</v>
      </c>
      <c r="J2120" s="34">
        <f>ROUND(('NEW Reference'!C$16*List!$H2120)+'NEW Reference'!C$17,0)</f>
        <v>1637</v>
      </c>
      <c r="K2120" s="34">
        <f>ROUND(('NEW Reference'!D$16*List!$H2120)+'NEW Reference'!D$17,0)</f>
        <v>1962</v>
      </c>
      <c r="L2120" s="34">
        <f>ROUND(('NEW Reference'!E$16*List!$H2120)+'NEW Reference'!E$17,0)</f>
        <v>2425</v>
      </c>
      <c r="M2120" s="34">
        <f>ROUND(('NEW Reference'!F$16*List!$H2120)+'NEW Reference'!F$17,0)</f>
        <v>2527</v>
      </c>
      <c r="N2120" s="34">
        <f>ROUND(('NEW Reference'!G$16*List!$H2120)+'NEW Reference'!G$17,0)</f>
        <v>2860</v>
      </c>
      <c r="O2120" s="34">
        <f>ROUND(('NEW Reference'!H$16*List!$H2120)+'NEW Reference'!H$17,0)</f>
        <v>2969</v>
      </c>
      <c r="P2120" s="34">
        <f>ROUND(('NEW Reference'!I$16*List!$H2120)+'NEW Reference'!I$17,0)</f>
        <v>3086</v>
      </c>
      <c r="Q2120" s="34">
        <f>ROUND(('NEW Reference'!J$16*List!$H2120)+'NEW Reference'!J$17,0)</f>
        <v>3574</v>
      </c>
      <c r="R2120" s="34">
        <f>ROUND(('NEW Reference'!K$16*List!$H2120)+'NEW Reference'!K$17,0)</f>
        <v>3686</v>
      </c>
      <c r="S2120" s="34">
        <f>ROUND(('NEW Reference'!L$16*List!$H2120)+'NEW Reference'!L$17,0)</f>
        <v>3978</v>
      </c>
      <c r="T2120" s="34">
        <f>ROUND(('NEW Reference'!M$16*List!$H2120)+'NEW Reference'!M$17,0)</f>
        <v>4751</v>
      </c>
      <c r="U2120" s="34">
        <f>ROUND(('NEW Reference'!N$16*List!$H2120)+'NEW Reference'!N$17,0)</f>
        <v>19168</v>
      </c>
      <c r="V2120" s="35">
        <f>ROUND(('NEW Reference'!O$16*List!$H2120)+'NEW Reference'!O$17,0)</f>
        <v>713</v>
      </c>
      <c r="W2120" s="35">
        <f>ROUND(('NEW Reference'!P$16*List!$H2120)+'NEW Reference'!P$17,0)</f>
        <v>1004</v>
      </c>
      <c r="X2120" s="35">
        <f>ROUND(('NEW Reference'!Q$16*List!$H2120)+'NEW Reference'!Q$17,0)</f>
        <v>502</v>
      </c>
      <c r="Y2120" s="36"/>
      <c r="Z2120" s="4" t="str">
        <f t="shared" si="98"/>
        <v>GREENE, Ohio</v>
      </c>
      <c r="AA2120" s="37" t="s">
        <v>178</v>
      </c>
      <c r="AB2120" s="37" t="s">
        <v>49</v>
      </c>
      <c r="AC2120" s="32" t="s">
        <v>5956</v>
      </c>
      <c r="AD2120" s="38"/>
      <c r="AE2120">
        <f t="shared" si="99"/>
        <v>0.873</v>
      </c>
    </row>
    <row r="2121" spans="1:31">
      <c r="A2121" s="28" t="s">
        <v>6026</v>
      </c>
      <c r="B2121" s="44" t="s">
        <v>6027</v>
      </c>
      <c r="C2121" s="47">
        <v>99936</v>
      </c>
      <c r="D2121" s="30" t="s">
        <v>191</v>
      </c>
      <c r="E2121" s="37" t="s">
        <v>6028</v>
      </c>
      <c r="F2121" s="50" t="s">
        <v>5956</v>
      </c>
      <c r="G2121" s="33" t="s">
        <v>59</v>
      </c>
      <c r="H2121">
        <f t="shared" si="97"/>
        <v>0.78739999999999999</v>
      </c>
      <c r="I2121" s="34">
        <f>ROUND(('NEW Reference'!B$16*List!$H2121)+'NEW Reference'!B$17,0)</f>
        <v>1019</v>
      </c>
      <c r="J2121" s="34">
        <f>ROUND(('NEW Reference'!C$16*List!$H2121)+'NEW Reference'!C$17,0)</f>
        <v>1519</v>
      </c>
      <c r="K2121" s="34">
        <f>ROUND(('NEW Reference'!D$16*List!$H2121)+'NEW Reference'!D$17,0)</f>
        <v>1820</v>
      </c>
      <c r="L2121" s="34">
        <f>ROUND(('NEW Reference'!E$16*List!$H2121)+'NEW Reference'!E$17,0)</f>
        <v>2250</v>
      </c>
      <c r="M2121" s="34">
        <f>ROUND(('NEW Reference'!F$16*List!$H2121)+'NEW Reference'!F$17,0)</f>
        <v>2344</v>
      </c>
      <c r="N2121" s="34">
        <f>ROUND(('NEW Reference'!G$16*List!$H2121)+'NEW Reference'!G$17,0)</f>
        <v>2654</v>
      </c>
      <c r="O2121" s="34">
        <f>ROUND(('NEW Reference'!H$16*List!$H2121)+'NEW Reference'!H$17,0)</f>
        <v>2755</v>
      </c>
      <c r="P2121" s="34">
        <f>ROUND(('NEW Reference'!I$16*List!$H2121)+'NEW Reference'!I$17,0)</f>
        <v>2863</v>
      </c>
      <c r="Q2121" s="34">
        <f>ROUND(('NEW Reference'!J$16*List!$H2121)+'NEW Reference'!J$17,0)</f>
        <v>3316</v>
      </c>
      <c r="R2121" s="34">
        <f>ROUND(('NEW Reference'!K$16*List!$H2121)+'NEW Reference'!K$17,0)</f>
        <v>3420</v>
      </c>
      <c r="S2121" s="34">
        <f>ROUND(('NEW Reference'!L$16*List!$H2121)+'NEW Reference'!L$17,0)</f>
        <v>3691</v>
      </c>
      <c r="T2121" s="34">
        <f>ROUND(('NEW Reference'!M$16*List!$H2121)+'NEW Reference'!M$17,0)</f>
        <v>4408</v>
      </c>
      <c r="U2121" s="34">
        <f>ROUND(('NEW Reference'!N$16*List!$H2121)+'NEW Reference'!N$17,0)</f>
        <v>17786</v>
      </c>
      <c r="V2121" s="35">
        <f>ROUND(('NEW Reference'!O$16*List!$H2121)+'NEW Reference'!O$17,0)</f>
        <v>661</v>
      </c>
      <c r="W2121" s="35">
        <f>ROUND(('NEW Reference'!P$16*List!$H2121)+'NEW Reference'!P$17,0)</f>
        <v>932</v>
      </c>
      <c r="X2121" s="35">
        <f>ROUND(('NEW Reference'!Q$16*List!$H2121)+'NEW Reference'!Q$17,0)</f>
        <v>466</v>
      </c>
      <c r="Y2121" s="36"/>
      <c r="Z2121" s="4" t="str">
        <f t="shared" si="98"/>
        <v>GUERNSEY, Ohio</v>
      </c>
      <c r="AA2121" s="46" t="s">
        <v>6028</v>
      </c>
      <c r="AB2121" s="37" t="s">
        <v>49</v>
      </c>
      <c r="AC2121" s="41" t="s">
        <v>5956</v>
      </c>
      <c r="AD2121" s="42"/>
      <c r="AE2121">
        <f t="shared" si="99"/>
        <v>0.78739999999999999</v>
      </c>
    </row>
    <row r="2122" spans="1:31">
      <c r="A2122" s="28" t="s">
        <v>6029</v>
      </c>
      <c r="B2122" s="44" t="s">
        <v>6030</v>
      </c>
      <c r="C2122" s="47">
        <v>17140</v>
      </c>
      <c r="D2122" s="30" t="s">
        <v>546</v>
      </c>
      <c r="E2122" s="37" t="s">
        <v>1417</v>
      </c>
      <c r="F2122" s="49" t="s">
        <v>5956</v>
      </c>
      <c r="G2122" s="33" t="s">
        <v>48</v>
      </c>
      <c r="H2122">
        <f t="shared" si="97"/>
        <v>0.90900000000000003</v>
      </c>
      <c r="I2122" s="34">
        <f>ROUND(('NEW Reference'!B$16*List!$H2122)+'NEW Reference'!B$17,0)</f>
        <v>1131</v>
      </c>
      <c r="J2122" s="34">
        <f>ROUND(('NEW Reference'!C$16*List!$H2122)+'NEW Reference'!C$17,0)</f>
        <v>1687</v>
      </c>
      <c r="K2122" s="34">
        <f>ROUND(('NEW Reference'!D$16*List!$H2122)+'NEW Reference'!D$17,0)</f>
        <v>2021</v>
      </c>
      <c r="L2122" s="34">
        <f>ROUND(('NEW Reference'!E$16*List!$H2122)+'NEW Reference'!E$17,0)</f>
        <v>2499</v>
      </c>
      <c r="M2122" s="34">
        <f>ROUND(('NEW Reference'!F$16*List!$H2122)+'NEW Reference'!F$17,0)</f>
        <v>2603</v>
      </c>
      <c r="N2122" s="34">
        <f>ROUND(('NEW Reference'!G$16*List!$H2122)+'NEW Reference'!G$17,0)</f>
        <v>2947</v>
      </c>
      <c r="O2122" s="34">
        <f>ROUND(('NEW Reference'!H$16*List!$H2122)+'NEW Reference'!H$17,0)</f>
        <v>3059</v>
      </c>
      <c r="P2122" s="34">
        <f>ROUND(('NEW Reference'!I$16*List!$H2122)+'NEW Reference'!I$17,0)</f>
        <v>3179</v>
      </c>
      <c r="Q2122" s="34">
        <f>ROUND(('NEW Reference'!J$16*List!$H2122)+'NEW Reference'!J$17,0)</f>
        <v>3682</v>
      </c>
      <c r="R2122" s="34">
        <f>ROUND(('NEW Reference'!K$16*List!$H2122)+'NEW Reference'!K$17,0)</f>
        <v>3798</v>
      </c>
      <c r="S2122" s="34">
        <f>ROUND(('NEW Reference'!L$16*List!$H2122)+'NEW Reference'!L$17,0)</f>
        <v>4098</v>
      </c>
      <c r="T2122" s="34">
        <f>ROUND(('NEW Reference'!M$16*List!$H2122)+'NEW Reference'!M$17,0)</f>
        <v>4895</v>
      </c>
      <c r="U2122" s="34">
        <f>ROUND(('NEW Reference'!N$16*List!$H2122)+'NEW Reference'!N$17,0)</f>
        <v>19750</v>
      </c>
      <c r="V2122" s="35">
        <f>ROUND(('NEW Reference'!O$16*List!$H2122)+'NEW Reference'!O$17,0)</f>
        <v>734</v>
      </c>
      <c r="W2122" s="35">
        <f>ROUND(('NEW Reference'!P$16*List!$H2122)+'NEW Reference'!P$17,0)</f>
        <v>1035</v>
      </c>
      <c r="X2122" s="35">
        <f>ROUND(('NEW Reference'!Q$16*List!$H2122)+'NEW Reference'!Q$17,0)</f>
        <v>517</v>
      </c>
      <c r="Y2122" s="36"/>
      <c r="Z2122" s="4" t="str">
        <f t="shared" si="98"/>
        <v>HAMILTON, Ohio</v>
      </c>
      <c r="AA2122" s="37" t="s">
        <v>1417</v>
      </c>
      <c r="AB2122" s="37" t="s">
        <v>49</v>
      </c>
      <c r="AC2122" s="32" t="s">
        <v>5956</v>
      </c>
      <c r="AD2122" s="38"/>
      <c r="AE2122">
        <f t="shared" si="99"/>
        <v>0.90900000000000003</v>
      </c>
    </row>
    <row r="2123" spans="1:31">
      <c r="A2123" s="28" t="s">
        <v>6031</v>
      </c>
      <c r="B2123" s="44" t="s">
        <v>6032</v>
      </c>
      <c r="C2123" s="45">
        <v>99936</v>
      </c>
      <c r="D2123" s="30" t="s">
        <v>191</v>
      </c>
      <c r="E2123" s="46" t="s">
        <v>1821</v>
      </c>
      <c r="F2123" s="50" t="s">
        <v>5956</v>
      </c>
      <c r="G2123" s="33" t="s">
        <v>59</v>
      </c>
      <c r="H2123">
        <f t="shared" si="97"/>
        <v>0.78739999999999999</v>
      </c>
      <c r="I2123" s="34">
        <f>ROUND(('NEW Reference'!B$16*List!$H2123)+'NEW Reference'!B$17,0)</f>
        <v>1019</v>
      </c>
      <c r="J2123" s="34">
        <f>ROUND(('NEW Reference'!C$16*List!$H2123)+'NEW Reference'!C$17,0)</f>
        <v>1519</v>
      </c>
      <c r="K2123" s="34">
        <f>ROUND(('NEW Reference'!D$16*List!$H2123)+'NEW Reference'!D$17,0)</f>
        <v>1820</v>
      </c>
      <c r="L2123" s="34">
        <f>ROUND(('NEW Reference'!E$16*List!$H2123)+'NEW Reference'!E$17,0)</f>
        <v>2250</v>
      </c>
      <c r="M2123" s="34">
        <f>ROUND(('NEW Reference'!F$16*List!$H2123)+'NEW Reference'!F$17,0)</f>
        <v>2344</v>
      </c>
      <c r="N2123" s="34">
        <f>ROUND(('NEW Reference'!G$16*List!$H2123)+'NEW Reference'!G$17,0)</f>
        <v>2654</v>
      </c>
      <c r="O2123" s="34">
        <f>ROUND(('NEW Reference'!H$16*List!$H2123)+'NEW Reference'!H$17,0)</f>
        <v>2755</v>
      </c>
      <c r="P2123" s="34">
        <f>ROUND(('NEW Reference'!I$16*List!$H2123)+'NEW Reference'!I$17,0)</f>
        <v>2863</v>
      </c>
      <c r="Q2123" s="34">
        <f>ROUND(('NEW Reference'!J$16*List!$H2123)+'NEW Reference'!J$17,0)</f>
        <v>3316</v>
      </c>
      <c r="R2123" s="34">
        <f>ROUND(('NEW Reference'!K$16*List!$H2123)+'NEW Reference'!K$17,0)</f>
        <v>3420</v>
      </c>
      <c r="S2123" s="34">
        <f>ROUND(('NEW Reference'!L$16*List!$H2123)+'NEW Reference'!L$17,0)</f>
        <v>3691</v>
      </c>
      <c r="T2123" s="34">
        <f>ROUND(('NEW Reference'!M$16*List!$H2123)+'NEW Reference'!M$17,0)</f>
        <v>4408</v>
      </c>
      <c r="U2123" s="34">
        <f>ROUND(('NEW Reference'!N$16*List!$H2123)+'NEW Reference'!N$17,0)</f>
        <v>17786</v>
      </c>
      <c r="V2123" s="35">
        <f>ROUND(('NEW Reference'!O$16*List!$H2123)+'NEW Reference'!O$17,0)</f>
        <v>661</v>
      </c>
      <c r="W2123" s="35">
        <f>ROUND(('NEW Reference'!P$16*List!$H2123)+'NEW Reference'!P$17,0)</f>
        <v>932</v>
      </c>
      <c r="X2123" s="35">
        <f>ROUND(('NEW Reference'!Q$16*List!$H2123)+'NEW Reference'!Q$17,0)</f>
        <v>466</v>
      </c>
      <c r="Y2123" s="36"/>
      <c r="Z2123" s="4" t="str">
        <f t="shared" si="98"/>
        <v>HANCOCK, Ohio</v>
      </c>
      <c r="AA2123" s="37" t="s">
        <v>1821</v>
      </c>
      <c r="AB2123" s="37" t="s">
        <v>49</v>
      </c>
      <c r="AC2123" s="32" t="s">
        <v>5956</v>
      </c>
      <c r="AD2123" s="38"/>
      <c r="AE2123">
        <f t="shared" si="99"/>
        <v>0.78739999999999999</v>
      </c>
    </row>
    <row r="2124" spans="1:31">
      <c r="A2124" s="28" t="s">
        <v>6033</v>
      </c>
      <c r="B2124" s="44" t="s">
        <v>6034</v>
      </c>
      <c r="C2124" s="47">
        <v>99936</v>
      </c>
      <c r="D2124" s="30" t="s">
        <v>191</v>
      </c>
      <c r="E2124" s="37" t="s">
        <v>2287</v>
      </c>
      <c r="F2124" s="50" t="s">
        <v>5956</v>
      </c>
      <c r="G2124" s="33" t="s">
        <v>59</v>
      </c>
      <c r="H2124">
        <f t="shared" si="97"/>
        <v>0.78739999999999999</v>
      </c>
      <c r="I2124" s="34">
        <f>ROUND(('NEW Reference'!B$16*List!$H2124)+'NEW Reference'!B$17,0)</f>
        <v>1019</v>
      </c>
      <c r="J2124" s="34">
        <f>ROUND(('NEW Reference'!C$16*List!$H2124)+'NEW Reference'!C$17,0)</f>
        <v>1519</v>
      </c>
      <c r="K2124" s="34">
        <f>ROUND(('NEW Reference'!D$16*List!$H2124)+'NEW Reference'!D$17,0)</f>
        <v>1820</v>
      </c>
      <c r="L2124" s="34">
        <f>ROUND(('NEW Reference'!E$16*List!$H2124)+'NEW Reference'!E$17,0)</f>
        <v>2250</v>
      </c>
      <c r="M2124" s="34">
        <f>ROUND(('NEW Reference'!F$16*List!$H2124)+'NEW Reference'!F$17,0)</f>
        <v>2344</v>
      </c>
      <c r="N2124" s="34">
        <f>ROUND(('NEW Reference'!G$16*List!$H2124)+'NEW Reference'!G$17,0)</f>
        <v>2654</v>
      </c>
      <c r="O2124" s="34">
        <f>ROUND(('NEW Reference'!H$16*List!$H2124)+'NEW Reference'!H$17,0)</f>
        <v>2755</v>
      </c>
      <c r="P2124" s="34">
        <f>ROUND(('NEW Reference'!I$16*List!$H2124)+'NEW Reference'!I$17,0)</f>
        <v>2863</v>
      </c>
      <c r="Q2124" s="34">
        <f>ROUND(('NEW Reference'!J$16*List!$H2124)+'NEW Reference'!J$17,0)</f>
        <v>3316</v>
      </c>
      <c r="R2124" s="34">
        <f>ROUND(('NEW Reference'!K$16*List!$H2124)+'NEW Reference'!K$17,0)</f>
        <v>3420</v>
      </c>
      <c r="S2124" s="34">
        <f>ROUND(('NEW Reference'!L$16*List!$H2124)+'NEW Reference'!L$17,0)</f>
        <v>3691</v>
      </c>
      <c r="T2124" s="34">
        <f>ROUND(('NEW Reference'!M$16*List!$H2124)+'NEW Reference'!M$17,0)</f>
        <v>4408</v>
      </c>
      <c r="U2124" s="34">
        <f>ROUND(('NEW Reference'!N$16*List!$H2124)+'NEW Reference'!N$17,0)</f>
        <v>17786</v>
      </c>
      <c r="V2124" s="35">
        <f>ROUND(('NEW Reference'!O$16*List!$H2124)+'NEW Reference'!O$17,0)</f>
        <v>661</v>
      </c>
      <c r="W2124" s="35">
        <f>ROUND(('NEW Reference'!P$16*List!$H2124)+'NEW Reference'!P$17,0)</f>
        <v>932</v>
      </c>
      <c r="X2124" s="35">
        <f>ROUND(('NEW Reference'!Q$16*List!$H2124)+'NEW Reference'!Q$17,0)</f>
        <v>466</v>
      </c>
      <c r="Y2124" s="36"/>
      <c r="Z2124" s="4" t="str">
        <f t="shared" si="98"/>
        <v>HARDIN, Ohio</v>
      </c>
      <c r="AA2124" s="37" t="s">
        <v>2287</v>
      </c>
      <c r="AB2124" s="37" t="s">
        <v>49</v>
      </c>
      <c r="AC2124" s="32" t="s">
        <v>5956</v>
      </c>
      <c r="AD2124" s="38"/>
      <c r="AE2124">
        <f t="shared" si="99"/>
        <v>0.78739999999999999</v>
      </c>
    </row>
    <row r="2125" spans="1:31">
      <c r="A2125" s="28" t="s">
        <v>6035</v>
      </c>
      <c r="B2125" s="44" t="s">
        <v>6036</v>
      </c>
      <c r="C2125" s="45">
        <v>99936</v>
      </c>
      <c r="D2125" s="30" t="s">
        <v>191</v>
      </c>
      <c r="E2125" s="46" t="s">
        <v>2532</v>
      </c>
      <c r="F2125" s="50" t="s">
        <v>5956</v>
      </c>
      <c r="G2125" s="33" t="s">
        <v>59</v>
      </c>
      <c r="H2125">
        <f t="shared" si="97"/>
        <v>0.78739999999999999</v>
      </c>
      <c r="I2125" s="34">
        <f>ROUND(('NEW Reference'!B$16*List!$H2125)+'NEW Reference'!B$17,0)</f>
        <v>1019</v>
      </c>
      <c r="J2125" s="34">
        <f>ROUND(('NEW Reference'!C$16*List!$H2125)+'NEW Reference'!C$17,0)</f>
        <v>1519</v>
      </c>
      <c r="K2125" s="34">
        <f>ROUND(('NEW Reference'!D$16*List!$H2125)+'NEW Reference'!D$17,0)</f>
        <v>1820</v>
      </c>
      <c r="L2125" s="34">
        <f>ROUND(('NEW Reference'!E$16*List!$H2125)+'NEW Reference'!E$17,0)</f>
        <v>2250</v>
      </c>
      <c r="M2125" s="34">
        <f>ROUND(('NEW Reference'!F$16*List!$H2125)+'NEW Reference'!F$17,0)</f>
        <v>2344</v>
      </c>
      <c r="N2125" s="34">
        <f>ROUND(('NEW Reference'!G$16*List!$H2125)+'NEW Reference'!G$17,0)</f>
        <v>2654</v>
      </c>
      <c r="O2125" s="34">
        <f>ROUND(('NEW Reference'!H$16*List!$H2125)+'NEW Reference'!H$17,0)</f>
        <v>2755</v>
      </c>
      <c r="P2125" s="34">
        <f>ROUND(('NEW Reference'!I$16*List!$H2125)+'NEW Reference'!I$17,0)</f>
        <v>2863</v>
      </c>
      <c r="Q2125" s="34">
        <f>ROUND(('NEW Reference'!J$16*List!$H2125)+'NEW Reference'!J$17,0)</f>
        <v>3316</v>
      </c>
      <c r="R2125" s="34">
        <f>ROUND(('NEW Reference'!K$16*List!$H2125)+'NEW Reference'!K$17,0)</f>
        <v>3420</v>
      </c>
      <c r="S2125" s="34">
        <f>ROUND(('NEW Reference'!L$16*List!$H2125)+'NEW Reference'!L$17,0)</f>
        <v>3691</v>
      </c>
      <c r="T2125" s="34">
        <f>ROUND(('NEW Reference'!M$16*List!$H2125)+'NEW Reference'!M$17,0)</f>
        <v>4408</v>
      </c>
      <c r="U2125" s="34">
        <f>ROUND(('NEW Reference'!N$16*List!$H2125)+'NEW Reference'!N$17,0)</f>
        <v>17786</v>
      </c>
      <c r="V2125" s="35">
        <f>ROUND(('NEW Reference'!O$16*List!$H2125)+'NEW Reference'!O$17,0)</f>
        <v>661</v>
      </c>
      <c r="W2125" s="35">
        <f>ROUND(('NEW Reference'!P$16*List!$H2125)+'NEW Reference'!P$17,0)</f>
        <v>932</v>
      </c>
      <c r="X2125" s="35">
        <f>ROUND(('NEW Reference'!Q$16*List!$H2125)+'NEW Reference'!Q$17,0)</f>
        <v>466</v>
      </c>
      <c r="Y2125" s="36"/>
      <c r="Z2125" s="4" t="str">
        <f t="shared" si="98"/>
        <v>HARRISON, Ohio</v>
      </c>
      <c r="AA2125" s="46" t="s">
        <v>2532</v>
      </c>
      <c r="AB2125" s="37" t="s">
        <v>49</v>
      </c>
      <c r="AC2125" s="41" t="s">
        <v>5956</v>
      </c>
      <c r="AD2125" s="42"/>
      <c r="AE2125">
        <f t="shared" si="99"/>
        <v>0.78739999999999999</v>
      </c>
    </row>
    <row r="2126" spans="1:31">
      <c r="A2126" s="28" t="s">
        <v>6037</v>
      </c>
      <c r="B2126" s="44" t="s">
        <v>6038</v>
      </c>
      <c r="C2126" s="45">
        <v>99936</v>
      </c>
      <c r="D2126" s="30" t="s">
        <v>191</v>
      </c>
      <c r="E2126" s="46" t="s">
        <v>186</v>
      </c>
      <c r="F2126" s="50" t="s">
        <v>5956</v>
      </c>
      <c r="G2126" s="33" t="s">
        <v>59</v>
      </c>
      <c r="H2126">
        <f t="shared" si="97"/>
        <v>0.78739999999999999</v>
      </c>
      <c r="I2126" s="34">
        <f>ROUND(('NEW Reference'!B$16*List!$H2126)+'NEW Reference'!B$17,0)</f>
        <v>1019</v>
      </c>
      <c r="J2126" s="34">
        <f>ROUND(('NEW Reference'!C$16*List!$H2126)+'NEW Reference'!C$17,0)</f>
        <v>1519</v>
      </c>
      <c r="K2126" s="34">
        <f>ROUND(('NEW Reference'!D$16*List!$H2126)+'NEW Reference'!D$17,0)</f>
        <v>1820</v>
      </c>
      <c r="L2126" s="34">
        <f>ROUND(('NEW Reference'!E$16*List!$H2126)+'NEW Reference'!E$17,0)</f>
        <v>2250</v>
      </c>
      <c r="M2126" s="34">
        <f>ROUND(('NEW Reference'!F$16*List!$H2126)+'NEW Reference'!F$17,0)</f>
        <v>2344</v>
      </c>
      <c r="N2126" s="34">
        <f>ROUND(('NEW Reference'!G$16*List!$H2126)+'NEW Reference'!G$17,0)</f>
        <v>2654</v>
      </c>
      <c r="O2126" s="34">
        <f>ROUND(('NEW Reference'!H$16*List!$H2126)+'NEW Reference'!H$17,0)</f>
        <v>2755</v>
      </c>
      <c r="P2126" s="34">
        <f>ROUND(('NEW Reference'!I$16*List!$H2126)+'NEW Reference'!I$17,0)</f>
        <v>2863</v>
      </c>
      <c r="Q2126" s="34">
        <f>ROUND(('NEW Reference'!J$16*List!$H2126)+'NEW Reference'!J$17,0)</f>
        <v>3316</v>
      </c>
      <c r="R2126" s="34">
        <f>ROUND(('NEW Reference'!K$16*List!$H2126)+'NEW Reference'!K$17,0)</f>
        <v>3420</v>
      </c>
      <c r="S2126" s="34">
        <f>ROUND(('NEW Reference'!L$16*List!$H2126)+'NEW Reference'!L$17,0)</f>
        <v>3691</v>
      </c>
      <c r="T2126" s="34">
        <f>ROUND(('NEW Reference'!M$16*List!$H2126)+'NEW Reference'!M$17,0)</f>
        <v>4408</v>
      </c>
      <c r="U2126" s="34">
        <f>ROUND(('NEW Reference'!N$16*List!$H2126)+'NEW Reference'!N$17,0)</f>
        <v>17786</v>
      </c>
      <c r="V2126" s="35">
        <f>ROUND(('NEW Reference'!O$16*List!$H2126)+'NEW Reference'!O$17,0)</f>
        <v>661</v>
      </c>
      <c r="W2126" s="35">
        <f>ROUND(('NEW Reference'!P$16*List!$H2126)+'NEW Reference'!P$17,0)</f>
        <v>932</v>
      </c>
      <c r="X2126" s="35">
        <f>ROUND(('NEW Reference'!Q$16*List!$H2126)+'NEW Reference'!Q$17,0)</f>
        <v>466</v>
      </c>
      <c r="Y2126" s="36"/>
      <c r="Z2126" s="4" t="str">
        <f t="shared" si="98"/>
        <v>HENRY, Ohio</v>
      </c>
      <c r="AA2126" s="37" t="s">
        <v>186</v>
      </c>
      <c r="AB2126" s="37" t="s">
        <v>49</v>
      </c>
      <c r="AC2126" s="32" t="s">
        <v>5956</v>
      </c>
      <c r="AD2126" s="38"/>
      <c r="AE2126">
        <f t="shared" si="99"/>
        <v>0.78739999999999999</v>
      </c>
    </row>
    <row r="2127" spans="1:31">
      <c r="A2127" s="28" t="s">
        <v>6039</v>
      </c>
      <c r="B2127" s="44" t="s">
        <v>6040</v>
      </c>
      <c r="C2127" s="47">
        <v>99936</v>
      </c>
      <c r="D2127" s="30" t="s">
        <v>191</v>
      </c>
      <c r="E2127" s="37" t="s">
        <v>6041</v>
      </c>
      <c r="F2127" s="50" t="s">
        <v>5956</v>
      </c>
      <c r="G2127" s="33" t="s">
        <v>59</v>
      </c>
      <c r="H2127">
        <f t="shared" ref="H2127:H2190" si="100">IFERROR(INDEX($AH:$AH,MATCH($C2127,$AF:$AF,0)),"")</f>
        <v>0.78739999999999999</v>
      </c>
      <c r="I2127" s="34">
        <f>ROUND(('NEW Reference'!B$16*List!$H2127)+'NEW Reference'!B$17,0)</f>
        <v>1019</v>
      </c>
      <c r="J2127" s="34">
        <f>ROUND(('NEW Reference'!C$16*List!$H2127)+'NEW Reference'!C$17,0)</f>
        <v>1519</v>
      </c>
      <c r="K2127" s="34">
        <f>ROUND(('NEW Reference'!D$16*List!$H2127)+'NEW Reference'!D$17,0)</f>
        <v>1820</v>
      </c>
      <c r="L2127" s="34">
        <f>ROUND(('NEW Reference'!E$16*List!$H2127)+'NEW Reference'!E$17,0)</f>
        <v>2250</v>
      </c>
      <c r="M2127" s="34">
        <f>ROUND(('NEW Reference'!F$16*List!$H2127)+'NEW Reference'!F$17,0)</f>
        <v>2344</v>
      </c>
      <c r="N2127" s="34">
        <f>ROUND(('NEW Reference'!G$16*List!$H2127)+'NEW Reference'!G$17,0)</f>
        <v>2654</v>
      </c>
      <c r="O2127" s="34">
        <f>ROUND(('NEW Reference'!H$16*List!$H2127)+'NEW Reference'!H$17,0)</f>
        <v>2755</v>
      </c>
      <c r="P2127" s="34">
        <f>ROUND(('NEW Reference'!I$16*List!$H2127)+'NEW Reference'!I$17,0)</f>
        <v>2863</v>
      </c>
      <c r="Q2127" s="34">
        <f>ROUND(('NEW Reference'!J$16*List!$H2127)+'NEW Reference'!J$17,0)</f>
        <v>3316</v>
      </c>
      <c r="R2127" s="34">
        <f>ROUND(('NEW Reference'!K$16*List!$H2127)+'NEW Reference'!K$17,0)</f>
        <v>3420</v>
      </c>
      <c r="S2127" s="34">
        <f>ROUND(('NEW Reference'!L$16*List!$H2127)+'NEW Reference'!L$17,0)</f>
        <v>3691</v>
      </c>
      <c r="T2127" s="34">
        <f>ROUND(('NEW Reference'!M$16*List!$H2127)+'NEW Reference'!M$17,0)</f>
        <v>4408</v>
      </c>
      <c r="U2127" s="34">
        <f>ROUND(('NEW Reference'!N$16*List!$H2127)+'NEW Reference'!N$17,0)</f>
        <v>17786</v>
      </c>
      <c r="V2127" s="35">
        <f>ROUND(('NEW Reference'!O$16*List!$H2127)+'NEW Reference'!O$17,0)</f>
        <v>661</v>
      </c>
      <c r="W2127" s="35">
        <f>ROUND(('NEW Reference'!P$16*List!$H2127)+'NEW Reference'!P$17,0)</f>
        <v>932</v>
      </c>
      <c r="X2127" s="35">
        <f>ROUND(('NEW Reference'!Q$16*List!$H2127)+'NEW Reference'!Q$17,0)</f>
        <v>466</v>
      </c>
      <c r="Y2127" s="36"/>
      <c r="Z2127" s="4" t="str">
        <f t="shared" ref="Z2127:Z2190" si="101">CONCATENATE(AA2127, AB2127, AC2127)</f>
        <v>HIGHLAND, Ohio</v>
      </c>
      <c r="AA2127" s="37" t="s">
        <v>6041</v>
      </c>
      <c r="AB2127" s="37" t="s">
        <v>49</v>
      </c>
      <c r="AC2127" s="32" t="s">
        <v>5956</v>
      </c>
      <c r="AD2127" s="38"/>
      <c r="AE2127">
        <f t="shared" ref="AE2127:AE2190" si="102">IFERROR(INDEX($AH:$AH,MATCH($C2127,$AF:$AF,0)),"")</f>
        <v>0.78739999999999999</v>
      </c>
    </row>
    <row r="2128" spans="1:31">
      <c r="A2128" s="28" t="s">
        <v>6042</v>
      </c>
      <c r="B2128" s="44" t="s">
        <v>6043</v>
      </c>
      <c r="C2128" s="45">
        <v>18140</v>
      </c>
      <c r="D2128" s="30" t="s">
        <v>593</v>
      </c>
      <c r="E2128" s="46" t="s">
        <v>6044</v>
      </c>
      <c r="F2128" s="49" t="s">
        <v>5956</v>
      </c>
      <c r="G2128" s="33" t="s">
        <v>48</v>
      </c>
      <c r="H2128">
        <f t="shared" si="100"/>
        <v>0.9497000000000001</v>
      </c>
      <c r="I2128" s="34">
        <f>ROUND(('NEW Reference'!B$16*List!$H2128)+'NEW Reference'!B$17,0)</f>
        <v>1169</v>
      </c>
      <c r="J2128" s="34">
        <f>ROUND(('NEW Reference'!C$16*List!$H2128)+'NEW Reference'!C$17,0)</f>
        <v>1743</v>
      </c>
      <c r="K2128" s="34">
        <f>ROUND(('NEW Reference'!D$16*List!$H2128)+'NEW Reference'!D$17,0)</f>
        <v>2088</v>
      </c>
      <c r="L2128" s="34">
        <f>ROUND(('NEW Reference'!E$16*List!$H2128)+'NEW Reference'!E$17,0)</f>
        <v>2582</v>
      </c>
      <c r="M2128" s="34">
        <f>ROUND(('NEW Reference'!F$16*List!$H2128)+'NEW Reference'!F$17,0)</f>
        <v>2690</v>
      </c>
      <c r="N2128" s="34">
        <f>ROUND(('NEW Reference'!G$16*List!$H2128)+'NEW Reference'!G$17,0)</f>
        <v>3045</v>
      </c>
      <c r="O2128" s="34">
        <f>ROUND(('NEW Reference'!H$16*List!$H2128)+'NEW Reference'!H$17,0)</f>
        <v>3161</v>
      </c>
      <c r="P2128" s="34">
        <f>ROUND(('NEW Reference'!I$16*List!$H2128)+'NEW Reference'!I$17,0)</f>
        <v>3285</v>
      </c>
      <c r="Q2128" s="34">
        <f>ROUND(('NEW Reference'!J$16*List!$H2128)+'NEW Reference'!J$17,0)</f>
        <v>3804</v>
      </c>
      <c r="R2128" s="34">
        <f>ROUND(('NEW Reference'!K$16*List!$H2128)+'NEW Reference'!K$17,0)</f>
        <v>3924</v>
      </c>
      <c r="S2128" s="34">
        <f>ROUND(('NEW Reference'!L$16*List!$H2128)+'NEW Reference'!L$17,0)</f>
        <v>4235</v>
      </c>
      <c r="T2128" s="34">
        <f>ROUND(('NEW Reference'!M$16*List!$H2128)+'NEW Reference'!M$17,0)</f>
        <v>5058</v>
      </c>
      <c r="U2128" s="34">
        <f>ROUND(('NEW Reference'!N$16*List!$H2128)+'NEW Reference'!N$17,0)</f>
        <v>20407</v>
      </c>
      <c r="V2128" s="35">
        <f>ROUND(('NEW Reference'!O$16*List!$H2128)+'NEW Reference'!O$17,0)</f>
        <v>759</v>
      </c>
      <c r="W2128" s="35">
        <f>ROUND(('NEW Reference'!P$16*List!$H2128)+'NEW Reference'!P$17,0)</f>
        <v>1069</v>
      </c>
      <c r="X2128" s="35">
        <f>ROUND(('NEW Reference'!Q$16*List!$H2128)+'NEW Reference'!Q$17,0)</f>
        <v>535</v>
      </c>
      <c r="Y2128" s="36"/>
      <c r="Z2128" s="4" t="str">
        <f t="shared" si="101"/>
        <v>HOCKING, Ohio</v>
      </c>
      <c r="AA2128" s="37" t="s">
        <v>6044</v>
      </c>
      <c r="AB2128" s="37" t="s">
        <v>49</v>
      </c>
      <c r="AC2128" s="32" t="s">
        <v>5956</v>
      </c>
      <c r="AD2128" s="38"/>
      <c r="AE2128">
        <f t="shared" si="102"/>
        <v>0.9497000000000001</v>
      </c>
    </row>
    <row r="2129" spans="1:31">
      <c r="A2129" s="28" t="s">
        <v>6045</v>
      </c>
      <c r="B2129" s="44" t="s">
        <v>6046</v>
      </c>
      <c r="C2129" s="45">
        <v>99936</v>
      </c>
      <c r="D2129" s="30" t="s">
        <v>191</v>
      </c>
      <c r="E2129" s="46" t="s">
        <v>1440</v>
      </c>
      <c r="F2129" s="50" t="s">
        <v>5956</v>
      </c>
      <c r="G2129" s="33" t="s">
        <v>59</v>
      </c>
      <c r="H2129">
        <f t="shared" si="100"/>
        <v>0.78739999999999999</v>
      </c>
      <c r="I2129" s="34">
        <f>ROUND(('NEW Reference'!B$16*List!$H2129)+'NEW Reference'!B$17,0)</f>
        <v>1019</v>
      </c>
      <c r="J2129" s="34">
        <f>ROUND(('NEW Reference'!C$16*List!$H2129)+'NEW Reference'!C$17,0)</f>
        <v>1519</v>
      </c>
      <c r="K2129" s="34">
        <f>ROUND(('NEW Reference'!D$16*List!$H2129)+'NEW Reference'!D$17,0)</f>
        <v>1820</v>
      </c>
      <c r="L2129" s="34">
        <f>ROUND(('NEW Reference'!E$16*List!$H2129)+'NEW Reference'!E$17,0)</f>
        <v>2250</v>
      </c>
      <c r="M2129" s="34">
        <f>ROUND(('NEW Reference'!F$16*List!$H2129)+'NEW Reference'!F$17,0)</f>
        <v>2344</v>
      </c>
      <c r="N2129" s="34">
        <f>ROUND(('NEW Reference'!G$16*List!$H2129)+'NEW Reference'!G$17,0)</f>
        <v>2654</v>
      </c>
      <c r="O2129" s="34">
        <f>ROUND(('NEW Reference'!H$16*List!$H2129)+'NEW Reference'!H$17,0)</f>
        <v>2755</v>
      </c>
      <c r="P2129" s="34">
        <f>ROUND(('NEW Reference'!I$16*List!$H2129)+'NEW Reference'!I$17,0)</f>
        <v>2863</v>
      </c>
      <c r="Q2129" s="34">
        <f>ROUND(('NEW Reference'!J$16*List!$H2129)+'NEW Reference'!J$17,0)</f>
        <v>3316</v>
      </c>
      <c r="R2129" s="34">
        <f>ROUND(('NEW Reference'!K$16*List!$H2129)+'NEW Reference'!K$17,0)</f>
        <v>3420</v>
      </c>
      <c r="S2129" s="34">
        <f>ROUND(('NEW Reference'!L$16*List!$H2129)+'NEW Reference'!L$17,0)</f>
        <v>3691</v>
      </c>
      <c r="T2129" s="34">
        <f>ROUND(('NEW Reference'!M$16*List!$H2129)+'NEW Reference'!M$17,0)</f>
        <v>4408</v>
      </c>
      <c r="U2129" s="34">
        <f>ROUND(('NEW Reference'!N$16*List!$H2129)+'NEW Reference'!N$17,0)</f>
        <v>17786</v>
      </c>
      <c r="V2129" s="35">
        <f>ROUND(('NEW Reference'!O$16*List!$H2129)+'NEW Reference'!O$17,0)</f>
        <v>661</v>
      </c>
      <c r="W2129" s="35">
        <f>ROUND(('NEW Reference'!P$16*List!$H2129)+'NEW Reference'!P$17,0)</f>
        <v>932</v>
      </c>
      <c r="X2129" s="35">
        <f>ROUND(('NEW Reference'!Q$16*List!$H2129)+'NEW Reference'!Q$17,0)</f>
        <v>466</v>
      </c>
      <c r="Y2129" s="36"/>
      <c r="Z2129" s="4" t="str">
        <f t="shared" si="101"/>
        <v>HOLMES, Ohio</v>
      </c>
      <c r="AA2129" s="37" t="s">
        <v>1440</v>
      </c>
      <c r="AB2129" s="37" t="s">
        <v>49</v>
      </c>
      <c r="AC2129" s="32" t="s">
        <v>5956</v>
      </c>
      <c r="AD2129" s="38"/>
      <c r="AE2129">
        <f t="shared" si="102"/>
        <v>0.78739999999999999</v>
      </c>
    </row>
    <row r="2130" spans="1:31">
      <c r="A2130" s="28" t="s">
        <v>6047</v>
      </c>
      <c r="B2130" s="44" t="s">
        <v>6048</v>
      </c>
      <c r="C2130" s="45">
        <v>99936</v>
      </c>
      <c r="D2130" s="30" t="s">
        <v>191</v>
      </c>
      <c r="E2130" s="46" t="s">
        <v>3925</v>
      </c>
      <c r="F2130" s="50" t="s">
        <v>5956</v>
      </c>
      <c r="G2130" s="33" t="s">
        <v>59</v>
      </c>
      <c r="H2130">
        <f t="shared" si="100"/>
        <v>0.78739999999999999</v>
      </c>
      <c r="I2130" s="34">
        <f>ROUND(('NEW Reference'!B$16*List!$H2130)+'NEW Reference'!B$17,0)</f>
        <v>1019</v>
      </c>
      <c r="J2130" s="34">
        <f>ROUND(('NEW Reference'!C$16*List!$H2130)+'NEW Reference'!C$17,0)</f>
        <v>1519</v>
      </c>
      <c r="K2130" s="34">
        <f>ROUND(('NEW Reference'!D$16*List!$H2130)+'NEW Reference'!D$17,0)</f>
        <v>1820</v>
      </c>
      <c r="L2130" s="34">
        <f>ROUND(('NEW Reference'!E$16*List!$H2130)+'NEW Reference'!E$17,0)</f>
        <v>2250</v>
      </c>
      <c r="M2130" s="34">
        <f>ROUND(('NEW Reference'!F$16*List!$H2130)+'NEW Reference'!F$17,0)</f>
        <v>2344</v>
      </c>
      <c r="N2130" s="34">
        <f>ROUND(('NEW Reference'!G$16*List!$H2130)+'NEW Reference'!G$17,0)</f>
        <v>2654</v>
      </c>
      <c r="O2130" s="34">
        <f>ROUND(('NEW Reference'!H$16*List!$H2130)+'NEW Reference'!H$17,0)</f>
        <v>2755</v>
      </c>
      <c r="P2130" s="34">
        <f>ROUND(('NEW Reference'!I$16*List!$H2130)+'NEW Reference'!I$17,0)</f>
        <v>2863</v>
      </c>
      <c r="Q2130" s="34">
        <f>ROUND(('NEW Reference'!J$16*List!$H2130)+'NEW Reference'!J$17,0)</f>
        <v>3316</v>
      </c>
      <c r="R2130" s="34">
        <f>ROUND(('NEW Reference'!K$16*List!$H2130)+'NEW Reference'!K$17,0)</f>
        <v>3420</v>
      </c>
      <c r="S2130" s="34">
        <f>ROUND(('NEW Reference'!L$16*List!$H2130)+'NEW Reference'!L$17,0)</f>
        <v>3691</v>
      </c>
      <c r="T2130" s="34">
        <f>ROUND(('NEW Reference'!M$16*List!$H2130)+'NEW Reference'!M$17,0)</f>
        <v>4408</v>
      </c>
      <c r="U2130" s="34">
        <f>ROUND(('NEW Reference'!N$16*List!$H2130)+'NEW Reference'!N$17,0)</f>
        <v>17786</v>
      </c>
      <c r="V2130" s="35">
        <f>ROUND(('NEW Reference'!O$16*List!$H2130)+'NEW Reference'!O$17,0)</f>
        <v>661</v>
      </c>
      <c r="W2130" s="35">
        <f>ROUND(('NEW Reference'!P$16*List!$H2130)+'NEW Reference'!P$17,0)</f>
        <v>932</v>
      </c>
      <c r="X2130" s="35">
        <f>ROUND(('NEW Reference'!Q$16*List!$H2130)+'NEW Reference'!Q$17,0)</f>
        <v>466</v>
      </c>
      <c r="Y2130" s="36"/>
      <c r="Z2130" s="4" t="str">
        <f t="shared" si="101"/>
        <v>HURON, Ohio</v>
      </c>
      <c r="AA2130" s="46" t="s">
        <v>3925</v>
      </c>
      <c r="AB2130" s="37" t="s">
        <v>49</v>
      </c>
      <c r="AC2130" s="41" t="s">
        <v>5956</v>
      </c>
      <c r="AD2130" s="42"/>
      <c r="AE2130">
        <f t="shared" si="102"/>
        <v>0.78739999999999999</v>
      </c>
    </row>
    <row r="2131" spans="1:31">
      <c r="A2131" s="28" t="s">
        <v>6049</v>
      </c>
      <c r="B2131" s="44" t="s">
        <v>6050</v>
      </c>
      <c r="C2131" s="45">
        <v>99936</v>
      </c>
      <c r="D2131" s="30" t="s">
        <v>191</v>
      </c>
      <c r="E2131" s="46" t="s">
        <v>194</v>
      </c>
      <c r="F2131" s="50" t="s">
        <v>5956</v>
      </c>
      <c r="G2131" s="33" t="s">
        <v>59</v>
      </c>
      <c r="H2131">
        <f t="shared" si="100"/>
        <v>0.78739999999999999</v>
      </c>
      <c r="I2131" s="34">
        <f>ROUND(('NEW Reference'!B$16*List!$H2131)+'NEW Reference'!B$17,0)</f>
        <v>1019</v>
      </c>
      <c r="J2131" s="34">
        <f>ROUND(('NEW Reference'!C$16*List!$H2131)+'NEW Reference'!C$17,0)</f>
        <v>1519</v>
      </c>
      <c r="K2131" s="34">
        <f>ROUND(('NEW Reference'!D$16*List!$H2131)+'NEW Reference'!D$17,0)</f>
        <v>1820</v>
      </c>
      <c r="L2131" s="34">
        <f>ROUND(('NEW Reference'!E$16*List!$H2131)+'NEW Reference'!E$17,0)</f>
        <v>2250</v>
      </c>
      <c r="M2131" s="34">
        <f>ROUND(('NEW Reference'!F$16*List!$H2131)+'NEW Reference'!F$17,0)</f>
        <v>2344</v>
      </c>
      <c r="N2131" s="34">
        <f>ROUND(('NEW Reference'!G$16*List!$H2131)+'NEW Reference'!G$17,0)</f>
        <v>2654</v>
      </c>
      <c r="O2131" s="34">
        <f>ROUND(('NEW Reference'!H$16*List!$H2131)+'NEW Reference'!H$17,0)</f>
        <v>2755</v>
      </c>
      <c r="P2131" s="34">
        <f>ROUND(('NEW Reference'!I$16*List!$H2131)+'NEW Reference'!I$17,0)</f>
        <v>2863</v>
      </c>
      <c r="Q2131" s="34">
        <f>ROUND(('NEW Reference'!J$16*List!$H2131)+'NEW Reference'!J$17,0)</f>
        <v>3316</v>
      </c>
      <c r="R2131" s="34">
        <f>ROUND(('NEW Reference'!K$16*List!$H2131)+'NEW Reference'!K$17,0)</f>
        <v>3420</v>
      </c>
      <c r="S2131" s="34">
        <f>ROUND(('NEW Reference'!L$16*List!$H2131)+'NEW Reference'!L$17,0)</f>
        <v>3691</v>
      </c>
      <c r="T2131" s="34">
        <f>ROUND(('NEW Reference'!M$16*List!$H2131)+'NEW Reference'!M$17,0)</f>
        <v>4408</v>
      </c>
      <c r="U2131" s="34">
        <f>ROUND(('NEW Reference'!N$16*List!$H2131)+'NEW Reference'!N$17,0)</f>
        <v>17786</v>
      </c>
      <c r="V2131" s="35">
        <f>ROUND(('NEW Reference'!O$16*List!$H2131)+'NEW Reference'!O$17,0)</f>
        <v>661</v>
      </c>
      <c r="W2131" s="35">
        <f>ROUND(('NEW Reference'!P$16*List!$H2131)+'NEW Reference'!P$17,0)</f>
        <v>932</v>
      </c>
      <c r="X2131" s="35">
        <f>ROUND(('NEW Reference'!Q$16*List!$H2131)+'NEW Reference'!Q$17,0)</f>
        <v>466</v>
      </c>
      <c r="Y2131" s="36"/>
      <c r="Z2131" s="4" t="str">
        <f t="shared" si="101"/>
        <v>JACKSON, Ohio</v>
      </c>
      <c r="AA2131" s="37" t="s">
        <v>194</v>
      </c>
      <c r="AB2131" s="37" t="s">
        <v>49</v>
      </c>
      <c r="AC2131" s="32" t="s">
        <v>5956</v>
      </c>
      <c r="AD2131" s="38"/>
      <c r="AE2131">
        <f t="shared" si="102"/>
        <v>0.78739999999999999</v>
      </c>
    </row>
    <row r="2132" spans="1:31">
      <c r="A2132" s="28" t="s">
        <v>6051</v>
      </c>
      <c r="B2132" s="44" t="s">
        <v>6052</v>
      </c>
      <c r="C2132" s="45">
        <v>48260</v>
      </c>
      <c r="D2132" s="30" t="s">
        <v>1756</v>
      </c>
      <c r="E2132" s="46" t="s">
        <v>198</v>
      </c>
      <c r="F2132" s="49" t="s">
        <v>5956</v>
      </c>
      <c r="G2132" s="33" t="s">
        <v>48</v>
      </c>
      <c r="H2132">
        <f t="shared" si="100"/>
        <v>0.71350000000000002</v>
      </c>
      <c r="I2132" s="34">
        <f>ROUND(('NEW Reference'!B$16*List!$H2132)+'NEW Reference'!B$17,0)</f>
        <v>950</v>
      </c>
      <c r="J2132" s="34">
        <f>ROUND(('NEW Reference'!C$16*List!$H2132)+'NEW Reference'!C$17,0)</f>
        <v>1417</v>
      </c>
      <c r="K2132" s="34">
        <f>ROUND(('NEW Reference'!D$16*List!$H2132)+'NEW Reference'!D$17,0)</f>
        <v>1698</v>
      </c>
      <c r="L2132" s="34">
        <f>ROUND(('NEW Reference'!E$16*List!$H2132)+'NEW Reference'!E$17,0)</f>
        <v>2099</v>
      </c>
      <c r="M2132" s="34">
        <f>ROUND(('NEW Reference'!F$16*List!$H2132)+'NEW Reference'!F$17,0)</f>
        <v>2187</v>
      </c>
      <c r="N2132" s="34">
        <f>ROUND(('NEW Reference'!G$16*List!$H2132)+'NEW Reference'!G$17,0)</f>
        <v>2476</v>
      </c>
      <c r="O2132" s="34">
        <f>ROUND(('NEW Reference'!H$16*List!$H2132)+'NEW Reference'!H$17,0)</f>
        <v>2570</v>
      </c>
      <c r="P2132" s="34">
        <f>ROUND(('NEW Reference'!I$16*List!$H2132)+'NEW Reference'!I$17,0)</f>
        <v>2671</v>
      </c>
      <c r="Q2132" s="34">
        <f>ROUND(('NEW Reference'!J$16*List!$H2132)+'NEW Reference'!J$17,0)</f>
        <v>3093</v>
      </c>
      <c r="R2132" s="34">
        <f>ROUND(('NEW Reference'!K$16*List!$H2132)+'NEW Reference'!K$17,0)</f>
        <v>3191</v>
      </c>
      <c r="S2132" s="34">
        <f>ROUND(('NEW Reference'!L$16*List!$H2132)+'NEW Reference'!L$17,0)</f>
        <v>3443</v>
      </c>
      <c r="T2132" s="34">
        <f>ROUND(('NEW Reference'!M$16*List!$H2132)+'NEW Reference'!M$17,0)</f>
        <v>4112</v>
      </c>
      <c r="U2132" s="34">
        <f>ROUND(('NEW Reference'!N$16*List!$H2132)+'NEW Reference'!N$17,0)</f>
        <v>16593</v>
      </c>
      <c r="V2132" s="35">
        <f>ROUND(('NEW Reference'!O$16*List!$H2132)+'NEW Reference'!O$17,0)</f>
        <v>617</v>
      </c>
      <c r="W2132" s="35">
        <f>ROUND(('NEW Reference'!P$16*List!$H2132)+'NEW Reference'!P$17,0)</f>
        <v>869</v>
      </c>
      <c r="X2132" s="35">
        <f>ROUND(('NEW Reference'!Q$16*List!$H2132)+'NEW Reference'!Q$17,0)</f>
        <v>435</v>
      </c>
      <c r="Y2132" s="36"/>
      <c r="Z2132" s="4" t="str">
        <f t="shared" si="101"/>
        <v>JEFFERSON, Ohio</v>
      </c>
      <c r="AA2132" s="46" t="s">
        <v>198</v>
      </c>
      <c r="AB2132" s="37" t="s">
        <v>49</v>
      </c>
      <c r="AC2132" s="41" t="s">
        <v>5956</v>
      </c>
      <c r="AD2132" s="42"/>
      <c r="AE2132">
        <f t="shared" si="102"/>
        <v>0.71350000000000002</v>
      </c>
    </row>
    <row r="2133" spans="1:31">
      <c r="A2133" s="28" t="s">
        <v>6053</v>
      </c>
      <c r="B2133" s="44" t="s">
        <v>6054</v>
      </c>
      <c r="C2133" s="47">
        <v>99936</v>
      </c>
      <c r="D2133" s="30" t="s">
        <v>191</v>
      </c>
      <c r="E2133" s="37" t="s">
        <v>2321</v>
      </c>
      <c r="F2133" s="50" t="s">
        <v>5956</v>
      </c>
      <c r="G2133" s="33" t="s">
        <v>59</v>
      </c>
      <c r="H2133">
        <f t="shared" si="100"/>
        <v>0.78739999999999999</v>
      </c>
      <c r="I2133" s="34">
        <f>ROUND(('NEW Reference'!B$16*List!$H2133)+'NEW Reference'!B$17,0)</f>
        <v>1019</v>
      </c>
      <c r="J2133" s="34">
        <f>ROUND(('NEW Reference'!C$16*List!$H2133)+'NEW Reference'!C$17,0)</f>
        <v>1519</v>
      </c>
      <c r="K2133" s="34">
        <f>ROUND(('NEW Reference'!D$16*List!$H2133)+'NEW Reference'!D$17,0)</f>
        <v>1820</v>
      </c>
      <c r="L2133" s="34">
        <f>ROUND(('NEW Reference'!E$16*List!$H2133)+'NEW Reference'!E$17,0)</f>
        <v>2250</v>
      </c>
      <c r="M2133" s="34">
        <f>ROUND(('NEW Reference'!F$16*List!$H2133)+'NEW Reference'!F$17,0)</f>
        <v>2344</v>
      </c>
      <c r="N2133" s="34">
        <f>ROUND(('NEW Reference'!G$16*List!$H2133)+'NEW Reference'!G$17,0)</f>
        <v>2654</v>
      </c>
      <c r="O2133" s="34">
        <f>ROUND(('NEW Reference'!H$16*List!$H2133)+'NEW Reference'!H$17,0)</f>
        <v>2755</v>
      </c>
      <c r="P2133" s="34">
        <f>ROUND(('NEW Reference'!I$16*List!$H2133)+'NEW Reference'!I$17,0)</f>
        <v>2863</v>
      </c>
      <c r="Q2133" s="34">
        <f>ROUND(('NEW Reference'!J$16*List!$H2133)+'NEW Reference'!J$17,0)</f>
        <v>3316</v>
      </c>
      <c r="R2133" s="34">
        <f>ROUND(('NEW Reference'!K$16*List!$H2133)+'NEW Reference'!K$17,0)</f>
        <v>3420</v>
      </c>
      <c r="S2133" s="34">
        <f>ROUND(('NEW Reference'!L$16*List!$H2133)+'NEW Reference'!L$17,0)</f>
        <v>3691</v>
      </c>
      <c r="T2133" s="34">
        <f>ROUND(('NEW Reference'!M$16*List!$H2133)+'NEW Reference'!M$17,0)</f>
        <v>4408</v>
      </c>
      <c r="U2133" s="34">
        <f>ROUND(('NEW Reference'!N$16*List!$H2133)+'NEW Reference'!N$17,0)</f>
        <v>17786</v>
      </c>
      <c r="V2133" s="35">
        <f>ROUND(('NEW Reference'!O$16*List!$H2133)+'NEW Reference'!O$17,0)</f>
        <v>661</v>
      </c>
      <c r="W2133" s="35">
        <f>ROUND(('NEW Reference'!P$16*List!$H2133)+'NEW Reference'!P$17,0)</f>
        <v>932</v>
      </c>
      <c r="X2133" s="35">
        <f>ROUND(('NEW Reference'!Q$16*List!$H2133)+'NEW Reference'!Q$17,0)</f>
        <v>466</v>
      </c>
      <c r="Y2133" s="36"/>
      <c r="Z2133" s="4" t="str">
        <f t="shared" si="101"/>
        <v>KNOX, Ohio</v>
      </c>
      <c r="AA2133" s="46" t="s">
        <v>2321</v>
      </c>
      <c r="AB2133" s="37" t="s">
        <v>49</v>
      </c>
      <c r="AC2133" s="41" t="s">
        <v>5956</v>
      </c>
      <c r="AD2133" s="42"/>
      <c r="AE2133">
        <f t="shared" si="102"/>
        <v>0.78739999999999999</v>
      </c>
    </row>
    <row r="2134" spans="1:31">
      <c r="A2134" s="28" t="s">
        <v>6055</v>
      </c>
      <c r="B2134" s="44" t="s">
        <v>6056</v>
      </c>
      <c r="C2134" s="47">
        <v>17460</v>
      </c>
      <c r="D2134" s="30" t="s">
        <v>561</v>
      </c>
      <c r="E2134" s="37" t="s">
        <v>840</v>
      </c>
      <c r="F2134" s="49" t="s">
        <v>5956</v>
      </c>
      <c r="G2134" s="33" t="s">
        <v>48</v>
      </c>
      <c r="H2134">
        <f t="shared" si="100"/>
        <v>0.85520000000000007</v>
      </c>
      <c r="I2134" s="34">
        <f>ROUND(('NEW Reference'!B$16*List!$H2134)+'NEW Reference'!B$17,0)</f>
        <v>1081</v>
      </c>
      <c r="J2134" s="34">
        <f>ROUND(('NEW Reference'!C$16*List!$H2134)+'NEW Reference'!C$17,0)</f>
        <v>1612</v>
      </c>
      <c r="K2134" s="34">
        <f>ROUND(('NEW Reference'!D$16*List!$H2134)+'NEW Reference'!D$17,0)</f>
        <v>1932</v>
      </c>
      <c r="L2134" s="34">
        <f>ROUND(('NEW Reference'!E$16*List!$H2134)+'NEW Reference'!E$17,0)</f>
        <v>2389</v>
      </c>
      <c r="M2134" s="34">
        <f>ROUND(('NEW Reference'!F$16*List!$H2134)+'NEW Reference'!F$17,0)</f>
        <v>2489</v>
      </c>
      <c r="N2134" s="34">
        <f>ROUND(('NEW Reference'!G$16*List!$H2134)+'NEW Reference'!G$17,0)</f>
        <v>2817</v>
      </c>
      <c r="O2134" s="34">
        <f>ROUND(('NEW Reference'!H$16*List!$H2134)+'NEW Reference'!H$17,0)</f>
        <v>2925</v>
      </c>
      <c r="P2134" s="34">
        <f>ROUND(('NEW Reference'!I$16*List!$H2134)+'NEW Reference'!I$17,0)</f>
        <v>3040</v>
      </c>
      <c r="Q2134" s="34">
        <f>ROUND(('NEW Reference'!J$16*List!$H2134)+'NEW Reference'!J$17,0)</f>
        <v>3520</v>
      </c>
      <c r="R2134" s="34">
        <f>ROUND(('NEW Reference'!K$16*List!$H2134)+'NEW Reference'!K$17,0)</f>
        <v>3631</v>
      </c>
      <c r="S2134" s="34">
        <f>ROUND(('NEW Reference'!L$16*List!$H2134)+'NEW Reference'!L$17,0)</f>
        <v>3918</v>
      </c>
      <c r="T2134" s="34">
        <f>ROUND(('NEW Reference'!M$16*List!$H2134)+'NEW Reference'!M$17,0)</f>
        <v>4679</v>
      </c>
      <c r="U2134" s="34">
        <f>ROUND(('NEW Reference'!N$16*List!$H2134)+'NEW Reference'!N$17,0)</f>
        <v>18881</v>
      </c>
      <c r="V2134" s="35">
        <f>ROUND(('NEW Reference'!O$16*List!$H2134)+'NEW Reference'!O$17,0)</f>
        <v>702</v>
      </c>
      <c r="W2134" s="35">
        <f>ROUND(('NEW Reference'!P$16*List!$H2134)+'NEW Reference'!P$17,0)</f>
        <v>989</v>
      </c>
      <c r="X2134" s="35">
        <f>ROUND(('NEW Reference'!Q$16*List!$H2134)+'NEW Reference'!Q$17,0)</f>
        <v>495</v>
      </c>
      <c r="Y2134" s="36"/>
      <c r="Z2134" s="4" t="str">
        <f t="shared" si="101"/>
        <v>LAKE, Ohio</v>
      </c>
      <c r="AA2134" s="37" t="s">
        <v>840</v>
      </c>
      <c r="AB2134" s="37" t="s">
        <v>49</v>
      </c>
      <c r="AC2134" s="32" t="s">
        <v>5956</v>
      </c>
      <c r="AD2134" s="38"/>
      <c r="AE2134">
        <f t="shared" si="102"/>
        <v>0.85520000000000007</v>
      </c>
    </row>
    <row r="2135" spans="1:31">
      <c r="A2135" s="28" t="s">
        <v>6057</v>
      </c>
      <c r="B2135" s="44" t="s">
        <v>6058</v>
      </c>
      <c r="C2135" s="47">
        <v>26580</v>
      </c>
      <c r="D2135" s="30" t="s">
        <v>915</v>
      </c>
      <c r="E2135" s="37" t="s">
        <v>211</v>
      </c>
      <c r="F2135" s="49" t="s">
        <v>5956</v>
      </c>
      <c r="G2135" s="33" t="s">
        <v>48</v>
      </c>
      <c r="H2135">
        <f t="shared" si="100"/>
        <v>0.84300000000000008</v>
      </c>
      <c r="I2135" s="34">
        <f>ROUND(('NEW Reference'!B$16*List!$H2135)+'NEW Reference'!B$17,0)</f>
        <v>1070</v>
      </c>
      <c r="J2135" s="34">
        <f>ROUND(('NEW Reference'!C$16*List!$H2135)+'NEW Reference'!C$17,0)</f>
        <v>1596</v>
      </c>
      <c r="K2135" s="34">
        <f>ROUND(('NEW Reference'!D$16*List!$H2135)+'NEW Reference'!D$17,0)</f>
        <v>1912</v>
      </c>
      <c r="L2135" s="34">
        <f>ROUND(('NEW Reference'!E$16*List!$H2135)+'NEW Reference'!E$17,0)</f>
        <v>2364</v>
      </c>
      <c r="M2135" s="34">
        <f>ROUND(('NEW Reference'!F$16*List!$H2135)+'NEW Reference'!F$17,0)</f>
        <v>2463</v>
      </c>
      <c r="N2135" s="34">
        <f>ROUND(('NEW Reference'!G$16*List!$H2135)+'NEW Reference'!G$17,0)</f>
        <v>2788</v>
      </c>
      <c r="O2135" s="34">
        <f>ROUND(('NEW Reference'!H$16*List!$H2135)+'NEW Reference'!H$17,0)</f>
        <v>2894</v>
      </c>
      <c r="P2135" s="34">
        <f>ROUND(('NEW Reference'!I$16*List!$H2135)+'NEW Reference'!I$17,0)</f>
        <v>3008</v>
      </c>
      <c r="Q2135" s="34">
        <f>ROUND(('NEW Reference'!J$16*List!$H2135)+'NEW Reference'!J$17,0)</f>
        <v>3483</v>
      </c>
      <c r="R2135" s="34">
        <f>ROUND(('NEW Reference'!K$16*List!$H2135)+'NEW Reference'!K$17,0)</f>
        <v>3593</v>
      </c>
      <c r="S2135" s="34">
        <f>ROUND(('NEW Reference'!L$16*List!$H2135)+'NEW Reference'!L$17,0)</f>
        <v>3877</v>
      </c>
      <c r="T2135" s="34">
        <f>ROUND(('NEW Reference'!M$16*List!$H2135)+'NEW Reference'!M$17,0)</f>
        <v>4631</v>
      </c>
      <c r="U2135" s="34">
        <f>ROUND(('NEW Reference'!N$16*List!$H2135)+'NEW Reference'!N$17,0)</f>
        <v>18684</v>
      </c>
      <c r="V2135" s="35">
        <f>ROUND(('NEW Reference'!O$16*List!$H2135)+'NEW Reference'!O$17,0)</f>
        <v>695</v>
      </c>
      <c r="W2135" s="35">
        <f>ROUND(('NEW Reference'!P$16*List!$H2135)+'NEW Reference'!P$17,0)</f>
        <v>979</v>
      </c>
      <c r="X2135" s="35">
        <f>ROUND(('NEW Reference'!Q$16*List!$H2135)+'NEW Reference'!Q$17,0)</f>
        <v>489</v>
      </c>
      <c r="Y2135" s="36"/>
      <c r="Z2135" s="4" t="str">
        <f t="shared" si="101"/>
        <v>LAWRENCE, Ohio</v>
      </c>
      <c r="AA2135" s="46" t="s">
        <v>211</v>
      </c>
      <c r="AB2135" s="37" t="s">
        <v>49</v>
      </c>
      <c r="AC2135" s="41" t="s">
        <v>5956</v>
      </c>
      <c r="AD2135" s="42"/>
      <c r="AE2135">
        <f t="shared" si="102"/>
        <v>0.84300000000000008</v>
      </c>
    </row>
    <row r="2136" spans="1:31">
      <c r="A2136" s="28" t="s">
        <v>6059</v>
      </c>
      <c r="B2136" s="44" t="s">
        <v>6060</v>
      </c>
      <c r="C2136" s="45">
        <v>18140</v>
      </c>
      <c r="D2136" s="30" t="s">
        <v>593</v>
      </c>
      <c r="E2136" s="46" t="s">
        <v>6061</v>
      </c>
      <c r="F2136" s="49" t="s">
        <v>5956</v>
      </c>
      <c r="G2136" s="33" t="s">
        <v>48</v>
      </c>
      <c r="H2136">
        <f t="shared" si="100"/>
        <v>0.9497000000000001</v>
      </c>
      <c r="I2136" s="34">
        <f>ROUND(('NEW Reference'!B$16*List!$H2136)+'NEW Reference'!B$17,0)</f>
        <v>1169</v>
      </c>
      <c r="J2136" s="34">
        <f>ROUND(('NEW Reference'!C$16*List!$H2136)+'NEW Reference'!C$17,0)</f>
        <v>1743</v>
      </c>
      <c r="K2136" s="34">
        <f>ROUND(('NEW Reference'!D$16*List!$H2136)+'NEW Reference'!D$17,0)</f>
        <v>2088</v>
      </c>
      <c r="L2136" s="34">
        <f>ROUND(('NEW Reference'!E$16*List!$H2136)+'NEW Reference'!E$17,0)</f>
        <v>2582</v>
      </c>
      <c r="M2136" s="34">
        <f>ROUND(('NEW Reference'!F$16*List!$H2136)+'NEW Reference'!F$17,0)</f>
        <v>2690</v>
      </c>
      <c r="N2136" s="34">
        <f>ROUND(('NEW Reference'!G$16*List!$H2136)+'NEW Reference'!G$17,0)</f>
        <v>3045</v>
      </c>
      <c r="O2136" s="34">
        <f>ROUND(('NEW Reference'!H$16*List!$H2136)+'NEW Reference'!H$17,0)</f>
        <v>3161</v>
      </c>
      <c r="P2136" s="34">
        <f>ROUND(('NEW Reference'!I$16*List!$H2136)+'NEW Reference'!I$17,0)</f>
        <v>3285</v>
      </c>
      <c r="Q2136" s="34">
        <f>ROUND(('NEW Reference'!J$16*List!$H2136)+'NEW Reference'!J$17,0)</f>
        <v>3804</v>
      </c>
      <c r="R2136" s="34">
        <f>ROUND(('NEW Reference'!K$16*List!$H2136)+'NEW Reference'!K$17,0)</f>
        <v>3924</v>
      </c>
      <c r="S2136" s="34">
        <f>ROUND(('NEW Reference'!L$16*List!$H2136)+'NEW Reference'!L$17,0)</f>
        <v>4235</v>
      </c>
      <c r="T2136" s="34">
        <f>ROUND(('NEW Reference'!M$16*List!$H2136)+'NEW Reference'!M$17,0)</f>
        <v>5058</v>
      </c>
      <c r="U2136" s="34">
        <f>ROUND(('NEW Reference'!N$16*List!$H2136)+'NEW Reference'!N$17,0)</f>
        <v>20407</v>
      </c>
      <c r="V2136" s="35">
        <f>ROUND(('NEW Reference'!O$16*List!$H2136)+'NEW Reference'!O$17,0)</f>
        <v>759</v>
      </c>
      <c r="W2136" s="35">
        <f>ROUND(('NEW Reference'!P$16*List!$H2136)+'NEW Reference'!P$17,0)</f>
        <v>1069</v>
      </c>
      <c r="X2136" s="35">
        <f>ROUND(('NEW Reference'!Q$16*List!$H2136)+'NEW Reference'!Q$17,0)</f>
        <v>535</v>
      </c>
      <c r="Y2136" s="36"/>
      <c r="Z2136" s="4" t="str">
        <f t="shared" si="101"/>
        <v>LICKING, Ohio</v>
      </c>
      <c r="AA2136" s="37" t="s">
        <v>6061</v>
      </c>
      <c r="AB2136" s="37" t="s">
        <v>49</v>
      </c>
      <c r="AC2136" s="32" t="s">
        <v>5956</v>
      </c>
      <c r="AD2136" s="38"/>
      <c r="AE2136">
        <f t="shared" si="102"/>
        <v>0.9497000000000001</v>
      </c>
    </row>
    <row r="2137" spans="1:31">
      <c r="A2137" s="28" t="s">
        <v>6062</v>
      </c>
      <c r="B2137" s="44" t="s">
        <v>6063</v>
      </c>
      <c r="C2137" s="47">
        <v>99936</v>
      </c>
      <c r="D2137" s="30" t="s">
        <v>191</v>
      </c>
      <c r="E2137" s="37" t="s">
        <v>650</v>
      </c>
      <c r="F2137" s="50" t="s">
        <v>5956</v>
      </c>
      <c r="G2137" s="33" t="s">
        <v>59</v>
      </c>
      <c r="H2137">
        <f t="shared" si="100"/>
        <v>0.78739999999999999</v>
      </c>
      <c r="I2137" s="34">
        <f>ROUND(('NEW Reference'!B$16*List!$H2137)+'NEW Reference'!B$17,0)</f>
        <v>1019</v>
      </c>
      <c r="J2137" s="34">
        <f>ROUND(('NEW Reference'!C$16*List!$H2137)+'NEW Reference'!C$17,0)</f>
        <v>1519</v>
      </c>
      <c r="K2137" s="34">
        <f>ROUND(('NEW Reference'!D$16*List!$H2137)+'NEW Reference'!D$17,0)</f>
        <v>1820</v>
      </c>
      <c r="L2137" s="34">
        <f>ROUND(('NEW Reference'!E$16*List!$H2137)+'NEW Reference'!E$17,0)</f>
        <v>2250</v>
      </c>
      <c r="M2137" s="34">
        <f>ROUND(('NEW Reference'!F$16*List!$H2137)+'NEW Reference'!F$17,0)</f>
        <v>2344</v>
      </c>
      <c r="N2137" s="34">
        <f>ROUND(('NEW Reference'!G$16*List!$H2137)+'NEW Reference'!G$17,0)</f>
        <v>2654</v>
      </c>
      <c r="O2137" s="34">
        <f>ROUND(('NEW Reference'!H$16*List!$H2137)+'NEW Reference'!H$17,0)</f>
        <v>2755</v>
      </c>
      <c r="P2137" s="34">
        <f>ROUND(('NEW Reference'!I$16*List!$H2137)+'NEW Reference'!I$17,0)</f>
        <v>2863</v>
      </c>
      <c r="Q2137" s="34">
        <f>ROUND(('NEW Reference'!J$16*List!$H2137)+'NEW Reference'!J$17,0)</f>
        <v>3316</v>
      </c>
      <c r="R2137" s="34">
        <f>ROUND(('NEW Reference'!K$16*List!$H2137)+'NEW Reference'!K$17,0)</f>
        <v>3420</v>
      </c>
      <c r="S2137" s="34">
        <f>ROUND(('NEW Reference'!L$16*List!$H2137)+'NEW Reference'!L$17,0)</f>
        <v>3691</v>
      </c>
      <c r="T2137" s="34">
        <f>ROUND(('NEW Reference'!M$16*List!$H2137)+'NEW Reference'!M$17,0)</f>
        <v>4408</v>
      </c>
      <c r="U2137" s="34">
        <f>ROUND(('NEW Reference'!N$16*List!$H2137)+'NEW Reference'!N$17,0)</f>
        <v>17786</v>
      </c>
      <c r="V2137" s="35">
        <f>ROUND(('NEW Reference'!O$16*List!$H2137)+'NEW Reference'!O$17,0)</f>
        <v>661</v>
      </c>
      <c r="W2137" s="35">
        <f>ROUND(('NEW Reference'!P$16*List!$H2137)+'NEW Reference'!P$17,0)</f>
        <v>932</v>
      </c>
      <c r="X2137" s="35">
        <f>ROUND(('NEW Reference'!Q$16*List!$H2137)+'NEW Reference'!Q$17,0)</f>
        <v>466</v>
      </c>
      <c r="Y2137" s="36"/>
      <c r="Z2137" s="4" t="str">
        <f t="shared" si="101"/>
        <v>LOGAN, Ohio</v>
      </c>
      <c r="AA2137" s="46" t="s">
        <v>650</v>
      </c>
      <c r="AB2137" s="37" t="s">
        <v>49</v>
      </c>
      <c r="AC2137" s="41" t="s">
        <v>5956</v>
      </c>
      <c r="AD2137" s="42"/>
      <c r="AE2137">
        <f t="shared" si="102"/>
        <v>0.78739999999999999</v>
      </c>
    </row>
    <row r="2138" spans="1:31">
      <c r="A2138" s="28" t="s">
        <v>6064</v>
      </c>
      <c r="B2138" s="44" t="s">
        <v>6065</v>
      </c>
      <c r="C2138" s="45">
        <v>17460</v>
      </c>
      <c r="D2138" s="30" t="s">
        <v>561</v>
      </c>
      <c r="E2138" s="46" t="s">
        <v>6066</v>
      </c>
      <c r="F2138" s="49" t="s">
        <v>5956</v>
      </c>
      <c r="G2138" s="33" t="s">
        <v>48</v>
      </c>
      <c r="H2138">
        <f t="shared" si="100"/>
        <v>0.85520000000000007</v>
      </c>
      <c r="I2138" s="34">
        <f>ROUND(('NEW Reference'!B$16*List!$H2138)+'NEW Reference'!B$17,0)</f>
        <v>1081</v>
      </c>
      <c r="J2138" s="34">
        <f>ROUND(('NEW Reference'!C$16*List!$H2138)+'NEW Reference'!C$17,0)</f>
        <v>1612</v>
      </c>
      <c r="K2138" s="34">
        <f>ROUND(('NEW Reference'!D$16*List!$H2138)+'NEW Reference'!D$17,0)</f>
        <v>1932</v>
      </c>
      <c r="L2138" s="34">
        <f>ROUND(('NEW Reference'!E$16*List!$H2138)+'NEW Reference'!E$17,0)</f>
        <v>2389</v>
      </c>
      <c r="M2138" s="34">
        <f>ROUND(('NEW Reference'!F$16*List!$H2138)+'NEW Reference'!F$17,0)</f>
        <v>2489</v>
      </c>
      <c r="N2138" s="34">
        <f>ROUND(('NEW Reference'!G$16*List!$H2138)+'NEW Reference'!G$17,0)</f>
        <v>2817</v>
      </c>
      <c r="O2138" s="34">
        <f>ROUND(('NEW Reference'!H$16*List!$H2138)+'NEW Reference'!H$17,0)</f>
        <v>2925</v>
      </c>
      <c r="P2138" s="34">
        <f>ROUND(('NEW Reference'!I$16*List!$H2138)+'NEW Reference'!I$17,0)</f>
        <v>3040</v>
      </c>
      <c r="Q2138" s="34">
        <f>ROUND(('NEW Reference'!J$16*List!$H2138)+'NEW Reference'!J$17,0)</f>
        <v>3520</v>
      </c>
      <c r="R2138" s="34">
        <f>ROUND(('NEW Reference'!K$16*List!$H2138)+'NEW Reference'!K$17,0)</f>
        <v>3631</v>
      </c>
      <c r="S2138" s="34">
        <f>ROUND(('NEW Reference'!L$16*List!$H2138)+'NEW Reference'!L$17,0)</f>
        <v>3918</v>
      </c>
      <c r="T2138" s="34">
        <f>ROUND(('NEW Reference'!M$16*List!$H2138)+'NEW Reference'!M$17,0)</f>
        <v>4679</v>
      </c>
      <c r="U2138" s="34">
        <f>ROUND(('NEW Reference'!N$16*List!$H2138)+'NEW Reference'!N$17,0)</f>
        <v>18881</v>
      </c>
      <c r="V2138" s="35">
        <f>ROUND(('NEW Reference'!O$16*List!$H2138)+'NEW Reference'!O$17,0)</f>
        <v>702</v>
      </c>
      <c r="W2138" s="35">
        <f>ROUND(('NEW Reference'!P$16*List!$H2138)+'NEW Reference'!P$17,0)</f>
        <v>989</v>
      </c>
      <c r="X2138" s="35">
        <f>ROUND(('NEW Reference'!Q$16*List!$H2138)+'NEW Reference'!Q$17,0)</f>
        <v>495</v>
      </c>
      <c r="Y2138" s="36"/>
      <c r="Z2138" s="4" t="str">
        <f t="shared" si="101"/>
        <v>LORAIN, Ohio</v>
      </c>
      <c r="AA2138" s="37" t="s">
        <v>6066</v>
      </c>
      <c r="AB2138" s="37" t="s">
        <v>49</v>
      </c>
      <c r="AC2138" s="32" t="s">
        <v>5956</v>
      </c>
      <c r="AD2138" s="38"/>
      <c r="AE2138">
        <f t="shared" si="102"/>
        <v>0.85520000000000007</v>
      </c>
    </row>
    <row r="2139" spans="1:31">
      <c r="A2139" s="28" t="s">
        <v>6067</v>
      </c>
      <c r="B2139" s="44" t="s">
        <v>6068</v>
      </c>
      <c r="C2139" s="45">
        <v>45780</v>
      </c>
      <c r="D2139" s="30" t="s">
        <v>1673</v>
      </c>
      <c r="E2139" s="46" t="s">
        <v>2827</v>
      </c>
      <c r="F2139" s="49" t="s">
        <v>5956</v>
      </c>
      <c r="G2139" s="33" t="s">
        <v>48</v>
      </c>
      <c r="H2139">
        <f t="shared" si="100"/>
        <v>0.85040000000000004</v>
      </c>
      <c r="I2139" s="34">
        <f>ROUND(('NEW Reference'!B$16*List!$H2139)+'NEW Reference'!B$17,0)</f>
        <v>1077</v>
      </c>
      <c r="J2139" s="34">
        <f>ROUND(('NEW Reference'!C$16*List!$H2139)+'NEW Reference'!C$17,0)</f>
        <v>1606</v>
      </c>
      <c r="K2139" s="34">
        <f>ROUND(('NEW Reference'!D$16*List!$H2139)+'NEW Reference'!D$17,0)</f>
        <v>1924</v>
      </c>
      <c r="L2139" s="34">
        <f>ROUND(('NEW Reference'!E$16*List!$H2139)+'NEW Reference'!E$17,0)</f>
        <v>2379</v>
      </c>
      <c r="M2139" s="34">
        <f>ROUND(('NEW Reference'!F$16*List!$H2139)+'NEW Reference'!F$17,0)</f>
        <v>2478</v>
      </c>
      <c r="N2139" s="34">
        <f>ROUND(('NEW Reference'!G$16*List!$H2139)+'NEW Reference'!G$17,0)</f>
        <v>2806</v>
      </c>
      <c r="O2139" s="34">
        <f>ROUND(('NEW Reference'!H$16*List!$H2139)+'NEW Reference'!H$17,0)</f>
        <v>2913</v>
      </c>
      <c r="P2139" s="34">
        <f>ROUND(('NEW Reference'!I$16*List!$H2139)+'NEW Reference'!I$17,0)</f>
        <v>3027</v>
      </c>
      <c r="Q2139" s="34">
        <f>ROUND(('NEW Reference'!J$16*List!$H2139)+'NEW Reference'!J$17,0)</f>
        <v>3505</v>
      </c>
      <c r="R2139" s="34">
        <f>ROUND(('NEW Reference'!K$16*List!$H2139)+'NEW Reference'!K$17,0)</f>
        <v>3616</v>
      </c>
      <c r="S2139" s="34">
        <f>ROUND(('NEW Reference'!L$16*List!$H2139)+'NEW Reference'!L$17,0)</f>
        <v>3902</v>
      </c>
      <c r="T2139" s="34">
        <f>ROUND(('NEW Reference'!M$16*List!$H2139)+'NEW Reference'!M$17,0)</f>
        <v>4660</v>
      </c>
      <c r="U2139" s="34">
        <f>ROUND(('NEW Reference'!N$16*List!$H2139)+'NEW Reference'!N$17,0)</f>
        <v>18803</v>
      </c>
      <c r="V2139" s="35">
        <f>ROUND(('NEW Reference'!O$16*List!$H2139)+'NEW Reference'!O$17,0)</f>
        <v>699</v>
      </c>
      <c r="W2139" s="35">
        <f>ROUND(('NEW Reference'!P$16*List!$H2139)+'NEW Reference'!P$17,0)</f>
        <v>985</v>
      </c>
      <c r="X2139" s="35">
        <f>ROUND(('NEW Reference'!Q$16*List!$H2139)+'NEW Reference'!Q$17,0)</f>
        <v>493</v>
      </c>
      <c r="Y2139" s="36"/>
      <c r="Z2139" s="4" t="str">
        <f t="shared" si="101"/>
        <v>LUCAS, Ohio</v>
      </c>
      <c r="AA2139" s="46" t="s">
        <v>2827</v>
      </c>
      <c r="AB2139" s="37" t="s">
        <v>49</v>
      </c>
      <c r="AC2139" s="41" t="s">
        <v>5956</v>
      </c>
      <c r="AD2139" s="42"/>
      <c r="AE2139">
        <f t="shared" si="102"/>
        <v>0.85040000000000004</v>
      </c>
    </row>
    <row r="2140" spans="1:31">
      <c r="A2140" s="28" t="s">
        <v>6069</v>
      </c>
      <c r="B2140" s="44" t="s">
        <v>6070</v>
      </c>
      <c r="C2140" s="47">
        <v>18140</v>
      </c>
      <c r="D2140" s="30" t="s">
        <v>593</v>
      </c>
      <c r="E2140" s="37" t="s">
        <v>232</v>
      </c>
      <c r="F2140" s="49" t="s">
        <v>5956</v>
      </c>
      <c r="G2140" s="33" t="s">
        <v>48</v>
      </c>
      <c r="H2140">
        <f t="shared" si="100"/>
        <v>0.9497000000000001</v>
      </c>
      <c r="I2140" s="34">
        <f>ROUND(('NEW Reference'!B$16*List!$H2140)+'NEW Reference'!B$17,0)</f>
        <v>1169</v>
      </c>
      <c r="J2140" s="34">
        <f>ROUND(('NEW Reference'!C$16*List!$H2140)+'NEW Reference'!C$17,0)</f>
        <v>1743</v>
      </c>
      <c r="K2140" s="34">
        <f>ROUND(('NEW Reference'!D$16*List!$H2140)+'NEW Reference'!D$17,0)</f>
        <v>2088</v>
      </c>
      <c r="L2140" s="34">
        <f>ROUND(('NEW Reference'!E$16*List!$H2140)+'NEW Reference'!E$17,0)</f>
        <v>2582</v>
      </c>
      <c r="M2140" s="34">
        <f>ROUND(('NEW Reference'!F$16*List!$H2140)+'NEW Reference'!F$17,0)</f>
        <v>2690</v>
      </c>
      <c r="N2140" s="34">
        <f>ROUND(('NEW Reference'!G$16*List!$H2140)+'NEW Reference'!G$17,0)</f>
        <v>3045</v>
      </c>
      <c r="O2140" s="34">
        <f>ROUND(('NEW Reference'!H$16*List!$H2140)+'NEW Reference'!H$17,0)</f>
        <v>3161</v>
      </c>
      <c r="P2140" s="34">
        <f>ROUND(('NEW Reference'!I$16*List!$H2140)+'NEW Reference'!I$17,0)</f>
        <v>3285</v>
      </c>
      <c r="Q2140" s="34">
        <f>ROUND(('NEW Reference'!J$16*List!$H2140)+'NEW Reference'!J$17,0)</f>
        <v>3804</v>
      </c>
      <c r="R2140" s="34">
        <f>ROUND(('NEW Reference'!K$16*List!$H2140)+'NEW Reference'!K$17,0)</f>
        <v>3924</v>
      </c>
      <c r="S2140" s="34">
        <f>ROUND(('NEW Reference'!L$16*List!$H2140)+'NEW Reference'!L$17,0)</f>
        <v>4235</v>
      </c>
      <c r="T2140" s="34">
        <f>ROUND(('NEW Reference'!M$16*List!$H2140)+'NEW Reference'!M$17,0)</f>
        <v>5058</v>
      </c>
      <c r="U2140" s="34">
        <f>ROUND(('NEW Reference'!N$16*List!$H2140)+'NEW Reference'!N$17,0)</f>
        <v>20407</v>
      </c>
      <c r="V2140" s="35">
        <f>ROUND(('NEW Reference'!O$16*List!$H2140)+'NEW Reference'!O$17,0)</f>
        <v>759</v>
      </c>
      <c r="W2140" s="35">
        <f>ROUND(('NEW Reference'!P$16*List!$H2140)+'NEW Reference'!P$17,0)</f>
        <v>1069</v>
      </c>
      <c r="X2140" s="35">
        <f>ROUND(('NEW Reference'!Q$16*List!$H2140)+'NEW Reference'!Q$17,0)</f>
        <v>535</v>
      </c>
      <c r="Y2140" s="36"/>
      <c r="Z2140" s="4" t="str">
        <f t="shared" si="101"/>
        <v>MADISON, Ohio</v>
      </c>
      <c r="AA2140" s="46" t="s">
        <v>232</v>
      </c>
      <c r="AB2140" s="37" t="s">
        <v>49</v>
      </c>
      <c r="AC2140" s="41" t="s">
        <v>5956</v>
      </c>
      <c r="AD2140" s="42"/>
      <c r="AE2140">
        <f t="shared" si="102"/>
        <v>0.9497000000000001</v>
      </c>
    </row>
    <row r="2141" spans="1:31">
      <c r="A2141" s="28" t="s">
        <v>6071</v>
      </c>
      <c r="B2141" s="44" t="s">
        <v>6072</v>
      </c>
      <c r="C2141" s="45">
        <v>49660</v>
      </c>
      <c r="D2141" s="30" t="s">
        <v>1809</v>
      </c>
      <c r="E2141" s="46" t="s">
        <v>6073</v>
      </c>
      <c r="F2141" s="49" t="s">
        <v>5956</v>
      </c>
      <c r="G2141" s="33" t="s">
        <v>48</v>
      </c>
      <c r="H2141">
        <f t="shared" si="100"/>
        <v>0.75419999999999998</v>
      </c>
      <c r="I2141" s="34">
        <f>ROUND(('NEW Reference'!B$16*List!$H2141)+'NEW Reference'!B$17,0)</f>
        <v>988</v>
      </c>
      <c r="J2141" s="34">
        <f>ROUND(('NEW Reference'!C$16*List!$H2141)+'NEW Reference'!C$17,0)</f>
        <v>1473</v>
      </c>
      <c r="K2141" s="34">
        <f>ROUND(('NEW Reference'!D$16*List!$H2141)+'NEW Reference'!D$17,0)</f>
        <v>1765</v>
      </c>
      <c r="L2141" s="34">
        <f>ROUND(('NEW Reference'!E$16*List!$H2141)+'NEW Reference'!E$17,0)</f>
        <v>2182</v>
      </c>
      <c r="M2141" s="34">
        <f>ROUND(('NEW Reference'!F$16*List!$H2141)+'NEW Reference'!F$17,0)</f>
        <v>2274</v>
      </c>
      <c r="N2141" s="34">
        <f>ROUND(('NEW Reference'!G$16*List!$H2141)+'NEW Reference'!G$17,0)</f>
        <v>2574</v>
      </c>
      <c r="O2141" s="34">
        <f>ROUND(('NEW Reference'!H$16*List!$H2141)+'NEW Reference'!H$17,0)</f>
        <v>2672</v>
      </c>
      <c r="P2141" s="34">
        <f>ROUND(('NEW Reference'!I$16*List!$H2141)+'NEW Reference'!I$17,0)</f>
        <v>2777</v>
      </c>
      <c r="Q2141" s="34">
        <f>ROUND(('NEW Reference'!J$16*List!$H2141)+'NEW Reference'!J$17,0)</f>
        <v>3216</v>
      </c>
      <c r="R2141" s="34">
        <f>ROUND(('NEW Reference'!K$16*List!$H2141)+'NEW Reference'!K$17,0)</f>
        <v>3317</v>
      </c>
      <c r="S2141" s="34">
        <f>ROUND(('NEW Reference'!L$16*List!$H2141)+'NEW Reference'!L$17,0)</f>
        <v>3580</v>
      </c>
      <c r="T2141" s="34">
        <f>ROUND(('NEW Reference'!M$16*List!$H2141)+'NEW Reference'!M$17,0)</f>
        <v>4275</v>
      </c>
      <c r="U2141" s="34">
        <f>ROUND(('NEW Reference'!N$16*List!$H2141)+'NEW Reference'!N$17,0)</f>
        <v>17250</v>
      </c>
      <c r="V2141" s="35">
        <f>ROUND(('NEW Reference'!O$16*List!$H2141)+'NEW Reference'!O$17,0)</f>
        <v>641</v>
      </c>
      <c r="W2141" s="35">
        <f>ROUND(('NEW Reference'!P$16*List!$H2141)+'NEW Reference'!P$17,0)</f>
        <v>904</v>
      </c>
      <c r="X2141" s="35">
        <f>ROUND(('NEW Reference'!Q$16*List!$H2141)+'NEW Reference'!Q$17,0)</f>
        <v>452</v>
      </c>
      <c r="Y2141" s="36"/>
      <c r="Z2141" s="4" t="str">
        <f t="shared" si="101"/>
        <v>MAHONING, Ohio</v>
      </c>
      <c r="AA2141" s="46" t="s">
        <v>6073</v>
      </c>
      <c r="AB2141" s="37" t="s">
        <v>49</v>
      </c>
      <c r="AC2141" s="41" t="s">
        <v>5956</v>
      </c>
      <c r="AD2141" s="42"/>
      <c r="AE2141">
        <f t="shared" si="102"/>
        <v>0.75419999999999998</v>
      </c>
    </row>
    <row r="2142" spans="1:31">
      <c r="A2142" s="28" t="s">
        <v>6074</v>
      </c>
      <c r="B2142" s="44" t="s">
        <v>6075</v>
      </c>
      <c r="C2142" s="45">
        <v>99936</v>
      </c>
      <c r="D2142" s="30" t="s">
        <v>191</v>
      </c>
      <c r="E2142" s="46" t="s">
        <v>240</v>
      </c>
      <c r="F2142" s="50" t="s">
        <v>5956</v>
      </c>
      <c r="G2142" s="33" t="s">
        <v>59</v>
      </c>
      <c r="H2142">
        <f t="shared" si="100"/>
        <v>0.78739999999999999</v>
      </c>
      <c r="I2142" s="34">
        <f>ROUND(('NEW Reference'!B$16*List!$H2142)+'NEW Reference'!B$17,0)</f>
        <v>1019</v>
      </c>
      <c r="J2142" s="34">
        <f>ROUND(('NEW Reference'!C$16*List!$H2142)+'NEW Reference'!C$17,0)</f>
        <v>1519</v>
      </c>
      <c r="K2142" s="34">
        <f>ROUND(('NEW Reference'!D$16*List!$H2142)+'NEW Reference'!D$17,0)</f>
        <v>1820</v>
      </c>
      <c r="L2142" s="34">
        <f>ROUND(('NEW Reference'!E$16*List!$H2142)+'NEW Reference'!E$17,0)</f>
        <v>2250</v>
      </c>
      <c r="M2142" s="34">
        <f>ROUND(('NEW Reference'!F$16*List!$H2142)+'NEW Reference'!F$17,0)</f>
        <v>2344</v>
      </c>
      <c r="N2142" s="34">
        <f>ROUND(('NEW Reference'!G$16*List!$H2142)+'NEW Reference'!G$17,0)</f>
        <v>2654</v>
      </c>
      <c r="O2142" s="34">
        <f>ROUND(('NEW Reference'!H$16*List!$H2142)+'NEW Reference'!H$17,0)</f>
        <v>2755</v>
      </c>
      <c r="P2142" s="34">
        <f>ROUND(('NEW Reference'!I$16*List!$H2142)+'NEW Reference'!I$17,0)</f>
        <v>2863</v>
      </c>
      <c r="Q2142" s="34">
        <f>ROUND(('NEW Reference'!J$16*List!$H2142)+'NEW Reference'!J$17,0)</f>
        <v>3316</v>
      </c>
      <c r="R2142" s="34">
        <f>ROUND(('NEW Reference'!K$16*List!$H2142)+'NEW Reference'!K$17,0)</f>
        <v>3420</v>
      </c>
      <c r="S2142" s="34">
        <f>ROUND(('NEW Reference'!L$16*List!$H2142)+'NEW Reference'!L$17,0)</f>
        <v>3691</v>
      </c>
      <c r="T2142" s="34">
        <f>ROUND(('NEW Reference'!M$16*List!$H2142)+'NEW Reference'!M$17,0)</f>
        <v>4408</v>
      </c>
      <c r="U2142" s="34">
        <f>ROUND(('NEW Reference'!N$16*List!$H2142)+'NEW Reference'!N$17,0)</f>
        <v>17786</v>
      </c>
      <c r="V2142" s="35">
        <f>ROUND(('NEW Reference'!O$16*List!$H2142)+'NEW Reference'!O$17,0)</f>
        <v>661</v>
      </c>
      <c r="W2142" s="35">
        <f>ROUND(('NEW Reference'!P$16*List!$H2142)+'NEW Reference'!P$17,0)</f>
        <v>932</v>
      </c>
      <c r="X2142" s="35">
        <f>ROUND(('NEW Reference'!Q$16*List!$H2142)+'NEW Reference'!Q$17,0)</f>
        <v>466</v>
      </c>
      <c r="Y2142" s="36"/>
      <c r="Z2142" s="4" t="str">
        <f t="shared" si="101"/>
        <v>MARION, Ohio</v>
      </c>
      <c r="AA2142" s="46" t="s">
        <v>240</v>
      </c>
      <c r="AB2142" s="37" t="s">
        <v>49</v>
      </c>
      <c r="AC2142" s="41" t="s">
        <v>5956</v>
      </c>
      <c r="AD2142" s="42"/>
      <c r="AE2142">
        <f t="shared" si="102"/>
        <v>0.78739999999999999</v>
      </c>
    </row>
    <row r="2143" spans="1:31">
      <c r="A2143" s="28" t="s">
        <v>6076</v>
      </c>
      <c r="B2143" s="44" t="s">
        <v>6077</v>
      </c>
      <c r="C2143" s="45">
        <v>17460</v>
      </c>
      <c r="D2143" s="30" t="s">
        <v>561</v>
      </c>
      <c r="E2143" s="46" t="s">
        <v>6078</v>
      </c>
      <c r="F2143" s="49" t="s">
        <v>5956</v>
      </c>
      <c r="G2143" s="33" t="s">
        <v>48</v>
      </c>
      <c r="H2143">
        <f t="shared" si="100"/>
        <v>0.85520000000000007</v>
      </c>
      <c r="I2143" s="34">
        <f>ROUND(('NEW Reference'!B$16*List!$H2143)+'NEW Reference'!B$17,0)</f>
        <v>1081</v>
      </c>
      <c r="J2143" s="34">
        <f>ROUND(('NEW Reference'!C$16*List!$H2143)+'NEW Reference'!C$17,0)</f>
        <v>1612</v>
      </c>
      <c r="K2143" s="34">
        <f>ROUND(('NEW Reference'!D$16*List!$H2143)+'NEW Reference'!D$17,0)</f>
        <v>1932</v>
      </c>
      <c r="L2143" s="34">
        <f>ROUND(('NEW Reference'!E$16*List!$H2143)+'NEW Reference'!E$17,0)</f>
        <v>2389</v>
      </c>
      <c r="M2143" s="34">
        <f>ROUND(('NEW Reference'!F$16*List!$H2143)+'NEW Reference'!F$17,0)</f>
        <v>2489</v>
      </c>
      <c r="N2143" s="34">
        <f>ROUND(('NEW Reference'!G$16*List!$H2143)+'NEW Reference'!G$17,0)</f>
        <v>2817</v>
      </c>
      <c r="O2143" s="34">
        <f>ROUND(('NEW Reference'!H$16*List!$H2143)+'NEW Reference'!H$17,0)</f>
        <v>2925</v>
      </c>
      <c r="P2143" s="34">
        <f>ROUND(('NEW Reference'!I$16*List!$H2143)+'NEW Reference'!I$17,0)</f>
        <v>3040</v>
      </c>
      <c r="Q2143" s="34">
        <f>ROUND(('NEW Reference'!J$16*List!$H2143)+'NEW Reference'!J$17,0)</f>
        <v>3520</v>
      </c>
      <c r="R2143" s="34">
        <f>ROUND(('NEW Reference'!K$16*List!$H2143)+'NEW Reference'!K$17,0)</f>
        <v>3631</v>
      </c>
      <c r="S2143" s="34">
        <f>ROUND(('NEW Reference'!L$16*List!$H2143)+'NEW Reference'!L$17,0)</f>
        <v>3918</v>
      </c>
      <c r="T2143" s="34">
        <f>ROUND(('NEW Reference'!M$16*List!$H2143)+'NEW Reference'!M$17,0)</f>
        <v>4679</v>
      </c>
      <c r="U2143" s="34">
        <f>ROUND(('NEW Reference'!N$16*List!$H2143)+'NEW Reference'!N$17,0)</f>
        <v>18881</v>
      </c>
      <c r="V2143" s="35">
        <f>ROUND(('NEW Reference'!O$16*List!$H2143)+'NEW Reference'!O$17,0)</f>
        <v>702</v>
      </c>
      <c r="W2143" s="35">
        <f>ROUND(('NEW Reference'!P$16*List!$H2143)+'NEW Reference'!P$17,0)</f>
        <v>989</v>
      </c>
      <c r="X2143" s="35">
        <f>ROUND(('NEW Reference'!Q$16*List!$H2143)+'NEW Reference'!Q$17,0)</f>
        <v>495</v>
      </c>
      <c r="Y2143" s="36"/>
      <c r="Z2143" s="4" t="str">
        <f t="shared" si="101"/>
        <v>MEDINA, Ohio</v>
      </c>
      <c r="AA2143" s="37" t="s">
        <v>6078</v>
      </c>
      <c r="AB2143" s="37" t="s">
        <v>49</v>
      </c>
      <c r="AC2143" s="32" t="s">
        <v>5956</v>
      </c>
      <c r="AD2143" s="38"/>
      <c r="AE2143">
        <f t="shared" si="102"/>
        <v>0.85520000000000007</v>
      </c>
    </row>
    <row r="2144" spans="1:31">
      <c r="A2144" s="28" t="s">
        <v>6079</v>
      </c>
      <c r="B2144" s="44" t="s">
        <v>6080</v>
      </c>
      <c r="C2144" s="47">
        <v>99936</v>
      </c>
      <c r="D2144" s="30" t="s">
        <v>191</v>
      </c>
      <c r="E2144" s="37" t="s">
        <v>6081</v>
      </c>
      <c r="F2144" s="50" t="s">
        <v>5956</v>
      </c>
      <c r="G2144" s="33" t="s">
        <v>59</v>
      </c>
      <c r="H2144">
        <f t="shared" si="100"/>
        <v>0.78739999999999999</v>
      </c>
      <c r="I2144" s="34">
        <f>ROUND(('NEW Reference'!B$16*List!$H2144)+'NEW Reference'!B$17,0)</f>
        <v>1019</v>
      </c>
      <c r="J2144" s="34">
        <f>ROUND(('NEW Reference'!C$16*List!$H2144)+'NEW Reference'!C$17,0)</f>
        <v>1519</v>
      </c>
      <c r="K2144" s="34">
        <f>ROUND(('NEW Reference'!D$16*List!$H2144)+'NEW Reference'!D$17,0)</f>
        <v>1820</v>
      </c>
      <c r="L2144" s="34">
        <f>ROUND(('NEW Reference'!E$16*List!$H2144)+'NEW Reference'!E$17,0)</f>
        <v>2250</v>
      </c>
      <c r="M2144" s="34">
        <f>ROUND(('NEW Reference'!F$16*List!$H2144)+'NEW Reference'!F$17,0)</f>
        <v>2344</v>
      </c>
      <c r="N2144" s="34">
        <f>ROUND(('NEW Reference'!G$16*List!$H2144)+'NEW Reference'!G$17,0)</f>
        <v>2654</v>
      </c>
      <c r="O2144" s="34">
        <f>ROUND(('NEW Reference'!H$16*List!$H2144)+'NEW Reference'!H$17,0)</f>
        <v>2755</v>
      </c>
      <c r="P2144" s="34">
        <f>ROUND(('NEW Reference'!I$16*List!$H2144)+'NEW Reference'!I$17,0)</f>
        <v>2863</v>
      </c>
      <c r="Q2144" s="34">
        <f>ROUND(('NEW Reference'!J$16*List!$H2144)+'NEW Reference'!J$17,0)</f>
        <v>3316</v>
      </c>
      <c r="R2144" s="34">
        <f>ROUND(('NEW Reference'!K$16*List!$H2144)+'NEW Reference'!K$17,0)</f>
        <v>3420</v>
      </c>
      <c r="S2144" s="34">
        <f>ROUND(('NEW Reference'!L$16*List!$H2144)+'NEW Reference'!L$17,0)</f>
        <v>3691</v>
      </c>
      <c r="T2144" s="34">
        <f>ROUND(('NEW Reference'!M$16*List!$H2144)+'NEW Reference'!M$17,0)</f>
        <v>4408</v>
      </c>
      <c r="U2144" s="34">
        <f>ROUND(('NEW Reference'!N$16*List!$H2144)+'NEW Reference'!N$17,0)</f>
        <v>17786</v>
      </c>
      <c r="V2144" s="35">
        <f>ROUND(('NEW Reference'!O$16*List!$H2144)+'NEW Reference'!O$17,0)</f>
        <v>661</v>
      </c>
      <c r="W2144" s="35">
        <f>ROUND(('NEW Reference'!P$16*List!$H2144)+'NEW Reference'!P$17,0)</f>
        <v>932</v>
      </c>
      <c r="X2144" s="35">
        <f>ROUND(('NEW Reference'!Q$16*List!$H2144)+'NEW Reference'!Q$17,0)</f>
        <v>466</v>
      </c>
      <c r="Y2144" s="36"/>
      <c r="Z2144" s="4" t="str">
        <f t="shared" si="101"/>
        <v>MEIGS, Ohio</v>
      </c>
      <c r="AA2144" s="37" t="s">
        <v>6081</v>
      </c>
      <c r="AB2144" s="37" t="s">
        <v>49</v>
      </c>
      <c r="AC2144" s="32" t="s">
        <v>5956</v>
      </c>
      <c r="AD2144" s="38"/>
      <c r="AE2144">
        <f t="shared" si="102"/>
        <v>0.78739999999999999</v>
      </c>
    </row>
    <row r="2145" spans="1:31">
      <c r="A2145" s="28" t="s">
        <v>6082</v>
      </c>
      <c r="B2145" s="44" t="s">
        <v>6083</v>
      </c>
      <c r="C2145" s="45">
        <v>99936</v>
      </c>
      <c r="D2145" s="30" t="s">
        <v>191</v>
      </c>
      <c r="E2145" s="46" t="s">
        <v>2367</v>
      </c>
      <c r="F2145" s="50" t="s">
        <v>5956</v>
      </c>
      <c r="G2145" s="33" t="s">
        <v>59</v>
      </c>
      <c r="H2145">
        <f t="shared" si="100"/>
        <v>0.78739999999999999</v>
      </c>
      <c r="I2145" s="34">
        <f>ROUND(('NEW Reference'!B$16*List!$H2145)+'NEW Reference'!B$17,0)</f>
        <v>1019</v>
      </c>
      <c r="J2145" s="34">
        <f>ROUND(('NEW Reference'!C$16*List!$H2145)+'NEW Reference'!C$17,0)</f>
        <v>1519</v>
      </c>
      <c r="K2145" s="34">
        <f>ROUND(('NEW Reference'!D$16*List!$H2145)+'NEW Reference'!D$17,0)</f>
        <v>1820</v>
      </c>
      <c r="L2145" s="34">
        <f>ROUND(('NEW Reference'!E$16*List!$H2145)+'NEW Reference'!E$17,0)</f>
        <v>2250</v>
      </c>
      <c r="M2145" s="34">
        <f>ROUND(('NEW Reference'!F$16*List!$H2145)+'NEW Reference'!F$17,0)</f>
        <v>2344</v>
      </c>
      <c r="N2145" s="34">
        <f>ROUND(('NEW Reference'!G$16*List!$H2145)+'NEW Reference'!G$17,0)</f>
        <v>2654</v>
      </c>
      <c r="O2145" s="34">
        <f>ROUND(('NEW Reference'!H$16*List!$H2145)+'NEW Reference'!H$17,0)</f>
        <v>2755</v>
      </c>
      <c r="P2145" s="34">
        <f>ROUND(('NEW Reference'!I$16*List!$H2145)+'NEW Reference'!I$17,0)</f>
        <v>2863</v>
      </c>
      <c r="Q2145" s="34">
        <f>ROUND(('NEW Reference'!J$16*List!$H2145)+'NEW Reference'!J$17,0)</f>
        <v>3316</v>
      </c>
      <c r="R2145" s="34">
        <f>ROUND(('NEW Reference'!K$16*List!$H2145)+'NEW Reference'!K$17,0)</f>
        <v>3420</v>
      </c>
      <c r="S2145" s="34">
        <f>ROUND(('NEW Reference'!L$16*List!$H2145)+'NEW Reference'!L$17,0)</f>
        <v>3691</v>
      </c>
      <c r="T2145" s="34">
        <f>ROUND(('NEW Reference'!M$16*List!$H2145)+'NEW Reference'!M$17,0)</f>
        <v>4408</v>
      </c>
      <c r="U2145" s="34">
        <f>ROUND(('NEW Reference'!N$16*List!$H2145)+'NEW Reference'!N$17,0)</f>
        <v>17786</v>
      </c>
      <c r="V2145" s="35">
        <f>ROUND(('NEW Reference'!O$16*List!$H2145)+'NEW Reference'!O$17,0)</f>
        <v>661</v>
      </c>
      <c r="W2145" s="35">
        <f>ROUND(('NEW Reference'!P$16*List!$H2145)+'NEW Reference'!P$17,0)</f>
        <v>932</v>
      </c>
      <c r="X2145" s="35">
        <f>ROUND(('NEW Reference'!Q$16*List!$H2145)+'NEW Reference'!Q$17,0)</f>
        <v>466</v>
      </c>
      <c r="Y2145" s="36"/>
      <c r="Z2145" s="4" t="str">
        <f t="shared" si="101"/>
        <v>MERCER, Ohio</v>
      </c>
      <c r="AA2145" s="46" t="s">
        <v>2367</v>
      </c>
      <c r="AB2145" s="37" t="s">
        <v>49</v>
      </c>
      <c r="AC2145" s="41" t="s">
        <v>5956</v>
      </c>
      <c r="AD2145" s="42"/>
      <c r="AE2145">
        <f t="shared" si="102"/>
        <v>0.78739999999999999</v>
      </c>
    </row>
    <row r="2146" spans="1:31">
      <c r="A2146" s="28" t="s">
        <v>6084</v>
      </c>
      <c r="B2146" s="44" t="s">
        <v>6085</v>
      </c>
      <c r="C2146" s="45">
        <v>19430</v>
      </c>
      <c r="D2146" s="30" t="s">
        <v>629</v>
      </c>
      <c r="E2146" s="46" t="s">
        <v>2582</v>
      </c>
      <c r="F2146" s="49" t="s">
        <v>5956</v>
      </c>
      <c r="G2146" s="33" t="s">
        <v>48</v>
      </c>
      <c r="H2146">
        <f t="shared" si="100"/>
        <v>0.873</v>
      </c>
      <c r="I2146" s="34">
        <f>ROUND(('NEW Reference'!B$16*List!$H2146)+'NEW Reference'!B$17,0)</f>
        <v>1098</v>
      </c>
      <c r="J2146" s="34">
        <f>ROUND(('NEW Reference'!C$16*List!$H2146)+'NEW Reference'!C$17,0)</f>
        <v>1637</v>
      </c>
      <c r="K2146" s="34">
        <f>ROUND(('NEW Reference'!D$16*List!$H2146)+'NEW Reference'!D$17,0)</f>
        <v>1962</v>
      </c>
      <c r="L2146" s="34">
        <f>ROUND(('NEW Reference'!E$16*List!$H2146)+'NEW Reference'!E$17,0)</f>
        <v>2425</v>
      </c>
      <c r="M2146" s="34">
        <f>ROUND(('NEW Reference'!F$16*List!$H2146)+'NEW Reference'!F$17,0)</f>
        <v>2527</v>
      </c>
      <c r="N2146" s="34">
        <f>ROUND(('NEW Reference'!G$16*List!$H2146)+'NEW Reference'!G$17,0)</f>
        <v>2860</v>
      </c>
      <c r="O2146" s="34">
        <f>ROUND(('NEW Reference'!H$16*List!$H2146)+'NEW Reference'!H$17,0)</f>
        <v>2969</v>
      </c>
      <c r="P2146" s="34">
        <f>ROUND(('NEW Reference'!I$16*List!$H2146)+'NEW Reference'!I$17,0)</f>
        <v>3086</v>
      </c>
      <c r="Q2146" s="34">
        <f>ROUND(('NEW Reference'!J$16*List!$H2146)+'NEW Reference'!J$17,0)</f>
        <v>3574</v>
      </c>
      <c r="R2146" s="34">
        <f>ROUND(('NEW Reference'!K$16*List!$H2146)+'NEW Reference'!K$17,0)</f>
        <v>3686</v>
      </c>
      <c r="S2146" s="34">
        <f>ROUND(('NEW Reference'!L$16*List!$H2146)+'NEW Reference'!L$17,0)</f>
        <v>3978</v>
      </c>
      <c r="T2146" s="34">
        <f>ROUND(('NEW Reference'!M$16*List!$H2146)+'NEW Reference'!M$17,0)</f>
        <v>4751</v>
      </c>
      <c r="U2146" s="34">
        <f>ROUND(('NEW Reference'!N$16*List!$H2146)+'NEW Reference'!N$17,0)</f>
        <v>19168</v>
      </c>
      <c r="V2146" s="35">
        <f>ROUND(('NEW Reference'!O$16*List!$H2146)+'NEW Reference'!O$17,0)</f>
        <v>713</v>
      </c>
      <c r="W2146" s="35">
        <f>ROUND(('NEW Reference'!P$16*List!$H2146)+'NEW Reference'!P$17,0)</f>
        <v>1004</v>
      </c>
      <c r="X2146" s="35">
        <f>ROUND(('NEW Reference'!Q$16*List!$H2146)+'NEW Reference'!Q$17,0)</f>
        <v>502</v>
      </c>
      <c r="Y2146" s="36"/>
      <c r="Z2146" s="4" t="str">
        <f t="shared" si="101"/>
        <v>MIAMI, Ohio</v>
      </c>
      <c r="AA2146" s="37" t="s">
        <v>2582</v>
      </c>
      <c r="AB2146" s="37" t="s">
        <v>49</v>
      </c>
      <c r="AC2146" s="32" t="s">
        <v>5956</v>
      </c>
      <c r="AD2146" s="38"/>
      <c r="AE2146">
        <f t="shared" si="102"/>
        <v>0.873</v>
      </c>
    </row>
    <row r="2147" spans="1:31">
      <c r="A2147" s="28" t="s">
        <v>6086</v>
      </c>
      <c r="B2147" s="44" t="s">
        <v>6087</v>
      </c>
      <c r="C2147" s="45">
        <v>99936</v>
      </c>
      <c r="D2147" s="30" t="s">
        <v>191</v>
      </c>
      <c r="E2147" s="46" t="s">
        <v>253</v>
      </c>
      <c r="F2147" s="50" t="s">
        <v>5956</v>
      </c>
      <c r="G2147" s="33" t="s">
        <v>59</v>
      </c>
      <c r="H2147">
        <f t="shared" si="100"/>
        <v>0.78739999999999999</v>
      </c>
      <c r="I2147" s="34">
        <f>ROUND(('NEW Reference'!B$16*List!$H2147)+'NEW Reference'!B$17,0)</f>
        <v>1019</v>
      </c>
      <c r="J2147" s="34">
        <f>ROUND(('NEW Reference'!C$16*List!$H2147)+'NEW Reference'!C$17,0)</f>
        <v>1519</v>
      </c>
      <c r="K2147" s="34">
        <f>ROUND(('NEW Reference'!D$16*List!$H2147)+'NEW Reference'!D$17,0)</f>
        <v>1820</v>
      </c>
      <c r="L2147" s="34">
        <f>ROUND(('NEW Reference'!E$16*List!$H2147)+'NEW Reference'!E$17,0)</f>
        <v>2250</v>
      </c>
      <c r="M2147" s="34">
        <f>ROUND(('NEW Reference'!F$16*List!$H2147)+'NEW Reference'!F$17,0)</f>
        <v>2344</v>
      </c>
      <c r="N2147" s="34">
        <f>ROUND(('NEW Reference'!G$16*List!$H2147)+'NEW Reference'!G$17,0)</f>
        <v>2654</v>
      </c>
      <c r="O2147" s="34">
        <f>ROUND(('NEW Reference'!H$16*List!$H2147)+'NEW Reference'!H$17,0)</f>
        <v>2755</v>
      </c>
      <c r="P2147" s="34">
        <f>ROUND(('NEW Reference'!I$16*List!$H2147)+'NEW Reference'!I$17,0)</f>
        <v>2863</v>
      </c>
      <c r="Q2147" s="34">
        <f>ROUND(('NEW Reference'!J$16*List!$H2147)+'NEW Reference'!J$17,0)</f>
        <v>3316</v>
      </c>
      <c r="R2147" s="34">
        <f>ROUND(('NEW Reference'!K$16*List!$H2147)+'NEW Reference'!K$17,0)</f>
        <v>3420</v>
      </c>
      <c r="S2147" s="34">
        <f>ROUND(('NEW Reference'!L$16*List!$H2147)+'NEW Reference'!L$17,0)</f>
        <v>3691</v>
      </c>
      <c r="T2147" s="34">
        <f>ROUND(('NEW Reference'!M$16*List!$H2147)+'NEW Reference'!M$17,0)</f>
        <v>4408</v>
      </c>
      <c r="U2147" s="34">
        <f>ROUND(('NEW Reference'!N$16*List!$H2147)+'NEW Reference'!N$17,0)</f>
        <v>17786</v>
      </c>
      <c r="V2147" s="35">
        <f>ROUND(('NEW Reference'!O$16*List!$H2147)+'NEW Reference'!O$17,0)</f>
        <v>661</v>
      </c>
      <c r="W2147" s="35">
        <f>ROUND(('NEW Reference'!P$16*List!$H2147)+'NEW Reference'!P$17,0)</f>
        <v>932</v>
      </c>
      <c r="X2147" s="35">
        <f>ROUND(('NEW Reference'!Q$16*List!$H2147)+'NEW Reference'!Q$17,0)</f>
        <v>466</v>
      </c>
      <c r="Y2147" s="36"/>
      <c r="Z2147" s="4" t="str">
        <f t="shared" si="101"/>
        <v>MONROE, Ohio</v>
      </c>
      <c r="AA2147" s="46" t="s">
        <v>253</v>
      </c>
      <c r="AB2147" s="37" t="s">
        <v>49</v>
      </c>
      <c r="AC2147" s="41" t="s">
        <v>5956</v>
      </c>
      <c r="AD2147" s="42"/>
      <c r="AE2147">
        <f t="shared" si="102"/>
        <v>0.78739999999999999</v>
      </c>
    </row>
    <row r="2148" spans="1:31">
      <c r="A2148" s="28" t="s">
        <v>6088</v>
      </c>
      <c r="B2148" s="44" t="s">
        <v>6089</v>
      </c>
      <c r="C2148" s="45">
        <v>19430</v>
      </c>
      <c r="D2148" s="30" t="s">
        <v>629</v>
      </c>
      <c r="E2148" s="46" t="s">
        <v>257</v>
      </c>
      <c r="F2148" s="49" t="s">
        <v>5956</v>
      </c>
      <c r="G2148" s="33" t="s">
        <v>48</v>
      </c>
      <c r="H2148">
        <f t="shared" si="100"/>
        <v>0.873</v>
      </c>
      <c r="I2148" s="34">
        <f>ROUND(('NEW Reference'!B$16*List!$H2148)+'NEW Reference'!B$17,0)</f>
        <v>1098</v>
      </c>
      <c r="J2148" s="34">
        <f>ROUND(('NEW Reference'!C$16*List!$H2148)+'NEW Reference'!C$17,0)</f>
        <v>1637</v>
      </c>
      <c r="K2148" s="34">
        <f>ROUND(('NEW Reference'!D$16*List!$H2148)+'NEW Reference'!D$17,0)</f>
        <v>1962</v>
      </c>
      <c r="L2148" s="34">
        <f>ROUND(('NEW Reference'!E$16*List!$H2148)+'NEW Reference'!E$17,0)</f>
        <v>2425</v>
      </c>
      <c r="M2148" s="34">
        <f>ROUND(('NEW Reference'!F$16*List!$H2148)+'NEW Reference'!F$17,0)</f>
        <v>2527</v>
      </c>
      <c r="N2148" s="34">
        <f>ROUND(('NEW Reference'!G$16*List!$H2148)+'NEW Reference'!G$17,0)</f>
        <v>2860</v>
      </c>
      <c r="O2148" s="34">
        <f>ROUND(('NEW Reference'!H$16*List!$H2148)+'NEW Reference'!H$17,0)</f>
        <v>2969</v>
      </c>
      <c r="P2148" s="34">
        <f>ROUND(('NEW Reference'!I$16*List!$H2148)+'NEW Reference'!I$17,0)</f>
        <v>3086</v>
      </c>
      <c r="Q2148" s="34">
        <f>ROUND(('NEW Reference'!J$16*List!$H2148)+'NEW Reference'!J$17,0)</f>
        <v>3574</v>
      </c>
      <c r="R2148" s="34">
        <f>ROUND(('NEW Reference'!K$16*List!$H2148)+'NEW Reference'!K$17,0)</f>
        <v>3686</v>
      </c>
      <c r="S2148" s="34">
        <f>ROUND(('NEW Reference'!L$16*List!$H2148)+'NEW Reference'!L$17,0)</f>
        <v>3978</v>
      </c>
      <c r="T2148" s="34">
        <f>ROUND(('NEW Reference'!M$16*List!$H2148)+'NEW Reference'!M$17,0)</f>
        <v>4751</v>
      </c>
      <c r="U2148" s="34">
        <f>ROUND(('NEW Reference'!N$16*List!$H2148)+'NEW Reference'!N$17,0)</f>
        <v>19168</v>
      </c>
      <c r="V2148" s="35">
        <f>ROUND(('NEW Reference'!O$16*List!$H2148)+'NEW Reference'!O$17,0)</f>
        <v>713</v>
      </c>
      <c r="W2148" s="35">
        <f>ROUND(('NEW Reference'!P$16*List!$H2148)+'NEW Reference'!P$17,0)</f>
        <v>1004</v>
      </c>
      <c r="X2148" s="35">
        <f>ROUND(('NEW Reference'!Q$16*List!$H2148)+'NEW Reference'!Q$17,0)</f>
        <v>502</v>
      </c>
      <c r="Y2148" s="36"/>
      <c r="Z2148" s="4" t="str">
        <f t="shared" si="101"/>
        <v>MONTGOMERY, Ohio</v>
      </c>
      <c r="AA2148" s="46" t="s">
        <v>257</v>
      </c>
      <c r="AB2148" s="37" t="s">
        <v>49</v>
      </c>
      <c r="AC2148" s="41" t="s">
        <v>5956</v>
      </c>
      <c r="AD2148" s="42"/>
      <c r="AE2148">
        <f t="shared" si="102"/>
        <v>0.873</v>
      </c>
    </row>
    <row r="2149" spans="1:31">
      <c r="A2149" s="28" t="s">
        <v>6090</v>
      </c>
      <c r="B2149" s="44" t="s">
        <v>6091</v>
      </c>
      <c r="C2149" s="45">
        <v>99936</v>
      </c>
      <c r="D2149" s="30" t="s">
        <v>191</v>
      </c>
      <c r="E2149" s="46" t="s">
        <v>261</v>
      </c>
      <c r="F2149" s="50" t="s">
        <v>5956</v>
      </c>
      <c r="G2149" s="33" t="s">
        <v>59</v>
      </c>
      <c r="H2149">
        <f t="shared" si="100"/>
        <v>0.78739999999999999</v>
      </c>
      <c r="I2149" s="34">
        <f>ROUND(('NEW Reference'!B$16*List!$H2149)+'NEW Reference'!B$17,0)</f>
        <v>1019</v>
      </c>
      <c r="J2149" s="34">
        <f>ROUND(('NEW Reference'!C$16*List!$H2149)+'NEW Reference'!C$17,0)</f>
        <v>1519</v>
      </c>
      <c r="K2149" s="34">
        <f>ROUND(('NEW Reference'!D$16*List!$H2149)+'NEW Reference'!D$17,0)</f>
        <v>1820</v>
      </c>
      <c r="L2149" s="34">
        <f>ROUND(('NEW Reference'!E$16*List!$H2149)+'NEW Reference'!E$17,0)</f>
        <v>2250</v>
      </c>
      <c r="M2149" s="34">
        <f>ROUND(('NEW Reference'!F$16*List!$H2149)+'NEW Reference'!F$17,0)</f>
        <v>2344</v>
      </c>
      <c r="N2149" s="34">
        <f>ROUND(('NEW Reference'!G$16*List!$H2149)+'NEW Reference'!G$17,0)</f>
        <v>2654</v>
      </c>
      <c r="O2149" s="34">
        <f>ROUND(('NEW Reference'!H$16*List!$H2149)+'NEW Reference'!H$17,0)</f>
        <v>2755</v>
      </c>
      <c r="P2149" s="34">
        <f>ROUND(('NEW Reference'!I$16*List!$H2149)+'NEW Reference'!I$17,0)</f>
        <v>2863</v>
      </c>
      <c r="Q2149" s="34">
        <f>ROUND(('NEW Reference'!J$16*List!$H2149)+'NEW Reference'!J$17,0)</f>
        <v>3316</v>
      </c>
      <c r="R2149" s="34">
        <f>ROUND(('NEW Reference'!K$16*List!$H2149)+'NEW Reference'!K$17,0)</f>
        <v>3420</v>
      </c>
      <c r="S2149" s="34">
        <f>ROUND(('NEW Reference'!L$16*List!$H2149)+'NEW Reference'!L$17,0)</f>
        <v>3691</v>
      </c>
      <c r="T2149" s="34">
        <f>ROUND(('NEW Reference'!M$16*List!$H2149)+'NEW Reference'!M$17,0)</f>
        <v>4408</v>
      </c>
      <c r="U2149" s="34">
        <f>ROUND(('NEW Reference'!N$16*List!$H2149)+'NEW Reference'!N$17,0)</f>
        <v>17786</v>
      </c>
      <c r="V2149" s="35">
        <f>ROUND(('NEW Reference'!O$16*List!$H2149)+'NEW Reference'!O$17,0)</f>
        <v>661</v>
      </c>
      <c r="W2149" s="35">
        <f>ROUND(('NEW Reference'!P$16*List!$H2149)+'NEW Reference'!P$17,0)</f>
        <v>932</v>
      </c>
      <c r="X2149" s="35">
        <f>ROUND(('NEW Reference'!Q$16*List!$H2149)+'NEW Reference'!Q$17,0)</f>
        <v>466</v>
      </c>
      <c r="Y2149" s="36"/>
      <c r="Z2149" s="4" t="str">
        <f t="shared" si="101"/>
        <v>MORGAN, Ohio</v>
      </c>
      <c r="AA2149" s="37" t="s">
        <v>261</v>
      </c>
      <c r="AB2149" s="37" t="s">
        <v>49</v>
      </c>
      <c r="AC2149" s="32" t="s">
        <v>5956</v>
      </c>
      <c r="AD2149" s="38"/>
      <c r="AE2149">
        <f t="shared" si="102"/>
        <v>0.78739999999999999</v>
      </c>
    </row>
    <row r="2150" spans="1:31">
      <c r="A2150" s="28" t="s">
        <v>6092</v>
      </c>
      <c r="B2150" s="44" t="s">
        <v>6093</v>
      </c>
      <c r="C2150" s="45">
        <v>18140</v>
      </c>
      <c r="D2150" s="30" t="s">
        <v>593</v>
      </c>
      <c r="E2150" s="46" t="s">
        <v>6094</v>
      </c>
      <c r="F2150" s="49" t="s">
        <v>5956</v>
      </c>
      <c r="G2150" s="33" t="s">
        <v>48</v>
      </c>
      <c r="H2150">
        <f t="shared" si="100"/>
        <v>0.9497000000000001</v>
      </c>
      <c r="I2150" s="34">
        <f>ROUND(('NEW Reference'!B$16*List!$H2150)+'NEW Reference'!B$17,0)</f>
        <v>1169</v>
      </c>
      <c r="J2150" s="34">
        <f>ROUND(('NEW Reference'!C$16*List!$H2150)+'NEW Reference'!C$17,0)</f>
        <v>1743</v>
      </c>
      <c r="K2150" s="34">
        <f>ROUND(('NEW Reference'!D$16*List!$H2150)+'NEW Reference'!D$17,0)</f>
        <v>2088</v>
      </c>
      <c r="L2150" s="34">
        <f>ROUND(('NEW Reference'!E$16*List!$H2150)+'NEW Reference'!E$17,0)</f>
        <v>2582</v>
      </c>
      <c r="M2150" s="34">
        <f>ROUND(('NEW Reference'!F$16*List!$H2150)+'NEW Reference'!F$17,0)</f>
        <v>2690</v>
      </c>
      <c r="N2150" s="34">
        <f>ROUND(('NEW Reference'!G$16*List!$H2150)+'NEW Reference'!G$17,0)</f>
        <v>3045</v>
      </c>
      <c r="O2150" s="34">
        <f>ROUND(('NEW Reference'!H$16*List!$H2150)+'NEW Reference'!H$17,0)</f>
        <v>3161</v>
      </c>
      <c r="P2150" s="34">
        <f>ROUND(('NEW Reference'!I$16*List!$H2150)+'NEW Reference'!I$17,0)</f>
        <v>3285</v>
      </c>
      <c r="Q2150" s="34">
        <f>ROUND(('NEW Reference'!J$16*List!$H2150)+'NEW Reference'!J$17,0)</f>
        <v>3804</v>
      </c>
      <c r="R2150" s="34">
        <f>ROUND(('NEW Reference'!K$16*List!$H2150)+'NEW Reference'!K$17,0)</f>
        <v>3924</v>
      </c>
      <c r="S2150" s="34">
        <f>ROUND(('NEW Reference'!L$16*List!$H2150)+'NEW Reference'!L$17,0)</f>
        <v>4235</v>
      </c>
      <c r="T2150" s="34">
        <f>ROUND(('NEW Reference'!M$16*List!$H2150)+'NEW Reference'!M$17,0)</f>
        <v>5058</v>
      </c>
      <c r="U2150" s="34">
        <f>ROUND(('NEW Reference'!N$16*List!$H2150)+'NEW Reference'!N$17,0)</f>
        <v>20407</v>
      </c>
      <c r="V2150" s="35">
        <f>ROUND(('NEW Reference'!O$16*List!$H2150)+'NEW Reference'!O$17,0)</f>
        <v>759</v>
      </c>
      <c r="W2150" s="35">
        <f>ROUND(('NEW Reference'!P$16*List!$H2150)+'NEW Reference'!P$17,0)</f>
        <v>1069</v>
      </c>
      <c r="X2150" s="35">
        <f>ROUND(('NEW Reference'!Q$16*List!$H2150)+'NEW Reference'!Q$17,0)</f>
        <v>535</v>
      </c>
      <c r="Y2150" s="36"/>
      <c r="Z2150" s="4" t="str">
        <f t="shared" si="101"/>
        <v>MORROW, Ohio</v>
      </c>
      <c r="AA2150" s="46" t="s">
        <v>6094</v>
      </c>
      <c r="AB2150" s="37" t="s">
        <v>49</v>
      </c>
      <c r="AC2150" s="41" t="s">
        <v>5956</v>
      </c>
      <c r="AD2150" s="42"/>
      <c r="AE2150">
        <f t="shared" si="102"/>
        <v>0.9497000000000001</v>
      </c>
    </row>
    <row r="2151" spans="1:31">
      <c r="A2151" s="28" t="s">
        <v>6095</v>
      </c>
      <c r="B2151" s="44" t="s">
        <v>6096</v>
      </c>
      <c r="C2151" s="45">
        <v>99936</v>
      </c>
      <c r="D2151" s="30" t="s">
        <v>191</v>
      </c>
      <c r="E2151" s="46" t="s">
        <v>6097</v>
      </c>
      <c r="F2151" s="50" t="s">
        <v>5956</v>
      </c>
      <c r="G2151" s="33" t="s">
        <v>59</v>
      </c>
      <c r="H2151">
        <f t="shared" si="100"/>
        <v>0.78739999999999999</v>
      </c>
      <c r="I2151" s="34">
        <f>ROUND(('NEW Reference'!B$16*List!$H2151)+'NEW Reference'!B$17,0)</f>
        <v>1019</v>
      </c>
      <c r="J2151" s="34">
        <f>ROUND(('NEW Reference'!C$16*List!$H2151)+'NEW Reference'!C$17,0)</f>
        <v>1519</v>
      </c>
      <c r="K2151" s="34">
        <f>ROUND(('NEW Reference'!D$16*List!$H2151)+'NEW Reference'!D$17,0)</f>
        <v>1820</v>
      </c>
      <c r="L2151" s="34">
        <f>ROUND(('NEW Reference'!E$16*List!$H2151)+'NEW Reference'!E$17,0)</f>
        <v>2250</v>
      </c>
      <c r="M2151" s="34">
        <f>ROUND(('NEW Reference'!F$16*List!$H2151)+'NEW Reference'!F$17,0)</f>
        <v>2344</v>
      </c>
      <c r="N2151" s="34">
        <f>ROUND(('NEW Reference'!G$16*List!$H2151)+'NEW Reference'!G$17,0)</f>
        <v>2654</v>
      </c>
      <c r="O2151" s="34">
        <f>ROUND(('NEW Reference'!H$16*List!$H2151)+'NEW Reference'!H$17,0)</f>
        <v>2755</v>
      </c>
      <c r="P2151" s="34">
        <f>ROUND(('NEW Reference'!I$16*List!$H2151)+'NEW Reference'!I$17,0)</f>
        <v>2863</v>
      </c>
      <c r="Q2151" s="34">
        <f>ROUND(('NEW Reference'!J$16*List!$H2151)+'NEW Reference'!J$17,0)</f>
        <v>3316</v>
      </c>
      <c r="R2151" s="34">
        <f>ROUND(('NEW Reference'!K$16*List!$H2151)+'NEW Reference'!K$17,0)</f>
        <v>3420</v>
      </c>
      <c r="S2151" s="34">
        <f>ROUND(('NEW Reference'!L$16*List!$H2151)+'NEW Reference'!L$17,0)</f>
        <v>3691</v>
      </c>
      <c r="T2151" s="34">
        <f>ROUND(('NEW Reference'!M$16*List!$H2151)+'NEW Reference'!M$17,0)</f>
        <v>4408</v>
      </c>
      <c r="U2151" s="34">
        <f>ROUND(('NEW Reference'!N$16*List!$H2151)+'NEW Reference'!N$17,0)</f>
        <v>17786</v>
      </c>
      <c r="V2151" s="35">
        <f>ROUND(('NEW Reference'!O$16*List!$H2151)+'NEW Reference'!O$17,0)</f>
        <v>661</v>
      </c>
      <c r="W2151" s="35">
        <f>ROUND(('NEW Reference'!P$16*List!$H2151)+'NEW Reference'!P$17,0)</f>
        <v>932</v>
      </c>
      <c r="X2151" s="35">
        <f>ROUND(('NEW Reference'!Q$16*List!$H2151)+'NEW Reference'!Q$17,0)</f>
        <v>466</v>
      </c>
      <c r="Y2151" s="36"/>
      <c r="Z2151" s="4" t="str">
        <f t="shared" si="101"/>
        <v>MUSKINGUM, Ohio</v>
      </c>
      <c r="AA2151" s="46" t="s">
        <v>6097</v>
      </c>
      <c r="AB2151" s="37" t="s">
        <v>49</v>
      </c>
      <c r="AC2151" s="41" t="s">
        <v>5956</v>
      </c>
      <c r="AD2151" s="42"/>
      <c r="AE2151">
        <f t="shared" si="102"/>
        <v>0.78739999999999999</v>
      </c>
    </row>
    <row r="2152" spans="1:31">
      <c r="A2152" s="28" t="s">
        <v>6098</v>
      </c>
      <c r="B2152" s="44" t="s">
        <v>6099</v>
      </c>
      <c r="C2152" s="45">
        <v>99936</v>
      </c>
      <c r="D2152" s="30" t="s">
        <v>191</v>
      </c>
      <c r="E2152" s="46" t="s">
        <v>2593</v>
      </c>
      <c r="F2152" s="50" t="s">
        <v>5956</v>
      </c>
      <c r="G2152" s="33" t="s">
        <v>59</v>
      </c>
      <c r="H2152">
        <f t="shared" si="100"/>
        <v>0.78739999999999999</v>
      </c>
      <c r="I2152" s="34">
        <f>ROUND(('NEW Reference'!B$16*List!$H2152)+'NEW Reference'!B$17,0)</f>
        <v>1019</v>
      </c>
      <c r="J2152" s="34">
        <f>ROUND(('NEW Reference'!C$16*List!$H2152)+'NEW Reference'!C$17,0)</f>
        <v>1519</v>
      </c>
      <c r="K2152" s="34">
        <f>ROUND(('NEW Reference'!D$16*List!$H2152)+'NEW Reference'!D$17,0)</f>
        <v>1820</v>
      </c>
      <c r="L2152" s="34">
        <f>ROUND(('NEW Reference'!E$16*List!$H2152)+'NEW Reference'!E$17,0)</f>
        <v>2250</v>
      </c>
      <c r="M2152" s="34">
        <f>ROUND(('NEW Reference'!F$16*List!$H2152)+'NEW Reference'!F$17,0)</f>
        <v>2344</v>
      </c>
      <c r="N2152" s="34">
        <f>ROUND(('NEW Reference'!G$16*List!$H2152)+'NEW Reference'!G$17,0)</f>
        <v>2654</v>
      </c>
      <c r="O2152" s="34">
        <f>ROUND(('NEW Reference'!H$16*List!$H2152)+'NEW Reference'!H$17,0)</f>
        <v>2755</v>
      </c>
      <c r="P2152" s="34">
        <f>ROUND(('NEW Reference'!I$16*List!$H2152)+'NEW Reference'!I$17,0)</f>
        <v>2863</v>
      </c>
      <c r="Q2152" s="34">
        <f>ROUND(('NEW Reference'!J$16*List!$H2152)+'NEW Reference'!J$17,0)</f>
        <v>3316</v>
      </c>
      <c r="R2152" s="34">
        <f>ROUND(('NEW Reference'!K$16*List!$H2152)+'NEW Reference'!K$17,0)</f>
        <v>3420</v>
      </c>
      <c r="S2152" s="34">
        <f>ROUND(('NEW Reference'!L$16*List!$H2152)+'NEW Reference'!L$17,0)</f>
        <v>3691</v>
      </c>
      <c r="T2152" s="34">
        <f>ROUND(('NEW Reference'!M$16*List!$H2152)+'NEW Reference'!M$17,0)</f>
        <v>4408</v>
      </c>
      <c r="U2152" s="34">
        <f>ROUND(('NEW Reference'!N$16*List!$H2152)+'NEW Reference'!N$17,0)</f>
        <v>17786</v>
      </c>
      <c r="V2152" s="35">
        <f>ROUND(('NEW Reference'!O$16*List!$H2152)+'NEW Reference'!O$17,0)</f>
        <v>661</v>
      </c>
      <c r="W2152" s="35">
        <f>ROUND(('NEW Reference'!P$16*List!$H2152)+'NEW Reference'!P$17,0)</f>
        <v>932</v>
      </c>
      <c r="X2152" s="35">
        <f>ROUND(('NEW Reference'!Q$16*List!$H2152)+'NEW Reference'!Q$17,0)</f>
        <v>466</v>
      </c>
      <c r="Y2152" s="36"/>
      <c r="Z2152" s="4" t="str">
        <f t="shared" si="101"/>
        <v>NOBLE, Ohio</v>
      </c>
      <c r="AA2152" s="46" t="s">
        <v>2593</v>
      </c>
      <c r="AB2152" s="37" t="s">
        <v>49</v>
      </c>
      <c r="AC2152" s="41" t="s">
        <v>5956</v>
      </c>
      <c r="AD2152" s="42"/>
      <c r="AE2152">
        <f t="shared" si="102"/>
        <v>0.78739999999999999</v>
      </c>
    </row>
    <row r="2153" spans="1:31">
      <c r="A2153" s="28" t="s">
        <v>6100</v>
      </c>
      <c r="B2153" s="44" t="s">
        <v>6101</v>
      </c>
      <c r="C2153" s="45">
        <v>99936</v>
      </c>
      <c r="D2153" s="30" t="s">
        <v>191</v>
      </c>
      <c r="E2153" s="46" t="s">
        <v>3117</v>
      </c>
      <c r="F2153" s="50" t="s">
        <v>5956</v>
      </c>
      <c r="G2153" s="33" t="s">
        <v>59</v>
      </c>
      <c r="H2153">
        <f t="shared" si="100"/>
        <v>0.78739999999999999</v>
      </c>
      <c r="I2153" s="34">
        <f>ROUND(('NEW Reference'!B$16*List!$H2153)+'NEW Reference'!B$17,0)</f>
        <v>1019</v>
      </c>
      <c r="J2153" s="34">
        <f>ROUND(('NEW Reference'!C$16*List!$H2153)+'NEW Reference'!C$17,0)</f>
        <v>1519</v>
      </c>
      <c r="K2153" s="34">
        <f>ROUND(('NEW Reference'!D$16*List!$H2153)+'NEW Reference'!D$17,0)</f>
        <v>1820</v>
      </c>
      <c r="L2153" s="34">
        <f>ROUND(('NEW Reference'!E$16*List!$H2153)+'NEW Reference'!E$17,0)</f>
        <v>2250</v>
      </c>
      <c r="M2153" s="34">
        <f>ROUND(('NEW Reference'!F$16*List!$H2153)+'NEW Reference'!F$17,0)</f>
        <v>2344</v>
      </c>
      <c r="N2153" s="34">
        <f>ROUND(('NEW Reference'!G$16*List!$H2153)+'NEW Reference'!G$17,0)</f>
        <v>2654</v>
      </c>
      <c r="O2153" s="34">
        <f>ROUND(('NEW Reference'!H$16*List!$H2153)+'NEW Reference'!H$17,0)</f>
        <v>2755</v>
      </c>
      <c r="P2153" s="34">
        <f>ROUND(('NEW Reference'!I$16*List!$H2153)+'NEW Reference'!I$17,0)</f>
        <v>2863</v>
      </c>
      <c r="Q2153" s="34">
        <f>ROUND(('NEW Reference'!J$16*List!$H2153)+'NEW Reference'!J$17,0)</f>
        <v>3316</v>
      </c>
      <c r="R2153" s="34">
        <f>ROUND(('NEW Reference'!K$16*List!$H2153)+'NEW Reference'!K$17,0)</f>
        <v>3420</v>
      </c>
      <c r="S2153" s="34">
        <f>ROUND(('NEW Reference'!L$16*List!$H2153)+'NEW Reference'!L$17,0)</f>
        <v>3691</v>
      </c>
      <c r="T2153" s="34">
        <f>ROUND(('NEW Reference'!M$16*List!$H2153)+'NEW Reference'!M$17,0)</f>
        <v>4408</v>
      </c>
      <c r="U2153" s="34">
        <f>ROUND(('NEW Reference'!N$16*List!$H2153)+'NEW Reference'!N$17,0)</f>
        <v>17786</v>
      </c>
      <c r="V2153" s="35">
        <f>ROUND(('NEW Reference'!O$16*List!$H2153)+'NEW Reference'!O$17,0)</f>
        <v>661</v>
      </c>
      <c r="W2153" s="35">
        <f>ROUND(('NEW Reference'!P$16*List!$H2153)+'NEW Reference'!P$17,0)</f>
        <v>932</v>
      </c>
      <c r="X2153" s="35">
        <f>ROUND(('NEW Reference'!Q$16*List!$H2153)+'NEW Reference'!Q$17,0)</f>
        <v>466</v>
      </c>
      <c r="Y2153" s="36"/>
      <c r="Z2153" s="4" t="str">
        <f t="shared" si="101"/>
        <v>OTTAWA, Ohio</v>
      </c>
      <c r="AA2153" s="46" t="s">
        <v>3117</v>
      </c>
      <c r="AB2153" s="37" t="s">
        <v>49</v>
      </c>
      <c r="AC2153" s="41" t="s">
        <v>5956</v>
      </c>
      <c r="AD2153" s="42"/>
      <c r="AE2153">
        <f t="shared" si="102"/>
        <v>0.78739999999999999</v>
      </c>
    </row>
    <row r="2154" spans="1:31">
      <c r="A2154" s="28" t="s">
        <v>6102</v>
      </c>
      <c r="B2154" s="44" t="s">
        <v>6103</v>
      </c>
      <c r="C2154" s="47">
        <v>99936</v>
      </c>
      <c r="D2154" s="30" t="s">
        <v>191</v>
      </c>
      <c r="E2154" s="37" t="s">
        <v>1924</v>
      </c>
      <c r="F2154" s="50" t="s">
        <v>5956</v>
      </c>
      <c r="G2154" s="33" t="s">
        <v>59</v>
      </c>
      <c r="H2154">
        <f t="shared" si="100"/>
        <v>0.78739999999999999</v>
      </c>
      <c r="I2154" s="34">
        <f>ROUND(('NEW Reference'!B$16*List!$H2154)+'NEW Reference'!B$17,0)</f>
        <v>1019</v>
      </c>
      <c r="J2154" s="34">
        <f>ROUND(('NEW Reference'!C$16*List!$H2154)+'NEW Reference'!C$17,0)</f>
        <v>1519</v>
      </c>
      <c r="K2154" s="34">
        <f>ROUND(('NEW Reference'!D$16*List!$H2154)+'NEW Reference'!D$17,0)</f>
        <v>1820</v>
      </c>
      <c r="L2154" s="34">
        <f>ROUND(('NEW Reference'!E$16*List!$H2154)+'NEW Reference'!E$17,0)</f>
        <v>2250</v>
      </c>
      <c r="M2154" s="34">
        <f>ROUND(('NEW Reference'!F$16*List!$H2154)+'NEW Reference'!F$17,0)</f>
        <v>2344</v>
      </c>
      <c r="N2154" s="34">
        <f>ROUND(('NEW Reference'!G$16*List!$H2154)+'NEW Reference'!G$17,0)</f>
        <v>2654</v>
      </c>
      <c r="O2154" s="34">
        <f>ROUND(('NEW Reference'!H$16*List!$H2154)+'NEW Reference'!H$17,0)</f>
        <v>2755</v>
      </c>
      <c r="P2154" s="34">
        <f>ROUND(('NEW Reference'!I$16*List!$H2154)+'NEW Reference'!I$17,0)</f>
        <v>2863</v>
      </c>
      <c r="Q2154" s="34">
        <f>ROUND(('NEW Reference'!J$16*List!$H2154)+'NEW Reference'!J$17,0)</f>
        <v>3316</v>
      </c>
      <c r="R2154" s="34">
        <f>ROUND(('NEW Reference'!K$16*List!$H2154)+'NEW Reference'!K$17,0)</f>
        <v>3420</v>
      </c>
      <c r="S2154" s="34">
        <f>ROUND(('NEW Reference'!L$16*List!$H2154)+'NEW Reference'!L$17,0)</f>
        <v>3691</v>
      </c>
      <c r="T2154" s="34">
        <f>ROUND(('NEW Reference'!M$16*List!$H2154)+'NEW Reference'!M$17,0)</f>
        <v>4408</v>
      </c>
      <c r="U2154" s="34">
        <f>ROUND(('NEW Reference'!N$16*List!$H2154)+'NEW Reference'!N$17,0)</f>
        <v>17786</v>
      </c>
      <c r="V2154" s="35">
        <f>ROUND(('NEW Reference'!O$16*List!$H2154)+'NEW Reference'!O$17,0)</f>
        <v>661</v>
      </c>
      <c r="W2154" s="35">
        <f>ROUND(('NEW Reference'!P$16*List!$H2154)+'NEW Reference'!P$17,0)</f>
        <v>932</v>
      </c>
      <c r="X2154" s="35">
        <f>ROUND(('NEW Reference'!Q$16*List!$H2154)+'NEW Reference'!Q$17,0)</f>
        <v>466</v>
      </c>
      <c r="Y2154" s="36"/>
      <c r="Z2154" s="4" t="str">
        <f t="shared" si="101"/>
        <v>PAULDING, Ohio</v>
      </c>
      <c r="AA2154" s="46" t="s">
        <v>1924</v>
      </c>
      <c r="AB2154" s="37" t="s">
        <v>49</v>
      </c>
      <c r="AC2154" s="41" t="s">
        <v>5956</v>
      </c>
      <c r="AD2154" s="42"/>
      <c r="AE2154">
        <f t="shared" si="102"/>
        <v>0.78739999999999999</v>
      </c>
    </row>
    <row r="2155" spans="1:31">
      <c r="A2155" s="28" t="s">
        <v>6104</v>
      </c>
      <c r="B2155" s="44" t="s">
        <v>6105</v>
      </c>
      <c r="C2155" s="45">
        <v>18140</v>
      </c>
      <c r="D2155" s="30" t="s">
        <v>593</v>
      </c>
      <c r="E2155" s="46" t="s">
        <v>265</v>
      </c>
      <c r="F2155" s="49" t="s">
        <v>5956</v>
      </c>
      <c r="G2155" s="33" t="s">
        <v>48</v>
      </c>
      <c r="H2155">
        <f t="shared" si="100"/>
        <v>0.9497000000000001</v>
      </c>
      <c r="I2155" s="34">
        <f>ROUND(('NEW Reference'!B$16*List!$H2155)+'NEW Reference'!B$17,0)</f>
        <v>1169</v>
      </c>
      <c r="J2155" s="34">
        <f>ROUND(('NEW Reference'!C$16*List!$H2155)+'NEW Reference'!C$17,0)</f>
        <v>1743</v>
      </c>
      <c r="K2155" s="34">
        <f>ROUND(('NEW Reference'!D$16*List!$H2155)+'NEW Reference'!D$17,0)</f>
        <v>2088</v>
      </c>
      <c r="L2155" s="34">
        <f>ROUND(('NEW Reference'!E$16*List!$H2155)+'NEW Reference'!E$17,0)</f>
        <v>2582</v>
      </c>
      <c r="M2155" s="34">
        <f>ROUND(('NEW Reference'!F$16*List!$H2155)+'NEW Reference'!F$17,0)</f>
        <v>2690</v>
      </c>
      <c r="N2155" s="34">
        <f>ROUND(('NEW Reference'!G$16*List!$H2155)+'NEW Reference'!G$17,0)</f>
        <v>3045</v>
      </c>
      <c r="O2155" s="34">
        <f>ROUND(('NEW Reference'!H$16*List!$H2155)+'NEW Reference'!H$17,0)</f>
        <v>3161</v>
      </c>
      <c r="P2155" s="34">
        <f>ROUND(('NEW Reference'!I$16*List!$H2155)+'NEW Reference'!I$17,0)</f>
        <v>3285</v>
      </c>
      <c r="Q2155" s="34">
        <f>ROUND(('NEW Reference'!J$16*List!$H2155)+'NEW Reference'!J$17,0)</f>
        <v>3804</v>
      </c>
      <c r="R2155" s="34">
        <f>ROUND(('NEW Reference'!K$16*List!$H2155)+'NEW Reference'!K$17,0)</f>
        <v>3924</v>
      </c>
      <c r="S2155" s="34">
        <f>ROUND(('NEW Reference'!L$16*List!$H2155)+'NEW Reference'!L$17,0)</f>
        <v>4235</v>
      </c>
      <c r="T2155" s="34">
        <f>ROUND(('NEW Reference'!M$16*List!$H2155)+'NEW Reference'!M$17,0)</f>
        <v>5058</v>
      </c>
      <c r="U2155" s="34">
        <f>ROUND(('NEW Reference'!N$16*List!$H2155)+'NEW Reference'!N$17,0)</f>
        <v>20407</v>
      </c>
      <c r="V2155" s="35">
        <f>ROUND(('NEW Reference'!O$16*List!$H2155)+'NEW Reference'!O$17,0)</f>
        <v>759</v>
      </c>
      <c r="W2155" s="35">
        <f>ROUND(('NEW Reference'!P$16*List!$H2155)+'NEW Reference'!P$17,0)</f>
        <v>1069</v>
      </c>
      <c r="X2155" s="35">
        <f>ROUND(('NEW Reference'!Q$16*List!$H2155)+'NEW Reference'!Q$17,0)</f>
        <v>535</v>
      </c>
      <c r="Y2155" s="36"/>
      <c r="Z2155" s="4" t="str">
        <f t="shared" si="101"/>
        <v>PERRY, Ohio</v>
      </c>
      <c r="AA2155" s="37" t="s">
        <v>265</v>
      </c>
      <c r="AB2155" s="37" t="s">
        <v>49</v>
      </c>
      <c r="AC2155" s="32" t="s">
        <v>5956</v>
      </c>
      <c r="AD2155" s="38"/>
      <c r="AE2155">
        <f t="shared" si="102"/>
        <v>0.9497000000000001</v>
      </c>
    </row>
    <row r="2156" spans="1:31">
      <c r="A2156" s="28" t="s">
        <v>6106</v>
      </c>
      <c r="B2156" s="44" t="s">
        <v>6107</v>
      </c>
      <c r="C2156" s="45">
        <v>18140</v>
      </c>
      <c r="D2156" s="30" t="s">
        <v>593</v>
      </c>
      <c r="E2156" s="46" t="s">
        <v>6108</v>
      </c>
      <c r="F2156" s="49" t="s">
        <v>5956</v>
      </c>
      <c r="G2156" s="33" t="s">
        <v>48</v>
      </c>
      <c r="H2156">
        <f t="shared" si="100"/>
        <v>0.9497000000000001</v>
      </c>
      <c r="I2156" s="34">
        <f>ROUND(('NEW Reference'!B$16*List!$H2156)+'NEW Reference'!B$17,0)</f>
        <v>1169</v>
      </c>
      <c r="J2156" s="34">
        <f>ROUND(('NEW Reference'!C$16*List!$H2156)+'NEW Reference'!C$17,0)</f>
        <v>1743</v>
      </c>
      <c r="K2156" s="34">
        <f>ROUND(('NEW Reference'!D$16*List!$H2156)+'NEW Reference'!D$17,0)</f>
        <v>2088</v>
      </c>
      <c r="L2156" s="34">
        <f>ROUND(('NEW Reference'!E$16*List!$H2156)+'NEW Reference'!E$17,0)</f>
        <v>2582</v>
      </c>
      <c r="M2156" s="34">
        <f>ROUND(('NEW Reference'!F$16*List!$H2156)+'NEW Reference'!F$17,0)</f>
        <v>2690</v>
      </c>
      <c r="N2156" s="34">
        <f>ROUND(('NEW Reference'!G$16*List!$H2156)+'NEW Reference'!G$17,0)</f>
        <v>3045</v>
      </c>
      <c r="O2156" s="34">
        <f>ROUND(('NEW Reference'!H$16*List!$H2156)+'NEW Reference'!H$17,0)</f>
        <v>3161</v>
      </c>
      <c r="P2156" s="34">
        <f>ROUND(('NEW Reference'!I$16*List!$H2156)+'NEW Reference'!I$17,0)</f>
        <v>3285</v>
      </c>
      <c r="Q2156" s="34">
        <f>ROUND(('NEW Reference'!J$16*List!$H2156)+'NEW Reference'!J$17,0)</f>
        <v>3804</v>
      </c>
      <c r="R2156" s="34">
        <f>ROUND(('NEW Reference'!K$16*List!$H2156)+'NEW Reference'!K$17,0)</f>
        <v>3924</v>
      </c>
      <c r="S2156" s="34">
        <f>ROUND(('NEW Reference'!L$16*List!$H2156)+'NEW Reference'!L$17,0)</f>
        <v>4235</v>
      </c>
      <c r="T2156" s="34">
        <f>ROUND(('NEW Reference'!M$16*List!$H2156)+'NEW Reference'!M$17,0)</f>
        <v>5058</v>
      </c>
      <c r="U2156" s="34">
        <f>ROUND(('NEW Reference'!N$16*List!$H2156)+'NEW Reference'!N$17,0)</f>
        <v>20407</v>
      </c>
      <c r="V2156" s="35">
        <f>ROUND(('NEW Reference'!O$16*List!$H2156)+'NEW Reference'!O$17,0)</f>
        <v>759</v>
      </c>
      <c r="W2156" s="35">
        <f>ROUND(('NEW Reference'!P$16*List!$H2156)+'NEW Reference'!P$17,0)</f>
        <v>1069</v>
      </c>
      <c r="X2156" s="35">
        <f>ROUND(('NEW Reference'!Q$16*List!$H2156)+'NEW Reference'!Q$17,0)</f>
        <v>535</v>
      </c>
      <c r="Y2156" s="36"/>
      <c r="Z2156" s="4" t="str">
        <f t="shared" si="101"/>
        <v>PICKAWAY, Ohio</v>
      </c>
      <c r="AA2156" s="37" t="s">
        <v>6108</v>
      </c>
      <c r="AB2156" s="37" t="s">
        <v>49</v>
      </c>
      <c r="AC2156" s="32" t="s">
        <v>5956</v>
      </c>
      <c r="AD2156" s="38"/>
      <c r="AE2156">
        <f t="shared" si="102"/>
        <v>0.9497000000000001</v>
      </c>
    </row>
    <row r="2157" spans="1:31">
      <c r="A2157" s="28" t="s">
        <v>6109</v>
      </c>
      <c r="B2157" s="44" t="s">
        <v>6110</v>
      </c>
      <c r="C2157" s="45">
        <v>99936</v>
      </c>
      <c r="D2157" s="30" t="s">
        <v>191</v>
      </c>
      <c r="E2157" s="46" t="s">
        <v>273</v>
      </c>
      <c r="F2157" s="50" t="s">
        <v>5956</v>
      </c>
      <c r="G2157" s="33" t="s">
        <v>59</v>
      </c>
      <c r="H2157">
        <f t="shared" si="100"/>
        <v>0.78739999999999999</v>
      </c>
      <c r="I2157" s="34">
        <f>ROUND(('NEW Reference'!B$16*List!$H2157)+'NEW Reference'!B$17,0)</f>
        <v>1019</v>
      </c>
      <c r="J2157" s="34">
        <f>ROUND(('NEW Reference'!C$16*List!$H2157)+'NEW Reference'!C$17,0)</f>
        <v>1519</v>
      </c>
      <c r="K2157" s="34">
        <f>ROUND(('NEW Reference'!D$16*List!$H2157)+'NEW Reference'!D$17,0)</f>
        <v>1820</v>
      </c>
      <c r="L2157" s="34">
        <f>ROUND(('NEW Reference'!E$16*List!$H2157)+'NEW Reference'!E$17,0)</f>
        <v>2250</v>
      </c>
      <c r="M2157" s="34">
        <f>ROUND(('NEW Reference'!F$16*List!$H2157)+'NEW Reference'!F$17,0)</f>
        <v>2344</v>
      </c>
      <c r="N2157" s="34">
        <f>ROUND(('NEW Reference'!G$16*List!$H2157)+'NEW Reference'!G$17,0)</f>
        <v>2654</v>
      </c>
      <c r="O2157" s="34">
        <f>ROUND(('NEW Reference'!H$16*List!$H2157)+'NEW Reference'!H$17,0)</f>
        <v>2755</v>
      </c>
      <c r="P2157" s="34">
        <f>ROUND(('NEW Reference'!I$16*List!$H2157)+'NEW Reference'!I$17,0)</f>
        <v>2863</v>
      </c>
      <c r="Q2157" s="34">
        <f>ROUND(('NEW Reference'!J$16*List!$H2157)+'NEW Reference'!J$17,0)</f>
        <v>3316</v>
      </c>
      <c r="R2157" s="34">
        <f>ROUND(('NEW Reference'!K$16*List!$H2157)+'NEW Reference'!K$17,0)</f>
        <v>3420</v>
      </c>
      <c r="S2157" s="34">
        <f>ROUND(('NEW Reference'!L$16*List!$H2157)+'NEW Reference'!L$17,0)</f>
        <v>3691</v>
      </c>
      <c r="T2157" s="34">
        <f>ROUND(('NEW Reference'!M$16*List!$H2157)+'NEW Reference'!M$17,0)</f>
        <v>4408</v>
      </c>
      <c r="U2157" s="34">
        <f>ROUND(('NEW Reference'!N$16*List!$H2157)+'NEW Reference'!N$17,0)</f>
        <v>17786</v>
      </c>
      <c r="V2157" s="35">
        <f>ROUND(('NEW Reference'!O$16*List!$H2157)+'NEW Reference'!O$17,0)</f>
        <v>661</v>
      </c>
      <c r="W2157" s="35">
        <f>ROUND(('NEW Reference'!P$16*List!$H2157)+'NEW Reference'!P$17,0)</f>
        <v>932</v>
      </c>
      <c r="X2157" s="35">
        <f>ROUND(('NEW Reference'!Q$16*List!$H2157)+'NEW Reference'!Q$17,0)</f>
        <v>466</v>
      </c>
      <c r="Y2157" s="36"/>
      <c r="Z2157" s="4" t="str">
        <f t="shared" si="101"/>
        <v>PIKE, Ohio</v>
      </c>
      <c r="AA2157" s="37" t="s">
        <v>273</v>
      </c>
      <c r="AB2157" s="37" t="s">
        <v>49</v>
      </c>
      <c r="AC2157" s="32" t="s">
        <v>5956</v>
      </c>
      <c r="AD2157" s="38"/>
      <c r="AE2157">
        <f t="shared" si="102"/>
        <v>0.78739999999999999</v>
      </c>
    </row>
    <row r="2158" spans="1:31">
      <c r="A2158" s="28" t="s">
        <v>6111</v>
      </c>
      <c r="B2158" s="44" t="s">
        <v>6112</v>
      </c>
      <c r="C2158" s="45">
        <v>10420</v>
      </c>
      <c r="D2158" s="30" t="s">
        <v>278</v>
      </c>
      <c r="E2158" s="46" t="s">
        <v>6113</v>
      </c>
      <c r="F2158" s="49" t="s">
        <v>5956</v>
      </c>
      <c r="G2158" s="33" t="s">
        <v>48</v>
      </c>
      <c r="H2158">
        <f t="shared" si="100"/>
        <v>0.79330000000000001</v>
      </c>
      <c r="I2158" s="34">
        <f>ROUND(('NEW Reference'!B$16*List!$H2158)+'NEW Reference'!B$17,0)</f>
        <v>1024</v>
      </c>
      <c r="J2158" s="34">
        <f>ROUND(('NEW Reference'!C$16*List!$H2158)+'NEW Reference'!C$17,0)</f>
        <v>1527</v>
      </c>
      <c r="K2158" s="34">
        <f>ROUND(('NEW Reference'!D$16*List!$H2158)+'NEW Reference'!D$17,0)</f>
        <v>1830</v>
      </c>
      <c r="L2158" s="34">
        <f>ROUND(('NEW Reference'!E$16*List!$H2158)+'NEW Reference'!E$17,0)</f>
        <v>2262</v>
      </c>
      <c r="M2158" s="34">
        <f>ROUND(('NEW Reference'!F$16*List!$H2158)+'NEW Reference'!F$17,0)</f>
        <v>2357</v>
      </c>
      <c r="N2158" s="34">
        <f>ROUND(('NEW Reference'!G$16*List!$H2158)+'NEW Reference'!G$17,0)</f>
        <v>2668</v>
      </c>
      <c r="O2158" s="34">
        <f>ROUND(('NEW Reference'!H$16*List!$H2158)+'NEW Reference'!H$17,0)</f>
        <v>2770</v>
      </c>
      <c r="P2158" s="34">
        <f>ROUND(('NEW Reference'!I$16*List!$H2158)+'NEW Reference'!I$17,0)</f>
        <v>2879</v>
      </c>
      <c r="Q2158" s="34">
        <f>ROUND(('NEW Reference'!J$16*List!$H2158)+'NEW Reference'!J$17,0)</f>
        <v>3334</v>
      </c>
      <c r="R2158" s="34">
        <f>ROUND(('NEW Reference'!K$16*List!$H2158)+'NEW Reference'!K$17,0)</f>
        <v>3439</v>
      </c>
      <c r="S2158" s="34">
        <f>ROUND(('NEW Reference'!L$16*List!$H2158)+'NEW Reference'!L$17,0)</f>
        <v>3711</v>
      </c>
      <c r="T2158" s="34">
        <f>ROUND(('NEW Reference'!M$16*List!$H2158)+'NEW Reference'!M$17,0)</f>
        <v>4432</v>
      </c>
      <c r="U2158" s="34">
        <f>ROUND(('NEW Reference'!N$16*List!$H2158)+'NEW Reference'!N$17,0)</f>
        <v>17881</v>
      </c>
      <c r="V2158" s="35">
        <f>ROUND(('NEW Reference'!O$16*List!$H2158)+'NEW Reference'!O$17,0)</f>
        <v>665</v>
      </c>
      <c r="W2158" s="35">
        <f>ROUND(('NEW Reference'!P$16*List!$H2158)+'NEW Reference'!P$17,0)</f>
        <v>937</v>
      </c>
      <c r="X2158" s="35">
        <f>ROUND(('NEW Reference'!Q$16*List!$H2158)+'NEW Reference'!Q$17,0)</f>
        <v>468</v>
      </c>
      <c r="Y2158" s="36"/>
      <c r="Z2158" s="4" t="str">
        <f t="shared" si="101"/>
        <v>PORTAGE, Ohio</v>
      </c>
      <c r="AA2158" s="46" t="s">
        <v>6113</v>
      </c>
      <c r="AB2158" s="37" t="s">
        <v>49</v>
      </c>
      <c r="AC2158" s="41" t="s">
        <v>5956</v>
      </c>
      <c r="AD2158" s="42"/>
      <c r="AE2158">
        <f t="shared" si="102"/>
        <v>0.79330000000000001</v>
      </c>
    </row>
    <row r="2159" spans="1:31">
      <c r="A2159" s="28" t="s">
        <v>6114</v>
      </c>
      <c r="B2159" s="44" t="s">
        <v>6115</v>
      </c>
      <c r="C2159" s="47">
        <v>99936</v>
      </c>
      <c r="D2159" s="30" t="s">
        <v>191</v>
      </c>
      <c r="E2159" s="37" t="s">
        <v>6116</v>
      </c>
      <c r="F2159" s="50" t="s">
        <v>5956</v>
      </c>
      <c r="G2159" s="33" t="s">
        <v>59</v>
      </c>
      <c r="H2159">
        <f t="shared" si="100"/>
        <v>0.78739999999999999</v>
      </c>
      <c r="I2159" s="34">
        <f>ROUND(('NEW Reference'!B$16*List!$H2159)+'NEW Reference'!B$17,0)</f>
        <v>1019</v>
      </c>
      <c r="J2159" s="34">
        <f>ROUND(('NEW Reference'!C$16*List!$H2159)+'NEW Reference'!C$17,0)</f>
        <v>1519</v>
      </c>
      <c r="K2159" s="34">
        <f>ROUND(('NEW Reference'!D$16*List!$H2159)+'NEW Reference'!D$17,0)</f>
        <v>1820</v>
      </c>
      <c r="L2159" s="34">
        <f>ROUND(('NEW Reference'!E$16*List!$H2159)+'NEW Reference'!E$17,0)</f>
        <v>2250</v>
      </c>
      <c r="M2159" s="34">
        <f>ROUND(('NEW Reference'!F$16*List!$H2159)+'NEW Reference'!F$17,0)</f>
        <v>2344</v>
      </c>
      <c r="N2159" s="34">
        <f>ROUND(('NEW Reference'!G$16*List!$H2159)+'NEW Reference'!G$17,0)</f>
        <v>2654</v>
      </c>
      <c r="O2159" s="34">
        <f>ROUND(('NEW Reference'!H$16*List!$H2159)+'NEW Reference'!H$17,0)</f>
        <v>2755</v>
      </c>
      <c r="P2159" s="34">
        <f>ROUND(('NEW Reference'!I$16*List!$H2159)+'NEW Reference'!I$17,0)</f>
        <v>2863</v>
      </c>
      <c r="Q2159" s="34">
        <f>ROUND(('NEW Reference'!J$16*List!$H2159)+'NEW Reference'!J$17,0)</f>
        <v>3316</v>
      </c>
      <c r="R2159" s="34">
        <f>ROUND(('NEW Reference'!K$16*List!$H2159)+'NEW Reference'!K$17,0)</f>
        <v>3420</v>
      </c>
      <c r="S2159" s="34">
        <f>ROUND(('NEW Reference'!L$16*List!$H2159)+'NEW Reference'!L$17,0)</f>
        <v>3691</v>
      </c>
      <c r="T2159" s="34">
        <f>ROUND(('NEW Reference'!M$16*List!$H2159)+'NEW Reference'!M$17,0)</f>
        <v>4408</v>
      </c>
      <c r="U2159" s="34">
        <f>ROUND(('NEW Reference'!N$16*List!$H2159)+'NEW Reference'!N$17,0)</f>
        <v>17786</v>
      </c>
      <c r="V2159" s="35">
        <f>ROUND(('NEW Reference'!O$16*List!$H2159)+'NEW Reference'!O$17,0)</f>
        <v>661</v>
      </c>
      <c r="W2159" s="35">
        <f>ROUND(('NEW Reference'!P$16*List!$H2159)+'NEW Reference'!P$17,0)</f>
        <v>932</v>
      </c>
      <c r="X2159" s="35">
        <f>ROUND(('NEW Reference'!Q$16*List!$H2159)+'NEW Reference'!Q$17,0)</f>
        <v>466</v>
      </c>
      <c r="Y2159" s="36"/>
      <c r="Z2159" s="4" t="str">
        <f t="shared" si="101"/>
        <v>PREBLE, Ohio</v>
      </c>
      <c r="AA2159" s="37" t="s">
        <v>6116</v>
      </c>
      <c r="AB2159" s="37" t="s">
        <v>49</v>
      </c>
      <c r="AC2159" s="32" t="s">
        <v>5956</v>
      </c>
      <c r="AD2159" s="38"/>
      <c r="AE2159">
        <f t="shared" si="102"/>
        <v>0.78739999999999999</v>
      </c>
    </row>
    <row r="2160" spans="1:31">
      <c r="A2160" s="28" t="s">
        <v>6117</v>
      </c>
      <c r="B2160" s="44" t="s">
        <v>6118</v>
      </c>
      <c r="C2160" s="45">
        <v>99936</v>
      </c>
      <c r="D2160" s="30" t="s">
        <v>191</v>
      </c>
      <c r="E2160" s="46" t="s">
        <v>1528</v>
      </c>
      <c r="F2160" s="50" t="s">
        <v>5956</v>
      </c>
      <c r="G2160" s="33" t="s">
        <v>59</v>
      </c>
      <c r="H2160">
        <f t="shared" si="100"/>
        <v>0.78739999999999999</v>
      </c>
      <c r="I2160" s="34">
        <f>ROUND(('NEW Reference'!B$16*List!$H2160)+'NEW Reference'!B$17,0)</f>
        <v>1019</v>
      </c>
      <c r="J2160" s="34">
        <f>ROUND(('NEW Reference'!C$16*List!$H2160)+'NEW Reference'!C$17,0)</f>
        <v>1519</v>
      </c>
      <c r="K2160" s="34">
        <f>ROUND(('NEW Reference'!D$16*List!$H2160)+'NEW Reference'!D$17,0)</f>
        <v>1820</v>
      </c>
      <c r="L2160" s="34">
        <f>ROUND(('NEW Reference'!E$16*List!$H2160)+'NEW Reference'!E$17,0)</f>
        <v>2250</v>
      </c>
      <c r="M2160" s="34">
        <f>ROUND(('NEW Reference'!F$16*List!$H2160)+'NEW Reference'!F$17,0)</f>
        <v>2344</v>
      </c>
      <c r="N2160" s="34">
        <f>ROUND(('NEW Reference'!G$16*List!$H2160)+'NEW Reference'!G$17,0)</f>
        <v>2654</v>
      </c>
      <c r="O2160" s="34">
        <f>ROUND(('NEW Reference'!H$16*List!$H2160)+'NEW Reference'!H$17,0)</f>
        <v>2755</v>
      </c>
      <c r="P2160" s="34">
        <f>ROUND(('NEW Reference'!I$16*List!$H2160)+'NEW Reference'!I$17,0)</f>
        <v>2863</v>
      </c>
      <c r="Q2160" s="34">
        <f>ROUND(('NEW Reference'!J$16*List!$H2160)+'NEW Reference'!J$17,0)</f>
        <v>3316</v>
      </c>
      <c r="R2160" s="34">
        <f>ROUND(('NEW Reference'!K$16*List!$H2160)+'NEW Reference'!K$17,0)</f>
        <v>3420</v>
      </c>
      <c r="S2160" s="34">
        <f>ROUND(('NEW Reference'!L$16*List!$H2160)+'NEW Reference'!L$17,0)</f>
        <v>3691</v>
      </c>
      <c r="T2160" s="34">
        <f>ROUND(('NEW Reference'!M$16*List!$H2160)+'NEW Reference'!M$17,0)</f>
        <v>4408</v>
      </c>
      <c r="U2160" s="34">
        <f>ROUND(('NEW Reference'!N$16*List!$H2160)+'NEW Reference'!N$17,0)</f>
        <v>17786</v>
      </c>
      <c r="V2160" s="35">
        <f>ROUND(('NEW Reference'!O$16*List!$H2160)+'NEW Reference'!O$17,0)</f>
        <v>661</v>
      </c>
      <c r="W2160" s="35">
        <f>ROUND(('NEW Reference'!P$16*List!$H2160)+'NEW Reference'!P$17,0)</f>
        <v>932</v>
      </c>
      <c r="X2160" s="35">
        <f>ROUND(('NEW Reference'!Q$16*List!$H2160)+'NEW Reference'!Q$17,0)</f>
        <v>466</v>
      </c>
      <c r="Y2160" s="36"/>
      <c r="Z2160" s="4" t="str">
        <f t="shared" si="101"/>
        <v>PUTNAM, Ohio</v>
      </c>
      <c r="AA2160" s="46" t="s">
        <v>1528</v>
      </c>
      <c r="AB2160" s="37" t="s">
        <v>49</v>
      </c>
      <c r="AC2160" s="41" t="s">
        <v>5956</v>
      </c>
      <c r="AD2160" s="42"/>
      <c r="AE2160">
        <f t="shared" si="102"/>
        <v>0.78739999999999999</v>
      </c>
    </row>
    <row r="2161" spans="1:31">
      <c r="A2161" s="28" t="s">
        <v>6119</v>
      </c>
      <c r="B2161" s="44" t="s">
        <v>6120</v>
      </c>
      <c r="C2161" s="47">
        <v>31900</v>
      </c>
      <c r="D2161" s="30" t="s">
        <v>1164</v>
      </c>
      <c r="E2161" s="37" t="s">
        <v>2400</v>
      </c>
      <c r="F2161" s="49" t="s">
        <v>5956</v>
      </c>
      <c r="G2161" s="33" t="s">
        <v>48</v>
      </c>
      <c r="H2161">
        <f t="shared" si="100"/>
        <v>0.90029999999999999</v>
      </c>
      <c r="I2161" s="34">
        <f>ROUND(('NEW Reference'!B$16*List!$H2161)+'NEW Reference'!B$17,0)</f>
        <v>1123</v>
      </c>
      <c r="J2161" s="34">
        <f>ROUND(('NEW Reference'!C$16*List!$H2161)+'NEW Reference'!C$17,0)</f>
        <v>1675</v>
      </c>
      <c r="K2161" s="34">
        <f>ROUND(('NEW Reference'!D$16*List!$H2161)+'NEW Reference'!D$17,0)</f>
        <v>2007</v>
      </c>
      <c r="L2161" s="34">
        <f>ROUND(('NEW Reference'!E$16*List!$H2161)+'NEW Reference'!E$17,0)</f>
        <v>2481</v>
      </c>
      <c r="M2161" s="34">
        <f>ROUND(('NEW Reference'!F$16*List!$H2161)+'NEW Reference'!F$17,0)</f>
        <v>2585</v>
      </c>
      <c r="N2161" s="34">
        <f>ROUND(('NEW Reference'!G$16*List!$H2161)+'NEW Reference'!G$17,0)</f>
        <v>2926</v>
      </c>
      <c r="O2161" s="34">
        <f>ROUND(('NEW Reference'!H$16*List!$H2161)+'NEW Reference'!H$17,0)</f>
        <v>3038</v>
      </c>
      <c r="P2161" s="34">
        <f>ROUND(('NEW Reference'!I$16*List!$H2161)+'NEW Reference'!I$17,0)</f>
        <v>3157</v>
      </c>
      <c r="Q2161" s="34">
        <f>ROUND(('NEW Reference'!J$16*List!$H2161)+'NEW Reference'!J$17,0)</f>
        <v>3656</v>
      </c>
      <c r="R2161" s="34">
        <f>ROUND(('NEW Reference'!K$16*List!$H2161)+'NEW Reference'!K$17,0)</f>
        <v>3771</v>
      </c>
      <c r="S2161" s="34">
        <f>ROUND(('NEW Reference'!L$16*List!$H2161)+'NEW Reference'!L$17,0)</f>
        <v>4069</v>
      </c>
      <c r="T2161" s="34">
        <f>ROUND(('NEW Reference'!M$16*List!$H2161)+'NEW Reference'!M$17,0)</f>
        <v>4860</v>
      </c>
      <c r="U2161" s="34">
        <f>ROUND(('NEW Reference'!N$16*List!$H2161)+'NEW Reference'!N$17,0)</f>
        <v>19609</v>
      </c>
      <c r="V2161" s="35">
        <f>ROUND(('NEW Reference'!O$16*List!$H2161)+'NEW Reference'!O$17,0)</f>
        <v>729</v>
      </c>
      <c r="W2161" s="35">
        <f>ROUND(('NEW Reference'!P$16*List!$H2161)+'NEW Reference'!P$17,0)</f>
        <v>1027</v>
      </c>
      <c r="X2161" s="35">
        <f>ROUND(('NEW Reference'!Q$16*List!$H2161)+'NEW Reference'!Q$17,0)</f>
        <v>514</v>
      </c>
      <c r="Y2161" s="36"/>
      <c r="Z2161" s="4" t="str">
        <f t="shared" si="101"/>
        <v>RICHLAND, Ohio</v>
      </c>
      <c r="AA2161" s="46" t="s">
        <v>2400</v>
      </c>
      <c r="AB2161" s="37" t="s">
        <v>49</v>
      </c>
      <c r="AC2161" s="41" t="s">
        <v>5956</v>
      </c>
      <c r="AD2161" s="42"/>
      <c r="AE2161">
        <f t="shared" si="102"/>
        <v>0.90029999999999999</v>
      </c>
    </row>
    <row r="2162" spans="1:31">
      <c r="A2162" s="28" t="s">
        <v>6121</v>
      </c>
      <c r="B2162" s="44" t="s">
        <v>6122</v>
      </c>
      <c r="C2162" s="47">
        <v>99936</v>
      </c>
      <c r="D2162" s="30" t="s">
        <v>191</v>
      </c>
      <c r="E2162" s="37" t="s">
        <v>6123</v>
      </c>
      <c r="F2162" s="50" t="s">
        <v>5956</v>
      </c>
      <c r="G2162" s="33" t="s">
        <v>59</v>
      </c>
      <c r="H2162">
        <f t="shared" si="100"/>
        <v>0.78739999999999999</v>
      </c>
      <c r="I2162" s="34">
        <f>ROUND(('NEW Reference'!B$16*List!$H2162)+'NEW Reference'!B$17,0)</f>
        <v>1019</v>
      </c>
      <c r="J2162" s="34">
        <f>ROUND(('NEW Reference'!C$16*List!$H2162)+'NEW Reference'!C$17,0)</f>
        <v>1519</v>
      </c>
      <c r="K2162" s="34">
        <f>ROUND(('NEW Reference'!D$16*List!$H2162)+'NEW Reference'!D$17,0)</f>
        <v>1820</v>
      </c>
      <c r="L2162" s="34">
        <f>ROUND(('NEW Reference'!E$16*List!$H2162)+'NEW Reference'!E$17,0)</f>
        <v>2250</v>
      </c>
      <c r="M2162" s="34">
        <f>ROUND(('NEW Reference'!F$16*List!$H2162)+'NEW Reference'!F$17,0)</f>
        <v>2344</v>
      </c>
      <c r="N2162" s="34">
        <f>ROUND(('NEW Reference'!G$16*List!$H2162)+'NEW Reference'!G$17,0)</f>
        <v>2654</v>
      </c>
      <c r="O2162" s="34">
        <f>ROUND(('NEW Reference'!H$16*List!$H2162)+'NEW Reference'!H$17,0)</f>
        <v>2755</v>
      </c>
      <c r="P2162" s="34">
        <f>ROUND(('NEW Reference'!I$16*List!$H2162)+'NEW Reference'!I$17,0)</f>
        <v>2863</v>
      </c>
      <c r="Q2162" s="34">
        <f>ROUND(('NEW Reference'!J$16*List!$H2162)+'NEW Reference'!J$17,0)</f>
        <v>3316</v>
      </c>
      <c r="R2162" s="34">
        <f>ROUND(('NEW Reference'!K$16*List!$H2162)+'NEW Reference'!K$17,0)</f>
        <v>3420</v>
      </c>
      <c r="S2162" s="34">
        <f>ROUND(('NEW Reference'!L$16*List!$H2162)+'NEW Reference'!L$17,0)</f>
        <v>3691</v>
      </c>
      <c r="T2162" s="34">
        <f>ROUND(('NEW Reference'!M$16*List!$H2162)+'NEW Reference'!M$17,0)</f>
        <v>4408</v>
      </c>
      <c r="U2162" s="34">
        <f>ROUND(('NEW Reference'!N$16*List!$H2162)+'NEW Reference'!N$17,0)</f>
        <v>17786</v>
      </c>
      <c r="V2162" s="35">
        <f>ROUND(('NEW Reference'!O$16*List!$H2162)+'NEW Reference'!O$17,0)</f>
        <v>661</v>
      </c>
      <c r="W2162" s="35">
        <f>ROUND(('NEW Reference'!P$16*List!$H2162)+'NEW Reference'!P$17,0)</f>
        <v>932</v>
      </c>
      <c r="X2162" s="35">
        <f>ROUND(('NEW Reference'!Q$16*List!$H2162)+'NEW Reference'!Q$17,0)</f>
        <v>466</v>
      </c>
      <c r="Y2162" s="36"/>
      <c r="Z2162" s="4" t="str">
        <f t="shared" si="101"/>
        <v>ROSS, Ohio</v>
      </c>
      <c r="AA2162" s="37" t="s">
        <v>6123</v>
      </c>
      <c r="AB2162" s="37" t="s">
        <v>49</v>
      </c>
      <c r="AC2162" s="32" t="s">
        <v>5956</v>
      </c>
      <c r="AD2162" s="38"/>
      <c r="AE2162">
        <f t="shared" si="102"/>
        <v>0.78739999999999999</v>
      </c>
    </row>
    <row r="2163" spans="1:31">
      <c r="A2163" s="28" t="s">
        <v>6124</v>
      </c>
      <c r="B2163" s="44" t="s">
        <v>6125</v>
      </c>
      <c r="C2163" s="45">
        <v>99936</v>
      </c>
      <c r="D2163" s="30" t="s">
        <v>191</v>
      </c>
      <c r="E2163" s="46" t="s">
        <v>6126</v>
      </c>
      <c r="F2163" s="50" t="s">
        <v>5956</v>
      </c>
      <c r="G2163" s="33" t="s">
        <v>59</v>
      </c>
      <c r="H2163">
        <f t="shared" si="100"/>
        <v>0.78739999999999999</v>
      </c>
      <c r="I2163" s="34">
        <f>ROUND(('NEW Reference'!B$16*List!$H2163)+'NEW Reference'!B$17,0)</f>
        <v>1019</v>
      </c>
      <c r="J2163" s="34">
        <f>ROUND(('NEW Reference'!C$16*List!$H2163)+'NEW Reference'!C$17,0)</f>
        <v>1519</v>
      </c>
      <c r="K2163" s="34">
        <f>ROUND(('NEW Reference'!D$16*List!$H2163)+'NEW Reference'!D$17,0)</f>
        <v>1820</v>
      </c>
      <c r="L2163" s="34">
        <f>ROUND(('NEW Reference'!E$16*List!$H2163)+'NEW Reference'!E$17,0)</f>
        <v>2250</v>
      </c>
      <c r="M2163" s="34">
        <f>ROUND(('NEW Reference'!F$16*List!$H2163)+'NEW Reference'!F$17,0)</f>
        <v>2344</v>
      </c>
      <c r="N2163" s="34">
        <f>ROUND(('NEW Reference'!G$16*List!$H2163)+'NEW Reference'!G$17,0)</f>
        <v>2654</v>
      </c>
      <c r="O2163" s="34">
        <f>ROUND(('NEW Reference'!H$16*List!$H2163)+'NEW Reference'!H$17,0)</f>
        <v>2755</v>
      </c>
      <c r="P2163" s="34">
        <f>ROUND(('NEW Reference'!I$16*List!$H2163)+'NEW Reference'!I$17,0)</f>
        <v>2863</v>
      </c>
      <c r="Q2163" s="34">
        <f>ROUND(('NEW Reference'!J$16*List!$H2163)+'NEW Reference'!J$17,0)</f>
        <v>3316</v>
      </c>
      <c r="R2163" s="34">
        <f>ROUND(('NEW Reference'!K$16*List!$H2163)+'NEW Reference'!K$17,0)</f>
        <v>3420</v>
      </c>
      <c r="S2163" s="34">
        <f>ROUND(('NEW Reference'!L$16*List!$H2163)+'NEW Reference'!L$17,0)</f>
        <v>3691</v>
      </c>
      <c r="T2163" s="34">
        <f>ROUND(('NEW Reference'!M$16*List!$H2163)+'NEW Reference'!M$17,0)</f>
        <v>4408</v>
      </c>
      <c r="U2163" s="34">
        <f>ROUND(('NEW Reference'!N$16*List!$H2163)+'NEW Reference'!N$17,0)</f>
        <v>17786</v>
      </c>
      <c r="V2163" s="35">
        <f>ROUND(('NEW Reference'!O$16*List!$H2163)+'NEW Reference'!O$17,0)</f>
        <v>661</v>
      </c>
      <c r="W2163" s="35">
        <f>ROUND(('NEW Reference'!P$16*List!$H2163)+'NEW Reference'!P$17,0)</f>
        <v>932</v>
      </c>
      <c r="X2163" s="35">
        <f>ROUND(('NEW Reference'!Q$16*List!$H2163)+'NEW Reference'!Q$17,0)</f>
        <v>466</v>
      </c>
      <c r="Y2163" s="36"/>
      <c r="Z2163" s="4" t="str">
        <f t="shared" si="101"/>
        <v>SANDUSKY, Ohio</v>
      </c>
      <c r="AA2163" s="46" t="s">
        <v>6126</v>
      </c>
      <c r="AB2163" s="37" t="s">
        <v>49</v>
      </c>
      <c r="AC2163" s="41" t="s">
        <v>5956</v>
      </c>
      <c r="AD2163" s="42"/>
      <c r="AE2163">
        <f t="shared" si="102"/>
        <v>0.78739999999999999</v>
      </c>
    </row>
    <row r="2164" spans="1:31">
      <c r="A2164" s="28" t="s">
        <v>6127</v>
      </c>
      <c r="B2164" s="44" t="s">
        <v>6128</v>
      </c>
      <c r="C2164" s="47">
        <v>99936</v>
      </c>
      <c r="D2164" s="30" t="s">
        <v>191</v>
      </c>
      <c r="E2164" s="37" t="s">
        <v>6129</v>
      </c>
      <c r="F2164" s="50" t="s">
        <v>5956</v>
      </c>
      <c r="G2164" s="33" t="s">
        <v>59</v>
      </c>
      <c r="H2164">
        <f t="shared" si="100"/>
        <v>0.78739999999999999</v>
      </c>
      <c r="I2164" s="34">
        <f>ROUND(('NEW Reference'!B$16*List!$H2164)+'NEW Reference'!B$17,0)</f>
        <v>1019</v>
      </c>
      <c r="J2164" s="34">
        <f>ROUND(('NEW Reference'!C$16*List!$H2164)+'NEW Reference'!C$17,0)</f>
        <v>1519</v>
      </c>
      <c r="K2164" s="34">
        <f>ROUND(('NEW Reference'!D$16*List!$H2164)+'NEW Reference'!D$17,0)</f>
        <v>1820</v>
      </c>
      <c r="L2164" s="34">
        <f>ROUND(('NEW Reference'!E$16*List!$H2164)+'NEW Reference'!E$17,0)</f>
        <v>2250</v>
      </c>
      <c r="M2164" s="34">
        <f>ROUND(('NEW Reference'!F$16*List!$H2164)+'NEW Reference'!F$17,0)</f>
        <v>2344</v>
      </c>
      <c r="N2164" s="34">
        <f>ROUND(('NEW Reference'!G$16*List!$H2164)+'NEW Reference'!G$17,0)</f>
        <v>2654</v>
      </c>
      <c r="O2164" s="34">
        <f>ROUND(('NEW Reference'!H$16*List!$H2164)+'NEW Reference'!H$17,0)</f>
        <v>2755</v>
      </c>
      <c r="P2164" s="34">
        <f>ROUND(('NEW Reference'!I$16*List!$H2164)+'NEW Reference'!I$17,0)</f>
        <v>2863</v>
      </c>
      <c r="Q2164" s="34">
        <f>ROUND(('NEW Reference'!J$16*List!$H2164)+'NEW Reference'!J$17,0)</f>
        <v>3316</v>
      </c>
      <c r="R2164" s="34">
        <f>ROUND(('NEW Reference'!K$16*List!$H2164)+'NEW Reference'!K$17,0)</f>
        <v>3420</v>
      </c>
      <c r="S2164" s="34">
        <f>ROUND(('NEW Reference'!L$16*List!$H2164)+'NEW Reference'!L$17,0)</f>
        <v>3691</v>
      </c>
      <c r="T2164" s="34">
        <f>ROUND(('NEW Reference'!M$16*List!$H2164)+'NEW Reference'!M$17,0)</f>
        <v>4408</v>
      </c>
      <c r="U2164" s="34">
        <f>ROUND(('NEW Reference'!N$16*List!$H2164)+'NEW Reference'!N$17,0)</f>
        <v>17786</v>
      </c>
      <c r="V2164" s="35">
        <f>ROUND(('NEW Reference'!O$16*List!$H2164)+'NEW Reference'!O$17,0)</f>
        <v>661</v>
      </c>
      <c r="W2164" s="35">
        <f>ROUND(('NEW Reference'!P$16*List!$H2164)+'NEW Reference'!P$17,0)</f>
        <v>932</v>
      </c>
      <c r="X2164" s="35">
        <f>ROUND(('NEW Reference'!Q$16*List!$H2164)+'NEW Reference'!Q$17,0)</f>
        <v>466</v>
      </c>
      <c r="Y2164" s="36"/>
      <c r="Z2164" s="4" t="str">
        <f t="shared" si="101"/>
        <v>SCIOTO, Ohio</v>
      </c>
      <c r="AA2164" s="46" t="s">
        <v>6129</v>
      </c>
      <c r="AB2164" s="37" t="s">
        <v>49</v>
      </c>
      <c r="AC2164" s="41" t="s">
        <v>5956</v>
      </c>
      <c r="AD2164" s="42"/>
      <c r="AE2164">
        <f t="shared" si="102"/>
        <v>0.78739999999999999</v>
      </c>
    </row>
    <row r="2165" spans="1:31">
      <c r="A2165" s="28" t="s">
        <v>6130</v>
      </c>
      <c r="B2165" s="44" t="s">
        <v>6131</v>
      </c>
      <c r="C2165" s="45">
        <v>99936</v>
      </c>
      <c r="D2165" s="30" t="s">
        <v>191</v>
      </c>
      <c r="E2165" s="46" t="s">
        <v>5510</v>
      </c>
      <c r="F2165" s="50" t="s">
        <v>5956</v>
      </c>
      <c r="G2165" s="33" t="s">
        <v>59</v>
      </c>
      <c r="H2165">
        <f t="shared" si="100"/>
        <v>0.78739999999999999</v>
      </c>
      <c r="I2165" s="34">
        <f>ROUND(('NEW Reference'!B$16*List!$H2165)+'NEW Reference'!B$17,0)</f>
        <v>1019</v>
      </c>
      <c r="J2165" s="34">
        <f>ROUND(('NEW Reference'!C$16*List!$H2165)+'NEW Reference'!C$17,0)</f>
        <v>1519</v>
      </c>
      <c r="K2165" s="34">
        <f>ROUND(('NEW Reference'!D$16*List!$H2165)+'NEW Reference'!D$17,0)</f>
        <v>1820</v>
      </c>
      <c r="L2165" s="34">
        <f>ROUND(('NEW Reference'!E$16*List!$H2165)+'NEW Reference'!E$17,0)</f>
        <v>2250</v>
      </c>
      <c r="M2165" s="34">
        <f>ROUND(('NEW Reference'!F$16*List!$H2165)+'NEW Reference'!F$17,0)</f>
        <v>2344</v>
      </c>
      <c r="N2165" s="34">
        <f>ROUND(('NEW Reference'!G$16*List!$H2165)+'NEW Reference'!G$17,0)</f>
        <v>2654</v>
      </c>
      <c r="O2165" s="34">
        <f>ROUND(('NEW Reference'!H$16*List!$H2165)+'NEW Reference'!H$17,0)</f>
        <v>2755</v>
      </c>
      <c r="P2165" s="34">
        <f>ROUND(('NEW Reference'!I$16*List!$H2165)+'NEW Reference'!I$17,0)</f>
        <v>2863</v>
      </c>
      <c r="Q2165" s="34">
        <f>ROUND(('NEW Reference'!J$16*List!$H2165)+'NEW Reference'!J$17,0)</f>
        <v>3316</v>
      </c>
      <c r="R2165" s="34">
        <f>ROUND(('NEW Reference'!K$16*List!$H2165)+'NEW Reference'!K$17,0)</f>
        <v>3420</v>
      </c>
      <c r="S2165" s="34">
        <f>ROUND(('NEW Reference'!L$16*List!$H2165)+'NEW Reference'!L$17,0)</f>
        <v>3691</v>
      </c>
      <c r="T2165" s="34">
        <f>ROUND(('NEW Reference'!M$16*List!$H2165)+'NEW Reference'!M$17,0)</f>
        <v>4408</v>
      </c>
      <c r="U2165" s="34">
        <f>ROUND(('NEW Reference'!N$16*List!$H2165)+'NEW Reference'!N$17,0)</f>
        <v>17786</v>
      </c>
      <c r="V2165" s="35">
        <f>ROUND(('NEW Reference'!O$16*List!$H2165)+'NEW Reference'!O$17,0)</f>
        <v>661</v>
      </c>
      <c r="W2165" s="35">
        <f>ROUND(('NEW Reference'!P$16*List!$H2165)+'NEW Reference'!P$17,0)</f>
        <v>932</v>
      </c>
      <c r="X2165" s="35">
        <f>ROUND(('NEW Reference'!Q$16*List!$H2165)+'NEW Reference'!Q$17,0)</f>
        <v>466</v>
      </c>
      <c r="Y2165" s="36"/>
      <c r="Z2165" s="4" t="str">
        <f t="shared" si="101"/>
        <v>SENECA, Ohio</v>
      </c>
      <c r="AA2165" s="46" t="s">
        <v>5510</v>
      </c>
      <c r="AB2165" s="37" t="s">
        <v>49</v>
      </c>
      <c r="AC2165" s="41" t="s">
        <v>5956</v>
      </c>
      <c r="AD2165" s="42"/>
      <c r="AE2165">
        <f t="shared" si="102"/>
        <v>0.78739999999999999</v>
      </c>
    </row>
    <row r="2166" spans="1:31">
      <c r="A2166" s="28" t="s">
        <v>6132</v>
      </c>
      <c r="B2166" s="44" t="s">
        <v>6133</v>
      </c>
      <c r="C2166" s="45">
        <v>99936</v>
      </c>
      <c r="D2166" s="30" t="s">
        <v>191</v>
      </c>
      <c r="E2166" s="46" t="s">
        <v>290</v>
      </c>
      <c r="F2166" s="50" t="s">
        <v>5956</v>
      </c>
      <c r="G2166" s="33" t="s">
        <v>59</v>
      </c>
      <c r="H2166">
        <f t="shared" si="100"/>
        <v>0.78739999999999999</v>
      </c>
      <c r="I2166" s="34">
        <f>ROUND(('NEW Reference'!B$16*List!$H2166)+'NEW Reference'!B$17,0)</f>
        <v>1019</v>
      </c>
      <c r="J2166" s="34">
        <f>ROUND(('NEW Reference'!C$16*List!$H2166)+'NEW Reference'!C$17,0)</f>
        <v>1519</v>
      </c>
      <c r="K2166" s="34">
        <f>ROUND(('NEW Reference'!D$16*List!$H2166)+'NEW Reference'!D$17,0)</f>
        <v>1820</v>
      </c>
      <c r="L2166" s="34">
        <f>ROUND(('NEW Reference'!E$16*List!$H2166)+'NEW Reference'!E$17,0)</f>
        <v>2250</v>
      </c>
      <c r="M2166" s="34">
        <f>ROUND(('NEW Reference'!F$16*List!$H2166)+'NEW Reference'!F$17,0)</f>
        <v>2344</v>
      </c>
      <c r="N2166" s="34">
        <f>ROUND(('NEW Reference'!G$16*List!$H2166)+'NEW Reference'!G$17,0)</f>
        <v>2654</v>
      </c>
      <c r="O2166" s="34">
        <f>ROUND(('NEW Reference'!H$16*List!$H2166)+'NEW Reference'!H$17,0)</f>
        <v>2755</v>
      </c>
      <c r="P2166" s="34">
        <f>ROUND(('NEW Reference'!I$16*List!$H2166)+'NEW Reference'!I$17,0)</f>
        <v>2863</v>
      </c>
      <c r="Q2166" s="34">
        <f>ROUND(('NEW Reference'!J$16*List!$H2166)+'NEW Reference'!J$17,0)</f>
        <v>3316</v>
      </c>
      <c r="R2166" s="34">
        <f>ROUND(('NEW Reference'!K$16*List!$H2166)+'NEW Reference'!K$17,0)</f>
        <v>3420</v>
      </c>
      <c r="S2166" s="34">
        <f>ROUND(('NEW Reference'!L$16*List!$H2166)+'NEW Reference'!L$17,0)</f>
        <v>3691</v>
      </c>
      <c r="T2166" s="34">
        <f>ROUND(('NEW Reference'!M$16*List!$H2166)+'NEW Reference'!M$17,0)</f>
        <v>4408</v>
      </c>
      <c r="U2166" s="34">
        <f>ROUND(('NEW Reference'!N$16*List!$H2166)+'NEW Reference'!N$17,0)</f>
        <v>17786</v>
      </c>
      <c r="V2166" s="35">
        <f>ROUND(('NEW Reference'!O$16*List!$H2166)+'NEW Reference'!O$17,0)</f>
        <v>661</v>
      </c>
      <c r="W2166" s="35">
        <f>ROUND(('NEW Reference'!P$16*List!$H2166)+'NEW Reference'!P$17,0)</f>
        <v>932</v>
      </c>
      <c r="X2166" s="35">
        <f>ROUND(('NEW Reference'!Q$16*List!$H2166)+'NEW Reference'!Q$17,0)</f>
        <v>466</v>
      </c>
      <c r="Y2166" s="36"/>
      <c r="Z2166" s="4" t="str">
        <f t="shared" si="101"/>
        <v>SHELBY, Ohio</v>
      </c>
      <c r="AA2166" s="37" t="s">
        <v>290</v>
      </c>
      <c r="AB2166" s="37" t="s">
        <v>49</v>
      </c>
      <c r="AC2166" s="32" t="s">
        <v>5956</v>
      </c>
      <c r="AD2166" s="38"/>
      <c r="AE2166">
        <f t="shared" si="102"/>
        <v>0.78739999999999999</v>
      </c>
    </row>
    <row r="2167" spans="1:31">
      <c r="A2167" s="28" t="s">
        <v>6134</v>
      </c>
      <c r="B2167" s="44" t="s">
        <v>6135</v>
      </c>
      <c r="C2167" s="45">
        <v>15940</v>
      </c>
      <c r="D2167" s="30" t="s">
        <v>479</v>
      </c>
      <c r="E2167" s="46" t="s">
        <v>2420</v>
      </c>
      <c r="F2167" s="49" t="s">
        <v>5956</v>
      </c>
      <c r="G2167" s="33" t="s">
        <v>48</v>
      </c>
      <c r="H2167">
        <f t="shared" si="100"/>
        <v>0.75949999999999995</v>
      </c>
      <c r="I2167" s="34">
        <f>ROUND(('NEW Reference'!B$16*List!$H2167)+'NEW Reference'!B$17,0)</f>
        <v>993</v>
      </c>
      <c r="J2167" s="34">
        <f>ROUND(('NEW Reference'!C$16*List!$H2167)+'NEW Reference'!C$17,0)</f>
        <v>1480</v>
      </c>
      <c r="K2167" s="34">
        <f>ROUND(('NEW Reference'!D$16*List!$H2167)+'NEW Reference'!D$17,0)</f>
        <v>1774</v>
      </c>
      <c r="L2167" s="34">
        <f>ROUND(('NEW Reference'!E$16*List!$H2167)+'NEW Reference'!E$17,0)</f>
        <v>2193</v>
      </c>
      <c r="M2167" s="34">
        <f>ROUND(('NEW Reference'!F$16*List!$H2167)+'NEW Reference'!F$17,0)</f>
        <v>2285</v>
      </c>
      <c r="N2167" s="34">
        <f>ROUND(('NEW Reference'!G$16*List!$H2167)+'NEW Reference'!G$17,0)</f>
        <v>2587</v>
      </c>
      <c r="O2167" s="34">
        <f>ROUND(('NEW Reference'!H$16*List!$H2167)+'NEW Reference'!H$17,0)</f>
        <v>2685</v>
      </c>
      <c r="P2167" s="34">
        <f>ROUND(('NEW Reference'!I$16*List!$H2167)+'NEW Reference'!I$17,0)</f>
        <v>2791</v>
      </c>
      <c r="Q2167" s="34">
        <f>ROUND(('NEW Reference'!J$16*List!$H2167)+'NEW Reference'!J$17,0)</f>
        <v>3232</v>
      </c>
      <c r="R2167" s="34">
        <f>ROUND(('NEW Reference'!K$16*List!$H2167)+'NEW Reference'!K$17,0)</f>
        <v>3334</v>
      </c>
      <c r="S2167" s="34">
        <f>ROUND(('NEW Reference'!L$16*List!$H2167)+'NEW Reference'!L$17,0)</f>
        <v>3597</v>
      </c>
      <c r="T2167" s="34">
        <f>ROUND(('NEW Reference'!M$16*List!$H2167)+'NEW Reference'!M$17,0)</f>
        <v>4296</v>
      </c>
      <c r="U2167" s="34">
        <f>ROUND(('NEW Reference'!N$16*List!$H2167)+'NEW Reference'!N$17,0)</f>
        <v>17336</v>
      </c>
      <c r="V2167" s="35">
        <f>ROUND(('NEW Reference'!O$16*List!$H2167)+'NEW Reference'!O$17,0)</f>
        <v>644</v>
      </c>
      <c r="W2167" s="35">
        <f>ROUND(('NEW Reference'!P$16*List!$H2167)+'NEW Reference'!P$17,0)</f>
        <v>908</v>
      </c>
      <c r="X2167" s="35">
        <f>ROUND(('NEW Reference'!Q$16*List!$H2167)+'NEW Reference'!Q$17,0)</f>
        <v>454</v>
      </c>
      <c r="Y2167" s="36"/>
      <c r="Z2167" s="4" t="str">
        <f t="shared" si="101"/>
        <v>STARK, Ohio</v>
      </c>
      <c r="AA2167" s="46" t="s">
        <v>2420</v>
      </c>
      <c r="AB2167" s="37" t="s">
        <v>49</v>
      </c>
      <c r="AC2167" s="41" t="s">
        <v>5956</v>
      </c>
      <c r="AD2167" s="42"/>
      <c r="AE2167">
        <f t="shared" si="102"/>
        <v>0.75949999999999995</v>
      </c>
    </row>
    <row r="2168" spans="1:31">
      <c r="A2168" s="28" t="s">
        <v>6136</v>
      </c>
      <c r="B2168" s="44" t="s">
        <v>6137</v>
      </c>
      <c r="C2168" s="45">
        <v>10420</v>
      </c>
      <c r="D2168" s="30" t="s">
        <v>278</v>
      </c>
      <c r="E2168" s="46" t="s">
        <v>1251</v>
      </c>
      <c r="F2168" s="49" t="s">
        <v>5956</v>
      </c>
      <c r="G2168" s="33" t="s">
        <v>48</v>
      </c>
      <c r="H2168">
        <f t="shared" si="100"/>
        <v>0.79330000000000001</v>
      </c>
      <c r="I2168" s="34">
        <f>ROUND(('NEW Reference'!B$16*List!$H2168)+'NEW Reference'!B$17,0)</f>
        <v>1024</v>
      </c>
      <c r="J2168" s="34">
        <f>ROUND(('NEW Reference'!C$16*List!$H2168)+'NEW Reference'!C$17,0)</f>
        <v>1527</v>
      </c>
      <c r="K2168" s="34">
        <f>ROUND(('NEW Reference'!D$16*List!$H2168)+'NEW Reference'!D$17,0)</f>
        <v>1830</v>
      </c>
      <c r="L2168" s="34">
        <f>ROUND(('NEW Reference'!E$16*List!$H2168)+'NEW Reference'!E$17,0)</f>
        <v>2262</v>
      </c>
      <c r="M2168" s="34">
        <f>ROUND(('NEW Reference'!F$16*List!$H2168)+'NEW Reference'!F$17,0)</f>
        <v>2357</v>
      </c>
      <c r="N2168" s="34">
        <f>ROUND(('NEW Reference'!G$16*List!$H2168)+'NEW Reference'!G$17,0)</f>
        <v>2668</v>
      </c>
      <c r="O2168" s="34">
        <f>ROUND(('NEW Reference'!H$16*List!$H2168)+'NEW Reference'!H$17,0)</f>
        <v>2770</v>
      </c>
      <c r="P2168" s="34">
        <f>ROUND(('NEW Reference'!I$16*List!$H2168)+'NEW Reference'!I$17,0)</f>
        <v>2879</v>
      </c>
      <c r="Q2168" s="34">
        <f>ROUND(('NEW Reference'!J$16*List!$H2168)+'NEW Reference'!J$17,0)</f>
        <v>3334</v>
      </c>
      <c r="R2168" s="34">
        <f>ROUND(('NEW Reference'!K$16*List!$H2168)+'NEW Reference'!K$17,0)</f>
        <v>3439</v>
      </c>
      <c r="S2168" s="34">
        <f>ROUND(('NEW Reference'!L$16*List!$H2168)+'NEW Reference'!L$17,0)</f>
        <v>3711</v>
      </c>
      <c r="T2168" s="34">
        <f>ROUND(('NEW Reference'!M$16*List!$H2168)+'NEW Reference'!M$17,0)</f>
        <v>4432</v>
      </c>
      <c r="U2168" s="34">
        <f>ROUND(('NEW Reference'!N$16*List!$H2168)+'NEW Reference'!N$17,0)</f>
        <v>17881</v>
      </c>
      <c r="V2168" s="35">
        <f>ROUND(('NEW Reference'!O$16*List!$H2168)+'NEW Reference'!O$17,0)</f>
        <v>665</v>
      </c>
      <c r="W2168" s="35">
        <f>ROUND(('NEW Reference'!P$16*List!$H2168)+'NEW Reference'!P$17,0)</f>
        <v>937</v>
      </c>
      <c r="X2168" s="35">
        <f>ROUND(('NEW Reference'!Q$16*List!$H2168)+'NEW Reference'!Q$17,0)</f>
        <v>468</v>
      </c>
      <c r="Y2168" s="36"/>
      <c r="Z2168" s="4" t="str">
        <f t="shared" si="101"/>
        <v>SUMMIT, Ohio</v>
      </c>
      <c r="AA2168" s="46" t="s">
        <v>1251</v>
      </c>
      <c r="AB2168" s="37" t="s">
        <v>49</v>
      </c>
      <c r="AC2168" s="41" t="s">
        <v>5956</v>
      </c>
      <c r="AD2168" s="42"/>
      <c r="AE2168">
        <f t="shared" si="102"/>
        <v>0.79330000000000001</v>
      </c>
    </row>
    <row r="2169" spans="1:31">
      <c r="A2169" s="28" t="s">
        <v>6138</v>
      </c>
      <c r="B2169" s="44" t="s">
        <v>6139</v>
      </c>
      <c r="C2169" s="45">
        <v>49660</v>
      </c>
      <c r="D2169" s="30" t="s">
        <v>1809</v>
      </c>
      <c r="E2169" s="46" t="s">
        <v>6140</v>
      </c>
      <c r="F2169" s="49" t="s">
        <v>5956</v>
      </c>
      <c r="G2169" s="33" t="s">
        <v>48</v>
      </c>
      <c r="H2169">
        <f t="shared" si="100"/>
        <v>0.75419999999999998</v>
      </c>
      <c r="I2169" s="34">
        <f>ROUND(('NEW Reference'!B$16*List!$H2169)+'NEW Reference'!B$17,0)</f>
        <v>988</v>
      </c>
      <c r="J2169" s="34">
        <f>ROUND(('NEW Reference'!C$16*List!$H2169)+'NEW Reference'!C$17,0)</f>
        <v>1473</v>
      </c>
      <c r="K2169" s="34">
        <f>ROUND(('NEW Reference'!D$16*List!$H2169)+'NEW Reference'!D$17,0)</f>
        <v>1765</v>
      </c>
      <c r="L2169" s="34">
        <f>ROUND(('NEW Reference'!E$16*List!$H2169)+'NEW Reference'!E$17,0)</f>
        <v>2182</v>
      </c>
      <c r="M2169" s="34">
        <f>ROUND(('NEW Reference'!F$16*List!$H2169)+'NEW Reference'!F$17,0)</f>
        <v>2274</v>
      </c>
      <c r="N2169" s="34">
        <f>ROUND(('NEW Reference'!G$16*List!$H2169)+'NEW Reference'!G$17,0)</f>
        <v>2574</v>
      </c>
      <c r="O2169" s="34">
        <f>ROUND(('NEW Reference'!H$16*List!$H2169)+'NEW Reference'!H$17,0)</f>
        <v>2672</v>
      </c>
      <c r="P2169" s="34">
        <f>ROUND(('NEW Reference'!I$16*List!$H2169)+'NEW Reference'!I$17,0)</f>
        <v>2777</v>
      </c>
      <c r="Q2169" s="34">
        <f>ROUND(('NEW Reference'!J$16*List!$H2169)+'NEW Reference'!J$17,0)</f>
        <v>3216</v>
      </c>
      <c r="R2169" s="34">
        <f>ROUND(('NEW Reference'!K$16*List!$H2169)+'NEW Reference'!K$17,0)</f>
        <v>3317</v>
      </c>
      <c r="S2169" s="34">
        <f>ROUND(('NEW Reference'!L$16*List!$H2169)+'NEW Reference'!L$17,0)</f>
        <v>3580</v>
      </c>
      <c r="T2169" s="34">
        <f>ROUND(('NEW Reference'!M$16*List!$H2169)+'NEW Reference'!M$17,0)</f>
        <v>4275</v>
      </c>
      <c r="U2169" s="34">
        <f>ROUND(('NEW Reference'!N$16*List!$H2169)+'NEW Reference'!N$17,0)</f>
        <v>17250</v>
      </c>
      <c r="V2169" s="35">
        <f>ROUND(('NEW Reference'!O$16*List!$H2169)+'NEW Reference'!O$17,0)</f>
        <v>641</v>
      </c>
      <c r="W2169" s="35">
        <f>ROUND(('NEW Reference'!P$16*List!$H2169)+'NEW Reference'!P$17,0)</f>
        <v>904</v>
      </c>
      <c r="X2169" s="35">
        <f>ROUND(('NEW Reference'!Q$16*List!$H2169)+'NEW Reference'!Q$17,0)</f>
        <v>452</v>
      </c>
      <c r="Y2169" s="36"/>
      <c r="Z2169" s="4" t="str">
        <f t="shared" si="101"/>
        <v>TRUMBULL, Ohio</v>
      </c>
      <c r="AA2169" s="46" t="s">
        <v>6140</v>
      </c>
      <c r="AB2169" s="37" t="s">
        <v>49</v>
      </c>
      <c r="AC2169" s="41" t="s">
        <v>5956</v>
      </c>
      <c r="AD2169" s="42"/>
      <c r="AE2169">
        <f t="shared" si="102"/>
        <v>0.75419999999999998</v>
      </c>
    </row>
    <row r="2170" spans="1:31">
      <c r="A2170" s="28" t="s">
        <v>6141</v>
      </c>
      <c r="B2170" s="44" t="s">
        <v>6142</v>
      </c>
      <c r="C2170" s="45">
        <v>99936</v>
      </c>
      <c r="D2170" s="30" t="s">
        <v>191</v>
      </c>
      <c r="E2170" s="46" t="s">
        <v>6143</v>
      </c>
      <c r="F2170" s="50" t="s">
        <v>5956</v>
      </c>
      <c r="G2170" s="33" t="s">
        <v>59</v>
      </c>
      <c r="H2170">
        <f t="shared" si="100"/>
        <v>0.78739999999999999</v>
      </c>
      <c r="I2170" s="34">
        <f>ROUND(('NEW Reference'!B$16*List!$H2170)+'NEW Reference'!B$17,0)</f>
        <v>1019</v>
      </c>
      <c r="J2170" s="34">
        <f>ROUND(('NEW Reference'!C$16*List!$H2170)+'NEW Reference'!C$17,0)</f>
        <v>1519</v>
      </c>
      <c r="K2170" s="34">
        <f>ROUND(('NEW Reference'!D$16*List!$H2170)+'NEW Reference'!D$17,0)</f>
        <v>1820</v>
      </c>
      <c r="L2170" s="34">
        <f>ROUND(('NEW Reference'!E$16*List!$H2170)+'NEW Reference'!E$17,0)</f>
        <v>2250</v>
      </c>
      <c r="M2170" s="34">
        <f>ROUND(('NEW Reference'!F$16*List!$H2170)+'NEW Reference'!F$17,0)</f>
        <v>2344</v>
      </c>
      <c r="N2170" s="34">
        <f>ROUND(('NEW Reference'!G$16*List!$H2170)+'NEW Reference'!G$17,0)</f>
        <v>2654</v>
      </c>
      <c r="O2170" s="34">
        <f>ROUND(('NEW Reference'!H$16*List!$H2170)+'NEW Reference'!H$17,0)</f>
        <v>2755</v>
      </c>
      <c r="P2170" s="34">
        <f>ROUND(('NEW Reference'!I$16*List!$H2170)+'NEW Reference'!I$17,0)</f>
        <v>2863</v>
      </c>
      <c r="Q2170" s="34">
        <f>ROUND(('NEW Reference'!J$16*List!$H2170)+'NEW Reference'!J$17,0)</f>
        <v>3316</v>
      </c>
      <c r="R2170" s="34">
        <f>ROUND(('NEW Reference'!K$16*List!$H2170)+'NEW Reference'!K$17,0)</f>
        <v>3420</v>
      </c>
      <c r="S2170" s="34">
        <f>ROUND(('NEW Reference'!L$16*List!$H2170)+'NEW Reference'!L$17,0)</f>
        <v>3691</v>
      </c>
      <c r="T2170" s="34">
        <f>ROUND(('NEW Reference'!M$16*List!$H2170)+'NEW Reference'!M$17,0)</f>
        <v>4408</v>
      </c>
      <c r="U2170" s="34">
        <f>ROUND(('NEW Reference'!N$16*List!$H2170)+'NEW Reference'!N$17,0)</f>
        <v>17786</v>
      </c>
      <c r="V2170" s="35">
        <f>ROUND(('NEW Reference'!O$16*List!$H2170)+'NEW Reference'!O$17,0)</f>
        <v>661</v>
      </c>
      <c r="W2170" s="35">
        <f>ROUND(('NEW Reference'!P$16*List!$H2170)+'NEW Reference'!P$17,0)</f>
        <v>932</v>
      </c>
      <c r="X2170" s="35">
        <f>ROUND(('NEW Reference'!Q$16*List!$H2170)+'NEW Reference'!Q$17,0)</f>
        <v>466</v>
      </c>
      <c r="Y2170" s="36"/>
      <c r="Z2170" s="4" t="str">
        <f t="shared" si="101"/>
        <v>TUSCARAWAS, Ohio</v>
      </c>
      <c r="AA2170" s="46" t="s">
        <v>6143</v>
      </c>
      <c r="AB2170" s="37" t="s">
        <v>49</v>
      </c>
      <c r="AC2170" s="41" t="s">
        <v>5956</v>
      </c>
      <c r="AD2170" s="42"/>
      <c r="AE2170">
        <f t="shared" si="102"/>
        <v>0.78739999999999999</v>
      </c>
    </row>
    <row r="2171" spans="1:31">
      <c r="A2171" s="28" t="s">
        <v>6144</v>
      </c>
      <c r="B2171" s="44" t="s">
        <v>6145</v>
      </c>
      <c r="C2171" s="47">
        <v>18140</v>
      </c>
      <c r="D2171" s="30" t="s">
        <v>593</v>
      </c>
      <c r="E2171" s="37" t="s">
        <v>748</v>
      </c>
      <c r="F2171" s="49" t="s">
        <v>5956</v>
      </c>
      <c r="G2171" s="33" t="s">
        <v>48</v>
      </c>
      <c r="H2171">
        <f t="shared" si="100"/>
        <v>0.9497000000000001</v>
      </c>
      <c r="I2171" s="34">
        <f>ROUND(('NEW Reference'!B$16*List!$H2171)+'NEW Reference'!B$17,0)</f>
        <v>1169</v>
      </c>
      <c r="J2171" s="34">
        <f>ROUND(('NEW Reference'!C$16*List!$H2171)+'NEW Reference'!C$17,0)</f>
        <v>1743</v>
      </c>
      <c r="K2171" s="34">
        <f>ROUND(('NEW Reference'!D$16*List!$H2171)+'NEW Reference'!D$17,0)</f>
        <v>2088</v>
      </c>
      <c r="L2171" s="34">
        <f>ROUND(('NEW Reference'!E$16*List!$H2171)+'NEW Reference'!E$17,0)</f>
        <v>2582</v>
      </c>
      <c r="M2171" s="34">
        <f>ROUND(('NEW Reference'!F$16*List!$H2171)+'NEW Reference'!F$17,0)</f>
        <v>2690</v>
      </c>
      <c r="N2171" s="34">
        <f>ROUND(('NEW Reference'!G$16*List!$H2171)+'NEW Reference'!G$17,0)</f>
        <v>3045</v>
      </c>
      <c r="O2171" s="34">
        <f>ROUND(('NEW Reference'!H$16*List!$H2171)+'NEW Reference'!H$17,0)</f>
        <v>3161</v>
      </c>
      <c r="P2171" s="34">
        <f>ROUND(('NEW Reference'!I$16*List!$H2171)+'NEW Reference'!I$17,0)</f>
        <v>3285</v>
      </c>
      <c r="Q2171" s="34">
        <f>ROUND(('NEW Reference'!J$16*List!$H2171)+'NEW Reference'!J$17,0)</f>
        <v>3804</v>
      </c>
      <c r="R2171" s="34">
        <f>ROUND(('NEW Reference'!K$16*List!$H2171)+'NEW Reference'!K$17,0)</f>
        <v>3924</v>
      </c>
      <c r="S2171" s="34">
        <f>ROUND(('NEW Reference'!L$16*List!$H2171)+'NEW Reference'!L$17,0)</f>
        <v>4235</v>
      </c>
      <c r="T2171" s="34">
        <f>ROUND(('NEW Reference'!M$16*List!$H2171)+'NEW Reference'!M$17,0)</f>
        <v>5058</v>
      </c>
      <c r="U2171" s="34">
        <f>ROUND(('NEW Reference'!N$16*List!$H2171)+'NEW Reference'!N$17,0)</f>
        <v>20407</v>
      </c>
      <c r="V2171" s="35">
        <f>ROUND(('NEW Reference'!O$16*List!$H2171)+'NEW Reference'!O$17,0)</f>
        <v>759</v>
      </c>
      <c r="W2171" s="35">
        <f>ROUND(('NEW Reference'!P$16*List!$H2171)+'NEW Reference'!P$17,0)</f>
        <v>1069</v>
      </c>
      <c r="X2171" s="35">
        <f>ROUND(('NEW Reference'!Q$16*List!$H2171)+'NEW Reference'!Q$17,0)</f>
        <v>535</v>
      </c>
      <c r="Y2171" s="36"/>
      <c r="Z2171" s="4" t="str">
        <f t="shared" si="101"/>
        <v>UNION, Ohio</v>
      </c>
      <c r="AA2171" s="46" t="s">
        <v>748</v>
      </c>
      <c r="AB2171" s="37" t="s">
        <v>49</v>
      </c>
      <c r="AC2171" s="41" t="s">
        <v>5956</v>
      </c>
      <c r="AD2171" s="42"/>
      <c r="AE2171">
        <f t="shared" si="102"/>
        <v>0.9497000000000001</v>
      </c>
    </row>
    <row r="2172" spans="1:31">
      <c r="A2172" s="28" t="s">
        <v>6146</v>
      </c>
      <c r="B2172" s="44" t="s">
        <v>6147</v>
      </c>
      <c r="C2172" s="45">
        <v>99936</v>
      </c>
      <c r="D2172" s="30" t="s">
        <v>191</v>
      </c>
      <c r="E2172" s="46" t="s">
        <v>6148</v>
      </c>
      <c r="F2172" s="50" t="s">
        <v>5956</v>
      </c>
      <c r="G2172" s="33" t="s">
        <v>59</v>
      </c>
      <c r="H2172">
        <f t="shared" si="100"/>
        <v>0.78739999999999999</v>
      </c>
      <c r="I2172" s="34">
        <f>ROUND(('NEW Reference'!B$16*List!$H2172)+'NEW Reference'!B$17,0)</f>
        <v>1019</v>
      </c>
      <c r="J2172" s="34">
        <f>ROUND(('NEW Reference'!C$16*List!$H2172)+'NEW Reference'!C$17,0)</f>
        <v>1519</v>
      </c>
      <c r="K2172" s="34">
        <f>ROUND(('NEW Reference'!D$16*List!$H2172)+'NEW Reference'!D$17,0)</f>
        <v>1820</v>
      </c>
      <c r="L2172" s="34">
        <f>ROUND(('NEW Reference'!E$16*List!$H2172)+'NEW Reference'!E$17,0)</f>
        <v>2250</v>
      </c>
      <c r="M2172" s="34">
        <f>ROUND(('NEW Reference'!F$16*List!$H2172)+'NEW Reference'!F$17,0)</f>
        <v>2344</v>
      </c>
      <c r="N2172" s="34">
        <f>ROUND(('NEW Reference'!G$16*List!$H2172)+'NEW Reference'!G$17,0)</f>
        <v>2654</v>
      </c>
      <c r="O2172" s="34">
        <f>ROUND(('NEW Reference'!H$16*List!$H2172)+'NEW Reference'!H$17,0)</f>
        <v>2755</v>
      </c>
      <c r="P2172" s="34">
        <f>ROUND(('NEW Reference'!I$16*List!$H2172)+'NEW Reference'!I$17,0)</f>
        <v>2863</v>
      </c>
      <c r="Q2172" s="34">
        <f>ROUND(('NEW Reference'!J$16*List!$H2172)+'NEW Reference'!J$17,0)</f>
        <v>3316</v>
      </c>
      <c r="R2172" s="34">
        <f>ROUND(('NEW Reference'!K$16*List!$H2172)+'NEW Reference'!K$17,0)</f>
        <v>3420</v>
      </c>
      <c r="S2172" s="34">
        <f>ROUND(('NEW Reference'!L$16*List!$H2172)+'NEW Reference'!L$17,0)</f>
        <v>3691</v>
      </c>
      <c r="T2172" s="34">
        <f>ROUND(('NEW Reference'!M$16*List!$H2172)+'NEW Reference'!M$17,0)</f>
        <v>4408</v>
      </c>
      <c r="U2172" s="34">
        <f>ROUND(('NEW Reference'!N$16*List!$H2172)+'NEW Reference'!N$17,0)</f>
        <v>17786</v>
      </c>
      <c r="V2172" s="35">
        <f>ROUND(('NEW Reference'!O$16*List!$H2172)+'NEW Reference'!O$17,0)</f>
        <v>661</v>
      </c>
      <c r="W2172" s="35">
        <f>ROUND(('NEW Reference'!P$16*List!$H2172)+'NEW Reference'!P$17,0)</f>
        <v>932</v>
      </c>
      <c r="X2172" s="35">
        <f>ROUND(('NEW Reference'!Q$16*List!$H2172)+'NEW Reference'!Q$17,0)</f>
        <v>466</v>
      </c>
      <c r="Y2172" s="36"/>
      <c r="Z2172" s="4" t="str">
        <f t="shared" si="101"/>
        <v>VAN WERT, Ohio</v>
      </c>
      <c r="AA2172" s="46" t="s">
        <v>6148</v>
      </c>
      <c r="AB2172" s="37" t="s">
        <v>49</v>
      </c>
      <c r="AC2172" s="41" t="s">
        <v>5956</v>
      </c>
      <c r="AD2172" s="42"/>
      <c r="AE2172">
        <f t="shared" si="102"/>
        <v>0.78739999999999999</v>
      </c>
    </row>
    <row r="2173" spans="1:31">
      <c r="A2173" s="28" t="s">
        <v>6149</v>
      </c>
      <c r="B2173" s="44" t="s">
        <v>6150</v>
      </c>
      <c r="C2173" s="45">
        <v>99936</v>
      </c>
      <c r="D2173" s="30" t="s">
        <v>191</v>
      </c>
      <c r="E2173" s="46" t="s">
        <v>6151</v>
      </c>
      <c r="F2173" s="50" t="s">
        <v>5956</v>
      </c>
      <c r="G2173" s="33" t="s">
        <v>59</v>
      </c>
      <c r="H2173">
        <f t="shared" si="100"/>
        <v>0.78739999999999999</v>
      </c>
      <c r="I2173" s="34">
        <f>ROUND(('NEW Reference'!B$16*List!$H2173)+'NEW Reference'!B$17,0)</f>
        <v>1019</v>
      </c>
      <c r="J2173" s="34">
        <f>ROUND(('NEW Reference'!C$16*List!$H2173)+'NEW Reference'!C$17,0)</f>
        <v>1519</v>
      </c>
      <c r="K2173" s="34">
        <f>ROUND(('NEW Reference'!D$16*List!$H2173)+'NEW Reference'!D$17,0)</f>
        <v>1820</v>
      </c>
      <c r="L2173" s="34">
        <f>ROUND(('NEW Reference'!E$16*List!$H2173)+'NEW Reference'!E$17,0)</f>
        <v>2250</v>
      </c>
      <c r="M2173" s="34">
        <f>ROUND(('NEW Reference'!F$16*List!$H2173)+'NEW Reference'!F$17,0)</f>
        <v>2344</v>
      </c>
      <c r="N2173" s="34">
        <f>ROUND(('NEW Reference'!G$16*List!$H2173)+'NEW Reference'!G$17,0)</f>
        <v>2654</v>
      </c>
      <c r="O2173" s="34">
        <f>ROUND(('NEW Reference'!H$16*List!$H2173)+'NEW Reference'!H$17,0)</f>
        <v>2755</v>
      </c>
      <c r="P2173" s="34">
        <f>ROUND(('NEW Reference'!I$16*List!$H2173)+'NEW Reference'!I$17,0)</f>
        <v>2863</v>
      </c>
      <c r="Q2173" s="34">
        <f>ROUND(('NEW Reference'!J$16*List!$H2173)+'NEW Reference'!J$17,0)</f>
        <v>3316</v>
      </c>
      <c r="R2173" s="34">
        <f>ROUND(('NEW Reference'!K$16*List!$H2173)+'NEW Reference'!K$17,0)</f>
        <v>3420</v>
      </c>
      <c r="S2173" s="34">
        <f>ROUND(('NEW Reference'!L$16*List!$H2173)+'NEW Reference'!L$17,0)</f>
        <v>3691</v>
      </c>
      <c r="T2173" s="34">
        <f>ROUND(('NEW Reference'!M$16*List!$H2173)+'NEW Reference'!M$17,0)</f>
        <v>4408</v>
      </c>
      <c r="U2173" s="34">
        <f>ROUND(('NEW Reference'!N$16*List!$H2173)+'NEW Reference'!N$17,0)</f>
        <v>17786</v>
      </c>
      <c r="V2173" s="35">
        <f>ROUND(('NEW Reference'!O$16*List!$H2173)+'NEW Reference'!O$17,0)</f>
        <v>661</v>
      </c>
      <c r="W2173" s="35">
        <f>ROUND(('NEW Reference'!P$16*List!$H2173)+'NEW Reference'!P$17,0)</f>
        <v>932</v>
      </c>
      <c r="X2173" s="35">
        <f>ROUND(('NEW Reference'!Q$16*List!$H2173)+'NEW Reference'!Q$17,0)</f>
        <v>466</v>
      </c>
      <c r="Y2173" s="36"/>
      <c r="Z2173" s="4" t="str">
        <f t="shared" si="101"/>
        <v>VINTON, Ohio</v>
      </c>
      <c r="AA2173" s="46" t="s">
        <v>6151</v>
      </c>
      <c r="AB2173" s="37" t="s">
        <v>49</v>
      </c>
      <c r="AC2173" s="41" t="s">
        <v>5956</v>
      </c>
      <c r="AD2173" s="42"/>
      <c r="AE2173">
        <f t="shared" si="102"/>
        <v>0.78739999999999999</v>
      </c>
    </row>
    <row r="2174" spans="1:31">
      <c r="A2174" s="28" t="s">
        <v>6152</v>
      </c>
      <c r="B2174" s="44" t="s">
        <v>6153</v>
      </c>
      <c r="C2174" s="45">
        <v>17140</v>
      </c>
      <c r="D2174" s="30" t="s">
        <v>546</v>
      </c>
      <c r="E2174" s="46" t="s">
        <v>2030</v>
      </c>
      <c r="F2174" s="49" t="s">
        <v>5956</v>
      </c>
      <c r="G2174" s="33" t="s">
        <v>48</v>
      </c>
      <c r="H2174">
        <f t="shared" si="100"/>
        <v>0.90900000000000003</v>
      </c>
      <c r="I2174" s="34">
        <f>ROUND(('NEW Reference'!B$16*List!$H2174)+'NEW Reference'!B$17,0)</f>
        <v>1131</v>
      </c>
      <c r="J2174" s="34">
        <f>ROUND(('NEW Reference'!C$16*List!$H2174)+'NEW Reference'!C$17,0)</f>
        <v>1687</v>
      </c>
      <c r="K2174" s="34">
        <f>ROUND(('NEW Reference'!D$16*List!$H2174)+'NEW Reference'!D$17,0)</f>
        <v>2021</v>
      </c>
      <c r="L2174" s="34">
        <f>ROUND(('NEW Reference'!E$16*List!$H2174)+'NEW Reference'!E$17,0)</f>
        <v>2499</v>
      </c>
      <c r="M2174" s="34">
        <f>ROUND(('NEW Reference'!F$16*List!$H2174)+'NEW Reference'!F$17,0)</f>
        <v>2603</v>
      </c>
      <c r="N2174" s="34">
        <f>ROUND(('NEW Reference'!G$16*List!$H2174)+'NEW Reference'!G$17,0)</f>
        <v>2947</v>
      </c>
      <c r="O2174" s="34">
        <f>ROUND(('NEW Reference'!H$16*List!$H2174)+'NEW Reference'!H$17,0)</f>
        <v>3059</v>
      </c>
      <c r="P2174" s="34">
        <f>ROUND(('NEW Reference'!I$16*List!$H2174)+'NEW Reference'!I$17,0)</f>
        <v>3179</v>
      </c>
      <c r="Q2174" s="34">
        <f>ROUND(('NEW Reference'!J$16*List!$H2174)+'NEW Reference'!J$17,0)</f>
        <v>3682</v>
      </c>
      <c r="R2174" s="34">
        <f>ROUND(('NEW Reference'!K$16*List!$H2174)+'NEW Reference'!K$17,0)</f>
        <v>3798</v>
      </c>
      <c r="S2174" s="34">
        <f>ROUND(('NEW Reference'!L$16*List!$H2174)+'NEW Reference'!L$17,0)</f>
        <v>4098</v>
      </c>
      <c r="T2174" s="34">
        <f>ROUND(('NEW Reference'!M$16*List!$H2174)+'NEW Reference'!M$17,0)</f>
        <v>4895</v>
      </c>
      <c r="U2174" s="34">
        <f>ROUND(('NEW Reference'!N$16*List!$H2174)+'NEW Reference'!N$17,0)</f>
        <v>19750</v>
      </c>
      <c r="V2174" s="35">
        <f>ROUND(('NEW Reference'!O$16*List!$H2174)+'NEW Reference'!O$17,0)</f>
        <v>734</v>
      </c>
      <c r="W2174" s="35">
        <f>ROUND(('NEW Reference'!P$16*List!$H2174)+'NEW Reference'!P$17,0)</f>
        <v>1035</v>
      </c>
      <c r="X2174" s="35">
        <f>ROUND(('NEW Reference'!Q$16*List!$H2174)+'NEW Reference'!Q$17,0)</f>
        <v>517</v>
      </c>
      <c r="Y2174" s="36"/>
      <c r="Z2174" s="4" t="str">
        <f t="shared" si="101"/>
        <v>WARREN, Ohio</v>
      </c>
      <c r="AA2174" s="46" t="s">
        <v>2030</v>
      </c>
      <c r="AB2174" s="37" t="s">
        <v>49</v>
      </c>
      <c r="AC2174" s="41" t="s">
        <v>5956</v>
      </c>
      <c r="AD2174" s="42"/>
      <c r="AE2174">
        <f t="shared" si="102"/>
        <v>0.90900000000000003</v>
      </c>
    </row>
    <row r="2175" spans="1:31">
      <c r="A2175" s="28" t="s">
        <v>6154</v>
      </c>
      <c r="B2175" s="44" t="s">
        <v>6155</v>
      </c>
      <c r="C2175" s="45">
        <v>99936</v>
      </c>
      <c r="D2175" s="30" t="s">
        <v>191</v>
      </c>
      <c r="E2175" s="46" t="s">
        <v>250</v>
      </c>
      <c r="F2175" s="50" t="s">
        <v>5956</v>
      </c>
      <c r="G2175" s="33" t="s">
        <v>59</v>
      </c>
      <c r="H2175">
        <f t="shared" si="100"/>
        <v>0.78739999999999999</v>
      </c>
      <c r="I2175" s="34">
        <f>ROUND(('NEW Reference'!B$16*List!$H2175)+'NEW Reference'!B$17,0)</f>
        <v>1019</v>
      </c>
      <c r="J2175" s="34">
        <f>ROUND(('NEW Reference'!C$16*List!$H2175)+'NEW Reference'!C$17,0)</f>
        <v>1519</v>
      </c>
      <c r="K2175" s="34">
        <f>ROUND(('NEW Reference'!D$16*List!$H2175)+'NEW Reference'!D$17,0)</f>
        <v>1820</v>
      </c>
      <c r="L2175" s="34">
        <f>ROUND(('NEW Reference'!E$16*List!$H2175)+'NEW Reference'!E$17,0)</f>
        <v>2250</v>
      </c>
      <c r="M2175" s="34">
        <f>ROUND(('NEW Reference'!F$16*List!$H2175)+'NEW Reference'!F$17,0)</f>
        <v>2344</v>
      </c>
      <c r="N2175" s="34">
        <f>ROUND(('NEW Reference'!G$16*List!$H2175)+'NEW Reference'!G$17,0)</f>
        <v>2654</v>
      </c>
      <c r="O2175" s="34">
        <f>ROUND(('NEW Reference'!H$16*List!$H2175)+'NEW Reference'!H$17,0)</f>
        <v>2755</v>
      </c>
      <c r="P2175" s="34">
        <f>ROUND(('NEW Reference'!I$16*List!$H2175)+'NEW Reference'!I$17,0)</f>
        <v>2863</v>
      </c>
      <c r="Q2175" s="34">
        <f>ROUND(('NEW Reference'!J$16*List!$H2175)+'NEW Reference'!J$17,0)</f>
        <v>3316</v>
      </c>
      <c r="R2175" s="34">
        <f>ROUND(('NEW Reference'!K$16*List!$H2175)+'NEW Reference'!K$17,0)</f>
        <v>3420</v>
      </c>
      <c r="S2175" s="34">
        <f>ROUND(('NEW Reference'!L$16*List!$H2175)+'NEW Reference'!L$17,0)</f>
        <v>3691</v>
      </c>
      <c r="T2175" s="34">
        <f>ROUND(('NEW Reference'!M$16*List!$H2175)+'NEW Reference'!M$17,0)</f>
        <v>4408</v>
      </c>
      <c r="U2175" s="34">
        <f>ROUND(('NEW Reference'!N$16*List!$H2175)+'NEW Reference'!N$17,0)</f>
        <v>17786</v>
      </c>
      <c r="V2175" s="35">
        <f>ROUND(('NEW Reference'!O$16*List!$H2175)+'NEW Reference'!O$17,0)</f>
        <v>661</v>
      </c>
      <c r="W2175" s="35">
        <f>ROUND(('NEW Reference'!P$16*List!$H2175)+'NEW Reference'!P$17,0)</f>
        <v>932</v>
      </c>
      <c r="X2175" s="35">
        <f>ROUND(('NEW Reference'!Q$16*List!$H2175)+'NEW Reference'!Q$17,0)</f>
        <v>466</v>
      </c>
      <c r="Y2175" s="36"/>
      <c r="Z2175" s="4" t="str">
        <f t="shared" si="101"/>
        <v>WASHINGTON, Ohio</v>
      </c>
      <c r="AA2175" s="46" t="s">
        <v>250</v>
      </c>
      <c r="AB2175" s="37" t="s">
        <v>49</v>
      </c>
      <c r="AC2175" s="41" t="s">
        <v>5956</v>
      </c>
      <c r="AD2175" s="42"/>
      <c r="AE2175">
        <f t="shared" si="102"/>
        <v>0.78739999999999999</v>
      </c>
    </row>
    <row r="2176" spans="1:31">
      <c r="A2176" s="28" t="s">
        <v>6156</v>
      </c>
      <c r="B2176" s="44" t="s">
        <v>6157</v>
      </c>
      <c r="C2176" s="45">
        <v>99936</v>
      </c>
      <c r="D2176" s="30" t="s">
        <v>191</v>
      </c>
      <c r="E2176" s="46" t="s">
        <v>2035</v>
      </c>
      <c r="F2176" s="50" t="s">
        <v>5956</v>
      </c>
      <c r="G2176" s="33" t="s">
        <v>59</v>
      </c>
      <c r="H2176">
        <f t="shared" si="100"/>
        <v>0.78739999999999999</v>
      </c>
      <c r="I2176" s="34">
        <f>ROUND(('NEW Reference'!B$16*List!$H2176)+'NEW Reference'!B$17,0)</f>
        <v>1019</v>
      </c>
      <c r="J2176" s="34">
        <f>ROUND(('NEW Reference'!C$16*List!$H2176)+'NEW Reference'!C$17,0)</f>
        <v>1519</v>
      </c>
      <c r="K2176" s="34">
        <f>ROUND(('NEW Reference'!D$16*List!$H2176)+'NEW Reference'!D$17,0)</f>
        <v>1820</v>
      </c>
      <c r="L2176" s="34">
        <f>ROUND(('NEW Reference'!E$16*List!$H2176)+'NEW Reference'!E$17,0)</f>
        <v>2250</v>
      </c>
      <c r="M2176" s="34">
        <f>ROUND(('NEW Reference'!F$16*List!$H2176)+'NEW Reference'!F$17,0)</f>
        <v>2344</v>
      </c>
      <c r="N2176" s="34">
        <f>ROUND(('NEW Reference'!G$16*List!$H2176)+'NEW Reference'!G$17,0)</f>
        <v>2654</v>
      </c>
      <c r="O2176" s="34">
        <f>ROUND(('NEW Reference'!H$16*List!$H2176)+'NEW Reference'!H$17,0)</f>
        <v>2755</v>
      </c>
      <c r="P2176" s="34">
        <f>ROUND(('NEW Reference'!I$16*List!$H2176)+'NEW Reference'!I$17,0)</f>
        <v>2863</v>
      </c>
      <c r="Q2176" s="34">
        <f>ROUND(('NEW Reference'!J$16*List!$H2176)+'NEW Reference'!J$17,0)</f>
        <v>3316</v>
      </c>
      <c r="R2176" s="34">
        <f>ROUND(('NEW Reference'!K$16*List!$H2176)+'NEW Reference'!K$17,0)</f>
        <v>3420</v>
      </c>
      <c r="S2176" s="34">
        <f>ROUND(('NEW Reference'!L$16*List!$H2176)+'NEW Reference'!L$17,0)</f>
        <v>3691</v>
      </c>
      <c r="T2176" s="34">
        <f>ROUND(('NEW Reference'!M$16*List!$H2176)+'NEW Reference'!M$17,0)</f>
        <v>4408</v>
      </c>
      <c r="U2176" s="34">
        <f>ROUND(('NEW Reference'!N$16*List!$H2176)+'NEW Reference'!N$17,0)</f>
        <v>17786</v>
      </c>
      <c r="V2176" s="35">
        <f>ROUND(('NEW Reference'!O$16*List!$H2176)+'NEW Reference'!O$17,0)</f>
        <v>661</v>
      </c>
      <c r="W2176" s="35">
        <f>ROUND(('NEW Reference'!P$16*List!$H2176)+'NEW Reference'!P$17,0)</f>
        <v>932</v>
      </c>
      <c r="X2176" s="35">
        <f>ROUND(('NEW Reference'!Q$16*List!$H2176)+'NEW Reference'!Q$17,0)</f>
        <v>466</v>
      </c>
      <c r="Y2176" s="36"/>
      <c r="Z2176" s="4" t="str">
        <f t="shared" si="101"/>
        <v>WAYNE, Ohio</v>
      </c>
      <c r="AA2176" s="37" t="s">
        <v>2035</v>
      </c>
      <c r="AB2176" s="37" t="s">
        <v>49</v>
      </c>
      <c r="AC2176" s="32" t="s">
        <v>5956</v>
      </c>
      <c r="AD2176" s="38"/>
      <c r="AE2176">
        <f t="shared" si="102"/>
        <v>0.78739999999999999</v>
      </c>
    </row>
    <row r="2177" spans="1:31">
      <c r="A2177" s="28" t="s">
        <v>6158</v>
      </c>
      <c r="B2177" s="44" t="s">
        <v>6159</v>
      </c>
      <c r="C2177" s="45">
        <v>99936</v>
      </c>
      <c r="D2177" s="30" t="s">
        <v>191</v>
      </c>
      <c r="E2177" s="46" t="s">
        <v>5951</v>
      </c>
      <c r="F2177" s="50" t="s">
        <v>5956</v>
      </c>
      <c r="G2177" s="33" t="s">
        <v>59</v>
      </c>
      <c r="H2177">
        <f t="shared" si="100"/>
        <v>0.78739999999999999</v>
      </c>
      <c r="I2177" s="34">
        <f>ROUND(('NEW Reference'!B$16*List!$H2177)+'NEW Reference'!B$17,0)</f>
        <v>1019</v>
      </c>
      <c r="J2177" s="34">
        <f>ROUND(('NEW Reference'!C$16*List!$H2177)+'NEW Reference'!C$17,0)</f>
        <v>1519</v>
      </c>
      <c r="K2177" s="34">
        <f>ROUND(('NEW Reference'!D$16*List!$H2177)+'NEW Reference'!D$17,0)</f>
        <v>1820</v>
      </c>
      <c r="L2177" s="34">
        <f>ROUND(('NEW Reference'!E$16*List!$H2177)+'NEW Reference'!E$17,0)</f>
        <v>2250</v>
      </c>
      <c r="M2177" s="34">
        <f>ROUND(('NEW Reference'!F$16*List!$H2177)+'NEW Reference'!F$17,0)</f>
        <v>2344</v>
      </c>
      <c r="N2177" s="34">
        <f>ROUND(('NEW Reference'!G$16*List!$H2177)+'NEW Reference'!G$17,0)</f>
        <v>2654</v>
      </c>
      <c r="O2177" s="34">
        <f>ROUND(('NEW Reference'!H$16*List!$H2177)+'NEW Reference'!H$17,0)</f>
        <v>2755</v>
      </c>
      <c r="P2177" s="34">
        <f>ROUND(('NEW Reference'!I$16*List!$H2177)+'NEW Reference'!I$17,0)</f>
        <v>2863</v>
      </c>
      <c r="Q2177" s="34">
        <f>ROUND(('NEW Reference'!J$16*List!$H2177)+'NEW Reference'!J$17,0)</f>
        <v>3316</v>
      </c>
      <c r="R2177" s="34">
        <f>ROUND(('NEW Reference'!K$16*List!$H2177)+'NEW Reference'!K$17,0)</f>
        <v>3420</v>
      </c>
      <c r="S2177" s="34">
        <f>ROUND(('NEW Reference'!L$16*List!$H2177)+'NEW Reference'!L$17,0)</f>
        <v>3691</v>
      </c>
      <c r="T2177" s="34">
        <f>ROUND(('NEW Reference'!M$16*List!$H2177)+'NEW Reference'!M$17,0)</f>
        <v>4408</v>
      </c>
      <c r="U2177" s="34">
        <f>ROUND(('NEW Reference'!N$16*List!$H2177)+'NEW Reference'!N$17,0)</f>
        <v>17786</v>
      </c>
      <c r="V2177" s="35">
        <f>ROUND(('NEW Reference'!O$16*List!$H2177)+'NEW Reference'!O$17,0)</f>
        <v>661</v>
      </c>
      <c r="W2177" s="35">
        <f>ROUND(('NEW Reference'!P$16*List!$H2177)+'NEW Reference'!P$17,0)</f>
        <v>932</v>
      </c>
      <c r="X2177" s="35">
        <f>ROUND(('NEW Reference'!Q$16*List!$H2177)+'NEW Reference'!Q$17,0)</f>
        <v>466</v>
      </c>
      <c r="Y2177" s="36"/>
      <c r="Z2177" s="4" t="str">
        <f t="shared" si="101"/>
        <v>WILLIAMS, Ohio</v>
      </c>
      <c r="AA2177" s="46" t="s">
        <v>5951</v>
      </c>
      <c r="AB2177" s="37" t="s">
        <v>49</v>
      </c>
      <c r="AC2177" s="41" t="s">
        <v>5956</v>
      </c>
      <c r="AD2177" s="42"/>
      <c r="AE2177">
        <f t="shared" si="102"/>
        <v>0.78739999999999999</v>
      </c>
    </row>
    <row r="2178" spans="1:31">
      <c r="A2178" s="28" t="s">
        <v>6160</v>
      </c>
      <c r="B2178" s="44" t="s">
        <v>6161</v>
      </c>
      <c r="C2178" s="45">
        <v>45780</v>
      </c>
      <c r="D2178" s="30" t="s">
        <v>1673</v>
      </c>
      <c r="E2178" s="46" t="s">
        <v>6162</v>
      </c>
      <c r="F2178" s="49" t="s">
        <v>5956</v>
      </c>
      <c r="G2178" s="33" t="s">
        <v>48</v>
      </c>
      <c r="H2178">
        <f t="shared" si="100"/>
        <v>0.85040000000000004</v>
      </c>
      <c r="I2178" s="34">
        <f>ROUND(('NEW Reference'!B$16*List!$H2178)+'NEW Reference'!B$17,0)</f>
        <v>1077</v>
      </c>
      <c r="J2178" s="34">
        <f>ROUND(('NEW Reference'!C$16*List!$H2178)+'NEW Reference'!C$17,0)</f>
        <v>1606</v>
      </c>
      <c r="K2178" s="34">
        <f>ROUND(('NEW Reference'!D$16*List!$H2178)+'NEW Reference'!D$17,0)</f>
        <v>1924</v>
      </c>
      <c r="L2178" s="34">
        <f>ROUND(('NEW Reference'!E$16*List!$H2178)+'NEW Reference'!E$17,0)</f>
        <v>2379</v>
      </c>
      <c r="M2178" s="34">
        <f>ROUND(('NEW Reference'!F$16*List!$H2178)+'NEW Reference'!F$17,0)</f>
        <v>2478</v>
      </c>
      <c r="N2178" s="34">
        <f>ROUND(('NEW Reference'!G$16*List!$H2178)+'NEW Reference'!G$17,0)</f>
        <v>2806</v>
      </c>
      <c r="O2178" s="34">
        <f>ROUND(('NEW Reference'!H$16*List!$H2178)+'NEW Reference'!H$17,0)</f>
        <v>2913</v>
      </c>
      <c r="P2178" s="34">
        <f>ROUND(('NEW Reference'!I$16*List!$H2178)+'NEW Reference'!I$17,0)</f>
        <v>3027</v>
      </c>
      <c r="Q2178" s="34">
        <f>ROUND(('NEW Reference'!J$16*List!$H2178)+'NEW Reference'!J$17,0)</f>
        <v>3505</v>
      </c>
      <c r="R2178" s="34">
        <f>ROUND(('NEW Reference'!K$16*List!$H2178)+'NEW Reference'!K$17,0)</f>
        <v>3616</v>
      </c>
      <c r="S2178" s="34">
        <f>ROUND(('NEW Reference'!L$16*List!$H2178)+'NEW Reference'!L$17,0)</f>
        <v>3902</v>
      </c>
      <c r="T2178" s="34">
        <f>ROUND(('NEW Reference'!M$16*List!$H2178)+'NEW Reference'!M$17,0)</f>
        <v>4660</v>
      </c>
      <c r="U2178" s="34">
        <f>ROUND(('NEW Reference'!N$16*List!$H2178)+'NEW Reference'!N$17,0)</f>
        <v>18803</v>
      </c>
      <c r="V2178" s="35">
        <f>ROUND(('NEW Reference'!O$16*List!$H2178)+'NEW Reference'!O$17,0)</f>
        <v>699</v>
      </c>
      <c r="W2178" s="35">
        <f>ROUND(('NEW Reference'!P$16*List!$H2178)+'NEW Reference'!P$17,0)</f>
        <v>985</v>
      </c>
      <c r="X2178" s="35">
        <f>ROUND(('NEW Reference'!Q$16*List!$H2178)+'NEW Reference'!Q$17,0)</f>
        <v>493</v>
      </c>
      <c r="Y2178" s="36"/>
      <c r="Z2178" s="4" t="str">
        <f t="shared" si="101"/>
        <v>WOOD, Ohio</v>
      </c>
      <c r="AA2178" s="46" t="s">
        <v>6162</v>
      </c>
      <c r="AB2178" s="37" t="s">
        <v>49</v>
      </c>
      <c r="AC2178" s="41" t="s">
        <v>5956</v>
      </c>
      <c r="AD2178" s="42"/>
      <c r="AE2178">
        <f t="shared" si="102"/>
        <v>0.85040000000000004</v>
      </c>
    </row>
    <row r="2179" spans="1:31">
      <c r="A2179" s="28" t="s">
        <v>6163</v>
      </c>
      <c r="B2179" s="44" t="s">
        <v>6164</v>
      </c>
      <c r="C2179" s="45">
        <v>99936</v>
      </c>
      <c r="D2179" s="30" t="s">
        <v>191</v>
      </c>
      <c r="E2179" s="46" t="s">
        <v>6165</v>
      </c>
      <c r="F2179" s="50" t="s">
        <v>5956</v>
      </c>
      <c r="G2179" s="33" t="s">
        <v>59</v>
      </c>
      <c r="H2179">
        <f t="shared" si="100"/>
        <v>0.78739999999999999</v>
      </c>
      <c r="I2179" s="34">
        <f>ROUND(('NEW Reference'!B$16*List!$H2179)+'NEW Reference'!B$17,0)</f>
        <v>1019</v>
      </c>
      <c r="J2179" s="34">
        <f>ROUND(('NEW Reference'!C$16*List!$H2179)+'NEW Reference'!C$17,0)</f>
        <v>1519</v>
      </c>
      <c r="K2179" s="34">
        <f>ROUND(('NEW Reference'!D$16*List!$H2179)+'NEW Reference'!D$17,0)</f>
        <v>1820</v>
      </c>
      <c r="L2179" s="34">
        <f>ROUND(('NEW Reference'!E$16*List!$H2179)+'NEW Reference'!E$17,0)</f>
        <v>2250</v>
      </c>
      <c r="M2179" s="34">
        <f>ROUND(('NEW Reference'!F$16*List!$H2179)+'NEW Reference'!F$17,0)</f>
        <v>2344</v>
      </c>
      <c r="N2179" s="34">
        <f>ROUND(('NEW Reference'!G$16*List!$H2179)+'NEW Reference'!G$17,0)</f>
        <v>2654</v>
      </c>
      <c r="O2179" s="34">
        <f>ROUND(('NEW Reference'!H$16*List!$H2179)+'NEW Reference'!H$17,0)</f>
        <v>2755</v>
      </c>
      <c r="P2179" s="34">
        <f>ROUND(('NEW Reference'!I$16*List!$H2179)+'NEW Reference'!I$17,0)</f>
        <v>2863</v>
      </c>
      <c r="Q2179" s="34">
        <f>ROUND(('NEW Reference'!J$16*List!$H2179)+'NEW Reference'!J$17,0)</f>
        <v>3316</v>
      </c>
      <c r="R2179" s="34">
        <f>ROUND(('NEW Reference'!K$16*List!$H2179)+'NEW Reference'!K$17,0)</f>
        <v>3420</v>
      </c>
      <c r="S2179" s="34">
        <f>ROUND(('NEW Reference'!L$16*List!$H2179)+'NEW Reference'!L$17,0)</f>
        <v>3691</v>
      </c>
      <c r="T2179" s="34">
        <f>ROUND(('NEW Reference'!M$16*List!$H2179)+'NEW Reference'!M$17,0)</f>
        <v>4408</v>
      </c>
      <c r="U2179" s="34">
        <f>ROUND(('NEW Reference'!N$16*List!$H2179)+'NEW Reference'!N$17,0)</f>
        <v>17786</v>
      </c>
      <c r="V2179" s="35">
        <f>ROUND(('NEW Reference'!O$16*List!$H2179)+'NEW Reference'!O$17,0)</f>
        <v>661</v>
      </c>
      <c r="W2179" s="35">
        <f>ROUND(('NEW Reference'!P$16*List!$H2179)+'NEW Reference'!P$17,0)</f>
        <v>932</v>
      </c>
      <c r="X2179" s="35">
        <f>ROUND(('NEW Reference'!Q$16*List!$H2179)+'NEW Reference'!Q$17,0)</f>
        <v>466</v>
      </c>
      <c r="Y2179" s="36"/>
      <c r="Z2179" s="4" t="str">
        <f t="shared" si="101"/>
        <v>WYANDOT, Ohio</v>
      </c>
      <c r="AA2179" s="46" t="s">
        <v>6165</v>
      </c>
      <c r="AB2179" s="37" t="s">
        <v>49</v>
      </c>
      <c r="AC2179" s="41" t="s">
        <v>5956</v>
      </c>
      <c r="AD2179" s="42"/>
      <c r="AE2179">
        <f t="shared" si="102"/>
        <v>0.78739999999999999</v>
      </c>
    </row>
    <row r="2180" spans="1:31">
      <c r="A2180" s="28" t="s">
        <v>6166</v>
      </c>
      <c r="B2180" s="44" t="s">
        <v>6167</v>
      </c>
      <c r="C2180" s="45">
        <v>99936</v>
      </c>
      <c r="D2180" s="30" t="s">
        <v>191</v>
      </c>
      <c r="E2180" s="46" t="s">
        <v>325</v>
      </c>
      <c r="F2180" s="50" t="s">
        <v>5956</v>
      </c>
      <c r="G2180" s="33" t="s">
        <v>59</v>
      </c>
      <c r="H2180">
        <f t="shared" si="100"/>
        <v>0.78739999999999999</v>
      </c>
      <c r="I2180" s="34">
        <f>ROUND(('NEW Reference'!B$16*List!$H2180)+'NEW Reference'!B$17,0)</f>
        <v>1019</v>
      </c>
      <c r="J2180" s="34">
        <f>ROUND(('NEW Reference'!C$16*List!$H2180)+'NEW Reference'!C$17,0)</f>
        <v>1519</v>
      </c>
      <c r="K2180" s="34">
        <f>ROUND(('NEW Reference'!D$16*List!$H2180)+'NEW Reference'!D$17,0)</f>
        <v>1820</v>
      </c>
      <c r="L2180" s="34">
        <f>ROUND(('NEW Reference'!E$16*List!$H2180)+'NEW Reference'!E$17,0)</f>
        <v>2250</v>
      </c>
      <c r="M2180" s="34">
        <f>ROUND(('NEW Reference'!F$16*List!$H2180)+'NEW Reference'!F$17,0)</f>
        <v>2344</v>
      </c>
      <c r="N2180" s="34">
        <f>ROUND(('NEW Reference'!G$16*List!$H2180)+'NEW Reference'!G$17,0)</f>
        <v>2654</v>
      </c>
      <c r="O2180" s="34">
        <f>ROUND(('NEW Reference'!H$16*List!$H2180)+'NEW Reference'!H$17,0)</f>
        <v>2755</v>
      </c>
      <c r="P2180" s="34">
        <f>ROUND(('NEW Reference'!I$16*List!$H2180)+'NEW Reference'!I$17,0)</f>
        <v>2863</v>
      </c>
      <c r="Q2180" s="34">
        <f>ROUND(('NEW Reference'!J$16*List!$H2180)+'NEW Reference'!J$17,0)</f>
        <v>3316</v>
      </c>
      <c r="R2180" s="34">
        <f>ROUND(('NEW Reference'!K$16*List!$H2180)+'NEW Reference'!K$17,0)</f>
        <v>3420</v>
      </c>
      <c r="S2180" s="34">
        <f>ROUND(('NEW Reference'!L$16*List!$H2180)+'NEW Reference'!L$17,0)</f>
        <v>3691</v>
      </c>
      <c r="T2180" s="34">
        <f>ROUND(('NEW Reference'!M$16*List!$H2180)+'NEW Reference'!M$17,0)</f>
        <v>4408</v>
      </c>
      <c r="U2180" s="34">
        <f>ROUND(('NEW Reference'!N$16*List!$H2180)+'NEW Reference'!N$17,0)</f>
        <v>17786</v>
      </c>
      <c r="V2180" s="35">
        <f>ROUND(('NEW Reference'!O$16*List!$H2180)+'NEW Reference'!O$17,0)</f>
        <v>661</v>
      </c>
      <c r="W2180" s="35">
        <f>ROUND(('NEW Reference'!P$16*List!$H2180)+'NEW Reference'!P$17,0)</f>
        <v>932</v>
      </c>
      <c r="X2180" s="35">
        <f>ROUND(('NEW Reference'!Q$16*List!$H2180)+'NEW Reference'!Q$17,0)</f>
        <v>466</v>
      </c>
      <c r="Y2180" s="36"/>
      <c r="Z2180" s="4" t="str">
        <f t="shared" si="101"/>
        <v>STATEWIDE, Ohio</v>
      </c>
      <c r="AA2180" s="46" t="s">
        <v>325</v>
      </c>
      <c r="AB2180" s="37" t="s">
        <v>49</v>
      </c>
      <c r="AC2180" s="41" t="s">
        <v>5956</v>
      </c>
      <c r="AD2180" s="42"/>
      <c r="AE2180">
        <f t="shared" si="102"/>
        <v>0.78739999999999999</v>
      </c>
    </row>
    <row r="2181" spans="1:31">
      <c r="A2181" s="28" t="s">
        <v>6168</v>
      </c>
      <c r="B2181" s="44" t="s">
        <v>6169</v>
      </c>
      <c r="C2181" s="45">
        <v>99937</v>
      </c>
      <c r="D2181" s="30" t="s">
        <v>195</v>
      </c>
      <c r="E2181" s="46" t="s">
        <v>2688</v>
      </c>
      <c r="F2181" s="50" t="s">
        <v>6170</v>
      </c>
      <c r="G2181" s="33" t="s">
        <v>59</v>
      </c>
      <c r="H2181">
        <f t="shared" si="100"/>
        <v>0.77170000000000005</v>
      </c>
      <c r="I2181" s="34">
        <f>ROUND(('NEW Reference'!B$16*List!$H2181)+'NEW Reference'!B$17,0)</f>
        <v>1004</v>
      </c>
      <c r="J2181" s="34">
        <f>ROUND(('NEW Reference'!C$16*List!$H2181)+'NEW Reference'!C$17,0)</f>
        <v>1497</v>
      </c>
      <c r="K2181" s="34">
        <f>ROUND(('NEW Reference'!D$16*List!$H2181)+'NEW Reference'!D$17,0)</f>
        <v>1794</v>
      </c>
      <c r="L2181" s="34">
        <f>ROUND(('NEW Reference'!E$16*List!$H2181)+'NEW Reference'!E$17,0)</f>
        <v>2218</v>
      </c>
      <c r="M2181" s="34">
        <f>ROUND(('NEW Reference'!F$16*List!$H2181)+'NEW Reference'!F$17,0)</f>
        <v>2311</v>
      </c>
      <c r="N2181" s="34">
        <f>ROUND(('NEW Reference'!G$16*List!$H2181)+'NEW Reference'!G$17,0)</f>
        <v>2616</v>
      </c>
      <c r="O2181" s="34">
        <f>ROUND(('NEW Reference'!H$16*List!$H2181)+'NEW Reference'!H$17,0)</f>
        <v>2716</v>
      </c>
      <c r="P2181" s="34">
        <f>ROUND(('NEW Reference'!I$16*List!$H2181)+'NEW Reference'!I$17,0)</f>
        <v>2823</v>
      </c>
      <c r="Q2181" s="34">
        <f>ROUND(('NEW Reference'!J$16*List!$H2181)+'NEW Reference'!J$17,0)</f>
        <v>3269</v>
      </c>
      <c r="R2181" s="34">
        <f>ROUND(('NEW Reference'!K$16*List!$H2181)+'NEW Reference'!K$17,0)</f>
        <v>3372</v>
      </c>
      <c r="S2181" s="34">
        <f>ROUND(('NEW Reference'!L$16*List!$H2181)+'NEW Reference'!L$17,0)</f>
        <v>3638</v>
      </c>
      <c r="T2181" s="34">
        <f>ROUND(('NEW Reference'!M$16*List!$H2181)+'NEW Reference'!M$17,0)</f>
        <v>4345</v>
      </c>
      <c r="U2181" s="34">
        <f>ROUND(('NEW Reference'!N$16*List!$H2181)+'NEW Reference'!N$17,0)</f>
        <v>17533</v>
      </c>
      <c r="V2181" s="35">
        <f>ROUND(('NEW Reference'!O$16*List!$H2181)+'NEW Reference'!O$17,0)</f>
        <v>652</v>
      </c>
      <c r="W2181" s="35">
        <f>ROUND(('NEW Reference'!P$16*List!$H2181)+'NEW Reference'!P$17,0)</f>
        <v>918</v>
      </c>
      <c r="X2181" s="35">
        <f>ROUND(('NEW Reference'!Q$16*List!$H2181)+'NEW Reference'!Q$17,0)</f>
        <v>459</v>
      </c>
      <c r="Y2181" s="36"/>
      <c r="Z2181" s="4" t="str">
        <f t="shared" si="101"/>
        <v>ADAIR, Oklahoma</v>
      </c>
      <c r="AA2181" s="37" t="s">
        <v>2688</v>
      </c>
      <c r="AB2181" s="37" t="s">
        <v>49</v>
      </c>
      <c r="AC2181" s="32" t="s">
        <v>6170</v>
      </c>
      <c r="AD2181" s="38"/>
      <c r="AE2181">
        <f t="shared" si="102"/>
        <v>0.77170000000000005</v>
      </c>
    </row>
    <row r="2182" spans="1:31">
      <c r="A2182" s="28" t="s">
        <v>6171</v>
      </c>
      <c r="B2182" s="44" t="s">
        <v>6172</v>
      </c>
      <c r="C2182" s="45">
        <v>99937</v>
      </c>
      <c r="D2182" s="30" t="s">
        <v>195</v>
      </c>
      <c r="E2182" s="46" t="s">
        <v>6173</v>
      </c>
      <c r="F2182" s="50" t="s">
        <v>6170</v>
      </c>
      <c r="G2182" s="33" t="s">
        <v>59</v>
      </c>
      <c r="H2182">
        <f t="shared" si="100"/>
        <v>0.77170000000000005</v>
      </c>
      <c r="I2182" s="34">
        <f>ROUND(('NEW Reference'!B$16*List!$H2182)+'NEW Reference'!B$17,0)</f>
        <v>1004</v>
      </c>
      <c r="J2182" s="34">
        <f>ROUND(('NEW Reference'!C$16*List!$H2182)+'NEW Reference'!C$17,0)</f>
        <v>1497</v>
      </c>
      <c r="K2182" s="34">
        <f>ROUND(('NEW Reference'!D$16*List!$H2182)+'NEW Reference'!D$17,0)</f>
        <v>1794</v>
      </c>
      <c r="L2182" s="34">
        <f>ROUND(('NEW Reference'!E$16*List!$H2182)+'NEW Reference'!E$17,0)</f>
        <v>2218</v>
      </c>
      <c r="M2182" s="34">
        <f>ROUND(('NEW Reference'!F$16*List!$H2182)+'NEW Reference'!F$17,0)</f>
        <v>2311</v>
      </c>
      <c r="N2182" s="34">
        <f>ROUND(('NEW Reference'!G$16*List!$H2182)+'NEW Reference'!G$17,0)</f>
        <v>2616</v>
      </c>
      <c r="O2182" s="34">
        <f>ROUND(('NEW Reference'!H$16*List!$H2182)+'NEW Reference'!H$17,0)</f>
        <v>2716</v>
      </c>
      <c r="P2182" s="34">
        <f>ROUND(('NEW Reference'!I$16*List!$H2182)+'NEW Reference'!I$17,0)</f>
        <v>2823</v>
      </c>
      <c r="Q2182" s="34">
        <f>ROUND(('NEW Reference'!J$16*List!$H2182)+'NEW Reference'!J$17,0)</f>
        <v>3269</v>
      </c>
      <c r="R2182" s="34">
        <f>ROUND(('NEW Reference'!K$16*List!$H2182)+'NEW Reference'!K$17,0)</f>
        <v>3372</v>
      </c>
      <c r="S2182" s="34">
        <f>ROUND(('NEW Reference'!L$16*List!$H2182)+'NEW Reference'!L$17,0)</f>
        <v>3638</v>
      </c>
      <c r="T2182" s="34">
        <f>ROUND(('NEW Reference'!M$16*List!$H2182)+'NEW Reference'!M$17,0)</f>
        <v>4345</v>
      </c>
      <c r="U2182" s="34">
        <f>ROUND(('NEW Reference'!N$16*List!$H2182)+'NEW Reference'!N$17,0)</f>
        <v>17533</v>
      </c>
      <c r="V2182" s="35">
        <f>ROUND(('NEW Reference'!O$16*List!$H2182)+'NEW Reference'!O$17,0)</f>
        <v>652</v>
      </c>
      <c r="W2182" s="35">
        <f>ROUND(('NEW Reference'!P$16*List!$H2182)+'NEW Reference'!P$17,0)</f>
        <v>918</v>
      </c>
      <c r="X2182" s="35">
        <f>ROUND(('NEW Reference'!Q$16*List!$H2182)+'NEW Reference'!Q$17,0)</f>
        <v>459</v>
      </c>
      <c r="Y2182" s="36"/>
      <c r="Z2182" s="4" t="str">
        <f t="shared" si="101"/>
        <v>ALFALFA, Oklahoma</v>
      </c>
      <c r="AA2182" s="46" t="s">
        <v>6173</v>
      </c>
      <c r="AB2182" s="37" t="s">
        <v>49</v>
      </c>
      <c r="AC2182" s="41" t="s">
        <v>6170</v>
      </c>
      <c r="AD2182" s="42"/>
      <c r="AE2182">
        <f t="shared" si="102"/>
        <v>0.77170000000000005</v>
      </c>
    </row>
    <row r="2183" spans="1:31">
      <c r="A2183" s="28" t="s">
        <v>6174</v>
      </c>
      <c r="B2183" s="44" t="s">
        <v>6175</v>
      </c>
      <c r="C2183" s="45">
        <v>99937</v>
      </c>
      <c r="D2183" s="30" t="s">
        <v>195</v>
      </c>
      <c r="E2183" s="46" t="s">
        <v>6176</v>
      </c>
      <c r="F2183" s="50" t="s">
        <v>6170</v>
      </c>
      <c r="G2183" s="33" t="s">
        <v>59</v>
      </c>
      <c r="H2183">
        <f t="shared" si="100"/>
        <v>0.77170000000000005</v>
      </c>
      <c r="I2183" s="34">
        <f>ROUND(('NEW Reference'!B$16*List!$H2183)+'NEW Reference'!B$17,0)</f>
        <v>1004</v>
      </c>
      <c r="J2183" s="34">
        <f>ROUND(('NEW Reference'!C$16*List!$H2183)+'NEW Reference'!C$17,0)</f>
        <v>1497</v>
      </c>
      <c r="K2183" s="34">
        <f>ROUND(('NEW Reference'!D$16*List!$H2183)+'NEW Reference'!D$17,0)</f>
        <v>1794</v>
      </c>
      <c r="L2183" s="34">
        <f>ROUND(('NEW Reference'!E$16*List!$H2183)+'NEW Reference'!E$17,0)</f>
        <v>2218</v>
      </c>
      <c r="M2183" s="34">
        <f>ROUND(('NEW Reference'!F$16*List!$H2183)+'NEW Reference'!F$17,0)</f>
        <v>2311</v>
      </c>
      <c r="N2183" s="34">
        <f>ROUND(('NEW Reference'!G$16*List!$H2183)+'NEW Reference'!G$17,0)</f>
        <v>2616</v>
      </c>
      <c r="O2183" s="34">
        <f>ROUND(('NEW Reference'!H$16*List!$H2183)+'NEW Reference'!H$17,0)</f>
        <v>2716</v>
      </c>
      <c r="P2183" s="34">
        <f>ROUND(('NEW Reference'!I$16*List!$H2183)+'NEW Reference'!I$17,0)</f>
        <v>2823</v>
      </c>
      <c r="Q2183" s="34">
        <f>ROUND(('NEW Reference'!J$16*List!$H2183)+'NEW Reference'!J$17,0)</f>
        <v>3269</v>
      </c>
      <c r="R2183" s="34">
        <f>ROUND(('NEW Reference'!K$16*List!$H2183)+'NEW Reference'!K$17,0)</f>
        <v>3372</v>
      </c>
      <c r="S2183" s="34">
        <f>ROUND(('NEW Reference'!L$16*List!$H2183)+'NEW Reference'!L$17,0)</f>
        <v>3638</v>
      </c>
      <c r="T2183" s="34">
        <f>ROUND(('NEW Reference'!M$16*List!$H2183)+'NEW Reference'!M$17,0)</f>
        <v>4345</v>
      </c>
      <c r="U2183" s="34">
        <f>ROUND(('NEW Reference'!N$16*List!$H2183)+'NEW Reference'!N$17,0)</f>
        <v>17533</v>
      </c>
      <c r="V2183" s="35">
        <f>ROUND(('NEW Reference'!O$16*List!$H2183)+'NEW Reference'!O$17,0)</f>
        <v>652</v>
      </c>
      <c r="W2183" s="35">
        <f>ROUND(('NEW Reference'!P$16*List!$H2183)+'NEW Reference'!P$17,0)</f>
        <v>918</v>
      </c>
      <c r="X2183" s="35">
        <f>ROUND(('NEW Reference'!Q$16*List!$H2183)+'NEW Reference'!Q$17,0)</f>
        <v>459</v>
      </c>
      <c r="Y2183" s="36"/>
      <c r="Z2183" s="4" t="str">
        <f t="shared" si="101"/>
        <v>ATOKA, Oklahoma</v>
      </c>
      <c r="AA2183" s="37" t="s">
        <v>6176</v>
      </c>
      <c r="AB2183" s="37" t="s">
        <v>49</v>
      </c>
      <c r="AC2183" s="32" t="s">
        <v>6170</v>
      </c>
      <c r="AD2183" s="38"/>
      <c r="AE2183">
        <f t="shared" si="102"/>
        <v>0.77170000000000005</v>
      </c>
    </row>
    <row r="2184" spans="1:31">
      <c r="A2184" s="28" t="s">
        <v>6177</v>
      </c>
      <c r="B2184" s="44" t="s">
        <v>6178</v>
      </c>
      <c r="C2184" s="45">
        <v>99937</v>
      </c>
      <c r="D2184" s="30" t="s">
        <v>195</v>
      </c>
      <c r="E2184" s="46" t="s">
        <v>6179</v>
      </c>
      <c r="F2184" s="50" t="s">
        <v>6170</v>
      </c>
      <c r="G2184" s="33" t="s">
        <v>59</v>
      </c>
      <c r="H2184">
        <f t="shared" si="100"/>
        <v>0.77170000000000005</v>
      </c>
      <c r="I2184" s="34">
        <f>ROUND(('NEW Reference'!B$16*List!$H2184)+'NEW Reference'!B$17,0)</f>
        <v>1004</v>
      </c>
      <c r="J2184" s="34">
        <f>ROUND(('NEW Reference'!C$16*List!$H2184)+'NEW Reference'!C$17,0)</f>
        <v>1497</v>
      </c>
      <c r="K2184" s="34">
        <f>ROUND(('NEW Reference'!D$16*List!$H2184)+'NEW Reference'!D$17,0)</f>
        <v>1794</v>
      </c>
      <c r="L2184" s="34">
        <f>ROUND(('NEW Reference'!E$16*List!$H2184)+'NEW Reference'!E$17,0)</f>
        <v>2218</v>
      </c>
      <c r="M2184" s="34">
        <f>ROUND(('NEW Reference'!F$16*List!$H2184)+'NEW Reference'!F$17,0)</f>
        <v>2311</v>
      </c>
      <c r="N2184" s="34">
        <f>ROUND(('NEW Reference'!G$16*List!$H2184)+'NEW Reference'!G$17,0)</f>
        <v>2616</v>
      </c>
      <c r="O2184" s="34">
        <f>ROUND(('NEW Reference'!H$16*List!$H2184)+'NEW Reference'!H$17,0)</f>
        <v>2716</v>
      </c>
      <c r="P2184" s="34">
        <f>ROUND(('NEW Reference'!I$16*List!$H2184)+'NEW Reference'!I$17,0)</f>
        <v>2823</v>
      </c>
      <c r="Q2184" s="34">
        <f>ROUND(('NEW Reference'!J$16*List!$H2184)+'NEW Reference'!J$17,0)</f>
        <v>3269</v>
      </c>
      <c r="R2184" s="34">
        <f>ROUND(('NEW Reference'!K$16*List!$H2184)+'NEW Reference'!K$17,0)</f>
        <v>3372</v>
      </c>
      <c r="S2184" s="34">
        <f>ROUND(('NEW Reference'!L$16*List!$H2184)+'NEW Reference'!L$17,0)</f>
        <v>3638</v>
      </c>
      <c r="T2184" s="34">
        <f>ROUND(('NEW Reference'!M$16*List!$H2184)+'NEW Reference'!M$17,0)</f>
        <v>4345</v>
      </c>
      <c r="U2184" s="34">
        <f>ROUND(('NEW Reference'!N$16*List!$H2184)+'NEW Reference'!N$17,0)</f>
        <v>17533</v>
      </c>
      <c r="V2184" s="35">
        <f>ROUND(('NEW Reference'!O$16*List!$H2184)+'NEW Reference'!O$17,0)</f>
        <v>652</v>
      </c>
      <c r="W2184" s="35">
        <f>ROUND(('NEW Reference'!P$16*List!$H2184)+'NEW Reference'!P$17,0)</f>
        <v>918</v>
      </c>
      <c r="X2184" s="35">
        <f>ROUND(('NEW Reference'!Q$16*List!$H2184)+'NEW Reference'!Q$17,0)</f>
        <v>459</v>
      </c>
      <c r="Y2184" s="36"/>
      <c r="Z2184" s="4" t="str">
        <f t="shared" si="101"/>
        <v>BEAVER, Oklahoma</v>
      </c>
      <c r="AA2184" s="37" t="s">
        <v>6179</v>
      </c>
      <c r="AB2184" s="37" t="s">
        <v>49</v>
      </c>
      <c r="AC2184" s="32" t="s">
        <v>6170</v>
      </c>
      <c r="AD2184" s="38"/>
      <c r="AE2184">
        <f t="shared" si="102"/>
        <v>0.77170000000000005</v>
      </c>
    </row>
    <row r="2185" spans="1:31">
      <c r="A2185" s="28" t="s">
        <v>6180</v>
      </c>
      <c r="B2185" s="44" t="s">
        <v>6181</v>
      </c>
      <c r="C2185" s="47">
        <v>99937</v>
      </c>
      <c r="D2185" s="30" t="s">
        <v>195</v>
      </c>
      <c r="E2185" s="37" t="s">
        <v>6182</v>
      </c>
      <c r="F2185" s="50" t="s">
        <v>6170</v>
      </c>
      <c r="G2185" s="33" t="s">
        <v>59</v>
      </c>
      <c r="H2185">
        <f t="shared" si="100"/>
        <v>0.77170000000000005</v>
      </c>
      <c r="I2185" s="34">
        <f>ROUND(('NEW Reference'!B$16*List!$H2185)+'NEW Reference'!B$17,0)</f>
        <v>1004</v>
      </c>
      <c r="J2185" s="34">
        <f>ROUND(('NEW Reference'!C$16*List!$H2185)+'NEW Reference'!C$17,0)</f>
        <v>1497</v>
      </c>
      <c r="K2185" s="34">
        <f>ROUND(('NEW Reference'!D$16*List!$H2185)+'NEW Reference'!D$17,0)</f>
        <v>1794</v>
      </c>
      <c r="L2185" s="34">
        <f>ROUND(('NEW Reference'!E$16*List!$H2185)+'NEW Reference'!E$17,0)</f>
        <v>2218</v>
      </c>
      <c r="M2185" s="34">
        <f>ROUND(('NEW Reference'!F$16*List!$H2185)+'NEW Reference'!F$17,0)</f>
        <v>2311</v>
      </c>
      <c r="N2185" s="34">
        <f>ROUND(('NEW Reference'!G$16*List!$H2185)+'NEW Reference'!G$17,0)</f>
        <v>2616</v>
      </c>
      <c r="O2185" s="34">
        <f>ROUND(('NEW Reference'!H$16*List!$H2185)+'NEW Reference'!H$17,0)</f>
        <v>2716</v>
      </c>
      <c r="P2185" s="34">
        <f>ROUND(('NEW Reference'!I$16*List!$H2185)+'NEW Reference'!I$17,0)</f>
        <v>2823</v>
      </c>
      <c r="Q2185" s="34">
        <f>ROUND(('NEW Reference'!J$16*List!$H2185)+'NEW Reference'!J$17,0)</f>
        <v>3269</v>
      </c>
      <c r="R2185" s="34">
        <f>ROUND(('NEW Reference'!K$16*List!$H2185)+'NEW Reference'!K$17,0)</f>
        <v>3372</v>
      </c>
      <c r="S2185" s="34">
        <f>ROUND(('NEW Reference'!L$16*List!$H2185)+'NEW Reference'!L$17,0)</f>
        <v>3638</v>
      </c>
      <c r="T2185" s="34">
        <f>ROUND(('NEW Reference'!M$16*List!$H2185)+'NEW Reference'!M$17,0)</f>
        <v>4345</v>
      </c>
      <c r="U2185" s="34">
        <f>ROUND(('NEW Reference'!N$16*List!$H2185)+'NEW Reference'!N$17,0)</f>
        <v>17533</v>
      </c>
      <c r="V2185" s="35">
        <f>ROUND(('NEW Reference'!O$16*List!$H2185)+'NEW Reference'!O$17,0)</f>
        <v>652</v>
      </c>
      <c r="W2185" s="35">
        <f>ROUND(('NEW Reference'!P$16*List!$H2185)+'NEW Reference'!P$17,0)</f>
        <v>918</v>
      </c>
      <c r="X2185" s="35">
        <f>ROUND(('NEW Reference'!Q$16*List!$H2185)+'NEW Reference'!Q$17,0)</f>
        <v>459</v>
      </c>
      <c r="Y2185" s="36"/>
      <c r="Z2185" s="4" t="str">
        <f t="shared" si="101"/>
        <v>BECKHAM, Oklahoma</v>
      </c>
      <c r="AA2185" s="46" t="s">
        <v>6182</v>
      </c>
      <c r="AB2185" s="37" t="s">
        <v>49</v>
      </c>
      <c r="AC2185" s="41" t="s">
        <v>6170</v>
      </c>
      <c r="AD2185" s="42"/>
      <c r="AE2185">
        <f t="shared" si="102"/>
        <v>0.77170000000000005</v>
      </c>
    </row>
    <row r="2186" spans="1:31">
      <c r="A2186" s="28" t="s">
        <v>6183</v>
      </c>
      <c r="B2186" s="44" t="s">
        <v>6184</v>
      </c>
      <c r="C2186" s="47">
        <v>99937</v>
      </c>
      <c r="D2186" s="30" t="s">
        <v>195</v>
      </c>
      <c r="E2186" s="37" t="s">
        <v>2096</v>
      </c>
      <c r="F2186" s="50" t="s">
        <v>6170</v>
      </c>
      <c r="G2186" s="33" t="s">
        <v>59</v>
      </c>
      <c r="H2186">
        <f t="shared" si="100"/>
        <v>0.77170000000000005</v>
      </c>
      <c r="I2186" s="34">
        <f>ROUND(('NEW Reference'!B$16*List!$H2186)+'NEW Reference'!B$17,0)</f>
        <v>1004</v>
      </c>
      <c r="J2186" s="34">
        <f>ROUND(('NEW Reference'!C$16*List!$H2186)+'NEW Reference'!C$17,0)</f>
        <v>1497</v>
      </c>
      <c r="K2186" s="34">
        <f>ROUND(('NEW Reference'!D$16*List!$H2186)+'NEW Reference'!D$17,0)</f>
        <v>1794</v>
      </c>
      <c r="L2186" s="34">
        <f>ROUND(('NEW Reference'!E$16*List!$H2186)+'NEW Reference'!E$17,0)</f>
        <v>2218</v>
      </c>
      <c r="M2186" s="34">
        <f>ROUND(('NEW Reference'!F$16*List!$H2186)+'NEW Reference'!F$17,0)</f>
        <v>2311</v>
      </c>
      <c r="N2186" s="34">
        <f>ROUND(('NEW Reference'!G$16*List!$H2186)+'NEW Reference'!G$17,0)</f>
        <v>2616</v>
      </c>
      <c r="O2186" s="34">
        <f>ROUND(('NEW Reference'!H$16*List!$H2186)+'NEW Reference'!H$17,0)</f>
        <v>2716</v>
      </c>
      <c r="P2186" s="34">
        <f>ROUND(('NEW Reference'!I$16*List!$H2186)+'NEW Reference'!I$17,0)</f>
        <v>2823</v>
      </c>
      <c r="Q2186" s="34">
        <f>ROUND(('NEW Reference'!J$16*List!$H2186)+'NEW Reference'!J$17,0)</f>
        <v>3269</v>
      </c>
      <c r="R2186" s="34">
        <f>ROUND(('NEW Reference'!K$16*List!$H2186)+'NEW Reference'!K$17,0)</f>
        <v>3372</v>
      </c>
      <c r="S2186" s="34">
        <f>ROUND(('NEW Reference'!L$16*List!$H2186)+'NEW Reference'!L$17,0)</f>
        <v>3638</v>
      </c>
      <c r="T2186" s="34">
        <f>ROUND(('NEW Reference'!M$16*List!$H2186)+'NEW Reference'!M$17,0)</f>
        <v>4345</v>
      </c>
      <c r="U2186" s="34">
        <f>ROUND(('NEW Reference'!N$16*List!$H2186)+'NEW Reference'!N$17,0)</f>
        <v>17533</v>
      </c>
      <c r="V2186" s="35">
        <f>ROUND(('NEW Reference'!O$16*List!$H2186)+'NEW Reference'!O$17,0)</f>
        <v>652</v>
      </c>
      <c r="W2186" s="35">
        <f>ROUND(('NEW Reference'!P$16*List!$H2186)+'NEW Reference'!P$17,0)</f>
        <v>918</v>
      </c>
      <c r="X2186" s="35">
        <f>ROUND(('NEW Reference'!Q$16*List!$H2186)+'NEW Reference'!Q$17,0)</f>
        <v>459</v>
      </c>
      <c r="Y2186" s="36"/>
      <c r="Z2186" s="4" t="str">
        <f t="shared" si="101"/>
        <v>BLAINE, Oklahoma</v>
      </c>
      <c r="AA2186" s="37" t="s">
        <v>2096</v>
      </c>
      <c r="AB2186" s="37" t="s">
        <v>49</v>
      </c>
      <c r="AC2186" s="32" t="s">
        <v>6170</v>
      </c>
      <c r="AD2186" s="38"/>
      <c r="AE2186">
        <f t="shared" si="102"/>
        <v>0.77170000000000005</v>
      </c>
    </row>
    <row r="2187" spans="1:31">
      <c r="A2187" s="28" t="s">
        <v>6185</v>
      </c>
      <c r="B2187" s="44" t="s">
        <v>6186</v>
      </c>
      <c r="C2187" s="47">
        <v>99937</v>
      </c>
      <c r="D2187" s="30" t="s">
        <v>195</v>
      </c>
      <c r="E2187" s="37" t="s">
        <v>1631</v>
      </c>
      <c r="F2187" s="50" t="s">
        <v>6170</v>
      </c>
      <c r="G2187" s="33" t="s">
        <v>59</v>
      </c>
      <c r="H2187">
        <f t="shared" si="100"/>
        <v>0.77170000000000005</v>
      </c>
      <c r="I2187" s="34">
        <f>ROUND(('NEW Reference'!B$16*List!$H2187)+'NEW Reference'!B$17,0)</f>
        <v>1004</v>
      </c>
      <c r="J2187" s="34">
        <f>ROUND(('NEW Reference'!C$16*List!$H2187)+'NEW Reference'!C$17,0)</f>
        <v>1497</v>
      </c>
      <c r="K2187" s="34">
        <f>ROUND(('NEW Reference'!D$16*List!$H2187)+'NEW Reference'!D$17,0)</f>
        <v>1794</v>
      </c>
      <c r="L2187" s="34">
        <f>ROUND(('NEW Reference'!E$16*List!$H2187)+'NEW Reference'!E$17,0)</f>
        <v>2218</v>
      </c>
      <c r="M2187" s="34">
        <f>ROUND(('NEW Reference'!F$16*List!$H2187)+'NEW Reference'!F$17,0)</f>
        <v>2311</v>
      </c>
      <c r="N2187" s="34">
        <f>ROUND(('NEW Reference'!G$16*List!$H2187)+'NEW Reference'!G$17,0)</f>
        <v>2616</v>
      </c>
      <c r="O2187" s="34">
        <f>ROUND(('NEW Reference'!H$16*List!$H2187)+'NEW Reference'!H$17,0)</f>
        <v>2716</v>
      </c>
      <c r="P2187" s="34">
        <f>ROUND(('NEW Reference'!I$16*List!$H2187)+'NEW Reference'!I$17,0)</f>
        <v>2823</v>
      </c>
      <c r="Q2187" s="34">
        <f>ROUND(('NEW Reference'!J$16*List!$H2187)+'NEW Reference'!J$17,0)</f>
        <v>3269</v>
      </c>
      <c r="R2187" s="34">
        <f>ROUND(('NEW Reference'!K$16*List!$H2187)+'NEW Reference'!K$17,0)</f>
        <v>3372</v>
      </c>
      <c r="S2187" s="34">
        <f>ROUND(('NEW Reference'!L$16*List!$H2187)+'NEW Reference'!L$17,0)</f>
        <v>3638</v>
      </c>
      <c r="T2187" s="34">
        <f>ROUND(('NEW Reference'!M$16*List!$H2187)+'NEW Reference'!M$17,0)</f>
        <v>4345</v>
      </c>
      <c r="U2187" s="34">
        <f>ROUND(('NEW Reference'!N$16*List!$H2187)+'NEW Reference'!N$17,0)</f>
        <v>17533</v>
      </c>
      <c r="V2187" s="35">
        <f>ROUND(('NEW Reference'!O$16*List!$H2187)+'NEW Reference'!O$17,0)</f>
        <v>652</v>
      </c>
      <c r="W2187" s="35">
        <f>ROUND(('NEW Reference'!P$16*List!$H2187)+'NEW Reference'!P$17,0)</f>
        <v>918</v>
      </c>
      <c r="X2187" s="35">
        <f>ROUND(('NEW Reference'!Q$16*List!$H2187)+'NEW Reference'!Q$17,0)</f>
        <v>459</v>
      </c>
      <c r="Y2187" s="36"/>
      <c r="Z2187" s="4" t="str">
        <f t="shared" si="101"/>
        <v>BRYAN, Oklahoma</v>
      </c>
      <c r="AA2187" s="46" t="s">
        <v>1631</v>
      </c>
      <c r="AB2187" s="37" t="s">
        <v>49</v>
      </c>
      <c r="AC2187" s="41" t="s">
        <v>6170</v>
      </c>
      <c r="AD2187" s="42"/>
      <c r="AE2187">
        <f t="shared" si="102"/>
        <v>0.77170000000000005</v>
      </c>
    </row>
    <row r="2188" spans="1:31">
      <c r="A2188" s="28" t="s">
        <v>6187</v>
      </c>
      <c r="B2188" s="44" t="s">
        <v>6188</v>
      </c>
      <c r="C2188" s="45">
        <v>99937</v>
      </c>
      <c r="D2188" s="30" t="s">
        <v>195</v>
      </c>
      <c r="E2188" s="46" t="s">
        <v>3534</v>
      </c>
      <c r="F2188" s="50" t="s">
        <v>6170</v>
      </c>
      <c r="G2188" s="33" t="s">
        <v>59</v>
      </c>
      <c r="H2188">
        <f t="shared" si="100"/>
        <v>0.77170000000000005</v>
      </c>
      <c r="I2188" s="34">
        <f>ROUND(('NEW Reference'!B$16*List!$H2188)+'NEW Reference'!B$17,0)</f>
        <v>1004</v>
      </c>
      <c r="J2188" s="34">
        <f>ROUND(('NEW Reference'!C$16*List!$H2188)+'NEW Reference'!C$17,0)</f>
        <v>1497</v>
      </c>
      <c r="K2188" s="34">
        <f>ROUND(('NEW Reference'!D$16*List!$H2188)+'NEW Reference'!D$17,0)</f>
        <v>1794</v>
      </c>
      <c r="L2188" s="34">
        <f>ROUND(('NEW Reference'!E$16*List!$H2188)+'NEW Reference'!E$17,0)</f>
        <v>2218</v>
      </c>
      <c r="M2188" s="34">
        <f>ROUND(('NEW Reference'!F$16*List!$H2188)+'NEW Reference'!F$17,0)</f>
        <v>2311</v>
      </c>
      <c r="N2188" s="34">
        <f>ROUND(('NEW Reference'!G$16*List!$H2188)+'NEW Reference'!G$17,0)</f>
        <v>2616</v>
      </c>
      <c r="O2188" s="34">
        <f>ROUND(('NEW Reference'!H$16*List!$H2188)+'NEW Reference'!H$17,0)</f>
        <v>2716</v>
      </c>
      <c r="P2188" s="34">
        <f>ROUND(('NEW Reference'!I$16*List!$H2188)+'NEW Reference'!I$17,0)</f>
        <v>2823</v>
      </c>
      <c r="Q2188" s="34">
        <f>ROUND(('NEW Reference'!J$16*List!$H2188)+'NEW Reference'!J$17,0)</f>
        <v>3269</v>
      </c>
      <c r="R2188" s="34">
        <f>ROUND(('NEW Reference'!K$16*List!$H2188)+'NEW Reference'!K$17,0)</f>
        <v>3372</v>
      </c>
      <c r="S2188" s="34">
        <f>ROUND(('NEW Reference'!L$16*List!$H2188)+'NEW Reference'!L$17,0)</f>
        <v>3638</v>
      </c>
      <c r="T2188" s="34">
        <f>ROUND(('NEW Reference'!M$16*List!$H2188)+'NEW Reference'!M$17,0)</f>
        <v>4345</v>
      </c>
      <c r="U2188" s="34">
        <f>ROUND(('NEW Reference'!N$16*List!$H2188)+'NEW Reference'!N$17,0)</f>
        <v>17533</v>
      </c>
      <c r="V2188" s="35">
        <f>ROUND(('NEW Reference'!O$16*List!$H2188)+'NEW Reference'!O$17,0)</f>
        <v>652</v>
      </c>
      <c r="W2188" s="35">
        <f>ROUND(('NEW Reference'!P$16*List!$H2188)+'NEW Reference'!P$17,0)</f>
        <v>918</v>
      </c>
      <c r="X2188" s="35">
        <f>ROUND(('NEW Reference'!Q$16*List!$H2188)+'NEW Reference'!Q$17,0)</f>
        <v>459</v>
      </c>
      <c r="Y2188" s="36"/>
      <c r="Z2188" s="4" t="str">
        <f t="shared" si="101"/>
        <v>CADDO, Oklahoma</v>
      </c>
      <c r="AA2188" s="46" t="s">
        <v>3534</v>
      </c>
      <c r="AB2188" s="37" t="s">
        <v>49</v>
      </c>
      <c r="AC2188" s="41" t="s">
        <v>6170</v>
      </c>
      <c r="AD2188" s="42"/>
      <c r="AE2188">
        <f t="shared" si="102"/>
        <v>0.77170000000000005</v>
      </c>
    </row>
    <row r="2189" spans="1:31">
      <c r="A2189" s="28" t="s">
        <v>6189</v>
      </c>
      <c r="B2189" s="44" t="s">
        <v>6190</v>
      </c>
      <c r="C2189" s="47">
        <v>36420</v>
      </c>
      <c r="D2189" s="30" t="s">
        <v>1330</v>
      </c>
      <c r="E2189" s="37" t="s">
        <v>6191</v>
      </c>
      <c r="F2189" s="49" t="s">
        <v>6170</v>
      </c>
      <c r="G2189" s="33" t="s">
        <v>48</v>
      </c>
      <c r="H2189">
        <f t="shared" si="100"/>
        <v>0.88650000000000007</v>
      </c>
      <c r="I2189" s="34">
        <f>ROUND(('NEW Reference'!B$16*List!$H2189)+'NEW Reference'!B$17,0)</f>
        <v>1110</v>
      </c>
      <c r="J2189" s="34">
        <f>ROUND(('NEW Reference'!C$16*List!$H2189)+'NEW Reference'!C$17,0)</f>
        <v>1656</v>
      </c>
      <c r="K2189" s="34">
        <f>ROUND(('NEW Reference'!D$16*List!$H2189)+'NEW Reference'!D$17,0)</f>
        <v>1984</v>
      </c>
      <c r="L2189" s="34">
        <f>ROUND(('NEW Reference'!E$16*List!$H2189)+'NEW Reference'!E$17,0)</f>
        <v>2453</v>
      </c>
      <c r="M2189" s="34">
        <f>ROUND(('NEW Reference'!F$16*List!$H2189)+'NEW Reference'!F$17,0)</f>
        <v>2555</v>
      </c>
      <c r="N2189" s="34">
        <f>ROUND(('NEW Reference'!G$16*List!$H2189)+'NEW Reference'!G$17,0)</f>
        <v>2893</v>
      </c>
      <c r="O2189" s="34">
        <f>ROUND(('NEW Reference'!H$16*List!$H2189)+'NEW Reference'!H$17,0)</f>
        <v>3003</v>
      </c>
      <c r="P2189" s="34">
        <f>ROUND(('NEW Reference'!I$16*List!$H2189)+'NEW Reference'!I$17,0)</f>
        <v>3121</v>
      </c>
      <c r="Q2189" s="34">
        <f>ROUND(('NEW Reference'!J$16*List!$H2189)+'NEW Reference'!J$17,0)</f>
        <v>3614</v>
      </c>
      <c r="R2189" s="34">
        <f>ROUND(('NEW Reference'!K$16*List!$H2189)+'NEW Reference'!K$17,0)</f>
        <v>3728</v>
      </c>
      <c r="S2189" s="34">
        <f>ROUND(('NEW Reference'!L$16*List!$H2189)+'NEW Reference'!L$17,0)</f>
        <v>4023</v>
      </c>
      <c r="T2189" s="34">
        <f>ROUND(('NEW Reference'!M$16*List!$H2189)+'NEW Reference'!M$17,0)</f>
        <v>4805</v>
      </c>
      <c r="U2189" s="34">
        <f>ROUND(('NEW Reference'!N$16*List!$H2189)+'NEW Reference'!N$17,0)</f>
        <v>19386</v>
      </c>
      <c r="V2189" s="35">
        <f>ROUND(('NEW Reference'!O$16*List!$H2189)+'NEW Reference'!O$17,0)</f>
        <v>721</v>
      </c>
      <c r="W2189" s="35">
        <f>ROUND(('NEW Reference'!P$16*List!$H2189)+'NEW Reference'!P$17,0)</f>
        <v>1016</v>
      </c>
      <c r="X2189" s="35">
        <f>ROUND(('NEW Reference'!Q$16*List!$H2189)+'NEW Reference'!Q$17,0)</f>
        <v>508</v>
      </c>
      <c r="Y2189" s="36"/>
      <c r="Z2189" s="4" t="str">
        <f t="shared" si="101"/>
        <v>CANADIAN, Oklahoma</v>
      </c>
      <c r="AA2189" s="46" t="s">
        <v>6191</v>
      </c>
      <c r="AB2189" s="37" t="s">
        <v>49</v>
      </c>
      <c r="AC2189" s="41" t="s">
        <v>6170</v>
      </c>
      <c r="AD2189" s="42"/>
      <c r="AE2189">
        <f t="shared" si="102"/>
        <v>0.88650000000000007</v>
      </c>
    </row>
    <row r="2190" spans="1:31">
      <c r="A2190" s="28" t="s">
        <v>6192</v>
      </c>
      <c r="B2190" s="44" t="s">
        <v>6193</v>
      </c>
      <c r="C2190" s="45">
        <v>99937</v>
      </c>
      <c r="D2190" s="30" t="s">
        <v>195</v>
      </c>
      <c r="E2190" s="46" t="s">
        <v>3270</v>
      </c>
      <c r="F2190" s="50" t="s">
        <v>6170</v>
      </c>
      <c r="G2190" s="33" t="s">
        <v>59</v>
      </c>
      <c r="H2190">
        <f t="shared" si="100"/>
        <v>0.77170000000000005</v>
      </c>
      <c r="I2190" s="34">
        <f>ROUND(('NEW Reference'!B$16*List!$H2190)+'NEW Reference'!B$17,0)</f>
        <v>1004</v>
      </c>
      <c r="J2190" s="34">
        <f>ROUND(('NEW Reference'!C$16*List!$H2190)+'NEW Reference'!C$17,0)</f>
        <v>1497</v>
      </c>
      <c r="K2190" s="34">
        <f>ROUND(('NEW Reference'!D$16*List!$H2190)+'NEW Reference'!D$17,0)</f>
        <v>1794</v>
      </c>
      <c r="L2190" s="34">
        <f>ROUND(('NEW Reference'!E$16*List!$H2190)+'NEW Reference'!E$17,0)</f>
        <v>2218</v>
      </c>
      <c r="M2190" s="34">
        <f>ROUND(('NEW Reference'!F$16*List!$H2190)+'NEW Reference'!F$17,0)</f>
        <v>2311</v>
      </c>
      <c r="N2190" s="34">
        <f>ROUND(('NEW Reference'!G$16*List!$H2190)+'NEW Reference'!G$17,0)</f>
        <v>2616</v>
      </c>
      <c r="O2190" s="34">
        <f>ROUND(('NEW Reference'!H$16*List!$H2190)+'NEW Reference'!H$17,0)</f>
        <v>2716</v>
      </c>
      <c r="P2190" s="34">
        <f>ROUND(('NEW Reference'!I$16*List!$H2190)+'NEW Reference'!I$17,0)</f>
        <v>2823</v>
      </c>
      <c r="Q2190" s="34">
        <f>ROUND(('NEW Reference'!J$16*List!$H2190)+'NEW Reference'!J$17,0)</f>
        <v>3269</v>
      </c>
      <c r="R2190" s="34">
        <f>ROUND(('NEW Reference'!K$16*List!$H2190)+'NEW Reference'!K$17,0)</f>
        <v>3372</v>
      </c>
      <c r="S2190" s="34">
        <f>ROUND(('NEW Reference'!L$16*List!$H2190)+'NEW Reference'!L$17,0)</f>
        <v>3638</v>
      </c>
      <c r="T2190" s="34">
        <f>ROUND(('NEW Reference'!M$16*List!$H2190)+'NEW Reference'!M$17,0)</f>
        <v>4345</v>
      </c>
      <c r="U2190" s="34">
        <f>ROUND(('NEW Reference'!N$16*List!$H2190)+'NEW Reference'!N$17,0)</f>
        <v>17533</v>
      </c>
      <c r="V2190" s="35">
        <f>ROUND(('NEW Reference'!O$16*List!$H2190)+'NEW Reference'!O$17,0)</f>
        <v>652</v>
      </c>
      <c r="W2190" s="35">
        <f>ROUND(('NEW Reference'!P$16*List!$H2190)+'NEW Reference'!P$17,0)</f>
        <v>918</v>
      </c>
      <c r="X2190" s="35">
        <f>ROUND(('NEW Reference'!Q$16*List!$H2190)+'NEW Reference'!Q$17,0)</f>
        <v>459</v>
      </c>
      <c r="Y2190" s="36"/>
      <c r="Z2190" s="4" t="str">
        <f t="shared" si="101"/>
        <v>CARTER, Oklahoma</v>
      </c>
      <c r="AA2190" s="46" t="s">
        <v>3270</v>
      </c>
      <c r="AB2190" s="37" t="s">
        <v>49</v>
      </c>
      <c r="AC2190" s="41" t="s">
        <v>6170</v>
      </c>
      <c r="AD2190" s="42"/>
      <c r="AE2190">
        <f t="shared" si="102"/>
        <v>0.77170000000000005</v>
      </c>
    </row>
    <row r="2191" spans="1:31">
      <c r="A2191" s="28" t="s">
        <v>6194</v>
      </c>
      <c r="B2191" s="44" t="s">
        <v>6195</v>
      </c>
      <c r="C2191" s="45">
        <v>99937</v>
      </c>
      <c r="D2191" s="30" t="s">
        <v>195</v>
      </c>
      <c r="E2191" s="46" t="s">
        <v>87</v>
      </c>
      <c r="F2191" s="50" t="s">
        <v>6170</v>
      </c>
      <c r="G2191" s="33" t="s">
        <v>59</v>
      </c>
      <c r="H2191">
        <f t="shared" ref="H2191:H2254" si="103">IFERROR(INDEX($AH:$AH,MATCH($C2191,$AF:$AF,0)),"")</f>
        <v>0.77170000000000005</v>
      </c>
      <c r="I2191" s="34">
        <f>ROUND(('NEW Reference'!B$16*List!$H2191)+'NEW Reference'!B$17,0)</f>
        <v>1004</v>
      </c>
      <c r="J2191" s="34">
        <f>ROUND(('NEW Reference'!C$16*List!$H2191)+'NEW Reference'!C$17,0)</f>
        <v>1497</v>
      </c>
      <c r="K2191" s="34">
        <f>ROUND(('NEW Reference'!D$16*List!$H2191)+'NEW Reference'!D$17,0)</f>
        <v>1794</v>
      </c>
      <c r="L2191" s="34">
        <f>ROUND(('NEW Reference'!E$16*List!$H2191)+'NEW Reference'!E$17,0)</f>
        <v>2218</v>
      </c>
      <c r="M2191" s="34">
        <f>ROUND(('NEW Reference'!F$16*List!$H2191)+'NEW Reference'!F$17,0)</f>
        <v>2311</v>
      </c>
      <c r="N2191" s="34">
        <f>ROUND(('NEW Reference'!G$16*List!$H2191)+'NEW Reference'!G$17,0)</f>
        <v>2616</v>
      </c>
      <c r="O2191" s="34">
        <f>ROUND(('NEW Reference'!H$16*List!$H2191)+'NEW Reference'!H$17,0)</f>
        <v>2716</v>
      </c>
      <c r="P2191" s="34">
        <f>ROUND(('NEW Reference'!I$16*List!$H2191)+'NEW Reference'!I$17,0)</f>
        <v>2823</v>
      </c>
      <c r="Q2191" s="34">
        <f>ROUND(('NEW Reference'!J$16*List!$H2191)+'NEW Reference'!J$17,0)</f>
        <v>3269</v>
      </c>
      <c r="R2191" s="34">
        <f>ROUND(('NEW Reference'!K$16*List!$H2191)+'NEW Reference'!K$17,0)</f>
        <v>3372</v>
      </c>
      <c r="S2191" s="34">
        <f>ROUND(('NEW Reference'!L$16*List!$H2191)+'NEW Reference'!L$17,0)</f>
        <v>3638</v>
      </c>
      <c r="T2191" s="34">
        <f>ROUND(('NEW Reference'!M$16*List!$H2191)+'NEW Reference'!M$17,0)</f>
        <v>4345</v>
      </c>
      <c r="U2191" s="34">
        <f>ROUND(('NEW Reference'!N$16*List!$H2191)+'NEW Reference'!N$17,0)</f>
        <v>17533</v>
      </c>
      <c r="V2191" s="35">
        <f>ROUND(('NEW Reference'!O$16*List!$H2191)+'NEW Reference'!O$17,0)</f>
        <v>652</v>
      </c>
      <c r="W2191" s="35">
        <f>ROUND(('NEW Reference'!P$16*List!$H2191)+'NEW Reference'!P$17,0)</f>
        <v>918</v>
      </c>
      <c r="X2191" s="35">
        <f>ROUND(('NEW Reference'!Q$16*List!$H2191)+'NEW Reference'!Q$17,0)</f>
        <v>459</v>
      </c>
      <c r="Y2191" s="36"/>
      <c r="Z2191" s="4" t="str">
        <f t="shared" ref="Z2191:Z2254" si="104">CONCATENATE(AA2191, AB2191, AC2191)</f>
        <v>CHEROKEE, Oklahoma</v>
      </c>
      <c r="AA2191" s="46" t="s">
        <v>87</v>
      </c>
      <c r="AB2191" s="37" t="s">
        <v>49</v>
      </c>
      <c r="AC2191" s="41" t="s">
        <v>6170</v>
      </c>
      <c r="AD2191" s="42"/>
      <c r="AE2191">
        <f t="shared" ref="AE2191:AE2254" si="105">IFERROR(INDEX($AH:$AH,MATCH($C2191,$AF:$AF,0)),"")</f>
        <v>0.77170000000000005</v>
      </c>
    </row>
    <row r="2192" spans="1:31">
      <c r="A2192" s="28" t="s">
        <v>6196</v>
      </c>
      <c r="B2192" s="44" t="s">
        <v>6197</v>
      </c>
      <c r="C2192" s="45">
        <v>99937</v>
      </c>
      <c r="D2192" s="30" t="s">
        <v>195</v>
      </c>
      <c r="E2192" s="46" t="s">
        <v>95</v>
      </c>
      <c r="F2192" s="50" t="s">
        <v>6170</v>
      </c>
      <c r="G2192" s="33" t="s">
        <v>59</v>
      </c>
      <c r="H2192">
        <f t="shared" si="103"/>
        <v>0.77170000000000005</v>
      </c>
      <c r="I2192" s="34">
        <f>ROUND(('NEW Reference'!B$16*List!$H2192)+'NEW Reference'!B$17,0)</f>
        <v>1004</v>
      </c>
      <c r="J2192" s="34">
        <f>ROUND(('NEW Reference'!C$16*List!$H2192)+'NEW Reference'!C$17,0)</f>
        <v>1497</v>
      </c>
      <c r="K2192" s="34">
        <f>ROUND(('NEW Reference'!D$16*List!$H2192)+'NEW Reference'!D$17,0)</f>
        <v>1794</v>
      </c>
      <c r="L2192" s="34">
        <f>ROUND(('NEW Reference'!E$16*List!$H2192)+'NEW Reference'!E$17,0)</f>
        <v>2218</v>
      </c>
      <c r="M2192" s="34">
        <f>ROUND(('NEW Reference'!F$16*List!$H2192)+'NEW Reference'!F$17,0)</f>
        <v>2311</v>
      </c>
      <c r="N2192" s="34">
        <f>ROUND(('NEW Reference'!G$16*List!$H2192)+'NEW Reference'!G$17,0)</f>
        <v>2616</v>
      </c>
      <c r="O2192" s="34">
        <f>ROUND(('NEW Reference'!H$16*List!$H2192)+'NEW Reference'!H$17,0)</f>
        <v>2716</v>
      </c>
      <c r="P2192" s="34">
        <f>ROUND(('NEW Reference'!I$16*List!$H2192)+'NEW Reference'!I$17,0)</f>
        <v>2823</v>
      </c>
      <c r="Q2192" s="34">
        <f>ROUND(('NEW Reference'!J$16*List!$H2192)+'NEW Reference'!J$17,0)</f>
        <v>3269</v>
      </c>
      <c r="R2192" s="34">
        <f>ROUND(('NEW Reference'!K$16*List!$H2192)+'NEW Reference'!K$17,0)</f>
        <v>3372</v>
      </c>
      <c r="S2192" s="34">
        <f>ROUND(('NEW Reference'!L$16*List!$H2192)+'NEW Reference'!L$17,0)</f>
        <v>3638</v>
      </c>
      <c r="T2192" s="34">
        <f>ROUND(('NEW Reference'!M$16*List!$H2192)+'NEW Reference'!M$17,0)</f>
        <v>4345</v>
      </c>
      <c r="U2192" s="34">
        <f>ROUND(('NEW Reference'!N$16*List!$H2192)+'NEW Reference'!N$17,0)</f>
        <v>17533</v>
      </c>
      <c r="V2192" s="35">
        <f>ROUND(('NEW Reference'!O$16*List!$H2192)+'NEW Reference'!O$17,0)</f>
        <v>652</v>
      </c>
      <c r="W2192" s="35">
        <f>ROUND(('NEW Reference'!P$16*List!$H2192)+'NEW Reference'!P$17,0)</f>
        <v>918</v>
      </c>
      <c r="X2192" s="35">
        <f>ROUND(('NEW Reference'!Q$16*List!$H2192)+'NEW Reference'!Q$17,0)</f>
        <v>459</v>
      </c>
      <c r="Y2192" s="36"/>
      <c r="Z2192" s="4" t="str">
        <f t="shared" si="104"/>
        <v>CHOCTAW, Oklahoma</v>
      </c>
      <c r="AA2192" s="46" t="s">
        <v>95</v>
      </c>
      <c r="AB2192" s="37" t="s">
        <v>49</v>
      </c>
      <c r="AC2192" s="41" t="s">
        <v>6170</v>
      </c>
      <c r="AD2192" s="42"/>
      <c r="AE2192">
        <f t="shared" si="105"/>
        <v>0.77170000000000005</v>
      </c>
    </row>
    <row r="2193" spans="1:31">
      <c r="A2193" s="28" t="s">
        <v>6198</v>
      </c>
      <c r="B2193" s="44" t="s">
        <v>6199</v>
      </c>
      <c r="C2193" s="45">
        <v>99937</v>
      </c>
      <c r="D2193" s="30" t="s">
        <v>195</v>
      </c>
      <c r="E2193" s="46" t="s">
        <v>6200</v>
      </c>
      <c r="F2193" s="50" t="s">
        <v>6170</v>
      </c>
      <c r="G2193" s="33" t="s">
        <v>59</v>
      </c>
      <c r="H2193">
        <f t="shared" si="103"/>
        <v>0.77170000000000005</v>
      </c>
      <c r="I2193" s="34">
        <f>ROUND(('NEW Reference'!B$16*List!$H2193)+'NEW Reference'!B$17,0)</f>
        <v>1004</v>
      </c>
      <c r="J2193" s="34">
        <f>ROUND(('NEW Reference'!C$16*List!$H2193)+'NEW Reference'!C$17,0)</f>
        <v>1497</v>
      </c>
      <c r="K2193" s="34">
        <f>ROUND(('NEW Reference'!D$16*List!$H2193)+'NEW Reference'!D$17,0)</f>
        <v>1794</v>
      </c>
      <c r="L2193" s="34">
        <f>ROUND(('NEW Reference'!E$16*List!$H2193)+'NEW Reference'!E$17,0)</f>
        <v>2218</v>
      </c>
      <c r="M2193" s="34">
        <f>ROUND(('NEW Reference'!F$16*List!$H2193)+'NEW Reference'!F$17,0)</f>
        <v>2311</v>
      </c>
      <c r="N2193" s="34">
        <f>ROUND(('NEW Reference'!G$16*List!$H2193)+'NEW Reference'!G$17,0)</f>
        <v>2616</v>
      </c>
      <c r="O2193" s="34">
        <f>ROUND(('NEW Reference'!H$16*List!$H2193)+'NEW Reference'!H$17,0)</f>
        <v>2716</v>
      </c>
      <c r="P2193" s="34">
        <f>ROUND(('NEW Reference'!I$16*List!$H2193)+'NEW Reference'!I$17,0)</f>
        <v>2823</v>
      </c>
      <c r="Q2193" s="34">
        <f>ROUND(('NEW Reference'!J$16*List!$H2193)+'NEW Reference'!J$17,0)</f>
        <v>3269</v>
      </c>
      <c r="R2193" s="34">
        <f>ROUND(('NEW Reference'!K$16*List!$H2193)+'NEW Reference'!K$17,0)</f>
        <v>3372</v>
      </c>
      <c r="S2193" s="34">
        <f>ROUND(('NEW Reference'!L$16*List!$H2193)+'NEW Reference'!L$17,0)</f>
        <v>3638</v>
      </c>
      <c r="T2193" s="34">
        <f>ROUND(('NEW Reference'!M$16*List!$H2193)+'NEW Reference'!M$17,0)</f>
        <v>4345</v>
      </c>
      <c r="U2193" s="34">
        <f>ROUND(('NEW Reference'!N$16*List!$H2193)+'NEW Reference'!N$17,0)</f>
        <v>17533</v>
      </c>
      <c r="V2193" s="35">
        <f>ROUND(('NEW Reference'!O$16*List!$H2193)+'NEW Reference'!O$17,0)</f>
        <v>652</v>
      </c>
      <c r="W2193" s="35">
        <f>ROUND(('NEW Reference'!P$16*List!$H2193)+'NEW Reference'!P$17,0)</f>
        <v>918</v>
      </c>
      <c r="X2193" s="35">
        <f>ROUND(('NEW Reference'!Q$16*List!$H2193)+'NEW Reference'!Q$17,0)</f>
        <v>459</v>
      </c>
      <c r="Y2193" s="36"/>
      <c r="Z2193" s="4" t="str">
        <f t="shared" si="104"/>
        <v>CIMARRON, Oklahoma</v>
      </c>
      <c r="AA2193" s="37" t="s">
        <v>6200</v>
      </c>
      <c r="AB2193" s="37" t="s">
        <v>49</v>
      </c>
      <c r="AC2193" s="32" t="s">
        <v>6170</v>
      </c>
      <c r="AD2193" s="38"/>
      <c r="AE2193">
        <f t="shared" si="105"/>
        <v>0.77170000000000005</v>
      </c>
    </row>
    <row r="2194" spans="1:31">
      <c r="A2194" s="28" t="s">
        <v>6201</v>
      </c>
      <c r="B2194" s="44" t="s">
        <v>6202</v>
      </c>
      <c r="C2194" s="45">
        <v>36420</v>
      </c>
      <c r="D2194" s="30" t="s">
        <v>1330</v>
      </c>
      <c r="E2194" s="46" t="s">
        <v>537</v>
      </c>
      <c r="F2194" s="49" t="s">
        <v>6170</v>
      </c>
      <c r="G2194" s="33" t="s">
        <v>48</v>
      </c>
      <c r="H2194">
        <f t="shared" si="103"/>
        <v>0.88650000000000007</v>
      </c>
      <c r="I2194" s="34">
        <f>ROUND(('NEW Reference'!B$16*List!$H2194)+'NEW Reference'!B$17,0)</f>
        <v>1110</v>
      </c>
      <c r="J2194" s="34">
        <f>ROUND(('NEW Reference'!C$16*List!$H2194)+'NEW Reference'!C$17,0)</f>
        <v>1656</v>
      </c>
      <c r="K2194" s="34">
        <f>ROUND(('NEW Reference'!D$16*List!$H2194)+'NEW Reference'!D$17,0)</f>
        <v>1984</v>
      </c>
      <c r="L2194" s="34">
        <f>ROUND(('NEW Reference'!E$16*List!$H2194)+'NEW Reference'!E$17,0)</f>
        <v>2453</v>
      </c>
      <c r="M2194" s="34">
        <f>ROUND(('NEW Reference'!F$16*List!$H2194)+'NEW Reference'!F$17,0)</f>
        <v>2555</v>
      </c>
      <c r="N2194" s="34">
        <f>ROUND(('NEW Reference'!G$16*List!$H2194)+'NEW Reference'!G$17,0)</f>
        <v>2893</v>
      </c>
      <c r="O2194" s="34">
        <f>ROUND(('NEW Reference'!H$16*List!$H2194)+'NEW Reference'!H$17,0)</f>
        <v>3003</v>
      </c>
      <c r="P2194" s="34">
        <f>ROUND(('NEW Reference'!I$16*List!$H2194)+'NEW Reference'!I$17,0)</f>
        <v>3121</v>
      </c>
      <c r="Q2194" s="34">
        <f>ROUND(('NEW Reference'!J$16*List!$H2194)+'NEW Reference'!J$17,0)</f>
        <v>3614</v>
      </c>
      <c r="R2194" s="34">
        <f>ROUND(('NEW Reference'!K$16*List!$H2194)+'NEW Reference'!K$17,0)</f>
        <v>3728</v>
      </c>
      <c r="S2194" s="34">
        <f>ROUND(('NEW Reference'!L$16*List!$H2194)+'NEW Reference'!L$17,0)</f>
        <v>4023</v>
      </c>
      <c r="T2194" s="34">
        <f>ROUND(('NEW Reference'!M$16*List!$H2194)+'NEW Reference'!M$17,0)</f>
        <v>4805</v>
      </c>
      <c r="U2194" s="34">
        <f>ROUND(('NEW Reference'!N$16*List!$H2194)+'NEW Reference'!N$17,0)</f>
        <v>19386</v>
      </c>
      <c r="V2194" s="35">
        <f>ROUND(('NEW Reference'!O$16*List!$H2194)+'NEW Reference'!O$17,0)</f>
        <v>721</v>
      </c>
      <c r="W2194" s="35">
        <f>ROUND(('NEW Reference'!P$16*List!$H2194)+'NEW Reference'!P$17,0)</f>
        <v>1016</v>
      </c>
      <c r="X2194" s="35">
        <f>ROUND(('NEW Reference'!Q$16*List!$H2194)+'NEW Reference'!Q$17,0)</f>
        <v>508</v>
      </c>
      <c r="Y2194" s="36"/>
      <c r="Z2194" s="4" t="str">
        <f t="shared" si="104"/>
        <v>CLEVELAND, Oklahoma</v>
      </c>
      <c r="AA2194" s="46" t="s">
        <v>537</v>
      </c>
      <c r="AB2194" s="37" t="s">
        <v>49</v>
      </c>
      <c r="AC2194" s="41" t="s">
        <v>6170</v>
      </c>
      <c r="AD2194" s="42"/>
      <c r="AE2194">
        <f t="shared" si="105"/>
        <v>0.88650000000000007</v>
      </c>
    </row>
    <row r="2195" spans="1:31">
      <c r="A2195" s="28" t="s">
        <v>6203</v>
      </c>
      <c r="B2195" s="44" t="s">
        <v>6204</v>
      </c>
      <c r="C2195" s="45">
        <v>99937</v>
      </c>
      <c r="D2195" s="30" t="s">
        <v>195</v>
      </c>
      <c r="E2195" s="46" t="s">
        <v>6205</v>
      </c>
      <c r="F2195" s="50" t="s">
        <v>6170</v>
      </c>
      <c r="G2195" s="33" t="s">
        <v>59</v>
      </c>
      <c r="H2195">
        <f t="shared" si="103"/>
        <v>0.77170000000000005</v>
      </c>
      <c r="I2195" s="34">
        <f>ROUND(('NEW Reference'!B$16*List!$H2195)+'NEW Reference'!B$17,0)</f>
        <v>1004</v>
      </c>
      <c r="J2195" s="34">
        <f>ROUND(('NEW Reference'!C$16*List!$H2195)+'NEW Reference'!C$17,0)</f>
        <v>1497</v>
      </c>
      <c r="K2195" s="34">
        <f>ROUND(('NEW Reference'!D$16*List!$H2195)+'NEW Reference'!D$17,0)</f>
        <v>1794</v>
      </c>
      <c r="L2195" s="34">
        <f>ROUND(('NEW Reference'!E$16*List!$H2195)+'NEW Reference'!E$17,0)</f>
        <v>2218</v>
      </c>
      <c r="M2195" s="34">
        <f>ROUND(('NEW Reference'!F$16*List!$H2195)+'NEW Reference'!F$17,0)</f>
        <v>2311</v>
      </c>
      <c r="N2195" s="34">
        <f>ROUND(('NEW Reference'!G$16*List!$H2195)+'NEW Reference'!G$17,0)</f>
        <v>2616</v>
      </c>
      <c r="O2195" s="34">
        <f>ROUND(('NEW Reference'!H$16*List!$H2195)+'NEW Reference'!H$17,0)</f>
        <v>2716</v>
      </c>
      <c r="P2195" s="34">
        <f>ROUND(('NEW Reference'!I$16*List!$H2195)+'NEW Reference'!I$17,0)</f>
        <v>2823</v>
      </c>
      <c r="Q2195" s="34">
        <f>ROUND(('NEW Reference'!J$16*List!$H2195)+'NEW Reference'!J$17,0)</f>
        <v>3269</v>
      </c>
      <c r="R2195" s="34">
        <f>ROUND(('NEW Reference'!K$16*List!$H2195)+'NEW Reference'!K$17,0)</f>
        <v>3372</v>
      </c>
      <c r="S2195" s="34">
        <f>ROUND(('NEW Reference'!L$16*List!$H2195)+'NEW Reference'!L$17,0)</f>
        <v>3638</v>
      </c>
      <c r="T2195" s="34">
        <f>ROUND(('NEW Reference'!M$16*List!$H2195)+'NEW Reference'!M$17,0)</f>
        <v>4345</v>
      </c>
      <c r="U2195" s="34">
        <f>ROUND(('NEW Reference'!N$16*List!$H2195)+'NEW Reference'!N$17,0)</f>
        <v>17533</v>
      </c>
      <c r="V2195" s="35">
        <f>ROUND(('NEW Reference'!O$16*List!$H2195)+'NEW Reference'!O$17,0)</f>
        <v>652</v>
      </c>
      <c r="W2195" s="35">
        <f>ROUND(('NEW Reference'!P$16*List!$H2195)+'NEW Reference'!P$17,0)</f>
        <v>918</v>
      </c>
      <c r="X2195" s="35">
        <f>ROUND(('NEW Reference'!Q$16*List!$H2195)+'NEW Reference'!Q$17,0)</f>
        <v>459</v>
      </c>
      <c r="Y2195" s="36"/>
      <c r="Z2195" s="4" t="str">
        <f t="shared" si="104"/>
        <v>COAL, Oklahoma</v>
      </c>
      <c r="AA2195" s="46" t="s">
        <v>6205</v>
      </c>
      <c r="AB2195" s="37" t="s">
        <v>49</v>
      </c>
      <c r="AC2195" s="41" t="s">
        <v>6170</v>
      </c>
      <c r="AD2195" s="42"/>
      <c r="AE2195">
        <f t="shared" si="105"/>
        <v>0.77170000000000005</v>
      </c>
    </row>
    <row r="2196" spans="1:31">
      <c r="A2196" s="28" t="s">
        <v>6206</v>
      </c>
      <c r="B2196" s="44" t="s">
        <v>6207</v>
      </c>
      <c r="C2196" s="45">
        <v>30020</v>
      </c>
      <c r="D2196" s="30" t="s">
        <v>1085</v>
      </c>
      <c r="E2196" s="46" t="s">
        <v>2975</v>
      </c>
      <c r="F2196" s="49" t="s">
        <v>6170</v>
      </c>
      <c r="G2196" s="33" t="s">
        <v>48</v>
      </c>
      <c r="H2196">
        <f t="shared" si="103"/>
        <v>0.74530000000000007</v>
      </c>
      <c r="I2196" s="34">
        <f>ROUND(('NEW Reference'!B$16*List!$H2196)+'NEW Reference'!B$17,0)</f>
        <v>980</v>
      </c>
      <c r="J2196" s="34">
        <f>ROUND(('NEW Reference'!C$16*List!$H2196)+'NEW Reference'!C$17,0)</f>
        <v>1461</v>
      </c>
      <c r="K2196" s="34">
        <f>ROUND(('NEW Reference'!D$16*List!$H2196)+'NEW Reference'!D$17,0)</f>
        <v>1751</v>
      </c>
      <c r="L2196" s="34">
        <f>ROUND(('NEW Reference'!E$16*List!$H2196)+'NEW Reference'!E$17,0)</f>
        <v>2164</v>
      </c>
      <c r="M2196" s="34">
        <f>ROUND(('NEW Reference'!F$16*List!$H2196)+'NEW Reference'!F$17,0)</f>
        <v>2255</v>
      </c>
      <c r="N2196" s="34">
        <f>ROUND(('NEW Reference'!G$16*List!$H2196)+'NEW Reference'!G$17,0)</f>
        <v>2552</v>
      </c>
      <c r="O2196" s="34">
        <f>ROUND(('NEW Reference'!H$16*List!$H2196)+'NEW Reference'!H$17,0)</f>
        <v>2650</v>
      </c>
      <c r="P2196" s="34">
        <f>ROUND(('NEW Reference'!I$16*List!$H2196)+'NEW Reference'!I$17,0)</f>
        <v>2754</v>
      </c>
      <c r="Q2196" s="34">
        <f>ROUND(('NEW Reference'!J$16*List!$H2196)+'NEW Reference'!J$17,0)</f>
        <v>3189</v>
      </c>
      <c r="R2196" s="34">
        <f>ROUND(('NEW Reference'!K$16*List!$H2196)+'NEW Reference'!K$17,0)</f>
        <v>3290</v>
      </c>
      <c r="S2196" s="34">
        <f>ROUND(('NEW Reference'!L$16*List!$H2196)+'NEW Reference'!L$17,0)</f>
        <v>3550</v>
      </c>
      <c r="T2196" s="34">
        <f>ROUND(('NEW Reference'!M$16*List!$H2196)+'NEW Reference'!M$17,0)</f>
        <v>4240</v>
      </c>
      <c r="U2196" s="34">
        <f>ROUND(('NEW Reference'!N$16*List!$H2196)+'NEW Reference'!N$17,0)</f>
        <v>17106</v>
      </c>
      <c r="V2196" s="35">
        <f>ROUND(('NEW Reference'!O$16*List!$H2196)+'NEW Reference'!O$17,0)</f>
        <v>636</v>
      </c>
      <c r="W2196" s="35">
        <f>ROUND(('NEW Reference'!P$16*List!$H2196)+'NEW Reference'!P$17,0)</f>
        <v>896</v>
      </c>
      <c r="X2196" s="35">
        <f>ROUND(('NEW Reference'!Q$16*List!$H2196)+'NEW Reference'!Q$17,0)</f>
        <v>448</v>
      </c>
      <c r="Y2196" s="36"/>
      <c r="Z2196" s="4" t="str">
        <f t="shared" si="104"/>
        <v>COMANCHE, Oklahoma</v>
      </c>
      <c r="AA2196" s="46" t="s">
        <v>2975</v>
      </c>
      <c r="AB2196" s="37" t="s">
        <v>49</v>
      </c>
      <c r="AC2196" s="41" t="s">
        <v>6170</v>
      </c>
      <c r="AD2196" s="42"/>
      <c r="AE2196">
        <f t="shared" si="105"/>
        <v>0.74530000000000007</v>
      </c>
    </row>
    <row r="2197" spans="1:31">
      <c r="A2197" s="28" t="s">
        <v>6208</v>
      </c>
      <c r="B2197" s="44" t="s">
        <v>6209</v>
      </c>
      <c r="C2197" s="45">
        <v>30020</v>
      </c>
      <c r="D2197" s="30" t="s">
        <v>1085</v>
      </c>
      <c r="E2197" s="46" t="s">
        <v>6210</v>
      </c>
      <c r="F2197" s="49" t="s">
        <v>6170</v>
      </c>
      <c r="G2197" s="33" t="s">
        <v>48</v>
      </c>
      <c r="H2197">
        <f t="shared" si="103"/>
        <v>0.74530000000000007</v>
      </c>
      <c r="I2197" s="34">
        <f>ROUND(('NEW Reference'!B$16*List!$H2197)+'NEW Reference'!B$17,0)</f>
        <v>980</v>
      </c>
      <c r="J2197" s="34">
        <f>ROUND(('NEW Reference'!C$16*List!$H2197)+'NEW Reference'!C$17,0)</f>
        <v>1461</v>
      </c>
      <c r="K2197" s="34">
        <f>ROUND(('NEW Reference'!D$16*List!$H2197)+'NEW Reference'!D$17,0)</f>
        <v>1751</v>
      </c>
      <c r="L2197" s="34">
        <f>ROUND(('NEW Reference'!E$16*List!$H2197)+'NEW Reference'!E$17,0)</f>
        <v>2164</v>
      </c>
      <c r="M2197" s="34">
        <f>ROUND(('NEW Reference'!F$16*List!$H2197)+'NEW Reference'!F$17,0)</f>
        <v>2255</v>
      </c>
      <c r="N2197" s="34">
        <f>ROUND(('NEW Reference'!G$16*List!$H2197)+'NEW Reference'!G$17,0)</f>
        <v>2552</v>
      </c>
      <c r="O2197" s="34">
        <f>ROUND(('NEW Reference'!H$16*List!$H2197)+'NEW Reference'!H$17,0)</f>
        <v>2650</v>
      </c>
      <c r="P2197" s="34">
        <f>ROUND(('NEW Reference'!I$16*List!$H2197)+'NEW Reference'!I$17,0)</f>
        <v>2754</v>
      </c>
      <c r="Q2197" s="34">
        <f>ROUND(('NEW Reference'!J$16*List!$H2197)+'NEW Reference'!J$17,0)</f>
        <v>3189</v>
      </c>
      <c r="R2197" s="34">
        <f>ROUND(('NEW Reference'!K$16*List!$H2197)+'NEW Reference'!K$17,0)</f>
        <v>3290</v>
      </c>
      <c r="S2197" s="34">
        <f>ROUND(('NEW Reference'!L$16*List!$H2197)+'NEW Reference'!L$17,0)</f>
        <v>3550</v>
      </c>
      <c r="T2197" s="34">
        <f>ROUND(('NEW Reference'!M$16*List!$H2197)+'NEW Reference'!M$17,0)</f>
        <v>4240</v>
      </c>
      <c r="U2197" s="34">
        <f>ROUND(('NEW Reference'!N$16*List!$H2197)+'NEW Reference'!N$17,0)</f>
        <v>17106</v>
      </c>
      <c r="V2197" s="35">
        <f>ROUND(('NEW Reference'!O$16*List!$H2197)+'NEW Reference'!O$17,0)</f>
        <v>636</v>
      </c>
      <c r="W2197" s="35">
        <f>ROUND(('NEW Reference'!P$16*List!$H2197)+'NEW Reference'!P$17,0)</f>
        <v>896</v>
      </c>
      <c r="X2197" s="35">
        <f>ROUND(('NEW Reference'!Q$16*List!$H2197)+'NEW Reference'!Q$17,0)</f>
        <v>448</v>
      </c>
      <c r="Y2197" s="36"/>
      <c r="Z2197" s="4" t="str">
        <f t="shared" si="104"/>
        <v>COTTON, Oklahoma</v>
      </c>
      <c r="AA2197" s="46" t="s">
        <v>6210</v>
      </c>
      <c r="AB2197" s="37" t="s">
        <v>49</v>
      </c>
      <c r="AC2197" s="41" t="s">
        <v>6170</v>
      </c>
      <c r="AD2197" s="42"/>
      <c r="AE2197">
        <f t="shared" si="105"/>
        <v>0.74530000000000007</v>
      </c>
    </row>
    <row r="2198" spans="1:31">
      <c r="A2198" s="28" t="s">
        <v>6211</v>
      </c>
      <c r="B2198" s="44" t="s">
        <v>6212</v>
      </c>
      <c r="C2198" s="45">
        <v>99937</v>
      </c>
      <c r="D2198" s="30" t="s">
        <v>195</v>
      </c>
      <c r="E2198" s="46" t="s">
        <v>6213</v>
      </c>
      <c r="F2198" s="50" t="s">
        <v>6170</v>
      </c>
      <c r="G2198" s="33" t="s">
        <v>59</v>
      </c>
      <c r="H2198">
        <f t="shared" si="103"/>
        <v>0.77170000000000005</v>
      </c>
      <c r="I2198" s="34">
        <f>ROUND(('NEW Reference'!B$16*List!$H2198)+'NEW Reference'!B$17,0)</f>
        <v>1004</v>
      </c>
      <c r="J2198" s="34">
        <f>ROUND(('NEW Reference'!C$16*List!$H2198)+'NEW Reference'!C$17,0)</f>
        <v>1497</v>
      </c>
      <c r="K2198" s="34">
        <f>ROUND(('NEW Reference'!D$16*List!$H2198)+'NEW Reference'!D$17,0)</f>
        <v>1794</v>
      </c>
      <c r="L2198" s="34">
        <f>ROUND(('NEW Reference'!E$16*List!$H2198)+'NEW Reference'!E$17,0)</f>
        <v>2218</v>
      </c>
      <c r="M2198" s="34">
        <f>ROUND(('NEW Reference'!F$16*List!$H2198)+'NEW Reference'!F$17,0)</f>
        <v>2311</v>
      </c>
      <c r="N2198" s="34">
        <f>ROUND(('NEW Reference'!G$16*List!$H2198)+'NEW Reference'!G$17,0)</f>
        <v>2616</v>
      </c>
      <c r="O2198" s="34">
        <f>ROUND(('NEW Reference'!H$16*List!$H2198)+'NEW Reference'!H$17,0)</f>
        <v>2716</v>
      </c>
      <c r="P2198" s="34">
        <f>ROUND(('NEW Reference'!I$16*List!$H2198)+'NEW Reference'!I$17,0)</f>
        <v>2823</v>
      </c>
      <c r="Q2198" s="34">
        <f>ROUND(('NEW Reference'!J$16*List!$H2198)+'NEW Reference'!J$17,0)</f>
        <v>3269</v>
      </c>
      <c r="R2198" s="34">
        <f>ROUND(('NEW Reference'!K$16*List!$H2198)+'NEW Reference'!K$17,0)</f>
        <v>3372</v>
      </c>
      <c r="S2198" s="34">
        <f>ROUND(('NEW Reference'!L$16*List!$H2198)+'NEW Reference'!L$17,0)</f>
        <v>3638</v>
      </c>
      <c r="T2198" s="34">
        <f>ROUND(('NEW Reference'!M$16*List!$H2198)+'NEW Reference'!M$17,0)</f>
        <v>4345</v>
      </c>
      <c r="U2198" s="34">
        <f>ROUND(('NEW Reference'!N$16*List!$H2198)+'NEW Reference'!N$17,0)</f>
        <v>17533</v>
      </c>
      <c r="V2198" s="35">
        <f>ROUND(('NEW Reference'!O$16*List!$H2198)+'NEW Reference'!O$17,0)</f>
        <v>652</v>
      </c>
      <c r="W2198" s="35">
        <f>ROUND(('NEW Reference'!P$16*List!$H2198)+'NEW Reference'!P$17,0)</f>
        <v>918</v>
      </c>
      <c r="X2198" s="35">
        <f>ROUND(('NEW Reference'!Q$16*List!$H2198)+'NEW Reference'!Q$17,0)</f>
        <v>459</v>
      </c>
      <c r="Y2198" s="36"/>
      <c r="Z2198" s="4" t="str">
        <f t="shared" si="104"/>
        <v>CRAIG, Oklahoma</v>
      </c>
      <c r="AA2198" s="46" t="s">
        <v>6213</v>
      </c>
      <c r="AB2198" s="37" t="s">
        <v>49</v>
      </c>
      <c r="AC2198" s="41" t="s">
        <v>6170</v>
      </c>
      <c r="AD2198" s="42"/>
      <c r="AE2198">
        <f t="shared" si="105"/>
        <v>0.77170000000000005</v>
      </c>
    </row>
    <row r="2199" spans="1:31">
      <c r="A2199" s="28" t="s">
        <v>6214</v>
      </c>
      <c r="B2199" s="44" t="s">
        <v>6215</v>
      </c>
      <c r="C2199" s="45">
        <v>46140</v>
      </c>
      <c r="D2199" s="30" t="s">
        <v>1685</v>
      </c>
      <c r="E2199" s="46" t="s">
        <v>6216</v>
      </c>
      <c r="F2199" s="49" t="s">
        <v>6170</v>
      </c>
      <c r="G2199" s="33" t="s">
        <v>48</v>
      </c>
      <c r="H2199">
        <f t="shared" si="103"/>
        <v>0.82400000000000007</v>
      </c>
      <c r="I2199" s="34">
        <f>ROUND(('NEW Reference'!B$16*List!$H2199)+'NEW Reference'!B$17,0)</f>
        <v>1052</v>
      </c>
      <c r="J2199" s="34">
        <f>ROUND(('NEW Reference'!C$16*List!$H2199)+'NEW Reference'!C$17,0)</f>
        <v>1569</v>
      </c>
      <c r="K2199" s="34">
        <f>ROUND(('NEW Reference'!D$16*List!$H2199)+'NEW Reference'!D$17,0)</f>
        <v>1881</v>
      </c>
      <c r="L2199" s="34">
        <f>ROUND(('NEW Reference'!E$16*List!$H2199)+'NEW Reference'!E$17,0)</f>
        <v>2325</v>
      </c>
      <c r="M2199" s="34">
        <f>ROUND(('NEW Reference'!F$16*List!$H2199)+'NEW Reference'!F$17,0)</f>
        <v>2422</v>
      </c>
      <c r="N2199" s="34">
        <f>ROUND(('NEW Reference'!G$16*List!$H2199)+'NEW Reference'!G$17,0)</f>
        <v>2742</v>
      </c>
      <c r="O2199" s="34">
        <f>ROUND(('NEW Reference'!H$16*List!$H2199)+'NEW Reference'!H$17,0)</f>
        <v>2847</v>
      </c>
      <c r="P2199" s="34">
        <f>ROUND(('NEW Reference'!I$16*List!$H2199)+'NEW Reference'!I$17,0)</f>
        <v>2959</v>
      </c>
      <c r="Q2199" s="34">
        <f>ROUND(('NEW Reference'!J$16*List!$H2199)+'NEW Reference'!J$17,0)</f>
        <v>3426</v>
      </c>
      <c r="R2199" s="34">
        <f>ROUND(('NEW Reference'!K$16*List!$H2199)+'NEW Reference'!K$17,0)</f>
        <v>3534</v>
      </c>
      <c r="S2199" s="34">
        <f>ROUND(('NEW Reference'!L$16*List!$H2199)+'NEW Reference'!L$17,0)</f>
        <v>3813</v>
      </c>
      <c r="T2199" s="34">
        <f>ROUND(('NEW Reference'!M$16*List!$H2199)+'NEW Reference'!M$17,0)</f>
        <v>4554</v>
      </c>
      <c r="U2199" s="34">
        <f>ROUND(('NEW Reference'!N$16*List!$H2199)+'NEW Reference'!N$17,0)</f>
        <v>18377</v>
      </c>
      <c r="V2199" s="35">
        <f>ROUND(('NEW Reference'!O$16*List!$H2199)+'NEW Reference'!O$17,0)</f>
        <v>683</v>
      </c>
      <c r="W2199" s="35">
        <f>ROUND(('NEW Reference'!P$16*List!$H2199)+'NEW Reference'!P$17,0)</f>
        <v>963</v>
      </c>
      <c r="X2199" s="35">
        <f>ROUND(('NEW Reference'!Q$16*List!$H2199)+'NEW Reference'!Q$17,0)</f>
        <v>481</v>
      </c>
      <c r="Y2199" s="36"/>
      <c r="Z2199" s="4" t="str">
        <f t="shared" si="104"/>
        <v>CREEK, Oklahoma</v>
      </c>
      <c r="AA2199" s="46" t="s">
        <v>6216</v>
      </c>
      <c r="AB2199" s="37" t="s">
        <v>49</v>
      </c>
      <c r="AC2199" s="41" t="s">
        <v>6170</v>
      </c>
      <c r="AD2199" s="42"/>
      <c r="AE2199">
        <f t="shared" si="105"/>
        <v>0.82400000000000007</v>
      </c>
    </row>
    <row r="2200" spans="1:31">
      <c r="A2200" s="28" t="s">
        <v>6217</v>
      </c>
      <c r="B2200" s="44" t="s">
        <v>6218</v>
      </c>
      <c r="C2200" s="47">
        <v>99937</v>
      </c>
      <c r="D2200" s="30" t="s">
        <v>195</v>
      </c>
      <c r="E2200" s="37" t="s">
        <v>1084</v>
      </c>
      <c r="F2200" s="50" t="s">
        <v>6170</v>
      </c>
      <c r="G2200" s="33" t="s">
        <v>59</v>
      </c>
      <c r="H2200">
        <f t="shared" si="103"/>
        <v>0.77170000000000005</v>
      </c>
      <c r="I2200" s="34">
        <f>ROUND(('NEW Reference'!B$16*List!$H2200)+'NEW Reference'!B$17,0)</f>
        <v>1004</v>
      </c>
      <c r="J2200" s="34">
        <f>ROUND(('NEW Reference'!C$16*List!$H2200)+'NEW Reference'!C$17,0)</f>
        <v>1497</v>
      </c>
      <c r="K2200" s="34">
        <f>ROUND(('NEW Reference'!D$16*List!$H2200)+'NEW Reference'!D$17,0)</f>
        <v>1794</v>
      </c>
      <c r="L2200" s="34">
        <f>ROUND(('NEW Reference'!E$16*List!$H2200)+'NEW Reference'!E$17,0)</f>
        <v>2218</v>
      </c>
      <c r="M2200" s="34">
        <f>ROUND(('NEW Reference'!F$16*List!$H2200)+'NEW Reference'!F$17,0)</f>
        <v>2311</v>
      </c>
      <c r="N2200" s="34">
        <f>ROUND(('NEW Reference'!G$16*List!$H2200)+'NEW Reference'!G$17,0)</f>
        <v>2616</v>
      </c>
      <c r="O2200" s="34">
        <f>ROUND(('NEW Reference'!H$16*List!$H2200)+'NEW Reference'!H$17,0)</f>
        <v>2716</v>
      </c>
      <c r="P2200" s="34">
        <f>ROUND(('NEW Reference'!I$16*List!$H2200)+'NEW Reference'!I$17,0)</f>
        <v>2823</v>
      </c>
      <c r="Q2200" s="34">
        <f>ROUND(('NEW Reference'!J$16*List!$H2200)+'NEW Reference'!J$17,0)</f>
        <v>3269</v>
      </c>
      <c r="R2200" s="34">
        <f>ROUND(('NEW Reference'!K$16*List!$H2200)+'NEW Reference'!K$17,0)</f>
        <v>3372</v>
      </c>
      <c r="S2200" s="34">
        <f>ROUND(('NEW Reference'!L$16*List!$H2200)+'NEW Reference'!L$17,0)</f>
        <v>3638</v>
      </c>
      <c r="T2200" s="34">
        <f>ROUND(('NEW Reference'!M$16*List!$H2200)+'NEW Reference'!M$17,0)</f>
        <v>4345</v>
      </c>
      <c r="U2200" s="34">
        <f>ROUND(('NEW Reference'!N$16*List!$H2200)+'NEW Reference'!N$17,0)</f>
        <v>17533</v>
      </c>
      <c r="V2200" s="35">
        <f>ROUND(('NEW Reference'!O$16*List!$H2200)+'NEW Reference'!O$17,0)</f>
        <v>652</v>
      </c>
      <c r="W2200" s="35">
        <f>ROUND(('NEW Reference'!P$16*List!$H2200)+'NEW Reference'!P$17,0)</f>
        <v>918</v>
      </c>
      <c r="X2200" s="35">
        <f>ROUND(('NEW Reference'!Q$16*List!$H2200)+'NEW Reference'!Q$17,0)</f>
        <v>459</v>
      </c>
      <c r="Y2200" s="36"/>
      <c r="Z2200" s="4" t="str">
        <f t="shared" si="104"/>
        <v>CUSTER, Oklahoma</v>
      </c>
      <c r="AA2200" s="46" t="s">
        <v>1084</v>
      </c>
      <c r="AB2200" s="37" t="s">
        <v>49</v>
      </c>
      <c r="AC2200" s="41" t="s">
        <v>6170</v>
      </c>
      <c r="AD2200" s="42"/>
      <c r="AE2200">
        <f t="shared" si="105"/>
        <v>0.77170000000000005</v>
      </c>
    </row>
    <row r="2201" spans="1:31">
      <c r="A2201" s="28" t="s">
        <v>6219</v>
      </c>
      <c r="B2201" s="44" t="s">
        <v>6220</v>
      </c>
      <c r="C2201" s="47">
        <v>99937</v>
      </c>
      <c r="D2201" s="30" t="s">
        <v>195</v>
      </c>
      <c r="E2201" s="37" t="s">
        <v>1323</v>
      </c>
      <c r="F2201" s="50" t="s">
        <v>6170</v>
      </c>
      <c r="G2201" s="33" t="s">
        <v>59</v>
      </c>
      <c r="H2201">
        <f t="shared" si="103"/>
        <v>0.77170000000000005</v>
      </c>
      <c r="I2201" s="34">
        <f>ROUND(('NEW Reference'!B$16*List!$H2201)+'NEW Reference'!B$17,0)</f>
        <v>1004</v>
      </c>
      <c r="J2201" s="34">
        <f>ROUND(('NEW Reference'!C$16*List!$H2201)+'NEW Reference'!C$17,0)</f>
        <v>1497</v>
      </c>
      <c r="K2201" s="34">
        <f>ROUND(('NEW Reference'!D$16*List!$H2201)+'NEW Reference'!D$17,0)</f>
        <v>1794</v>
      </c>
      <c r="L2201" s="34">
        <f>ROUND(('NEW Reference'!E$16*List!$H2201)+'NEW Reference'!E$17,0)</f>
        <v>2218</v>
      </c>
      <c r="M2201" s="34">
        <f>ROUND(('NEW Reference'!F$16*List!$H2201)+'NEW Reference'!F$17,0)</f>
        <v>2311</v>
      </c>
      <c r="N2201" s="34">
        <f>ROUND(('NEW Reference'!G$16*List!$H2201)+'NEW Reference'!G$17,0)</f>
        <v>2616</v>
      </c>
      <c r="O2201" s="34">
        <f>ROUND(('NEW Reference'!H$16*List!$H2201)+'NEW Reference'!H$17,0)</f>
        <v>2716</v>
      </c>
      <c r="P2201" s="34">
        <f>ROUND(('NEW Reference'!I$16*List!$H2201)+'NEW Reference'!I$17,0)</f>
        <v>2823</v>
      </c>
      <c r="Q2201" s="34">
        <f>ROUND(('NEW Reference'!J$16*List!$H2201)+'NEW Reference'!J$17,0)</f>
        <v>3269</v>
      </c>
      <c r="R2201" s="34">
        <f>ROUND(('NEW Reference'!K$16*List!$H2201)+'NEW Reference'!K$17,0)</f>
        <v>3372</v>
      </c>
      <c r="S2201" s="34">
        <f>ROUND(('NEW Reference'!L$16*List!$H2201)+'NEW Reference'!L$17,0)</f>
        <v>3638</v>
      </c>
      <c r="T2201" s="34">
        <f>ROUND(('NEW Reference'!M$16*List!$H2201)+'NEW Reference'!M$17,0)</f>
        <v>4345</v>
      </c>
      <c r="U2201" s="34">
        <f>ROUND(('NEW Reference'!N$16*List!$H2201)+'NEW Reference'!N$17,0)</f>
        <v>17533</v>
      </c>
      <c r="V2201" s="35">
        <f>ROUND(('NEW Reference'!O$16*List!$H2201)+'NEW Reference'!O$17,0)</f>
        <v>652</v>
      </c>
      <c r="W2201" s="35">
        <f>ROUND(('NEW Reference'!P$16*List!$H2201)+'NEW Reference'!P$17,0)</f>
        <v>918</v>
      </c>
      <c r="X2201" s="35">
        <f>ROUND(('NEW Reference'!Q$16*List!$H2201)+'NEW Reference'!Q$17,0)</f>
        <v>459</v>
      </c>
      <c r="Y2201" s="36"/>
      <c r="Z2201" s="4" t="str">
        <f t="shared" si="104"/>
        <v>DELAWARE, Oklahoma</v>
      </c>
      <c r="AA2201" s="46" t="s">
        <v>1323</v>
      </c>
      <c r="AB2201" s="37" t="s">
        <v>49</v>
      </c>
      <c r="AC2201" s="41" t="s">
        <v>6170</v>
      </c>
      <c r="AD2201" s="42"/>
      <c r="AE2201">
        <f t="shared" si="105"/>
        <v>0.77170000000000005</v>
      </c>
    </row>
    <row r="2202" spans="1:31">
      <c r="A2202" s="28" t="s">
        <v>6221</v>
      </c>
      <c r="B2202" s="44" t="s">
        <v>6222</v>
      </c>
      <c r="C2202" s="47">
        <v>99937</v>
      </c>
      <c r="D2202" s="30" t="s">
        <v>195</v>
      </c>
      <c r="E2202" s="37" t="s">
        <v>6223</v>
      </c>
      <c r="F2202" s="50" t="s">
        <v>6170</v>
      </c>
      <c r="G2202" s="33" t="s">
        <v>59</v>
      </c>
      <c r="H2202">
        <f t="shared" si="103"/>
        <v>0.77170000000000005</v>
      </c>
      <c r="I2202" s="34">
        <f>ROUND(('NEW Reference'!B$16*List!$H2202)+'NEW Reference'!B$17,0)</f>
        <v>1004</v>
      </c>
      <c r="J2202" s="34">
        <f>ROUND(('NEW Reference'!C$16*List!$H2202)+'NEW Reference'!C$17,0)</f>
        <v>1497</v>
      </c>
      <c r="K2202" s="34">
        <f>ROUND(('NEW Reference'!D$16*List!$H2202)+'NEW Reference'!D$17,0)</f>
        <v>1794</v>
      </c>
      <c r="L2202" s="34">
        <f>ROUND(('NEW Reference'!E$16*List!$H2202)+'NEW Reference'!E$17,0)</f>
        <v>2218</v>
      </c>
      <c r="M2202" s="34">
        <f>ROUND(('NEW Reference'!F$16*List!$H2202)+'NEW Reference'!F$17,0)</f>
        <v>2311</v>
      </c>
      <c r="N2202" s="34">
        <f>ROUND(('NEW Reference'!G$16*List!$H2202)+'NEW Reference'!G$17,0)</f>
        <v>2616</v>
      </c>
      <c r="O2202" s="34">
        <f>ROUND(('NEW Reference'!H$16*List!$H2202)+'NEW Reference'!H$17,0)</f>
        <v>2716</v>
      </c>
      <c r="P2202" s="34">
        <f>ROUND(('NEW Reference'!I$16*List!$H2202)+'NEW Reference'!I$17,0)</f>
        <v>2823</v>
      </c>
      <c r="Q2202" s="34">
        <f>ROUND(('NEW Reference'!J$16*List!$H2202)+'NEW Reference'!J$17,0)</f>
        <v>3269</v>
      </c>
      <c r="R2202" s="34">
        <f>ROUND(('NEW Reference'!K$16*List!$H2202)+'NEW Reference'!K$17,0)</f>
        <v>3372</v>
      </c>
      <c r="S2202" s="34">
        <f>ROUND(('NEW Reference'!L$16*List!$H2202)+'NEW Reference'!L$17,0)</f>
        <v>3638</v>
      </c>
      <c r="T2202" s="34">
        <f>ROUND(('NEW Reference'!M$16*List!$H2202)+'NEW Reference'!M$17,0)</f>
        <v>4345</v>
      </c>
      <c r="U2202" s="34">
        <f>ROUND(('NEW Reference'!N$16*List!$H2202)+'NEW Reference'!N$17,0)</f>
        <v>17533</v>
      </c>
      <c r="V2202" s="35">
        <f>ROUND(('NEW Reference'!O$16*List!$H2202)+'NEW Reference'!O$17,0)</f>
        <v>652</v>
      </c>
      <c r="W2202" s="35">
        <f>ROUND(('NEW Reference'!P$16*List!$H2202)+'NEW Reference'!P$17,0)</f>
        <v>918</v>
      </c>
      <c r="X2202" s="35">
        <f>ROUND(('NEW Reference'!Q$16*List!$H2202)+'NEW Reference'!Q$17,0)</f>
        <v>459</v>
      </c>
      <c r="Y2202" s="36"/>
      <c r="Z2202" s="4" t="str">
        <f t="shared" si="104"/>
        <v>DEWEY, Oklahoma</v>
      </c>
      <c r="AA2202" s="46" t="s">
        <v>6223</v>
      </c>
      <c r="AB2202" s="37" t="s">
        <v>49</v>
      </c>
      <c r="AC2202" s="41" t="s">
        <v>6170</v>
      </c>
      <c r="AD2202" s="42"/>
      <c r="AE2202">
        <f t="shared" si="105"/>
        <v>0.77170000000000005</v>
      </c>
    </row>
    <row r="2203" spans="1:31">
      <c r="A2203" s="28" t="s">
        <v>6224</v>
      </c>
      <c r="B2203" s="44" t="s">
        <v>6225</v>
      </c>
      <c r="C2203" s="45">
        <v>99937</v>
      </c>
      <c r="D2203" s="30" t="s">
        <v>195</v>
      </c>
      <c r="E2203" s="46" t="s">
        <v>2997</v>
      </c>
      <c r="F2203" s="50" t="s">
        <v>6170</v>
      </c>
      <c r="G2203" s="33" t="s">
        <v>59</v>
      </c>
      <c r="H2203">
        <f t="shared" si="103"/>
        <v>0.77170000000000005</v>
      </c>
      <c r="I2203" s="34">
        <f>ROUND(('NEW Reference'!B$16*List!$H2203)+'NEW Reference'!B$17,0)</f>
        <v>1004</v>
      </c>
      <c r="J2203" s="34">
        <f>ROUND(('NEW Reference'!C$16*List!$H2203)+'NEW Reference'!C$17,0)</f>
        <v>1497</v>
      </c>
      <c r="K2203" s="34">
        <f>ROUND(('NEW Reference'!D$16*List!$H2203)+'NEW Reference'!D$17,0)</f>
        <v>1794</v>
      </c>
      <c r="L2203" s="34">
        <f>ROUND(('NEW Reference'!E$16*List!$H2203)+'NEW Reference'!E$17,0)</f>
        <v>2218</v>
      </c>
      <c r="M2203" s="34">
        <f>ROUND(('NEW Reference'!F$16*List!$H2203)+'NEW Reference'!F$17,0)</f>
        <v>2311</v>
      </c>
      <c r="N2203" s="34">
        <f>ROUND(('NEW Reference'!G$16*List!$H2203)+'NEW Reference'!G$17,0)</f>
        <v>2616</v>
      </c>
      <c r="O2203" s="34">
        <f>ROUND(('NEW Reference'!H$16*List!$H2203)+'NEW Reference'!H$17,0)</f>
        <v>2716</v>
      </c>
      <c r="P2203" s="34">
        <f>ROUND(('NEW Reference'!I$16*List!$H2203)+'NEW Reference'!I$17,0)</f>
        <v>2823</v>
      </c>
      <c r="Q2203" s="34">
        <f>ROUND(('NEW Reference'!J$16*List!$H2203)+'NEW Reference'!J$17,0)</f>
        <v>3269</v>
      </c>
      <c r="R2203" s="34">
        <f>ROUND(('NEW Reference'!K$16*List!$H2203)+'NEW Reference'!K$17,0)</f>
        <v>3372</v>
      </c>
      <c r="S2203" s="34">
        <f>ROUND(('NEW Reference'!L$16*List!$H2203)+'NEW Reference'!L$17,0)</f>
        <v>3638</v>
      </c>
      <c r="T2203" s="34">
        <f>ROUND(('NEW Reference'!M$16*List!$H2203)+'NEW Reference'!M$17,0)</f>
        <v>4345</v>
      </c>
      <c r="U2203" s="34">
        <f>ROUND(('NEW Reference'!N$16*List!$H2203)+'NEW Reference'!N$17,0)</f>
        <v>17533</v>
      </c>
      <c r="V2203" s="35">
        <f>ROUND(('NEW Reference'!O$16*List!$H2203)+'NEW Reference'!O$17,0)</f>
        <v>652</v>
      </c>
      <c r="W2203" s="35">
        <f>ROUND(('NEW Reference'!P$16*List!$H2203)+'NEW Reference'!P$17,0)</f>
        <v>918</v>
      </c>
      <c r="X2203" s="35">
        <f>ROUND(('NEW Reference'!Q$16*List!$H2203)+'NEW Reference'!Q$17,0)</f>
        <v>459</v>
      </c>
      <c r="Y2203" s="36"/>
      <c r="Z2203" s="4" t="str">
        <f t="shared" si="104"/>
        <v>ELLIS, Oklahoma</v>
      </c>
      <c r="AA2203" s="46" t="s">
        <v>2997</v>
      </c>
      <c r="AB2203" s="37" t="s">
        <v>49</v>
      </c>
      <c r="AC2203" s="41" t="s">
        <v>6170</v>
      </c>
      <c r="AD2203" s="42"/>
      <c r="AE2203">
        <f t="shared" si="105"/>
        <v>0.77170000000000005</v>
      </c>
    </row>
    <row r="2204" spans="1:31">
      <c r="A2204" s="28" t="s">
        <v>6226</v>
      </c>
      <c r="B2204" s="44" t="s">
        <v>6227</v>
      </c>
      <c r="C2204" s="47">
        <v>21420</v>
      </c>
      <c r="D2204" s="30" t="s">
        <v>698</v>
      </c>
      <c r="E2204" s="37" t="s">
        <v>1120</v>
      </c>
      <c r="F2204" s="50" t="s">
        <v>6170</v>
      </c>
      <c r="G2204" s="33" t="s">
        <v>48</v>
      </c>
      <c r="H2204">
        <f t="shared" si="103"/>
        <v>0.83210000000000006</v>
      </c>
      <c r="I2204" s="34">
        <f>ROUND(('NEW Reference'!B$16*List!$H2204)+'NEW Reference'!B$17,0)</f>
        <v>1060</v>
      </c>
      <c r="J2204" s="34">
        <f>ROUND(('NEW Reference'!C$16*List!$H2204)+'NEW Reference'!C$17,0)</f>
        <v>1581</v>
      </c>
      <c r="K2204" s="34">
        <f>ROUND(('NEW Reference'!D$16*List!$H2204)+'NEW Reference'!D$17,0)</f>
        <v>1894</v>
      </c>
      <c r="L2204" s="34">
        <f>ROUND(('NEW Reference'!E$16*List!$H2204)+'NEW Reference'!E$17,0)</f>
        <v>2342</v>
      </c>
      <c r="M2204" s="34">
        <f>ROUND(('NEW Reference'!F$16*List!$H2204)+'NEW Reference'!F$17,0)</f>
        <v>2439</v>
      </c>
      <c r="N2204" s="34">
        <f>ROUND(('NEW Reference'!G$16*List!$H2204)+'NEW Reference'!G$17,0)</f>
        <v>2761</v>
      </c>
      <c r="O2204" s="34">
        <f>ROUND(('NEW Reference'!H$16*List!$H2204)+'NEW Reference'!H$17,0)</f>
        <v>2867</v>
      </c>
      <c r="P2204" s="34">
        <f>ROUND(('NEW Reference'!I$16*List!$H2204)+'NEW Reference'!I$17,0)</f>
        <v>2980</v>
      </c>
      <c r="Q2204" s="34">
        <f>ROUND(('NEW Reference'!J$16*List!$H2204)+'NEW Reference'!J$17,0)</f>
        <v>3450</v>
      </c>
      <c r="R2204" s="34">
        <f>ROUND(('NEW Reference'!K$16*List!$H2204)+'NEW Reference'!K$17,0)</f>
        <v>3559</v>
      </c>
      <c r="S2204" s="34">
        <f>ROUND(('NEW Reference'!L$16*List!$H2204)+'NEW Reference'!L$17,0)</f>
        <v>3841</v>
      </c>
      <c r="T2204" s="34">
        <f>ROUND(('NEW Reference'!M$16*List!$H2204)+'NEW Reference'!M$17,0)</f>
        <v>4587</v>
      </c>
      <c r="U2204" s="34">
        <f>ROUND(('NEW Reference'!N$16*List!$H2204)+'NEW Reference'!N$17,0)</f>
        <v>18508</v>
      </c>
      <c r="V2204" s="35">
        <f>ROUND(('NEW Reference'!O$16*List!$H2204)+'NEW Reference'!O$17,0)</f>
        <v>688</v>
      </c>
      <c r="W2204" s="35">
        <f>ROUND(('NEW Reference'!P$16*List!$H2204)+'NEW Reference'!P$17,0)</f>
        <v>970</v>
      </c>
      <c r="X2204" s="35">
        <f>ROUND(('NEW Reference'!Q$16*List!$H2204)+'NEW Reference'!Q$17,0)</f>
        <v>485</v>
      </c>
      <c r="Y2204" s="36"/>
      <c r="Z2204" s="4" t="str">
        <f t="shared" si="104"/>
        <v>GARFIELD, Oklahoma</v>
      </c>
      <c r="AA2204" s="46" t="s">
        <v>1120</v>
      </c>
      <c r="AB2204" s="37" t="s">
        <v>49</v>
      </c>
      <c r="AC2204" s="41" t="s">
        <v>6170</v>
      </c>
      <c r="AD2204" s="42"/>
      <c r="AE2204">
        <f t="shared" si="105"/>
        <v>0.83210000000000006</v>
      </c>
    </row>
    <row r="2205" spans="1:31">
      <c r="A2205" s="28" t="s">
        <v>6228</v>
      </c>
      <c r="B2205" s="44" t="s">
        <v>6229</v>
      </c>
      <c r="C2205" s="45">
        <v>99937</v>
      </c>
      <c r="D2205" s="30" t="s">
        <v>195</v>
      </c>
      <c r="E2205" s="46" t="s">
        <v>6230</v>
      </c>
      <c r="F2205" s="50" t="s">
        <v>6170</v>
      </c>
      <c r="G2205" s="33" t="s">
        <v>59</v>
      </c>
      <c r="H2205">
        <f t="shared" si="103"/>
        <v>0.77170000000000005</v>
      </c>
      <c r="I2205" s="34">
        <f>ROUND(('NEW Reference'!B$16*List!$H2205)+'NEW Reference'!B$17,0)</f>
        <v>1004</v>
      </c>
      <c r="J2205" s="34">
        <f>ROUND(('NEW Reference'!C$16*List!$H2205)+'NEW Reference'!C$17,0)</f>
        <v>1497</v>
      </c>
      <c r="K2205" s="34">
        <f>ROUND(('NEW Reference'!D$16*List!$H2205)+'NEW Reference'!D$17,0)</f>
        <v>1794</v>
      </c>
      <c r="L2205" s="34">
        <f>ROUND(('NEW Reference'!E$16*List!$H2205)+'NEW Reference'!E$17,0)</f>
        <v>2218</v>
      </c>
      <c r="M2205" s="34">
        <f>ROUND(('NEW Reference'!F$16*List!$H2205)+'NEW Reference'!F$17,0)</f>
        <v>2311</v>
      </c>
      <c r="N2205" s="34">
        <f>ROUND(('NEW Reference'!G$16*List!$H2205)+'NEW Reference'!G$17,0)</f>
        <v>2616</v>
      </c>
      <c r="O2205" s="34">
        <f>ROUND(('NEW Reference'!H$16*List!$H2205)+'NEW Reference'!H$17,0)</f>
        <v>2716</v>
      </c>
      <c r="P2205" s="34">
        <f>ROUND(('NEW Reference'!I$16*List!$H2205)+'NEW Reference'!I$17,0)</f>
        <v>2823</v>
      </c>
      <c r="Q2205" s="34">
        <f>ROUND(('NEW Reference'!J$16*List!$H2205)+'NEW Reference'!J$17,0)</f>
        <v>3269</v>
      </c>
      <c r="R2205" s="34">
        <f>ROUND(('NEW Reference'!K$16*List!$H2205)+'NEW Reference'!K$17,0)</f>
        <v>3372</v>
      </c>
      <c r="S2205" s="34">
        <f>ROUND(('NEW Reference'!L$16*List!$H2205)+'NEW Reference'!L$17,0)</f>
        <v>3638</v>
      </c>
      <c r="T2205" s="34">
        <f>ROUND(('NEW Reference'!M$16*List!$H2205)+'NEW Reference'!M$17,0)</f>
        <v>4345</v>
      </c>
      <c r="U2205" s="34">
        <f>ROUND(('NEW Reference'!N$16*List!$H2205)+'NEW Reference'!N$17,0)</f>
        <v>17533</v>
      </c>
      <c r="V2205" s="35">
        <f>ROUND(('NEW Reference'!O$16*List!$H2205)+'NEW Reference'!O$17,0)</f>
        <v>652</v>
      </c>
      <c r="W2205" s="35">
        <f>ROUND(('NEW Reference'!P$16*List!$H2205)+'NEW Reference'!P$17,0)</f>
        <v>918</v>
      </c>
      <c r="X2205" s="35">
        <f>ROUND(('NEW Reference'!Q$16*List!$H2205)+'NEW Reference'!Q$17,0)</f>
        <v>459</v>
      </c>
      <c r="Y2205" s="36"/>
      <c r="Z2205" s="4" t="str">
        <f t="shared" si="104"/>
        <v>GARVIN, Oklahoma</v>
      </c>
      <c r="AA2205" s="46" t="s">
        <v>6230</v>
      </c>
      <c r="AB2205" s="37" t="s">
        <v>49</v>
      </c>
      <c r="AC2205" s="41" t="s">
        <v>6170</v>
      </c>
      <c r="AD2205" s="42"/>
      <c r="AE2205">
        <f t="shared" si="105"/>
        <v>0.77170000000000005</v>
      </c>
    </row>
    <row r="2206" spans="1:31">
      <c r="A2206" s="28" t="s">
        <v>6231</v>
      </c>
      <c r="B2206" s="44" t="s">
        <v>6232</v>
      </c>
      <c r="C2206" s="45">
        <v>36420</v>
      </c>
      <c r="D2206" s="30" t="s">
        <v>1330</v>
      </c>
      <c r="E2206" s="46" t="s">
        <v>1805</v>
      </c>
      <c r="F2206" s="49" t="s">
        <v>6170</v>
      </c>
      <c r="G2206" s="33" t="s">
        <v>48</v>
      </c>
      <c r="H2206">
        <f t="shared" si="103"/>
        <v>0.88650000000000007</v>
      </c>
      <c r="I2206" s="34">
        <f>ROUND(('NEW Reference'!B$16*List!$H2206)+'NEW Reference'!B$17,0)</f>
        <v>1110</v>
      </c>
      <c r="J2206" s="34">
        <f>ROUND(('NEW Reference'!C$16*List!$H2206)+'NEW Reference'!C$17,0)</f>
        <v>1656</v>
      </c>
      <c r="K2206" s="34">
        <f>ROUND(('NEW Reference'!D$16*List!$H2206)+'NEW Reference'!D$17,0)</f>
        <v>1984</v>
      </c>
      <c r="L2206" s="34">
        <f>ROUND(('NEW Reference'!E$16*List!$H2206)+'NEW Reference'!E$17,0)</f>
        <v>2453</v>
      </c>
      <c r="M2206" s="34">
        <f>ROUND(('NEW Reference'!F$16*List!$H2206)+'NEW Reference'!F$17,0)</f>
        <v>2555</v>
      </c>
      <c r="N2206" s="34">
        <f>ROUND(('NEW Reference'!G$16*List!$H2206)+'NEW Reference'!G$17,0)</f>
        <v>2893</v>
      </c>
      <c r="O2206" s="34">
        <f>ROUND(('NEW Reference'!H$16*List!$H2206)+'NEW Reference'!H$17,0)</f>
        <v>3003</v>
      </c>
      <c r="P2206" s="34">
        <f>ROUND(('NEW Reference'!I$16*List!$H2206)+'NEW Reference'!I$17,0)</f>
        <v>3121</v>
      </c>
      <c r="Q2206" s="34">
        <f>ROUND(('NEW Reference'!J$16*List!$H2206)+'NEW Reference'!J$17,0)</f>
        <v>3614</v>
      </c>
      <c r="R2206" s="34">
        <f>ROUND(('NEW Reference'!K$16*List!$H2206)+'NEW Reference'!K$17,0)</f>
        <v>3728</v>
      </c>
      <c r="S2206" s="34">
        <f>ROUND(('NEW Reference'!L$16*List!$H2206)+'NEW Reference'!L$17,0)</f>
        <v>4023</v>
      </c>
      <c r="T2206" s="34">
        <f>ROUND(('NEW Reference'!M$16*List!$H2206)+'NEW Reference'!M$17,0)</f>
        <v>4805</v>
      </c>
      <c r="U2206" s="34">
        <f>ROUND(('NEW Reference'!N$16*List!$H2206)+'NEW Reference'!N$17,0)</f>
        <v>19386</v>
      </c>
      <c r="V2206" s="35">
        <f>ROUND(('NEW Reference'!O$16*List!$H2206)+'NEW Reference'!O$17,0)</f>
        <v>721</v>
      </c>
      <c r="W2206" s="35">
        <f>ROUND(('NEW Reference'!P$16*List!$H2206)+'NEW Reference'!P$17,0)</f>
        <v>1016</v>
      </c>
      <c r="X2206" s="35">
        <f>ROUND(('NEW Reference'!Q$16*List!$H2206)+'NEW Reference'!Q$17,0)</f>
        <v>508</v>
      </c>
      <c r="Y2206" s="36"/>
      <c r="Z2206" s="4" t="str">
        <f t="shared" si="104"/>
        <v>GRADY, Oklahoma</v>
      </c>
      <c r="AA2206" s="46" t="s">
        <v>1805</v>
      </c>
      <c r="AB2206" s="37" t="s">
        <v>49</v>
      </c>
      <c r="AC2206" s="41" t="s">
        <v>6170</v>
      </c>
      <c r="AD2206" s="42"/>
      <c r="AE2206">
        <f t="shared" si="105"/>
        <v>0.88650000000000007</v>
      </c>
    </row>
    <row r="2207" spans="1:31">
      <c r="A2207" s="28" t="s">
        <v>6233</v>
      </c>
      <c r="B2207" s="44" t="s">
        <v>6234</v>
      </c>
      <c r="C2207" s="45">
        <v>99937</v>
      </c>
      <c r="D2207" s="30" t="s">
        <v>195</v>
      </c>
      <c r="E2207" s="46" t="s">
        <v>596</v>
      </c>
      <c r="F2207" s="50" t="s">
        <v>6170</v>
      </c>
      <c r="G2207" s="33" t="s">
        <v>59</v>
      </c>
      <c r="H2207">
        <f t="shared" si="103"/>
        <v>0.77170000000000005</v>
      </c>
      <c r="I2207" s="34">
        <f>ROUND(('NEW Reference'!B$16*List!$H2207)+'NEW Reference'!B$17,0)</f>
        <v>1004</v>
      </c>
      <c r="J2207" s="34">
        <f>ROUND(('NEW Reference'!C$16*List!$H2207)+'NEW Reference'!C$17,0)</f>
        <v>1497</v>
      </c>
      <c r="K2207" s="34">
        <f>ROUND(('NEW Reference'!D$16*List!$H2207)+'NEW Reference'!D$17,0)</f>
        <v>1794</v>
      </c>
      <c r="L2207" s="34">
        <f>ROUND(('NEW Reference'!E$16*List!$H2207)+'NEW Reference'!E$17,0)</f>
        <v>2218</v>
      </c>
      <c r="M2207" s="34">
        <f>ROUND(('NEW Reference'!F$16*List!$H2207)+'NEW Reference'!F$17,0)</f>
        <v>2311</v>
      </c>
      <c r="N2207" s="34">
        <f>ROUND(('NEW Reference'!G$16*List!$H2207)+'NEW Reference'!G$17,0)</f>
        <v>2616</v>
      </c>
      <c r="O2207" s="34">
        <f>ROUND(('NEW Reference'!H$16*List!$H2207)+'NEW Reference'!H$17,0)</f>
        <v>2716</v>
      </c>
      <c r="P2207" s="34">
        <f>ROUND(('NEW Reference'!I$16*List!$H2207)+'NEW Reference'!I$17,0)</f>
        <v>2823</v>
      </c>
      <c r="Q2207" s="34">
        <f>ROUND(('NEW Reference'!J$16*List!$H2207)+'NEW Reference'!J$17,0)</f>
        <v>3269</v>
      </c>
      <c r="R2207" s="34">
        <f>ROUND(('NEW Reference'!K$16*List!$H2207)+'NEW Reference'!K$17,0)</f>
        <v>3372</v>
      </c>
      <c r="S2207" s="34">
        <f>ROUND(('NEW Reference'!L$16*List!$H2207)+'NEW Reference'!L$17,0)</f>
        <v>3638</v>
      </c>
      <c r="T2207" s="34">
        <f>ROUND(('NEW Reference'!M$16*List!$H2207)+'NEW Reference'!M$17,0)</f>
        <v>4345</v>
      </c>
      <c r="U2207" s="34">
        <f>ROUND(('NEW Reference'!N$16*List!$H2207)+'NEW Reference'!N$17,0)</f>
        <v>17533</v>
      </c>
      <c r="V2207" s="35">
        <f>ROUND(('NEW Reference'!O$16*List!$H2207)+'NEW Reference'!O$17,0)</f>
        <v>652</v>
      </c>
      <c r="W2207" s="35">
        <f>ROUND(('NEW Reference'!P$16*List!$H2207)+'NEW Reference'!P$17,0)</f>
        <v>918</v>
      </c>
      <c r="X2207" s="35">
        <f>ROUND(('NEW Reference'!Q$16*List!$H2207)+'NEW Reference'!Q$17,0)</f>
        <v>459</v>
      </c>
      <c r="Y2207" s="36"/>
      <c r="Z2207" s="4" t="str">
        <f t="shared" si="104"/>
        <v>GRANT, Oklahoma</v>
      </c>
      <c r="AA2207" s="37" t="s">
        <v>596</v>
      </c>
      <c r="AB2207" s="37" t="s">
        <v>49</v>
      </c>
      <c r="AC2207" s="32" t="s">
        <v>6170</v>
      </c>
      <c r="AD2207" s="38"/>
      <c r="AE2207">
        <f t="shared" si="105"/>
        <v>0.77170000000000005</v>
      </c>
    </row>
    <row r="2208" spans="1:31">
      <c r="A2208" s="28" t="s">
        <v>6235</v>
      </c>
      <c r="B2208" s="44" t="s">
        <v>6236</v>
      </c>
      <c r="C2208" s="45">
        <v>99937</v>
      </c>
      <c r="D2208" s="30" t="s">
        <v>195</v>
      </c>
      <c r="E2208" s="46" t="s">
        <v>6237</v>
      </c>
      <c r="F2208" s="50" t="s">
        <v>6170</v>
      </c>
      <c r="G2208" s="33" t="s">
        <v>59</v>
      </c>
      <c r="H2208">
        <f t="shared" si="103"/>
        <v>0.77170000000000005</v>
      </c>
      <c r="I2208" s="34">
        <f>ROUND(('NEW Reference'!B$16*List!$H2208)+'NEW Reference'!B$17,0)</f>
        <v>1004</v>
      </c>
      <c r="J2208" s="34">
        <f>ROUND(('NEW Reference'!C$16*List!$H2208)+'NEW Reference'!C$17,0)</f>
        <v>1497</v>
      </c>
      <c r="K2208" s="34">
        <f>ROUND(('NEW Reference'!D$16*List!$H2208)+'NEW Reference'!D$17,0)</f>
        <v>1794</v>
      </c>
      <c r="L2208" s="34">
        <f>ROUND(('NEW Reference'!E$16*List!$H2208)+'NEW Reference'!E$17,0)</f>
        <v>2218</v>
      </c>
      <c r="M2208" s="34">
        <f>ROUND(('NEW Reference'!F$16*List!$H2208)+'NEW Reference'!F$17,0)</f>
        <v>2311</v>
      </c>
      <c r="N2208" s="34">
        <f>ROUND(('NEW Reference'!G$16*List!$H2208)+'NEW Reference'!G$17,0)</f>
        <v>2616</v>
      </c>
      <c r="O2208" s="34">
        <f>ROUND(('NEW Reference'!H$16*List!$H2208)+'NEW Reference'!H$17,0)</f>
        <v>2716</v>
      </c>
      <c r="P2208" s="34">
        <f>ROUND(('NEW Reference'!I$16*List!$H2208)+'NEW Reference'!I$17,0)</f>
        <v>2823</v>
      </c>
      <c r="Q2208" s="34">
        <f>ROUND(('NEW Reference'!J$16*List!$H2208)+'NEW Reference'!J$17,0)</f>
        <v>3269</v>
      </c>
      <c r="R2208" s="34">
        <f>ROUND(('NEW Reference'!K$16*List!$H2208)+'NEW Reference'!K$17,0)</f>
        <v>3372</v>
      </c>
      <c r="S2208" s="34">
        <f>ROUND(('NEW Reference'!L$16*List!$H2208)+'NEW Reference'!L$17,0)</f>
        <v>3638</v>
      </c>
      <c r="T2208" s="34">
        <f>ROUND(('NEW Reference'!M$16*List!$H2208)+'NEW Reference'!M$17,0)</f>
        <v>4345</v>
      </c>
      <c r="U2208" s="34">
        <f>ROUND(('NEW Reference'!N$16*List!$H2208)+'NEW Reference'!N$17,0)</f>
        <v>17533</v>
      </c>
      <c r="V2208" s="35">
        <f>ROUND(('NEW Reference'!O$16*List!$H2208)+'NEW Reference'!O$17,0)</f>
        <v>652</v>
      </c>
      <c r="W2208" s="35">
        <f>ROUND(('NEW Reference'!P$16*List!$H2208)+'NEW Reference'!P$17,0)</f>
        <v>918</v>
      </c>
      <c r="X2208" s="35">
        <f>ROUND(('NEW Reference'!Q$16*List!$H2208)+'NEW Reference'!Q$17,0)</f>
        <v>459</v>
      </c>
      <c r="Y2208" s="36"/>
      <c r="Z2208" s="4" t="str">
        <f t="shared" si="104"/>
        <v>GREER, Oklahoma</v>
      </c>
      <c r="AA2208" s="37" t="s">
        <v>6237</v>
      </c>
      <c r="AB2208" s="37" t="s">
        <v>49</v>
      </c>
      <c r="AC2208" s="32" t="s">
        <v>6170</v>
      </c>
      <c r="AD2208" s="38"/>
      <c r="AE2208">
        <f t="shared" si="105"/>
        <v>0.77170000000000005</v>
      </c>
    </row>
    <row r="2209" spans="1:31">
      <c r="A2209" s="28" t="s">
        <v>6238</v>
      </c>
      <c r="B2209" s="44" t="s">
        <v>6239</v>
      </c>
      <c r="C2209" s="45">
        <v>99937</v>
      </c>
      <c r="D2209" s="30" t="s">
        <v>195</v>
      </c>
      <c r="E2209" s="46" t="s">
        <v>6240</v>
      </c>
      <c r="F2209" s="50" t="s">
        <v>6170</v>
      </c>
      <c r="G2209" s="33" t="s">
        <v>59</v>
      </c>
      <c r="H2209">
        <f t="shared" si="103"/>
        <v>0.77170000000000005</v>
      </c>
      <c r="I2209" s="34">
        <f>ROUND(('NEW Reference'!B$16*List!$H2209)+'NEW Reference'!B$17,0)</f>
        <v>1004</v>
      </c>
      <c r="J2209" s="34">
        <f>ROUND(('NEW Reference'!C$16*List!$H2209)+'NEW Reference'!C$17,0)</f>
        <v>1497</v>
      </c>
      <c r="K2209" s="34">
        <f>ROUND(('NEW Reference'!D$16*List!$H2209)+'NEW Reference'!D$17,0)</f>
        <v>1794</v>
      </c>
      <c r="L2209" s="34">
        <f>ROUND(('NEW Reference'!E$16*List!$H2209)+'NEW Reference'!E$17,0)</f>
        <v>2218</v>
      </c>
      <c r="M2209" s="34">
        <f>ROUND(('NEW Reference'!F$16*List!$H2209)+'NEW Reference'!F$17,0)</f>
        <v>2311</v>
      </c>
      <c r="N2209" s="34">
        <f>ROUND(('NEW Reference'!G$16*List!$H2209)+'NEW Reference'!G$17,0)</f>
        <v>2616</v>
      </c>
      <c r="O2209" s="34">
        <f>ROUND(('NEW Reference'!H$16*List!$H2209)+'NEW Reference'!H$17,0)</f>
        <v>2716</v>
      </c>
      <c r="P2209" s="34">
        <f>ROUND(('NEW Reference'!I$16*List!$H2209)+'NEW Reference'!I$17,0)</f>
        <v>2823</v>
      </c>
      <c r="Q2209" s="34">
        <f>ROUND(('NEW Reference'!J$16*List!$H2209)+'NEW Reference'!J$17,0)</f>
        <v>3269</v>
      </c>
      <c r="R2209" s="34">
        <f>ROUND(('NEW Reference'!K$16*List!$H2209)+'NEW Reference'!K$17,0)</f>
        <v>3372</v>
      </c>
      <c r="S2209" s="34">
        <f>ROUND(('NEW Reference'!L$16*List!$H2209)+'NEW Reference'!L$17,0)</f>
        <v>3638</v>
      </c>
      <c r="T2209" s="34">
        <f>ROUND(('NEW Reference'!M$16*List!$H2209)+'NEW Reference'!M$17,0)</f>
        <v>4345</v>
      </c>
      <c r="U2209" s="34">
        <f>ROUND(('NEW Reference'!N$16*List!$H2209)+'NEW Reference'!N$17,0)</f>
        <v>17533</v>
      </c>
      <c r="V2209" s="35">
        <f>ROUND(('NEW Reference'!O$16*List!$H2209)+'NEW Reference'!O$17,0)</f>
        <v>652</v>
      </c>
      <c r="W2209" s="35">
        <f>ROUND(('NEW Reference'!P$16*List!$H2209)+'NEW Reference'!P$17,0)</f>
        <v>918</v>
      </c>
      <c r="X2209" s="35">
        <f>ROUND(('NEW Reference'!Q$16*List!$H2209)+'NEW Reference'!Q$17,0)</f>
        <v>459</v>
      </c>
      <c r="Y2209" s="36"/>
      <c r="Z2209" s="4" t="str">
        <f t="shared" si="104"/>
        <v>HARMON, Oklahoma</v>
      </c>
      <c r="AA2209" s="37" t="s">
        <v>6240</v>
      </c>
      <c r="AB2209" s="37" t="s">
        <v>49</v>
      </c>
      <c r="AC2209" s="32" t="s">
        <v>6170</v>
      </c>
      <c r="AD2209" s="38"/>
      <c r="AE2209">
        <f t="shared" si="105"/>
        <v>0.77170000000000005</v>
      </c>
    </row>
    <row r="2210" spans="1:31">
      <c r="A2210" s="28" t="s">
        <v>6241</v>
      </c>
      <c r="B2210" s="44" t="s">
        <v>6242</v>
      </c>
      <c r="C2210" s="45">
        <v>99937</v>
      </c>
      <c r="D2210" s="30" t="s">
        <v>195</v>
      </c>
      <c r="E2210" s="46" t="s">
        <v>3031</v>
      </c>
      <c r="F2210" s="50" t="s">
        <v>6170</v>
      </c>
      <c r="G2210" s="33" t="s">
        <v>59</v>
      </c>
      <c r="H2210">
        <f t="shared" si="103"/>
        <v>0.77170000000000005</v>
      </c>
      <c r="I2210" s="34">
        <f>ROUND(('NEW Reference'!B$16*List!$H2210)+'NEW Reference'!B$17,0)</f>
        <v>1004</v>
      </c>
      <c r="J2210" s="34">
        <f>ROUND(('NEW Reference'!C$16*List!$H2210)+'NEW Reference'!C$17,0)</f>
        <v>1497</v>
      </c>
      <c r="K2210" s="34">
        <f>ROUND(('NEW Reference'!D$16*List!$H2210)+'NEW Reference'!D$17,0)</f>
        <v>1794</v>
      </c>
      <c r="L2210" s="34">
        <f>ROUND(('NEW Reference'!E$16*List!$H2210)+'NEW Reference'!E$17,0)</f>
        <v>2218</v>
      </c>
      <c r="M2210" s="34">
        <f>ROUND(('NEW Reference'!F$16*List!$H2210)+'NEW Reference'!F$17,0)</f>
        <v>2311</v>
      </c>
      <c r="N2210" s="34">
        <f>ROUND(('NEW Reference'!G$16*List!$H2210)+'NEW Reference'!G$17,0)</f>
        <v>2616</v>
      </c>
      <c r="O2210" s="34">
        <f>ROUND(('NEW Reference'!H$16*List!$H2210)+'NEW Reference'!H$17,0)</f>
        <v>2716</v>
      </c>
      <c r="P2210" s="34">
        <f>ROUND(('NEW Reference'!I$16*List!$H2210)+'NEW Reference'!I$17,0)</f>
        <v>2823</v>
      </c>
      <c r="Q2210" s="34">
        <f>ROUND(('NEW Reference'!J$16*List!$H2210)+'NEW Reference'!J$17,0)</f>
        <v>3269</v>
      </c>
      <c r="R2210" s="34">
        <f>ROUND(('NEW Reference'!K$16*List!$H2210)+'NEW Reference'!K$17,0)</f>
        <v>3372</v>
      </c>
      <c r="S2210" s="34">
        <f>ROUND(('NEW Reference'!L$16*List!$H2210)+'NEW Reference'!L$17,0)</f>
        <v>3638</v>
      </c>
      <c r="T2210" s="34">
        <f>ROUND(('NEW Reference'!M$16*List!$H2210)+'NEW Reference'!M$17,0)</f>
        <v>4345</v>
      </c>
      <c r="U2210" s="34">
        <f>ROUND(('NEW Reference'!N$16*List!$H2210)+'NEW Reference'!N$17,0)</f>
        <v>17533</v>
      </c>
      <c r="V2210" s="35">
        <f>ROUND(('NEW Reference'!O$16*List!$H2210)+'NEW Reference'!O$17,0)</f>
        <v>652</v>
      </c>
      <c r="W2210" s="35">
        <f>ROUND(('NEW Reference'!P$16*List!$H2210)+'NEW Reference'!P$17,0)</f>
        <v>918</v>
      </c>
      <c r="X2210" s="35">
        <f>ROUND(('NEW Reference'!Q$16*List!$H2210)+'NEW Reference'!Q$17,0)</f>
        <v>459</v>
      </c>
      <c r="Y2210" s="36"/>
      <c r="Z2210" s="4" t="str">
        <f t="shared" si="104"/>
        <v>HARPER, Oklahoma</v>
      </c>
      <c r="AA2210" s="46" t="s">
        <v>3031</v>
      </c>
      <c r="AB2210" s="37" t="s">
        <v>49</v>
      </c>
      <c r="AC2210" s="41" t="s">
        <v>6170</v>
      </c>
      <c r="AD2210" s="42"/>
      <c r="AE2210">
        <f t="shared" si="105"/>
        <v>0.77170000000000005</v>
      </c>
    </row>
    <row r="2211" spans="1:31">
      <c r="A2211" s="28" t="s">
        <v>6243</v>
      </c>
      <c r="B2211" s="44" t="s">
        <v>6244</v>
      </c>
      <c r="C2211" s="47">
        <v>99937</v>
      </c>
      <c r="D2211" s="30" t="s">
        <v>195</v>
      </c>
      <c r="E2211" s="37" t="s">
        <v>3037</v>
      </c>
      <c r="F2211" s="50" t="s">
        <v>6170</v>
      </c>
      <c r="G2211" s="33" t="s">
        <v>59</v>
      </c>
      <c r="H2211">
        <f t="shared" si="103"/>
        <v>0.77170000000000005</v>
      </c>
      <c r="I2211" s="34">
        <f>ROUND(('NEW Reference'!B$16*List!$H2211)+'NEW Reference'!B$17,0)</f>
        <v>1004</v>
      </c>
      <c r="J2211" s="34">
        <f>ROUND(('NEW Reference'!C$16*List!$H2211)+'NEW Reference'!C$17,0)</f>
        <v>1497</v>
      </c>
      <c r="K2211" s="34">
        <f>ROUND(('NEW Reference'!D$16*List!$H2211)+'NEW Reference'!D$17,0)</f>
        <v>1794</v>
      </c>
      <c r="L2211" s="34">
        <f>ROUND(('NEW Reference'!E$16*List!$H2211)+'NEW Reference'!E$17,0)</f>
        <v>2218</v>
      </c>
      <c r="M2211" s="34">
        <f>ROUND(('NEW Reference'!F$16*List!$H2211)+'NEW Reference'!F$17,0)</f>
        <v>2311</v>
      </c>
      <c r="N2211" s="34">
        <f>ROUND(('NEW Reference'!G$16*List!$H2211)+'NEW Reference'!G$17,0)</f>
        <v>2616</v>
      </c>
      <c r="O2211" s="34">
        <f>ROUND(('NEW Reference'!H$16*List!$H2211)+'NEW Reference'!H$17,0)</f>
        <v>2716</v>
      </c>
      <c r="P2211" s="34">
        <f>ROUND(('NEW Reference'!I$16*List!$H2211)+'NEW Reference'!I$17,0)</f>
        <v>2823</v>
      </c>
      <c r="Q2211" s="34">
        <f>ROUND(('NEW Reference'!J$16*List!$H2211)+'NEW Reference'!J$17,0)</f>
        <v>3269</v>
      </c>
      <c r="R2211" s="34">
        <f>ROUND(('NEW Reference'!K$16*List!$H2211)+'NEW Reference'!K$17,0)</f>
        <v>3372</v>
      </c>
      <c r="S2211" s="34">
        <f>ROUND(('NEW Reference'!L$16*List!$H2211)+'NEW Reference'!L$17,0)</f>
        <v>3638</v>
      </c>
      <c r="T2211" s="34">
        <f>ROUND(('NEW Reference'!M$16*List!$H2211)+'NEW Reference'!M$17,0)</f>
        <v>4345</v>
      </c>
      <c r="U2211" s="34">
        <f>ROUND(('NEW Reference'!N$16*List!$H2211)+'NEW Reference'!N$17,0)</f>
        <v>17533</v>
      </c>
      <c r="V2211" s="35">
        <f>ROUND(('NEW Reference'!O$16*List!$H2211)+'NEW Reference'!O$17,0)</f>
        <v>652</v>
      </c>
      <c r="W2211" s="35">
        <f>ROUND(('NEW Reference'!P$16*List!$H2211)+'NEW Reference'!P$17,0)</f>
        <v>918</v>
      </c>
      <c r="X2211" s="35">
        <f>ROUND(('NEW Reference'!Q$16*List!$H2211)+'NEW Reference'!Q$17,0)</f>
        <v>459</v>
      </c>
      <c r="Y2211" s="36"/>
      <c r="Z2211" s="4" t="str">
        <f t="shared" si="104"/>
        <v>HASKELL, Oklahoma</v>
      </c>
      <c r="AA2211" s="46" t="s">
        <v>3037</v>
      </c>
      <c r="AB2211" s="37" t="s">
        <v>49</v>
      </c>
      <c r="AC2211" s="41" t="s">
        <v>6170</v>
      </c>
      <c r="AD2211" s="42"/>
      <c r="AE2211">
        <f t="shared" si="105"/>
        <v>0.77170000000000005</v>
      </c>
    </row>
    <row r="2212" spans="1:31">
      <c r="A2212" s="28" t="s">
        <v>6245</v>
      </c>
      <c r="B2212" s="44" t="s">
        <v>6246</v>
      </c>
      <c r="C2212" s="45">
        <v>99937</v>
      </c>
      <c r="D2212" s="30" t="s">
        <v>195</v>
      </c>
      <c r="E2212" s="46" t="s">
        <v>6247</v>
      </c>
      <c r="F2212" s="50" t="s">
        <v>6170</v>
      </c>
      <c r="G2212" s="33" t="s">
        <v>59</v>
      </c>
      <c r="H2212">
        <f t="shared" si="103"/>
        <v>0.77170000000000005</v>
      </c>
      <c r="I2212" s="34">
        <f>ROUND(('NEW Reference'!B$16*List!$H2212)+'NEW Reference'!B$17,0)</f>
        <v>1004</v>
      </c>
      <c r="J2212" s="34">
        <f>ROUND(('NEW Reference'!C$16*List!$H2212)+'NEW Reference'!C$17,0)</f>
        <v>1497</v>
      </c>
      <c r="K2212" s="34">
        <f>ROUND(('NEW Reference'!D$16*List!$H2212)+'NEW Reference'!D$17,0)</f>
        <v>1794</v>
      </c>
      <c r="L2212" s="34">
        <f>ROUND(('NEW Reference'!E$16*List!$H2212)+'NEW Reference'!E$17,0)</f>
        <v>2218</v>
      </c>
      <c r="M2212" s="34">
        <f>ROUND(('NEW Reference'!F$16*List!$H2212)+'NEW Reference'!F$17,0)</f>
        <v>2311</v>
      </c>
      <c r="N2212" s="34">
        <f>ROUND(('NEW Reference'!G$16*List!$H2212)+'NEW Reference'!G$17,0)</f>
        <v>2616</v>
      </c>
      <c r="O2212" s="34">
        <f>ROUND(('NEW Reference'!H$16*List!$H2212)+'NEW Reference'!H$17,0)</f>
        <v>2716</v>
      </c>
      <c r="P2212" s="34">
        <f>ROUND(('NEW Reference'!I$16*List!$H2212)+'NEW Reference'!I$17,0)</f>
        <v>2823</v>
      </c>
      <c r="Q2212" s="34">
        <f>ROUND(('NEW Reference'!J$16*List!$H2212)+'NEW Reference'!J$17,0)</f>
        <v>3269</v>
      </c>
      <c r="R2212" s="34">
        <f>ROUND(('NEW Reference'!K$16*List!$H2212)+'NEW Reference'!K$17,0)</f>
        <v>3372</v>
      </c>
      <c r="S2212" s="34">
        <f>ROUND(('NEW Reference'!L$16*List!$H2212)+'NEW Reference'!L$17,0)</f>
        <v>3638</v>
      </c>
      <c r="T2212" s="34">
        <f>ROUND(('NEW Reference'!M$16*List!$H2212)+'NEW Reference'!M$17,0)</f>
        <v>4345</v>
      </c>
      <c r="U2212" s="34">
        <f>ROUND(('NEW Reference'!N$16*List!$H2212)+'NEW Reference'!N$17,0)</f>
        <v>17533</v>
      </c>
      <c r="V2212" s="35">
        <f>ROUND(('NEW Reference'!O$16*List!$H2212)+'NEW Reference'!O$17,0)</f>
        <v>652</v>
      </c>
      <c r="W2212" s="35">
        <f>ROUND(('NEW Reference'!P$16*List!$H2212)+'NEW Reference'!P$17,0)</f>
        <v>918</v>
      </c>
      <c r="X2212" s="35">
        <f>ROUND(('NEW Reference'!Q$16*List!$H2212)+'NEW Reference'!Q$17,0)</f>
        <v>459</v>
      </c>
      <c r="Y2212" s="36"/>
      <c r="Z2212" s="4" t="str">
        <f t="shared" si="104"/>
        <v>HUGHES, Oklahoma</v>
      </c>
      <c r="AA2212" s="46" t="s">
        <v>6247</v>
      </c>
      <c r="AB2212" s="37" t="s">
        <v>49</v>
      </c>
      <c r="AC2212" s="41" t="s">
        <v>6170</v>
      </c>
      <c r="AD2212" s="42"/>
      <c r="AE2212">
        <f t="shared" si="105"/>
        <v>0.77170000000000005</v>
      </c>
    </row>
    <row r="2213" spans="1:31">
      <c r="A2213" s="28" t="s">
        <v>6248</v>
      </c>
      <c r="B2213" s="44" t="s">
        <v>6249</v>
      </c>
      <c r="C2213" s="47">
        <v>99937</v>
      </c>
      <c r="D2213" s="30" t="s">
        <v>195</v>
      </c>
      <c r="E2213" s="37" t="s">
        <v>194</v>
      </c>
      <c r="F2213" s="50" t="s">
        <v>6170</v>
      </c>
      <c r="G2213" s="33" t="s">
        <v>59</v>
      </c>
      <c r="H2213">
        <f t="shared" si="103"/>
        <v>0.77170000000000005</v>
      </c>
      <c r="I2213" s="34">
        <f>ROUND(('NEW Reference'!B$16*List!$H2213)+'NEW Reference'!B$17,0)</f>
        <v>1004</v>
      </c>
      <c r="J2213" s="34">
        <f>ROUND(('NEW Reference'!C$16*List!$H2213)+'NEW Reference'!C$17,0)</f>
        <v>1497</v>
      </c>
      <c r="K2213" s="34">
        <f>ROUND(('NEW Reference'!D$16*List!$H2213)+'NEW Reference'!D$17,0)</f>
        <v>1794</v>
      </c>
      <c r="L2213" s="34">
        <f>ROUND(('NEW Reference'!E$16*List!$H2213)+'NEW Reference'!E$17,0)</f>
        <v>2218</v>
      </c>
      <c r="M2213" s="34">
        <f>ROUND(('NEW Reference'!F$16*List!$H2213)+'NEW Reference'!F$17,0)</f>
        <v>2311</v>
      </c>
      <c r="N2213" s="34">
        <f>ROUND(('NEW Reference'!G$16*List!$H2213)+'NEW Reference'!G$17,0)</f>
        <v>2616</v>
      </c>
      <c r="O2213" s="34">
        <f>ROUND(('NEW Reference'!H$16*List!$H2213)+'NEW Reference'!H$17,0)</f>
        <v>2716</v>
      </c>
      <c r="P2213" s="34">
        <f>ROUND(('NEW Reference'!I$16*List!$H2213)+'NEW Reference'!I$17,0)</f>
        <v>2823</v>
      </c>
      <c r="Q2213" s="34">
        <f>ROUND(('NEW Reference'!J$16*List!$H2213)+'NEW Reference'!J$17,0)</f>
        <v>3269</v>
      </c>
      <c r="R2213" s="34">
        <f>ROUND(('NEW Reference'!K$16*List!$H2213)+'NEW Reference'!K$17,0)</f>
        <v>3372</v>
      </c>
      <c r="S2213" s="34">
        <f>ROUND(('NEW Reference'!L$16*List!$H2213)+'NEW Reference'!L$17,0)</f>
        <v>3638</v>
      </c>
      <c r="T2213" s="34">
        <f>ROUND(('NEW Reference'!M$16*List!$H2213)+'NEW Reference'!M$17,0)</f>
        <v>4345</v>
      </c>
      <c r="U2213" s="34">
        <f>ROUND(('NEW Reference'!N$16*List!$H2213)+'NEW Reference'!N$17,0)</f>
        <v>17533</v>
      </c>
      <c r="V2213" s="35">
        <f>ROUND(('NEW Reference'!O$16*List!$H2213)+'NEW Reference'!O$17,0)</f>
        <v>652</v>
      </c>
      <c r="W2213" s="35">
        <f>ROUND(('NEW Reference'!P$16*List!$H2213)+'NEW Reference'!P$17,0)</f>
        <v>918</v>
      </c>
      <c r="X2213" s="35">
        <f>ROUND(('NEW Reference'!Q$16*List!$H2213)+'NEW Reference'!Q$17,0)</f>
        <v>459</v>
      </c>
      <c r="Y2213" s="36"/>
      <c r="Z2213" s="4" t="str">
        <f t="shared" si="104"/>
        <v>JACKSON, Oklahoma</v>
      </c>
      <c r="AA2213" s="46" t="s">
        <v>194</v>
      </c>
      <c r="AB2213" s="37" t="s">
        <v>49</v>
      </c>
      <c r="AC2213" s="41" t="s">
        <v>6170</v>
      </c>
      <c r="AD2213" s="42"/>
      <c r="AE2213">
        <f t="shared" si="105"/>
        <v>0.77170000000000005</v>
      </c>
    </row>
    <row r="2214" spans="1:31">
      <c r="A2214" s="28" t="s">
        <v>6250</v>
      </c>
      <c r="B2214" s="44" t="s">
        <v>6251</v>
      </c>
      <c r="C2214" s="45">
        <v>99937</v>
      </c>
      <c r="D2214" s="30" t="s">
        <v>195</v>
      </c>
      <c r="E2214" s="46" t="s">
        <v>198</v>
      </c>
      <c r="F2214" s="50" t="s">
        <v>6170</v>
      </c>
      <c r="G2214" s="33" t="s">
        <v>59</v>
      </c>
      <c r="H2214">
        <f t="shared" si="103"/>
        <v>0.77170000000000005</v>
      </c>
      <c r="I2214" s="34">
        <f>ROUND(('NEW Reference'!B$16*List!$H2214)+'NEW Reference'!B$17,0)</f>
        <v>1004</v>
      </c>
      <c r="J2214" s="34">
        <f>ROUND(('NEW Reference'!C$16*List!$H2214)+'NEW Reference'!C$17,0)</f>
        <v>1497</v>
      </c>
      <c r="K2214" s="34">
        <f>ROUND(('NEW Reference'!D$16*List!$H2214)+'NEW Reference'!D$17,0)</f>
        <v>1794</v>
      </c>
      <c r="L2214" s="34">
        <f>ROUND(('NEW Reference'!E$16*List!$H2214)+'NEW Reference'!E$17,0)</f>
        <v>2218</v>
      </c>
      <c r="M2214" s="34">
        <f>ROUND(('NEW Reference'!F$16*List!$H2214)+'NEW Reference'!F$17,0)</f>
        <v>2311</v>
      </c>
      <c r="N2214" s="34">
        <f>ROUND(('NEW Reference'!G$16*List!$H2214)+'NEW Reference'!G$17,0)</f>
        <v>2616</v>
      </c>
      <c r="O2214" s="34">
        <f>ROUND(('NEW Reference'!H$16*List!$H2214)+'NEW Reference'!H$17,0)</f>
        <v>2716</v>
      </c>
      <c r="P2214" s="34">
        <f>ROUND(('NEW Reference'!I$16*List!$H2214)+'NEW Reference'!I$17,0)</f>
        <v>2823</v>
      </c>
      <c r="Q2214" s="34">
        <f>ROUND(('NEW Reference'!J$16*List!$H2214)+'NEW Reference'!J$17,0)</f>
        <v>3269</v>
      </c>
      <c r="R2214" s="34">
        <f>ROUND(('NEW Reference'!K$16*List!$H2214)+'NEW Reference'!K$17,0)</f>
        <v>3372</v>
      </c>
      <c r="S2214" s="34">
        <f>ROUND(('NEW Reference'!L$16*List!$H2214)+'NEW Reference'!L$17,0)</f>
        <v>3638</v>
      </c>
      <c r="T2214" s="34">
        <f>ROUND(('NEW Reference'!M$16*List!$H2214)+'NEW Reference'!M$17,0)</f>
        <v>4345</v>
      </c>
      <c r="U2214" s="34">
        <f>ROUND(('NEW Reference'!N$16*List!$H2214)+'NEW Reference'!N$17,0)</f>
        <v>17533</v>
      </c>
      <c r="V2214" s="35">
        <f>ROUND(('NEW Reference'!O$16*List!$H2214)+'NEW Reference'!O$17,0)</f>
        <v>652</v>
      </c>
      <c r="W2214" s="35">
        <f>ROUND(('NEW Reference'!P$16*List!$H2214)+'NEW Reference'!P$17,0)</f>
        <v>918</v>
      </c>
      <c r="X2214" s="35">
        <f>ROUND(('NEW Reference'!Q$16*List!$H2214)+'NEW Reference'!Q$17,0)</f>
        <v>459</v>
      </c>
      <c r="Y2214" s="36"/>
      <c r="Z2214" s="4" t="str">
        <f t="shared" si="104"/>
        <v>JEFFERSON, Oklahoma</v>
      </c>
      <c r="AA2214" s="37" t="s">
        <v>198</v>
      </c>
      <c r="AB2214" s="37" t="s">
        <v>49</v>
      </c>
      <c r="AC2214" s="32" t="s">
        <v>6170</v>
      </c>
      <c r="AD2214" s="38"/>
      <c r="AE2214">
        <f t="shared" si="105"/>
        <v>0.77170000000000005</v>
      </c>
    </row>
    <row r="2215" spans="1:31">
      <c r="A2215" s="28" t="s">
        <v>6252</v>
      </c>
      <c r="B2215" s="44" t="s">
        <v>6253</v>
      </c>
      <c r="C2215" s="45">
        <v>99937</v>
      </c>
      <c r="D2215" s="30" t="s">
        <v>195</v>
      </c>
      <c r="E2215" s="46" t="s">
        <v>5682</v>
      </c>
      <c r="F2215" s="50" t="s">
        <v>6170</v>
      </c>
      <c r="G2215" s="33" t="s">
        <v>59</v>
      </c>
      <c r="H2215">
        <f t="shared" si="103"/>
        <v>0.77170000000000005</v>
      </c>
      <c r="I2215" s="34">
        <f>ROUND(('NEW Reference'!B$16*List!$H2215)+'NEW Reference'!B$17,0)</f>
        <v>1004</v>
      </c>
      <c r="J2215" s="34">
        <f>ROUND(('NEW Reference'!C$16*List!$H2215)+'NEW Reference'!C$17,0)</f>
        <v>1497</v>
      </c>
      <c r="K2215" s="34">
        <f>ROUND(('NEW Reference'!D$16*List!$H2215)+'NEW Reference'!D$17,0)</f>
        <v>1794</v>
      </c>
      <c r="L2215" s="34">
        <f>ROUND(('NEW Reference'!E$16*List!$H2215)+'NEW Reference'!E$17,0)</f>
        <v>2218</v>
      </c>
      <c r="M2215" s="34">
        <f>ROUND(('NEW Reference'!F$16*List!$H2215)+'NEW Reference'!F$17,0)</f>
        <v>2311</v>
      </c>
      <c r="N2215" s="34">
        <f>ROUND(('NEW Reference'!G$16*List!$H2215)+'NEW Reference'!G$17,0)</f>
        <v>2616</v>
      </c>
      <c r="O2215" s="34">
        <f>ROUND(('NEW Reference'!H$16*List!$H2215)+'NEW Reference'!H$17,0)</f>
        <v>2716</v>
      </c>
      <c r="P2215" s="34">
        <f>ROUND(('NEW Reference'!I$16*List!$H2215)+'NEW Reference'!I$17,0)</f>
        <v>2823</v>
      </c>
      <c r="Q2215" s="34">
        <f>ROUND(('NEW Reference'!J$16*List!$H2215)+'NEW Reference'!J$17,0)</f>
        <v>3269</v>
      </c>
      <c r="R2215" s="34">
        <f>ROUND(('NEW Reference'!K$16*List!$H2215)+'NEW Reference'!K$17,0)</f>
        <v>3372</v>
      </c>
      <c r="S2215" s="34">
        <f>ROUND(('NEW Reference'!L$16*List!$H2215)+'NEW Reference'!L$17,0)</f>
        <v>3638</v>
      </c>
      <c r="T2215" s="34">
        <f>ROUND(('NEW Reference'!M$16*List!$H2215)+'NEW Reference'!M$17,0)</f>
        <v>4345</v>
      </c>
      <c r="U2215" s="34">
        <f>ROUND(('NEW Reference'!N$16*List!$H2215)+'NEW Reference'!N$17,0)</f>
        <v>17533</v>
      </c>
      <c r="V2215" s="35">
        <f>ROUND(('NEW Reference'!O$16*List!$H2215)+'NEW Reference'!O$17,0)</f>
        <v>652</v>
      </c>
      <c r="W2215" s="35">
        <f>ROUND(('NEW Reference'!P$16*List!$H2215)+'NEW Reference'!P$17,0)</f>
        <v>918</v>
      </c>
      <c r="X2215" s="35">
        <f>ROUND(('NEW Reference'!Q$16*List!$H2215)+'NEW Reference'!Q$17,0)</f>
        <v>459</v>
      </c>
      <c r="Y2215" s="36"/>
      <c r="Z2215" s="4" t="str">
        <f t="shared" si="104"/>
        <v>JOHNSTON, Oklahoma</v>
      </c>
      <c r="AA2215" s="46" t="s">
        <v>5682</v>
      </c>
      <c r="AB2215" s="37" t="s">
        <v>49</v>
      </c>
      <c r="AC2215" s="41" t="s">
        <v>6170</v>
      </c>
      <c r="AD2215" s="42"/>
      <c r="AE2215">
        <f t="shared" si="105"/>
        <v>0.77170000000000005</v>
      </c>
    </row>
    <row r="2216" spans="1:31">
      <c r="A2216" s="28" t="s">
        <v>6254</v>
      </c>
      <c r="B2216" s="44" t="s">
        <v>6255</v>
      </c>
      <c r="C2216" s="45">
        <v>99937</v>
      </c>
      <c r="D2216" s="30" t="s">
        <v>195</v>
      </c>
      <c r="E2216" s="46" t="s">
        <v>6256</v>
      </c>
      <c r="F2216" s="50" t="s">
        <v>6170</v>
      </c>
      <c r="G2216" s="33" t="s">
        <v>59</v>
      </c>
      <c r="H2216">
        <f t="shared" si="103"/>
        <v>0.77170000000000005</v>
      </c>
      <c r="I2216" s="34">
        <f>ROUND(('NEW Reference'!B$16*List!$H2216)+'NEW Reference'!B$17,0)</f>
        <v>1004</v>
      </c>
      <c r="J2216" s="34">
        <f>ROUND(('NEW Reference'!C$16*List!$H2216)+'NEW Reference'!C$17,0)</f>
        <v>1497</v>
      </c>
      <c r="K2216" s="34">
        <f>ROUND(('NEW Reference'!D$16*List!$H2216)+'NEW Reference'!D$17,0)</f>
        <v>1794</v>
      </c>
      <c r="L2216" s="34">
        <f>ROUND(('NEW Reference'!E$16*List!$H2216)+'NEW Reference'!E$17,0)</f>
        <v>2218</v>
      </c>
      <c r="M2216" s="34">
        <f>ROUND(('NEW Reference'!F$16*List!$H2216)+'NEW Reference'!F$17,0)</f>
        <v>2311</v>
      </c>
      <c r="N2216" s="34">
        <f>ROUND(('NEW Reference'!G$16*List!$H2216)+'NEW Reference'!G$17,0)</f>
        <v>2616</v>
      </c>
      <c r="O2216" s="34">
        <f>ROUND(('NEW Reference'!H$16*List!$H2216)+'NEW Reference'!H$17,0)</f>
        <v>2716</v>
      </c>
      <c r="P2216" s="34">
        <f>ROUND(('NEW Reference'!I$16*List!$H2216)+'NEW Reference'!I$17,0)</f>
        <v>2823</v>
      </c>
      <c r="Q2216" s="34">
        <f>ROUND(('NEW Reference'!J$16*List!$H2216)+'NEW Reference'!J$17,0)</f>
        <v>3269</v>
      </c>
      <c r="R2216" s="34">
        <f>ROUND(('NEW Reference'!K$16*List!$H2216)+'NEW Reference'!K$17,0)</f>
        <v>3372</v>
      </c>
      <c r="S2216" s="34">
        <f>ROUND(('NEW Reference'!L$16*List!$H2216)+'NEW Reference'!L$17,0)</f>
        <v>3638</v>
      </c>
      <c r="T2216" s="34">
        <f>ROUND(('NEW Reference'!M$16*List!$H2216)+'NEW Reference'!M$17,0)</f>
        <v>4345</v>
      </c>
      <c r="U2216" s="34">
        <f>ROUND(('NEW Reference'!N$16*List!$H2216)+'NEW Reference'!N$17,0)</f>
        <v>17533</v>
      </c>
      <c r="V2216" s="35">
        <f>ROUND(('NEW Reference'!O$16*List!$H2216)+'NEW Reference'!O$17,0)</f>
        <v>652</v>
      </c>
      <c r="W2216" s="35">
        <f>ROUND(('NEW Reference'!P$16*List!$H2216)+'NEW Reference'!P$17,0)</f>
        <v>918</v>
      </c>
      <c r="X2216" s="35">
        <f>ROUND(('NEW Reference'!Q$16*List!$H2216)+'NEW Reference'!Q$17,0)</f>
        <v>459</v>
      </c>
      <c r="Y2216" s="36"/>
      <c r="Z2216" s="4" t="str">
        <f t="shared" si="104"/>
        <v>KAY, Oklahoma</v>
      </c>
      <c r="AA2216" s="46" t="s">
        <v>6256</v>
      </c>
      <c r="AB2216" s="37" t="s">
        <v>49</v>
      </c>
      <c r="AC2216" s="41" t="s">
        <v>6170</v>
      </c>
      <c r="AD2216" s="42"/>
      <c r="AE2216">
        <f t="shared" si="105"/>
        <v>0.77170000000000005</v>
      </c>
    </row>
    <row r="2217" spans="1:31">
      <c r="A2217" s="28" t="s">
        <v>6257</v>
      </c>
      <c r="B2217" s="44" t="s">
        <v>6258</v>
      </c>
      <c r="C2217" s="47">
        <v>99937</v>
      </c>
      <c r="D2217" s="30" t="s">
        <v>195</v>
      </c>
      <c r="E2217" s="37" t="s">
        <v>6259</v>
      </c>
      <c r="F2217" s="50" t="s">
        <v>6170</v>
      </c>
      <c r="G2217" s="33" t="s">
        <v>59</v>
      </c>
      <c r="H2217">
        <f t="shared" si="103"/>
        <v>0.77170000000000005</v>
      </c>
      <c r="I2217" s="34">
        <f>ROUND(('NEW Reference'!B$16*List!$H2217)+'NEW Reference'!B$17,0)</f>
        <v>1004</v>
      </c>
      <c r="J2217" s="34">
        <f>ROUND(('NEW Reference'!C$16*List!$H2217)+'NEW Reference'!C$17,0)</f>
        <v>1497</v>
      </c>
      <c r="K2217" s="34">
        <f>ROUND(('NEW Reference'!D$16*List!$H2217)+'NEW Reference'!D$17,0)</f>
        <v>1794</v>
      </c>
      <c r="L2217" s="34">
        <f>ROUND(('NEW Reference'!E$16*List!$H2217)+'NEW Reference'!E$17,0)</f>
        <v>2218</v>
      </c>
      <c r="M2217" s="34">
        <f>ROUND(('NEW Reference'!F$16*List!$H2217)+'NEW Reference'!F$17,0)</f>
        <v>2311</v>
      </c>
      <c r="N2217" s="34">
        <f>ROUND(('NEW Reference'!G$16*List!$H2217)+'NEW Reference'!G$17,0)</f>
        <v>2616</v>
      </c>
      <c r="O2217" s="34">
        <f>ROUND(('NEW Reference'!H$16*List!$H2217)+'NEW Reference'!H$17,0)</f>
        <v>2716</v>
      </c>
      <c r="P2217" s="34">
        <f>ROUND(('NEW Reference'!I$16*List!$H2217)+'NEW Reference'!I$17,0)</f>
        <v>2823</v>
      </c>
      <c r="Q2217" s="34">
        <f>ROUND(('NEW Reference'!J$16*List!$H2217)+'NEW Reference'!J$17,0)</f>
        <v>3269</v>
      </c>
      <c r="R2217" s="34">
        <f>ROUND(('NEW Reference'!K$16*List!$H2217)+'NEW Reference'!K$17,0)</f>
        <v>3372</v>
      </c>
      <c r="S2217" s="34">
        <f>ROUND(('NEW Reference'!L$16*List!$H2217)+'NEW Reference'!L$17,0)</f>
        <v>3638</v>
      </c>
      <c r="T2217" s="34">
        <f>ROUND(('NEW Reference'!M$16*List!$H2217)+'NEW Reference'!M$17,0)</f>
        <v>4345</v>
      </c>
      <c r="U2217" s="34">
        <f>ROUND(('NEW Reference'!N$16*List!$H2217)+'NEW Reference'!N$17,0)</f>
        <v>17533</v>
      </c>
      <c r="V2217" s="35">
        <f>ROUND(('NEW Reference'!O$16*List!$H2217)+'NEW Reference'!O$17,0)</f>
        <v>652</v>
      </c>
      <c r="W2217" s="35">
        <f>ROUND(('NEW Reference'!P$16*List!$H2217)+'NEW Reference'!P$17,0)</f>
        <v>918</v>
      </c>
      <c r="X2217" s="35">
        <f>ROUND(('NEW Reference'!Q$16*List!$H2217)+'NEW Reference'!Q$17,0)</f>
        <v>459</v>
      </c>
      <c r="Y2217" s="36"/>
      <c r="Z2217" s="4" t="str">
        <f t="shared" si="104"/>
        <v>KINGFISHER, Oklahoma</v>
      </c>
      <c r="AA2217" s="46" t="s">
        <v>6259</v>
      </c>
      <c r="AB2217" s="37" t="s">
        <v>49</v>
      </c>
      <c r="AC2217" s="41" t="s">
        <v>6170</v>
      </c>
      <c r="AD2217" s="42"/>
      <c r="AE2217">
        <f t="shared" si="105"/>
        <v>0.77170000000000005</v>
      </c>
    </row>
    <row r="2218" spans="1:31">
      <c r="A2218" s="28" t="s">
        <v>6260</v>
      </c>
      <c r="B2218" s="44" t="s">
        <v>6261</v>
      </c>
      <c r="C2218" s="47">
        <v>99937</v>
      </c>
      <c r="D2218" s="30" t="s">
        <v>195</v>
      </c>
      <c r="E2218" s="37" t="s">
        <v>1148</v>
      </c>
      <c r="F2218" s="50" t="s">
        <v>6170</v>
      </c>
      <c r="G2218" s="33" t="s">
        <v>59</v>
      </c>
      <c r="H2218">
        <f t="shared" si="103"/>
        <v>0.77170000000000005</v>
      </c>
      <c r="I2218" s="34">
        <f>ROUND(('NEW Reference'!B$16*List!$H2218)+'NEW Reference'!B$17,0)</f>
        <v>1004</v>
      </c>
      <c r="J2218" s="34">
        <f>ROUND(('NEW Reference'!C$16*List!$H2218)+'NEW Reference'!C$17,0)</f>
        <v>1497</v>
      </c>
      <c r="K2218" s="34">
        <f>ROUND(('NEW Reference'!D$16*List!$H2218)+'NEW Reference'!D$17,0)</f>
        <v>1794</v>
      </c>
      <c r="L2218" s="34">
        <f>ROUND(('NEW Reference'!E$16*List!$H2218)+'NEW Reference'!E$17,0)</f>
        <v>2218</v>
      </c>
      <c r="M2218" s="34">
        <f>ROUND(('NEW Reference'!F$16*List!$H2218)+'NEW Reference'!F$17,0)</f>
        <v>2311</v>
      </c>
      <c r="N2218" s="34">
        <f>ROUND(('NEW Reference'!G$16*List!$H2218)+'NEW Reference'!G$17,0)</f>
        <v>2616</v>
      </c>
      <c r="O2218" s="34">
        <f>ROUND(('NEW Reference'!H$16*List!$H2218)+'NEW Reference'!H$17,0)</f>
        <v>2716</v>
      </c>
      <c r="P2218" s="34">
        <f>ROUND(('NEW Reference'!I$16*List!$H2218)+'NEW Reference'!I$17,0)</f>
        <v>2823</v>
      </c>
      <c r="Q2218" s="34">
        <f>ROUND(('NEW Reference'!J$16*List!$H2218)+'NEW Reference'!J$17,0)</f>
        <v>3269</v>
      </c>
      <c r="R2218" s="34">
        <f>ROUND(('NEW Reference'!K$16*List!$H2218)+'NEW Reference'!K$17,0)</f>
        <v>3372</v>
      </c>
      <c r="S2218" s="34">
        <f>ROUND(('NEW Reference'!L$16*List!$H2218)+'NEW Reference'!L$17,0)</f>
        <v>3638</v>
      </c>
      <c r="T2218" s="34">
        <f>ROUND(('NEW Reference'!M$16*List!$H2218)+'NEW Reference'!M$17,0)</f>
        <v>4345</v>
      </c>
      <c r="U2218" s="34">
        <f>ROUND(('NEW Reference'!N$16*List!$H2218)+'NEW Reference'!N$17,0)</f>
        <v>17533</v>
      </c>
      <c r="V2218" s="35">
        <f>ROUND(('NEW Reference'!O$16*List!$H2218)+'NEW Reference'!O$17,0)</f>
        <v>652</v>
      </c>
      <c r="W2218" s="35">
        <f>ROUND(('NEW Reference'!P$16*List!$H2218)+'NEW Reference'!P$17,0)</f>
        <v>918</v>
      </c>
      <c r="X2218" s="35">
        <f>ROUND(('NEW Reference'!Q$16*List!$H2218)+'NEW Reference'!Q$17,0)</f>
        <v>459</v>
      </c>
      <c r="Y2218" s="36"/>
      <c r="Z2218" s="4" t="str">
        <f t="shared" si="104"/>
        <v>KIOWA, Oklahoma</v>
      </c>
      <c r="AA2218" s="46" t="s">
        <v>1148</v>
      </c>
      <c r="AB2218" s="37" t="s">
        <v>49</v>
      </c>
      <c r="AC2218" s="41" t="s">
        <v>6170</v>
      </c>
      <c r="AD2218" s="42"/>
      <c r="AE2218">
        <f t="shared" si="105"/>
        <v>0.77170000000000005</v>
      </c>
    </row>
    <row r="2219" spans="1:31">
      <c r="A2219" s="28" t="s">
        <v>6262</v>
      </c>
      <c r="B2219" s="44" t="s">
        <v>6263</v>
      </c>
      <c r="C2219" s="45">
        <v>99937</v>
      </c>
      <c r="D2219" s="30" t="s">
        <v>195</v>
      </c>
      <c r="E2219" s="46" t="s">
        <v>6264</v>
      </c>
      <c r="F2219" s="50" t="s">
        <v>6170</v>
      </c>
      <c r="G2219" s="33" t="s">
        <v>59</v>
      </c>
      <c r="H2219">
        <f t="shared" si="103"/>
        <v>0.77170000000000005</v>
      </c>
      <c r="I2219" s="34">
        <f>ROUND(('NEW Reference'!B$16*List!$H2219)+'NEW Reference'!B$17,0)</f>
        <v>1004</v>
      </c>
      <c r="J2219" s="34">
        <f>ROUND(('NEW Reference'!C$16*List!$H2219)+'NEW Reference'!C$17,0)</f>
        <v>1497</v>
      </c>
      <c r="K2219" s="34">
        <f>ROUND(('NEW Reference'!D$16*List!$H2219)+'NEW Reference'!D$17,0)</f>
        <v>1794</v>
      </c>
      <c r="L2219" s="34">
        <f>ROUND(('NEW Reference'!E$16*List!$H2219)+'NEW Reference'!E$17,0)</f>
        <v>2218</v>
      </c>
      <c r="M2219" s="34">
        <f>ROUND(('NEW Reference'!F$16*List!$H2219)+'NEW Reference'!F$17,0)</f>
        <v>2311</v>
      </c>
      <c r="N2219" s="34">
        <f>ROUND(('NEW Reference'!G$16*List!$H2219)+'NEW Reference'!G$17,0)</f>
        <v>2616</v>
      </c>
      <c r="O2219" s="34">
        <f>ROUND(('NEW Reference'!H$16*List!$H2219)+'NEW Reference'!H$17,0)</f>
        <v>2716</v>
      </c>
      <c r="P2219" s="34">
        <f>ROUND(('NEW Reference'!I$16*List!$H2219)+'NEW Reference'!I$17,0)</f>
        <v>2823</v>
      </c>
      <c r="Q2219" s="34">
        <f>ROUND(('NEW Reference'!J$16*List!$H2219)+'NEW Reference'!J$17,0)</f>
        <v>3269</v>
      </c>
      <c r="R2219" s="34">
        <f>ROUND(('NEW Reference'!K$16*List!$H2219)+'NEW Reference'!K$17,0)</f>
        <v>3372</v>
      </c>
      <c r="S2219" s="34">
        <f>ROUND(('NEW Reference'!L$16*List!$H2219)+'NEW Reference'!L$17,0)</f>
        <v>3638</v>
      </c>
      <c r="T2219" s="34">
        <f>ROUND(('NEW Reference'!M$16*List!$H2219)+'NEW Reference'!M$17,0)</f>
        <v>4345</v>
      </c>
      <c r="U2219" s="34">
        <f>ROUND(('NEW Reference'!N$16*List!$H2219)+'NEW Reference'!N$17,0)</f>
        <v>17533</v>
      </c>
      <c r="V2219" s="35">
        <f>ROUND(('NEW Reference'!O$16*List!$H2219)+'NEW Reference'!O$17,0)</f>
        <v>652</v>
      </c>
      <c r="W2219" s="35">
        <f>ROUND(('NEW Reference'!P$16*List!$H2219)+'NEW Reference'!P$17,0)</f>
        <v>918</v>
      </c>
      <c r="X2219" s="35">
        <f>ROUND(('NEW Reference'!Q$16*List!$H2219)+'NEW Reference'!Q$17,0)</f>
        <v>459</v>
      </c>
      <c r="Y2219" s="36"/>
      <c r="Z2219" s="4" t="str">
        <f t="shared" si="104"/>
        <v>LATIMER, Oklahoma</v>
      </c>
      <c r="AA2219" s="46" t="s">
        <v>6264</v>
      </c>
      <c r="AB2219" s="37" t="s">
        <v>49</v>
      </c>
      <c r="AC2219" s="41" t="s">
        <v>6170</v>
      </c>
      <c r="AD2219" s="42"/>
      <c r="AE2219">
        <f t="shared" si="105"/>
        <v>0.77170000000000005</v>
      </c>
    </row>
    <row r="2220" spans="1:31">
      <c r="A2220" s="28" t="s">
        <v>6265</v>
      </c>
      <c r="B2220" s="44" t="s">
        <v>6266</v>
      </c>
      <c r="C2220" s="45">
        <v>99937</v>
      </c>
      <c r="D2220" s="30" t="s">
        <v>195</v>
      </c>
      <c r="E2220" s="46" t="s">
        <v>6267</v>
      </c>
      <c r="F2220" s="49" t="s">
        <v>6170</v>
      </c>
      <c r="G2220" s="33" t="s">
        <v>59</v>
      </c>
      <c r="H2220">
        <f t="shared" si="103"/>
        <v>0.77170000000000005</v>
      </c>
      <c r="I2220" s="34">
        <f>ROUND(('NEW Reference'!B$16*List!$H2220)+'NEW Reference'!B$17,0)</f>
        <v>1004</v>
      </c>
      <c r="J2220" s="34">
        <f>ROUND(('NEW Reference'!C$16*List!$H2220)+'NEW Reference'!C$17,0)</f>
        <v>1497</v>
      </c>
      <c r="K2220" s="34">
        <f>ROUND(('NEW Reference'!D$16*List!$H2220)+'NEW Reference'!D$17,0)</f>
        <v>1794</v>
      </c>
      <c r="L2220" s="34">
        <f>ROUND(('NEW Reference'!E$16*List!$H2220)+'NEW Reference'!E$17,0)</f>
        <v>2218</v>
      </c>
      <c r="M2220" s="34">
        <f>ROUND(('NEW Reference'!F$16*List!$H2220)+'NEW Reference'!F$17,0)</f>
        <v>2311</v>
      </c>
      <c r="N2220" s="34">
        <f>ROUND(('NEW Reference'!G$16*List!$H2220)+'NEW Reference'!G$17,0)</f>
        <v>2616</v>
      </c>
      <c r="O2220" s="34">
        <f>ROUND(('NEW Reference'!H$16*List!$H2220)+'NEW Reference'!H$17,0)</f>
        <v>2716</v>
      </c>
      <c r="P2220" s="34">
        <f>ROUND(('NEW Reference'!I$16*List!$H2220)+'NEW Reference'!I$17,0)</f>
        <v>2823</v>
      </c>
      <c r="Q2220" s="34">
        <f>ROUND(('NEW Reference'!J$16*List!$H2220)+'NEW Reference'!J$17,0)</f>
        <v>3269</v>
      </c>
      <c r="R2220" s="34">
        <f>ROUND(('NEW Reference'!K$16*List!$H2220)+'NEW Reference'!K$17,0)</f>
        <v>3372</v>
      </c>
      <c r="S2220" s="34">
        <f>ROUND(('NEW Reference'!L$16*List!$H2220)+'NEW Reference'!L$17,0)</f>
        <v>3638</v>
      </c>
      <c r="T2220" s="34">
        <f>ROUND(('NEW Reference'!M$16*List!$H2220)+'NEW Reference'!M$17,0)</f>
        <v>4345</v>
      </c>
      <c r="U2220" s="34">
        <f>ROUND(('NEW Reference'!N$16*List!$H2220)+'NEW Reference'!N$17,0)</f>
        <v>17533</v>
      </c>
      <c r="V2220" s="35">
        <f>ROUND(('NEW Reference'!O$16*List!$H2220)+'NEW Reference'!O$17,0)</f>
        <v>652</v>
      </c>
      <c r="W2220" s="35">
        <f>ROUND(('NEW Reference'!P$16*List!$H2220)+'NEW Reference'!P$17,0)</f>
        <v>918</v>
      </c>
      <c r="X2220" s="35">
        <f>ROUND(('NEW Reference'!Q$16*List!$H2220)+'NEW Reference'!Q$17,0)</f>
        <v>459</v>
      </c>
      <c r="Y2220" s="36"/>
      <c r="Z2220" s="4" t="str">
        <f t="shared" si="104"/>
        <v>LE FLORE, Oklahoma</v>
      </c>
      <c r="AA2220" s="46" t="s">
        <v>6267</v>
      </c>
      <c r="AB2220" s="37" t="s">
        <v>49</v>
      </c>
      <c r="AC2220" s="41" t="s">
        <v>6170</v>
      </c>
      <c r="AD2220" s="42"/>
      <c r="AE2220">
        <f t="shared" si="105"/>
        <v>0.77170000000000005</v>
      </c>
    </row>
    <row r="2221" spans="1:31">
      <c r="A2221" s="28" t="s">
        <v>6268</v>
      </c>
      <c r="B2221" s="44" t="s">
        <v>6269</v>
      </c>
      <c r="C2221" s="45">
        <v>36420</v>
      </c>
      <c r="D2221" s="30" t="s">
        <v>1330</v>
      </c>
      <c r="E2221" s="46" t="s">
        <v>641</v>
      </c>
      <c r="F2221" s="49" t="s">
        <v>6170</v>
      </c>
      <c r="G2221" s="33" t="s">
        <v>48</v>
      </c>
      <c r="H2221">
        <f t="shared" si="103"/>
        <v>0.88650000000000007</v>
      </c>
      <c r="I2221" s="34">
        <f>ROUND(('NEW Reference'!B$16*List!$H2221)+'NEW Reference'!B$17,0)</f>
        <v>1110</v>
      </c>
      <c r="J2221" s="34">
        <f>ROUND(('NEW Reference'!C$16*List!$H2221)+'NEW Reference'!C$17,0)</f>
        <v>1656</v>
      </c>
      <c r="K2221" s="34">
        <f>ROUND(('NEW Reference'!D$16*List!$H2221)+'NEW Reference'!D$17,0)</f>
        <v>1984</v>
      </c>
      <c r="L2221" s="34">
        <f>ROUND(('NEW Reference'!E$16*List!$H2221)+'NEW Reference'!E$17,0)</f>
        <v>2453</v>
      </c>
      <c r="M2221" s="34">
        <f>ROUND(('NEW Reference'!F$16*List!$H2221)+'NEW Reference'!F$17,0)</f>
        <v>2555</v>
      </c>
      <c r="N2221" s="34">
        <f>ROUND(('NEW Reference'!G$16*List!$H2221)+'NEW Reference'!G$17,0)</f>
        <v>2893</v>
      </c>
      <c r="O2221" s="34">
        <f>ROUND(('NEW Reference'!H$16*List!$H2221)+'NEW Reference'!H$17,0)</f>
        <v>3003</v>
      </c>
      <c r="P2221" s="34">
        <f>ROUND(('NEW Reference'!I$16*List!$H2221)+'NEW Reference'!I$17,0)</f>
        <v>3121</v>
      </c>
      <c r="Q2221" s="34">
        <f>ROUND(('NEW Reference'!J$16*List!$H2221)+'NEW Reference'!J$17,0)</f>
        <v>3614</v>
      </c>
      <c r="R2221" s="34">
        <f>ROUND(('NEW Reference'!K$16*List!$H2221)+'NEW Reference'!K$17,0)</f>
        <v>3728</v>
      </c>
      <c r="S2221" s="34">
        <f>ROUND(('NEW Reference'!L$16*List!$H2221)+'NEW Reference'!L$17,0)</f>
        <v>4023</v>
      </c>
      <c r="T2221" s="34">
        <f>ROUND(('NEW Reference'!M$16*List!$H2221)+'NEW Reference'!M$17,0)</f>
        <v>4805</v>
      </c>
      <c r="U2221" s="34">
        <f>ROUND(('NEW Reference'!N$16*List!$H2221)+'NEW Reference'!N$17,0)</f>
        <v>19386</v>
      </c>
      <c r="V2221" s="35">
        <f>ROUND(('NEW Reference'!O$16*List!$H2221)+'NEW Reference'!O$17,0)</f>
        <v>721</v>
      </c>
      <c r="W2221" s="35">
        <f>ROUND(('NEW Reference'!P$16*List!$H2221)+'NEW Reference'!P$17,0)</f>
        <v>1016</v>
      </c>
      <c r="X2221" s="35">
        <f>ROUND(('NEW Reference'!Q$16*List!$H2221)+'NEW Reference'!Q$17,0)</f>
        <v>508</v>
      </c>
      <c r="Y2221" s="36"/>
      <c r="Z2221" s="4" t="str">
        <f t="shared" si="104"/>
        <v>LINCOLN, Oklahoma</v>
      </c>
      <c r="AA2221" s="46" t="s">
        <v>641</v>
      </c>
      <c r="AB2221" s="37" t="s">
        <v>49</v>
      </c>
      <c r="AC2221" s="41" t="s">
        <v>6170</v>
      </c>
      <c r="AD2221" s="42"/>
      <c r="AE2221">
        <f t="shared" si="105"/>
        <v>0.88650000000000007</v>
      </c>
    </row>
    <row r="2222" spans="1:31">
      <c r="A2222" s="28" t="s">
        <v>6270</v>
      </c>
      <c r="B2222" s="44" t="s">
        <v>6271</v>
      </c>
      <c r="C2222" s="45">
        <v>36420</v>
      </c>
      <c r="D2222" s="30" t="s">
        <v>1330</v>
      </c>
      <c r="E2222" s="46" t="s">
        <v>650</v>
      </c>
      <c r="F2222" s="49" t="s">
        <v>6170</v>
      </c>
      <c r="G2222" s="33" t="s">
        <v>48</v>
      </c>
      <c r="H2222">
        <f t="shared" si="103"/>
        <v>0.88650000000000007</v>
      </c>
      <c r="I2222" s="34">
        <f>ROUND(('NEW Reference'!B$16*List!$H2222)+'NEW Reference'!B$17,0)</f>
        <v>1110</v>
      </c>
      <c r="J2222" s="34">
        <f>ROUND(('NEW Reference'!C$16*List!$H2222)+'NEW Reference'!C$17,0)</f>
        <v>1656</v>
      </c>
      <c r="K2222" s="34">
        <f>ROUND(('NEW Reference'!D$16*List!$H2222)+'NEW Reference'!D$17,0)</f>
        <v>1984</v>
      </c>
      <c r="L2222" s="34">
        <f>ROUND(('NEW Reference'!E$16*List!$H2222)+'NEW Reference'!E$17,0)</f>
        <v>2453</v>
      </c>
      <c r="M2222" s="34">
        <f>ROUND(('NEW Reference'!F$16*List!$H2222)+'NEW Reference'!F$17,0)</f>
        <v>2555</v>
      </c>
      <c r="N2222" s="34">
        <f>ROUND(('NEW Reference'!G$16*List!$H2222)+'NEW Reference'!G$17,0)</f>
        <v>2893</v>
      </c>
      <c r="O2222" s="34">
        <f>ROUND(('NEW Reference'!H$16*List!$H2222)+'NEW Reference'!H$17,0)</f>
        <v>3003</v>
      </c>
      <c r="P2222" s="34">
        <f>ROUND(('NEW Reference'!I$16*List!$H2222)+'NEW Reference'!I$17,0)</f>
        <v>3121</v>
      </c>
      <c r="Q2222" s="34">
        <f>ROUND(('NEW Reference'!J$16*List!$H2222)+'NEW Reference'!J$17,0)</f>
        <v>3614</v>
      </c>
      <c r="R2222" s="34">
        <f>ROUND(('NEW Reference'!K$16*List!$H2222)+'NEW Reference'!K$17,0)</f>
        <v>3728</v>
      </c>
      <c r="S2222" s="34">
        <f>ROUND(('NEW Reference'!L$16*List!$H2222)+'NEW Reference'!L$17,0)</f>
        <v>4023</v>
      </c>
      <c r="T2222" s="34">
        <f>ROUND(('NEW Reference'!M$16*List!$H2222)+'NEW Reference'!M$17,0)</f>
        <v>4805</v>
      </c>
      <c r="U2222" s="34">
        <f>ROUND(('NEW Reference'!N$16*List!$H2222)+'NEW Reference'!N$17,0)</f>
        <v>19386</v>
      </c>
      <c r="V2222" s="35">
        <f>ROUND(('NEW Reference'!O$16*List!$H2222)+'NEW Reference'!O$17,0)</f>
        <v>721</v>
      </c>
      <c r="W2222" s="35">
        <f>ROUND(('NEW Reference'!P$16*List!$H2222)+'NEW Reference'!P$17,0)</f>
        <v>1016</v>
      </c>
      <c r="X2222" s="35">
        <f>ROUND(('NEW Reference'!Q$16*List!$H2222)+'NEW Reference'!Q$17,0)</f>
        <v>508</v>
      </c>
      <c r="Y2222" s="36"/>
      <c r="Z2222" s="4" t="str">
        <f t="shared" si="104"/>
        <v>LOGAN, Oklahoma</v>
      </c>
      <c r="AA2222" s="37" t="s">
        <v>650</v>
      </c>
      <c r="AB2222" s="37" t="s">
        <v>49</v>
      </c>
      <c r="AC2222" s="32" t="s">
        <v>6170</v>
      </c>
      <c r="AD2222" s="38"/>
      <c r="AE2222">
        <f t="shared" si="105"/>
        <v>0.88650000000000007</v>
      </c>
    </row>
    <row r="2223" spans="1:31">
      <c r="A2223" s="28" t="s">
        <v>6272</v>
      </c>
      <c r="B2223" s="44" t="s">
        <v>6273</v>
      </c>
      <c r="C2223" s="45">
        <v>99937</v>
      </c>
      <c r="D2223" s="30" t="s">
        <v>195</v>
      </c>
      <c r="E2223" s="46" t="s">
        <v>6274</v>
      </c>
      <c r="F2223" s="50" t="s">
        <v>6170</v>
      </c>
      <c r="G2223" s="33" t="s">
        <v>59</v>
      </c>
      <c r="H2223">
        <f t="shared" si="103"/>
        <v>0.77170000000000005</v>
      </c>
      <c r="I2223" s="34">
        <f>ROUND(('NEW Reference'!B$16*List!$H2223)+'NEW Reference'!B$17,0)</f>
        <v>1004</v>
      </c>
      <c r="J2223" s="34">
        <f>ROUND(('NEW Reference'!C$16*List!$H2223)+'NEW Reference'!C$17,0)</f>
        <v>1497</v>
      </c>
      <c r="K2223" s="34">
        <f>ROUND(('NEW Reference'!D$16*List!$H2223)+'NEW Reference'!D$17,0)</f>
        <v>1794</v>
      </c>
      <c r="L2223" s="34">
        <f>ROUND(('NEW Reference'!E$16*List!$H2223)+'NEW Reference'!E$17,0)</f>
        <v>2218</v>
      </c>
      <c r="M2223" s="34">
        <f>ROUND(('NEW Reference'!F$16*List!$H2223)+'NEW Reference'!F$17,0)</f>
        <v>2311</v>
      </c>
      <c r="N2223" s="34">
        <f>ROUND(('NEW Reference'!G$16*List!$H2223)+'NEW Reference'!G$17,0)</f>
        <v>2616</v>
      </c>
      <c r="O2223" s="34">
        <f>ROUND(('NEW Reference'!H$16*List!$H2223)+'NEW Reference'!H$17,0)</f>
        <v>2716</v>
      </c>
      <c r="P2223" s="34">
        <f>ROUND(('NEW Reference'!I$16*List!$H2223)+'NEW Reference'!I$17,0)</f>
        <v>2823</v>
      </c>
      <c r="Q2223" s="34">
        <f>ROUND(('NEW Reference'!J$16*List!$H2223)+'NEW Reference'!J$17,0)</f>
        <v>3269</v>
      </c>
      <c r="R2223" s="34">
        <f>ROUND(('NEW Reference'!K$16*List!$H2223)+'NEW Reference'!K$17,0)</f>
        <v>3372</v>
      </c>
      <c r="S2223" s="34">
        <f>ROUND(('NEW Reference'!L$16*List!$H2223)+'NEW Reference'!L$17,0)</f>
        <v>3638</v>
      </c>
      <c r="T2223" s="34">
        <f>ROUND(('NEW Reference'!M$16*List!$H2223)+'NEW Reference'!M$17,0)</f>
        <v>4345</v>
      </c>
      <c r="U2223" s="34">
        <f>ROUND(('NEW Reference'!N$16*List!$H2223)+'NEW Reference'!N$17,0)</f>
        <v>17533</v>
      </c>
      <c r="V2223" s="35">
        <f>ROUND(('NEW Reference'!O$16*List!$H2223)+'NEW Reference'!O$17,0)</f>
        <v>652</v>
      </c>
      <c r="W2223" s="35">
        <f>ROUND(('NEW Reference'!P$16*List!$H2223)+'NEW Reference'!P$17,0)</f>
        <v>918</v>
      </c>
      <c r="X2223" s="35">
        <f>ROUND(('NEW Reference'!Q$16*List!$H2223)+'NEW Reference'!Q$17,0)</f>
        <v>459</v>
      </c>
      <c r="Y2223" s="36"/>
      <c r="Z2223" s="4" t="str">
        <f t="shared" si="104"/>
        <v>LOVE, Oklahoma</v>
      </c>
      <c r="AA2223" s="37" t="s">
        <v>6274</v>
      </c>
      <c r="AB2223" s="37" t="s">
        <v>49</v>
      </c>
      <c r="AC2223" s="32" t="s">
        <v>6170</v>
      </c>
      <c r="AD2223" s="38"/>
      <c r="AE2223">
        <f t="shared" si="105"/>
        <v>0.77170000000000005</v>
      </c>
    </row>
    <row r="2224" spans="1:31">
      <c r="A2224" s="28" t="s">
        <v>6275</v>
      </c>
      <c r="B2224" s="44" t="s">
        <v>6276</v>
      </c>
      <c r="C2224" s="47">
        <v>36420</v>
      </c>
      <c r="D2224" s="30" t="s">
        <v>1330</v>
      </c>
      <c r="E2224" s="37" t="s">
        <v>6277</v>
      </c>
      <c r="F2224" s="49" t="s">
        <v>6170</v>
      </c>
      <c r="G2224" s="33" t="s">
        <v>48</v>
      </c>
      <c r="H2224">
        <f t="shared" si="103"/>
        <v>0.88650000000000007</v>
      </c>
      <c r="I2224" s="34">
        <f>ROUND(('NEW Reference'!B$16*List!$H2224)+'NEW Reference'!B$17,0)</f>
        <v>1110</v>
      </c>
      <c r="J2224" s="34">
        <f>ROUND(('NEW Reference'!C$16*List!$H2224)+'NEW Reference'!C$17,0)</f>
        <v>1656</v>
      </c>
      <c r="K2224" s="34">
        <f>ROUND(('NEW Reference'!D$16*List!$H2224)+'NEW Reference'!D$17,0)</f>
        <v>1984</v>
      </c>
      <c r="L2224" s="34">
        <f>ROUND(('NEW Reference'!E$16*List!$H2224)+'NEW Reference'!E$17,0)</f>
        <v>2453</v>
      </c>
      <c r="M2224" s="34">
        <f>ROUND(('NEW Reference'!F$16*List!$H2224)+'NEW Reference'!F$17,0)</f>
        <v>2555</v>
      </c>
      <c r="N2224" s="34">
        <f>ROUND(('NEW Reference'!G$16*List!$H2224)+'NEW Reference'!G$17,0)</f>
        <v>2893</v>
      </c>
      <c r="O2224" s="34">
        <f>ROUND(('NEW Reference'!H$16*List!$H2224)+'NEW Reference'!H$17,0)</f>
        <v>3003</v>
      </c>
      <c r="P2224" s="34">
        <f>ROUND(('NEW Reference'!I$16*List!$H2224)+'NEW Reference'!I$17,0)</f>
        <v>3121</v>
      </c>
      <c r="Q2224" s="34">
        <f>ROUND(('NEW Reference'!J$16*List!$H2224)+'NEW Reference'!J$17,0)</f>
        <v>3614</v>
      </c>
      <c r="R2224" s="34">
        <f>ROUND(('NEW Reference'!K$16*List!$H2224)+'NEW Reference'!K$17,0)</f>
        <v>3728</v>
      </c>
      <c r="S2224" s="34">
        <f>ROUND(('NEW Reference'!L$16*List!$H2224)+'NEW Reference'!L$17,0)</f>
        <v>4023</v>
      </c>
      <c r="T2224" s="34">
        <f>ROUND(('NEW Reference'!M$16*List!$H2224)+'NEW Reference'!M$17,0)</f>
        <v>4805</v>
      </c>
      <c r="U2224" s="34">
        <f>ROUND(('NEW Reference'!N$16*List!$H2224)+'NEW Reference'!N$17,0)</f>
        <v>19386</v>
      </c>
      <c r="V2224" s="35">
        <f>ROUND(('NEW Reference'!O$16*List!$H2224)+'NEW Reference'!O$17,0)</f>
        <v>721</v>
      </c>
      <c r="W2224" s="35">
        <f>ROUND(('NEW Reference'!P$16*List!$H2224)+'NEW Reference'!P$17,0)</f>
        <v>1016</v>
      </c>
      <c r="X2224" s="35">
        <f>ROUND(('NEW Reference'!Q$16*List!$H2224)+'NEW Reference'!Q$17,0)</f>
        <v>508</v>
      </c>
      <c r="Y2224" s="36"/>
      <c r="Z2224" s="4" t="str">
        <f t="shared" si="104"/>
        <v>MCCLAIN, Oklahoma</v>
      </c>
      <c r="AA2224" s="37" t="s">
        <v>6277</v>
      </c>
      <c r="AB2224" s="37" t="s">
        <v>49</v>
      </c>
      <c r="AC2224" s="32" t="s">
        <v>6170</v>
      </c>
      <c r="AD2224" s="38"/>
      <c r="AE2224">
        <f t="shared" si="105"/>
        <v>0.88650000000000007</v>
      </c>
    </row>
    <row r="2225" spans="1:31">
      <c r="A2225" s="28" t="s">
        <v>6278</v>
      </c>
      <c r="B2225" s="44" t="s">
        <v>6279</v>
      </c>
      <c r="C2225" s="47">
        <v>99937</v>
      </c>
      <c r="D2225" s="30" t="s">
        <v>195</v>
      </c>
      <c r="E2225" s="37" t="s">
        <v>6280</v>
      </c>
      <c r="F2225" s="50" t="s">
        <v>6170</v>
      </c>
      <c r="G2225" s="33" t="s">
        <v>59</v>
      </c>
      <c r="H2225">
        <f t="shared" si="103"/>
        <v>0.77170000000000005</v>
      </c>
      <c r="I2225" s="34">
        <f>ROUND(('NEW Reference'!B$16*List!$H2225)+'NEW Reference'!B$17,0)</f>
        <v>1004</v>
      </c>
      <c r="J2225" s="34">
        <f>ROUND(('NEW Reference'!C$16*List!$H2225)+'NEW Reference'!C$17,0)</f>
        <v>1497</v>
      </c>
      <c r="K2225" s="34">
        <f>ROUND(('NEW Reference'!D$16*List!$H2225)+'NEW Reference'!D$17,0)</f>
        <v>1794</v>
      </c>
      <c r="L2225" s="34">
        <f>ROUND(('NEW Reference'!E$16*List!$H2225)+'NEW Reference'!E$17,0)</f>
        <v>2218</v>
      </c>
      <c r="M2225" s="34">
        <f>ROUND(('NEW Reference'!F$16*List!$H2225)+'NEW Reference'!F$17,0)</f>
        <v>2311</v>
      </c>
      <c r="N2225" s="34">
        <f>ROUND(('NEW Reference'!G$16*List!$H2225)+'NEW Reference'!G$17,0)</f>
        <v>2616</v>
      </c>
      <c r="O2225" s="34">
        <f>ROUND(('NEW Reference'!H$16*List!$H2225)+'NEW Reference'!H$17,0)</f>
        <v>2716</v>
      </c>
      <c r="P2225" s="34">
        <f>ROUND(('NEW Reference'!I$16*List!$H2225)+'NEW Reference'!I$17,0)</f>
        <v>2823</v>
      </c>
      <c r="Q2225" s="34">
        <f>ROUND(('NEW Reference'!J$16*List!$H2225)+'NEW Reference'!J$17,0)</f>
        <v>3269</v>
      </c>
      <c r="R2225" s="34">
        <f>ROUND(('NEW Reference'!K$16*List!$H2225)+'NEW Reference'!K$17,0)</f>
        <v>3372</v>
      </c>
      <c r="S2225" s="34">
        <f>ROUND(('NEW Reference'!L$16*List!$H2225)+'NEW Reference'!L$17,0)</f>
        <v>3638</v>
      </c>
      <c r="T2225" s="34">
        <f>ROUND(('NEW Reference'!M$16*List!$H2225)+'NEW Reference'!M$17,0)</f>
        <v>4345</v>
      </c>
      <c r="U2225" s="34">
        <f>ROUND(('NEW Reference'!N$16*List!$H2225)+'NEW Reference'!N$17,0)</f>
        <v>17533</v>
      </c>
      <c r="V2225" s="35">
        <f>ROUND(('NEW Reference'!O$16*List!$H2225)+'NEW Reference'!O$17,0)</f>
        <v>652</v>
      </c>
      <c r="W2225" s="35">
        <f>ROUND(('NEW Reference'!P$16*List!$H2225)+'NEW Reference'!P$17,0)</f>
        <v>918</v>
      </c>
      <c r="X2225" s="35">
        <f>ROUND(('NEW Reference'!Q$16*List!$H2225)+'NEW Reference'!Q$17,0)</f>
        <v>459</v>
      </c>
      <c r="Y2225" s="36"/>
      <c r="Z2225" s="4" t="str">
        <f t="shared" si="104"/>
        <v>MCCURTAIN, Oklahoma</v>
      </c>
      <c r="AA2225" s="46" t="s">
        <v>6280</v>
      </c>
      <c r="AB2225" s="37" t="s">
        <v>49</v>
      </c>
      <c r="AC2225" s="41" t="s">
        <v>6170</v>
      </c>
      <c r="AD2225" s="42"/>
      <c r="AE2225">
        <f t="shared" si="105"/>
        <v>0.77170000000000005</v>
      </c>
    </row>
    <row r="2226" spans="1:31">
      <c r="A2226" s="28" t="s">
        <v>6281</v>
      </c>
      <c r="B2226" s="44" t="s">
        <v>6282</v>
      </c>
      <c r="C2226" s="45">
        <v>99937</v>
      </c>
      <c r="D2226" s="30" t="s">
        <v>195</v>
      </c>
      <c r="E2226" s="46" t="s">
        <v>5882</v>
      </c>
      <c r="F2226" s="50" t="s">
        <v>6170</v>
      </c>
      <c r="G2226" s="33" t="s">
        <v>59</v>
      </c>
      <c r="H2226">
        <f t="shared" si="103"/>
        <v>0.77170000000000005</v>
      </c>
      <c r="I2226" s="34">
        <f>ROUND(('NEW Reference'!B$16*List!$H2226)+'NEW Reference'!B$17,0)</f>
        <v>1004</v>
      </c>
      <c r="J2226" s="34">
        <f>ROUND(('NEW Reference'!C$16*List!$H2226)+'NEW Reference'!C$17,0)</f>
        <v>1497</v>
      </c>
      <c r="K2226" s="34">
        <f>ROUND(('NEW Reference'!D$16*List!$H2226)+'NEW Reference'!D$17,0)</f>
        <v>1794</v>
      </c>
      <c r="L2226" s="34">
        <f>ROUND(('NEW Reference'!E$16*List!$H2226)+'NEW Reference'!E$17,0)</f>
        <v>2218</v>
      </c>
      <c r="M2226" s="34">
        <f>ROUND(('NEW Reference'!F$16*List!$H2226)+'NEW Reference'!F$17,0)</f>
        <v>2311</v>
      </c>
      <c r="N2226" s="34">
        <f>ROUND(('NEW Reference'!G$16*List!$H2226)+'NEW Reference'!G$17,0)</f>
        <v>2616</v>
      </c>
      <c r="O2226" s="34">
        <f>ROUND(('NEW Reference'!H$16*List!$H2226)+'NEW Reference'!H$17,0)</f>
        <v>2716</v>
      </c>
      <c r="P2226" s="34">
        <f>ROUND(('NEW Reference'!I$16*List!$H2226)+'NEW Reference'!I$17,0)</f>
        <v>2823</v>
      </c>
      <c r="Q2226" s="34">
        <f>ROUND(('NEW Reference'!J$16*List!$H2226)+'NEW Reference'!J$17,0)</f>
        <v>3269</v>
      </c>
      <c r="R2226" s="34">
        <f>ROUND(('NEW Reference'!K$16*List!$H2226)+'NEW Reference'!K$17,0)</f>
        <v>3372</v>
      </c>
      <c r="S2226" s="34">
        <f>ROUND(('NEW Reference'!L$16*List!$H2226)+'NEW Reference'!L$17,0)</f>
        <v>3638</v>
      </c>
      <c r="T2226" s="34">
        <f>ROUND(('NEW Reference'!M$16*List!$H2226)+'NEW Reference'!M$17,0)</f>
        <v>4345</v>
      </c>
      <c r="U2226" s="34">
        <f>ROUND(('NEW Reference'!N$16*List!$H2226)+'NEW Reference'!N$17,0)</f>
        <v>17533</v>
      </c>
      <c r="V2226" s="35">
        <f>ROUND(('NEW Reference'!O$16*List!$H2226)+'NEW Reference'!O$17,0)</f>
        <v>652</v>
      </c>
      <c r="W2226" s="35">
        <f>ROUND(('NEW Reference'!P$16*List!$H2226)+'NEW Reference'!P$17,0)</f>
        <v>918</v>
      </c>
      <c r="X2226" s="35">
        <f>ROUND(('NEW Reference'!Q$16*List!$H2226)+'NEW Reference'!Q$17,0)</f>
        <v>459</v>
      </c>
      <c r="Y2226" s="36"/>
      <c r="Z2226" s="4" t="str">
        <f t="shared" si="104"/>
        <v>MCINTOSH, Oklahoma</v>
      </c>
      <c r="AA2226" s="37" t="s">
        <v>5882</v>
      </c>
      <c r="AB2226" s="37" t="s">
        <v>49</v>
      </c>
      <c r="AC2226" s="32" t="s">
        <v>6170</v>
      </c>
      <c r="AD2226" s="38"/>
      <c r="AE2226">
        <f t="shared" si="105"/>
        <v>0.77170000000000005</v>
      </c>
    </row>
    <row r="2227" spans="1:31">
      <c r="A2227" s="28" t="s">
        <v>6283</v>
      </c>
      <c r="B2227" s="44" t="s">
        <v>6284</v>
      </c>
      <c r="C2227" s="47">
        <v>99937</v>
      </c>
      <c r="D2227" s="30" t="s">
        <v>195</v>
      </c>
      <c r="E2227" s="37" t="s">
        <v>6285</v>
      </c>
      <c r="F2227" s="50" t="s">
        <v>6170</v>
      </c>
      <c r="G2227" s="33" t="s">
        <v>59</v>
      </c>
      <c r="H2227">
        <f t="shared" si="103"/>
        <v>0.77170000000000005</v>
      </c>
      <c r="I2227" s="34">
        <f>ROUND(('NEW Reference'!B$16*List!$H2227)+'NEW Reference'!B$17,0)</f>
        <v>1004</v>
      </c>
      <c r="J2227" s="34">
        <f>ROUND(('NEW Reference'!C$16*List!$H2227)+'NEW Reference'!C$17,0)</f>
        <v>1497</v>
      </c>
      <c r="K2227" s="34">
        <f>ROUND(('NEW Reference'!D$16*List!$H2227)+'NEW Reference'!D$17,0)</f>
        <v>1794</v>
      </c>
      <c r="L2227" s="34">
        <f>ROUND(('NEW Reference'!E$16*List!$H2227)+'NEW Reference'!E$17,0)</f>
        <v>2218</v>
      </c>
      <c r="M2227" s="34">
        <f>ROUND(('NEW Reference'!F$16*List!$H2227)+'NEW Reference'!F$17,0)</f>
        <v>2311</v>
      </c>
      <c r="N2227" s="34">
        <f>ROUND(('NEW Reference'!G$16*List!$H2227)+'NEW Reference'!G$17,0)</f>
        <v>2616</v>
      </c>
      <c r="O2227" s="34">
        <f>ROUND(('NEW Reference'!H$16*List!$H2227)+'NEW Reference'!H$17,0)</f>
        <v>2716</v>
      </c>
      <c r="P2227" s="34">
        <f>ROUND(('NEW Reference'!I$16*List!$H2227)+'NEW Reference'!I$17,0)</f>
        <v>2823</v>
      </c>
      <c r="Q2227" s="34">
        <f>ROUND(('NEW Reference'!J$16*List!$H2227)+'NEW Reference'!J$17,0)</f>
        <v>3269</v>
      </c>
      <c r="R2227" s="34">
        <f>ROUND(('NEW Reference'!K$16*List!$H2227)+'NEW Reference'!K$17,0)</f>
        <v>3372</v>
      </c>
      <c r="S2227" s="34">
        <f>ROUND(('NEW Reference'!L$16*List!$H2227)+'NEW Reference'!L$17,0)</f>
        <v>3638</v>
      </c>
      <c r="T2227" s="34">
        <f>ROUND(('NEW Reference'!M$16*List!$H2227)+'NEW Reference'!M$17,0)</f>
        <v>4345</v>
      </c>
      <c r="U2227" s="34">
        <f>ROUND(('NEW Reference'!N$16*List!$H2227)+'NEW Reference'!N$17,0)</f>
        <v>17533</v>
      </c>
      <c r="V2227" s="35">
        <f>ROUND(('NEW Reference'!O$16*List!$H2227)+'NEW Reference'!O$17,0)</f>
        <v>652</v>
      </c>
      <c r="W2227" s="35">
        <f>ROUND(('NEW Reference'!P$16*List!$H2227)+'NEW Reference'!P$17,0)</f>
        <v>918</v>
      </c>
      <c r="X2227" s="35">
        <f>ROUND(('NEW Reference'!Q$16*List!$H2227)+'NEW Reference'!Q$17,0)</f>
        <v>459</v>
      </c>
      <c r="Y2227" s="36"/>
      <c r="Z2227" s="4" t="str">
        <f t="shared" si="104"/>
        <v>MAJOR, Oklahoma</v>
      </c>
      <c r="AA2227" s="46" t="s">
        <v>6285</v>
      </c>
      <c r="AB2227" s="37" t="s">
        <v>49</v>
      </c>
      <c r="AC2227" s="41" t="s">
        <v>6170</v>
      </c>
      <c r="AD2227" s="42"/>
      <c r="AE2227">
        <f t="shared" si="105"/>
        <v>0.77170000000000005</v>
      </c>
    </row>
    <row r="2228" spans="1:31">
      <c r="A2228" s="28" t="s">
        <v>6286</v>
      </c>
      <c r="B2228" s="44" t="s">
        <v>6287</v>
      </c>
      <c r="C2228" s="45">
        <v>99937</v>
      </c>
      <c r="D2228" s="30" t="s">
        <v>195</v>
      </c>
      <c r="E2228" s="46" t="s">
        <v>244</v>
      </c>
      <c r="F2228" s="50" t="s">
        <v>6170</v>
      </c>
      <c r="G2228" s="33" t="s">
        <v>59</v>
      </c>
      <c r="H2228">
        <f t="shared" si="103"/>
        <v>0.77170000000000005</v>
      </c>
      <c r="I2228" s="34">
        <f>ROUND(('NEW Reference'!B$16*List!$H2228)+'NEW Reference'!B$17,0)</f>
        <v>1004</v>
      </c>
      <c r="J2228" s="34">
        <f>ROUND(('NEW Reference'!C$16*List!$H2228)+'NEW Reference'!C$17,0)</f>
        <v>1497</v>
      </c>
      <c r="K2228" s="34">
        <f>ROUND(('NEW Reference'!D$16*List!$H2228)+'NEW Reference'!D$17,0)</f>
        <v>1794</v>
      </c>
      <c r="L2228" s="34">
        <f>ROUND(('NEW Reference'!E$16*List!$H2228)+'NEW Reference'!E$17,0)</f>
        <v>2218</v>
      </c>
      <c r="M2228" s="34">
        <f>ROUND(('NEW Reference'!F$16*List!$H2228)+'NEW Reference'!F$17,0)</f>
        <v>2311</v>
      </c>
      <c r="N2228" s="34">
        <f>ROUND(('NEW Reference'!G$16*List!$H2228)+'NEW Reference'!G$17,0)</f>
        <v>2616</v>
      </c>
      <c r="O2228" s="34">
        <f>ROUND(('NEW Reference'!H$16*List!$H2228)+'NEW Reference'!H$17,0)</f>
        <v>2716</v>
      </c>
      <c r="P2228" s="34">
        <f>ROUND(('NEW Reference'!I$16*List!$H2228)+'NEW Reference'!I$17,0)</f>
        <v>2823</v>
      </c>
      <c r="Q2228" s="34">
        <f>ROUND(('NEW Reference'!J$16*List!$H2228)+'NEW Reference'!J$17,0)</f>
        <v>3269</v>
      </c>
      <c r="R2228" s="34">
        <f>ROUND(('NEW Reference'!K$16*List!$H2228)+'NEW Reference'!K$17,0)</f>
        <v>3372</v>
      </c>
      <c r="S2228" s="34">
        <f>ROUND(('NEW Reference'!L$16*List!$H2228)+'NEW Reference'!L$17,0)</f>
        <v>3638</v>
      </c>
      <c r="T2228" s="34">
        <f>ROUND(('NEW Reference'!M$16*List!$H2228)+'NEW Reference'!M$17,0)</f>
        <v>4345</v>
      </c>
      <c r="U2228" s="34">
        <f>ROUND(('NEW Reference'!N$16*List!$H2228)+'NEW Reference'!N$17,0)</f>
        <v>17533</v>
      </c>
      <c r="V2228" s="35">
        <f>ROUND(('NEW Reference'!O$16*List!$H2228)+'NEW Reference'!O$17,0)</f>
        <v>652</v>
      </c>
      <c r="W2228" s="35">
        <f>ROUND(('NEW Reference'!P$16*List!$H2228)+'NEW Reference'!P$17,0)</f>
        <v>918</v>
      </c>
      <c r="X2228" s="35">
        <f>ROUND(('NEW Reference'!Q$16*List!$H2228)+'NEW Reference'!Q$17,0)</f>
        <v>459</v>
      </c>
      <c r="Y2228" s="36"/>
      <c r="Z2228" s="4" t="str">
        <f t="shared" si="104"/>
        <v>MARSHALL, Oklahoma</v>
      </c>
      <c r="AA2228" s="46" t="s">
        <v>244</v>
      </c>
      <c r="AB2228" s="37" t="s">
        <v>49</v>
      </c>
      <c r="AC2228" s="41" t="s">
        <v>6170</v>
      </c>
      <c r="AD2228" s="42"/>
      <c r="AE2228">
        <f t="shared" si="105"/>
        <v>0.77170000000000005</v>
      </c>
    </row>
    <row r="2229" spans="1:31">
      <c r="A2229" s="28" t="s">
        <v>6288</v>
      </c>
      <c r="B2229" s="44" t="s">
        <v>6289</v>
      </c>
      <c r="C2229" s="45">
        <v>99937</v>
      </c>
      <c r="D2229" s="30" t="s">
        <v>195</v>
      </c>
      <c r="E2229" s="46" t="s">
        <v>6290</v>
      </c>
      <c r="F2229" s="50" t="s">
        <v>6170</v>
      </c>
      <c r="G2229" s="33" t="s">
        <v>59</v>
      </c>
      <c r="H2229">
        <f t="shared" si="103"/>
        <v>0.77170000000000005</v>
      </c>
      <c r="I2229" s="34">
        <f>ROUND(('NEW Reference'!B$16*List!$H2229)+'NEW Reference'!B$17,0)</f>
        <v>1004</v>
      </c>
      <c r="J2229" s="34">
        <f>ROUND(('NEW Reference'!C$16*List!$H2229)+'NEW Reference'!C$17,0)</f>
        <v>1497</v>
      </c>
      <c r="K2229" s="34">
        <f>ROUND(('NEW Reference'!D$16*List!$H2229)+'NEW Reference'!D$17,0)</f>
        <v>1794</v>
      </c>
      <c r="L2229" s="34">
        <f>ROUND(('NEW Reference'!E$16*List!$H2229)+'NEW Reference'!E$17,0)</f>
        <v>2218</v>
      </c>
      <c r="M2229" s="34">
        <f>ROUND(('NEW Reference'!F$16*List!$H2229)+'NEW Reference'!F$17,0)</f>
        <v>2311</v>
      </c>
      <c r="N2229" s="34">
        <f>ROUND(('NEW Reference'!G$16*List!$H2229)+'NEW Reference'!G$17,0)</f>
        <v>2616</v>
      </c>
      <c r="O2229" s="34">
        <f>ROUND(('NEW Reference'!H$16*List!$H2229)+'NEW Reference'!H$17,0)</f>
        <v>2716</v>
      </c>
      <c r="P2229" s="34">
        <f>ROUND(('NEW Reference'!I$16*List!$H2229)+'NEW Reference'!I$17,0)</f>
        <v>2823</v>
      </c>
      <c r="Q2229" s="34">
        <f>ROUND(('NEW Reference'!J$16*List!$H2229)+'NEW Reference'!J$17,0)</f>
        <v>3269</v>
      </c>
      <c r="R2229" s="34">
        <f>ROUND(('NEW Reference'!K$16*List!$H2229)+'NEW Reference'!K$17,0)</f>
        <v>3372</v>
      </c>
      <c r="S2229" s="34">
        <f>ROUND(('NEW Reference'!L$16*List!$H2229)+'NEW Reference'!L$17,0)</f>
        <v>3638</v>
      </c>
      <c r="T2229" s="34">
        <f>ROUND(('NEW Reference'!M$16*List!$H2229)+'NEW Reference'!M$17,0)</f>
        <v>4345</v>
      </c>
      <c r="U2229" s="34">
        <f>ROUND(('NEW Reference'!N$16*List!$H2229)+'NEW Reference'!N$17,0)</f>
        <v>17533</v>
      </c>
      <c r="V2229" s="35">
        <f>ROUND(('NEW Reference'!O$16*List!$H2229)+'NEW Reference'!O$17,0)</f>
        <v>652</v>
      </c>
      <c r="W2229" s="35">
        <f>ROUND(('NEW Reference'!P$16*List!$H2229)+'NEW Reference'!P$17,0)</f>
        <v>918</v>
      </c>
      <c r="X2229" s="35">
        <f>ROUND(('NEW Reference'!Q$16*List!$H2229)+'NEW Reference'!Q$17,0)</f>
        <v>459</v>
      </c>
      <c r="Y2229" s="36"/>
      <c r="Z2229" s="4" t="str">
        <f t="shared" si="104"/>
        <v>MAYES, Oklahoma</v>
      </c>
      <c r="AA2229" s="46" t="s">
        <v>6290</v>
      </c>
      <c r="AB2229" s="37" t="s">
        <v>49</v>
      </c>
      <c r="AC2229" s="41" t="s">
        <v>6170</v>
      </c>
      <c r="AD2229" s="42"/>
      <c r="AE2229">
        <f t="shared" si="105"/>
        <v>0.77170000000000005</v>
      </c>
    </row>
    <row r="2230" spans="1:31">
      <c r="A2230" s="28" t="s">
        <v>6291</v>
      </c>
      <c r="B2230" s="44" t="s">
        <v>6292</v>
      </c>
      <c r="C2230" s="45">
        <v>99937</v>
      </c>
      <c r="D2230" s="30" t="s">
        <v>195</v>
      </c>
      <c r="E2230" s="46" t="s">
        <v>1910</v>
      </c>
      <c r="F2230" s="50" t="s">
        <v>6170</v>
      </c>
      <c r="G2230" s="33" t="s">
        <v>59</v>
      </c>
      <c r="H2230">
        <f t="shared" si="103"/>
        <v>0.77170000000000005</v>
      </c>
      <c r="I2230" s="34">
        <f>ROUND(('NEW Reference'!B$16*List!$H2230)+'NEW Reference'!B$17,0)</f>
        <v>1004</v>
      </c>
      <c r="J2230" s="34">
        <f>ROUND(('NEW Reference'!C$16*List!$H2230)+'NEW Reference'!C$17,0)</f>
        <v>1497</v>
      </c>
      <c r="K2230" s="34">
        <f>ROUND(('NEW Reference'!D$16*List!$H2230)+'NEW Reference'!D$17,0)</f>
        <v>1794</v>
      </c>
      <c r="L2230" s="34">
        <f>ROUND(('NEW Reference'!E$16*List!$H2230)+'NEW Reference'!E$17,0)</f>
        <v>2218</v>
      </c>
      <c r="M2230" s="34">
        <f>ROUND(('NEW Reference'!F$16*List!$H2230)+'NEW Reference'!F$17,0)</f>
        <v>2311</v>
      </c>
      <c r="N2230" s="34">
        <f>ROUND(('NEW Reference'!G$16*List!$H2230)+'NEW Reference'!G$17,0)</f>
        <v>2616</v>
      </c>
      <c r="O2230" s="34">
        <f>ROUND(('NEW Reference'!H$16*List!$H2230)+'NEW Reference'!H$17,0)</f>
        <v>2716</v>
      </c>
      <c r="P2230" s="34">
        <f>ROUND(('NEW Reference'!I$16*List!$H2230)+'NEW Reference'!I$17,0)</f>
        <v>2823</v>
      </c>
      <c r="Q2230" s="34">
        <f>ROUND(('NEW Reference'!J$16*List!$H2230)+'NEW Reference'!J$17,0)</f>
        <v>3269</v>
      </c>
      <c r="R2230" s="34">
        <f>ROUND(('NEW Reference'!K$16*List!$H2230)+'NEW Reference'!K$17,0)</f>
        <v>3372</v>
      </c>
      <c r="S2230" s="34">
        <f>ROUND(('NEW Reference'!L$16*List!$H2230)+'NEW Reference'!L$17,0)</f>
        <v>3638</v>
      </c>
      <c r="T2230" s="34">
        <f>ROUND(('NEW Reference'!M$16*List!$H2230)+'NEW Reference'!M$17,0)</f>
        <v>4345</v>
      </c>
      <c r="U2230" s="34">
        <f>ROUND(('NEW Reference'!N$16*List!$H2230)+'NEW Reference'!N$17,0)</f>
        <v>17533</v>
      </c>
      <c r="V2230" s="35">
        <f>ROUND(('NEW Reference'!O$16*List!$H2230)+'NEW Reference'!O$17,0)</f>
        <v>652</v>
      </c>
      <c r="W2230" s="35">
        <f>ROUND(('NEW Reference'!P$16*List!$H2230)+'NEW Reference'!P$17,0)</f>
        <v>918</v>
      </c>
      <c r="X2230" s="35">
        <f>ROUND(('NEW Reference'!Q$16*List!$H2230)+'NEW Reference'!Q$17,0)</f>
        <v>459</v>
      </c>
      <c r="Y2230" s="36"/>
      <c r="Z2230" s="4" t="str">
        <f t="shared" si="104"/>
        <v>MURRAY, Oklahoma</v>
      </c>
      <c r="AA2230" s="46" t="s">
        <v>1910</v>
      </c>
      <c r="AB2230" s="37" t="s">
        <v>49</v>
      </c>
      <c r="AC2230" s="41" t="s">
        <v>6170</v>
      </c>
      <c r="AD2230" s="42"/>
      <c r="AE2230">
        <f t="shared" si="105"/>
        <v>0.77170000000000005</v>
      </c>
    </row>
    <row r="2231" spans="1:31">
      <c r="A2231" s="28" t="s">
        <v>6293</v>
      </c>
      <c r="B2231" s="44" t="s">
        <v>6294</v>
      </c>
      <c r="C2231" s="47">
        <v>99937</v>
      </c>
      <c r="D2231" s="30" t="s">
        <v>195</v>
      </c>
      <c r="E2231" s="37" t="s">
        <v>6295</v>
      </c>
      <c r="F2231" s="50" t="s">
        <v>6170</v>
      </c>
      <c r="G2231" s="33" t="s">
        <v>59</v>
      </c>
      <c r="H2231">
        <f t="shared" si="103"/>
        <v>0.77170000000000005</v>
      </c>
      <c r="I2231" s="34">
        <f>ROUND(('NEW Reference'!B$16*List!$H2231)+'NEW Reference'!B$17,0)</f>
        <v>1004</v>
      </c>
      <c r="J2231" s="34">
        <f>ROUND(('NEW Reference'!C$16*List!$H2231)+'NEW Reference'!C$17,0)</f>
        <v>1497</v>
      </c>
      <c r="K2231" s="34">
        <f>ROUND(('NEW Reference'!D$16*List!$H2231)+'NEW Reference'!D$17,0)</f>
        <v>1794</v>
      </c>
      <c r="L2231" s="34">
        <f>ROUND(('NEW Reference'!E$16*List!$H2231)+'NEW Reference'!E$17,0)</f>
        <v>2218</v>
      </c>
      <c r="M2231" s="34">
        <f>ROUND(('NEW Reference'!F$16*List!$H2231)+'NEW Reference'!F$17,0)</f>
        <v>2311</v>
      </c>
      <c r="N2231" s="34">
        <f>ROUND(('NEW Reference'!G$16*List!$H2231)+'NEW Reference'!G$17,0)</f>
        <v>2616</v>
      </c>
      <c r="O2231" s="34">
        <f>ROUND(('NEW Reference'!H$16*List!$H2231)+'NEW Reference'!H$17,0)</f>
        <v>2716</v>
      </c>
      <c r="P2231" s="34">
        <f>ROUND(('NEW Reference'!I$16*List!$H2231)+'NEW Reference'!I$17,0)</f>
        <v>2823</v>
      </c>
      <c r="Q2231" s="34">
        <f>ROUND(('NEW Reference'!J$16*List!$H2231)+'NEW Reference'!J$17,0)</f>
        <v>3269</v>
      </c>
      <c r="R2231" s="34">
        <f>ROUND(('NEW Reference'!K$16*List!$H2231)+'NEW Reference'!K$17,0)</f>
        <v>3372</v>
      </c>
      <c r="S2231" s="34">
        <f>ROUND(('NEW Reference'!L$16*List!$H2231)+'NEW Reference'!L$17,0)</f>
        <v>3638</v>
      </c>
      <c r="T2231" s="34">
        <f>ROUND(('NEW Reference'!M$16*List!$H2231)+'NEW Reference'!M$17,0)</f>
        <v>4345</v>
      </c>
      <c r="U2231" s="34">
        <f>ROUND(('NEW Reference'!N$16*List!$H2231)+'NEW Reference'!N$17,0)</f>
        <v>17533</v>
      </c>
      <c r="V2231" s="35">
        <f>ROUND(('NEW Reference'!O$16*List!$H2231)+'NEW Reference'!O$17,0)</f>
        <v>652</v>
      </c>
      <c r="W2231" s="35">
        <f>ROUND(('NEW Reference'!P$16*List!$H2231)+'NEW Reference'!P$17,0)</f>
        <v>918</v>
      </c>
      <c r="X2231" s="35">
        <f>ROUND(('NEW Reference'!Q$16*List!$H2231)+'NEW Reference'!Q$17,0)</f>
        <v>459</v>
      </c>
      <c r="Y2231" s="36"/>
      <c r="Z2231" s="4" t="str">
        <f t="shared" si="104"/>
        <v>MUSKOGEE, Oklahoma</v>
      </c>
      <c r="AA2231" s="46" t="s">
        <v>6295</v>
      </c>
      <c r="AB2231" s="37" t="s">
        <v>49</v>
      </c>
      <c r="AC2231" s="41" t="s">
        <v>6170</v>
      </c>
      <c r="AD2231" s="42"/>
      <c r="AE2231">
        <f t="shared" si="105"/>
        <v>0.77170000000000005</v>
      </c>
    </row>
    <row r="2232" spans="1:31">
      <c r="A2232" s="28" t="s">
        <v>6296</v>
      </c>
      <c r="B2232" s="44" t="s">
        <v>6297</v>
      </c>
      <c r="C2232" s="45">
        <v>99937</v>
      </c>
      <c r="D2232" s="30" t="s">
        <v>195</v>
      </c>
      <c r="E2232" s="46" t="s">
        <v>2593</v>
      </c>
      <c r="F2232" s="50" t="s">
        <v>6170</v>
      </c>
      <c r="G2232" s="33" t="s">
        <v>59</v>
      </c>
      <c r="H2232">
        <f t="shared" si="103"/>
        <v>0.77170000000000005</v>
      </c>
      <c r="I2232" s="34">
        <f>ROUND(('NEW Reference'!B$16*List!$H2232)+'NEW Reference'!B$17,0)</f>
        <v>1004</v>
      </c>
      <c r="J2232" s="34">
        <f>ROUND(('NEW Reference'!C$16*List!$H2232)+'NEW Reference'!C$17,0)</f>
        <v>1497</v>
      </c>
      <c r="K2232" s="34">
        <f>ROUND(('NEW Reference'!D$16*List!$H2232)+'NEW Reference'!D$17,0)</f>
        <v>1794</v>
      </c>
      <c r="L2232" s="34">
        <f>ROUND(('NEW Reference'!E$16*List!$H2232)+'NEW Reference'!E$17,0)</f>
        <v>2218</v>
      </c>
      <c r="M2232" s="34">
        <f>ROUND(('NEW Reference'!F$16*List!$H2232)+'NEW Reference'!F$17,0)</f>
        <v>2311</v>
      </c>
      <c r="N2232" s="34">
        <f>ROUND(('NEW Reference'!G$16*List!$H2232)+'NEW Reference'!G$17,0)</f>
        <v>2616</v>
      </c>
      <c r="O2232" s="34">
        <f>ROUND(('NEW Reference'!H$16*List!$H2232)+'NEW Reference'!H$17,0)</f>
        <v>2716</v>
      </c>
      <c r="P2232" s="34">
        <f>ROUND(('NEW Reference'!I$16*List!$H2232)+'NEW Reference'!I$17,0)</f>
        <v>2823</v>
      </c>
      <c r="Q2232" s="34">
        <f>ROUND(('NEW Reference'!J$16*List!$H2232)+'NEW Reference'!J$17,0)</f>
        <v>3269</v>
      </c>
      <c r="R2232" s="34">
        <f>ROUND(('NEW Reference'!K$16*List!$H2232)+'NEW Reference'!K$17,0)</f>
        <v>3372</v>
      </c>
      <c r="S2232" s="34">
        <f>ROUND(('NEW Reference'!L$16*List!$H2232)+'NEW Reference'!L$17,0)</f>
        <v>3638</v>
      </c>
      <c r="T2232" s="34">
        <f>ROUND(('NEW Reference'!M$16*List!$H2232)+'NEW Reference'!M$17,0)</f>
        <v>4345</v>
      </c>
      <c r="U2232" s="34">
        <f>ROUND(('NEW Reference'!N$16*List!$H2232)+'NEW Reference'!N$17,0)</f>
        <v>17533</v>
      </c>
      <c r="V2232" s="35">
        <f>ROUND(('NEW Reference'!O$16*List!$H2232)+'NEW Reference'!O$17,0)</f>
        <v>652</v>
      </c>
      <c r="W2232" s="35">
        <f>ROUND(('NEW Reference'!P$16*List!$H2232)+'NEW Reference'!P$17,0)</f>
        <v>918</v>
      </c>
      <c r="X2232" s="35">
        <f>ROUND(('NEW Reference'!Q$16*List!$H2232)+'NEW Reference'!Q$17,0)</f>
        <v>459</v>
      </c>
      <c r="Y2232" s="36"/>
      <c r="Z2232" s="4" t="str">
        <f t="shared" si="104"/>
        <v>NOBLE, Oklahoma</v>
      </c>
      <c r="AA2232" s="46" t="s">
        <v>2593</v>
      </c>
      <c r="AB2232" s="37" t="s">
        <v>49</v>
      </c>
      <c r="AC2232" s="41" t="s">
        <v>6170</v>
      </c>
      <c r="AD2232" s="42"/>
      <c r="AE2232">
        <f t="shared" si="105"/>
        <v>0.77170000000000005</v>
      </c>
    </row>
    <row r="2233" spans="1:31">
      <c r="A2233" s="28" t="s">
        <v>6298</v>
      </c>
      <c r="B2233" s="44" t="s">
        <v>6299</v>
      </c>
      <c r="C2233" s="45">
        <v>99937</v>
      </c>
      <c r="D2233" s="30" t="s">
        <v>195</v>
      </c>
      <c r="E2233" s="46" t="s">
        <v>6300</v>
      </c>
      <c r="F2233" s="50" t="s">
        <v>6170</v>
      </c>
      <c r="G2233" s="33" t="s">
        <v>59</v>
      </c>
      <c r="H2233">
        <f t="shared" si="103"/>
        <v>0.77170000000000005</v>
      </c>
      <c r="I2233" s="34">
        <f>ROUND(('NEW Reference'!B$16*List!$H2233)+'NEW Reference'!B$17,0)</f>
        <v>1004</v>
      </c>
      <c r="J2233" s="34">
        <f>ROUND(('NEW Reference'!C$16*List!$H2233)+'NEW Reference'!C$17,0)</f>
        <v>1497</v>
      </c>
      <c r="K2233" s="34">
        <f>ROUND(('NEW Reference'!D$16*List!$H2233)+'NEW Reference'!D$17,0)</f>
        <v>1794</v>
      </c>
      <c r="L2233" s="34">
        <f>ROUND(('NEW Reference'!E$16*List!$H2233)+'NEW Reference'!E$17,0)</f>
        <v>2218</v>
      </c>
      <c r="M2233" s="34">
        <f>ROUND(('NEW Reference'!F$16*List!$H2233)+'NEW Reference'!F$17,0)</f>
        <v>2311</v>
      </c>
      <c r="N2233" s="34">
        <f>ROUND(('NEW Reference'!G$16*List!$H2233)+'NEW Reference'!G$17,0)</f>
        <v>2616</v>
      </c>
      <c r="O2233" s="34">
        <f>ROUND(('NEW Reference'!H$16*List!$H2233)+'NEW Reference'!H$17,0)</f>
        <v>2716</v>
      </c>
      <c r="P2233" s="34">
        <f>ROUND(('NEW Reference'!I$16*List!$H2233)+'NEW Reference'!I$17,0)</f>
        <v>2823</v>
      </c>
      <c r="Q2233" s="34">
        <f>ROUND(('NEW Reference'!J$16*List!$H2233)+'NEW Reference'!J$17,0)</f>
        <v>3269</v>
      </c>
      <c r="R2233" s="34">
        <f>ROUND(('NEW Reference'!K$16*List!$H2233)+'NEW Reference'!K$17,0)</f>
        <v>3372</v>
      </c>
      <c r="S2233" s="34">
        <f>ROUND(('NEW Reference'!L$16*List!$H2233)+'NEW Reference'!L$17,0)</f>
        <v>3638</v>
      </c>
      <c r="T2233" s="34">
        <f>ROUND(('NEW Reference'!M$16*List!$H2233)+'NEW Reference'!M$17,0)</f>
        <v>4345</v>
      </c>
      <c r="U2233" s="34">
        <f>ROUND(('NEW Reference'!N$16*List!$H2233)+'NEW Reference'!N$17,0)</f>
        <v>17533</v>
      </c>
      <c r="V2233" s="35">
        <f>ROUND(('NEW Reference'!O$16*List!$H2233)+'NEW Reference'!O$17,0)</f>
        <v>652</v>
      </c>
      <c r="W2233" s="35">
        <f>ROUND(('NEW Reference'!P$16*List!$H2233)+'NEW Reference'!P$17,0)</f>
        <v>918</v>
      </c>
      <c r="X2233" s="35">
        <f>ROUND(('NEW Reference'!Q$16*List!$H2233)+'NEW Reference'!Q$17,0)</f>
        <v>459</v>
      </c>
      <c r="Y2233" s="36"/>
      <c r="Z2233" s="4" t="str">
        <f t="shared" si="104"/>
        <v>NOWATA, Oklahoma</v>
      </c>
      <c r="AA2233" s="37" t="s">
        <v>6300</v>
      </c>
      <c r="AB2233" s="37" t="s">
        <v>49</v>
      </c>
      <c r="AC2233" s="32" t="s">
        <v>6170</v>
      </c>
      <c r="AD2233" s="38"/>
      <c r="AE2233">
        <f t="shared" si="105"/>
        <v>0.77170000000000005</v>
      </c>
    </row>
    <row r="2234" spans="1:31">
      <c r="A2234" s="28" t="s">
        <v>6301</v>
      </c>
      <c r="B2234" s="44" t="s">
        <v>6302</v>
      </c>
      <c r="C2234" s="45">
        <v>99937</v>
      </c>
      <c r="D2234" s="30" t="s">
        <v>195</v>
      </c>
      <c r="E2234" s="46" t="s">
        <v>6303</v>
      </c>
      <c r="F2234" s="50" t="s">
        <v>6170</v>
      </c>
      <c r="G2234" s="33" t="s">
        <v>59</v>
      </c>
      <c r="H2234">
        <f t="shared" si="103"/>
        <v>0.77170000000000005</v>
      </c>
      <c r="I2234" s="34">
        <f>ROUND(('NEW Reference'!B$16*List!$H2234)+'NEW Reference'!B$17,0)</f>
        <v>1004</v>
      </c>
      <c r="J2234" s="34">
        <f>ROUND(('NEW Reference'!C$16*List!$H2234)+'NEW Reference'!C$17,0)</f>
        <v>1497</v>
      </c>
      <c r="K2234" s="34">
        <f>ROUND(('NEW Reference'!D$16*List!$H2234)+'NEW Reference'!D$17,0)</f>
        <v>1794</v>
      </c>
      <c r="L2234" s="34">
        <f>ROUND(('NEW Reference'!E$16*List!$H2234)+'NEW Reference'!E$17,0)</f>
        <v>2218</v>
      </c>
      <c r="M2234" s="34">
        <f>ROUND(('NEW Reference'!F$16*List!$H2234)+'NEW Reference'!F$17,0)</f>
        <v>2311</v>
      </c>
      <c r="N2234" s="34">
        <f>ROUND(('NEW Reference'!G$16*List!$H2234)+'NEW Reference'!G$17,0)</f>
        <v>2616</v>
      </c>
      <c r="O2234" s="34">
        <f>ROUND(('NEW Reference'!H$16*List!$H2234)+'NEW Reference'!H$17,0)</f>
        <v>2716</v>
      </c>
      <c r="P2234" s="34">
        <f>ROUND(('NEW Reference'!I$16*List!$H2234)+'NEW Reference'!I$17,0)</f>
        <v>2823</v>
      </c>
      <c r="Q2234" s="34">
        <f>ROUND(('NEW Reference'!J$16*List!$H2234)+'NEW Reference'!J$17,0)</f>
        <v>3269</v>
      </c>
      <c r="R2234" s="34">
        <f>ROUND(('NEW Reference'!K$16*List!$H2234)+'NEW Reference'!K$17,0)</f>
        <v>3372</v>
      </c>
      <c r="S2234" s="34">
        <f>ROUND(('NEW Reference'!L$16*List!$H2234)+'NEW Reference'!L$17,0)</f>
        <v>3638</v>
      </c>
      <c r="T2234" s="34">
        <f>ROUND(('NEW Reference'!M$16*List!$H2234)+'NEW Reference'!M$17,0)</f>
        <v>4345</v>
      </c>
      <c r="U2234" s="34">
        <f>ROUND(('NEW Reference'!N$16*List!$H2234)+'NEW Reference'!N$17,0)</f>
        <v>17533</v>
      </c>
      <c r="V2234" s="35">
        <f>ROUND(('NEW Reference'!O$16*List!$H2234)+'NEW Reference'!O$17,0)</f>
        <v>652</v>
      </c>
      <c r="W2234" s="35">
        <f>ROUND(('NEW Reference'!P$16*List!$H2234)+'NEW Reference'!P$17,0)</f>
        <v>918</v>
      </c>
      <c r="X2234" s="35">
        <f>ROUND(('NEW Reference'!Q$16*List!$H2234)+'NEW Reference'!Q$17,0)</f>
        <v>459</v>
      </c>
      <c r="Y2234" s="36"/>
      <c r="Z2234" s="4" t="str">
        <f t="shared" si="104"/>
        <v>OKFUSKEE, Oklahoma</v>
      </c>
      <c r="AA2234" s="46" t="s">
        <v>6303</v>
      </c>
      <c r="AB2234" s="37" t="s">
        <v>49</v>
      </c>
      <c r="AC2234" s="41" t="s">
        <v>6170</v>
      </c>
      <c r="AD2234" s="42"/>
      <c r="AE2234">
        <f t="shared" si="105"/>
        <v>0.77170000000000005</v>
      </c>
    </row>
    <row r="2235" spans="1:31">
      <c r="A2235" s="28" t="s">
        <v>6304</v>
      </c>
      <c r="B2235" s="44" t="s">
        <v>6305</v>
      </c>
      <c r="C2235" s="45">
        <v>36420</v>
      </c>
      <c r="D2235" s="30" t="s">
        <v>1330</v>
      </c>
      <c r="E2235" s="46" t="s">
        <v>195</v>
      </c>
      <c r="F2235" s="49" t="s">
        <v>6170</v>
      </c>
      <c r="G2235" s="33" t="s">
        <v>48</v>
      </c>
      <c r="H2235">
        <f t="shared" si="103"/>
        <v>0.88650000000000007</v>
      </c>
      <c r="I2235" s="34">
        <f>ROUND(('NEW Reference'!B$16*List!$H2235)+'NEW Reference'!B$17,0)</f>
        <v>1110</v>
      </c>
      <c r="J2235" s="34">
        <f>ROUND(('NEW Reference'!C$16*List!$H2235)+'NEW Reference'!C$17,0)</f>
        <v>1656</v>
      </c>
      <c r="K2235" s="34">
        <f>ROUND(('NEW Reference'!D$16*List!$H2235)+'NEW Reference'!D$17,0)</f>
        <v>1984</v>
      </c>
      <c r="L2235" s="34">
        <f>ROUND(('NEW Reference'!E$16*List!$H2235)+'NEW Reference'!E$17,0)</f>
        <v>2453</v>
      </c>
      <c r="M2235" s="34">
        <f>ROUND(('NEW Reference'!F$16*List!$H2235)+'NEW Reference'!F$17,0)</f>
        <v>2555</v>
      </c>
      <c r="N2235" s="34">
        <f>ROUND(('NEW Reference'!G$16*List!$H2235)+'NEW Reference'!G$17,0)</f>
        <v>2893</v>
      </c>
      <c r="O2235" s="34">
        <f>ROUND(('NEW Reference'!H$16*List!$H2235)+'NEW Reference'!H$17,0)</f>
        <v>3003</v>
      </c>
      <c r="P2235" s="34">
        <f>ROUND(('NEW Reference'!I$16*List!$H2235)+'NEW Reference'!I$17,0)</f>
        <v>3121</v>
      </c>
      <c r="Q2235" s="34">
        <f>ROUND(('NEW Reference'!J$16*List!$H2235)+'NEW Reference'!J$17,0)</f>
        <v>3614</v>
      </c>
      <c r="R2235" s="34">
        <f>ROUND(('NEW Reference'!K$16*List!$H2235)+'NEW Reference'!K$17,0)</f>
        <v>3728</v>
      </c>
      <c r="S2235" s="34">
        <f>ROUND(('NEW Reference'!L$16*List!$H2235)+'NEW Reference'!L$17,0)</f>
        <v>4023</v>
      </c>
      <c r="T2235" s="34">
        <f>ROUND(('NEW Reference'!M$16*List!$H2235)+'NEW Reference'!M$17,0)</f>
        <v>4805</v>
      </c>
      <c r="U2235" s="34">
        <f>ROUND(('NEW Reference'!N$16*List!$H2235)+'NEW Reference'!N$17,0)</f>
        <v>19386</v>
      </c>
      <c r="V2235" s="35">
        <f>ROUND(('NEW Reference'!O$16*List!$H2235)+'NEW Reference'!O$17,0)</f>
        <v>721</v>
      </c>
      <c r="W2235" s="35">
        <f>ROUND(('NEW Reference'!P$16*List!$H2235)+'NEW Reference'!P$17,0)</f>
        <v>1016</v>
      </c>
      <c r="X2235" s="35">
        <f>ROUND(('NEW Reference'!Q$16*List!$H2235)+'NEW Reference'!Q$17,0)</f>
        <v>508</v>
      </c>
      <c r="Y2235" s="36"/>
      <c r="Z2235" s="4" t="str">
        <f t="shared" si="104"/>
        <v>OKLAHOMA, Oklahoma</v>
      </c>
      <c r="AA2235" s="37" t="s">
        <v>195</v>
      </c>
      <c r="AB2235" s="37" t="s">
        <v>49</v>
      </c>
      <c r="AC2235" s="32" t="s">
        <v>6170</v>
      </c>
      <c r="AD2235" s="38"/>
      <c r="AE2235">
        <f t="shared" si="105"/>
        <v>0.88650000000000007</v>
      </c>
    </row>
    <row r="2236" spans="1:31">
      <c r="A2236" s="28" t="s">
        <v>6306</v>
      </c>
      <c r="B2236" s="44" t="s">
        <v>6307</v>
      </c>
      <c r="C2236" s="45">
        <v>46140</v>
      </c>
      <c r="D2236" s="30" t="s">
        <v>1685</v>
      </c>
      <c r="E2236" s="46" t="s">
        <v>6308</v>
      </c>
      <c r="F2236" s="49" t="s">
        <v>6170</v>
      </c>
      <c r="G2236" s="33" t="s">
        <v>48</v>
      </c>
      <c r="H2236">
        <f t="shared" si="103"/>
        <v>0.82400000000000007</v>
      </c>
      <c r="I2236" s="34">
        <f>ROUND(('NEW Reference'!B$16*List!$H2236)+'NEW Reference'!B$17,0)</f>
        <v>1052</v>
      </c>
      <c r="J2236" s="34">
        <f>ROUND(('NEW Reference'!C$16*List!$H2236)+'NEW Reference'!C$17,0)</f>
        <v>1569</v>
      </c>
      <c r="K2236" s="34">
        <f>ROUND(('NEW Reference'!D$16*List!$H2236)+'NEW Reference'!D$17,0)</f>
        <v>1881</v>
      </c>
      <c r="L2236" s="34">
        <f>ROUND(('NEW Reference'!E$16*List!$H2236)+'NEW Reference'!E$17,0)</f>
        <v>2325</v>
      </c>
      <c r="M2236" s="34">
        <f>ROUND(('NEW Reference'!F$16*List!$H2236)+'NEW Reference'!F$17,0)</f>
        <v>2422</v>
      </c>
      <c r="N2236" s="34">
        <f>ROUND(('NEW Reference'!G$16*List!$H2236)+'NEW Reference'!G$17,0)</f>
        <v>2742</v>
      </c>
      <c r="O2236" s="34">
        <f>ROUND(('NEW Reference'!H$16*List!$H2236)+'NEW Reference'!H$17,0)</f>
        <v>2847</v>
      </c>
      <c r="P2236" s="34">
        <f>ROUND(('NEW Reference'!I$16*List!$H2236)+'NEW Reference'!I$17,0)</f>
        <v>2959</v>
      </c>
      <c r="Q2236" s="34">
        <f>ROUND(('NEW Reference'!J$16*List!$H2236)+'NEW Reference'!J$17,0)</f>
        <v>3426</v>
      </c>
      <c r="R2236" s="34">
        <f>ROUND(('NEW Reference'!K$16*List!$H2236)+'NEW Reference'!K$17,0)</f>
        <v>3534</v>
      </c>
      <c r="S2236" s="34">
        <f>ROUND(('NEW Reference'!L$16*List!$H2236)+'NEW Reference'!L$17,0)</f>
        <v>3813</v>
      </c>
      <c r="T2236" s="34">
        <f>ROUND(('NEW Reference'!M$16*List!$H2236)+'NEW Reference'!M$17,0)</f>
        <v>4554</v>
      </c>
      <c r="U2236" s="34">
        <f>ROUND(('NEW Reference'!N$16*List!$H2236)+'NEW Reference'!N$17,0)</f>
        <v>18377</v>
      </c>
      <c r="V2236" s="35">
        <f>ROUND(('NEW Reference'!O$16*List!$H2236)+'NEW Reference'!O$17,0)</f>
        <v>683</v>
      </c>
      <c r="W2236" s="35">
        <f>ROUND(('NEW Reference'!P$16*List!$H2236)+'NEW Reference'!P$17,0)</f>
        <v>963</v>
      </c>
      <c r="X2236" s="35">
        <f>ROUND(('NEW Reference'!Q$16*List!$H2236)+'NEW Reference'!Q$17,0)</f>
        <v>481</v>
      </c>
      <c r="Y2236" s="36"/>
      <c r="Z2236" s="4" t="str">
        <f t="shared" si="104"/>
        <v>OKMULGEE, Oklahoma</v>
      </c>
      <c r="AA2236" s="46" t="s">
        <v>6308</v>
      </c>
      <c r="AB2236" s="37" t="s">
        <v>49</v>
      </c>
      <c r="AC2236" s="41" t="s">
        <v>6170</v>
      </c>
      <c r="AD2236" s="42"/>
      <c r="AE2236">
        <f t="shared" si="105"/>
        <v>0.82400000000000007</v>
      </c>
    </row>
    <row r="2237" spans="1:31">
      <c r="A2237" s="28" t="s">
        <v>6309</v>
      </c>
      <c r="B2237" s="44" t="s">
        <v>6310</v>
      </c>
      <c r="C2237" s="47">
        <v>46140</v>
      </c>
      <c r="D2237" s="30" t="s">
        <v>1685</v>
      </c>
      <c r="E2237" s="37" t="s">
        <v>3111</v>
      </c>
      <c r="F2237" s="49" t="s">
        <v>6170</v>
      </c>
      <c r="G2237" s="33" t="s">
        <v>48</v>
      </c>
      <c r="H2237">
        <f t="shared" si="103"/>
        <v>0.82400000000000007</v>
      </c>
      <c r="I2237" s="34">
        <f>ROUND(('NEW Reference'!B$16*List!$H2237)+'NEW Reference'!B$17,0)</f>
        <v>1052</v>
      </c>
      <c r="J2237" s="34">
        <f>ROUND(('NEW Reference'!C$16*List!$H2237)+'NEW Reference'!C$17,0)</f>
        <v>1569</v>
      </c>
      <c r="K2237" s="34">
        <f>ROUND(('NEW Reference'!D$16*List!$H2237)+'NEW Reference'!D$17,0)</f>
        <v>1881</v>
      </c>
      <c r="L2237" s="34">
        <f>ROUND(('NEW Reference'!E$16*List!$H2237)+'NEW Reference'!E$17,0)</f>
        <v>2325</v>
      </c>
      <c r="M2237" s="34">
        <f>ROUND(('NEW Reference'!F$16*List!$H2237)+'NEW Reference'!F$17,0)</f>
        <v>2422</v>
      </c>
      <c r="N2237" s="34">
        <f>ROUND(('NEW Reference'!G$16*List!$H2237)+'NEW Reference'!G$17,0)</f>
        <v>2742</v>
      </c>
      <c r="O2237" s="34">
        <f>ROUND(('NEW Reference'!H$16*List!$H2237)+'NEW Reference'!H$17,0)</f>
        <v>2847</v>
      </c>
      <c r="P2237" s="34">
        <f>ROUND(('NEW Reference'!I$16*List!$H2237)+'NEW Reference'!I$17,0)</f>
        <v>2959</v>
      </c>
      <c r="Q2237" s="34">
        <f>ROUND(('NEW Reference'!J$16*List!$H2237)+'NEW Reference'!J$17,0)</f>
        <v>3426</v>
      </c>
      <c r="R2237" s="34">
        <f>ROUND(('NEW Reference'!K$16*List!$H2237)+'NEW Reference'!K$17,0)</f>
        <v>3534</v>
      </c>
      <c r="S2237" s="34">
        <f>ROUND(('NEW Reference'!L$16*List!$H2237)+'NEW Reference'!L$17,0)</f>
        <v>3813</v>
      </c>
      <c r="T2237" s="34">
        <f>ROUND(('NEW Reference'!M$16*List!$H2237)+'NEW Reference'!M$17,0)</f>
        <v>4554</v>
      </c>
      <c r="U2237" s="34">
        <f>ROUND(('NEW Reference'!N$16*List!$H2237)+'NEW Reference'!N$17,0)</f>
        <v>18377</v>
      </c>
      <c r="V2237" s="35">
        <f>ROUND(('NEW Reference'!O$16*List!$H2237)+'NEW Reference'!O$17,0)</f>
        <v>683</v>
      </c>
      <c r="W2237" s="35">
        <f>ROUND(('NEW Reference'!P$16*List!$H2237)+'NEW Reference'!P$17,0)</f>
        <v>963</v>
      </c>
      <c r="X2237" s="35">
        <f>ROUND(('NEW Reference'!Q$16*List!$H2237)+'NEW Reference'!Q$17,0)</f>
        <v>481</v>
      </c>
      <c r="Y2237" s="36"/>
      <c r="Z2237" s="4" t="str">
        <f t="shared" si="104"/>
        <v>OSAGE, Oklahoma</v>
      </c>
      <c r="AA2237" s="46" t="s">
        <v>3111</v>
      </c>
      <c r="AB2237" s="37" t="s">
        <v>49</v>
      </c>
      <c r="AC2237" s="41" t="s">
        <v>6170</v>
      </c>
      <c r="AD2237" s="42"/>
      <c r="AE2237">
        <f t="shared" si="105"/>
        <v>0.82400000000000007</v>
      </c>
    </row>
    <row r="2238" spans="1:31">
      <c r="A2238" s="28" t="s">
        <v>6311</v>
      </c>
      <c r="B2238" s="44" t="s">
        <v>6312</v>
      </c>
      <c r="C2238" s="45">
        <v>99937</v>
      </c>
      <c r="D2238" s="30" t="s">
        <v>195</v>
      </c>
      <c r="E2238" s="46" t="s">
        <v>3117</v>
      </c>
      <c r="F2238" s="50" t="s">
        <v>6170</v>
      </c>
      <c r="G2238" s="33" t="s">
        <v>59</v>
      </c>
      <c r="H2238">
        <f t="shared" si="103"/>
        <v>0.77170000000000005</v>
      </c>
      <c r="I2238" s="34">
        <f>ROUND(('NEW Reference'!B$16*List!$H2238)+'NEW Reference'!B$17,0)</f>
        <v>1004</v>
      </c>
      <c r="J2238" s="34">
        <f>ROUND(('NEW Reference'!C$16*List!$H2238)+'NEW Reference'!C$17,0)</f>
        <v>1497</v>
      </c>
      <c r="K2238" s="34">
        <f>ROUND(('NEW Reference'!D$16*List!$H2238)+'NEW Reference'!D$17,0)</f>
        <v>1794</v>
      </c>
      <c r="L2238" s="34">
        <f>ROUND(('NEW Reference'!E$16*List!$H2238)+'NEW Reference'!E$17,0)</f>
        <v>2218</v>
      </c>
      <c r="M2238" s="34">
        <f>ROUND(('NEW Reference'!F$16*List!$H2238)+'NEW Reference'!F$17,0)</f>
        <v>2311</v>
      </c>
      <c r="N2238" s="34">
        <f>ROUND(('NEW Reference'!G$16*List!$H2238)+'NEW Reference'!G$17,0)</f>
        <v>2616</v>
      </c>
      <c r="O2238" s="34">
        <f>ROUND(('NEW Reference'!H$16*List!$H2238)+'NEW Reference'!H$17,0)</f>
        <v>2716</v>
      </c>
      <c r="P2238" s="34">
        <f>ROUND(('NEW Reference'!I$16*List!$H2238)+'NEW Reference'!I$17,0)</f>
        <v>2823</v>
      </c>
      <c r="Q2238" s="34">
        <f>ROUND(('NEW Reference'!J$16*List!$H2238)+'NEW Reference'!J$17,0)</f>
        <v>3269</v>
      </c>
      <c r="R2238" s="34">
        <f>ROUND(('NEW Reference'!K$16*List!$H2238)+'NEW Reference'!K$17,0)</f>
        <v>3372</v>
      </c>
      <c r="S2238" s="34">
        <f>ROUND(('NEW Reference'!L$16*List!$H2238)+'NEW Reference'!L$17,0)</f>
        <v>3638</v>
      </c>
      <c r="T2238" s="34">
        <f>ROUND(('NEW Reference'!M$16*List!$H2238)+'NEW Reference'!M$17,0)</f>
        <v>4345</v>
      </c>
      <c r="U2238" s="34">
        <f>ROUND(('NEW Reference'!N$16*List!$H2238)+'NEW Reference'!N$17,0)</f>
        <v>17533</v>
      </c>
      <c r="V2238" s="35">
        <f>ROUND(('NEW Reference'!O$16*List!$H2238)+'NEW Reference'!O$17,0)</f>
        <v>652</v>
      </c>
      <c r="W2238" s="35">
        <f>ROUND(('NEW Reference'!P$16*List!$H2238)+'NEW Reference'!P$17,0)</f>
        <v>918</v>
      </c>
      <c r="X2238" s="35">
        <f>ROUND(('NEW Reference'!Q$16*List!$H2238)+'NEW Reference'!Q$17,0)</f>
        <v>459</v>
      </c>
      <c r="Y2238" s="36"/>
      <c r="Z2238" s="4" t="str">
        <f t="shared" si="104"/>
        <v>OTTAWA, Oklahoma</v>
      </c>
      <c r="AA2238" s="46" t="s">
        <v>3117</v>
      </c>
      <c r="AB2238" s="37" t="s">
        <v>49</v>
      </c>
      <c r="AC2238" s="41" t="s">
        <v>6170</v>
      </c>
      <c r="AD2238" s="42"/>
      <c r="AE2238">
        <f t="shared" si="105"/>
        <v>0.77170000000000005</v>
      </c>
    </row>
    <row r="2239" spans="1:31">
      <c r="A2239" s="28" t="s">
        <v>6313</v>
      </c>
      <c r="B2239" s="44" t="s">
        <v>6314</v>
      </c>
      <c r="C2239" s="47">
        <v>46140</v>
      </c>
      <c r="D2239" s="30" t="s">
        <v>1685</v>
      </c>
      <c r="E2239" s="37" t="s">
        <v>3120</v>
      </c>
      <c r="F2239" s="49" t="s">
        <v>6170</v>
      </c>
      <c r="G2239" s="33" t="s">
        <v>48</v>
      </c>
      <c r="H2239">
        <f t="shared" si="103"/>
        <v>0.82400000000000007</v>
      </c>
      <c r="I2239" s="34">
        <f>ROUND(('NEW Reference'!B$16*List!$H2239)+'NEW Reference'!B$17,0)</f>
        <v>1052</v>
      </c>
      <c r="J2239" s="34">
        <f>ROUND(('NEW Reference'!C$16*List!$H2239)+'NEW Reference'!C$17,0)</f>
        <v>1569</v>
      </c>
      <c r="K2239" s="34">
        <f>ROUND(('NEW Reference'!D$16*List!$H2239)+'NEW Reference'!D$17,0)</f>
        <v>1881</v>
      </c>
      <c r="L2239" s="34">
        <f>ROUND(('NEW Reference'!E$16*List!$H2239)+'NEW Reference'!E$17,0)</f>
        <v>2325</v>
      </c>
      <c r="M2239" s="34">
        <f>ROUND(('NEW Reference'!F$16*List!$H2239)+'NEW Reference'!F$17,0)</f>
        <v>2422</v>
      </c>
      <c r="N2239" s="34">
        <f>ROUND(('NEW Reference'!G$16*List!$H2239)+'NEW Reference'!G$17,0)</f>
        <v>2742</v>
      </c>
      <c r="O2239" s="34">
        <f>ROUND(('NEW Reference'!H$16*List!$H2239)+'NEW Reference'!H$17,0)</f>
        <v>2847</v>
      </c>
      <c r="P2239" s="34">
        <f>ROUND(('NEW Reference'!I$16*List!$H2239)+'NEW Reference'!I$17,0)</f>
        <v>2959</v>
      </c>
      <c r="Q2239" s="34">
        <f>ROUND(('NEW Reference'!J$16*List!$H2239)+'NEW Reference'!J$17,0)</f>
        <v>3426</v>
      </c>
      <c r="R2239" s="34">
        <f>ROUND(('NEW Reference'!K$16*List!$H2239)+'NEW Reference'!K$17,0)</f>
        <v>3534</v>
      </c>
      <c r="S2239" s="34">
        <f>ROUND(('NEW Reference'!L$16*List!$H2239)+'NEW Reference'!L$17,0)</f>
        <v>3813</v>
      </c>
      <c r="T2239" s="34">
        <f>ROUND(('NEW Reference'!M$16*List!$H2239)+'NEW Reference'!M$17,0)</f>
        <v>4554</v>
      </c>
      <c r="U2239" s="34">
        <f>ROUND(('NEW Reference'!N$16*List!$H2239)+'NEW Reference'!N$17,0)</f>
        <v>18377</v>
      </c>
      <c r="V2239" s="35">
        <f>ROUND(('NEW Reference'!O$16*List!$H2239)+'NEW Reference'!O$17,0)</f>
        <v>683</v>
      </c>
      <c r="W2239" s="35">
        <f>ROUND(('NEW Reference'!P$16*List!$H2239)+'NEW Reference'!P$17,0)</f>
        <v>963</v>
      </c>
      <c r="X2239" s="35">
        <f>ROUND(('NEW Reference'!Q$16*List!$H2239)+'NEW Reference'!Q$17,0)</f>
        <v>481</v>
      </c>
      <c r="Y2239" s="36"/>
      <c r="Z2239" s="4" t="str">
        <f t="shared" si="104"/>
        <v>PAWNEE, Oklahoma</v>
      </c>
      <c r="AA2239" s="37" t="s">
        <v>3120</v>
      </c>
      <c r="AB2239" s="37" t="s">
        <v>49</v>
      </c>
      <c r="AC2239" s="32" t="s">
        <v>6170</v>
      </c>
      <c r="AD2239" s="38"/>
      <c r="AE2239">
        <f t="shared" si="105"/>
        <v>0.82400000000000007</v>
      </c>
    </row>
    <row r="2240" spans="1:31">
      <c r="A2240" s="28" t="s">
        <v>6315</v>
      </c>
      <c r="B2240" s="44" t="s">
        <v>6316</v>
      </c>
      <c r="C2240" s="45">
        <v>99937</v>
      </c>
      <c r="D2240" s="30" t="s">
        <v>195</v>
      </c>
      <c r="E2240" s="46" t="s">
        <v>6317</v>
      </c>
      <c r="F2240" s="50" t="s">
        <v>6170</v>
      </c>
      <c r="G2240" s="33" t="s">
        <v>59</v>
      </c>
      <c r="H2240">
        <f t="shared" si="103"/>
        <v>0.77170000000000005</v>
      </c>
      <c r="I2240" s="34">
        <f>ROUND(('NEW Reference'!B$16*List!$H2240)+'NEW Reference'!B$17,0)</f>
        <v>1004</v>
      </c>
      <c r="J2240" s="34">
        <f>ROUND(('NEW Reference'!C$16*List!$H2240)+'NEW Reference'!C$17,0)</f>
        <v>1497</v>
      </c>
      <c r="K2240" s="34">
        <f>ROUND(('NEW Reference'!D$16*List!$H2240)+'NEW Reference'!D$17,0)</f>
        <v>1794</v>
      </c>
      <c r="L2240" s="34">
        <f>ROUND(('NEW Reference'!E$16*List!$H2240)+'NEW Reference'!E$17,0)</f>
        <v>2218</v>
      </c>
      <c r="M2240" s="34">
        <f>ROUND(('NEW Reference'!F$16*List!$H2240)+'NEW Reference'!F$17,0)</f>
        <v>2311</v>
      </c>
      <c r="N2240" s="34">
        <f>ROUND(('NEW Reference'!G$16*List!$H2240)+'NEW Reference'!G$17,0)</f>
        <v>2616</v>
      </c>
      <c r="O2240" s="34">
        <f>ROUND(('NEW Reference'!H$16*List!$H2240)+'NEW Reference'!H$17,0)</f>
        <v>2716</v>
      </c>
      <c r="P2240" s="34">
        <f>ROUND(('NEW Reference'!I$16*List!$H2240)+'NEW Reference'!I$17,0)</f>
        <v>2823</v>
      </c>
      <c r="Q2240" s="34">
        <f>ROUND(('NEW Reference'!J$16*List!$H2240)+'NEW Reference'!J$17,0)</f>
        <v>3269</v>
      </c>
      <c r="R2240" s="34">
        <f>ROUND(('NEW Reference'!K$16*List!$H2240)+'NEW Reference'!K$17,0)</f>
        <v>3372</v>
      </c>
      <c r="S2240" s="34">
        <f>ROUND(('NEW Reference'!L$16*List!$H2240)+'NEW Reference'!L$17,0)</f>
        <v>3638</v>
      </c>
      <c r="T2240" s="34">
        <f>ROUND(('NEW Reference'!M$16*List!$H2240)+'NEW Reference'!M$17,0)</f>
        <v>4345</v>
      </c>
      <c r="U2240" s="34">
        <f>ROUND(('NEW Reference'!N$16*List!$H2240)+'NEW Reference'!N$17,0)</f>
        <v>17533</v>
      </c>
      <c r="V2240" s="35">
        <f>ROUND(('NEW Reference'!O$16*List!$H2240)+'NEW Reference'!O$17,0)</f>
        <v>652</v>
      </c>
      <c r="W2240" s="35">
        <f>ROUND(('NEW Reference'!P$16*List!$H2240)+'NEW Reference'!P$17,0)</f>
        <v>918</v>
      </c>
      <c r="X2240" s="35">
        <f>ROUND(('NEW Reference'!Q$16*List!$H2240)+'NEW Reference'!Q$17,0)</f>
        <v>459</v>
      </c>
      <c r="Y2240" s="36"/>
      <c r="Z2240" s="4" t="str">
        <f t="shared" si="104"/>
        <v>PAYNE, Oklahoma</v>
      </c>
      <c r="AA2240" s="37" t="s">
        <v>6317</v>
      </c>
      <c r="AB2240" s="37" t="s">
        <v>49</v>
      </c>
      <c r="AC2240" s="32" t="s">
        <v>6170</v>
      </c>
      <c r="AD2240" s="38"/>
      <c r="AE2240">
        <f t="shared" si="105"/>
        <v>0.77170000000000005</v>
      </c>
    </row>
    <row r="2241" spans="1:31">
      <c r="A2241" s="28" t="s">
        <v>6318</v>
      </c>
      <c r="B2241" s="44" t="s">
        <v>6319</v>
      </c>
      <c r="C2241" s="45">
        <v>99937</v>
      </c>
      <c r="D2241" s="30" t="s">
        <v>195</v>
      </c>
      <c r="E2241" s="46" t="s">
        <v>6320</v>
      </c>
      <c r="F2241" s="50" t="s">
        <v>6170</v>
      </c>
      <c r="G2241" s="33" t="s">
        <v>59</v>
      </c>
      <c r="H2241">
        <f t="shared" si="103"/>
        <v>0.77170000000000005</v>
      </c>
      <c r="I2241" s="34">
        <f>ROUND(('NEW Reference'!B$16*List!$H2241)+'NEW Reference'!B$17,0)</f>
        <v>1004</v>
      </c>
      <c r="J2241" s="34">
        <f>ROUND(('NEW Reference'!C$16*List!$H2241)+'NEW Reference'!C$17,0)</f>
        <v>1497</v>
      </c>
      <c r="K2241" s="34">
        <f>ROUND(('NEW Reference'!D$16*List!$H2241)+'NEW Reference'!D$17,0)</f>
        <v>1794</v>
      </c>
      <c r="L2241" s="34">
        <f>ROUND(('NEW Reference'!E$16*List!$H2241)+'NEW Reference'!E$17,0)</f>
        <v>2218</v>
      </c>
      <c r="M2241" s="34">
        <f>ROUND(('NEW Reference'!F$16*List!$H2241)+'NEW Reference'!F$17,0)</f>
        <v>2311</v>
      </c>
      <c r="N2241" s="34">
        <f>ROUND(('NEW Reference'!G$16*List!$H2241)+'NEW Reference'!G$17,0)</f>
        <v>2616</v>
      </c>
      <c r="O2241" s="34">
        <f>ROUND(('NEW Reference'!H$16*List!$H2241)+'NEW Reference'!H$17,0)</f>
        <v>2716</v>
      </c>
      <c r="P2241" s="34">
        <f>ROUND(('NEW Reference'!I$16*List!$H2241)+'NEW Reference'!I$17,0)</f>
        <v>2823</v>
      </c>
      <c r="Q2241" s="34">
        <f>ROUND(('NEW Reference'!J$16*List!$H2241)+'NEW Reference'!J$17,0)</f>
        <v>3269</v>
      </c>
      <c r="R2241" s="34">
        <f>ROUND(('NEW Reference'!K$16*List!$H2241)+'NEW Reference'!K$17,0)</f>
        <v>3372</v>
      </c>
      <c r="S2241" s="34">
        <f>ROUND(('NEW Reference'!L$16*List!$H2241)+'NEW Reference'!L$17,0)</f>
        <v>3638</v>
      </c>
      <c r="T2241" s="34">
        <f>ROUND(('NEW Reference'!M$16*List!$H2241)+'NEW Reference'!M$17,0)</f>
        <v>4345</v>
      </c>
      <c r="U2241" s="34">
        <f>ROUND(('NEW Reference'!N$16*List!$H2241)+'NEW Reference'!N$17,0)</f>
        <v>17533</v>
      </c>
      <c r="V2241" s="35">
        <f>ROUND(('NEW Reference'!O$16*List!$H2241)+'NEW Reference'!O$17,0)</f>
        <v>652</v>
      </c>
      <c r="W2241" s="35">
        <f>ROUND(('NEW Reference'!P$16*List!$H2241)+'NEW Reference'!P$17,0)</f>
        <v>918</v>
      </c>
      <c r="X2241" s="35">
        <f>ROUND(('NEW Reference'!Q$16*List!$H2241)+'NEW Reference'!Q$17,0)</f>
        <v>459</v>
      </c>
      <c r="Y2241" s="36"/>
      <c r="Z2241" s="4" t="str">
        <f t="shared" si="104"/>
        <v>PITTSBURG, Oklahoma</v>
      </c>
      <c r="AA2241" s="46" t="s">
        <v>6320</v>
      </c>
      <c r="AB2241" s="37" t="s">
        <v>49</v>
      </c>
      <c r="AC2241" s="41" t="s">
        <v>6170</v>
      </c>
      <c r="AD2241" s="42"/>
      <c r="AE2241">
        <f t="shared" si="105"/>
        <v>0.77170000000000005</v>
      </c>
    </row>
    <row r="2242" spans="1:31">
      <c r="A2242" s="28" t="s">
        <v>6321</v>
      </c>
      <c r="B2242" s="44" t="s">
        <v>6322</v>
      </c>
      <c r="C2242" s="47">
        <v>99937</v>
      </c>
      <c r="D2242" s="30" t="s">
        <v>195</v>
      </c>
      <c r="E2242" s="37" t="s">
        <v>4446</v>
      </c>
      <c r="F2242" s="50" t="s">
        <v>6170</v>
      </c>
      <c r="G2242" s="33" t="s">
        <v>59</v>
      </c>
      <c r="H2242">
        <f t="shared" si="103"/>
        <v>0.77170000000000005</v>
      </c>
      <c r="I2242" s="34">
        <f>ROUND(('NEW Reference'!B$16*List!$H2242)+'NEW Reference'!B$17,0)</f>
        <v>1004</v>
      </c>
      <c r="J2242" s="34">
        <f>ROUND(('NEW Reference'!C$16*List!$H2242)+'NEW Reference'!C$17,0)</f>
        <v>1497</v>
      </c>
      <c r="K2242" s="34">
        <f>ROUND(('NEW Reference'!D$16*List!$H2242)+'NEW Reference'!D$17,0)</f>
        <v>1794</v>
      </c>
      <c r="L2242" s="34">
        <f>ROUND(('NEW Reference'!E$16*List!$H2242)+'NEW Reference'!E$17,0)</f>
        <v>2218</v>
      </c>
      <c r="M2242" s="34">
        <f>ROUND(('NEW Reference'!F$16*List!$H2242)+'NEW Reference'!F$17,0)</f>
        <v>2311</v>
      </c>
      <c r="N2242" s="34">
        <f>ROUND(('NEW Reference'!G$16*List!$H2242)+'NEW Reference'!G$17,0)</f>
        <v>2616</v>
      </c>
      <c r="O2242" s="34">
        <f>ROUND(('NEW Reference'!H$16*List!$H2242)+'NEW Reference'!H$17,0)</f>
        <v>2716</v>
      </c>
      <c r="P2242" s="34">
        <f>ROUND(('NEW Reference'!I$16*List!$H2242)+'NEW Reference'!I$17,0)</f>
        <v>2823</v>
      </c>
      <c r="Q2242" s="34">
        <f>ROUND(('NEW Reference'!J$16*List!$H2242)+'NEW Reference'!J$17,0)</f>
        <v>3269</v>
      </c>
      <c r="R2242" s="34">
        <f>ROUND(('NEW Reference'!K$16*List!$H2242)+'NEW Reference'!K$17,0)</f>
        <v>3372</v>
      </c>
      <c r="S2242" s="34">
        <f>ROUND(('NEW Reference'!L$16*List!$H2242)+'NEW Reference'!L$17,0)</f>
        <v>3638</v>
      </c>
      <c r="T2242" s="34">
        <f>ROUND(('NEW Reference'!M$16*List!$H2242)+'NEW Reference'!M$17,0)</f>
        <v>4345</v>
      </c>
      <c r="U2242" s="34">
        <f>ROUND(('NEW Reference'!N$16*List!$H2242)+'NEW Reference'!N$17,0)</f>
        <v>17533</v>
      </c>
      <c r="V2242" s="35">
        <f>ROUND(('NEW Reference'!O$16*List!$H2242)+'NEW Reference'!O$17,0)</f>
        <v>652</v>
      </c>
      <c r="W2242" s="35">
        <f>ROUND(('NEW Reference'!P$16*List!$H2242)+'NEW Reference'!P$17,0)</f>
        <v>918</v>
      </c>
      <c r="X2242" s="35">
        <f>ROUND(('NEW Reference'!Q$16*List!$H2242)+'NEW Reference'!Q$17,0)</f>
        <v>459</v>
      </c>
      <c r="Y2242" s="36"/>
      <c r="Z2242" s="4" t="str">
        <f t="shared" si="104"/>
        <v>PONTOTOC, Oklahoma</v>
      </c>
      <c r="AA2242" s="46" t="s">
        <v>4446</v>
      </c>
      <c r="AB2242" s="37" t="s">
        <v>49</v>
      </c>
      <c r="AC2242" s="41" t="s">
        <v>6170</v>
      </c>
      <c r="AD2242" s="42"/>
      <c r="AE2242">
        <f t="shared" si="105"/>
        <v>0.77170000000000005</v>
      </c>
    </row>
    <row r="2243" spans="1:31">
      <c r="A2243" s="28" t="s">
        <v>6323</v>
      </c>
      <c r="B2243" s="44" t="s">
        <v>6324</v>
      </c>
      <c r="C2243" s="45">
        <v>99937</v>
      </c>
      <c r="D2243" s="30" t="s">
        <v>195</v>
      </c>
      <c r="E2243" s="46" t="s">
        <v>3125</v>
      </c>
      <c r="F2243" s="50" t="s">
        <v>6170</v>
      </c>
      <c r="G2243" s="33" t="s">
        <v>59</v>
      </c>
      <c r="H2243">
        <f t="shared" si="103"/>
        <v>0.77170000000000005</v>
      </c>
      <c r="I2243" s="34">
        <f>ROUND(('NEW Reference'!B$16*List!$H2243)+'NEW Reference'!B$17,0)</f>
        <v>1004</v>
      </c>
      <c r="J2243" s="34">
        <f>ROUND(('NEW Reference'!C$16*List!$H2243)+'NEW Reference'!C$17,0)</f>
        <v>1497</v>
      </c>
      <c r="K2243" s="34">
        <f>ROUND(('NEW Reference'!D$16*List!$H2243)+'NEW Reference'!D$17,0)</f>
        <v>1794</v>
      </c>
      <c r="L2243" s="34">
        <f>ROUND(('NEW Reference'!E$16*List!$H2243)+'NEW Reference'!E$17,0)</f>
        <v>2218</v>
      </c>
      <c r="M2243" s="34">
        <f>ROUND(('NEW Reference'!F$16*List!$H2243)+'NEW Reference'!F$17,0)</f>
        <v>2311</v>
      </c>
      <c r="N2243" s="34">
        <f>ROUND(('NEW Reference'!G$16*List!$H2243)+'NEW Reference'!G$17,0)</f>
        <v>2616</v>
      </c>
      <c r="O2243" s="34">
        <f>ROUND(('NEW Reference'!H$16*List!$H2243)+'NEW Reference'!H$17,0)</f>
        <v>2716</v>
      </c>
      <c r="P2243" s="34">
        <f>ROUND(('NEW Reference'!I$16*List!$H2243)+'NEW Reference'!I$17,0)</f>
        <v>2823</v>
      </c>
      <c r="Q2243" s="34">
        <f>ROUND(('NEW Reference'!J$16*List!$H2243)+'NEW Reference'!J$17,0)</f>
        <v>3269</v>
      </c>
      <c r="R2243" s="34">
        <f>ROUND(('NEW Reference'!K$16*List!$H2243)+'NEW Reference'!K$17,0)</f>
        <v>3372</v>
      </c>
      <c r="S2243" s="34">
        <f>ROUND(('NEW Reference'!L$16*List!$H2243)+'NEW Reference'!L$17,0)</f>
        <v>3638</v>
      </c>
      <c r="T2243" s="34">
        <f>ROUND(('NEW Reference'!M$16*List!$H2243)+'NEW Reference'!M$17,0)</f>
        <v>4345</v>
      </c>
      <c r="U2243" s="34">
        <f>ROUND(('NEW Reference'!N$16*List!$H2243)+'NEW Reference'!N$17,0)</f>
        <v>17533</v>
      </c>
      <c r="V2243" s="35">
        <f>ROUND(('NEW Reference'!O$16*List!$H2243)+'NEW Reference'!O$17,0)</f>
        <v>652</v>
      </c>
      <c r="W2243" s="35">
        <f>ROUND(('NEW Reference'!P$16*List!$H2243)+'NEW Reference'!P$17,0)</f>
        <v>918</v>
      </c>
      <c r="X2243" s="35">
        <f>ROUND(('NEW Reference'!Q$16*List!$H2243)+'NEW Reference'!Q$17,0)</f>
        <v>459</v>
      </c>
      <c r="Y2243" s="36"/>
      <c r="Z2243" s="4" t="str">
        <f t="shared" si="104"/>
        <v>POTTAWATOMIE, Oklahoma</v>
      </c>
      <c r="AA2243" s="46" t="s">
        <v>3125</v>
      </c>
      <c r="AB2243" s="37" t="s">
        <v>49</v>
      </c>
      <c r="AC2243" s="41" t="s">
        <v>6170</v>
      </c>
      <c r="AD2243" s="42"/>
      <c r="AE2243">
        <f t="shared" si="105"/>
        <v>0.77170000000000005</v>
      </c>
    </row>
    <row r="2244" spans="1:31">
      <c r="A2244" s="28" t="s">
        <v>6325</v>
      </c>
      <c r="B2244" s="44" t="s">
        <v>6326</v>
      </c>
      <c r="C2244" s="47">
        <v>99937</v>
      </c>
      <c r="D2244" s="30" t="s">
        <v>195</v>
      </c>
      <c r="E2244" s="37" t="s">
        <v>6327</v>
      </c>
      <c r="F2244" s="50" t="s">
        <v>6170</v>
      </c>
      <c r="G2244" s="33" t="s">
        <v>59</v>
      </c>
      <c r="H2244">
        <f t="shared" si="103"/>
        <v>0.77170000000000005</v>
      </c>
      <c r="I2244" s="34">
        <f>ROUND(('NEW Reference'!B$16*List!$H2244)+'NEW Reference'!B$17,0)</f>
        <v>1004</v>
      </c>
      <c r="J2244" s="34">
        <f>ROUND(('NEW Reference'!C$16*List!$H2244)+'NEW Reference'!C$17,0)</f>
        <v>1497</v>
      </c>
      <c r="K2244" s="34">
        <f>ROUND(('NEW Reference'!D$16*List!$H2244)+'NEW Reference'!D$17,0)</f>
        <v>1794</v>
      </c>
      <c r="L2244" s="34">
        <f>ROUND(('NEW Reference'!E$16*List!$H2244)+'NEW Reference'!E$17,0)</f>
        <v>2218</v>
      </c>
      <c r="M2244" s="34">
        <f>ROUND(('NEW Reference'!F$16*List!$H2244)+'NEW Reference'!F$17,0)</f>
        <v>2311</v>
      </c>
      <c r="N2244" s="34">
        <f>ROUND(('NEW Reference'!G$16*List!$H2244)+'NEW Reference'!G$17,0)</f>
        <v>2616</v>
      </c>
      <c r="O2244" s="34">
        <f>ROUND(('NEW Reference'!H$16*List!$H2244)+'NEW Reference'!H$17,0)</f>
        <v>2716</v>
      </c>
      <c r="P2244" s="34">
        <f>ROUND(('NEW Reference'!I$16*List!$H2244)+'NEW Reference'!I$17,0)</f>
        <v>2823</v>
      </c>
      <c r="Q2244" s="34">
        <f>ROUND(('NEW Reference'!J$16*List!$H2244)+'NEW Reference'!J$17,0)</f>
        <v>3269</v>
      </c>
      <c r="R2244" s="34">
        <f>ROUND(('NEW Reference'!K$16*List!$H2244)+'NEW Reference'!K$17,0)</f>
        <v>3372</v>
      </c>
      <c r="S2244" s="34">
        <f>ROUND(('NEW Reference'!L$16*List!$H2244)+'NEW Reference'!L$17,0)</f>
        <v>3638</v>
      </c>
      <c r="T2244" s="34">
        <f>ROUND(('NEW Reference'!M$16*List!$H2244)+'NEW Reference'!M$17,0)</f>
        <v>4345</v>
      </c>
      <c r="U2244" s="34">
        <f>ROUND(('NEW Reference'!N$16*List!$H2244)+'NEW Reference'!N$17,0)</f>
        <v>17533</v>
      </c>
      <c r="V2244" s="35">
        <f>ROUND(('NEW Reference'!O$16*List!$H2244)+'NEW Reference'!O$17,0)</f>
        <v>652</v>
      </c>
      <c r="W2244" s="35">
        <f>ROUND(('NEW Reference'!P$16*List!$H2244)+'NEW Reference'!P$17,0)</f>
        <v>918</v>
      </c>
      <c r="X2244" s="35">
        <f>ROUND(('NEW Reference'!Q$16*List!$H2244)+'NEW Reference'!Q$17,0)</f>
        <v>459</v>
      </c>
      <c r="Y2244" s="36"/>
      <c r="Z2244" s="4" t="str">
        <f t="shared" si="104"/>
        <v>PUSHMATAHA, Oklahoma</v>
      </c>
      <c r="AA2244" s="46" t="s">
        <v>6327</v>
      </c>
      <c r="AB2244" s="37" t="s">
        <v>49</v>
      </c>
      <c r="AC2244" s="41" t="s">
        <v>6170</v>
      </c>
      <c r="AD2244" s="42"/>
      <c r="AE2244">
        <f t="shared" si="105"/>
        <v>0.77170000000000005</v>
      </c>
    </row>
    <row r="2245" spans="1:31">
      <c r="A2245" s="28" t="s">
        <v>6328</v>
      </c>
      <c r="B2245" s="44" t="s">
        <v>6329</v>
      </c>
      <c r="C2245" s="45">
        <v>99937</v>
      </c>
      <c r="D2245" s="30" t="s">
        <v>195</v>
      </c>
      <c r="E2245" s="46" t="s">
        <v>6330</v>
      </c>
      <c r="F2245" s="50" t="s">
        <v>6170</v>
      </c>
      <c r="G2245" s="33" t="s">
        <v>59</v>
      </c>
      <c r="H2245">
        <f t="shared" si="103"/>
        <v>0.77170000000000005</v>
      </c>
      <c r="I2245" s="34">
        <f>ROUND(('NEW Reference'!B$16*List!$H2245)+'NEW Reference'!B$17,0)</f>
        <v>1004</v>
      </c>
      <c r="J2245" s="34">
        <f>ROUND(('NEW Reference'!C$16*List!$H2245)+'NEW Reference'!C$17,0)</f>
        <v>1497</v>
      </c>
      <c r="K2245" s="34">
        <f>ROUND(('NEW Reference'!D$16*List!$H2245)+'NEW Reference'!D$17,0)</f>
        <v>1794</v>
      </c>
      <c r="L2245" s="34">
        <f>ROUND(('NEW Reference'!E$16*List!$H2245)+'NEW Reference'!E$17,0)</f>
        <v>2218</v>
      </c>
      <c r="M2245" s="34">
        <f>ROUND(('NEW Reference'!F$16*List!$H2245)+'NEW Reference'!F$17,0)</f>
        <v>2311</v>
      </c>
      <c r="N2245" s="34">
        <f>ROUND(('NEW Reference'!G$16*List!$H2245)+'NEW Reference'!G$17,0)</f>
        <v>2616</v>
      </c>
      <c r="O2245" s="34">
        <f>ROUND(('NEW Reference'!H$16*List!$H2245)+'NEW Reference'!H$17,0)</f>
        <v>2716</v>
      </c>
      <c r="P2245" s="34">
        <f>ROUND(('NEW Reference'!I$16*List!$H2245)+'NEW Reference'!I$17,0)</f>
        <v>2823</v>
      </c>
      <c r="Q2245" s="34">
        <f>ROUND(('NEW Reference'!J$16*List!$H2245)+'NEW Reference'!J$17,0)</f>
        <v>3269</v>
      </c>
      <c r="R2245" s="34">
        <f>ROUND(('NEW Reference'!K$16*List!$H2245)+'NEW Reference'!K$17,0)</f>
        <v>3372</v>
      </c>
      <c r="S2245" s="34">
        <f>ROUND(('NEW Reference'!L$16*List!$H2245)+'NEW Reference'!L$17,0)</f>
        <v>3638</v>
      </c>
      <c r="T2245" s="34">
        <f>ROUND(('NEW Reference'!M$16*List!$H2245)+'NEW Reference'!M$17,0)</f>
        <v>4345</v>
      </c>
      <c r="U2245" s="34">
        <f>ROUND(('NEW Reference'!N$16*List!$H2245)+'NEW Reference'!N$17,0)</f>
        <v>17533</v>
      </c>
      <c r="V2245" s="35">
        <f>ROUND(('NEW Reference'!O$16*List!$H2245)+'NEW Reference'!O$17,0)</f>
        <v>652</v>
      </c>
      <c r="W2245" s="35">
        <f>ROUND(('NEW Reference'!P$16*List!$H2245)+'NEW Reference'!P$17,0)</f>
        <v>918</v>
      </c>
      <c r="X2245" s="35">
        <f>ROUND(('NEW Reference'!Q$16*List!$H2245)+'NEW Reference'!Q$17,0)</f>
        <v>459</v>
      </c>
      <c r="Y2245" s="36"/>
      <c r="Z2245" s="4" t="str">
        <f t="shared" si="104"/>
        <v>ROGER MILLS, Oklahoma</v>
      </c>
      <c r="AA2245" s="46" t="s">
        <v>6330</v>
      </c>
      <c r="AB2245" s="37" t="s">
        <v>49</v>
      </c>
      <c r="AC2245" s="41" t="s">
        <v>6170</v>
      </c>
      <c r="AD2245" s="42"/>
      <c r="AE2245">
        <f t="shared" si="105"/>
        <v>0.77170000000000005</v>
      </c>
    </row>
    <row r="2246" spans="1:31">
      <c r="A2246" s="28" t="s">
        <v>6331</v>
      </c>
      <c r="B2246" s="44" t="s">
        <v>6332</v>
      </c>
      <c r="C2246" s="47">
        <v>46140</v>
      </c>
      <c r="D2246" s="30" t="s">
        <v>1685</v>
      </c>
      <c r="E2246" s="37" t="s">
        <v>6333</v>
      </c>
      <c r="F2246" s="49" t="s">
        <v>6170</v>
      </c>
      <c r="G2246" s="33" t="s">
        <v>48</v>
      </c>
      <c r="H2246">
        <f t="shared" si="103"/>
        <v>0.82400000000000007</v>
      </c>
      <c r="I2246" s="34">
        <f>ROUND(('NEW Reference'!B$16*List!$H2246)+'NEW Reference'!B$17,0)</f>
        <v>1052</v>
      </c>
      <c r="J2246" s="34">
        <f>ROUND(('NEW Reference'!C$16*List!$H2246)+'NEW Reference'!C$17,0)</f>
        <v>1569</v>
      </c>
      <c r="K2246" s="34">
        <f>ROUND(('NEW Reference'!D$16*List!$H2246)+'NEW Reference'!D$17,0)</f>
        <v>1881</v>
      </c>
      <c r="L2246" s="34">
        <f>ROUND(('NEW Reference'!E$16*List!$H2246)+'NEW Reference'!E$17,0)</f>
        <v>2325</v>
      </c>
      <c r="M2246" s="34">
        <f>ROUND(('NEW Reference'!F$16*List!$H2246)+'NEW Reference'!F$17,0)</f>
        <v>2422</v>
      </c>
      <c r="N2246" s="34">
        <f>ROUND(('NEW Reference'!G$16*List!$H2246)+'NEW Reference'!G$17,0)</f>
        <v>2742</v>
      </c>
      <c r="O2246" s="34">
        <f>ROUND(('NEW Reference'!H$16*List!$H2246)+'NEW Reference'!H$17,0)</f>
        <v>2847</v>
      </c>
      <c r="P2246" s="34">
        <f>ROUND(('NEW Reference'!I$16*List!$H2246)+'NEW Reference'!I$17,0)</f>
        <v>2959</v>
      </c>
      <c r="Q2246" s="34">
        <f>ROUND(('NEW Reference'!J$16*List!$H2246)+'NEW Reference'!J$17,0)</f>
        <v>3426</v>
      </c>
      <c r="R2246" s="34">
        <f>ROUND(('NEW Reference'!K$16*List!$H2246)+'NEW Reference'!K$17,0)</f>
        <v>3534</v>
      </c>
      <c r="S2246" s="34">
        <f>ROUND(('NEW Reference'!L$16*List!$H2246)+'NEW Reference'!L$17,0)</f>
        <v>3813</v>
      </c>
      <c r="T2246" s="34">
        <f>ROUND(('NEW Reference'!M$16*List!$H2246)+'NEW Reference'!M$17,0)</f>
        <v>4554</v>
      </c>
      <c r="U2246" s="34">
        <f>ROUND(('NEW Reference'!N$16*List!$H2246)+'NEW Reference'!N$17,0)</f>
        <v>18377</v>
      </c>
      <c r="V2246" s="35">
        <f>ROUND(('NEW Reference'!O$16*List!$H2246)+'NEW Reference'!O$17,0)</f>
        <v>683</v>
      </c>
      <c r="W2246" s="35">
        <f>ROUND(('NEW Reference'!P$16*List!$H2246)+'NEW Reference'!P$17,0)</f>
        <v>963</v>
      </c>
      <c r="X2246" s="35">
        <f>ROUND(('NEW Reference'!Q$16*List!$H2246)+'NEW Reference'!Q$17,0)</f>
        <v>481</v>
      </c>
      <c r="Y2246" s="36"/>
      <c r="Z2246" s="4" t="str">
        <f t="shared" si="104"/>
        <v>ROGERS, Oklahoma</v>
      </c>
      <c r="AA2246" s="37" t="s">
        <v>6333</v>
      </c>
      <c r="AB2246" s="37" t="s">
        <v>49</v>
      </c>
      <c r="AC2246" s="32" t="s">
        <v>6170</v>
      </c>
      <c r="AD2246" s="38"/>
      <c r="AE2246">
        <f t="shared" si="105"/>
        <v>0.82400000000000007</v>
      </c>
    </row>
    <row r="2247" spans="1:31">
      <c r="A2247" s="28" t="s">
        <v>6334</v>
      </c>
      <c r="B2247" s="44" t="s">
        <v>6335</v>
      </c>
      <c r="C2247" s="45">
        <v>99937</v>
      </c>
      <c r="D2247" s="30" t="s">
        <v>195</v>
      </c>
      <c r="E2247" s="46" t="s">
        <v>1546</v>
      </c>
      <c r="F2247" s="50" t="s">
        <v>6170</v>
      </c>
      <c r="G2247" s="33" t="s">
        <v>59</v>
      </c>
      <c r="H2247">
        <f t="shared" si="103"/>
        <v>0.77170000000000005</v>
      </c>
      <c r="I2247" s="34">
        <f>ROUND(('NEW Reference'!B$16*List!$H2247)+'NEW Reference'!B$17,0)</f>
        <v>1004</v>
      </c>
      <c r="J2247" s="34">
        <f>ROUND(('NEW Reference'!C$16*List!$H2247)+'NEW Reference'!C$17,0)</f>
        <v>1497</v>
      </c>
      <c r="K2247" s="34">
        <f>ROUND(('NEW Reference'!D$16*List!$H2247)+'NEW Reference'!D$17,0)</f>
        <v>1794</v>
      </c>
      <c r="L2247" s="34">
        <f>ROUND(('NEW Reference'!E$16*List!$H2247)+'NEW Reference'!E$17,0)</f>
        <v>2218</v>
      </c>
      <c r="M2247" s="34">
        <f>ROUND(('NEW Reference'!F$16*List!$H2247)+'NEW Reference'!F$17,0)</f>
        <v>2311</v>
      </c>
      <c r="N2247" s="34">
        <f>ROUND(('NEW Reference'!G$16*List!$H2247)+'NEW Reference'!G$17,0)</f>
        <v>2616</v>
      </c>
      <c r="O2247" s="34">
        <f>ROUND(('NEW Reference'!H$16*List!$H2247)+'NEW Reference'!H$17,0)</f>
        <v>2716</v>
      </c>
      <c r="P2247" s="34">
        <f>ROUND(('NEW Reference'!I$16*List!$H2247)+'NEW Reference'!I$17,0)</f>
        <v>2823</v>
      </c>
      <c r="Q2247" s="34">
        <f>ROUND(('NEW Reference'!J$16*List!$H2247)+'NEW Reference'!J$17,0)</f>
        <v>3269</v>
      </c>
      <c r="R2247" s="34">
        <f>ROUND(('NEW Reference'!K$16*List!$H2247)+'NEW Reference'!K$17,0)</f>
        <v>3372</v>
      </c>
      <c r="S2247" s="34">
        <f>ROUND(('NEW Reference'!L$16*List!$H2247)+'NEW Reference'!L$17,0)</f>
        <v>3638</v>
      </c>
      <c r="T2247" s="34">
        <f>ROUND(('NEW Reference'!M$16*List!$H2247)+'NEW Reference'!M$17,0)</f>
        <v>4345</v>
      </c>
      <c r="U2247" s="34">
        <f>ROUND(('NEW Reference'!N$16*List!$H2247)+'NEW Reference'!N$17,0)</f>
        <v>17533</v>
      </c>
      <c r="V2247" s="35">
        <f>ROUND(('NEW Reference'!O$16*List!$H2247)+'NEW Reference'!O$17,0)</f>
        <v>652</v>
      </c>
      <c r="W2247" s="35">
        <f>ROUND(('NEW Reference'!P$16*List!$H2247)+'NEW Reference'!P$17,0)</f>
        <v>918</v>
      </c>
      <c r="X2247" s="35">
        <f>ROUND(('NEW Reference'!Q$16*List!$H2247)+'NEW Reference'!Q$17,0)</f>
        <v>459</v>
      </c>
      <c r="Y2247" s="36"/>
      <c r="Z2247" s="4" t="str">
        <f t="shared" si="104"/>
        <v>SEMINOLE, Oklahoma</v>
      </c>
      <c r="AA2247" s="37" t="s">
        <v>1546</v>
      </c>
      <c r="AB2247" s="37" t="s">
        <v>49</v>
      </c>
      <c r="AC2247" s="32" t="s">
        <v>6170</v>
      </c>
      <c r="AD2247" s="38"/>
      <c r="AE2247">
        <f t="shared" si="105"/>
        <v>0.77170000000000005</v>
      </c>
    </row>
    <row r="2248" spans="1:31">
      <c r="A2248" s="28" t="s">
        <v>6336</v>
      </c>
      <c r="B2248" s="44" t="s">
        <v>6337</v>
      </c>
      <c r="C2248" s="47">
        <v>22900</v>
      </c>
      <c r="D2248" s="30" t="s">
        <v>554</v>
      </c>
      <c r="E2248" s="37" t="s">
        <v>6338</v>
      </c>
      <c r="F2248" s="49" t="s">
        <v>6170</v>
      </c>
      <c r="G2248" s="33" t="s">
        <v>48</v>
      </c>
      <c r="H2248">
        <f t="shared" si="103"/>
        <v>0.83150000000000002</v>
      </c>
      <c r="I2248" s="34">
        <f>ROUND(('NEW Reference'!B$16*List!$H2248)+'NEW Reference'!B$17,0)</f>
        <v>1059</v>
      </c>
      <c r="J2248" s="34">
        <f>ROUND(('NEW Reference'!C$16*List!$H2248)+'NEW Reference'!C$17,0)</f>
        <v>1580</v>
      </c>
      <c r="K2248" s="34">
        <f>ROUND(('NEW Reference'!D$16*List!$H2248)+'NEW Reference'!D$17,0)</f>
        <v>1893</v>
      </c>
      <c r="L2248" s="34">
        <f>ROUND(('NEW Reference'!E$16*List!$H2248)+'NEW Reference'!E$17,0)</f>
        <v>2340</v>
      </c>
      <c r="M2248" s="34">
        <f>ROUND(('NEW Reference'!F$16*List!$H2248)+'NEW Reference'!F$17,0)</f>
        <v>2438</v>
      </c>
      <c r="N2248" s="34">
        <f>ROUND(('NEW Reference'!G$16*List!$H2248)+'NEW Reference'!G$17,0)</f>
        <v>2760</v>
      </c>
      <c r="O2248" s="34">
        <f>ROUND(('NEW Reference'!H$16*List!$H2248)+'NEW Reference'!H$17,0)</f>
        <v>2866</v>
      </c>
      <c r="P2248" s="34">
        <f>ROUND(('NEW Reference'!I$16*List!$H2248)+'NEW Reference'!I$17,0)</f>
        <v>2978</v>
      </c>
      <c r="Q2248" s="34">
        <f>ROUND(('NEW Reference'!J$16*List!$H2248)+'NEW Reference'!J$17,0)</f>
        <v>3449</v>
      </c>
      <c r="R2248" s="34">
        <f>ROUND(('NEW Reference'!K$16*List!$H2248)+'NEW Reference'!K$17,0)</f>
        <v>3557</v>
      </c>
      <c r="S2248" s="34">
        <f>ROUND(('NEW Reference'!L$16*List!$H2248)+'NEW Reference'!L$17,0)</f>
        <v>3839</v>
      </c>
      <c r="T2248" s="34">
        <f>ROUND(('NEW Reference'!M$16*List!$H2248)+'NEW Reference'!M$17,0)</f>
        <v>4585</v>
      </c>
      <c r="U2248" s="34">
        <f>ROUND(('NEW Reference'!N$16*List!$H2248)+'NEW Reference'!N$17,0)</f>
        <v>18498</v>
      </c>
      <c r="V2248" s="35">
        <f>ROUND(('NEW Reference'!O$16*List!$H2248)+'NEW Reference'!O$17,0)</f>
        <v>688</v>
      </c>
      <c r="W2248" s="35">
        <f>ROUND(('NEW Reference'!P$16*List!$H2248)+'NEW Reference'!P$17,0)</f>
        <v>969</v>
      </c>
      <c r="X2248" s="35">
        <f>ROUND(('NEW Reference'!Q$16*List!$H2248)+'NEW Reference'!Q$17,0)</f>
        <v>485</v>
      </c>
      <c r="Y2248" s="36"/>
      <c r="Z2248" s="4" t="str">
        <f t="shared" si="104"/>
        <v>SEQUOYAH, Oklahoma</v>
      </c>
      <c r="AA2248" s="46" t="s">
        <v>6338</v>
      </c>
      <c r="AB2248" s="37" t="s">
        <v>49</v>
      </c>
      <c r="AC2248" s="41" t="s">
        <v>6170</v>
      </c>
      <c r="AD2248" s="42"/>
      <c r="AE2248">
        <f t="shared" si="105"/>
        <v>0.83150000000000002</v>
      </c>
    </row>
    <row r="2249" spans="1:31">
      <c r="A2249" s="28" t="s">
        <v>6339</v>
      </c>
      <c r="B2249" s="44" t="s">
        <v>6340</v>
      </c>
      <c r="C2249" s="47">
        <v>99937</v>
      </c>
      <c r="D2249" s="30" t="s">
        <v>195</v>
      </c>
      <c r="E2249" s="37" t="s">
        <v>1969</v>
      </c>
      <c r="F2249" s="50" t="s">
        <v>6170</v>
      </c>
      <c r="G2249" s="33" t="s">
        <v>59</v>
      </c>
      <c r="H2249">
        <f t="shared" si="103"/>
        <v>0.77170000000000005</v>
      </c>
      <c r="I2249" s="34">
        <f>ROUND(('NEW Reference'!B$16*List!$H2249)+'NEW Reference'!B$17,0)</f>
        <v>1004</v>
      </c>
      <c r="J2249" s="34">
        <f>ROUND(('NEW Reference'!C$16*List!$H2249)+'NEW Reference'!C$17,0)</f>
        <v>1497</v>
      </c>
      <c r="K2249" s="34">
        <f>ROUND(('NEW Reference'!D$16*List!$H2249)+'NEW Reference'!D$17,0)</f>
        <v>1794</v>
      </c>
      <c r="L2249" s="34">
        <f>ROUND(('NEW Reference'!E$16*List!$H2249)+'NEW Reference'!E$17,0)</f>
        <v>2218</v>
      </c>
      <c r="M2249" s="34">
        <f>ROUND(('NEW Reference'!F$16*List!$H2249)+'NEW Reference'!F$17,0)</f>
        <v>2311</v>
      </c>
      <c r="N2249" s="34">
        <f>ROUND(('NEW Reference'!G$16*List!$H2249)+'NEW Reference'!G$17,0)</f>
        <v>2616</v>
      </c>
      <c r="O2249" s="34">
        <f>ROUND(('NEW Reference'!H$16*List!$H2249)+'NEW Reference'!H$17,0)</f>
        <v>2716</v>
      </c>
      <c r="P2249" s="34">
        <f>ROUND(('NEW Reference'!I$16*List!$H2249)+'NEW Reference'!I$17,0)</f>
        <v>2823</v>
      </c>
      <c r="Q2249" s="34">
        <f>ROUND(('NEW Reference'!J$16*List!$H2249)+'NEW Reference'!J$17,0)</f>
        <v>3269</v>
      </c>
      <c r="R2249" s="34">
        <f>ROUND(('NEW Reference'!K$16*List!$H2249)+'NEW Reference'!K$17,0)</f>
        <v>3372</v>
      </c>
      <c r="S2249" s="34">
        <f>ROUND(('NEW Reference'!L$16*List!$H2249)+'NEW Reference'!L$17,0)</f>
        <v>3638</v>
      </c>
      <c r="T2249" s="34">
        <f>ROUND(('NEW Reference'!M$16*List!$H2249)+'NEW Reference'!M$17,0)</f>
        <v>4345</v>
      </c>
      <c r="U2249" s="34">
        <f>ROUND(('NEW Reference'!N$16*List!$H2249)+'NEW Reference'!N$17,0)</f>
        <v>17533</v>
      </c>
      <c r="V2249" s="35">
        <f>ROUND(('NEW Reference'!O$16*List!$H2249)+'NEW Reference'!O$17,0)</f>
        <v>652</v>
      </c>
      <c r="W2249" s="35">
        <f>ROUND(('NEW Reference'!P$16*List!$H2249)+'NEW Reference'!P$17,0)</f>
        <v>918</v>
      </c>
      <c r="X2249" s="35">
        <f>ROUND(('NEW Reference'!Q$16*List!$H2249)+'NEW Reference'!Q$17,0)</f>
        <v>459</v>
      </c>
      <c r="Y2249" s="36"/>
      <c r="Z2249" s="4" t="str">
        <f t="shared" si="104"/>
        <v>STEPHENS, Oklahoma</v>
      </c>
      <c r="AA2249" s="37" t="s">
        <v>1969</v>
      </c>
      <c r="AB2249" s="37" t="s">
        <v>49</v>
      </c>
      <c r="AC2249" s="32" t="s">
        <v>6170</v>
      </c>
      <c r="AD2249" s="38"/>
      <c r="AE2249">
        <f t="shared" si="105"/>
        <v>0.77170000000000005</v>
      </c>
    </row>
    <row r="2250" spans="1:31">
      <c r="A2250" s="28" t="s">
        <v>6341</v>
      </c>
      <c r="B2250" s="44" t="s">
        <v>6342</v>
      </c>
      <c r="C2250" s="45">
        <v>99937</v>
      </c>
      <c r="D2250" s="30" t="s">
        <v>195</v>
      </c>
      <c r="E2250" s="46" t="s">
        <v>229</v>
      </c>
      <c r="F2250" s="50" t="s">
        <v>6170</v>
      </c>
      <c r="G2250" s="33" t="s">
        <v>59</v>
      </c>
      <c r="H2250">
        <f t="shared" si="103"/>
        <v>0.77170000000000005</v>
      </c>
      <c r="I2250" s="34">
        <f>ROUND(('NEW Reference'!B$16*List!$H2250)+'NEW Reference'!B$17,0)</f>
        <v>1004</v>
      </c>
      <c r="J2250" s="34">
        <f>ROUND(('NEW Reference'!C$16*List!$H2250)+'NEW Reference'!C$17,0)</f>
        <v>1497</v>
      </c>
      <c r="K2250" s="34">
        <f>ROUND(('NEW Reference'!D$16*List!$H2250)+'NEW Reference'!D$17,0)</f>
        <v>1794</v>
      </c>
      <c r="L2250" s="34">
        <f>ROUND(('NEW Reference'!E$16*List!$H2250)+'NEW Reference'!E$17,0)</f>
        <v>2218</v>
      </c>
      <c r="M2250" s="34">
        <f>ROUND(('NEW Reference'!F$16*List!$H2250)+'NEW Reference'!F$17,0)</f>
        <v>2311</v>
      </c>
      <c r="N2250" s="34">
        <f>ROUND(('NEW Reference'!G$16*List!$H2250)+'NEW Reference'!G$17,0)</f>
        <v>2616</v>
      </c>
      <c r="O2250" s="34">
        <f>ROUND(('NEW Reference'!H$16*List!$H2250)+'NEW Reference'!H$17,0)</f>
        <v>2716</v>
      </c>
      <c r="P2250" s="34">
        <f>ROUND(('NEW Reference'!I$16*List!$H2250)+'NEW Reference'!I$17,0)</f>
        <v>2823</v>
      </c>
      <c r="Q2250" s="34">
        <f>ROUND(('NEW Reference'!J$16*List!$H2250)+'NEW Reference'!J$17,0)</f>
        <v>3269</v>
      </c>
      <c r="R2250" s="34">
        <f>ROUND(('NEW Reference'!K$16*List!$H2250)+'NEW Reference'!K$17,0)</f>
        <v>3372</v>
      </c>
      <c r="S2250" s="34">
        <f>ROUND(('NEW Reference'!L$16*List!$H2250)+'NEW Reference'!L$17,0)</f>
        <v>3638</v>
      </c>
      <c r="T2250" s="34">
        <f>ROUND(('NEW Reference'!M$16*List!$H2250)+'NEW Reference'!M$17,0)</f>
        <v>4345</v>
      </c>
      <c r="U2250" s="34">
        <f>ROUND(('NEW Reference'!N$16*List!$H2250)+'NEW Reference'!N$17,0)</f>
        <v>17533</v>
      </c>
      <c r="V2250" s="35">
        <f>ROUND(('NEW Reference'!O$16*List!$H2250)+'NEW Reference'!O$17,0)</f>
        <v>652</v>
      </c>
      <c r="W2250" s="35">
        <f>ROUND(('NEW Reference'!P$16*List!$H2250)+'NEW Reference'!P$17,0)</f>
        <v>918</v>
      </c>
      <c r="X2250" s="35">
        <f>ROUND(('NEW Reference'!Q$16*List!$H2250)+'NEW Reference'!Q$17,0)</f>
        <v>459</v>
      </c>
      <c r="Y2250" s="36"/>
      <c r="Z2250" s="4" t="str">
        <f t="shared" si="104"/>
        <v>TEXAS, Oklahoma</v>
      </c>
      <c r="AA2250" s="46" t="s">
        <v>229</v>
      </c>
      <c r="AB2250" s="37" t="s">
        <v>49</v>
      </c>
      <c r="AC2250" s="41" t="s">
        <v>6170</v>
      </c>
      <c r="AD2250" s="42"/>
      <c r="AE2250">
        <f t="shared" si="105"/>
        <v>0.77170000000000005</v>
      </c>
    </row>
    <row r="2251" spans="1:31">
      <c r="A2251" s="28" t="s">
        <v>6343</v>
      </c>
      <c r="B2251" s="44" t="s">
        <v>6344</v>
      </c>
      <c r="C2251" s="45">
        <v>99937</v>
      </c>
      <c r="D2251" s="30" t="s">
        <v>195</v>
      </c>
      <c r="E2251" s="46" t="s">
        <v>6345</v>
      </c>
      <c r="F2251" s="50" t="s">
        <v>6170</v>
      </c>
      <c r="G2251" s="33" t="s">
        <v>59</v>
      </c>
      <c r="H2251">
        <f t="shared" si="103"/>
        <v>0.77170000000000005</v>
      </c>
      <c r="I2251" s="34">
        <f>ROUND(('NEW Reference'!B$16*List!$H2251)+'NEW Reference'!B$17,0)</f>
        <v>1004</v>
      </c>
      <c r="J2251" s="34">
        <f>ROUND(('NEW Reference'!C$16*List!$H2251)+'NEW Reference'!C$17,0)</f>
        <v>1497</v>
      </c>
      <c r="K2251" s="34">
        <f>ROUND(('NEW Reference'!D$16*List!$H2251)+'NEW Reference'!D$17,0)</f>
        <v>1794</v>
      </c>
      <c r="L2251" s="34">
        <f>ROUND(('NEW Reference'!E$16*List!$H2251)+'NEW Reference'!E$17,0)</f>
        <v>2218</v>
      </c>
      <c r="M2251" s="34">
        <f>ROUND(('NEW Reference'!F$16*List!$H2251)+'NEW Reference'!F$17,0)</f>
        <v>2311</v>
      </c>
      <c r="N2251" s="34">
        <f>ROUND(('NEW Reference'!G$16*List!$H2251)+'NEW Reference'!G$17,0)</f>
        <v>2616</v>
      </c>
      <c r="O2251" s="34">
        <f>ROUND(('NEW Reference'!H$16*List!$H2251)+'NEW Reference'!H$17,0)</f>
        <v>2716</v>
      </c>
      <c r="P2251" s="34">
        <f>ROUND(('NEW Reference'!I$16*List!$H2251)+'NEW Reference'!I$17,0)</f>
        <v>2823</v>
      </c>
      <c r="Q2251" s="34">
        <f>ROUND(('NEW Reference'!J$16*List!$H2251)+'NEW Reference'!J$17,0)</f>
        <v>3269</v>
      </c>
      <c r="R2251" s="34">
        <f>ROUND(('NEW Reference'!K$16*List!$H2251)+'NEW Reference'!K$17,0)</f>
        <v>3372</v>
      </c>
      <c r="S2251" s="34">
        <f>ROUND(('NEW Reference'!L$16*List!$H2251)+'NEW Reference'!L$17,0)</f>
        <v>3638</v>
      </c>
      <c r="T2251" s="34">
        <f>ROUND(('NEW Reference'!M$16*List!$H2251)+'NEW Reference'!M$17,0)</f>
        <v>4345</v>
      </c>
      <c r="U2251" s="34">
        <f>ROUND(('NEW Reference'!N$16*List!$H2251)+'NEW Reference'!N$17,0)</f>
        <v>17533</v>
      </c>
      <c r="V2251" s="35">
        <f>ROUND(('NEW Reference'!O$16*List!$H2251)+'NEW Reference'!O$17,0)</f>
        <v>652</v>
      </c>
      <c r="W2251" s="35">
        <f>ROUND(('NEW Reference'!P$16*List!$H2251)+'NEW Reference'!P$17,0)</f>
        <v>918</v>
      </c>
      <c r="X2251" s="35">
        <f>ROUND(('NEW Reference'!Q$16*List!$H2251)+'NEW Reference'!Q$17,0)</f>
        <v>459</v>
      </c>
      <c r="Y2251" s="36"/>
      <c r="Z2251" s="4" t="str">
        <f t="shared" si="104"/>
        <v>TILLMAN, Oklahoma</v>
      </c>
      <c r="AA2251" s="46" t="s">
        <v>6345</v>
      </c>
      <c r="AB2251" s="37" t="s">
        <v>49</v>
      </c>
      <c r="AC2251" s="41" t="s">
        <v>6170</v>
      </c>
      <c r="AD2251" s="42"/>
      <c r="AE2251">
        <f t="shared" si="105"/>
        <v>0.77170000000000005</v>
      </c>
    </row>
    <row r="2252" spans="1:31">
      <c r="A2252" s="28" t="s">
        <v>6346</v>
      </c>
      <c r="B2252" s="44" t="s">
        <v>6347</v>
      </c>
      <c r="C2252" s="45">
        <v>46140</v>
      </c>
      <c r="D2252" s="30" t="s">
        <v>1685</v>
      </c>
      <c r="E2252" s="46" t="s">
        <v>6348</v>
      </c>
      <c r="F2252" s="49" t="s">
        <v>6170</v>
      </c>
      <c r="G2252" s="33" t="s">
        <v>48</v>
      </c>
      <c r="H2252">
        <f t="shared" si="103"/>
        <v>0.82400000000000007</v>
      </c>
      <c r="I2252" s="34">
        <f>ROUND(('NEW Reference'!B$16*List!$H2252)+'NEW Reference'!B$17,0)</f>
        <v>1052</v>
      </c>
      <c r="J2252" s="34">
        <f>ROUND(('NEW Reference'!C$16*List!$H2252)+'NEW Reference'!C$17,0)</f>
        <v>1569</v>
      </c>
      <c r="K2252" s="34">
        <f>ROUND(('NEW Reference'!D$16*List!$H2252)+'NEW Reference'!D$17,0)</f>
        <v>1881</v>
      </c>
      <c r="L2252" s="34">
        <f>ROUND(('NEW Reference'!E$16*List!$H2252)+'NEW Reference'!E$17,0)</f>
        <v>2325</v>
      </c>
      <c r="M2252" s="34">
        <f>ROUND(('NEW Reference'!F$16*List!$H2252)+'NEW Reference'!F$17,0)</f>
        <v>2422</v>
      </c>
      <c r="N2252" s="34">
        <f>ROUND(('NEW Reference'!G$16*List!$H2252)+'NEW Reference'!G$17,0)</f>
        <v>2742</v>
      </c>
      <c r="O2252" s="34">
        <f>ROUND(('NEW Reference'!H$16*List!$H2252)+'NEW Reference'!H$17,0)</f>
        <v>2847</v>
      </c>
      <c r="P2252" s="34">
        <f>ROUND(('NEW Reference'!I$16*List!$H2252)+'NEW Reference'!I$17,0)</f>
        <v>2959</v>
      </c>
      <c r="Q2252" s="34">
        <f>ROUND(('NEW Reference'!J$16*List!$H2252)+'NEW Reference'!J$17,0)</f>
        <v>3426</v>
      </c>
      <c r="R2252" s="34">
        <f>ROUND(('NEW Reference'!K$16*List!$H2252)+'NEW Reference'!K$17,0)</f>
        <v>3534</v>
      </c>
      <c r="S2252" s="34">
        <f>ROUND(('NEW Reference'!L$16*List!$H2252)+'NEW Reference'!L$17,0)</f>
        <v>3813</v>
      </c>
      <c r="T2252" s="34">
        <f>ROUND(('NEW Reference'!M$16*List!$H2252)+'NEW Reference'!M$17,0)</f>
        <v>4554</v>
      </c>
      <c r="U2252" s="34">
        <f>ROUND(('NEW Reference'!N$16*List!$H2252)+'NEW Reference'!N$17,0)</f>
        <v>18377</v>
      </c>
      <c r="V2252" s="35">
        <f>ROUND(('NEW Reference'!O$16*List!$H2252)+'NEW Reference'!O$17,0)</f>
        <v>683</v>
      </c>
      <c r="W2252" s="35">
        <f>ROUND(('NEW Reference'!P$16*List!$H2252)+'NEW Reference'!P$17,0)</f>
        <v>963</v>
      </c>
      <c r="X2252" s="35">
        <f>ROUND(('NEW Reference'!Q$16*List!$H2252)+'NEW Reference'!Q$17,0)</f>
        <v>481</v>
      </c>
      <c r="Y2252" s="36"/>
      <c r="Z2252" s="4" t="str">
        <f t="shared" si="104"/>
        <v>TULSA, Oklahoma</v>
      </c>
      <c r="AA2252" s="46" t="s">
        <v>6348</v>
      </c>
      <c r="AB2252" s="37" t="s">
        <v>49</v>
      </c>
      <c r="AC2252" s="41" t="s">
        <v>6170</v>
      </c>
      <c r="AD2252" s="42"/>
      <c r="AE2252">
        <f t="shared" si="105"/>
        <v>0.82400000000000007</v>
      </c>
    </row>
    <row r="2253" spans="1:31">
      <c r="A2253" s="28" t="s">
        <v>6349</v>
      </c>
      <c r="B2253" s="44" t="s">
        <v>6350</v>
      </c>
      <c r="C2253" s="45">
        <v>46140</v>
      </c>
      <c r="D2253" s="30" t="s">
        <v>1685</v>
      </c>
      <c r="E2253" s="46" t="s">
        <v>6351</v>
      </c>
      <c r="F2253" s="49" t="s">
        <v>6170</v>
      </c>
      <c r="G2253" s="33" t="s">
        <v>48</v>
      </c>
      <c r="H2253">
        <f t="shared" si="103"/>
        <v>0.82400000000000007</v>
      </c>
      <c r="I2253" s="34">
        <f>ROUND(('NEW Reference'!B$16*List!$H2253)+'NEW Reference'!B$17,0)</f>
        <v>1052</v>
      </c>
      <c r="J2253" s="34">
        <f>ROUND(('NEW Reference'!C$16*List!$H2253)+'NEW Reference'!C$17,0)</f>
        <v>1569</v>
      </c>
      <c r="K2253" s="34">
        <f>ROUND(('NEW Reference'!D$16*List!$H2253)+'NEW Reference'!D$17,0)</f>
        <v>1881</v>
      </c>
      <c r="L2253" s="34">
        <f>ROUND(('NEW Reference'!E$16*List!$H2253)+'NEW Reference'!E$17,0)</f>
        <v>2325</v>
      </c>
      <c r="M2253" s="34">
        <f>ROUND(('NEW Reference'!F$16*List!$H2253)+'NEW Reference'!F$17,0)</f>
        <v>2422</v>
      </c>
      <c r="N2253" s="34">
        <f>ROUND(('NEW Reference'!G$16*List!$H2253)+'NEW Reference'!G$17,0)</f>
        <v>2742</v>
      </c>
      <c r="O2253" s="34">
        <f>ROUND(('NEW Reference'!H$16*List!$H2253)+'NEW Reference'!H$17,0)</f>
        <v>2847</v>
      </c>
      <c r="P2253" s="34">
        <f>ROUND(('NEW Reference'!I$16*List!$H2253)+'NEW Reference'!I$17,0)</f>
        <v>2959</v>
      </c>
      <c r="Q2253" s="34">
        <f>ROUND(('NEW Reference'!J$16*List!$H2253)+'NEW Reference'!J$17,0)</f>
        <v>3426</v>
      </c>
      <c r="R2253" s="34">
        <f>ROUND(('NEW Reference'!K$16*List!$H2253)+'NEW Reference'!K$17,0)</f>
        <v>3534</v>
      </c>
      <c r="S2253" s="34">
        <f>ROUND(('NEW Reference'!L$16*List!$H2253)+'NEW Reference'!L$17,0)</f>
        <v>3813</v>
      </c>
      <c r="T2253" s="34">
        <f>ROUND(('NEW Reference'!M$16*List!$H2253)+'NEW Reference'!M$17,0)</f>
        <v>4554</v>
      </c>
      <c r="U2253" s="34">
        <f>ROUND(('NEW Reference'!N$16*List!$H2253)+'NEW Reference'!N$17,0)</f>
        <v>18377</v>
      </c>
      <c r="V2253" s="35">
        <f>ROUND(('NEW Reference'!O$16*List!$H2253)+'NEW Reference'!O$17,0)</f>
        <v>683</v>
      </c>
      <c r="W2253" s="35">
        <f>ROUND(('NEW Reference'!P$16*List!$H2253)+'NEW Reference'!P$17,0)</f>
        <v>963</v>
      </c>
      <c r="X2253" s="35">
        <f>ROUND(('NEW Reference'!Q$16*List!$H2253)+'NEW Reference'!Q$17,0)</f>
        <v>481</v>
      </c>
      <c r="Y2253" s="36"/>
      <c r="Z2253" s="4" t="str">
        <f t="shared" si="104"/>
        <v>WAGONER, Oklahoma</v>
      </c>
      <c r="AA2253" s="37" t="s">
        <v>6351</v>
      </c>
      <c r="AB2253" s="37" t="s">
        <v>49</v>
      </c>
      <c r="AC2253" s="32" t="s">
        <v>6170</v>
      </c>
      <c r="AD2253" s="38"/>
      <c r="AE2253">
        <f t="shared" si="105"/>
        <v>0.82400000000000007</v>
      </c>
    </row>
    <row r="2254" spans="1:31">
      <c r="A2254" s="28" t="s">
        <v>6352</v>
      </c>
      <c r="B2254" s="44" t="s">
        <v>6353</v>
      </c>
      <c r="C2254" s="45">
        <v>99937</v>
      </c>
      <c r="D2254" s="30" t="s">
        <v>195</v>
      </c>
      <c r="E2254" s="46" t="s">
        <v>250</v>
      </c>
      <c r="F2254" s="50" t="s">
        <v>6170</v>
      </c>
      <c r="G2254" s="33" t="s">
        <v>59</v>
      </c>
      <c r="H2254">
        <f t="shared" si="103"/>
        <v>0.77170000000000005</v>
      </c>
      <c r="I2254" s="34">
        <f>ROUND(('NEW Reference'!B$16*List!$H2254)+'NEW Reference'!B$17,0)</f>
        <v>1004</v>
      </c>
      <c r="J2254" s="34">
        <f>ROUND(('NEW Reference'!C$16*List!$H2254)+'NEW Reference'!C$17,0)</f>
        <v>1497</v>
      </c>
      <c r="K2254" s="34">
        <f>ROUND(('NEW Reference'!D$16*List!$H2254)+'NEW Reference'!D$17,0)</f>
        <v>1794</v>
      </c>
      <c r="L2254" s="34">
        <f>ROUND(('NEW Reference'!E$16*List!$H2254)+'NEW Reference'!E$17,0)</f>
        <v>2218</v>
      </c>
      <c r="M2254" s="34">
        <f>ROUND(('NEW Reference'!F$16*List!$H2254)+'NEW Reference'!F$17,0)</f>
        <v>2311</v>
      </c>
      <c r="N2254" s="34">
        <f>ROUND(('NEW Reference'!G$16*List!$H2254)+'NEW Reference'!G$17,0)</f>
        <v>2616</v>
      </c>
      <c r="O2254" s="34">
        <f>ROUND(('NEW Reference'!H$16*List!$H2254)+'NEW Reference'!H$17,0)</f>
        <v>2716</v>
      </c>
      <c r="P2254" s="34">
        <f>ROUND(('NEW Reference'!I$16*List!$H2254)+'NEW Reference'!I$17,0)</f>
        <v>2823</v>
      </c>
      <c r="Q2254" s="34">
        <f>ROUND(('NEW Reference'!J$16*List!$H2254)+'NEW Reference'!J$17,0)</f>
        <v>3269</v>
      </c>
      <c r="R2254" s="34">
        <f>ROUND(('NEW Reference'!K$16*List!$H2254)+'NEW Reference'!K$17,0)</f>
        <v>3372</v>
      </c>
      <c r="S2254" s="34">
        <f>ROUND(('NEW Reference'!L$16*List!$H2254)+'NEW Reference'!L$17,0)</f>
        <v>3638</v>
      </c>
      <c r="T2254" s="34">
        <f>ROUND(('NEW Reference'!M$16*List!$H2254)+'NEW Reference'!M$17,0)</f>
        <v>4345</v>
      </c>
      <c r="U2254" s="34">
        <f>ROUND(('NEW Reference'!N$16*List!$H2254)+'NEW Reference'!N$17,0)</f>
        <v>17533</v>
      </c>
      <c r="V2254" s="35">
        <f>ROUND(('NEW Reference'!O$16*List!$H2254)+'NEW Reference'!O$17,0)</f>
        <v>652</v>
      </c>
      <c r="W2254" s="35">
        <f>ROUND(('NEW Reference'!P$16*List!$H2254)+'NEW Reference'!P$17,0)</f>
        <v>918</v>
      </c>
      <c r="X2254" s="35">
        <f>ROUND(('NEW Reference'!Q$16*List!$H2254)+'NEW Reference'!Q$17,0)</f>
        <v>459</v>
      </c>
      <c r="Y2254" s="36"/>
      <c r="Z2254" s="4" t="str">
        <f t="shared" si="104"/>
        <v>WASHINGTON, Oklahoma</v>
      </c>
      <c r="AA2254" s="46" t="s">
        <v>250</v>
      </c>
      <c r="AB2254" s="37" t="s">
        <v>49</v>
      </c>
      <c r="AC2254" s="41" t="s">
        <v>6170</v>
      </c>
      <c r="AD2254" s="42"/>
      <c r="AE2254">
        <f t="shared" si="105"/>
        <v>0.77170000000000005</v>
      </c>
    </row>
    <row r="2255" spans="1:31">
      <c r="A2255" s="28" t="s">
        <v>6354</v>
      </c>
      <c r="B2255" s="44" t="s">
        <v>6355</v>
      </c>
      <c r="C2255" s="45">
        <v>99937</v>
      </c>
      <c r="D2255" s="30" t="s">
        <v>195</v>
      </c>
      <c r="E2255" s="46" t="s">
        <v>6356</v>
      </c>
      <c r="F2255" s="50" t="s">
        <v>6170</v>
      </c>
      <c r="G2255" s="33" t="s">
        <v>59</v>
      </c>
      <c r="H2255">
        <f t="shared" ref="H2255:H2318" si="106">IFERROR(INDEX($AH:$AH,MATCH($C2255,$AF:$AF,0)),"")</f>
        <v>0.77170000000000005</v>
      </c>
      <c r="I2255" s="34">
        <f>ROUND(('NEW Reference'!B$16*List!$H2255)+'NEW Reference'!B$17,0)</f>
        <v>1004</v>
      </c>
      <c r="J2255" s="34">
        <f>ROUND(('NEW Reference'!C$16*List!$H2255)+'NEW Reference'!C$17,0)</f>
        <v>1497</v>
      </c>
      <c r="K2255" s="34">
        <f>ROUND(('NEW Reference'!D$16*List!$H2255)+'NEW Reference'!D$17,0)</f>
        <v>1794</v>
      </c>
      <c r="L2255" s="34">
        <f>ROUND(('NEW Reference'!E$16*List!$H2255)+'NEW Reference'!E$17,0)</f>
        <v>2218</v>
      </c>
      <c r="M2255" s="34">
        <f>ROUND(('NEW Reference'!F$16*List!$H2255)+'NEW Reference'!F$17,0)</f>
        <v>2311</v>
      </c>
      <c r="N2255" s="34">
        <f>ROUND(('NEW Reference'!G$16*List!$H2255)+'NEW Reference'!G$17,0)</f>
        <v>2616</v>
      </c>
      <c r="O2255" s="34">
        <f>ROUND(('NEW Reference'!H$16*List!$H2255)+'NEW Reference'!H$17,0)</f>
        <v>2716</v>
      </c>
      <c r="P2255" s="34">
        <f>ROUND(('NEW Reference'!I$16*List!$H2255)+'NEW Reference'!I$17,0)</f>
        <v>2823</v>
      </c>
      <c r="Q2255" s="34">
        <f>ROUND(('NEW Reference'!J$16*List!$H2255)+'NEW Reference'!J$17,0)</f>
        <v>3269</v>
      </c>
      <c r="R2255" s="34">
        <f>ROUND(('NEW Reference'!K$16*List!$H2255)+'NEW Reference'!K$17,0)</f>
        <v>3372</v>
      </c>
      <c r="S2255" s="34">
        <f>ROUND(('NEW Reference'!L$16*List!$H2255)+'NEW Reference'!L$17,0)</f>
        <v>3638</v>
      </c>
      <c r="T2255" s="34">
        <f>ROUND(('NEW Reference'!M$16*List!$H2255)+'NEW Reference'!M$17,0)</f>
        <v>4345</v>
      </c>
      <c r="U2255" s="34">
        <f>ROUND(('NEW Reference'!N$16*List!$H2255)+'NEW Reference'!N$17,0)</f>
        <v>17533</v>
      </c>
      <c r="V2255" s="35">
        <f>ROUND(('NEW Reference'!O$16*List!$H2255)+'NEW Reference'!O$17,0)</f>
        <v>652</v>
      </c>
      <c r="W2255" s="35">
        <f>ROUND(('NEW Reference'!P$16*List!$H2255)+'NEW Reference'!P$17,0)</f>
        <v>918</v>
      </c>
      <c r="X2255" s="35">
        <f>ROUND(('NEW Reference'!Q$16*List!$H2255)+'NEW Reference'!Q$17,0)</f>
        <v>459</v>
      </c>
      <c r="Y2255" s="36"/>
      <c r="Z2255" s="4" t="str">
        <f t="shared" ref="Z2255:Z2318" si="107">CONCATENATE(AA2255, AB2255, AC2255)</f>
        <v>WASHITA, Oklahoma</v>
      </c>
      <c r="AA2255" s="46" t="s">
        <v>6356</v>
      </c>
      <c r="AB2255" s="37" t="s">
        <v>49</v>
      </c>
      <c r="AC2255" s="41" t="s">
        <v>6170</v>
      </c>
      <c r="AD2255" s="42"/>
      <c r="AE2255">
        <f t="shared" ref="AE2255:AE2318" si="108">IFERROR(INDEX($AH:$AH,MATCH($C2255,$AF:$AF,0)),"")</f>
        <v>0.77170000000000005</v>
      </c>
    </row>
    <row r="2256" spans="1:31">
      <c r="A2256" s="28" t="s">
        <v>6357</v>
      </c>
      <c r="B2256" s="44" t="s">
        <v>6358</v>
      </c>
      <c r="C2256" s="47">
        <v>99937</v>
      </c>
      <c r="D2256" s="30" t="s">
        <v>195</v>
      </c>
      <c r="E2256" s="37" t="s">
        <v>6359</v>
      </c>
      <c r="F2256" s="50" t="s">
        <v>6170</v>
      </c>
      <c r="G2256" s="33" t="s">
        <v>59</v>
      </c>
      <c r="H2256">
        <f t="shared" si="106"/>
        <v>0.77170000000000005</v>
      </c>
      <c r="I2256" s="34">
        <f>ROUND(('NEW Reference'!B$16*List!$H2256)+'NEW Reference'!B$17,0)</f>
        <v>1004</v>
      </c>
      <c r="J2256" s="34">
        <f>ROUND(('NEW Reference'!C$16*List!$H2256)+'NEW Reference'!C$17,0)</f>
        <v>1497</v>
      </c>
      <c r="K2256" s="34">
        <f>ROUND(('NEW Reference'!D$16*List!$H2256)+'NEW Reference'!D$17,0)</f>
        <v>1794</v>
      </c>
      <c r="L2256" s="34">
        <f>ROUND(('NEW Reference'!E$16*List!$H2256)+'NEW Reference'!E$17,0)</f>
        <v>2218</v>
      </c>
      <c r="M2256" s="34">
        <f>ROUND(('NEW Reference'!F$16*List!$H2256)+'NEW Reference'!F$17,0)</f>
        <v>2311</v>
      </c>
      <c r="N2256" s="34">
        <f>ROUND(('NEW Reference'!G$16*List!$H2256)+'NEW Reference'!G$17,0)</f>
        <v>2616</v>
      </c>
      <c r="O2256" s="34">
        <f>ROUND(('NEW Reference'!H$16*List!$H2256)+'NEW Reference'!H$17,0)</f>
        <v>2716</v>
      </c>
      <c r="P2256" s="34">
        <f>ROUND(('NEW Reference'!I$16*List!$H2256)+'NEW Reference'!I$17,0)</f>
        <v>2823</v>
      </c>
      <c r="Q2256" s="34">
        <f>ROUND(('NEW Reference'!J$16*List!$H2256)+'NEW Reference'!J$17,0)</f>
        <v>3269</v>
      </c>
      <c r="R2256" s="34">
        <f>ROUND(('NEW Reference'!K$16*List!$H2256)+'NEW Reference'!K$17,0)</f>
        <v>3372</v>
      </c>
      <c r="S2256" s="34">
        <f>ROUND(('NEW Reference'!L$16*List!$H2256)+'NEW Reference'!L$17,0)</f>
        <v>3638</v>
      </c>
      <c r="T2256" s="34">
        <f>ROUND(('NEW Reference'!M$16*List!$H2256)+'NEW Reference'!M$17,0)</f>
        <v>4345</v>
      </c>
      <c r="U2256" s="34">
        <f>ROUND(('NEW Reference'!N$16*List!$H2256)+'NEW Reference'!N$17,0)</f>
        <v>17533</v>
      </c>
      <c r="V2256" s="35">
        <f>ROUND(('NEW Reference'!O$16*List!$H2256)+'NEW Reference'!O$17,0)</f>
        <v>652</v>
      </c>
      <c r="W2256" s="35">
        <f>ROUND(('NEW Reference'!P$16*List!$H2256)+'NEW Reference'!P$17,0)</f>
        <v>918</v>
      </c>
      <c r="X2256" s="35">
        <f>ROUND(('NEW Reference'!Q$16*List!$H2256)+'NEW Reference'!Q$17,0)</f>
        <v>459</v>
      </c>
      <c r="Y2256" s="36"/>
      <c r="Z2256" s="4" t="str">
        <f t="shared" si="107"/>
        <v>WOODS, Oklahoma</v>
      </c>
      <c r="AA2256" s="46" t="s">
        <v>6359</v>
      </c>
      <c r="AB2256" s="37" t="s">
        <v>49</v>
      </c>
      <c r="AC2256" s="41" t="s">
        <v>6170</v>
      </c>
      <c r="AD2256" s="42"/>
      <c r="AE2256">
        <f t="shared" si="108"/>
        <v>0.77170000000000005</v>
      </c>
    </row>
    <row r="2257" spans="1:31">
      <c r="A2257" s="28" t="s">
        <v>6360</v>
      </c>
      <c r="B2257" s="44" t="s">
        <v>6361</v>
      </c>
      <c r="C2257" s="45">
        <v>99937</v>
      </c>
      <c r="D2257" s="30" t="s">
        <v>195</v>
      </c>
      <c r="E2257" s="46" t="s">
        <v>6362</v>
      </c>
      <c r="F2257" s="50" t="s">
        <v>6170</v>
      </c>
      <c r="G2257" s="33" t="s">
        <v>59</v>
      </c>
      <c r="H2257">
        <f t="shared" si="106"/>
        <v>0.77170000000000005</v>
      </c>
      <c r="I2257" s="34">
        <f>ROUND(('NEW Reference'!B$16*List!$H2257)+'NEW Reference'!B$17,0)</f>
        <v>1004</v>
      </c>
      <c r="J2257" s="34">
        <f>ROUND(('NEW Reference'!C$16*List!$H2257)+'NEW Reference'!C$17,0)</f>
        <v>1497</v>
      </c>
      <c r="K2257" s="34">
        <f>ROUND(('NEW Reference'!D$16*List!$H2257)+'NEW Reference'!D$17,0)</f>
        <v>1794</v>
      </c>
      <c r="L2257" s="34">
        <f>ROUND(('NEW Reference'!E$16*List!$H2257)+'NEW Reference'!E$17,0)</f>
        <v>2218</v>
      </c>
      <c r="M2257" s="34">
        <f>ROUND(('NEW Reference'!F$16*List!$H2257)+'NEW Reference'!F$17,0)</f>
        <v>2311</v>
      </c>
      <c r="N2257" s="34">
        <f>ROUND(('NEW Reference'!G$16*List!$H2257)+'NEW Reference'!G$17,0)</f>
        <v>2616</v>
      </c>
      <c r="O2257" s="34">
        <f>ROUND(('NEW Reference'!H$16*List!$H2257)+'NEW Reference'!H$17,0)</f>
        <v>2716</v>
      </c>
      <c r="P2257" s="34">
        <f>ROUND(('NEW Reference'!I$16*List!$H2257)+'NEW Reference'!I$17,0)</f>
        <v>2823</v>
      </c>
      <c r="Q2257" s="34">
        <f>ROUND(('NEW Reference'!J$16*List!$H2257)+'NEW Reference'!J$17,0)</f>
        <v>3269</v>
      </c>
      <c r="R2257" s="34">
        <f>ROUND(('NEW Reference'!K$16*List!$H2257)+'NEW Reference'!K$17,0)</f>
        <v>3372</v>
      </c>
      <c r="S2257" s="34">
        <f>ROUND(('NEW Reference'!L$16*List!$H2257)+'NEW Reference'!L$17,0)</f>
        <v>3638</v>
      </c>
      <c r="T2257" s="34">
        <f>ROUND(('NEW Reference'!M$16*List!$H2257)+'NEW Reference'!M$17,0)</f>
        <v>4345</v>
      </c>
      <c r="U2257" s="34">
        <f>ROUND(('NEW Reference'!N$16*List!$H2257)+'NEW Reference'!N$17,0)</f>
        <v>17533</v>
      </c>
      <c r="V2257" s="35">
        <f>ROUND(('NEW Reference'!O$16*List!$H2257)+'NEW Reference'!O$17,0)</f>
        <v>652</v>
      </c>
      <c r="W2257" s="35">
        <f>ROUND(('NEW Reference'!P$16*List!$H2257)+'NEW Reference'!P$17,0)</f>
        <v>918</v>
      </c>
      <c r="X2257" s="35">
        <f>ROUND(('NEW Reference'!Q$16*List!$H2257)+'NEW Reference'!Q$17,0)</f>
        <v>459</v>
      </c>
      <c r="Y2257" s="36"/>
      <c r="Z2257" s="4" t="str">
        <f t="shared" si="107"/>
        <v>WOODWARD, Oklahoma</v>
      </c>
      <c r="AA2257" s="46" t="s">
        <v>6362</v>
      </c>
      <c r="AB2257" s="37" t="s">
        <v>49</v>
      </c>
      <c r="AC2257" s="41" t="s">
        <v>6170</v>
      </c>
      <c r="AD2257" s="42"/>
      <c r="AE2257">
        <f t="shared" si="108"/>
        <v>0.77170000000000005</v>
      </c>
    </row>
    <row r="2258" spans="1:31">
      <c r="A2258" s="28" t="s">
        <v>6363</v>
      </c>
      <c r="B2258" s="44" t="s">
        <v>6364</v>
      </c>
      <c r="C2258" s="47">
        <v>99937</v>
      </c>
      <c r="D2258" s="30" t="s">
        <v>195</v>
      </c>
      <c r="E2258" s="37" t="s">
        <v>325</v>
      </c>
      <c r="F2258" s="50" t="s">
        <v>6170</v>
      </c>
      <c r="G2258" s="33" t="s">
        <v>59</v>
      </c>
      <c r="H2258">
        <f t="shared" si="106"/>
        <v>0.77170000000000005</v>
      </c>
      <c r="I2258" s="34">
        <f>ROUND(('NEW Reference'!B$16*List!$H2258)+'NEW Reference'!B$17,0)</f>
        <v>1004</v>
      </c>
      <c r="J2258" s="34">
        <f>ROUND(('NEW Reference'!C$16*List!$H2258)+'NEW Reference'!C$17,0)</f>
        <v>1497</v>
      </c>
      <c r="K2258" s="34">
        <f>ROUND(('NEW Reference'!D$16*List!$H2258)+'NEW Reference'!D$17,0)</f>
        <v>1794</v>
      </c>
      <c r="L2258" s="34">
        <f>ROUND(('NEW Reference'!E$16*List!$H2258)+'NEW Reference'!E$17,0)</f>
        <v>2218</v>
      </c>
      <c r="M2258" s="34">
        <f>ROUND(('NEW Reference'!F$16*List!$H2258)+'NEW Reference'!F$17,0)</f>
        <v>2311</v>
      </c>
      <c r="N2258" s="34">
        <f>ROUND(('NEW Reference'!G$16*List!$H2258)+'NEW Reference'!G$17,0)</f>
        <v>2616</v>
      </c>
      <c r="O2258" s="34">
        <f>ROUND(('NEW Reference'!H$16*List!$H2258)+'NEW Reference'!H$17,0)</f>
        <v>2716</v>
      </c>
      <c r="P2258" s="34">
        <f>ROUND(('NEW Reference'!I$16*List!$H2258)+'NEW Reference'!I$17,0)</f>
        <v>2823</v>
      </c>
      <c r="Q2258" s="34">
        <f>ROUND(('NEW Reference'!J$16*List!$H2258)+'NEW Reference'!J$17,0)</f>
        <v>3269</v>
      </c>
      <c r="R2258" s="34">
        <f>ROUND(('NEW Reference'!K$16*List!$H2258)+'NEW Reference'!K$17,0)</f>
        <v>3372</v>
      </c>
      <c r="S2258" s="34">
        <f>ROUND(('NEW Reference'!L$16*List!$H2258)+'NEW Reference'!L$17,0)</f>
        <v>3638</v>
      </c>
      <c r="T2258" s="34">
        <f>ROUND(('NEW Reference'!M$16*List!$H2258)+'NEW Reference'!M$17,0)</f>
        <v>4345</v>
      </c>
      <c r="U2258" s="34">
        <f>ROUND(('NEW Reference'!N$16*List!$H2258)+'NEW Reference'!N$17,0)</f>
        <v>17533</v>
      </c>
      <c r="V2258" s="35">
        <f>ROUND(('NEW Reference'!O$16*List!$H2258)+'NEW Reference'!O$17,0)</f>
        <v>652</v>
      </c>
      <c r="W2258" s="35">
        <f>ROUND(('NEW Reference'!P$16*List!$H2258)+'NEW Reference'!P$17,0)</f>
        <v>918</v>
      </c>
      <c r="X2258" s="35">
        <f>ROUND(('NEW Reference'!Q$16*List!$H2258)+'NEW Reference'!Q$17,0)</f>
        <v>459</v>
      </c>
      <c r="Y2258" s="36"/>
      <c r="Z2258" s="4" t="str">
        <f t="shared" si="107"/>
        <v>STATEWIDE, Oklahoma</v>
      </c>
      <c r="AA2258" s="46" t="s">
        <v>325</v>
      </c>
      <c r="AB2258" s="37" t="s">
        <v>49</v>
      </c>
      <c r="AC2258" s="41" t="s">
        <v>6170</v>
      </c>
      <c r="AD2258" s="42"/>
      <c r="AE2258">
        <f t="shared" si="108"/>
        <v>0.77170000000000005</v>
      </c>
    </row>
    <row r="2259" spans="1:31">
      <c r="A2259" s="28" t="s">
        <v>6365</v>
      </c>
      <c r="B2259" s="44" t="s">
        <v>6366</v>
      </c>
      <c r="C2259" s="47">
        <v>99938</v>
      </c>
      <c r="D2259" s="30" t="s">
        <v>199</v>
      </c>
      <c r="E2259" s="37" t="s">
        <v>1338</v>
      </c>
      <c r="F2259" s="50" t="s">
        <v>6367</v>
      </c>
      <c r="G2259" s="33" t="s">
        <v>59</v>
      </c>
      <c r="H2259">
        <f t="shared" si="106"/>
        <v>1.0131000000000001</v>
      </c>
      <c r="I2259" s="34">
        <f>ROUND(('NEW Reference'!B$16*List!$H2259)+'NEW Reference'!B$17,0)</f>
        <v>1227</v>
      </c>
      <c r="J2259" s="34">
        <f>ROUND(('NEW Reference'!C$16*List!$H2259)+'NEW Reference'!C$17,0)</f>
        <v>1830</v>
      </c>
      <c r="K2259" s="34">
        <f>ROUND(('NEW Reference'!D$16*List!$H2259)+'NEW Reference'!D$17,0)</f>
        <v>2193</v>
      </c>
      <c r="L2259" s="34">
        <f>ROUND(('NEW Reference'!E$16*List!$H2259)+'NEW Reference'!E$17,0)</f>
        <v>2711</v>
      </c>
      <c r="M2259" s="34">
        <f>ROUND(('NEW Reference'!F$16*List!$H2259)+'NEW Reference'!F$17,0)</f>
        <v>2825</v>
      </c>
      <c r="N2259" s="34">
        <f>ROUND(('NEW Reference'!G$16*List!$H2259)+'NEW Reference'!G$17,0)</f>
        <v>3198</v>
      </c>
      <c r="O2259" s="34">
        <f>ROUND(('NEW Reference'!H$16*List!$H2259)+'NEW Reference'!H$17,0)</f>
        <v>3320</v>
      </c>
      <c r="P2259" s="34">
        <f>ROUND(('NEW Reference'!I$16*List!$H2259)+'NEW Reference'!I$17,0)</f>
        <v>3450</v>
      </c>
      <c r="Q2259" s="34">
        <f>ROUND(('NEW Reference'!J$16*List!$H2259)+'NEW Reference'!J$17,0)</f>
        <v>3995</v>
      </c>
      <c r="R2259" s="34">
        <f>ROUND(('NEW Reference'!K$16*List!$H2259)+'NEW Reference'!K$17,0)</f>
        <v>4121</v>
      </c>
      <c r="S2259" s="34">
        <f>ROUND(('NEW Reference'!L$16*List!$H2259)+'NEW Reference'!L$17,0)</f>
        <v>4447</v>
      </c>
      <c r="T2259" s="34">
        <f>ROUND(('NEW Reference'!M$16*List!$H2259)+'NEW Reference'!M$17,0)</f>
        <v>5311</v>
      </c>
      <c r="U2259" s="34">
        <f>ROUND(('NEW Reference'!N$16*List!$H2259)+'NEW Reference'!N$17,0)</f>
        <v>21431</v>
      </c>
      <c r="V2259" s="35">
        <f>ROUND(('NEW Reference'!O$16*List!$H2259)+'NEW Reference'!O$17,0)</f>
        <v>797</v>
      </c>
      <c r="W2259" s="35">
        <f>ROUND(('NEW Reference'!P$16*List!$H2259)+'NEW Reference'!P$17,0)</f>
        <v>1123</v>
      </c>
      <c r="X2259" s="35">
        <f>ROUND(('NEW Reference'!Q$16*List!$H2259)+'NEW Reference'!Q$17,0)</f>
        <v>561</v>
      </c>
      <c r="Y2259" s="36"/>
      <c r="Z2259" s="4" t="str">
        <f t="shared" si="107"/>
        <v>BAKER, Oregon</v>
      </c>
      <c r="AA2259" s="37" t="s">
        <v>1338</v>
      </c>
      <c r="AB2259" s="37" t="s">
        <v>49</v>
      </c>
      <c r="AC2259" s="32" t="s">
        <v>6367</v>
      </c>
      <c r="AD2259" s="38"/>
      <c r="AE2259">
        <f t="shared" si="108"/>
        <v>1.0131000000000001</v>
      </c>
    </row>
    <row r="2260" spans="1:31">
      <c r="A2260" s="28" t="s">
        <v>6368</v>
      </c>
      <c r="B2260" s="44" t="s">
        <v>6369</v>
      </c>
      <c r="C2260" s="47">
        <v>18700</v>
      </c>
      <c r="D2260" s="30" t="s">
        <v>600</v>
      </c>
      <c r="E2260" s="37" t="s">
        <v>503</v>
      </c>
      <c r="F2260" s="49" t="s">
        <v>6367</v>
      </c>
      <c r="G2260" s="33" t="s">
        <v>48</v>
      </c>
      <c r="H2260">
        <f t="shared" si="106"/>
        <v>1.0821000000000001</v>
      </c>
      <c r="I2260" s="34">
        <f>ROUND(('NEW Reference'!B$16*List!$H2260)+'NEW Reference'!B$17,0)</f>
        <v>1291</v>
      </c>
      <c r="J2260" s="34">
        <f>ROUND(('NEW Reference'!C$16*List!$H2260)+'NEW Reference'!C$17,0)</f>
        <v>1925</v>
      </c>
      <c r="K2260" s="34">
        <f>ROUND(('NEW Reference'!D$16*List!$H2260)+'NEW Reference'!D$17,0)</f>
        <v>2307</v>
      </c>
      <c r="L2260" s="34">
        <f>ROUND(('NEW Reference'!E$16*List!$H2260)+'NEW Reference'!E$17,0)</f>
        <v>2852</v>
      </c>
      <c r="M2260" s="34">
        <f>ROUND(('NEW Reference'!F$16*List!$H2260)+'NEW Reference'!F$17,0)</f>
        <v>2972</v>
      </c>
      <c r="N2260" s="34">
        <f>ROUND(('NEW Reference'!G$16*List!$H2260)+'NEW Reference'!G$17,0)</f>
        <v>3364</v>
      </c>
      <c r="O2260" s="34">
        <f>ROUND(('NEW Reference'!H$16*List!$H2260)+'NEW Reference'!H$17,0)</f>
        <v>3492</v>
      </c>
      <c r="P2260" s="34">
        <f>ROUND(('NEW Reference'!I$16*List!$H2260)+'NEW Reference'!I$17,0)</f>
        <v>3629</v>
      </c>
      <c r="Q2260" s="34">
        <f>ROUND(('NEW Reference'!J$16*List!$H2260)+'NEW Reference'!J$17,0)</f>
        <v>4203</v>
      </c>
      <c r="R2260" s="34">
        <f>ROUND(('NEW Reference'!K$16*List!$H2260)+'NEW Reference'!K$17,0)</f>
        <v>4336</v>
      </c>
      <c r="S2260" s="34">
        <f>ROUND(('NEW Reference'!L$16*List!$H2260)+'NEW Reference'!L$17,0)</f>
        <v>4678</v>
      </c>
      <c r="T2260" s="34">
        <f>ROUND(('NEW Reference'!M$16*List!$H2260)+'NEW Reference'!M$17,0)</f>
        <v>5587</v>
      </c>
      <c r="U2260" s="34">
        <f>ROUND(('NEW Reference'!N$16*List!$H2260)+'NEW Reference'!N$17,0)</f>
        <v>22545</v>
      </c>
      <c r="V2260" s="35">
        <f>ROUND(('NEW Reference'!O$16*List!$H2260)+'NEW Reference'!O$17,0)</f>
        <v>838</v>
      </c>
      <c r="W2260" s="35">
        <f>ROUND(('NEW Reference'!P$16*List!$H2260)+'NEW Reference'!P$17,0)</f>
        <v>1181</v>
      </c>
      <c r="X2260" s="35">
        <f>ROUND(('NEW Reference'!Q$16*List!$H2260)+'NEW Reference'!Q$17,0)</f>
        <v>591</v>
      </c>
      <c r="Y2260" s="36"/>
      <c r="Z2260" s="4" t="str">
        <f t="shared" si="107"/>
        <v>BENTON, Oregon</v>
      </c>
      <c r="AA2260" s="46" t="s">
        <v>503</v>
      </c>
      <c r="AB2260" s="37" t="s">
        <v>49</v>
      </c>
      <c r="AC2260" s="41" t="s">
        <v>6367</v>
      </c>
      <c r="AD2260" s="42"/>
      <c r="AE2260">
        <f t="shared" si="108"/>
        <v>1.0821000000000001</v>
      </c>
    </row>
    <row r="2261" spans="1:31">
      <c r="A2261" s="28" t="s">
        <v>6370</v>
      </c>
      <c r="B2261" s="44" t="s">
        <v>6371</v>
      </c>
      <c r="C2261" s="47">
        <v>38900</v>
      </c>
      <c r="D2261" s="30" t="s">
        <v>1406</v>
      </c>
      <c r="E2261" s="37" t="s">
        <v>6372</v>
      </c>
      <c r="F2261" s="49" t="s">
        <v>6367</v>
      </c>
      <c r="G2261" s="33" t="s">
        <v>48</v>
      </c>
      <c r="H2261">
        <f t="shared" si="106"/>
        <v>1.2490000000000001</v>
      </c>
      <c r="I2261" s="34">
        <f>ROUND(('NEW Reference'!B$16*List!$H2261)+'NEW Reference'!B$17,0)</f>
        <v>1446</v>
      </c>
      <c r="J2261" s="34">
        <f>ROUND(('NEW Reference'!C$16*List!$H2261)+'NEW Reference'!C$17,0)</f>
        <v>2156</v>
      </c>
      <c r="K2261" s="34">
        <f>ROUND(('NEW Reference'!D$16*List!$H2261)+'NEW Reference'!D$17,0)</f>
        <v>2583</v>
      </c>
      <c r="L2261" s="34">
        <f>ROUND(('NEW Reference'!E$16*List!$H2261)+'NEW Reference'!E$17,0)</f>
        <v>3193</v>
      </c>
      <c r="M2261" s="34">
        <f>ROUND(('NEW Reference'!F$16*List!$H2261)+'NEW Reference'!F$17,0)</f>
        <v>3327</v>
      </c>
      <c r="N2261" s="34">
        <f>ROUND(('NEW Reference'!G$16*List!$H2261)+'NEW Reference'!G$17,0)</f>
        <v>3766</v>
      </c>
      <c r="O2261" s="34">
        <f>ROUND(('NEW Reference'!H$16*List!$H2261)+'NEW Reference'!H$17,0)</f>
        <v>3910</v>
      </c>
      <c r="P2261" s="34">
        <f>ROUND(('NEW Reference'!I$16*List!$H2261)+'NEW Reference'!I$17,0)</f>
        <v>4063</v>
      </c>
      <c r="Q2261" s="34">
        <f>ROUND(('NEW Reference'!J$16*List!$H2261)+'NEW Reference'!J$17,0)</f>
        <v>4705</v>
      </c>
      <c r="R2261" s="34">
        <f>ROUND(('NEW Reference'!K$16*List!$H2261)+'NEW Reference'!K$17,0)</f>
        <v>4854</v>
      </c>
      <c r="S2261" s="34">
        <f>ROUND(('NEW Reference'!L$16*List!$H2261)+'NEW Reference'!L$17,0)</f>
        <v>5238</v>
      </c>
      <c r="T2261" s="34">
        <f>ROUND(('NEW Reference'!M$16*List!$H2261)+'NEW Reference'!M$17,0)</f>
        <v>6255</v>
      </c>
      <c r="U2261" s="34">
        <f>ROUND(('NEW Reference'!N$16*List!$H2261)+'NEW Reference'!N$17,0)</f>
        <v>25240</v>
      </c>
      <c r="V2261" s="35">
        <f>ROUND(('NEW Reference'!O$16*List!$H2261)+'NEW Reference'!O$17,0)</f>
        <v>938</v>
      </c>
      <c r="W2261" s="35">
        <f>ROUND(('NEW Reference'!P$16*List!$H2261)+'NEW Reference'!P$17,0)</f>
        <v>1322</v>
      </c>
      <c r="X2261" s="35">
        <f>ROUND(('NEW Reference'!Q$16*List!$H2261)+'NEW Reference'!Q$17,0)</f>
        <v>661</v>
      </c>
      <c r="Y2261" s="36"/>
      <c r="Z2261" s="4" t="str">
        <f t="shared" si="107"/>
        <v>CLACKAMAS, Oregon</v>
      </c>
      <c r="AA2261" s="37" t="s">
        <v>6372</v>
      </c>
      <c r="AB2261" s="37" t="s">
        <v>49</v>
      </c>
      <c r="AC2261" s="32" t="s">
        <v>6367</v>
      </c>
      <c r="AD2261" s="38"/>
      <c r="AE2261">
        <f t="shared" si="108"/>
        <v>1.2490000000000001</v>
      </c>
    </row>
    <row r="2262" spans="1:31">
      <c r="A2262" s="28" t="s">
        <v>6373</v>
      </c>
      <c r="B2262" s="44" t="s">
        <v>6374</v>
      </c>
      <c r="C2262" s="47">
        <v>99938</v>
      </c>
      <c r="D2262" s="30" t="s">
        <v>199</v>
      </c>
      <c r="E2262" s="37" t="s">
        <v>6375</v>
      </c>
      <c r="F2262" s="50" t="s">
        <v>6367</v>
      </c>
      <c r="G2262" s="33" t="s">
        <v>59</v>
      </c>
      <c r="H2262">
        <f t="shared" si="106"/>
        <v>1.0131000000000001</v>
      </c>
      <c r="I2262" s="34">
        <f>ROUND(('NEW Reference'!B$16*List!$H2262)+'NEW Reference'!B$17,0)</f>
        <v>1227</v>
      </c>
      <c r="J2262" s="34">
        <f>ROUND(('NEW Reference'!C$16*List!$H2262)+'NEW Reference'!C$17,0)</f>
        <v>1830</v>
      </c>
      <c r="K2262" s="34">
        <f>ROUND(('NEW Reference'!D$16*List!$H2262)+'NEW Reference'!D$17,0)</f>
        <v>2193</v>
      </c>
      <c r="L2262" s="34">
        <f>ROUND(('NEW Reference'!E$16*List!$H2262)+'NEW Reference'!E$17,0)</f>
        <v>2711</v>
      </c>
      <c r="M2262" s="34">
        <f>ROUND(('NEW Reference'!F$16*List!$H2262)+'NEW Reference'!F$17,0)</f>
        <v>2825</v>
      </c>
      <c r="N2262" s="34">
        <f>ROUND(('NEW Reference'!G$16*List!$H2262)+'NEW Reference'!G$17,0)</f>
        <v>3198</v>
      </c>
      <c r="O2262" s="34">
        <f>ROUND(('NEW Reference'!H$16*List!$H2262)+'NEW Reference'!H$17,0)</f>
        <v>3320</v>
      </c>
      <c r="P2262" s="34">
        <f>ROUND(('NEW Reference'!I$16*List!$H2262)+'NEW Reference'!I$17,0)</f>
        <v>3450</v>
      </c>
      <c r="Q2262" s="34">
        <f>ROUND(('NEW Reference'!J$16*List!$H2262)+'NEW Reference'!J$17,0)</f>
        <v>3995</v>
      </c>
      <c r="R2262" s="34">
        <f>ROUND(('NEW Reference'!K$16*List!$H2262)+'NEW Reference'!K$17,0)</f>
        <v>4121</v>
      </c>
      <c r="S2262" s="34">
        <f>ROUND(('NEW Reference'!L$16*List!$H2262)+'NEW Reference'!L$17,0)</f>
        <v>4447</v>
      </c>
      <c r="T2262" s="34">
        <f>ROUND(('NEW Reference'!M$16*List!$H2262)+'NEW Reference'!M$17,0)</f>
        <v>5311</v>
      </c>
      <c r="U2262" s="34">
        <f>ROUND(('NEW Reference'!N$16*List!$H2262)+'NEW Reference'!N$17,0)</f>
        <v>21431</v>
      </c>
      <c r="V2262" s="35">
        <f>ROUND(('NEW Reference'!O$16*List!$H2262)+'NEW Reference'!O$17,0)</f>
        <v>797</v>
      </c>
      <c r="W2262" s="35">
        <f>ROUND(('NEW Reference'!P$16*List!$H2262)+'NEW Reference'!P$17,0)</f>
        <v>1123</v>
      </c>
      <c r="X2262" s="35">
        <f>ROUND(('NEW Reference'!Q$16*List!$H2262)+'NEW Reference'!Q$17,0)</f>
        <v>561</v>
      </c>
      <c r="Y2262" s="36"/>
      <c r="Z2262" s="4" t="str">
        <f t="shared" si="107"/>
        <v>CLATSOP, Oregon</v>
      </c>
      <c r="AA2262" s="46" t="s">
        <v>6375</v>
      </c>
      <c r="AB2262" s="37" t="s">
        <v>49</v>
      </c>
      <c r="AC2262" s="41" t="s">
        <v>6367</v>
      </c>
      <c r="AD2262" s="42"/>
      <c r="AE2262">
        <f t="shared" si="108"/>
        <v>1.0131000000000001</v>
      </c>
    </row>
    <row r="2263" spans="1:31">
      <c r="A2263" s="28" t="s">
        <v>6376</v>
      </c>
      <c r="B2263" s="44" t="s">
        <v>6377</v>
      </c>
      <c r="C2263" s="45">
        <v>38900</v>
      </c>
      <c r="D2263" s="30" t="s">
        <v>1406</v>
      </c>
      <c r="E2263" s="46" t="s">
        <v>541</v>
      </c>
      <c r="F2263" s="49" t="s">
        <v>6367</v>
      </c>
      <c r="G2263" s="33" t="s">
        <v>48</v>
      </c>
      <c r="H2263">
        <f t="shared" si="106"/>
        <v>1.2490000000000001</v>
      </c>
      <c r="I2263" s="34">
        <f>ROUND(('NEW Reference'!B$16*List!$H2263)+'NEW Reference'!B$17,0)</f>
        <v>1446</v>
      </c>
      <c r="J2263" s="34">
        <f>ROUND(('NEW Reference'!C$16*List!$H2263)+'NEW Reference'!C$17,0)</f>
        <v>2156</v>
      </c>
      <c r="K2263" s="34">
        <f>ROUND(('NEW Reference'!D$16*List!$H2263)+'NEW Reference'!D$17,0)</f>
        <v>2583</v>
      </c>
      <c r="L2263" s="34">
        <f>ROUND(('NEW Reference'!E$16*List!$H2263)+'NEW Reference'!E$17,0)</f>
        <v>3193</v>
      </c>
      <c r="M2263" s="34">
        <f>ROUND(('NEW Reference'!F$16*List!$H2263)+'NEW Reference'!F$17,0)</f>
        <v>3327</v>
      </c>
      <c r="N2263" s="34">
        <f>ROUND(('NEW Reference'!G$16*List!$H2263)+'NEW Reference'!G$17,0)</f>
        <v>3766</v>
      </c>
      <c r="O2263" s="34">
        <f>ROUND(('NEW Reference'!H$16*List!$H2263)+'NEW Reference'!H$17,0)</f>
        <v>3910</v>
      </c>
      <c r="P2263" s="34">
        <f>ROUND(('NEW Reference'!I$16*List!$H2263)+'NEW Reference'!I$17,0)</f>
        <v>4063</v>
      </c>
      <c r="Q2263" s="34">
        <f>ROUND(('NEW Reference'!J$16*List!$H2263)+'NEW Reference'!J$17,0)</f>
        <v>4705</v>
      </c>
      <c r="R2263" s="34">
        <f>ROUND(('NEW Reference'!K$16*List!$H2263)+'NEW Reference'!K$17,0)</f>
        <v>4854</v>
      </c>
      <c r="S2263" s="34">
        <f>ROUND(('NEW Reference'!L$16*List!$H2263)+'NEW Reference'!L$17,0)</f>
        <v>5238</v>
      </c>
      <c r="T2263" s="34">
        <f>ROUND(('NEW Reference'!M$16*List!$H2263)+'NEW Reference'!M$17,0)</f>
        <v>6255</v>
      </c>
      <c r="U2263" s="34">
        <f>ROUND(('NEW Reference'!N$16*List!$H2263)+'NEW Reference'!N$17,0)</f>
        <v>25240</v>
      </c>
      <c r="V2263" s="35">
        <f>ROUND(('NEW Reference'!O$16*List!$H2263)+'NEW Reference'!O$17,0)</f>
        <v>938</v>
      </c>
      <c r="W2263" s="35">
        <f>ROUND(('NEW Reference'!P$16*List!$H2263)+'NEW Reference'!P$17,0)</f>
        <v>1322</v>
      </c>
      <c r="X2263" s="35">
        <f>ROUND(('NEW Reference'!Q$16*List!$H2263)+'NEW Reference'!Q$17,0)</f>
        <v>661</v>
      </c>
      <c r="Y2263" s="36"/>
      <c r="Z2263" s="4" t="str">
        <f t="shared" si="107"/>
        <v>COLUMBIA, Oregon</v>
      </c>
      <c r="AA2263" s="46" t="s">
        <v>541</v>
      </c>
      <c r="AB2263" s="37" t="s">
        <v>49</v>
      </c>
      <c r="AC2263" s="41" t="s">
        <v>6367</v>
      </c>
      <c r="AD2263" s="42"/>
      <c r="AE2263">
        <f t="shared" si="108"/>
        <v>1.2490000000000001</v>
      </c>
    </row>
    <row r="2264" spans="1:31">
      <c r="A2264" s="28" t="s">
        <v>6378</v>
      </c>
      <c r="B2264" s="44" t="s">
        <v>6379</v>
      </c>
      <c r="C2264" s="47">
        <v>99938</v>
      </c>
      <c r="D2264" s="30" t="s">
        <v>199</v>
      </c>
      <c r="E2264" s="37" t="s">
        <v>5218</v>
      </c>
      <c r="F2264" s="50" t="s">
        <v>6367</v>
      </c>
      <c r="G2264" s="33" t="s">
        <v>59</v>
      </c>
      <c r="H2264">
        <f t="shared" si="106"/>
        <v>1.0131000000000001</v>
      </c>
      <c r="I2264" s="34">
        <f>ROUND(('NEW Reference'!B$16*List!$H2264)+'NEW Reference'!B$17,0)</f>
        <v>1227</v>
      </c>
      <c r="J2264" s="34">
        <f>ROUND(('NEW Reference'!C$16*List!$H2264)+'NEW Reference'!C$17,0)</f>
        <v>1830</v>
      </c>
      <c r="K2264" s="34">
        <f>ROUND(('NEW Reference'!D$16*List!$H2264)+'NEW Reference'!D$17,0)</f>
        <v>2193</v>
      </c>
      <c r="L2264" s="34">
        <f>ROUND(('NEW Reference'!E$16*List!$H2264)+'NEW Reference'!E$17,0)</f>
        <v>2711</v>
      </c>
      <c r="M2264" s="34">
        <f>ROUND(('NEW Reference'!F$16*List!$H2264)+'NEW Reference'!F$17,0)</f>
        <v>2825</v>
      </c>
      <c r="N2264" s="34">
        <f>ROUND(('NEW Reference'!G$16*List!$H2264)+'NEW Reference'!G$17,0)</f>
        <v>3198</v>
      </c>
      <c r="O2264" s="34">
        <f>ROUND(('NEW Reference'!H$16*List!$H2264)+'NEW Reference'!H$17,0)</f>
        <v>3320</v>
      </c>
      <c r="P2264" s="34">
        <f>ROUND(('NEW Reference'!I$16*List!$H2264)+'NEW Reference'!I$17,0)</f>
        <v>3450</v>
      </c>
      <c r="Q2264" s="34">
        <f>ROUND(('NEW Reference'!J$16*List!$H2264)+'NEW Reference'!J$17,0)</f>
        <v>3995</v>
      </c>
      <c r="R2264" s="34">
        <f>ROUND(('NEW Reference'!K$16*List!$H2264)+'NEW Reference'!K$17,0)</f>
        <v>4121</v>
      </c>
      <c r="S2264" s="34">
        <f>ROUND(('NEW Reference'!L$16*List!$H2264)+'NEW Reference'!L$17,0)</f>
        <v>4447</v>
      </c>
      <c r="T2264" s="34">
        <f>ROUND(('NEW Reference'!M$16*List!$H2264)+'NEW Reference'!M$17,0)</f>
        <v>5311</v>
      </c>
      <c r="U2264" s="34">
        <f>ROUND(('NEW Reference'!N$16*List!$H2264)+'NEW Reference'!N$17,0)</f>
        <v>21431</v>
      </c>
      <c r="V2264" s="35">
        <f>ROUND(('NEW Reference'!O$16*List!$H2264)+'NEW Reference'!O$17,0)</f>
        <v>797</v>
      </c>
      <c r="W2264" s="35">
        <f>ROUND(('NEW Reference'!P$16*List!$H2264)+'NEW Reference'!P$17,0)</f>
        <v>1123</v>
      </c>
      <c r="X2264" s="35">
        <f>ROUND(('NEW Reference'!Q$16*List!$H2264)+'NEW Reference'!Q$17,0)</f>
        <v>561</v>
      </c>
      <c r="Y2264" s="36"/>
      <c r="Z2264" s="4" t="str">
        <f t="shared" si="107"/>
        <v>COOS, Oregon</v>
      </c>
      <c r="AA2264" s="37" t="s">
        <v>5218</v>
      </c>
      <c r="AB2264" s="37" t="s">
        <v>49</v>
      </c>
      <c r="AC2264" s="32" t="s">
        <v>6367</v>
      </c>
      <c r="AD2264" s="38"/>
      <c r="AE2264">
        <f t="shared" si="108"/>
        <v>1.0131000000000001</v>
      </c>
    </row>
    <row r="2265" spans="1:31">
      <c r="A2265" s="28" t="s">
        <v>6380</v>
      </c>
      <c r="B2265" s="44" t="s">
        <v>6381</v>
      </c>
      <c r="C2265" s="47">
        <v>99938</v>
      </c>
      <c r="D2265" s="30" t="s">
        <v>199</v>
      </c>
      <c r="E2265" s="37" t="s">
        <v>6382</v>
      </c>
      <c r="F2265" s="50" t="s">
        <v>6367</v>
      </c>
      <c r="G2265" s="33" t="s">
        <v>59</v>
      </c>
      <c r="H2265">
        <f t="shared" si="106"/>
        <v>1.0131000000000001</v>
      </c>
      <c r="I2265" s="34">
        <f>ROUND(('NEW Reference'!B$16*List!$H2265)+'NEW Reference'!B$17,0)</f>
        <v>1227</v>
      </c>
      <c r="J2265" s="34">
        <f>ROUND(('NEW Reference'!C$16*List!$H2265)+'NEW Reference'!C$17,0)</f>
        <v>1830</v>
      </c>
      <c r="K2265" s="34">
        <f>ROUND(('NEW Reference'!D$16*List!$H2265)+'NEW Reference'!D$17,0)</f>
        <v>2193</v>
      </c>
      <c r="L2265" s="34">
        <f>ROUND(('NEW Reference'!E$16*List!$H2265)+'NEW Reference'!E$17,0)</f>
        <v>2711</v>
      </c>
      <c r="M2265" s="34">
        <f>ROUND(('NEW Reference'!F$16*List!$H2265)+'NEW Reference'!F$17,0)</f>
        <v>2825</v>
      </c>
      <c r="N2265" s="34">
        <f>ROUND(('NEW Reference'!G$16*List!$H2265)+'NEW Reference'!G$17,0)</f>
        <v>3198</v>
      </c>
      <c r="O2265" s="34">
        <f>ROUND(('NEW Reference'!H$16*List!$H2265)+'NEW Reference'!H$17,0)</f>
        <v>3320</v>
      </c>
      <c r="P2265" s="34">
        <f>ROUND(('NEW Reference'!I$16*List!$H2265)+'NEW Reference'!I$17,0)</f>
        <v>3450</v>
      </c>
      <c r="Q2265" s="34">
        <f>ROUND(('NEW Reference'!J$16*List!$H2265)+'NEW Reference'!J$17,0)</f>
        <v>3995</v>
      </c>
      <c r="R2265" s="34">
        <f>ROUND(('NEW Reference'!K$16*List!$H2265)+'NEW Reference'!K$17,0)</f>
        <v>4121</v>
      </c>
      <c r="S2265" s="34">
        <f>ROUND(('NEW Reference'!L$16*List!$H2265)+'NEW Reference'!L$17,0)</f>
        <v>4447</v>
      </c>
      <c r="T2265" s="34">
        <f>ROUND(('NEW Reference'!M$16*List!$H2265)+'NEW Reference'!M$17,0)</f>
        <v>5311</v>
      </c>
      <c r="U2265" s="34">
        <f>ROUND(('NEW Reference'!N$16*List!$H2265)+'NEW Reference'!N$17,0)</f>
        <v>21431</v>
      </c>
      <c r="V2265" s="35">
        <f>ROUND(('NEW Reference'!O$16*List!$H2265)+'NEW Reference'!O$17,0)</f>
        <v>797</v>
      </c>
      <c r="W2265" s="35">
        <f>ROUND(('NEW Reference'!P$16*List!$H2265)+'NEW Reference'!P$17,0)</f>
        <v>1123</v>
      </c>
      <c r="X2265" s="35">
        <f>ROUND(('NEW Reference'!Q$16*List!$H2265)+'NEW Reference'!Q$17,0)</f>
        <v>561</v>
      </c>
      <c r="Y2265" s="36"/>
      <c r="Z2265" s="4" t="str">
        <f t="shared" si="107"/>
        <v>CROOK, Oregon</v>
      </c>
      <c r="AA2265" s="46" t="s">
        <v>6382</v>
      </c>
      <c r="AB2265" s="37" t="s">
        <v>49</v>
      </c>
      <c r="AC2265" s="41" t="s">
        <v>6367</v>
      </c>
      <c r="AD2265" s="42"/>
      <c r="AE2265">
        <f t="shared" si="108"/>
        <v>1.0131000000000001</v>
      </c>
    </row>
    <row r="2266" spans="1:31">
      <c r="A2266" s="28" t="s">
        <v>6383</v>
      </c>
      <c r="B2266" s="44" t="s">
        <v>6384</v>
      </c>
      <c r="C2266" s="45">
        <v>99938</v>
      </c>
      <c r="D2266" s="30" t="s">
        <v>199</v>
      </c>
      <c r="E2266" s="46" t="s">
        <v>5311</v>
      </c>
      <c r="F2266" s="50" t="s">
        <v>6367</v>
      </c>
      <c r="G2266" s="33" t="s">
        <v>59</v>
      </c>
      <c r="H2266">
        <f t="shared" si="106"/>
        <v>1.0131000000000001</v>
      </c>
      <c r="I2266" s="34">
        <f>ROUND(('NEW Reference'!B$16*List!$H2266)+'NEW Reference'!B$17,0)</f>
        <v>1227</v>
      </c>
      <c r="J2266" s="34">
        <f>ROUND(('NEW Reference'!C$16*List!$H2266)+'NEW Reference'!C$17,0)</f>
        <v>1830</v>
      </c>
      <c r="K2266" s="34">
        <f>ROUND(('NEW Reference'!D$16*List!$H2266)+'NEW Reference'!D$17,0)</f>
        <v>2193</v>
      </c>
      <c r="L2266" s="34">
        <f>ROUND(('NEW Reference'!E$16*List!$H2266)+'NEW Reference'!E$17,0)</f>
        <v>2711</v>
      </c>
      <c r="M2266" s="34">
        <f>ROUND(('NEW Reference'!F$16*List!$H2266)+'NEW Reference'!F$17,0)</f>
        <v>2825</v>
      </c>
      <c r="N2266" s="34">
        <f>ROUND(('NEW Reference'!G$16*List!$H2266)+'NEW Reference'!G$17,0)</f>
        <v>3198</v>
      </c>
      <c r="O2266" s="34">
        <f>ROUND(('NEW Reference'!H$16*List!$H2266)+'NEW Reference'!H$17,0)</f>
        <v>3320</v>
      </c>
      <c r="P2266" s="34">
        <f>ROUND(('NEW Reference'!I$16*List!$H2266)+'NEW Reference'!I$17,0)</f>
        <v>3450</v>
      </c>
      <c r="Q2266" s="34">
        <f>ROUND(('NEW Reference'!J$16*List!$H2266)+'NEW Reference'!J$17,0)</f>
        <v>3995</v>
      </c>
      <c r="R2266" s="34">
        <f>ROUND(('NEW Reference'!K$16*List!$H2266)+'NEW Reference'!K$17,0)</f>
        <v>4121</v>
      </c>
      <c r="S2266" s="34">
        <f>ROUND(('NEW Reference'!L$16*List!$H2266)+'NEW Reference'!L$17,0)</f>
        <v>4447</v>
      </c>
      <c r="T2266" s="34">
        <f>ROUND(('NEW Reference'!M$16*List!$H2266)+'NEW Reference'!M$17,0)</f>
        <v>5311</v>
      </c>
      <c r="U2266" s="34">
        <f>ROUND(('NEW Reference'!N$16*List!$H2266)+'NEW Reference'!N$17,0)</f>
        <v>21431</v>
      </c>
      <c r="V2266" s="35">
        <f>ROUND(('NEW Reference'!O$16*List!$H2266)+'NEW Reference'!O$17,0)</f>
        <v>797</v>
      </c>
      <c r="W2266" s="35">
        <f>ROUND(('NEW Reference'!P$16*List!$H2266)+'NEW Reference'!P$17,0)</f>
        <v>1123</v>
      </c>
      <c r="X2266" s="35">
        <f>ROUND(('NEW Reference'!Q$16*List!$H2266)+'NEW Reference'!Q$17,0)</f>
        <v>561</v>
      </c>
      <c r="Y2266" s="36"/>
      <c r="Z2266" s="4" t="str">
        <f t="shared" si="107"/>
        <v>CURRY, Oregon</v>
      </c>
      <c r="AA2266" s="37" t="s">
        <v>5311</v>
      </c>
      <c r="AB2266" s="37" t="s">
        <v>49</v>
      </c>
      <c r="AC2266" s="32" t="s">
        <v>6367</v>
      </c>
      <c r="AD2266" s="38"/>
      <c r="AE2266">
        <f t="shared" si="108"/>
        <v>1.0131000000000001</v>
      </c>
    </row>
    <row r="2267" spans="1:31">
      <c r="A2267" s="28" t="s">
        <v>6385</v>
      </c>
      <c r="B2267" s="44" t="s">
        <v>6386</v>
      </c>
      <c r="C2267" s="47">
        <v>13460</v>
      </c>
      <c r="D2267" s="30" t="s">
        <v>390</v>
      </c>
      <c r="E2267" s="37" t="s">
        <v>6387</v>
      </c>
      <c r="F2267" s="49" t="s">
        <v>6367</v>
      </c>
      <c r="G2267" s="33" t="s">
        <v>48</v>
      </c>
      <c r="H2267">
        <f t="shared" si="106"/>
        <v>1.1025</v>
      </c>
      <c r="I2267" s="34">
        <f>ROUND(('NEW Reference'!B$16*List!$H2267)+'NEW Reference'!B$17,0)</f>
        <v>1310</v>
      </c>
      <c r="J2267" s="34">
        <f>ROUND(('NEW Reference'!C$16*List!$H2267)+'NEW Reference'!C$17,0)</f>
        <v>1953</v>
      </c>
      <c r="K2267" s="34">
        <f>ROUND(('NEW Reference'!D$16*List!$H2267)+'NEW Reference'!D$17,0)</f>
        <v>2341</v>
      </c>
      <c r="L2267" s="34">
        <f>ROUND(('NEW Reference'!E$16*List!$H2267)+'NEW Reference'!E$17,0)</f>
        <v>2894</v>
      </c>
      <c r="M2267" s="34">
        <f>ROUND(('NEW Reference'!F$16*List!$H2267)+'NEW Reference'!F$17,0)</f>
        <v>3015</v>
      </c>
      <c r="N2267" s="34">
        <f>ROUND(('NEW Reference'!G$16*List!$H2267)+'NEW Reference'!G$17,0)</f>
        <v>3413</v>
      </c>
      <c r="O2267" s="34">
        <f>ROUND(('NEW Reference'!H$16*List!$H2267)+'NEW Reference'!H$17,0)</f>
        <v>3543</v>
      </c>
      <c r="P2267" s="34">
        <f>ROUND(('NEW Reference'!I$16*List!$H2267)+'NEW Reference'!I$17,0)</f>
        <v>3683</v>
      </c>
      <c r="Q2267" s="34">
        <f>ROUND(('NEW Reference'!J$16*List!$H2267)+'NEW Reference'!J$17,0)</f>
        <v>4264</v>
      </c>
      <c r="R2267" s="34">
        <f>ROUND(('NEW Reference'!K$16*List!$H2267)+'NEW Reference'!K$17,0)</f>
        <v>4399</v>
      </c>
      <c r="S2267" s="34">
        <f>ROUND(('NEW Reference'!L$16*List!$H2267)+'NEW Reference'!L$17,0)</f>
        <v>4747</v>
      </c>
      <c r="T2267" s="34">
        <f>ROUND(('NEW Reference'!M$16*List!$H2267)+'NEW Reference'!M$17,0)</f>
        <v>5669</v>
      </c>
      <c r="U2267" s="34">
        <f>ROUND(('NEW Reference'!N$16*List!$H2267)+'NEW Reference'!N$17,0)</f>
        <v>22874</v>
      </c>
      <c r="V2267" s="35">
        <f>ROUND(('NEW Reference'!O$16*List!$H2267)+'NEW Reference'!O$17,0)</f>
        <v>850</v>
      </c>
      <c r="W2267" s="35">
        <f>ROUND(('NEW Reference'!P$16*List!$H2267)+'NEW Reference'!P$17,0)</f>
        <v>1198</v>
      </c>
      <c r="X2267" s="35">
        <f>ROUND(('NEW Reference'!Q$16*List!$H2267)+'NEW Reference'!Q$17,0)</f>
        <v>599</v>
      </c>
      <c r="Y2267" s="36"/>
      <c r="Z2267" s="4" t="str">
        <f t="shared" si="107"/>
        <v>DESCHUTES, Oregon</v>
      </c>
      <c r="AA2267" s="46" t="s">
        <v>6387</v>
      </c>
      <c r="AB2267" s="37" t="s">
        <v>49</v>
      </c>
      <c r="AC2267" s="41" t="s">
        <v>6367</v>
      </c>
      <c r="AD2267" s="42"/>
      <c r="AE2267">
        <f t="shared" si="108"/>
        <v>1.1025</v>
      </c>
    </row>
    <row r="2268" spans="1:31">
      <c r="A2268" s="28" t="s">
        <v>6388</v>
      </c>
      <c r="B2268" s="44" t="s">
        <v>6389</v>
      </c>
      <c r="C2268" s="47">
        <v>99938</v>
      </c>
      <c r="D2268" s="30" t="s">
        <v>199</v>
      </c>
      <c r="E2268" s="37" t="s">
        <v>1100</v>
      </c>
      <c r="F2268" s="50" t="s">
        <v>6367</v>
      </c>
      <c r="G2268" s="33" t="s">
        <v>59</v>
      </c>
      <c r="H2268">
        <f t="shared" si="106"/>
        <v>1.0131000000000001</v>
      </c>
      <c r="I2268" s="34">
        <f>ROUND(('NEW Reference'!B$16*List!$H2268)+'NEW Reference'!B$17,0)</f>
        <v>1227</v>
      </c>
      <c r="J2268" s="34">
        <f>ROUND(('NEW Reference'!C$16*List!$H2268)+'NEW Reference'!C$17,0)</f>
        <v>1830</v>
      </c>
      <c r="K2268" s="34">
        <f>ROUND(('NEW Reference'!D$16*List!$H2268)+'NEW Reference'!D$17,0)</f>
        <v>2193</v>
      </c>
      <c r="L2268" s="34">
        <f>ROUND(('NEW Reference'!E$16*List!$H2268)+'NEW Reference'!E$17,0)</f>
        <v>2711</v>
      </c>
      <c r="M2268" s="34">
        <f>ROUND(('NEW Reference'!F$16*List!$H2268)+'NEW Reference'!F$17,0)</f>
        <v>2825</v>
      </c>
      <c r="N2268" s="34">
        <f>ROUND(('NEW Reference'!G$16*List!$H2268)+'NEW Reference'!G$17,0)</f>
        <v>3198</v>
      </c>
      <c r="O2268" s="34">
        <f>ROUND(('NEW Reference'!H$16*List!$H2268)+'NEW Reference'!H$17,0)</f>
        <v>3320</v>
      </c>
      <c r="P2268" s="34">
        <f>ROUND(('NEW Reference'!I$16*List!$H2268)+'NEW Reference'!I$17,0)</f>
        <v>3450</v>
      </c>
      <c r="Q2268" s="34">
        <f>ROUND(('NEW Reference'!J$16*List!$H2268)+'NEW Reference'!J$17,0)</f>
        <v>3995</v>
      </c>
      <c r="R2268" s="34">
        <f>ROUND(('NEW Reference'!K$16*List!$H2268)+'NEW Reference'!K$17,0)</f>
        <v>4121</v>
      </c>
      <c r="S2268" s="34">
        <f>ROUND(('NEW Reference'!L$16*List!$H2268)+'NEW Reference'!L$17,0)</f>
        <v>4447</v>
      </c>
      <c r="T2268" s="34">
        <f>ROUND(('NEW Reference'!M$16*List!$H2268)+'NEW Reference'!M$17,0)</f>
        <v>5311</v>
      </c>
      <c r="U2268" s="34">
        <f>ROUND(('NEW Reference'!N$16*List!$H2268)+'NEW Reference'!N$17,0)</f>
        <v>21431</v>
      </c>
      <c r="V2268" s="35">
        <f>ROUND(('NEW Reference'!O$16*List!$H2268)+'NEW Reference'!O$17,0)</f>
        <v>797</v>
      </c>
      <c r="W2268" s="35">
        <f>ROUND(('NEW Reference'!P$16*List!$H2268)+'NEW Reference'!P$17,0)</f>
        <v>1123</v>
      </c>
      <c r="X2268" s="35">
        <f>ROUND(('NEW Reference'!Q$16*List!$H2268)+'NEW Reference'!Q$17,0)</f>
        <v>561</v>
      </c>
      <c r="Y2268" s="36"/>
      <c r="Z2268" s="4" t="str">
        <f t="shared" si="107"/>
        <v>DOUGLAS, Oregon</v>
      </c>
      <c r="AA2268" s="37" t="s">
        <v>1100</v>
      </c>
      <c r="AB2268" s="37" t="s">
        <v>49</v>
      </c>
      <c r="AC2268" s="32" t="s">
        <v>6367</v>
      </c>
      <c r="AD2268" s="38"/>
      <c r="AE2268">
        <f t="shared" si="108"/>
        <v>1.0131000000000001</v>
      </c>
    </row>
    <row r="2269" spans="1:31">
      <c r="A2269" s="28" t="s">
        <v>6390</v>
      </c>
      <c r="B2269" s="44" t="s">
        <v>6391</v>
      </c>
      <c r="C2269" s="47">
        <v>99938</v>
      </c>
      <c r="D2269" s="30" t="s">
        <v>199</v>
      </c>
      <c r="E2269" s="37" t="s">
        <v>6392</v>
      </c>
      <c r="F2269" s="50" t="s">
        <v>6367</v>
      </c>
      <c r="G2269" s="33" t="s">
        <v>59</v>
      </c>
      <c r="H2269">
        <f t="shared" si="106"/>
        <v>1.0131000000000001</v>
      </c>
      <c r="I2269" s="34">
        <f>ROUND(('NEW Reference'!B$16*List!$H2269)+'NEW Reference'!B$17,0)</f>
        <v>1227</v>
      </c>
      <c r="J2269" s="34">
        <f>ROUND(('NEW Reference'!C$16*List!$H2269)+'NEW Reference'!C$17,0)</f>
        <v>1830</v>
      </c>
      <c r="K2269" s="34">
        <f>ROUND(('NEW Reference'!D$16*List!$H2269)+'NEW Reference'!D$17,0)</f>
        <v>2193</v>
      </c>
      <c r="L2269" s="34">
        <f>ROUND(('NEW Reference'!E$16*List!$H2269)+'NEW Reference'!E$17,0)</f>
        <v>2711</v>
      </c>
      <c r="M2269" s="34">
        <f>ROUND(('NEW Reference'!F$16*List!$H2269)+'NEW Reference'!F$17,0)</f>
        <v>2825</v>
      </c>
      <c r="N2269" s="34">
        <f>ROUND(('NEW Reference'!G$16*List!$H2269)+'NEW Reference'!G$17,0)</f>
        <v>3198</v>
      </c>
      <c r="O2269" s="34">
        <f>ROUND(('NEW Reference'!H$16*List!$H2269)+'NEW Reference'!H$17,0)</f>
        <v>3320</v>
      </c>
      <c r="P2269" s="34">
        <f>ROUND(('NEW Reference'!I$16*List!$H2269)+'NEW Reference'!I$17,0)</f>
        <v>3450</v>
      </c>
      <c r="Q2269" s="34">
        <f>ROUND(('NEW Reference'!J$16*List!$H2269)+'NEW Reference'!J$17,0)</f>
        <v>3995</v>
      </c>
      <c r="R2269" s="34">
        <f>ROUND(('NEW Reference'!K$16*List!$H2269)+'NEW Reference'!K$17,0)</f>
        <v>4121</v>
      </c>
      <c r="S2269" s="34">
        <f>ROUND(('NEW Reference'!L$16*List!$H2269)+'NEW Reference'!L$17,0)</f>
        <v>4447</v>
      </c>
      <c r="T2269" s="34">
        <f>ROUND(('NEW Reference'!M$16*List!$H2269)+'NEW Reference'!M$17,0)</f>
        <v>5311</v>
      </c>
      <c r="U2269" s="34">
        <f>ROUND(('NEW Reference'!N$16*List!$H2269)+'NEW Reference'!N$17,0)</f>
        <v>21431</v>
      </c>
      <c r="V2269" s="35">
        <f>ROUND(('NEW Reference'!O$16*List!$H2269)+'NEW Reference'!O$17,0)</f>
        <v>797</v>
      </c>
      <c r="W2269" s="35">
        <f>ROUND(('NEW Reference'!P$16*List!$H2269)+'NEW Reference'!P$17,0)</f>
        <v>1123</v>
      </c>
      <c r="X2269" s="35">
        <f>ROUND(('NEW Reference'!Q$16*List!$H2269)+'NEW Reference'!Q$17,0)</f>
        <v>561</v>
      </c>
      <c r="Y2269" s="36"/>
      <c r="Z2269" s="4" t="str">
        <f t="shared" si="107"/>
        <v>GILLIAM, Oregon</v>
      </c>
      <c r="AA2269" s="46" t="s">
        <v>6392</v>
      </c>
      <c r="AB2269" s="37" t="s">
        <v>49</v>
      </c>
      <c r="AC2269" s="41" t="s">
        <v>6367</v>
      </c>
      <c r="AD2269" s="42"/>
      <c r="AE2269">
        <f t="shared" si="108"/>
        <v>1.0131000000000001</v>
      </c>
    </row>
    <row r="2270" spans="1:31">
      <c r="A2270" s="28" t="s">
        <v>6393</v>
      </c>
      <c r="B2270" s="44" t="s">
        <v>6394</v>
      </c>
      <c r="C2270" s="45">
        <v>99938</v>
      </c>
      <c r="D2270" s="30" t="s">
        <v>199</v>
      </c>
      <c r="E2270" s="46" t="s">
        <v>596</v>
      </c>
      <c r="F2270" s="50" t="s">
        <v>6367</v>
      </c>
      <c r="G2270" s="33" t="s">
        <v>59</v>
      </c>
      <c r="H2270">
        <f t="shared" si="106"/>
        <v>1.0131000000000001</v>
      </c>
      <c r="I2270" s="34">
        <f>ROUND(('NEW Reference'!B$16*List!$H2270)+'NEW Reference'!B$17,0)</f>
        <v>1227</v>
      </c>
      <c r="J2270" s="34">
        <f>ROUND(('NEW Reference'!C$16*List!$H2270)+'NEW Reference'!C$17,0)</f>
        <v>1830</v>
      </c>
      <c r="K2270" s="34">
        <f>ROUND(('NEW Reference'!D$16*List!$H2270)+'NEW Reference'!D$17,0)</f>
        <v>2193</v>
      </c>
      <c r="L2270" s="34">
        <f>ROUND(('NEW Reference'!E$16*List!$H2270)+'NEW Reference'!E$17,0)</f>
        <v>2711</v>
      </c>
      <c r="M2270" s="34">
        <f>ROUND(('NEW Reference'!F$16*List!$H2270)+'NEW Reference'!F$17,0)</f>
        <v>2825</v>
      </c>
      <c r="N2270" s="34">
        <f>ROUND(('NEW Reference'!G$16*List!$H2270)+'NEW Reference'!G$17,0)</f>
        <v>3198</v>
      </c>
      <c r="O2270" s="34">
        <f>ROUND(('NEW Reference'!H$16*List!$H2270)+'NEW Reference'!H$17,0)</f>
        <v>3320</v>
      </c>
      <c r="P2270" s="34">
        <f>ROUND(('NEW Reference'!I$16*List!$H2270)+'NEW Reference'!I$17,0)</f>
        <v>3450</v>
      </c>
      <c r="Q2270" s="34">
        <f>ROUND(('NEW Reference'!J$16*List!$H2270)+'NEW Reference'!J$17,0)</f>
        <v>3995</v>
      </c>
      <c r="R2270" s="34">
        <f>ROUND(('NEW Reference'!K$16*List!$H2270)+'NEW Reference'!K$17,0)</f>
        <v>4121</v>
      </c>
      <c r="S2270" s="34">
        <f>ROUND(('NEW Reference'!L$16*List!$H2270)+'NEW Reference'!L$17,0)</f>
        <v>4447</v>
      </c>
      <c r="T2270" s="34">
        <f>ROUND(('NEW Reference'!M$16*List!$H2270)+'NEW Reference'!M$17,0)</f>
        <v>5311</v>
      </c>
      <c r="U2270" s="34">
        <f>ROUND(('NEW Reference'!N$16*List!$H2270)+'NEW Reference'!N$17,0)</f>
        <v>21431</v>
      </c>
      <c r="V2270" s="35">
        <f>ROUND(('NEW Reference'!O$16*List!$H2270)+'NEW Reference'!O$17,0)</f>
        <v>797</v>
      </c>
      <c r="W2270" s="35">
        <f>ROUND(('NEW Reference'!P$16*List!$H2270)+'NEW Reference'!P$17,0)</f>
        <v>1123</v>
      </c>
      <c r="X2270" s="35">
        <f>ROUND(('NEW Reference'!Q$16*List!$H2270)+'NEW Reference'!Q$17,0)</f>
        <v>561</v>
      </c>
      <c r="Y2270" s="36"/>
      <c r="Z2270" s="4" t="str">
        <f t="shared" si="107"/>
        <v>GRANT, Oregon</v>
      </c>
      <c r="AA2270" s="37" t="s">
        <v>596</v>
      </c>
      <c r="AB2270" s="37" t="s">
        <v>49</v>
      </c>
      <c r="AC2270" s="32" t="s">
        <v>6367</v>
      </c>
      <c r="AD2270" s="38"/>
      <c r="AE2270">
        <f t="shared" si="108"/>
        <v>1.0131000000000001</v>
      </c>
    </row>
    <row r="2271" spans="1:31">
      <c r="A2271" s="28" t="s">
        <v>6395</v>
      </c>
      <c r="B2271" s="44" t="s">
        <v>6396</v>
      </c>
      <c r="C2271" s="47">
        <v>99938</v>
      </c>
      <c r="D2271" s="30" t="s">
        <v>199</v>
      </c>
      <c r="E2271" s="37" t="s">
        <v>6397</v>
      </c>
      <c r="F2271" s="50" t="s">
        <v>6367</v>
      </c>
      <c r="G2271" s="33" t="s">
        <v>59</v>
      </c>
      <c r="H2271">
        <f t="shared" si="106"/>
        <v>1.0131000000000001</v>
      </c>
      <c r="I2271" s="34">
        <f>ROUND(('NEW Reference'!B$16*List!$H2271)+'NEW Reference'!B$17,0)</f>
        <v>1227</v>
      </c>
      <c r="J2271" s="34">
        <f>ROUND(('NEW Reference'!C$16*List!$H2271)+'NEW Reference'!C$17,0)</f>
        <v>1830</v>
      </c>
      <c r="K2271" s="34">
        <f>ROUND(('NEW Reference'!D$16*List!$H2271)+'NEW Reference'!D$17,0)</f>
        <v>2193</v>
      </c>
      <c r="L2271" s="34">
        <f>ROUND(('NEW Reference'!E$16*List!$H2271)+'NEW Reference'!E$17,0)</f>
        <v>2711</v>
      </c>
      <c r="M2271" s="34">
        <f>ROUND(('NEW Reference'!F$16*List!$H2271)+'NEW Reference'!F$17,0)</f>
        <v>2825</v>
      </c>
      <c r="N2271" s="34">
        <f>ROUND(('NEW Reference'!G$16*List!$H2271)+'NEW Reference'!G$17,0)</f>
        <v>3198</v>
      </c>
      <c r="O2271" s="34">
        <f>ROUND(('NEW Reference'!H$16*List!$H2271)+'NEW Reference'!H$17,0)</f>
        <v>3320</v>
      </c>
      <c r="P2271" s="34">
        <f>ROUND(('NEW Reference'!I$16*List!$H2271)+'NEW Reference'!I$17,0)</f>
        <v>3450</v>
      </c>
      <c r="Q2271" s="34">
        <f>ROUND(('NEW Reference'!J$16*List!$H2271)+'NEW Reference'!J$17,0)</f>
        <v>3995</v>
      </c>
      <c r="R2271" s="34">
        <f>ROUND(('NEW Reference'!K$16*List!$H2271)+'NEW Reference'!K$17,0)</f>
        <v>4121</v>
      </c>
      <c r="S2271" s="34">
        <f>ROUND(('NEW Reference'!L$16*List!$H2271)+'NEW Reference'!L$17,0)</f>
        <v>4447</v>
      </c>
      <c r="T2271" s="34">
        <f>ROUND(('NEW Reference'!M$16*List!$H2271)+'NEW Reference'!M$17,0)</f>
        <v>5311</v>
      </c>
      <c r="U2271" s="34">
        <f>ROUND(('NEW Reference'!N$16*List!$H2271)+'NEW Reference'!N$17,0)</f>
        <v>21431</v>
      </c>
      <c r="V2271" s="35">
        <f>ROUND(('NEW Reference'!O$16*List!$H2271)+'NEW Reference'!O$17,0)</f>
        <v>797</v>
      </c>
      <c r="W2271" s="35">
        <f>ROUND(('NEW Reference'!P$16*List!$H2271)+'NEW Reference'!P$17,0)</f>
        <v>1123</v>
      </c>
      <c r="X2271" s="35">
        <f>ROUND(('NEW Reference'!Q$16*List!$H2271)+'NEW Reference'!Q$17,0)</f>
        <v>561</v>
      </c>
      <c r="Y2271" s="36"/>
      <c r="Z2271" s="4" t="str">
        <f t="shared" si="107"/>
        <v>HARNEY, Oregon</v>
      </c>
      <c r="AA2271" s="37" t="s">
        <v>6397</v>
      </c>
      <c r="AB2271" s="37" t="s">
        <v>49</v>
      </c>
      <c r="AC2271" s="32" t="s">
        <v>6367</v>
      </c>
      <c r="AD2271" s="38"/>
      <c r="AE2271">
        <f t="shared" si="108"/>
        <v>1.0131000000000001</v>
      </c>
    </row>
    <row r="2272" spans="1:31">
      <c r="A2272" s="28" t="s">
        <v>6398</v>
      </c>
      <c r="B2272" s="44" t="s">
        <v>6399</v>
      </c>
      <c r="C2272" s="47">
        <v>99938</v>
      </c>
      <c r="D2272" s="30" t="s">
        <v>199</v>
      </c>
      <c r="E2272" s="37" t="s">
        <v>6400</v>
      </c>
      <c r="F2272" s="50" t="s">
        <v>6367</v>
      </c>
      <c r="G2272" s="33" t="s">
        <v>59</v>
      </c>
      <c r="H2272">
        <f t="shared" si="106"/>
        <v>1.0131000000000001</v>
      </c>
      <c r="I2272" s="34">
        <f>ROUND(('NEW Reference'!B$16*List!$H2272)+'NEW Reference'!B$17,0)</f>
        <v>1227</v>
      </c>
      <c r="J2272" s="34">
        <f>ROUND(('NEW Reference'!C$16*List!$H2272)+'NEW Reference'!C$17,0)</f>
        <v>1830</v>
      </c>
      <c r="K2272" s="34">
        <f>ROUND(('NEW Reference'!D$16*List!$H2272)+'NEW Reference'!D$17,0)</f>
        <v>2193</v>
      </c>
      <c r="L2272" s="34">
        <f>ROUND(('NEW Reference'!E$16*List!$H2272)+'NEW Reference'!E$17,0)</f>
        <v>2711</v>
      </c>
      <c r="M2272" s="34">
        <f>ROUND(('NEW Reference'!F$16*List!$H2272)+'NEW Reference'!F$17,0)</f>
        <v>2825</v>
      </c>
      <c r="N2272" s="34">
        <f>ROUND(('NEW Reference'!G$16*List!$H2272)+'NEW Reference'!G$17,0)</f>
        <v>3198</v>
      </c>
      <c r="O2272" s="34">
        <f>ROUND(('NEW Reference'!H$16*List!$H2272)+'NEW Reference'!H$17,0)</f>
        <v>3320</v>
      </c>
      <c r="P2272" s="34">
        <f>ROUND(('NEW Reference'!I$16*List!$H2272)+'NEW Reference'!I$17,0)</f>
        <v>3450</v>
      </c>
      <c r="Q2272" s="34">
        <f>ROUND(('NEW Reference'!J$16*List!$H2272)+'NEW Reference'!J$17,0)</f>
        <v>3995</v>
      </c>
      <c r="R2272" s="34">
        <f>ROUND(('NEW Reference'!K$16*List!$H2272)+'NEW Reference'!K$17,0)</f>
        <v>4121</v>
      </c>
      <c r="S2272" s="34">
        <f>ROUND(('NEW Reference'!L$16*List!$H2272)+'NEW Reference'!L$17,0)</f>
        <v>4447</v>
      </c>
      <c r="T2272" s="34">
        <f>ROUND(('NEW Reference'!M$16*List!$H2272)+'NEW Reference'!M$17,0)</f>
        <v>5311</v>
      </c>
      <c r="U2272" s="34">
        <f>ROUND(('NEW Reference'!N$16*List!$H2272)+'NEW Reference'!N$17,0)</f>
        <v>21431</v>
      </c>
      <c r="V2272" s="35">
        <f>ROUND(('NEW Reference'!O$16*List!$H2272)+'NEW Reference'!O$17,0)</f>
        <v>797</v>
      </c>
      <c r="W2272" s="35">
        <f>ROUND(('NEW Reference'!P$16*List!$H2272)+'NEW Reference'!P$17,0)</f>
        <v>1123</v>
      </c>
      <c r="X2272" s="35">
        <f>ROUND(('NEW Reference'!Q$16*List!$H2272)+'NEW Reference'!Q$17,0)</f>
        <v>561</v>
      </c>
      <c r="Y2272" s="36"/>
      <c r="Z2272" s="4" t="str">
        <f t="shared" si="107"/>
        <v>HOOD RIVER, Oregon</v>
      </c>
      <c r="AA2272" s="46" t="s">
        <v>6400</v>
      </c>
      <c r="AB2272" s="37" t="s">
        <v>49</v>
      </c>
      <c r="AC2272" s="41" t="s">
        <v>6367</v>
      </c>
      <c r="AD2272" s="42"/>
      <c r="AE2272">
        <f t="shared" si="108"/>
        <v>1.0131000000000001</v>
      </c>
    </row>
    <row r="2273" spans="1:31">
      <c r="A2273" s="28" t="s">
        <v>6401</v>
      </c>
      <c r="B2273" s="44" t="s">
        <v>6402</v>
      </c>
      <c r="C2273" s="47">
        <v>32780</v>
      </c>
      <c r="D2273" s="30" t="s">
        <v>1174</v>
      </c>
      <c r="E2273" s="37" t="s">
        <v>194</v>
      </c>
      <c r="F2273" s="49" t="s">
        <v>6367</v>
      </c>
      <c r="G2273" s="33" t="s">
        <v>48</v>
      </c>
      <c r="H2273">
        <f t="shared" si="106"/>
        <v>1.0848</v>
      </c>
      <c r="I2273" s="34">
        <f>ROUND(('NEW Reference'!B$16*List!$H2273)+'NEW Reference'!B$17,0)</f>
        <v>1294</v>
      </c>
      <c r="J2273" s="34">
        <f>ROUND(('NEW Reference'!C$16*List!$H2273)+'NEW Reference'!C$17,0)</f>
        <v>1929</v>
      </c>
      <c r="K2273" s="34">
        <f>ROUND(('NEW Reference'!D$16*List!$H2273)+'NEW Reference'!D$17,0)</f>
        <v>2312</v>
      </c>
      <c r="L2273" s="34">
        <f>ROUND(('NEW Reference'!E$16*List!$H2273)+'NEW Reference'!E$17,0)</f>
        <v>2858</v>
      </c>
      <c r="M2273" s="34">
        <f>ROUND(('NEW Reference'!F$16*List!$H2273)+'NEW Reference'!F$17,0)</f>
        <v>2977</v>
      </c>
      <c r="N2273" s="34">
        <f>ROUND(('NEW Reference'!G$16*List!$H2273)+'NEW Reference'!G$17,0)</f>
        <v>3370</v>
      </c>
      <c r="O2273" s="34">
        <f>ROUND(('NEW Reference'!H$16*List!$H2273)+'NEW Reference'!H$17,0)</f>
        <v>3499</v>
      </c>
      <c r="P2273" s="34">
        <f>ROUND(('NEW Reference'!I$16*List!$H2273)+'NEW Reference'!I$17,0)</f>
        <v>3636</v>
      </c>
      <c r="Q2273" s="34">
        <f>ROUND(('NEW Reference'!J$16*List!$H2273)+'NEW Reference'!J$17,0)</f>
        <v>4211</v>
      </c>
      <c r="R2273" s="34">
        <f>ROUND(('NEW Reference'!K$16*List!$H2273)+'NEW Reference'!K$17,0)</f>
        <v>4344</v>
      </c>
      <c r="S2273" s="34">
        <f>ROUND(('NEW Reference'!L$16*List!$H2273)+'NEW Reference'!L$17,0)</f>
        <v>4687</v>
      </c>
      <c r="T2273" s="34">
        <f>ROUND(('NEW Reference'!M$16*List!$H2273)+'NEW Reference'!M$17,0)</f>
        <v>5598</v>
      </c>
      <c r="U2273" s="34">
        <f>ROUND(('NEW Reference'!N$16*List!$H2273)+'NEW Reference'!N$17,0)</f>
        <v>22588</v>
      </c>
      <c r="V2273" s="35">
        <f>ROUND(('NEW Reference'!O$16*List!$H2273)+'NEW Reference'!O$17,0)</f>
        <v>840</v>
      </c>
      <c r="W2273" s="35">
        <f>ROUND(('NEW Reference'!P$16*List!$H2273)+'NEW Reference'!P$17,0)</f>
        <v>1183</v>
      </c>
      <c r="X2273" s="35">
        <f>ROUND(('NEW Reference'!Q$16*List!$H2273)+'NEW Reference'!Q$17,0)</f>
        <v>592</v>
      </c>
      <c r="Y2273" s="36"/>
      <c r="Z2273" s="4" t="str">
        <f t="shared" si="107"/>
        <v>JACKSON, Oregon</v>
      </c>
      <c r="AA2273" s="46" t="s">
        <v>194</v>
      </c>
      <c r="AB2273" s="37" t="s">
        <v>49</v>
      </c>
      <c r="AC2273" s="41" t="s">
        <v>6367</v>
      </c>
      <c r="AD2273" s="42"/>
      <c r="AE2273">
        <f t="shared" si="108"/>
        <v>1.0848</v>
      </c>
    </row>
    <row r="2274" spans="1:31">
      <c r="A2274" s="28" t="s">
        <v>6403</v>
      </c>
      <c r="B2274" s="44" t="s">
        <v>6404</v>
      </c>
      <c r="C2274" s="45">
        <v>99938</v>
      </c>
      <c r="D2274" s="30" t="s">
        <v>199</v>
      </c>
      <c r="E2274" s="46" t="s">
        <v>198</v>
      </c>
      <c r="F2274" s="50" t="s">
        <v>6367</v>
      </c>
      <c r="G2274" s="33" t="s">
        <v>59</v>
      </c>
      <c r="H2274">
        <f t="shared" si="106"/>
        <v>1.0131000000000001</v>
      </c>
      <c r="I2274" s="34">
        <f>ROUND(('NEW Reference'!B$16*List!$H2274)+'NEW Reference'!B$17,0)</f>
        <v>1227</v>
      </c>
      <c r="J2274" s="34">
        <f>ROUND(('NEW Reference'!C$16*List!$H2274)+'NEW Reference'!C$17,0)</f>
        <v>1830</v>
      </c>
      <c r="K2274" s="34">
        <f>ROUND(('NEW Reference'!D$16*List!$H2274)+'NEW Reference'!D$17,0)</f>
        <v>2193</v>
      </c>
      <c r="L2274" s="34">
        <f>ROUND(('NEW Reference'!E$16*List!$H2274)+'NEW Reference'!E$17,0)</f>
        <v>2711</v>
      </c>
      <c r="M2274" s="34">
        <f>ROUND(('NEW Reference'!F$16*List!$H2274)+'NEW Reference'!F$17,0)</f>
        <v>2825</v>
      </c>
      <c r="N2274" s="34">
        <f>ROUND(('NEW Reference'!G$16*List!$H2274)+'NEW Reference'!G$17,0)</f>
        <v>3198</v>
      </c>
      <c r="O2274" s="34">
        <f>ROUND(('NEW Reference'!H$16*List!$H2274)+'NEW Reference'!H$17,0)</f>
        <v>3320</v>
      </c>
      <c r="P2274" s="34">
        <f>ROUND(('NEW Reference'!I$16*List!$H2274)+'NEW Reference'!I$17,0)</f>
        <v>3450</v>
      </c>
      <c r="Q2274" s="34">
        <f>ROUND(('NEW Reference'!J$16*List!$H2274)+'NEW Reference'!J$17,0)</f>
        <v>3995</v>
      </c>
      <c r="R2274" s="34">
        <f>ROUND(('NEW Reference'!K$16*List!$H2274)+'NEW Reference'!K$17,0)</f>
        <v>4121</v>
      </c>
      <c r="S2274" s="34">
        <f>ROUND(('NEW Reference'!L$16*List!$H2274)+'NEW Reference'!L$17,0)</f>
        <v>4447</v>
      </c>
      <c r="T2274" s="34">
        <f>ROUND(('NEW Reference'!M$16*List!$H2274)+'NEW Reference'!M$17,0)</f>
        <v>5311</v>
      </c>
      <c r="U2274" s="34">
        <f>ROUND(('NEW Reference'!N$16*List!$H2274)+'NEW Reference'!N$17,0)</f>
        <v>21431</v>
      </c>
      <c r="V2274" s="35">
        <f>ROUND(('NEW Reference'!O$16*List!$H2274)+'NEW Reference'!O$17,0)</f>
        <v>797</v>
      </c>
      <c r="W2274" s="35">
        <f>ROUND(('NEW Reference'!P$16*List!$H2274)+'NEW Reference'!P$17,0)</f>
        <v>1123</v>
      </c>
      <c r="X2274" s="35">
        <f>ROUND(('NEW Reference'!Q$16*List!$H2274)+'NEW Reference'!Q$17,0)</f>
        <v>561</v>
      </c>
      <c r="Y2274" s="36"/>
      <c r="Z2274" s="4" t="str">
        <f t="shared" si="107"/>
        <v>JEFFERSON, Oregon</v>
      </c>
      <c r="AA2274" s="46" t="s">
        <v>198</v>
      </c>
      <c r="AB2274" s="37" t="s">
        <v>49</v>
      </c>
      <c r="AC2274" s="41" t="s">
        <v>6367</v>
      </c>
      <c r="AD2274" s="42"/>
      <c r="AE2274">
        <f t="shared" si="108"/>
        <v>1.0131000000000001</v>
      </c>
    </row>
    <row r="2275" spans="1:31">
      <c r="A2275" s="28" t="s">
        <v>6405</v>
      </c>
      <c r="B2275" s="44" t="s">
        <v>6406</v>
      </c>
      <c r="C2275" s="45">
        <v>24420</v>
      </c>
      <c r="D2275" s="30" t="s">
        <v>820</v>
      </c>
      <c r="E2275" s="46" t="s">
        <v>6407</v>
      </c>
      <c r="F2275" s="49" t="s">
        <v>6367</v>
      </c>
      <c r="G2275" s="33" t="s">
        <v>48</v>
      </c>
      <c r="H2275">
        <f t="shared" si="106"/>
        <v>1.0225</v>
      </c>
      <c r="I2275" s="34">
        <f>ROUND(('NEW Reference'!B$16*List!$H2275)+'NEW Reference'!B$17,0)</f>
        <v>1236</v>
      </c>
      <c r="J2275" s="34">
        <f>ROUND(('NEW Reference'!C$16*List!$H2275)+'NEW Reference'!C$17,0)</f>
        <v>1843</v>
      </c>
      <c r="K2275" s="34">
        <f>ROUND(('NEW Reference'!D$16*List!$H2275)+'NEW Reference'!D$17,0)</f>
        <v>2209</v>
      </c>
      <c r="L2275" s="34">
        <f>ROUND(('NEW Reference'!E$16*List!$H2275)+'NEW Reference'!E$17,0)</f>
        <v>2730</v>
      </c>
      <c r="M2275" s="34">
        <f>ROUND(('NEW Reference'!F$16*List!$H2275)+'NEW Reference'!F$17,0)</f>
        <v>2845</v>
      </c>
      <c r="N2275" s="34">
        <f>ROUND(('NEW Reference'!G$16*List!$H2275)+'NEW Reference'!G$17,0)</f>
        <v>3220</v>
      </c>
      <c r="O2275" s="34">
        <f>ROUND(('NEW Reference'!H$16*List!$H2275)+'NEW Reference'!H$17,0)</f>
        <v>3343</v>
      </c>
      <c r="P2275" s="34">
        <f>ROUND(('NEW Reference'!I$16*List!$H2275)+'NEW Reference'!I$17,0)</f>
        <v>3475</v>
      </c>
      <c r="Q2275" s="34">
        <f>ROUND(('NEW Reference'!J$16*List!$H2275)+'NEW Reference'!J$17,0)</f>
        <v>4024</v>
      </c>
      <c r="R2275" s="34">
        <f>ROUND(('NEW Reference'!K$16*List!$H2275)+'NEW Reference'!K$17,0)</f>
        <v>4150</v>
      </c>
      <c r="S2275" s="34">
        <f>ROUND(('NEW Reference'!L$16*List!$H2275)+'NEW Reference'!L$17,0)</f>
        <v>4479</v>
      </c>
      <c r="T2275" s="34">
        <f>ROUND(('NEW Reference'!M$16*List!$H2275)+'NEW Reference'!M$17,0)</f>
        <v>5349</v>
      </c>
      <c r="U2275" s="34">
        <f>ROUND(('NEW Reference'!N$16*List!$H2275)+'NEW Reference'!N$17,0)</f>
        <v>21582</v>
      </c>
      <c r="V2275" s="35">
        <f>ROUND(('NEW Reference'!O$16*List!$H2275)+'NEW Reference'!O$17,0)</f>
        <v>802</v>
      </c>
      <c r="W2275" s="35">
        <f>ROUND(('NEW Reference'!P$16*List!$H2275)+'NEW Reference'!P$17,0)</f>
        <v>1131</v>
      </c>
      <c r="X2275" s="35">
        <f>ROUND(('NEW Reference'!Q$16*List!$H2275)+'NEW Reference'!Q$17,0)</f>
        <v>565</v>
      </c>
      <c r="Y2275" s="36"/>
      <c r="Z2275" s="4" t="str">
        <f t="shared" si="107"/>
        <v>JOSEPHINE, Oregon</v>
      </c>
      <c r="AA2275" s="46" t="s">
        <v>6407</v>
      </c>
      <c r="AB2275" s="37" t="s">
        <v>49</v>
      </c>
      <c r="AC2275" s="41" t="s">
        <v>6367</v>
      </c>
      <c r="AD2275" s="42"/>
      <c r="AE2275">
        <f t="shared" si="108"/>
        <v>1.0225</v>
      </c>
    </row>
    <row r="2276" spans="1:31">
      <c r="A2276" s="28" t="s">
        <v>6408</v>
      </c>
      <c r="B2276" s="44" t="s">
        <v>6409</v>
      </c>
      <c r="C2276" s="45">
        <v>99938</v>
      </c>
      <c r="D2276" s="30" t="s">
        <v>199</v>
      </c>
      <c r="E2276" s="46" t="s">
        <v>6410</v>
      </c>
      <c r="F2276" s="50" t="s">
        <v>6367</v>
      </c>
      <c r="G2276" s="33" t="s">
        <v>59</v>
      </c>
      <c r="H2276">
        <f t="shared" si="106"/>
        <v>1.0131000000000001</v>
      </c>
      <c r="I2276" s="34">
        <f>ROUND(('NEW Reference'!B$16*List!$H2276)+'NEW Reference'!B$17,0)</f>
        <v>1227</v>
      </c>
      <c r="J2276" s="34">
        <f>ROUND(('NEW Reference'!C$16*List!$H2276)+'NEW Reference'!C$17,0)</f>
        <v>1830</v>
      </c>
      <c r="K2276" s="34">
        <f>ROUND(('NEW Reference'!D$16*List!$H2276)+'NEW Reference'!D$17,0)</f>
        <v>2193</v>
      </c>
      <c r="L2276" s="34">
        <f>ROUND(('NEW Reference'!E$16*List!$H2276)+'NEW Reference'!E$17,0)</f>
        <v>2711</v>
      </c>
      <c r="M2276" s="34">
        <f>ROUND(('NEW Reference'!F$16*List!$H2276)+'NEW Reference'!F$17,0)</f>
        <v>2825</v>
      </c>
      <c r="N2276" s="34">
        <f>ROUND(('NEW Reference'!G$16*List!$H2276)+'NEW Reference'!G$17,0)</f>
        <v>3198</v>
      </c>
      <c r="O2276" s="34">
        <f>ROUND(('NEW Reference'!H$16*List!$H2276)+'NEW Reference'!H$17,0)</f>
        <v>3320</v>
      </c>
      <c r="P2276" s="34">
        <f>ROUND(('NEW Reference'!I$16*List!$H2276)+'NEW Reference'!I$17,0)</f>
        <v>3450</v>
      </c>
      <c r="Q2276" s="34">
        <f>ROUND(('NEW Reference'!J$16*List!$H2276)+'NEW Reference'!J$17,0)</f>
        <v>3995</v>
      </c>
      <c r="R2276" s="34">
        <f>ROUND(('NEW Reference'!K$16*List!$H2276)+'NEW Reference'!K$17,0)</f>
        <v>4121</v>
      </c>
      <c r="S2276" s="34">
        <f>ROUND(('NEW Reference'!L$16*List!$H2276)+'NEW Reference'!L$17,0)</f>
        <v>4447</v>
      </c>
      <c r="T2276" s="34">
        <f>ROUND(('NEW Reference'!M$16*List!$H2276)+'NEW Reference'!M$17,0)</f>
        <v>5311</v>
      </c>
      <c r="U2276" s="34">
        <f>ROUND(('NEW Reference'!N$16*List!$H2276)+'NEW Reference'!N$17,0)</f>
        <v>21431</v>
      </c>
      <c r="V2276" s="35">
        <f>ROUND(('NEW Reference'!O$16*List!$H2276)+'NEW Reference'!O$17,0)</f>
        <v>797</v>
      </c>
      <c r="W2276" s="35">
        <f>ROUND(('NEW Reference'!P$16*List!$H2276)+'NEW Reference'!P$17,0)</f>
        <v>1123</v>
      </c>
      <c r="X2276" s="35">
        <f>ROUND(('NEW Reference'!Q$16*List!$H2276)+'NEW Reference'!Q$17,0)</f>
        <v>561</v>
      </c>
      <c r="Y2276" s="36"/>
      <c r="Z2276" s="4" t="str">
        <f t="shared" si="107"/>
        <v>KLAMATH, Oregon</v>
      </c>
      <c r="AA2276" s="46" t="s">
        <v>6410</v>
      </c>
      <c r="AB2276" s="37" t="s">
        <v>49</v>
      </c>
      <c r="AC2276" s="41" t="s">
        <v>6367</v>
      </c>
      <c r="AD2276" s="42"/>
      <c r="AE2276">
        <f t="shared" si="108"/>
        <v>1.0131000000000001</v>
      </c>
    </row>
    <row r="2277" spans="1:31">
      <c r="A2277" s="28" t="s">
        <v>6411</v>
      </c>
      <c r="B2277" s="44" t="s">
        <v>6412</v>
      </c>
      <c r="C2277" s="47">
        <v>99938</v>
      </c>
      <c r="D2277" s="30" t="s">
        <v>199</v>
      </c>
      <c r="E2277" s="37" t="s">
        <v>840</v>
      </c>
      <c r="F2277" s="50" t="s">
        <v>6367</v>
      </c>
      <c r="G2277" s="33" t="s">
        <v>59</v>
      </c>
      <c r="H2277">
        <f t="shared" si="106"/>
        <v>1.0131000000000001</v>
      </c>
      <c r="I2277" s="34">
        <f>ROUND(('NEW Reference'!B$16*List!$H2277)+'NEW Reference'!B$17,0)</f>
        <v>1227</v>
      </c>
      <c r="J2277" s="34">
        <f>ROUND(('NEW Reference'!C$16*List!$H2277)+'NEW Reference'!C$17,0)</f>
        <v>1830</v>
      </c>
      <c r="K2277" s="34">
        <f>ROUND(('NEW Reference'!D$16*List!$H2277)+'NEW Reference'!D$17,0)</f>
        <v>2193</v>
      </c>
      <c r="L2277" s="34">
        <f>ROUND(('NEW Reference'!E$16*List!$H2277)+'NEW Reference'!E$17,0)</f>
        <v>2711</v>
      </c>
      <c r="M2277" s="34">
        <f>ROUND(('NEW Reference'!F$16*List!$H2277)+'NEW Reference'!F$17,0)</f>
        <v>2825</v>
      </c>
      <c r="N2277" s="34">
        <f>ROUND(('NEW Reference'!G$16*List!$H2277)+'NEW Reference'!G$17,0)</f>
        <v>3198</v>
      </c>
      <c r="O2277" s="34">
        <f>ROUND(('NEW Reference'!H$16*List!$H2277)+'NEW Reference'!H$17,0)</f>
        <v>3320</v>
      </c>
      <c r="P2277" s="34">
        <f>ROUND(('NEW Reference'!I$16*List!$H2277)+'NEW Reference'!I$17,0)</f>
        <v>3450</v>
      </c>
      <c r="Q2277" s="34">
        <f>ROUND(('NEW Reference'!J$16*List!$H2277)+'NEW Reference'!J$17,0)</f>
        <v>3995</v>
      </c>
      <c r="R2277" s="34">
        <f>ROUND(('NEW Reference'!K$16*List!$H2277)+'NEW Reference'!K$17,0)</f>
        <v>4121</v>
      </c>
      <c r="S2277" s="34">
        <f>ROUND(('NEW Reference'!L$16*List!$H2277)+'NEW Reference'!L$17,0)</f>
        <v>4447</v>
      </c>
      <c r="T2277" s="34">
        <f>ROUND(('NEW Reference'!M$16*List!$H2277)+'NEW Reference'!M$17,0)</f>
        <v>5311</v>
      </c>
      <c r="U2277" s="34">
        <f>ROUND(('NEW Reference'!N$16*List!$H2277)+'NEW Reference'!N$17,0)</f>
        <v>21431</v>
      </c>
      <c r="V2277" s="35">
        <f>ROUND(('NEW Reference'!O$16*List!$H2277)+'NEW Reference'!O$17,0)</f>
        <v>797</v>
      </c>
      <c r="W2277" s="35">
        <f>ROUND(('NEW Reference'!P$16*List!$H2277)+'NEW Reference'!P$17,0)</f>
        <v>1123</v>
      </c>
      <c r="X2277" s="35">
        <f>ROUND(('NEW Reference'!Q$16*List!$H2277)+'NEW Reference'!Q$17,0)</f>
        <v>561</v>
      </c>
      <c r="Y2277" s="36"/>
      <c r="Z2277" s="4" t="str">
        <f t="shared" si="107"/>
        <v>LAKE, Oregon</v>
      </c>
      <c r="AA2277" s="46" t="s">
        <v>840</v>
      </c>
      <c r="AB2277" s="37" t="s">
        <v>49</v>
      </c>
      <c r="AC2277" s="41" t="s">
        <v>6367</v>
      </c>
      <c r="AD2277" s="42"/>
      <c r="AE2277">
        <f t="shared" si="108"/>
        <v>1.0131000000000001</v>
      </c>
    </row>
    <row r="2278" spans="1:31">
      <c r="A2278" s="28" t="s">
        <v>6413</v>
      </c>
      <c r="B2278" s="44" t="s">
        <v>6414</v>
      </c>
      <c r="C2278" s="45">
        <v>21660</v>
      </c>
      <c r="D2278" s="30" t="s">
        <v>706</v>
      </c>
      <c r="E2278" s="46" t="s">
        <v>3063</v>
      </c>
      <c r="F2278" s="49" t="s">
        <v>6367</v>
      </c>
      <c r="G2278" s="33" t="s">
        <v>48</v>
      </c>
      <c r="H2278">
        <f t="shared" si="106"/>
        <v>1.2174</v>
      </c>
      <c r="I2278" s="34">
        <f>ROUND(('NEW Reference'!B$16*List!$H2278)+'NEW Reference'!B$17,0)</f>
        <v>1416</v>
      </c>
      <c r="J2278" s="34">
        <f>ROUND(('NEW Reference'!C$16*List!$H2278)+'NEW Reference'!C$17,0)</f>
        <v>2112</v>
      </c>
      <c r="K2278" s="34">
        <f>ROUND(('NEW Reference'!D$16*List!$H2278)+'NEW Reference'!D$17,0)</f>
        <v>2531</v>
      </c>
      <c r="L2278" s="34">
        <f>ROUND(('NEW Reference'!E$16*List!$H2278)+'NEW Reference'!E$17,0)</f>
        <v>3129</v>
      </c>
      <c r="M2278" s="34">
        <f>ROUND(('NEW Reference'!F$16*List!$H2278)+'NEW Reference'!F$17,0)</f>
        <v>3260</v>
      </c>
      <c r="N2278" s="34">
        <f>ROUND(('NEW Reference'!G$16*List!$H2278)+'NEW Reference'!G$17,0)</f>
        <v>3690</v>
      </c>
      <c r="O2278" s="34">
        <f>ROUND(('NEW Reference'!H$16*List!$H2278)+'NEW Reference'!H$17,0)</f>
        <v>3831</v>
      </c>
      <c r="P2278" s="34">
        <f>ROUND(('NEW Reference'!I$16*List!$H2278)+'NEW Reference'!I$17,0)</f>
        <v>3981</v>
      </c>
      <c r="Q2278" s="34">
        <f>ROUND(('NEW Reference'!J$16*List!$H2278)+'NEW Reference'!J$17,0)</f>
        <v>4610</v>
      </c>
      <c r="R2278" s="34">
        <f>ROUND(('NEW Reference'!K$16*List!$H2278)+'NEW Reference'!K$17,0)</f>
        <v>4756</v>
      </c>
      <c r="S2278" s="34">
        <f>ROUND(('NEW Reference'!L$16*List!$H2278)+'NEW Reference'!L$17,0)</f>
        <v>5132</v>
      </c>
      <c r="T2278" s="34">
        <f>ROUND(('NEW Reference'!M$16*List!$H2278)+'NEW Reference'!M$17,0)</f>
        <v>6129</v>
      </c>
      <c r="U2278" s="34">
        <f>ROUND(('NEW Reference'!N$16*List!$H2278)+'NEW Reference'!N$17,0)</f>
        <v>24730</v>
      </c>
      <c r="V2278" s="35">
        <f>ROUND(('NEW Reference'!O$16*List!$H2278)+'NEW Reference'!O$17,0)</f>
        <v>919</v>
      </c>
      <c r="W2278" s="35">
        <f>ROUND(('NEW Reference'!P$16*List!$H2278)+'NEW Reference'!P$17,0)</f>
        <v>1295</v>
      </c>
      <c r="X2278" s="35">
        <f>ROUND(('NEW Reference'!Q$16*List!$H2278)+'NEW Reference'!Q$17,0)</f>
        <v>648</v>
      </c>
      <c r="Y2278" s="36"/>
      <c r="Z2278" s="4" t="str">
        <f t="shared" si="107"/>
        <v>LANE, Oregon</v>
      </c>
      <c r="AA2278" s="37" t="s">
        <v>3063</v>
      </c>
      <c r="AB2278" s="37" t="s">
        <v>49</v>
      </c>
      <c r="AC2278" s="32" t="s">
        <v>6367</v>
      </c>
      <c r="AD2278" s="38"/>
      <c r="AE2278">
        <f t="shared" si="108"/>
        <v>1.2174</v>
      </c>
    </row>
    <row r="2279" spans="1:31">
      <c r="A2279" s="28" t="s">
        <v>6415</v>
      </c>
      <c r="B2279" s="44" t="s">
        <v>6416</v>
      </c>
      <c r="C2279" s="47">
        <v>99938</v>
      </c>
      <c r="D2279" s="30" t="s">
        <v>199</v>
      </c>
      <c r="E2279" s="37" t="s">
        <v>641</v>
      </c>
      <c r="F2279" s="50" t="s">
        <v>6367</v>
      </c>
      <c r="G2279" s="33" t="s">
        <v>59</v>
      </c>
      <c r="H2279">
        <f t="shared" si="106"/>
        <v>1.0131000000000001</v>
      </c>
      <c r="I2279" s="34">
        <f>ROUND(('NEW Reference'!B$16*List!$H2279)+'NEW Reference'!B$17,0)</f>
        <v>1227</v>
      </c>
      <c r="J2279" s="34">
        <f>ROUND(('NEW Reference'!C$16*List!$H2279)+'NEW Reference'!C$17,0)</f>
        <v>1830</v>
      </c>
      <c r="K2279" s="34">
        <f>ROUND(('NEW Reference'!D$16*List!$H2279)+'NEW Reference'!D$17,0)</f>
        <v>2193</v>
      </c>
      <c r="L2279" s="34">
        <f>ROUND(('NEW Reference'!E$16*List!$H2279)+'NEW Reference'!E$17,0)</f>
        <v>2711</v>
      </c>
      <c r="M2279" s="34">
        <f>ROUND(('NEW Reference'!F$16*List!$H2279)+'NEW Reference'!F$17,0)</f>
        <v>2825</v>
      </c>
      <c r="N2279" s="34">
        <f>ROUND(('NEW Reference'!G$16*List!$H2279)+'NEW Reference'!G$17,0)</f>
        <v>3198</v>
      </c>
      <c r="O2279" s="34">
        <f>ROUND(('NEW Reference'!H$16*List!$H2279)+'NEW Reference'!H$17,0)</f>
        <v>3320</v>
      </c>
      <c r="P2279" s="34">
        <f>ROUND(('NEW Reference'!I$16*List!$H2279)+'NEW Reference'!I$17,0)</f>
        <v>3450</v>
      </c>
      <c r="Q2279" s="34">
        <f>ROUND(('NEW Reference'!J$16*List!$H2279)+'NEW Reference'!J$17,0)</f>
        <v>3995</v>
      </c>
      <c r="R2279" s="34">
        <f>ROUND(('NEW Reference'!K$16*List!$H2279)+'NEW Reference'!K$17,0)</f>
        <v>4121</v>
      </c>
      <c r="S2279" s="34">
        <f>ROUND(('NEW Reference'!L$16*List!$H2279)+'NEW Reference'!L$17,0)</f>
        <v>4447</v>
      </c>
      <c r="T2279" s="34">
        <f>ROUND(('NEW Reference'!M$16*List!$H2279)+'NEW Reference'!M$17,0)</f>
        <v>5311</v>
      </c>
      <c r="U2279" s="34">
        <f>ROUND(('NEW Reference'!N$16*List!$H2279)+'NEW Reference'!N$17,0)</f>
        <v>21431</v>
      </c>
      <c r="V2279" s="35">
        <f>ROUND(('NEW Reference'!O$16*List!$H2279)+'NEW Reference'!O$17,0)</f>
        <v>797</v>
      </c>
      <c r="W2279" s="35">
        <f>ROUND(('NEW Reference'!P$16*List!$H2279)+'NEW Reference'!P$17,0)</f>
        <v>1123</v>
      </c>
      <c r="X2279" s="35">
        <f>ROUND(('NEW Reference'!Q$16*List!$H2279)+'NEW Reference'!Q$17,0)</f>
        <v>561</v>
      </c>
      <c r="Y2279" s="36"/>
      <c r="Z2279" s="4" t="str">
        <f t="shared" si="107"/>
        <v>LINCOLN, Oregon</v>
      </c>
      <c r="AA2279" s="46" t="s">
        <v>641</v>
      </c>
      <c r="AB2279" s="37" t="s">
        <v>49</v>
      </c>
      <c r="AC2279" s="41" t="s">
        <v>6367</v>
      </c>
      <c r="AD2279" s="42"/>
      <c r="AE2279">
        <f t="shared" si="108"/>
        <v>1.0131000000000001</v>
      </c>
    </row>
    <row r="2280" spans="1:31">
      <c r="A2280" s="28" t="s">
        <v>6417</v>
      </c>
      <c r="B2280" s="44" t="s">
        <v>6418</v>
      </c>
      <c r="C2280" s="47">
        <v>10540</v>
      </c>
      <c r="D2280" s="30" t="s">
        <v>287</v>
      </c>
      <c r="E2280" s="37" t="s">
        <v>2821</v>
      </c>
      <c r="F2280" s="49" t="s">
        <v>6367</v>
      </c>
      <c r="G2280" s="33" t="s">
        <v>48</v>
      </c>
      <c r="H2280">
        <f t="shared" si="106"/>
        <v>1.0898000000000001</v>
      </c>
      <c r="I2280" s="34">
        <f>ROUND(('NEW Reference'!B$16*List!$H2280)+'NEW Reference'!B$17,0)</f>
        <v>1298</v>
      </c>
      <c r="J2280" s="34">
        <f>ROUND(('NEW Reference'!C$16*List!$H2280)+'NEW Reference'!C$17,0)</f>
        <v>1936</v>
      </c>
      <c r="K2280" s="34">
        <f>ROUND(('NEW Reference'!D$16*List!$H2280)+'NEW Reference'!D$17,0)</f>
        <v>2320</v>
      </c>
      <c r="L2280" s="34">
        <f>ROUND(('NEW Reference'!E$16*List!$H2280)+'NEW Reference'!E$17,0)</f>
        <v>2868</v>
      </c>
      <c r="M2280" s="34">
        <f>ROUND(('NEW Reference'!F$16*List!$H2280)+'NEW Reference'!F$17,0)</f>
        <v>2988</v>
      </c>
      <c r="N2280" s="34">
        <f>ROUND(('NEW Reference'!G$16*List!$H2280)+'NEW Reference'!G$17,0)</f>
        <v>3382</v>
      </c>
      <c r="O2280" s="34">
        <f>ROUND(('NEW Reference'!H$16*List!$H2280)+'NEW Reference'!H$17,0)</f>
        <v>3512</v>
      </c>
      <c r="P2280" s="34">
        <f>ROUND(('NEW Reference'!I$16*List!$H2280)+'NEW Reference'!I$17,0)</f>
        <v>3649</v>
      </c>
      <c r="Q2280" s="34">
        <f>ROUND(('NEW Reference'!J$16*List!$H2280)+'NEW Reference'!J$17,0)</f>
        <v>4226</v>
      </c>
      <c r="R2280" s="34">
        <f>ROUND(('NEW Reference'!K$16*List!$H2280)+'NEW Reference'!K$17,0)</f>
        <v>4359</v>
      </c>
      <c r="S2280" s="34">
        <f>ROUND(('NEW Reference'!L$16*List!$H2280)+'NEW Reference'!L$17,0)</f>
        <v>4704</v>
      </c>
      <c r="T2280" s="34">
        <f>ROUND(('NEW Reference'!M$16*List!$H2280)+'NEW Reference'!M$17,0)</f>
        <v>5618</v>
      </c>
      <c r="U2280" s="34">
        <f>ROUND(('NEW Reference'!N$16*List!$H2280)+'NEW Reference'!N$17,0)</f>
        <v>22669</v>
      </c>
      <c r="V2280" s="35">
        <f>ROUND(('NEW Reference'!O$16*List!$H2280)+'NEW Reference'!O$17,0)</f>
        <v>843</v>
      </c>
      <c r="W2280" s="35">
        <f>ROUND(('NEW Reference'!P$16*List!$H2280)+'NEW Reference'!P$17,0)</f>
        <v>1188</v>
      </c>
      <c r="X2280" s="35">
        <f>ROUND(('NEW Reference'!Q$16*List!$H2280)+'NEW Reference'!Q$17,0)</f>
        <v>594</v>
      </c>
      <c r="Y2280" s="36"/>
      <c r="Z2280" s="4" t="str">
        <f t="shared" si="107"/>
        <v>LINN, Oregon</v>
      </c>
      <c r="AA2280" s="37" t="s">
        <v>2821</v>
      </c>
      <c r="AB2280" s="37" t="s">
        <v>49</v>
      </c>
      <c r="AC2280" s="32" t="s">
        <v>6367</v>
      </c>
      <c r="AD2280" s="38"/>
      <c r="AE2280">
        <f t="shared" si="108"/>
        <v>1.0898000000000001</v>
      </c>
    </row>
    <row r="2281" spans="1:31">
      <c r="A2281" s="28" t="s">
        <v>6419</v>
      </c>
      <c r="B2281" s="44" t="s">
        <v>6420</v>
      </c>
      <c r="C2281" s="47">
        <v>99938</v>
      </c>
      <c r="D2281" s="30" t="s">
        <v>199</v>
      </c>
      <c r="E2281" s="37" t="s">
        <v>6421</v>
      </c>
      <c r="F2281" s="50" t="s">
        <v>6367</v>
      </c>
      <c r="G2281" s="33" t="s">
        <v>59</v>
      </c>
      <c r="H2281">
        <f t="shared" si="106"/>
        <v>1.0131000000000001</v>
      </c>
      <c r="I2281" s="34">
        <f>ROUND(('NEW Reference'!B$16*List!$H2281)+'NEW Reference'!B$17,0)</f>
        <v>1227</v>
      </c>
      <c r="J2281" s="34">
        <f>ROUND(('NEW Reference'!C$16*List!$H2281)+'NEW Reference'!C$17,0)</f>
        <v>1830</v>
      </c>
      <c r="K2281" s="34">
        <f>ROUND(('NEW Reference'!D$16*List!$H2281)+'NEW Reference'!D$17,0)</f>
        <v>2193</v>
      </c>
      <c r="L2281" s="34">
        <f>ROUND(('NEW Reference'!E$16*List!$H2281)+'NEW Reference'!E$17,0)</f>
        <v>2711</v>
      </c>
      <c r="M2281" s="34">
        <f>ROUND(('NEW Reference'!F$16*List!$H2281)+'NEW Reference'!F$17,0)</f>
        <v>2825</v>
      </c>
      <c r="N2281" s="34">
        <f>ROUND(('NEW Reference'!G$16*List!$H2281)+'NEW Reference'!G$17,0)</f>
        <v>3198</v>
      </c>
      <c r="O2281" s="34">
        <f>ROUND(('NEW Reference'!H$16*List!$H2281)+'NEW Reference'!H$17,0)</f>
        <v>3320</v>
      </c>
      <c r="P2281" s="34">
        <f>ROUND(('NEW Reference'!I$16*List!$H2281)+'NEW Reference'!I$17,0)</f>
        <v>3450</v>
      </c>
      <c r="Q2281" s="34">
        <f>ROUND(('NEW Reference'!J$16*List!$H2281)+'NEW Reference'!J$17,0)</f>
        <v>3995</v>
      </c>
      <c r="R2281" s="34">
        <f>ROUND(('NEW Reference'!K$16*List!$H2281)+'NEW Reference'!K$17,0)</f>
        <v>4121</v>
      </c>
      <c r="S2281" s="34">
        <f>ROUND(('NEW Reference'!L$16*List!$H2281)+'NEW Reference'!L$17,0)</f>
        <v>4447</v>
      </c>
      <c r="T2281" s="34">
        <f>ROUND(('NEW Reference'!M$16*List!$H2281)+'NEW Reference'!M$17,0)</f>
        <v>5311</v>
      </c>
      <c r="U2281" s="34">
        <f>ROUND(('NEW Reference'!N$16*List!$H2281)+'NEW Reference'!N$17,0)</f>
        <v>21431</v>
      </c>
      <c r="V2281" s="35">
        <f>ROUND(('NEW Reference'!O$16*List!$H2281)+'NEW Reference'!O$17,0)</f>
        <v>797</v>
      </c>
      <c r="W2281" s="35">
        <f>ROUND(('NEW Reference'!P$16*List!$H2281)+'NEW Reference'!P$17,0)</f>
        <v>1123</v>
      </c>
      <c r="X2281" s="35">
        <f>ROUND(('NEW Reference'!Q$16*List!$H2281)+'NEW Reference'!Q$17,0)</f>
        <v>561</v>
      </c>
      <c r="Y2281" s="36"/>
      <c r="Z2281" s="4" t="str">
        <f t="shared" si="107"/>
        <v>MALHEUR, Oregon</v>
      </c>
      <c r="AA2281" s="37" t="s">
        <v>6421</v>
      </c>
      <c r="AB2281" s="37" t="s">
        <v>49</v>
      </c>
      <c r="AC2281" s="32" t="s">
        <v>6367</v>
      </c>
      <c r="AD2281" s="38"/>
      <c r="AE2281">
        <f t="shared" si="108"/>
        <v>1.0131000000000001</v>
      </c>
    </row>
    <row r="2282" spans="1:31">
      <c r="A2282" s="28" t="s">
        <v>6422</v>
      </c>
      <c r="B2282" s="44" t="s">
        <v>6423</v>
      </c>
      <c r="C2282" s="45">
        <v>41420</v>
      </c>
      <c r="D2282" s="30" t="s">
        <v>1511</v>
      </c>
      <c r="E2282" s="46" t="s">
        <v>240</v>
      </c>
      <c r="F2282" s="49" t="s">
        <v>6367</v>
      </c>
      <c r="G2282" s="33" t="s">
        <v>48</v>
      </c>
      <c r="H2282">
        <f t="shared" si="106"/>
        <v>1.1560000000000001</v>
      </c>
      <c r="I2282" s="34">
        <f>ROUND(('NEW Reference'!B$16*List!$H2282)+'NEW Reference'!B$17,0)</f>
        <v>1360</v>
      </c>
      <c r="J2282" s="34">
        <f>ROUND(('NEW Reference'!C$16*List!$H2282)+'NEW Reference'!C$17,0)</f>
        <v>2027</v>
      </c>
      <c r="K2282" s="34">
        <f>ROUND(('NEW Reference'!D$16*List!$H2282)+'NEW Reference'!D$17,0)</f>
        <v>2429</v>
      </c>
      <c r="L2282" s="34">
        <f>ROUND(('NEW Reference'!E$16*List!$H2282)+'NEW Reference'!E$17,0)</f>
        <v>3003</v>
      </c>
      <c r="M2282" s="34">
        <f>ROUND(('NEW Reference'!F$16*List!$H2282)+'NEW Reference'!F$17,0)</f>
        <v>3129</v>
      </c>
      <c r="N2282" s="34">
        <f>ROUND(('NEW Reference'!G$16*List!$H2282)+'NEW Reference'!G$17,0)</f>
        <v>3542</v>
      </c>
      <c r="O2282" s="34">
        <f>ROUND(('NEW Reference'!H$16*List!$H2282)+'NEW Reference'!H$17,0)</f>
        <v>3677</v>
      </c>
      <c r="P2282" s="34">
        <f>ROUND(('NEW Reference'!I$16*List!$H2282)+'NEW Reference'!I$17,0)</f>
        <v>3822</v>
      </c>
      <c r="Q2282" s="34">
        <f>ROUND(('NEW Reference'!J$16*List!$H2282)+'NEW Reference'!J$17,0)</f>
        <v>4425</v>
      </c>
      <c r="R2282" s="34">
        <f>ROUND(('NEW Reference'!K$16*List!$H2282)+'NEW Reference'!K$17,0)</f>
        <v>4565</v>
      </c>
      <c r="S2282" s="34">
        <f>ROUND(('NEW Reference'!L$16*List!$H2282)+'NEW Reference'!L$17,0)</f>
        <v>4926</v>
      </c>
      <c r="T2282" s="34">
        <f>ROUND(('NEW Reference'!M$16*List!$H2282)+'NEW Reference'!M$17,0)</f>
        <v>5883</v>
      </c>
      <c r="U2282" s="34">
        <f>ROUND(('NEW Reference'!N$16*List!$H2282)+'NEW Reference'!N$17,0)</f>
        <v>23738</v>
      </c>
      <c r="V2282" s="35">
        <f>ROUND(('NEW Reference'!O$16*List!$H2282)+'NEW Reference'!O$17,0)</f>
        <v>882</v>
      </c>
      <c r="W2282" s="35">
        <f>ROUND(('NEW Reference'!P$16*List!$H2282)+'NEW Reference'!P$17,0)</f>
        <v>1244</v>
      </c>
      <c r="X2282" s="35">
        <f>ROUND(('NEW Reference'!Q$16*List!$H2282)+'NEW Reference'!Q$17,0)</f>
        <v>622</v>
      </c>
      <c r="Y2282" s="36"/>
      <c r="Z2282" s="4" t="str">
        <f t="shared" si="107"/>
        <v>MARION, Oregon</v>
      </c>
      <c r="AA2282" s="37" t="s">
        <v>240</v>
      </c>
      <c r="AB2282" s="37" t="s">
        <v>49</v>
      </c>
      <c r="AC2282" s="32" t="s">
        <v>6367</v>
      </c>
      <c r="AD2282" s="38"/>
      <c r="AE2282">
        <f t="shared" si="108"/>
        <v>1.1560000000000001</v>
      </c>
    </row>
    <row r="2283" spans="1:31">
      <c r="A2283" s="28" t="s">
        <v>6424</v>
      </c>
      <c r="B2283" s="44" t="s">
        <v>6425</v>
      </c>
      <c r="C2283" s="47">
        <v>99938</v>
      </c>
      <c r="D2283" s="30" t="s">
        <v>199</v>
      </c>
      <c r="E2283" s="37" t="s">
        <v>6094</v>
      </c>
      <c r="F2283" s="50" t="s">
        <v>6367</v>
      </c>
      <c r="G2283" s="33" t="s">
        <v>59</v>
      </c>
      <c r="H2283">
        <f t="shared" si="106"/>
        <v>1.0131000000000001</v>
      </c>
      <c r="I2283" s="34">
        <f>ROUND(('NEW Reference'!B$16*List!$H2283)+'NEW Reference'!B$17,0)</f>
        <v>1227</v>
      </c>
      <c r="J2283" s="34">
        <f>ROUND(('NEW Reference'!C$16*List!$H2283)+'NEW Reference'!C$17,0)</f>
        <v>1830</v>
      </c>
      <c r="K2283" s="34">
        <f>ROUND(('NEW Reference'!D$16*List!$H2283)+'NEW Reference'!D$17,0)</f>
        <v>2193</v>
      </c>
      <c r="L2283" s="34">
        <f>ROUND(('NEW Reference'!E$16*List!$H2283)+'NEW Reference'!E$17,0)</f>
        <v>2711</v>
      </c>
      <c r="M2283" s="34">
        <f>ROUND(('NEW Reference'!F$16*List!$H2283)+'NEW Reference'!F$17,0)</f>
        <v>2825</v>
      </c>
      <c r="N2283" s="34">
        <f>ROUND(('NEW Reference'!G$16*List!$H2283)+'NEW Reference'!G$17,0)</f>
        <v>3198</v>
      </c>
      <c r="O2283" s="34">
        <f>ROUND(('NEW Reference'!H$16*List!$H2283)+'NEW Reference'!H$17,0)</f>
        <v>3320</v>
      </c>
      <c r="P2283" s="34">
        <f>ROUND(('NEW Reference'!I$16*List!$H2283)+'NEW Reference'!I$17,0)</f>
        <v>3450</v>
      </c>
      <c r="Q2283" s="34">
        <f>ROUND(('NEW Reference'!J$16*List!$H2283)+'NEW Reference'!J$17,0)</f>
        <v>3995</v>
      </c>
      <c r="R2283" s="34">
        <f>ROUND(('NEW Reference'!K$16*List!$H2283)+'NEW Reference'!K$17,0)</f>
        <v>4121</v>
      </c>
      <c r="S2283" s="34">
        <f>ROUND(('NEW Reference'!L$16*List!$H2283)+'NEW Reference'!L$17,0)</f>
        <v>4447</v>
      </c>
      <c r="T2283" s="34">
        <f>ROUND(('NEW Reference'!M$16*List!$H2283)+'NEW Reference'!M$17,0)</f>
        <v>5311</v>
      </c>
      <c r="U2283" s="34">
        <f>ROUND(('NEW Reference'!N$16*List!$H2283)+'NEW Reference'!N$17,0)</f>
        <v>21431</v>
      </c>
      <c r="V2283" s="35">
        <f>ROUND(('NEW Reference'!O$16*List!$H2283)+'NEW Reference'!O$17,0)</f>
        <v>797</v>
      </c>
      <c r="W2283" s="35">
        <f>ROUND(('NEW Reference'!P$16*List!$H2283)+'NEW Reference'!P$17,0)</f>
        <v>1123</v>
      </c>
      <c r="X2283" s="35">
        <f>ROUND(('NEW Reference'!Q$16*List!$H2283)+'NEW Reference'!Q$17,0)</f>
        <v>561</v>
      </c>
      <c r="Y2283" s="36"/>
      <c r="Z2283" s="4" t="str">
        <f t="shared" si="107"/>
        <v>MORROW, Oregon</v>
      </c>
      <c r="AA2283" s="37" t="s">
        <v>6094</v>
      </c>
      <c r="AB2283" s="37" t="s">
        <v>49</v>
      </c>
      <c r="AC2283" s="32" t="s">
        <v>6367</v>
      </c>
      <c r="AD2283" s="38"/>
      <c r="AE2283">
        <f t="shared" si="108"/>
        <v>1.0131000000000001</v>
      </c>
    </row>
    <row r="2284" spans="1:31">
      <c r="A2284" s="28" t="s">
        <v>6426</v>
      </c>
      <c r="B2284" s="44" t="s">
        <v>6427</v>
      </c>
      <c r="C2284" s="47">
        <v>38900</v>
      </c>
      <c r="D2284" s="30" t="s">
        <v>1406</v>
      </c>
      <c r="E2284" s="37" t="s">
        <v>6428</v>
      </c>
      <c r="F2284" s="49" t="s">
        <v>6367</v>
      </c>
      <c r="G2284" s="33" t="s">
        <v>48</v>
      </c>
      <c r="H2284">
        <f t="shared" si="106"/>
        <v>1.2490000000000001</v>
      </c>
      <c r="I2284" s="34">
        <f>ROUND(('NEW Reference'!B$16*List!$H2284)+'NEW Reference'!B$17,0)</f>
        <v>1446</v>
      </c>
      <c r="J2284" s="34">
        <f>ROUND(('NEW Reference'!C$16*List!$H2284)+'NEW Reference'!C$17,0)</f>
        <v>2156</v>
      </c>
      <c r="K2284" s="34">
        <f>ROUND(('NEW Reference'!D$16*List!$H2284)+'NEW Reference'!D$17,0)</f>
        <v>2583</v>
      </c>
      <c r="L2284" s="34">
        <f>ROUND(('NEW Reference'!E$16*List!$H2284)+'NEW Reference'!E$17,0)</f>
        <v>3193</v>
      </c>
      <c r="M2284" s="34">
        <f>ROUND(('NEW Reference'!F$16*List!$H2284)+'NEW Reference'!F$17,0)</f>
        <v>3327</v>
      </c>
      <c r="N2284" s="34">
        <f>ROUND(('NEW Reference'!G$16*List!$H2284)+'NEW Reference'!G$17,0)</f>
        <v>3766</v>
      </c>
      <c r="O2284" s="34">
        <f>ROUND(('NEW Reference'!H$16*List!$H2284)+'NEW Reference'!H$17,0)</f>
        <v>3910</v>
      </c>
      <c r="P2284" s="34">
        <f>ROUND(('NEW Reference'!I$16*List!$H2284)+'NEW Reference'!I$17,0)</f>
        <v>4063</v>
      </c>
      <c r="Q2284" s="34">
        <f>ROUND(('NEW Reference'!J$16*List!$H2284)+'NEW Reference'!J$17,0)</f>
        <v>4705</v>
      </c>
      <c r="R2284" s="34">
        <f>ROUND(('NEW Reference'!K$16*List!$H2284)+'NEW Reference'!K$17,0)</f>
        <v>4854</v>
      </c>
      <c r="S2284" s="34">
        <f>ROUND(('NEW Reference'!L$16*List!$H2284)+'NEW Reference'!L$17,0)</f>
        <v>5238</v>
      </c>
      <c r="T2284" s="34">
        <f>ROUND(('NEW Reference'!M$16*List!$H2284)+'NEW Reference'!M$17,0)</f>
        <v>6255</v>
      </c>
      <c r="U2284" s="34">
        <f>ROUND(('NEW Reference'!N$16*List!$H2284)+'NEW Reference'!N$17,0)</f>
        <v>25240</v>
      </c>
      <c r="V2284" s="35">
        <f>ROUND(('NEW Reference'!O$16*List!$H2284)+'NEW Reference'!O$17,0)</f>
        <v>938</v>
      </c>
      <c r="W2284" s="35">
        <f>ROUND(('NEW Reference'!P$16*List!$H2284)+'NEW Reference'!P$17,0)</f>
        <v>1322</v>
      </c>
      <c r="X2284" s="35">
        <f>ROUND(('NEW Reference'!Q$16*List!$H2284)+'NEW Reference'!Q$17,0)</f>
        <v>661</v>
      </c>
      <c r="Y2284" s="36"/>
      <c r="Z2284" s="4" t="str">
        <f t="shared" si="107"/>
        <v>MULTNOMAH, Oregon</v>
      </c>
      <c r="AA2284" s="37" t="s">
        <v>6428</v>
      </c>
      <c r="AB2284" s="37" t="s">
        <v>49</v>
      </c>
      <c r="AC2284" s="32" t="s">
        <v>6367</v>
      </c>
      <c r="AD2284" s="38"/>
      <c r="AE2284">
        <f t="shared" si="108"/>
        <v>1.2490000000000001</v>
      </c>
    </row>
    <row r="2285" spans="1:31">
      <c r="A2285" s="28" t="s">
        <v>6429</v>
      </c>
      <c r="B2285" s="44" t="s">
        <v>6430</v>
      </c>
      <c r="C2285" s="45">
        <v>41420</v>
      </c>
      <c r="D2285" s="30" t="s">
        <v>1511</v>
      </c>
      <c r="E2285" s="46" t="s">
        <v>701</v>
      </c>
      <c r="F2285" s="49" t="s">
        <v>6367</v>
      </c>
      <c r="G2285" s="33" t="s">
        <v>48</v>
      </c>
      <c r="H2285">
        <f t="shared" si="106"/>
        <v>1.1560000000000001</v>
      </c>
      <c r="I2285" s="34">
        <f>ROUND(('NEW Reference'!B$16*List!$H2285)+'NEW Reference'!B$17,0)</f>
        <v>1360</v>
      </c>
      <c r="J2285" s="34">
        <f>ROUND(('NEW Reference'!C$16*List!$H2285)+'NEW Reference'!C$17,0)</f>
        <v>2027</v>
      </c>
      <c r="K2285" s="34">
        <f>ROUND(('NEW Reference'!D$16*List!$H2285)+'NEW Reference'!D$17,0)</f>
        <v>2429</v>
      </c>
      <c r="L2285" s="34">
        <f>ROUND(('NEW Reference'!E$16*List!$H2285)+'NEW Reference'!E$17,0)</f>
        <v>3003</v>
      </c>
      <c r="M2285" s="34">
        <f>ROUND(('NEW Reference'!F$16*List!$H2285)+'NEW Reference'!F$17,0)</f>
        <v>3129</v>
      </c>
      <c r="N2285" s="34">
        <f>ROUND(('NEW Reference'!G$16*List!$H2285)+'NEW Reference'!G$17,0)</f>
        <v>3542</v>
      </c>
      <c r="O2285" s="34">
        <f>ROUND(('NEW Reference'!H$16*List!$H2285)+'NEW Reference'!H$17,0)</f>
        <v>3677</v>
      </c>
      <c r="P2285" s="34">
        <f>ROUND(('NEW Reference'!I$16*List!$H2285)+'NEW Reference'!I$17,0)</f>
        <v>3822</v>
      </c>
      <c r="Q2285" s="34">
        <f>ROUND(('NEW Reference'!J$16*List!$H2285)+'NEW Reference'!J$17,0)</f>
        <v>4425</v>
      </c>
      <c r="R2285" s="34">
        <f>ROUND(('NEW Reference'!K$16*List!$H2285)+'NEW Reference'!K$17,0)</f>
        <v>4565</v>
      </c>
      <c r="S2285" s="34">
        <f>ROUND(('NEW Reference'!L$16*List!$H2285)+'NEW Reference'!L$17,0)</f>
        <v>4926</v>
      </c>
      <c r="T2285" s="34">
        <f>ROUND(('NEW Reference'!M$16*List!$H2285)+'NEW Reference'!M$17,0)</f>
        <v>5883</v>
      </c>
      <c r="U2285" s="34">
        <f>ROUND(('NEW Reference'!N$16*List!$H2285)+'NEW Reference'!N$17,0)</f>
        <v>23738</v>
      </c>
      <c r="V2285" s="35">
        <f>ROUND(('NEW Reference'!O$16*List!$H2285)+'NEW Reference'!O$17,0)</f>
        <v>882</v>
      </c>
      <c r="W2285" s="35">
        <f>ROUND(('NEW Reference'!P$16*List!$H2285)+'NEW Reference'!P$17,0)</f>
        <v>1244</v>
      </c>
      <c r="X2285" s="35">
        <f>ROUND(('NEW Reference'!Q$16*List!$H2285)+'NEW Reference'!Q$17,0)</f>
        <v>622</v>
      </c>
      <c r="Y2285" s="36"/>
      <c r="Z2285" s="4" t="str">
        <f t="shared" si="107"/>
        <v>POLK, Oregon</v>
      </c>
      <c r="AA2285" s="46" t="s">
        <v>701</v>
      </c>
      <c r="AB2285" s="37" t="s">
        <v>49</v>
      </c>
      <c r="AC2285" s="41" t="s">
        <v>6367</v>
      </c>
      <c r="AD2285" s="42"/>
      <c r="AE2285">
        <f t="shared" si="108"/>
        <v>1.1560000000000001</v>
      </c>
    </row>
    <row r="2286" spans="1:31">
      <c r="A2286" s="28" t="s">
        <v>6431</v>
      </c>
      <c r="B2286" s="44" t="s">
        <v>6432</v>
      </c>
      <c r="C2286" s="47">
        <v>99938</v>
      </c>
      <c r="D2286" s="30" t="s">
        <v>199</v>
      </c>
      <c r="E2286" s="37" t="s">
        <v>3168</v>
      </c>
      <c r="F2286" s="50" t="s">
        <v>6367</v>
      </c>
      <c r="G2286" s="33" t="s">
        <v>59</v>
      </c>
      <c r="H2286">
        <f t="shared" si="106"/>
        <v>1.0131000000000001</v>
      </c>
      <c r="I2286" s="34">
        <f>ROUND(('NEW Reference'!B$16*List!$H2286)+'NEW Reference'!B$17,0)</f>
        <v>1227</v>
      </c>
      <c r="J2286" s="34">
        <f>ROUND(('NEW Reference'!C$16*List!$H2286)+'NEW Reference'!C$17,0)</f>
        <v>1830</v>
      </c>
      <c r="K2286" s="34">
        <f>ROUND(('NEW Reference'!D$16*List!$H2286)+'NEW Reference'!D$17,0)</f>
        <v>2193</v>
      </c>
      <c r="L2286" s="34">
        <f>ROUND(('NEW Reference'!E$16*List!$H2286)+'NEW Reference'!E$17,0)</f>
        <v>2711</v>
      </c>
      <c r="M2286" s="34">
        <f>ROUND(('NEW Reference'!F$16*List!$H2286)+'NEW Reference'!F$17,0)</f>
        <v>2825</v>
      </c>
      <c r="N2286" s="34">
        <f>ROUND(('NEW Reference'!G$16*List!$H2286)+'NEW Reference'!G$17,0)</f>
        <v>3198</v>
      </c>
      <c r="O2286" s="34">
        <f>ROUND(('NEW Reference'!H$16*List!$H2286)+'NEW Reference'!H$17,0)</f>
        <v>3320</v>
      </c>
      <c r="P2286" s="34">
        <f>ROUND(('NEW Reference'!I$16*List!$H2286)+'NEW Reference'!I$17,0)</f>
        <v>3450</v>
      </c>
      <c r="Q2286" s="34">
        <f>ROUND(('NEW Reference'!J$16*List!$H2286)+'NEW Reference'!J$17,0)</f>
        <v>3995</v>
      </c>
      <c r="R2286" s="34">
        <f>ROUND(('NEW Reference'!K$16*List!$H2286)+'NEW Reference'!K$17,0)</f>
        <v>4121</v>
      </c>
      <c r="S2286" s="34">
        <f>ROUND(('NEW Reference'!L$16*List!$H2286)+'NEW Reference'!L$17,0)</f>
        <v>4447</v>
      </c>
      <c r="T2286" s="34">
        <f>ROUND(('NEW Reference'!M$16*List!$H2286)+'NEW Reference'!M$17,0)</f>
        <v>5311</v>
      </c>
      <c r="U2286" s="34">
        <f>ROUND(('NEW Reference'!N$16*List!$H2286)+'NEW Reference'!N$17,0)</f>
        <v>21431</v>
      </c>
      <c r="V2286" s="35">
        <f>ROUND(('NEW Reference'!O$16*List!$H2286)+'NEW Reference'!O$17,0)</f>
        <v>797</v>
      </c>
      <c r="W2286" s="35">
        <f>ROUND(('NEW Reference'!P$16*List!$H2286)+'NEW Reference'!P$17,0)</f>
        <v>1123</v>
      </c>
      <c r="X2286" s="35">
        <f>ROUND(('NEW Reference'!Q$16*List!$H2286)+'NEW Reference'!Q$17,0)</f>
        <v>561</v>
      </c>
      <c r="Y2286" s="36"/>
      <c r="Z2286" s="4" t="str">
        <f t="shared" si="107"/>
        <v>SHERMAN, Oregon</v>
      </c>
      <c r="AA2286" s="37" t="s">
        <v>3168</v>
      </c>
      <c r="AB2286" s="37" t="s">
        <v>49</v>
      </c>
      <c r="AC2286" s="32" t="s">
        <v>6367</v>
      </c>
      <c r="AD2286" s="38"/>
      <c r="AE2286">
        <f t="shared" si="108"/>
        <v>1.0131000000000001</v>
      </c>
    </row>
    <row r="2287" spans="1:31">
      <c r="A2287" s="28" t="s">
        <v>6433</v>
      </c>
      <c r="B2287" s="44" t="s">
        <v>6434</v>
      </c>
      <c r="C2287" s="45">
        <v>99938</v>
      </c>
      <c r="D2287" s="30" t="s">
        <v>199</v>
      </c>
      <c r="E2287" s="46" t="s">
        <v>6435</v>
      </c>
      <c r="F2287" s="50" t="s">
        <v>6367</v>
      </c>
      <c r="G2287" s="33" t="s">
        <v>59</v>
      </c>
      <c r="H2287">
        <f t="shared" si="106"/>
        <v>1.0131000000000001</v>
      </c>
      <c r="I2287" s="34">
        <f>ROUND(('NEW Reference'!B$16*List!$H2287)+'NEW Reference'!B$17,0)</f>
        <v>1227</v>
      </c>
      <c r="J2287" s="34">
        <f>ROUND(('NEW Reference'!C$16*List!$H2287)+'NEW Reference'!C$17,0)</f>
        <v>1830</v>
      </c>
      <c r="K2287" s="34">
        <f>ROUND(('NEW Reference'!D$16*List!$H2287)+'NEW Reference'!D$17,0)</f>
        <v>2193</v>
      </c>
      <c r="L2287" s="34">
        <f>ROUND(('NEW Reference'!E$16*List!$H2287)+'NEW Reference'!E$17,0)</f>
        <v>2711</v>
      </c>
      <c r="M2287" s="34">
        <f>ROUND(('NEW Reference'!F$16*List!$H2287)+'NEW Reference'!F$17,0)</f>
        <v>2825</v>
      </c>
      <c r="N2287" s="34">
        <f>ROUND(('NEW Reference'!G$16*List!$H2287)+'NEW Reference'!G$17,0)</f>
        <v>3198</v>
      </c>
      <c r="O2287" s="34">
        <f>ROUND(('NEW Reference'!H$16*List!$H2287)+'NEW Reference'!H$17,0)</f>
        <v>3320</v>
      </c>
      <c r="P2287" s="34">
        <f>ROUND(('NEW Reference'!I$16*List!$H2287)+'NEW Reference'!I$17,0)</f>
        <v>3450</v>
      </c>
      <c r="Q2287" s="34">
        <f>ROUND(('NEW Reference'!J$16*List!$H2287)+'NEW Reference'!J$17,0)</f>
        <v>3995</v>
      </c>
      <c r="R2287" s="34">
        <f>ROUND(('NEW Reference'!K$16*List!$H2287)+'NEW Reference'!K$17,0)</f>
        <v>4121</v>
      </c>
      <c r="S2287" s="34">
        <f>ROUND(('NEW Reference'!L$16*List!$H2287)+'NEW Reference'!L$17,0)</f>
        <v>4447</v>
      </c>
      <c r="T2287" s="34">
        <f>ROUND(('NEW Reference'!M$16*List!$H2287)+'NEW Reference'!M$17,0)</f>
        <v>5311</v>
      </c>
      <c r="U2287" s="34">
        <f>ROUND(('NEW Reference'!N$16*List!$H2287)+'NEW Reference'!N$17,0)</f>
        <v>21431</v>
      </c>
      <c r="V2287" s="35">
        <f>ROUND(('NEW Reference'!O$16*List!$H2287)+'NEW Reference'!O$17,0)</f>
        <v>797</v>
      </c>
      <c r="W2287" s="35">
        <f>ROUND(('NEW Reference'!P$16*List!$H2287)+'NEW Reference'!P$17,0)</f>
        <v>1123</v>
      </c>
      <c r="X2287" s="35">
        <f>ROUND(('NEW Reference'!Q$16*List!$H2287)+'NEW Reference'!Q$17,0)</f>
        <v>561</v>
      </c>
      <c r="Y2287" s="36"/>
      <c r="Z2287" s="4" t="str">
        <f t="shared" si="107"/>
        <v>TILLAMOOK, Oregon</v>
      </c>
      <c r="AA2287" s="37" t="s">
        <v>6435</v>
      </c>
      <c r="AB2287" s="37" t="s">
        <v>49</v>
      </c>
      <c r="AC2287" s="32" t="s">
        <v>6367</v>
      </c>
      <c r="AD2287" s="38"/>
      <c r="AE2287">
        <f t="shared" si="108"/>
        <v>1.0131000000000001</v>
      </c>
    </row>
    <row r="2288" spans="1:31">
      <c r="A2288" s="28" t="s">
        <v>6436</v>
      </c>
      <c r="B2288" s="44" t="s">
        <v>6437</v>
      </c>
      <c r="C2288" s="45">
        <v>99938</v>
      </c>
      <c r="D2288" s="30" t="s">
        <v>199</v>
      </c>
      <c r="E2288" s="46" t="s">
        <v>6438</v>
      </c>
      <c r="F2288" s="50" t="s">
        <v>6367</v>
      </c>
      <c r="G2288" s="33" t="s">
        <v>59</v>
      </c>
      <c r="H2288">
        <f t="shared" si="106"/>
        <v>1.0131000000000001</v>
      </c>
      <c r="I2288" s="34">
        <f>ROUND(('NEW Reference'!B$16*List!$H2288)+'NEW Reference'!B$17,0)</f>
        <v>1227</v>
      </c>
      <c r="J2288" s="34">
        <f>ROUND(('NEW Reference'!C$16*List!$H2288)+'NEW Reference'!C$17,0)</f>
        <v>1830</v>
      </c>
      <c r="K2288" s="34">
        <f>ROUND(('NEW Reference'!D$16*List!$H2288)+'NEW Reference'!D$17,0)</f>
        <v>2193</v>
      </c>
      <c r="L2288" s="34">
        <f>ROUND(('NEW Reference'!E$16*List!$H2288)+'NEW Reference'!E$17,0)</f>
        <v>2711</v>
      </c>
      <c r="M2288" s="34">
        <f>ROUND(('NEW Reference'!F$16*List!$H2288)+'NEW Reference'!F$17,0)</f>
        <v>2825</v>
      </c>
      <c r="N2288" s="34">
        <f>ROUND(('NEW Reference'!G$16*List!$H2288)+'NEW Reference'!G$17,0)</f>
        <v>3198</v>
      </c>
      <c r="O2288" s="34">
        <f>ROUND(('NEW Reference'!H$16*List!$H2288)+'NEW Reference'!H$17,0)</f>
        <v>3320</v>
      </c>
      <c r="P2288" s="34">
        <f>ROUND(('NEW Reference'!I$16*List!$H2288)+'NEW Reference'!I$17,0)</f>
        <v>3450</v>
      </c>
      <c r="Q2288" s="34">
        <f>ROUND(('NEW Reference'!J$16*List!$H2288)+'NEW Reference'!J$17,0)</f>
        <v>3995</v>
      </c>
      <c r="R2288" s="34">
        <f>ROUND(('NEW Reference'!K$16*List!$H2288)+'NEW Reference'!K$17,0)</f>
        <v>4121</v>
      </c>
      <c r="S2288" s="34">
        <f>ROUND(('NEW Reference'!L$16*List!$H2288)+'NEW Reference'!L$17,0)</f>
        <v>4447</v>
      </c>
      <c r="T2288" s="34">
        <f>ROUND(('NEW Reference'!M$16*List!$H2288)+'NEW Reference'!M$17,0)</f>
        <v>5311</v>
      </c>
      <c r="U2288" s="34">
        <f>ROUND(('NEW Reference'!N$16*List!$H2288)+'NEW Reference'!N$17,0)</f>
        <v>21431</v>
      </c>
      <c r="V2288" s="35">
        <f>ROUND(('NEW Reference'!O$16*List!$H2288)+'NEW Reference'!O$17,0)</f>
        <v>797</v>
      </c>
      <c r="W2288" s="35">
        <f>ROUND(('NEW Reference'!P$16*List!$H2288)+'NEW Reference'!P$17,0)</f>
        <v>1123</v>
      </c>
      <c r="X2288" s="35">
        <f>ROUND(('NEW Reference'!Q$16*List!$H2288)+'NEW Reference'!Q$17,0)</f>
        <v>561</v>
      </c>
      <c r="Y2288" s="36"/>
      <c r="Z2288" s="4" t="str">
        <f t="shared" si="107"/>
        <v>UMATILLA, Oregon</v>
      </c>
      <c r="AA2288" s="46" t="s">
        <v>6438</v>
      </c>
      <c r="AB2288" s="37" t="s">
        <v>49</v>
      </c>
      <c r="AC2288" s="41" t="s">
        <v>6367</v>
      </c>
      <c r="AD2288" s="42"/>
      <c r="AE2288">
        <f t="shared" si="108"/>
        <v>1.0131000000000001</v>
      </c>
    </row>
    <row r="2289" spans="1:31">
      <c r="A2289" s="28" t="s">
        <v>6439</v>
      </c>
      <c r="B2289" s="44" t="s">
        <v>6440</v>
      </c>
      <c r="C2289" s="45">
        <v>99938</v>
      </c>
      <c r="D2289" s="30" t="s">
        <v>199</v>
      </c>
      <c r="E2289" s="46" t="s">
        <v>748</v>
      </c>
      <c r="F2289" s="50" t="s">
        <v>6367</v>
      </c>
      <c r="G2289" s="33" t="s">
        <v>59</v>
      </c>
      <c r="H2289">
        <f t="shared" si="106"/>
        <v>1.0131000000000001</v>
      </c>
      <c r="I2289" s="34">
        <f>ROUND(('NEW Reference'!B$16*List!$H2289)+'NEW Reference'!B$17,0)</f>
        <v>1227</v>
      </c>
      <c r="J2289" s="34">
        <f>ROUND(('NEW Reference'!C$16*List!$H2289)+'NEW Reference'!C$17,0)</f>
        <v>1830</v>
      </c>
      <c r="K2289" s="34">
        <f>ROUND(('NEW Reference'!D$16*List!$H2289)+'NEW Reference'!D$17,0)</f>
        <v>2193</v>
      </c>
      <c r="L2289" s="34">
        <f>ROUND(('NEW Reference'!E$16*List!$H2289)+'NEW Reference'!E$17,0)</f>
        <v>2711</v>
      </c>
      <c r="M2289" s="34">
        <f>ROUND(('NEW Reference'!F$16*List!$H2289)+'NEW Reference'!F$17,0)</f>
        <v>2825</v>
      </c>
      <c r="N2289" s="34">
        <f>ROUND(('NEW Reference'!G$16*List!$H2289)+'NEW Reference'!G$17,0)</f>
        <v>3198</v>
      </c>
      <c r="O2289" s="34">
        <f>ROUND(('NEW Reference'!H$16*List!$H2289)+'NEW Reference'!H$17,0)</f>
        <v>3320</v>
      </c>
      <c r="P2289" s="34">
        <f>ROUND(('NEW Reference'!I$16*List!$H2289)+'NEW Reference'!I$17,0)</f>
        <v>3450</v>
      </c>
      <c r="Q2289" s="34">
        <f>ROUND(('NEW Reference'!J$16*List!$H2289)+'NEW Reference'!J$17,0)</f>
        <v>3995</v>
      </c>
      <c r="R2289" s="34">
        <f>ROUND(('NEW Reference'!K$16*List!$H2289)+'NEW Reference'!K$17,0)</f>
        <v>4121</v>
      </c>
      <c r="S2289" s="34">
        <f>ROUND(('NEW Reference'!L$16*List!$H2289)+'NEW Reference'!L$17,0)</f>
        <v>4447</v>
      </c>
      <c r="T2289" s="34">
        <f>ROUND(('NEW Reference'!M$16*List!$H2289)+'NEW Reference'!M$17,0)</f>
        <v>5311</v>
      </c>
      <c r="U2289" s="34">
        <f>ROUND(('NEW Reference'!N$16*List!$H2289)+'NEW Reference'!N$17,0)</f>
        <v>21431</v>
      </c>
      <c r="V2289" s="35">
        <f>ROUND(('NEW Reference'!O$16*List!$H2289)+'NEW Reference'!O$17,0)</f>
        <v>797</v>
      </c>
      <c r="W2289" s="35">
        <f>ROUND(('NEW Reference'!P$16*List!$H2289)+'NEW Reference'!P$17,0)</f>
        <v>1123</v>
      </c>
      <c r="X2289" s="35">
        <f>ROUND(('NEW Reference'!Q$16*List!$H2289)+'NEW Reference'!Q$17,0)</f>
        <v>561</v>
      </c>
      <c r="Y2289" s="36"/>
      <c r="Z2289" s="4" t="str">
        <f t="shared" si="107"/>
        <v>UNION, Oregon</v>
      </c>
      <c r="AA2289" s="37" t="s">
        <v>748</v>
      </c>
      <c r="AB2289" s="37" t="s">
        <v>49</v>
      </c>
      <c r="AC2289" s="32" t="s">
        <v>6367</v>
      </c>
      <c r="AD2289" s="38"/>
      <c r="AE2289">
        <f t="shared" si="108"/>
        <v>1.0131000000000001</v>
      </c>
    </row>
    <row r="2290" spans="1:31">
      <c r="A2290" s="28" t="s">
        <v>6441</v>
      </c>
      <c r="B2290" s="44" t="s">
        <v>6442</v>
      </c>
      <c r="C2290" s="45">
        <v>99938</v>
      </c>
      <c r="D2290" s="30" t="s">
        <v>199</v>
      </c>
      <c r="E2290" s="46" t="s">
        <v>6443</v>
      </c>
      <c r="F2290" s="50" t="s">
        <v>6367</v>
      </c>
      <c r="G2290" s="33" t="s">
        <v>59</v>
      </c>
      <c r="H2290">
        <f t="shared" si="106"/>
        <v>1.0131000000000001</v>
      </c>
      <c r="I2290" s="34">
        <f>ROUND(('NEW Reference'!B$16*List!$H2290)+'NEW Reference'!B$17,0)</f>
        <v>1227</v>
      </c>
      <c r="J2290" s="34">
        <f>ROUND(('NEW Reference'!C$16*List!$H2290)+'NEW Reference'!C$17,0)</f>
        <v>1830</v>
      </c>
      <c r="K2290" s="34">
        <f>ROUND(('NEW Reference'!D$16*List!$H2290)+'NEW Reference'!D$17,0)</f>
        <v>2193</v>
      </c>
      <c r="L2290" s="34">
        <f>ROUND(('NEW Reference'!E$16*List!$H2290)+'NEW Reference'!E$17,0)</f>
        <v>2711</v>
      </c>
      <c r="M2290" s="34">
        <f>ROUND(('NEW Reference'!F$16*List!$H2290)+'NEW Reference'!F$17,0)</f>
        <v>2825</v>
      </c>
      <c r="N2290" s="34">
        <f>ROUND(('NEW Reference'!G$16*List!$H2290)+'NEW Reference'!G$17,0)</f>
        <v>3198</v>
      </c>
      <c r="O2290" s="34">
        <f>ROUND(('NEW Reference'!H$16*List!$H2290)+'NEW Reference'!H$17,0)</f>
        <v>3320</v>
      </c>
      <c r="P2290" s="34">
        <f>ROUND(('NEW Reference'!I$16*List!$H2290)+'NEW Reference'!I$17,0)</f>
        <v>3450</v>
      </c>
      <c r="Q2290" s="34">
        <f>ROUND(('NEW Reference'!J$16*List!$H2290)+'NEW Reference'!J$17,0)</f>
        <v>3995</v>
      </c>
      <c r="R2290" s="34">
        <f>ROUND(('NEW Reference'!K$16*List!$H2290)+'NEW Reference'!K$17,0)</f>
        <v>4121</v>
      </c>
      <c r="S2290" s="34">
        <f>ROUND(('NEW Reference'!L$16*List!$H2290)+'NEW Reference'!L$17,0)</f>
        <v>4447</v>
      </c>
      <c r="T2290" s="34">
        <f>ROUND(('NEW Reference'!M$16*List!$H2290)+'NEW Reference'!M$17,0)</f>
        <v>5311</v>
      </c>
      <c r="U2290" s="34">
        <f>ROUND(('NEW Reference'!N$16*List!$H2290)+'NEW Reference'!N$17,0)</f>
        <v>21431</v>
      </c>
      <c r="V2290" s="35">
        <f>ROUND(('NEW Reference'!O$16*List!$H2290)+'NEW Reference'!O$17,0)</f>
        <v>797</v>
      </c>
      <c r="W2290" s="35">
        <f>ROUND(('NEW Reference'!P$16*List!$H2290)+'NEW Reference'!P$17,0)</f>
        <v>1123</v>
      </c>
      <c r="X2290" s="35">
        <f>ROUND(('NEW Reference'!Q$16*List!$H2290)+'NEW Reference'!Q$17,0)</f>
        <v>561</v>
      </c>
      <c r="Y2290" s="36"/>
      <c r="Z2290" s="4" t="str">
        <f t="shared" si="107"/>
        <v>WALLOWA, Oregon</v>
      </c>
      <c r="AA2290" s="37" t="s">
        <v>6443</v>
      </c>
      <c r="AB2290" s="37" t="s">
        <v>49</v>
      </c>
      <c r="AC2290" s="32" t="s">
        <v>6367</v>
      </c>
      <c r="AD2290" s="38"/>
      <c r="AE2290">
        <f t="shared" si="108"/>
        <v>1.0131000000000001</v>
      </c>
    </row>
    <row r="2291" spans="1:31">
      <c r="A2291" s="28" t="s">
        <v>6444</v>
      </c>
      <c r="B2291" s="44" t="s">
        <v>6445</v>
      </c>
      <c r="C2291" s="45">
        <v>99938</v>
      </c>
      <c r="D2291" s="30" t="s">
        <v>199</v>
      </c>
      <c r="E2291" s="46" t="s">
        <v>6446</v>
      </c>
      <c r="F2291" s="50" t="s">
        <v>6367</v>
      </c>
      <c r="G2291" s="33" t="s">
        <v>59</v>
      </c>
      <c r="H2291">
        <f t="shared" si="106"/>
        <v>1.0131000000000001</v>
      </c>
      <c r="I2291" s="34">
        <f>ROUND(('NEW Reference'!B$16*List!$H2291)+'NEW Reference'!B$17,0)</f>
        <v>1227</v>
      </c>
      <c r="J2291" s="34">
        <f>ROUND(('NEW Reference'!C$16*List!$H2291)+'NEW Reference'!C$17,0)</f>
        <v>1830</v>
      </c>
      <c r="K2291" s="34">
        <f>ROUND(('NEW Reference'!D$16*List!$H2291)+'NEW Reference'!D$17,0)</f>
        <v>2193</v>
      </c>
      <c r="L2291" s="34">
        <f>ROUND(('NEW Reference'!E$16*List!$H2291)+'NEW Reference'!E$17,0)</f>
        <v>2711</v>
      </c>
      <c r="M2291" s="34">
        <f>ROUND(('NEW Reference'!F$16*List!$H2291)+'NEW Reference'!F$17,0)</f>
        <v>2825</v>
      </c>
      <c r="N2291" s="34">
        <f>ROUND(('NEW Reference'!G$16*List!$H2291)+'NEW Reference'!G$17,0)</f>
        <v>3198</v>
      </c>
      <c r="O2291" s="34">
        <f>ROUND(('NEW Reference'!H$16*List!$H2291)+'NEW Reference'!H$17,0)</f>
        <v>3320</v>
      </c>
      <c r="P2291" s="34">
        <f>ROUND(('NEW Reference'!I$16*List!$H2291)+'NEW Reference'!I$17,0)</f>
        <v>3450</v>
      </c>
      <c r="Q2291" s="34">
        <f>ROUND(('NEW Reference'!J$16*List!$H2291)+'NEW Reference'!J$17,0)</f>
        <v>3995</v>
      </c>
      <c r="R2291" s="34">
        <f>ROUND(('NEW Reference'!K$16*List!$H2291)+'NEW Reference'!K$17,0)</f>
        <v>4121</v>
      </c>
      <c r="S2291" s="34">
        <f>ROUND(('NEW Reference'!L$16*List!$H2291)+'NEW Reference'!L$17,0)</f>
        <v>4447</v>
      </c>
      <c r="T2291" s="34">
        <f>ROUND(('NEW Reference'!M$16*List!$H2291)+'NEW Reference'!M$17,0)</f>
        <v>5311</v>
      </c>
      <c r="U2291" s="34">
        <f>ROUND(('NEW Reference'!N$16*List!$H2291)+'NEW Reference'!N$17,0)</f>
        <v>21431</v>
      </c>
      <c r="V2291" s="35">
        <f>ROUND(('NEW Reference'!O$16*List!$H2291)+'NEW Reference'!O$17,0)</f>
        <v>797</v>
      </c>
      <c r="W2291" s="35">
        <f>ROUND(('NEW Reference'!P$16*List!$H2291)+'NEW Reference'!P$17,0)</f>
        <v>1123</v>
      </c>
      <c r="X2291" s="35">
        <f>ROUND(('NEW Reference'!Q$16*List!$H2291)+'NEW Reference'!Q$17,0)</f>
        <v>561</v>
      </c>
      <c r="Y2291" s="36"/>
      <c r="Z2291" s="4" t="str">
        <f t="shared" si="107"/>
        <v>WASCO, Oregon</v>
      </c>
      <c r="AA2291" s="37" t="s">
        <v>6446</v>
      </c>
      <c r="AB2291" s="37" t="s">
        <v>49</v>
      </c>
      <c r="AC2291" s="32" t="s">
        <v>6367</v>
      </c>
      <c r="AD2291" s="38"/>
      <c r="AE2291">
        <f t="shared" si="108"/>
        <v>1.0131000000000001</v>
      </c>
    </row>
    <row r="2292" spans="1:31">
      <c r="A2292" s="28" t="s">
        <v>6447</v>
      </c>
      <c r="B2292" s="44" t="s">
        <v>6448</v>
      </c>
      <c r="C2292" s="45">
        <v>38900</v>
      </c>
      <c r="D2292" s="30" t="s">
        <v>1406</v>
      </c>
      <c r="E2292" s="46" t="s">
        <v>250</v>
      </c>
      <c r="F2292" s="49" t="s">
        <v>6367</v>
      </c>
      <c r="G2292" s="33" t="s">
        <v>48</v>
      </c>
      <c r="H2292">
        <f t="shared" si="106"/>
        <v>1.2490000000000001</v>
      </c>
      <c r="I2292" s="34">
        <f>ROUND(('NEW Reference'!B$16*List!$H2292)+'NEW Reference'!B$17,0)</f>
        <v>1446</v>
      </c>
      <c r="J2292" s="34">
        <f>ROUND(('NEW Reference'!C$16*List!$H2292)+'NEW Reference'!C$17,0)</f>
        <v>2156</v>
      </c>
      <c r="K2292" s="34">
        <f>ROUND(('NEW Reference'!D$16*List!$H2292)+'NEW Reference'!D$17,0)</f>
        <v>2583</v>
      </c>
      <c r="L2292" s="34">
        <f>ROUND(('NEW Reference'!E$16*List!$H2292)+'NEW Reference'!E$17,0)</f>
        <v>3193</v>
      </c>
      <c r="M2292" s="34">
        <f>ROUND(('NEW Reference'!F$16*List!$H2292)+'NEW Reference'!F$17,0)</f>
        <v>3327</v>
      </c>
      <c r="N2292" s="34">
        <f>ROUND(('NEW Reference'!G$16*List!$H2292)+'NEW Reference'!G$17,0)</f>
        <v>3766</v>
      </c>
      <c r="O2292" s="34">
        <f>ROUND(('NEW Reference'!H$16*List!$H2292)+'NEW Reference'!H$17,0)</f>
        <v>3910</v>
      </c>
      <c r="P2292" s="34">
        <f>ROUND(('NEW Reference'!I$16*List!$H2292)+'NEW Reference'!I$17,0)</f>
        <v>4063</v>
      </c>
      <c r="Q2292" s="34">
        <f>ROUND(('NEW Reference'!J$16*List!$H2292)+'NEW Reference'!J$17,0)</f>
        <v>4705</v>
      </c>
      <c r="R2292" s="34">
        <f>ROUND(('NEW Reference'!K$16*List!$H2292)+'NEW Reference'!K$17,0)</f>
        <v>4854</v>
      </c>
      <c r="S2292" s="34">
        <f>ROUND(('NEW Reference'!L$16*List!$H2292)+'NEW Reference'!L$17,0)</f>
        <v>5238</v>
      </c>
      <c r="T2292" s="34">
        <f>ROUND(('NEW Reference'!M$16*List!$H2292)+'NEW Reference'!M$17,0)</f>
        <v>6255</v>
      </c>
      <c r="U2292" s="34">
        <f>ROUND(('NEW Reference'!N$16*List!$H2292)+'NEW Reference'!N$17,0)</f>
        <v>25240</v>
      </c>
      <c r="V2292" s="35">
        <f>ROUND(('NEW Reference'!O$16*List!$H2292)+'NEW Reference'!O$17,0)</f>
        <v>938</v>
      </c>
      <c r="W2292" s="35">
        <f>ROUND(('NEW Reference'!P$16*List!$H2292)+'NEW Reference'!P$17,0)</f>
        <v>1322</v>
      </c>
      <c r="X2292" s="35">
        <f>ROUND(('NEW Reference'!Q$16*List!$H2292)+'NEW Reference'!Q$17,0)</f>
        <v>661</v>
      </c>
      <c r="Y2292" s="36"/>
      <c r="Z2292" s="4" t="str">
        <f t="shared" si="107"/>
        <v>WASHINGTON, Oregon</v>
      </c>
      <c r="AA2292" s="46" t="s">
        <v>250</v>
      </c>
      <c r="AB2292" s="37" t="s">
        <v>49</v>
      </c>
      <c r="AC2292" s="41" t="s">
        <v>6367</v>
      </c>
      <c r="AD2292" s="42"/>
      <c r="AE2292">
        <f t="shared" si="108"/>
        <v>1.2490000000000001</v>
      </c>
    </row>
    <row r="2293" spans="1:31">
      <c r="A2293" s="28" t="s">
        <v>6449</v>
      </c>
      <c r="B2293" s="44" t="s">
        <v>6450</v>
      </c>
      <c r="C2293" s="47">
        <v>99938</v>
      </c>
      <c r="D2293" s="30" t="s">
        <v>199</v>
      </c>
      <c r="E2293" s="37" t="s">
        <v>2041</v>
      </c>
      <c r="F2293" s="50" t="s">
        <v>6367</v>
      </c>
      <c r="G2293" s="33" t="s">
        <v>59</v>
      </c>
      <c r="H2293">
        <f t="shared" si="106"/>
        <v>1.0131000000000001</v>
      </c>
      <c r="I2293" s="34">
        <f>ROUND(('NEW Reference'!B$16*List!$H2293)+'NEW Reference'!B$17,0)</f>
        <v>1227</v>
      </c>
      <c r="J2293" s="34">
        <f>ROUND(('NEW Reference'!C$16*List!$H2293)+'NEW Reference'!C$17,0)</f>
        <v>1830</v>
      </c>
      <c r="K2293" s="34">
        <f>ROUND(('NEW Reference'!D$16*List!$H2293)+'NEW Reference'!D$17,0)</f>
        <v>2193</v>
      </c>
      <c r="L2293" s="34">
        <f>ROUND(('NEW Reference'!E$16*List!$H2293)+'NEW Reference'!E$17,0)</f>
        <v>2711</v>
      </c>
      <c r="M2293" s="34">
        <f>ROUND(('NEW Reference'!F$16*List!$H2293)+'NEW Reference'!F$17,0)</f>
        <v>2825</v>
      </c>
      <c r="N2293" s="34">
        <f>ROUND(('NEW Reference'!G$16*List!$H2293)+'NEW Reference'!G$17,0)</f>
        <v>3198</v>
      </c>
      <c r="O2293" s="34">
        <f>ROUND(('NEW Reference'!H$16*List!$H2293)+'NEW Reference'!H$17,0)</f>
        <v>3320</v>
      </c>
      <c r="P2293" s="34">
        <f>ROUND(('NEW Reference'!I$16*List!$H2293)+'NEW Reference'!I$17,0)</f>
        <v>3450</v>
      </c>
      <c r="Q2293" s="34">
        <f>ROUND(('NEW Reference'!J$16*List!$H2293)+'NEW Reference'!J$17,0)</f>
        <v>3995</v>
      </c>
      <c r="R2293" s="34">
        <f>ROUND(('NEW Reference'!K$16*List!$H2293)+'NEW Reference'!K$17,0)</f>
        <v>4121</v>
      </c>
      <c r="S2293" s="34">
        <f>ROUND(('NEW Reference'!L$16*List!$H2293)+'NEW Reference'!L$17,0)</f>
        <v>4447</v>
      </c>
      <c r="T2293" s="34">
        <f>ROUND(('NEW Reference'!M$16*List!$H2293)+'NEW Reference'!M$17,0)</f>
        <v>5311</v>
      </c>
      <c r="U2293" s="34">
        <f>ROUND(('NEW Reference'!N$16*List!$H2293)+'NEW Reference'!N$17,0)</f>
        <v>21431</v>
      </c>
      <c r="V2293" s="35">
        <f>ROUND(('NEW Reference'!O$16*List!$H2293)+'NEW Reference'!O$17,0)</f>
        <v>797</v>
      </c>
      <c r="W2293" s="35">
        <f>ROUND(('NEW Reference'!P$16*List!$H2293)+'NEW Reference'!P$17,0)</f>
        <v>1123</v>
      </c>
      <c r="X2293" s="35">
        <f>ROUND(('NEW Reference'!Q$16*List!$H2293)+'NEW Reference'!Q$17,0)</f>
        <v>561</v>
      </c>
      <c r="Y2293" s="36"/>
      <c r="Z2293" s="4" t="str">
        <f t="shared" si="107"/>
        <v>WHEELER, Oregon</v>
      </c>
      <c r="AA2293" s="37" t="s">
        <v>2041</v>
      </c>
      <c r="AB2293" s="37" t="s">
        <v>49</v>
      </c>
      <c r="AC2293" s="32" t="s">
        <v>6367</v>
      </c>
      <c r="AD2293" s="38"/>
      <c r="AE2293">
        <f t="shared" si="108"/>
        <v>1.0131000000000001</v>
      </c>
    </row>
    <row r="2294" spans="1:31">
      <c r="A2294" s="28" t="s">
        <v>6451</v>
      </c>
      <c r="B2294" s="44" t="s">
        <v>6452</v>
      </c>
      <c r="C2294" s="47">
        <v>38900</v>
      </c>
      <c r="D2294" s="30" t="s">
        <v>1406</v>
      </c>
      <c r="E2294" s="37" t="s">
        <v>6453</v>
      </c>
      <c r="F2294" s="49" t="s">
        <v>6367</v>
      </c>
      <c r="G2294" s="33" t="s">
        <v>48</v>
      </c>
      <c r="H2294">
        <f t="shared" si="106"/>
        <v>1.2490000000000001</v>
      </c>
      <c r="I2294" s="34">
        <f>ROUND(('NEW Reference'!B$16*List!$H2294)+'NEW Reference'!B$17,0)</f>
        <v>1446</v>
      </c>
      <c r="J2294" s="34">
        <f>ROUND(('NEW Reference'!C$16*List!$H2294)+'NEW Reference'!C$17,0)</f>
        <v>2156</v>
      </c>
      <c r="K2294" s="34">
        <f>ROUND(('NEW Reference'!D$16*List!$H2294)+'NEW Reference'!D$17,0)</f>
        <v>2583</v>
      </c>
      <c r="L2294" s="34">
        <f>ROUND(('NEW Reference'!E$16*List!$H2294)+'NEW Reference'!E$17,0)</f>
        <v>3193</v>
      </c>
      <c r="M2294" s="34">
        <f>ROUND(('NEW Reference'!F$16*List!$H2294)+'NEW Reference'!F$17,0)</f>
        <v>3327</v>
      </c>
      <c r="N2294" s="34">
        <f>ROUND(('NEW Reference'!G$16*List!$H2294)+'NEW Reference'!G$17,0)</f>
        <v>3766</v>
      </c>
      <c r="O2294" s="34">
        <f>ROUND(('NEW Reference'!H$16*List!$H2294)+'NEW Reference'!H$17,0)</f>
        <v>3910</v>
      </c>
      <c r="P2294" s="34">
        <f>ROUND(('NEW Reference'!I$16*List!$H2294)+'NEW Reference'!I$17,0)</f>
        <v>4063</v>
      </c>
      <c r="Q2294" s="34">
        <f>ROUND(('NEW Reference'!J$16*List!$H2294)+'NEW Reference'!J$17,0)</f>
        <v>4705</v>
      </c>
      <c r="R2294" s="34">
        <f>ROUND(('NEW Reference'!K$16*List!$H2294)+'NEW Reference'!K$17,0)</f>
        <v>4854</v>
      </c>
      <c r="S2294" s="34">
        <f>ROUND(('NEW Reference'!L$16*List!$H2294)+'NEW Reference'!L$17,0)</f>
        <v>5238</v>
      </c>
      <c r="T2294" s="34">
        <f>ROUND(('NEW Reference'!M$16*List!$H2294)+'NEW Reference'!M$17,0)</f>
        <v>6255</v>
      </c>
      <c r="U2294" s="34">
        <f>ROUND(('NEW Reference'!N$16*List!$H2294)+'NEW Reference'!N$17,0)</f>
        <v>25240</v>
      </c>
      <c r="V2294" s="35">
        <f>ROUND(('NEW Reference'!O$16*List!$H2294)+'NEW Reference'!O$17,0)</f>
        <v>938</v>
      </c>
      <c r="W2294" s="35">
        <f>ROUND(('NEW Reference'!P$16*List!$H2294)+'NEW Reference'!P$17,0)</f>
        <v>1322</v>
      </c>
      <c r="X2294" s="35">
        <f>ROUND(('NEW Reference'!Q$16*List!$H2294)+'NEW Reference'!Q$17,0)</f>
        <v>661</v>
      </c>
      <c r="Y2294" s="36"/>
      <c r="Z2294" s="4" t="str">
        <f t="shared" si="107"/>
        <v>YAMHILL, Oregon</v>
      </c>
      <c r="AA2294" s="37" t="s">
        <v>6453</v>
      </c>
      <c r="AB2294" s="37" t="s">
        <v>49</v>
      </c>
      <c r="AC2294" s="32" t="s">
        <v>6367</v>
      </c>
      <c r="AD2294" s="38"/>
      <c r="AE2294">
        <f t="shared" si="108"/>
        <v>1.2490000000000001</v>
      </c>
    </row>
    <row r="2295" spans="1:31">
      <c r="A2295" s="28" t="s">
        <v>6454</v>
      </c>
      <c r="B2295" s="44" t="s">
        <v>6455</v>
      </c>
      <c r="C2295" s="45">
        <v>99938</v>
      </c>
      <c r="D2295" s="30" t="s">
        <v>199</v>
      </c>
      <c r="E2295" s="46" t="s">
        <v>325</v>
      </c>
      <c r="F2295" s="49" t="s">
        <v>6367</v>
      </c>
      <c r="G2295" s="33" t="s">
        <v>59</v>
      </c>
      <c r="H2295">
        <f t="shared" si="106"/>
        <v>1.0131000000000001</v>
      </c>
      <c r="I2295" s="34">
        <f>ROUND(('NEW Reference'!B$16*List!$H2295)+'NEW Reference'!B$17,0)</f>
        <v>1227</v>
      </c>
      <c r="J2295" s="34">
        <f>ROUND(('NEW Reference'!C$16*List!$H2295)+'NEW Reference'!C$17,0)</f>
        <v>1830</v>
      </c>
      <c r="K2295" s="34">
        <f>ROUND(('NEW Reference'!D$16*List!$H2295)+'NEW Reference'!D$17,0)</f>
        <v>2193</v>
      </c>
      <c r="L2295" s="34">
        <f>ROUND(('NEW Reference'!E$16*List!$H2295)+'NEW Reference'!E$17,0)</f>
        <v>2711</v>
      </c>
      <c r="M2295" s="34">
        <f>ROUND(('NEW Reference'!F$16*List!$H2295)+'NEW Reference'!F$17,0)</f>
        <v>2825</v>
      </c>
      <c r="N2295" s="34">
        <f>ROUND(('NEW Reference'!G$16*List!$H2295)+'NEW Reference'!G$17,0)</f>
        <v>3198</v>
      </c>
      <c r="O2295" s="34">
        <f>ROUND(('NEW Reference'!H$16*List!$H2295)+'NEW Reference'!H$17,0)</f>
        <v>3320</v>
      </c>
      <c r="P2295" s="34">
        <f>ROUND(('NEW Reference'!I$16*List!$H2295)+'NEW Reference'!I$17,0)</f>
        <v>3450</v>
      </c>
      <c r="Q2295" s="34">
        <f>ROUND(('NEW Reference'!J$16*List!$H2295)+'NEW Reference'!J$17,0)</f>
        <v>3995</v>
      </c>
      <c r="R2295" s="34">
        <f>ROUND(('NEW Reference'!K$16*List!$H2295)+'NEW Reference'!K$17,0)</f>
        <v>4121</v>
      </c>
      <c r="S2295" s="34">
        <f>ROUND(('NEW Reference'!L$16*List!$H2295)+'NEW Reference'!L$17,0)</f>
        <v>4447</v>
      </c>
      <c r="T2295" s="34">
        <f>ROUND(('NEW Reference'!M$16*List!$H2295)+'NEW Reference'!M$17,0)</f>
        <v>5311</v>
      </c>
      <c r="U2295" s="34">
        <f>ROUND(('NEW Reference'!N$16*List!$H2295)+'NEW Reference'!N$17,0)</f>
        <v>21431</v>
      </c>
      <c r="V2295" s="35">
        <f>ROUND(('NEW Reference'!O$16*List!$H2295)+'NEW Reference'!O$17,0)</f>
        <v>797</v>
      </c>
      <c r="W2295" s="35">
        <f>ROUND(('NEW Reference'!P$16*List!$H2295)+'NEW Reference'!P$17,0)</f>
        <v>1123</v>
      </c>
      <c r="X2295" s="35">
        <f>ROUND(('NEW Reference'!Q$16*List!$H2295)+'NEW Reference'!Q$17,0)</f>
        <v>561</v>
      </c>
      <c r="Y2295" s="36"/>
      <c r="Z2295" s="4" t="str">
        <f t="shared" si="107"/>
        <v>STATEWIDE, Oregon</v>
      </c>
      <c r="AA2295" s="37" t="s">
        <v>325</v>
      </c>
      <c r="AB2295" s="37" t="s">
        <v>49</v>
      </c>
      <c r="AC2295" s="32" t="s">
        <v>6367</v>
      </c>
      <c r="AD2295" s="38"/>
      <c r="AE2295">
        <f t="shared" si="108"/>
        <v>1.0131000000000001</v>
      </c>
    </row>
    <row r="2296" spans="1:31">
      <c r="A2296" s="28" t="s">
        <v>6456</v>
      </c>
      <c r="B2296" s="44" t="s">
        <v>6457</v>
      </c>
      <c r="C2296" s="47">
        <v>23900</v>
      </c>
      <c r="D2296" s="30" t="s">
        <v>791</v>
      </c>
      <c r="E2296" s="37" t="s">
        <v>1028</v>
      </c>
      <c r="F2296" s="49" t="s">
        <v>6458</v>
      </c>
      <c r="G2296" s="33" t="s">
        <v>48</v>
      </c>
      <c r="H2296">
        <f t="shared" si="106"/>
        <v>1.0527</v>
      </c>
      <c r="I2296" s="34">
        <f>ROUND(('NEW Reference'!B$16*List!$H2296)+'NEW Reference'!B$17,0)</f>
        <v>1264</v>
      </c>
      <c r="J2296" s="34">
        <f>ROUND(('NEW Reference'!C$16*List!$H2296)+'NEW Reference'!C$17,0)</f>
        <v>1885</v>
      </c>
      <c r="K2296" s="34">
        <f>ROUND(('NEW Reference'!D$16*List!$H2296)+'NEW Reference'!D$17,0)</f>
        <v>2258</v>
      </c>
      <c r="L2296" s="34">
        <f>ROUND(('NEW Reference'!E$16*List!$H2296)+'NEW Reference'!E$17,0)</f>
        <v>2792</v>
      </c>
      <c r="M2296" s="34">
        <f>ROUND(('NEW Reference'!F$16*List!$H2296)+'NEW Reference'!F$17,0)</f>
        <v>2909</v>
      </c>
      <c r="N2296" s="34">
        <f>ROUND(('NEW Reference'!G$16*List!$H2296)+'NEW Reference'!G$17,0)</f>
        <v>3293</v>
      </c>
      <c r="O2296" s="34">
        <f>ROUND(('NEW Reference'!H$16*List!$H2296)+'NEW Reference'!H$17,0)</f>
        <v>3419</v>
      </c>
      <c r="P2296" s="34">
        <f>ROUND(('NEW Reference'!I$16*List!$H2296)+'NEW Reference'!I$17,0)</f>
        <v>3553</v>
      </c>
      <c r="Q2296" s="34">
        <f>ROUND(('NEW Reference'!J$16*List!$H2296)+'NEW Reference'!J$17,0)</f>
        <v>4115</v>
      </c>
      <c r="R2296" s="34">
        <f>ROUND(('NEW Reference'!K$16*List!$H2296)+'NEW Reference'!K$17,0)</f>
        <v>4244</v>
      </c>
      <c r="S2296" s="34">
        <f>ROUND(('NEW Reference'!L$16*List!$H2296)+'NEW Reference'!L$17,0)</f>
        <v>4580</v>
      </c>
      <c r="T2296" s="34">
        <f>ROUND(('NEW Reference'!M$16*List!$H2296)+'NEW Reference'!M$17,0)</f>
        <v>5470</v>
      </c>
      <c r="U2296" s="34">
        <f>ROUND(('NEW Reference'!N$16*List!$H2296)+'NEW Reference'!N$17,0)</f>
        <v>22070</v>
      </c>
      <c r="V2296" s="35">
        <f>ROUND(('NEW Reference'!O$16*List!$H2296)+'NEW Reference'!O$17,0)</f>
        <v>820</v>
      </c>
      <c r="W2296" s="35">
        <f>ROUND(('NEW Reference'!P$16*List!$H2296)+'NEW Reference'!P$17,0)</f>
        <v>1156</v>
      </c>
      <c r="X2296" s="35">
        <f>ROUND(('NEW Reference'!Q$16*List!$H2296)+'NEW Reference'!Q$17,0)</f>
        <v>578</v>
      </c>
      <c r="Y2296" s="36"/>
      <c r="Z2296" s="4" t="str">
        <f t="shared" si="107"/>
        <v>ADAMS, Pennsylvania</v>
      </c>
      <c r="AA2296" s="46" t="s">
        <v>1028</v>
      </c>
      <c r="AB2296" s="37" t="s">
        <v>49</v>
      </c>
      <c r="AC2296" s="41" t="s">
        <v>6458</v>
      </c>
      <c r="AD2296" s="42"/>
      <c r="AE2296">
        <f t="shared" si="108"/>
        <v>1.0527</v>
      </c>
    </row>
    <row r="2297" spans="1:31">
      <c r="A2297" s="28" t="s">
        <v>6459</v>
      </c>
      <c r="B2297" s="44" t="s">
        <v>6460</v>
      </c>
      <c r="C2297" s="47">
        <v>38300</v>
      </c>
      <c r="D2297" s="30" t="s">
        <v>1387</v>
      </c>
      <c r="E2297" s="37" t="s">
        <v>6461</v>
      </c>
      <c r="F2297" s="49" t="s">
        <v>6458</v>
      </c>
      <c r="G2297" s="33" t="s">
        <v>48</v>
      </c>
      <c r="H2297">
        <f t="shared" si="106"/>
        <v>0.82520000000000004</v>
      </c>
      <c r="I2297" s="34">
        <f>ROUND(('NEW Reference'!B$16*List!$H2297)+'NEW Reference'!B$17,0)</f>
        <v>1054</v>
      </c>
      <c r="J2297" s="34">
        <f>ROUND(('NEW Reference'!C$16*List!$H2297)+'NEW Reference'!C$17,0)</f>
        <v>1571</v>
      </c>
      <c r="K2297" s="34">
        <f>ROUND(('NEW Reference'!D$16*List!$H2297)+'NEW Reference'!D$17,0)</f>
        <v>1883</v>
      </c>
      <c r="L2297" s="34">
        <f>ROUND(('NEW Reference'!E$16*List!$H2297)+'NEW Reference'!E$17,0)</f>
        <v>2327</v>
      </c>
      <c r="M2297" s="34">
        <f>ROUND(('NEW Reference'!F$16*List!$H2297)+'NEW Reference'!F$17,0)</f>
        <v>2425</v>
      </c>
      <c r="N2297" s="34">
        <f>ROUND(('NEW Reference'!G$16*List!$H2297)+'NEW Reference'!G$17,0)</f>
        <v>2745</v>
      </c>
      <c r="O2297" s="34">
        <f>ROUND(('NEW Reference'!H$16*List!$H2297)+'NEW Reference'!H$17,0)</f>
        <v>2850</v>
      </c>
      <c r="P2297" s="34">
        <f>ROUND(('NEW Reference'!I$16*List!$H2297)+'NEW Reference'!I$17,0)</f>
        <v>2962</v>
      </c>
      <c r="Q2297" s="34">
        <f>ROUND(('NEW Reference'!J$16*List!$H2297)+'NEW Reference'!J$17,0)</f>
        <v>3430</v>
      </c>
      <c r="R2297" s="34">
        <f>ROUND(('NEW Reference'!K$16*List!$H2297)+'NEW Reference'!K$17,0)</f>
        <v>3538</v>
      </c>
      <c r="S2297" s="34">
        <f>ROUND(('NEW Reference'!L$16*List!$H2297)+'NEW Reference'!L$17,0)</f>
        <v>3817</v>
      </c>
      <c r="T2297" s="34">
        <f>ROUND(('NEW Reference'!M$16*List!$H2297)+'NEW Reference'!M$17,0)</f>
        <v>4559</v>
      </c>
      <c r="U2297" s="34">
        <f>ROUND(('NEW Reference'!N$16*List!$H2297)+'NEW Reference'!N$17,0)</f>
        <v>18396</v>
      </c>
      <c r="V2297" s="35">
        <f>ROUND(('NEW Reference'!O$16*List!$H2297)+'NEW Reference'!O$17,0)</f>
        <v>684</v>
      </c>
      <c r="W2297" s="35">
        <f>ROUND(('NEW Reference'!P$16*List!$H2297)+'NEW Reference'!P$17,0)</f>
        <v>964</v>
      </c>
      <c r="X2297" s="35">
        <f>ROUND(('NEW Reference'!Q$16*List!$H2297)+'NEW Reference'!Q$17,0)</f>
        <v>482</v>
      </c>
      <c r="Y2297" s="36"/>
      <c r="Z2297" s="4" t="str">
        <f t="shared" si="107"/>
        <v>ALLEGHENY, Pennsylvania</v>
      </c>
      <c r="AA2297" s="46" t="s">
        <v>6461</v>
      </c>
      <c r="AB2297" s="37" t="s">
        <v>49</v>
      </c>
      <c r="AC2297" s="41" t="s">
        <v>6458</v>
      </c>
      <c r="AD2297" s="42"/>
      <c r="AE2297">
        <f t="shared" si="108"/>
        <v>0.82520000000000004</v>
      </c>
    </row>
    <row r="2298" spans="1:31">
      <c r="A2298" s="28" t="s">
        <v>6462</v>
      </c>
      <c r="B2298" s="44" t="s">
        <v>6463</v>
      </c>
      <c r="C2298" s="47">
        <v>38300</v>
      </c>
      <c r="D2298" s="30" t="s">
        <v>1387</v>
      </c>
      <c r="E2298" s="37" t="s">
        <v>6464</v>
      </c>
      <c r="F2298" s="49" t="s">
        <v>6458</v>
      </c>
      <c r="G2298" s="33" t="s">
        <v>48</v>
      </c>
      <c r="H2298">
        <f t="shared" si="106"/>
        <v>0.82520000000000004</v>
      </c>
      <c r="I2298" s="34">
        <f>ROUND(('NEW Reference'!B$16*List!$H2298)+'NEW Reference'!B$17,0)</f>
        <v>1054</v>
      </c>
      <c r="J2298" s="34">
        <f>ROUND(('NEW Reference'!C$16*List!$H2298)+'NEW Reference'!C$17,0)</f>
        <v>1571</v>
      </c>
      <c r="K2298" s="34">
        <f>ROUND(('NEW Reference'!D$16*List!$H2298)+'NEW Reference'!D$17,0)</f>
        <v>1883</v>
      </c>
      <c r="L2298" s="34">
        <f>ROUND(('NEW Reference'!E$16*List!$H2298)+'NEW Reference'!E$17,0)</f>
        <v>2327</v>
      </c>
      <c r="M2298" s="34">
        <f>ROUND(('NEW Reference'!F$16*List!$H2298)+'NEW Reference'!F$17,0)</f>
        <v>2425</v>
      </c>
      <c r="N2298" s="34">
        <f>ROUND(('NEW Reference'!G$16*List!$H2298)+'NEW Reference'!G$17,0)</f>
        <v>2745</v>
      </c>
      <c r="O2298" s="34">
        <f>ROUND(('NEW Reference'!H$16*List!$H2298)+'NEW Reference'!H$17,0)</f>
        <v>2850</v>
      </c>
      <c r="P2298" s="34">
        <f>ROUND(('NEW Reference'!I$16*List!$H2298)+'NEW Reference'!I$17,0)</f>
        <v>2962</v>
      </c>
      <c r="Q2298" s="34">
        <f>ROUND(('NEW Reference'!J$16*List!$H2298)+'NEW Reference'!J$17,0)</f>
        <v>3430</v>
      </c>
      <c r="R2298" s="34">
        <f>ROUND(('NEW Reference'!K$16*List!$H2298)+'NEW Reference'!K$17,0)</f>
        <v>3538</v>
      </c>
      <c r="S2298" s="34">
        <f>ROUND(('NEW Reference'!L$16*List!$H2298)+'NEW Reference'!L$17,0)</f>
        <v>3817</v>
      </c>
      <c r="T2298" s="34">
        <f>ROUND(('NEW Reference'!M$16*List!$H2298)+'NEW Reference'!M$17,0)</f>
        <v>4559</v>
      </c>
      <c r="U2298" s="34">
        <f>ROUND(('NEW Reference'!N$16*List!$H2298)+'NEW Reference'!N$17,0)</f>
        <v>18396</v>
      </c>
      <c r="V2298" s="35">
        <f>ROUND(('NEW Reference'!O$16*List!$H2298)+'NEW Reference'!O$17,0)</f>
        <v>684</v>
      </c>
      <c r="W2298" s="35">
        <f>ROUND(('NEW Reference'!P$16*List!$H2298)+'NEW Reference'!P$17,0)</f>
        <v>964</v>
      </c>
      <c r="X2298" s="35">
        <f>ROUND(('NEW Reference'!Q$16*List!$H2298)+'NEW Reference'!Q$17,0)</f>
        <v>482</v>
      </c>
      <c r="Y2298" s="36"/>
      <c r="Z2298" s="4" t="str">
        <f t="shared" si="107"/>
        <v>ARMSTRONG, Pennsylvania</v>
      </c>
      <c r="AA2298" s="46" t="s">
        <v>6464</v>
      </c>
      <c r="AB2298" s="37" t="s">
        <v>49</v>
      </c>
      <c r="AC2298" s="41" t="s">
        <v>6458</v>
      </c>
      <c r="AD2298" s="42"/>
      <c r="AE2298">
        <f t="shared" si="108"/>
        <v>0.82520000000000004</v>
      </c>
    </row>
    <row r="2299" spans="1:31">
      <c r="A2299" s="28" t="s">
        <v>6465</v>
      </c>
      <c r="B2299" s="44" t="s">
        <v>6466</v>
      </c>
      <c r="C2299" s="47">
        <v>38300</v>
      </c>
      <c r="D2299" s="30" t="s">
        <v>1387</v>
      </c>
      <c r="E2299" s="37" t="s">
        <v>6179</v>
      </c>
      <c r="F2299" s="49" t="s">
        <v>6458</v>
      </c>
      <c r="G2299" s="33" t="s">
        <v>48</v>
      </c>
      <c r="H2299">
        <f t="shared" si="106"/>
        <v>0.82520000000000004</v>
      </c>
      <c r="I2299" s="34">
        <f>ROUND(('NEW Reference'!B$16*List!$H2299)+'NEW Reference'!B$17,0)</f>
        <v>1054</v>
      </c>
      <c r="J2299" s="34">
        <f>ROUND(('NEW Reference'!C$16*List!$H2299)+'NEW Reference'!C$17,0)</f>
        <v>1571</v>
      </c>
      <c r="K2299" s="34">
        <f>ROUND(('NEW Reference'!D$16*List!$H2299)+'NEW Reference'!D$17,0)</f>
        <v>1883</v>
      </c>
      <c r="L2299" s="34">
        <f>ROUND(('NEW Reference'!E$16*List!$H2299)+'NEW Reference'!E$17,0)</f>
        <v>2327</v>
      </c>
      <c r="M2299" s="34">
        <f>ROUND(('NEW Reference'!F$16*List!$H2299)+'NEW Reference'!F$17,0)</f>
        <v>2425</v>
      </c>
      <c r="N2299" s="34">
        <f>ROUND(('NEW Reference'!G$16*List!$H2299)+'NEW Reference'!G$17,0)</f>
        <v>2745</v>
      </c>
      <c r="O2299" s="34">
        <f>ROUND(('NEW Reference'!H$16*List!$H2299)+'NEW Reference'!H$17,0)</f>
        <v>2850</v>
      </c>
      <c r="P2299" s="34">
        <f>ROUND(('NEW Reference'!I$16*List!$H2299)+'NEW Reference'!I$17,0)</f>
        <v>2962</v>
      </c>
      <c r="Q2299" s="34">
        <f>ROUND(('NEW Reference'!J$16*List!$H2299)+'NEW Reference'!J$17,0)</f>
        <v>3430</v>
      </c>
      <c r="R2299" s="34">
        <f>ROUND(('NEW Reference'!K$16*List!$H2299)+'NEW Reference'!K$17,0)</f>
        <v>3538</v>
      </c>
      <c r="S2299" s="34">
        <f>ROUND(('NEW Reference'!L$16*List!$H2299)+'NEW Reference'!L$17,0)</f>
        <v>3817</v>
      </c>
      <c r="T2299" s="34">
        <f>ROUND(('NEW Reference'!M$16*List!$H2299)+'NEW Reference'!M$17,0)</f>
        <v>4559</v>
      </c>
      <c r="U2299" s="34">
        <f>ROUND(('NEW Reference'!N$16*List!$H2299)+'NEW Reference'!N$17,0)</f>
        <v>18396</v>
      </c>
      <c r="V2299" s="35">
        <f>ROUND(('NEW Reference'!O$16*List!$H2299)+'NEW Reference'!O$17,0)</f>
        <v>684</v>
      </c>
      <c r="W2299" s="35">
        <f>ROUND(('NEW Reference'!P$16*List!$H2299)+'NEW Reference'!P$17,0)</f>
        <v>964</v>
      </c>
      <c r="X2299" s="35">
        <f>ROUND(('NEW Reference'!Q$16*List!$H2299)+'NEW Reference'!Q$17,0)</f>
        <v>482</v>
      </c>
      <c r="Y2299" s="36"/>
      <c r="Z2299" s="4" t="str">
        <f t="shared" si="107"/>
        <v>BEAVER, Pennsylvania</v>
      </c>
      <c r="AA2299" s="37" t="s">
        <v>6179</v>
      </c>
      <c r="AB2299" s="37" t="s">
        <v>49</v>
      </c>
      <c r="AC2299" s="32" t="s">
        <v>6458</v>
      </c>
      <c r="AD2299" s="38"/>
      <c r="AE2299">
        <f t="shared" si="108"/>
        <v>0.82520000000000004</v>
      </c>
    </row>
    <row r="2300" spans="1:31">
      <c r="A2300" s="28" t="s">
        <v>6467</v>
      </c>
      <c r="B2300" s="44" t="s">
        <v>6468</v>
      </c>
      <c r="C2300" s="45">
        <v>99939</v>
      </c>
      <c r="D2300" s="30" t="s">
        <v>203</v>
      </c>
      <c r="E2300" s="46" t="s">
        <v>6469</v>
      </c>
      <c r="F2300" s="50" t="s">
        <v>6458</v>
      </c>
      <c r="G2300" s="33" t="s">
        <v>59</v>
      </c>
      <c r="H2300">
        <f t="shared" si="106"/>
        <v>0.79890000000000005</v>
      </c>
      <c r="I2300" s="34">
        <f>ROUND(('NEW Reference'!B$16*List!$H2300)+'NEW Reference'!B$17,0)</f>
        <v>1029</v>
      </c>
      <c r="J2300" s="34">
        <f>ROUND(('NEW Reference'!C$16*List!$H2300)+'NEW Reference'!C$17,0)</f>
        <v>1535</v>
      </c>
      <c r="K2300" s="34">
        <f>ROUND(('NEW Reference'!D$16*List!$H2300)+'NEW Reference'!D$17,0)</f>
        <v>1839</v>
      </c>
      <c r="L2300" s="34">
        <f>ROUND(('NEW Reference'!E$16*List!$H2300)+'NEW Reference'!E$17,0)</f>
        <v>2274</v>
      </c>
      <c r="M2300" s="34">
        <f>ROUND(('NEW Reference'!F$16*List!$H2300)+'NEW Reference'!F$17,0)</f>
        <v>2369</v>
      </c>
      <c r="N2300" s="34">
        <f>ROUND(('NEW Reference'!G$16*List!$H2300)+'NEW Reference'!G$17,0)</f>
        <v>2681</v>
      </c>
      <c r="O2300" s="34">
        <f>ROUND(('NEW Reference'!H$16*List!$H2300)+'NEW Reference'!H$17,0)</f>
        <v>2784</v>
      </c>
      <c r="P2300" s="34">
        <f>ROUND(('NEW Reference'!I$16*List!$H2300)+'NEW Reference'!I$17,0)</f>
        <v>2893</v>
      </c>
      <c r="Q2300" s="34">
        <f>ROUND(('NEW Reference'!J$16*List!$H2300)+'NEW Reference'!J$17,0)</f>
        <v>3350</v>
      </c>
      <c r="R2300" s="34">
        <f>ROUND(('NEW Reference'!K$16*List!$H2300)+'NEW Reference'!K$17,0)</f>
        <v>3456</v>
      </c>
      <c r="S2300" s="34">
        <f>ROUND(('NEW Reference'!L$16*List!$H2300)+'NEW Reference'!L$17,0)</f>
        <v>3729</v>
      </c>
      <c r="T2300" s="34">
        <f>ROUND(('NEW Reference'!M$16*List!$H2300)+'NEW Reference'!M$17,0)</f>
        <v>4454</v>
      </c>
      <c r="U2300" s="34">
        <f>ROUND(('NEW Reference'!N$16*List!$H2300)+'NEW Reference'!N$17,0)</f>
        <v>17972</v>
      </c>
      <c r="V2300" s="35">
        <f>ROUND(('NEW Reference'!O$16*List!$H2300)+'NEW Reference'!O$17,0)</f>
        <v>668</v>
      </c>
      <c r="W2300" s="35">
        <f>ROUND(('NEW Reference'!P$16*List!$H2300)+'NEW Reference'!P$17,0)</f>
        <v>941</v>
      </c>
      <c r="X2300" s="35">
        <f>ROUND(('NEW Reference'!Q$16*List!$H2300)+'NEW Reference'!Q$17,0)</f>
        <v>471</v>
      </c>
      <c r="Y2300" s="36"/>
      <c r="Z2300" s="4" t="str">
        <f t="shared" si="107"/>
        <v>BEDFORD, Pennsylvania</v>
      </c>
      <c r="AA2300" s="46" t="s">
        <v>6469</v>
      </c>
      <c r="AB2300" s="37" t="s">
        <v>49</v>
      </c>
      <c r="AC2300" s="41" t="s">
        <v>6458</v>
      </c>
      <c r="AD2300" s="42"/>
      <c r="AE2300">
        <f t="shared" si="108"/>
        <v>0.79890000000000005</v>
      </c>
    </row>
    <row r="2301" spans="1:31">
      <c r="A2301" s="28" t="s">
        <v>6470</v>
      </c>
      <c r="B2301" s="44" t="s">
        <v>6471</v>
      </c>
      <c r="C2301" s="47">
        <v>39740</v>
      </c>
      <c r="D2301" s="30" t="s">
        <v>1449</v>
      </c>
      <c r="E2301" s="37" t="s">
        <v>6472</v>
      </c>
      <c r="F2301" s="49" t="s">
        <v>6458</v>
      </c>
      <c r="G2301" s="33" t="s">
        <v>48</v>
      </c>
      <c r="H2301">
        <f t="shared" si="106"/>
        <v>0.94330000000000003</v>
      </c>
      <c r="I2301" s="34">
        <f>ROUND(('NEW Reference'!B$16*List!$H2301)+'NEW Reference'!B$17,0)</f>
        <v>1163</v>
      </c>
      <c r="J2301" s="34">
        <f>ROUND(('NEW Reference'!C$16*List!$H2301)+'NEW Reference'!C$17,0)</f>
        <v>1734</v>
      </c>
      <c r="K2301" s="34">
        <f>ROUND(('NEW Reference'!D$16*List!$H2301)+'NEW Reference'!D$17,0)</f>
        <v>2078</v>
      </c>
      <c r="L2301" s="34">
        <f>ROUND(('NEW Reference'!E$16*List!$H2301)+'NEW Reference'!E$17,0)</f>
        <v>2569</v>
      </c>
      <c r="M2301" s="34">
        <f>ROUND(('NEW Reference'!F$16*List!$H2301)+'NEW Reference'!F$17,0)</f>
        <v>2676</v>
      </c>
      <c r="N2301" s="34">
        <f>ROUND(('NEW Reference'!G$16*List!$H2301)+'NEW Reference'!G$17,0)</f>
        <v>3029</v>
      </c>
      <c r="O2301" s="34">
        <f>ROUND(('NEW Reference'!H$16*List!$H2301)+'NEW Reference'!H$17,0)</f>
        <v>3145</v>
      </c>
      <c r="P2301" s="34">
        <f>ROUND(('NEW Reference'!I$16*List!$H2301)+'NEW Reference'!I$17,0)</f>
        <v>3269</v>
      </c>
      <c r="Q2301" s="34">
        <f>ROUND(('NEW Reference'!J$16*List!$H2301)+'NEW Reference'!J$17,0)</f>
        <v>3785</v>
      </c>
      <c r="R2301" s="34">
        <f>ROUND(('NEW Reference'!K$16*List!$H2301)+'NEW Reference'!K$17,0)</f>
        <v>3904</v>
      </c>
      <c r="S2301" s="34">
        <f>ROUND(('NEW Reference'!L$16*List!$H2301)+'NEW Reference'!L$17,0)</f>
        <v>4213</v>
      </c>
      <c r="T2301" s="34">
        <f>ROUND(('NEW Reference'!M$16*List!$H2301)+'NEW Reference'!M$17,0)</f>
        <v>5032</v>
      </c>
      <c r="U2301" s="34">
        <f>ROUND(('NEW Reference'!N$16*List!$H2301)+'NEW Reference'!N$17,0)</f>
        <v>20304</v>
      </c>
      <c r="V2301" s="35">
        <f>ROUND(('NEW Reference'!O$16*List!$H2301)+'NEW Reference'!O$17,0)</f>
        <v>755</v>
      </c>
      <c r="W2301" s="35">
        <f>ROUND(('NEW Reference'!P$16*List!$H2301)+'NEW Reference'!P$17,0)</f>
        <v>1064</v>
      </c>
      <c r="X2301" s="35">
        <f>ROUND(('NEW Reference'!Q$16*List!$H2301)+'NEW Reference'!Q$17,0)</f>
        <v>532</v>
      </c>
      <c r="Y2301" s="36"/>
      <c r="Z2301" s="4" t="str">
        <f t="shared" si="107"/>
        <v>BERKS, Pennsylvania</v>
      </c>
      <c r="AA2301" s="37" t="s">
        <v>6472</v>
      </c>
      <c r="AB2301" s="37" t="s">
        <v>49</v>
      </c>
      <c r="AC2301" s="32" t="s">
        <v>6458</v>
      </c>
      <c r="AD2301" s="38"/>
      <c r="AE2301">
        <f t="shared" si="108"/>
        <v>0.94330000000000003</v>
      </c>
    </row>
    <row r="2302" spans="1:31">
      <c r="A2302" s="28" t="s">
        <v>6473</v>
      </c>
      <c r="B2302" s="44" t="s">
        <v>6474</v>
      </c>
      <c r="C2302" s="45">
        <v>11020</v>
      </c>
      <c r="D2302" s="30" t="s">
        <v>307</v>
      </c>
      <c r="E2302" s="46" t="s">
        <v>6475</v>
      </c>
      <c r="F2302" s="49" t="s">
        <v>6458</v>
      </c>
      <c r="G2302" s="33" t="s">
        <v>48</v>
      </c>
      <c r="H2302">
        <f t="shared" si="106"/>
        <v>0.85670000000000002</v>
      </c>
      <c r="I2302" s="34">
        <f>ROUND(('NEW Reference'!B$16*List!$H2302)+'NEW Reference'!B$17,0)</f>
        <v>1083</v>
      </c>
      <c r="J2302" s="34">
        <f>ROUND(('NEW Reference'!C$16*List!$H2302)+'NEW Reference'!C$17,0)</f>
        <v>1615</v>
      </c>
      <c r="K2302" s="34">
        <f>ROUND(('NEW Reference'!D$16*List!$H2302)+'NEW Reference'!D$17,0)</f>
        <v>1935</v>
      </c>
      <c r="L2302" s="34">
        <f>ROUND(('NEW Reference'!E$16*List!$H2302)+'NEW Reference'!E$17,0)</f>
        <v>2392</v>
      </c>
      <c r="M2302" s="34">
        <f>ROUND(('NEW Reference'!F$16*List!$H2302)+'NEW Reference'!F$17,0)</f>
        <v>2492</v>
      </c>
      <c r="N2302" s="34">
        <f>ROUND(('NEW Reference'!G$16*List!$H2302)+'NEW Reference'!G$17,0)</f>
        <v>2821</v>
      </c>
      <c r="O2302" s="34">
        <f>ROUND(('NEW Reference'!H$16*List!$H2302)+'NEW Reference'!H$17,0)</f>
        <v>2929</v>
      </c>
      <c r="P2302" s="34">
        <f>ROUND(('NEW Reference'!I$16*List!$H2302)+'NEW Reference'!I$17,0)</f>
        <v>3044</v>
      </c>
      <c r="Q2302" s="34">
        <f>ROUND(('NEW Reference'!J$16*List!$H2302)+'NEW Reference'!J$17,0)</f>
        <v>3524</v>
      </c>
      <c r="R2302" s="34">
        <f>ROUND(('NEW Reference'!K$16*List!$H2302)+'NEW Reference'!K$17,0)</f>
        <v>3636</v>
      </c>
      <c r="S2302" s="34">
        <f>ROUND(('NEW Reference'!L$16*List!$H2302)+'NEW Reference'!L$17,0)</f>
        <v>3923</v>
      </c>
      <c r="T2302" s="34">
        <f>ROUND(('NEW Reference'!M$16*List!$H2302)+'NEW Reference'!M$17,0)</f>
        <v>4685</v>
      </c>
      <c r="U2302" s="34">
        <f>ROUND(('NEW Reference'!N$16*List!$H2302)+'NEW Reference'!N$17,0)</f>
        <v>18905</v>
      </c>
      <c r="V2302" s="35">
        <f>ROUND(('NEW Reference'!O$16*List!$H2302)+'NEW Reference'!O$17,0)</f>
        <v>703</v>
      </c>
      <c r="W2302" s="35">
        <f>ROUND(('NEW Reference'!P$16*List!$H2302)+'NEW Reference'!P$17,0)</f>
        <v>990</v>
      </c>
      <c r="X2302" s="35">
        <f>ROUND(('NEW Reference'!Q$16*List!$H2302)+'NEW Reference'!Q$17,0)</f>
        <v>495</v>
      </c>
      <c r="Y2302" s="36"/>
      <c r="Z2302" s="4" t="str">
        <f t="shared" si="107"/>
        <v>BLAIR, Pennsylvania</v>
      </c>
      <c r="AA2302" s="37" t="s">
        <v>6475</v>
      </c>
      <c r="AB2302" s="37" t="s">
        <v>49</v>
      </c>
      <c r="AC2302" s="32" t="s">
        <v>6458</v>
      </c>
      <c r="AD2302" s="38"/>
      <c r="AE2302">
        <f t="shared" si="108"/>
        <v>0.85670000000000002</v>
      </c>
    </row>
    <row r="2303" spans="1:31">
      <c r="A2303" s="28" t="s">
        <v>6476</v>
      </c>
      <c r="B2303" s="44" t="s">
        <v>6477</v>
      </c>
      <c r="C2303" s="47">
        <v>99939</v>
      </c>
      <c r="D2303" s="30" t="s">
        <v>203</v>
      </c>
      <c r="E2303" s="37" t="s">
        <v>1347</v>
      </c>
      <c r="F2303" s="50" t="s">
        <v>6458</v>
      </c>
      <c r="G2303" s="33" t="s">
        <v>59</v>
      </c>
      <c r="H2303">
        <f t="shared" si="106"/>
        <v>0.79890000000000005</v>
      </c>
      <c r="I2303" s="34">
        <f>ROUND(('NEW Reference'!B$16*List!$H2303)+'NEW Reference'!B$17,0)</f>
        <v>1029</v>
      </c>
      <c r="J2303" s="34">
        <f>ROUND(('NEW Reference'!C$16*List!$H2303)+'NEW Reference'!C$17,0)</f>
        <v>1535</v>
      </c>
      <c r="K2303" s="34">
        <f>ROUND(('NEW Reference'!D$16*List!$H2303)+'NEW Reference'!D$17,0)</f>
        <v>1839</v>
      </c>
      <c r="L2303" s="34">
        <f>ROUND(('NEW Reference'!E$16*List!$H2303)+'NEW Reference'!E$17,0)</f>
        <v>2274</v>
      </c>
      <c r="M2303" s="34">
        <f>ROUND(('NEW Reference'!F$16*List!$H2303)+'NEW Reference'!F$17,0)</f>
        <v>2369</v>
      </c>
      <c r="N2303" s="34">
        <f>ROUND(('NEW Reference'!G$16*List!$H2303)+'NEW Reference'!G$17,0)</f>
        <v>2681</v>
      </c>
      <c r="O2303" s="34">
        <f>ROUND(('NEW Reference'!H$16*List!$H2303)+'NEW Reference'!H$17,0)</f>
        <v>2784</v>
      </c>
      <c r="P2303" s="34">
        <f>ROUND(('NEW Reference'!I$16*List!$H2303)+'NEW Reference'!I$17,0)</f>
        <v>2893</v>
      </c>
      <c r="Q2303" s="34">
        <f>ROUND(('NEW Reference'!J$16*List!$H2303)+'NEW Reference'!J$17,0)</f>
        <v>3350</v>
      </c>
      <c r="R2303" s="34">
        <f>ROUND(('NEW Reference'!K$16*List!$H2303)+'NEW Reference'!K$17,0)</f>
        <v>3456</v>
      </c>
      <c r="S2303" s="34">
        <f>ROUND(('NEW Reference'!L$16*List!$H2303)+'NEW Reference'!L$17,0)</f>
        <v>3729</v>
      </c>
      <c r="T2303" s="34">
        <f>ROUND(('NEW Reference'!M$16*List!$H2303)+'NEW Reference'!M$17,0)</f>
        <v>4454</v>
      </c>
      <c r="U2303" s="34">
        <f>ROUND(('NEW Reference'!N$16*List!$H2303)+'NEW Reference'!N$17,0)</f>
        <v>17972</v>
      </c>
      <c r="V2303" s="35">
        <f>ROUND(('NEW Reference'!O$16*List!$H2303)+'NEW Reference'!O$17,0)</f>
        <v>668</v>
      </c>
      <c r="W2303" s="35">
        <f>ROUND(('NEW Reference'!P$16*List!$H2303)+'NEW Reference'!P$17,0)</f>
        <v>941</v>
      </c>
      <c r="X2303" s="35">
        <f>ROUND(('NEW Reference'!Q$16*List!$H2303)+'NEW Reference'!Q$17,0)</f>
        <v>471</v>
      </c>
      <c r="Y2303" s="36"/>
      <c r="Z2303" s="4" t="str">
        <f t="shared" si="107"/>
        <v>BRADFORD, Pennsylvania</v>
      </c>
      <c r="AA2303" s="37" t="s">
        <v>1347</v>
      </c>
      <c r="AB2303" s="37" t="s">
        <v>49</v>
      </c>
      <c r="AC2303" s="32" t="s">
        <v>6458</v>
      </c>
      <c r="AD2303" s="38"/>
      <c r="AE2303">
        <f t="shared" si="108"/>
        <v>0.79890000000000005</v>
      </c>
    </row>
    <row r="2304" spans="1:31">
      <c r="A2304" s="28" t="s">
        <v>6478</v>
      </c>
      <c r="B2304" s="44" t="s">
        <v>6479</v>
      </c>
      <c r="C2304" s="47">
        <v>33874</v>
      </c>
      <c r="D2304" s="30" t="s">
        <v>6480</v>
      </c>
      <c r="E2304" s="37" t="s">
        <v>6481</v>
      </c>
      <c r="F2304" s="49" t="s">
        <v>6458</v>
      </c>
      <c r="G2304" s="33" t="s">
        <v>48</v>
      </c>
      <c r="H2304">
        <f t="shared" si="106"/>
        <v>0.98630000000000007</v>
      </c>
      <c r="I2304" s="34">
        <f>ROUND(('NEW Reference'!B$16*List!$H2304)+'NEW Reference'!B$17,0)</f>
        <v>1203</v>
      </c>
      <c r="J2304" s="34">
        <f>ROUND(('NEW Reference'!C$16*List!$H2304)+'NEW Reference'!C$17,0)</f>
        <v>1793</v>
      </c>
      <c r="K2304" s="34">
        <f>ROUND(('NEW Reference'!D$16*List!$H2304)+'NEW Reference'!D$17,0)</f>
        <v>2149</v>
      </c>
      <c r="L2304" s="34">
        <f>ROUND(('NEW Reference'!E$16*List!$H2304)+'NEW Reference'!E$17,0)</f>
        <v>2657</v>
      </c>
      <c r="M2304" s="34">
        <f>ROUND(('NEW Reference'!F$16*List!$H2304)+'NEW Reference'!F$17,0)</f>
        <v>2768</v>
      </c>
      <c r="N2304" s="34">
        <f>ROUND(('NEW Reference'!G$16*List!$H2304)+'NEW Reference'!G$17,0)</f>
        <v>3133</v>
      </c>
      <c r="O2304" s="34">
        <f>ROUND(('NEW Reference'!H$16*List!$H2304)+'NEW Reference'!H$17,0)</f>
        <v>3253</v>
      </c>
      <c r="P2304" s="34">
        <f>ROUND(('NEW Reference'!I$16*List!$H2304)+'NEW Reference'!I$17,0)</f>
        <v>3380</v>
      </c>
      <c r="Q2304" s="34">
        <f>ROUND(('NEW Reference'!J$16*List!$H2304)+'NEW Reference'!J$17,0)</f>
        <v>3915</v>
      </c>
      <c r="R2304" s="34">
        <f>ROUND(('NEW Reference'!K$16*List!$H2304)+'NEW Reference'!K$17,0)</f>
        <v>4038</v>
      </c>
      <c r="S2304" s="34">
        <f>ROUND(('NEW Reference'!L$16*List!$H2304)+'NEW Reference'!L$17,0)</f>
        <v>4357</v>
      </c>
      <c r="T2304" s="34">
        <f>ROUND(('NEW Reference'!M$16*List!$H2304)+'NEW Reference'!M$17,0)</f>
        <v>5204</v>
      </c>
      <c r="U2304" s="34">
        <f>ROUND(('NEW Reference'!N$16*List!$H2304)+'NEW Reference'!N$17,0)</f>
        <v>20998</v>
      </c>
      <c r="V2304" s="35">
        <f>ROUND(('NEW Reference'!O$16*List!$H2304)+'NEW Reference'!O$17,0)</f>
        <v>781</v>
      </c>
      <c r="W2304" s="35">
        <f>ROUND(('NEW Reference'!P$16*List!$H2304)+'NEW Reference'!P$17,0)</f>
        <v>1100</v>
      </c>
      <c r="X2304" s="35">
        <f>ROUND(('NEW Reference'!Q$16*List!$H2304)+'NEW Reference'!Q$17,0)</f>
        <v>550</v>
      </c>
      <c r="Y2304" s="36"/>
      <c r="Z2304" s="4" t="str">
        <f t="shared" si="107"/>
        <v>BUCKS, Pennsylvania</v>
      </c>
      <c r="AA2304" s="46" t="s">
        <v>6481</v>
      </c>
      <c r="AB2304" s="37" t="s">
        <v>49</v>
      </c>
      <c r="AC2304" s="41" t="s">
        <v>6458</v>
      </c>
      <c r="AD2304" s="42"/>
      <c r="AE2304">
        <f t="shared" si="108"/>
        <v>0.98630000000000007</v>
      </c>
    </row>
    <row r="2305" spans="1:31">
      <c r="A2305" s="28" t="s">
        <v>6482</v>
      </c>
      <c r="B2305" s="44" t="s">
        <v>6483</v>
      </c>
      <c r="C2305" s="47">
        <v>38300</v>
      </c>
      <c r="D2305" s="30" t="s">
        <v>1387</v>
      </c>
      <c r="E2305" s="37" t="s">
        <v>76</v>
      </c>
      <c r="F2305" s="49" t="s">
        <v>6458</v>
      </c>
      <c r="G2305" s="33" t="s">
        <v>48</v>
      </c>
      <c r="H2305">
        <f t="shared" si="106"/>
        <v>0.82520000000000004</v>
      </c>
      <c r="I2305" s="34">
        <f>ROUND(('NEW Reference'!B$16*List!$H2305)+'NEW Reference'!B$17,0)</f>
        <v>1054</v>
      </c>
      <c r="J2305" s="34">
        <f>ROUND(('NEW Reference'!C$16*List!$H2305)+'NEW Reference'!C$17,0)</f>
        <v>1571</v>
      </c>
      <c r="K2305" s="34">
        <f>ROUND(('NEW Reference'!D$16*List!$H2305)+'NEW Reference'!D$17,0)</f>
        <v>1883</v>
      </c>
      <c r="L2305" s="34">
        <f>ROUND(('NEW Reference'!E$16*List!$H2305)+'NEW Reference'!E$17,0)</f>
        <v>2327</v>
      </c>
      <c r="M2305" s="34">
        <f>ROUND(('NEW Reference'!F$16*List!$H2305)+'NEW Reference'!F$17,0)</f>
        <v>2425</v>
      </c>
      <c r="N2305" s="34">
        <f>ROUND(('NEW Reference'!G$16*List!$H2305)+'NEW Reference'!G$17,0)</f>
        <v>2745</v>
      </c>
      <c r="O2305" s="34">
        <f>ROUND(('NEW Reference'!H$16*List!$H2305)+'NEW Reference'!H$17,0)</f>
        <v>2850</v>
      </c>
      <c r="P2305" s="34">
        <f>ROUND(('NEW Reference'!I$16*List!$H2305)+'NEW Reference'!I$17,0)</f>
        <v>2962</v>
      </c>
      <c r="Q2305" s="34">
        <f>ROUND(('NEW Reference'!J$16*List!$H2305)+'NEW Reference'!J$17,0)</f>
        <v>3430</v>
      </c>
      <c r="R2305" s="34">
        <f>ROUND(('NEW Reference'!K$16*List!$H2305)+'NEW Reference'!K$17,0)</f>
        <v>3538</v>
      </c>
      <c r="S2305" s="34">
        <f>ROUND(('NEW Reference'!L$16*List!$H2305)+'NEW Reference'!L$17,0)</f>
        <v>3817</v>
      </c>
      <c r="T2305" s="34">
        <f>ROUND(('NEW Reference'!M$16*List!$H2305)+'NEW Reference'!M$17,0)</f>
        <v>4559</v>
      </c>
      <c r="U2305" s="34">
        <f>ROUND(('NEW Reference'!N$16*List!$H2305)+'NEW Reference'!N$17,0)</f>
        <v>18396</v>
      </c>
      <c r="V2305" s="35">
        <f>ROUND(('NEW Reference'!O$16*List!$H2305)+'NEW Reference'!O$17,0)</f>
        <v>684</v>
      </c>
      <c r="W2305" s="35">
        <f>ROUND(('NEW Reference'!P$16*List!$H2305)+'NEW Reference'!P$17,0)</f>
        <v>964</v>
      </c>
      <c r="X2305" s="35">
        <f>ROUND(('NEW Reference'!Q$16*List!$H2305)+'NEW Reference'!Q$17,0)</f>
        <v>482</v>
      </c>
      <c r="Y2305" s="36"/>
      <c r="Z2305" s="4" t="str">
        <f t="shared" si="107"/>
        <v>BUTLER, Pennsylvania</v>
      </c>
      <c r="AA2305" s="37" t="s">
        <v>76</v>
      </c>
      <c r="AB2305" s="37" t="s">
        <v>49</v>
      </c>
      <c r="AC2305" s="32" t="s">
        <v>6458</v>
      </c>
      <c r="AD2305" s="38"/>
      <c r="AE2305">
        <f t="shared" si="108"/>
        <v>0.82520000000000004</v>
      </c>
    </row>
    <row r="2306" spans="1:31">
      <c r="A2306" s="28" t="s">
        <v>6484</v>
      </c>
      <c r="B2306" s="44" t="s">
        <v>6485</v>
      </c>
      <c r="C2306" s="47">
        <v>27780</v>
      </c>
      <c r="D2306" s="30" t="s">
        <v>978</v>
      </c>
      <c r="E2306" s="37" t="s">
        <v>6486</v>
      </c>
      <c r="F2306" s="49" t="s">
        <v>6458</v>
      </c>
      <c r="G2306" s="33" t="s">
        <v>48</v>
      </c>
      <c r="H2306">
        <f t="shared" si="106"/>
        <v>0.76530000000000009</v>
      </c>
      <c r="I2306" s="34">
        <f>ROUND(('NEW Reference'!B$16*List!$H2306)+'NEW Reference'!B$17,0)</f>
        <v>998</v>
      </c>
      <c r="J2306" s="34">
        <f>ROUND(('NEW Reference'!C$16*List!$H2306)+'NEW Reference'!C$17,0)</f>
        <v>1488</v>
      </c>
      <c r="K2306" s="34">
        <f>ROUND(('NEW Reference'!D$16*List!$H2306)+'NEW Reference'!D$17,0)</f>
        <v>1784</v>
      </c>
      <c r="L2306" s="34">
        <f>ROUND(('NEW Reference'!E$16*List!$H2306)+'NEW Reference'!E$17,0)</f>
        <v>2205</v>
      </c>
      <c r="M2306" s="34">
        <f>ROUND(('NEW Reference'!F$16*List!$H2306)+'NEW Reference'!F$17,0)</f>
        <v>2297</v>
      </c>
      <c r="N2306" s="34">
        <f>ROUND(('NEW Reference'!G$16*List!$H2306)+'NEW Reference'!G$17,0)</f>
        <v>2601</v>
      </c>
      <c r="O2306" s="34">
        <f>ROUND(('NEW Reference'!H$16*List!$H2306)+'NEW Reference'!H$17,0)</f>
        <v>2700</v>
      </c>
      <c r="P2306" s="34">
        <f>ROUND(('NEW Reference'!I$16*List!$H2306)+'NEW Reference'!I$17,0)</f>
        <v>2806</v>
      </c>
      <c r="Q2306" s="34">
        <f>ROUND(('NEW Reference'!J$16*List!$H2306)+'NEW Reference'!J$17,0)</f>
        <v>3249</v>
      </c>
      <c r="R2306" s="34">
        <f>ROUND(('NEW Reference'!K$16*List!$H2306)+'NEW Reference'!K$17,0)</f>
        <v>3352</v>
      </c>
      <c r="S2306" s="34">
        <f>ROUND(('NEW Reference'!L$16*List!$H2306)+'NEW Reference'!L$17,0)</f>
        <v>3617</v>
      </c>
      <c r="T2306" s="34">
        <f>ROUND(('NEW Reference'!M$16*List!$H2306)+'NEW Reference'!M$17,0)</f>
        <v>4320</v>
      </c>
      <c r="U2306" s="34">
        <f>ROUND(('NEW Reference'!N$16*List!$H2306)+'NEW Reference'!N$17,0)</f>
        <v>17429</v>
      </c>
      <c r="V2306" s="35">
        <f>ROUND(('NEW Reference'!O$16*List!$H2306)+'NEW Reference'!O$17,0)</f>
        <v>648</v>
      </c>
      <c r="W2306" s="35">
        <f>ROUND(('NEW Reference'!P$16*List!$H2306)+'NEW Reference'!P$17,0)</f>
        <v>913</v>
      </c>
      <c r="X2306" s="35">
        <f>ROUND(('NEW Reference'!Q$16*List!$H2306)+'NEW Reference'!Q$17,0)</f>
        <v>457</v>
      </c>
      <c r="Y2306" s="36"/>
      <c r="Z2306" s="4" t="str">
        <f t="shared" si="107"/>
        <v>CAMBRIA, Pennsylvania</v>
      </c>
      <c r="AA2306" s="37" t="s">
        <v>6486</v>
      </c>
      <c r="AB2306" s="37" t="s">
        <v>49</v>
      </c>
      <c r="AC2306" s="32" t="s">
        <v>6458</v>
      </c>
      <c r="AD2306" s="38"/>
      <c r="AE2306">
        <f t="shared" si="108"/>
        <v>0.76530000000000009</v>
      </c>
    </row>
    <row r="2307" spans="1:31">
      <c r="A2307" s="28" t="s">
        <v>6487</v>
      </c>
      <c r="B2307" s="44" t="s">
        <v>6488</v>
      </c>
      <c r="C2307" s="45">
        <v>99939</v>
      </c>
      <c r="D2307" s="30" t="s">
        <v>203</v>
      </c>
      <c r="E2307" s="46" t="s">
        <v>3542</v>
      </c>
      <c r="F2307" s="50" t="s">
        <v>6458</v>
      </c>
      <c r="G2307" s="33" t="s">
        <v>59</v>
      </c>
      <c r="H2307">
        <f t="shared" si="106"/>
        <v>0.79890000000000005</v>
      </c>
      <c r="I2307" s="34">
        <f>ROUND(('NEW Reference'!B$16*List!$H2307)+'NEW Reference'!B$17,0)</f>
        <v>1029</v>
      </c>
      <c r="J2307" s="34">
        <f>ROUND(('NEW Reference'!C$16*List!$H2307)+'NEW Reference'!C$17,0)</f>
        <v>1535</v>
      </c>
      <c r="K2307" s="34">
        <f>ROUND(('NEW Reference'!D$16*List!$H2307)+'NEW Reference'!D$17,0)</f>
        <v>1839</v>
      </c>
      <c r="L2307" s="34">
        <f>ROUND(('NEW Reference'!E$16*List!$H2307)+'NEW Reference'!E$17,0)</f>
        <v>2274</v>
      </c>
      <c r="M2307" s="34">
        <f>ROUND(('NEW Reference'!F$16*List!$H2307)+'NEW Reference'!F$17,0)</f>
        <v>2369</v>
      </c>
      <c r="N2307" s="34">
        <f>ROUND(('NEW Reference'!G$16*List!$H2307)+'NEW Reference'!G$17,0)</f>
        <v>2681</v>
      </c>
      <c r="O2307" s="34">
        <f>ROUND(('NEW Reference'!H$16*List!$H2307)+'NEW Reference'!H$17,0)</f>
        <v>2784</v>
      </c>
      <c r="P2307" s="34">
        <f>ROUND(('NEW Reference'!I$16*List!$H2307)+'NEW Reference'!I$17,0)</f>
        <v>2893</v>
      </c>
      <c r="Q2307" s="34">
        <f>ROUND(('NEW Reference'!J$16*List!$H2307)+'NEW Reference'!J$17,0)</f>
        <v>3350</v>
      </c>
      <c r="R2307" s="34">
        <f>ROUND(('NEW Reference'!K$16*List!$H2307)+'NEW Reference'!K$17,0)</f>
        <v>3456</v>
      </c>
      <c r="S2307" s="34">
        <f>ROUND(('NEW Reference'!L$16*List!$H2307)+'NEW Reference'!L$17,0)</f>
        <v>3729</v>
      </c>
      <c r="T2307" s="34">
        <f>ROUND(('NEW Reference'!M$16*List!$H2307)+'NEW Reference'!M$17,0)</f>
        <v>4454</v>
      </c>
      <c r="U2307" s="34">
        <f>ROUND(('NEW Reference'!N$16*List!$H2307)+'NEW Reference'!N$17,0)</f>
        <v>17972</v>
      </c>
      <c r="V2307" s="35">
        <f>ROUND(('NEW Reference'!O$16*List!$H2307)+'NEW Reference'!O$17,0)</f>
        <v>668</v>
      </c>
      <c r="W2307" s="35">
        <f>ROUND(('NEW Reference'!P$16*List!$H2307)+'NEW Reference'!P$17,0)</f>
        <v>941</v>
      </c>
      <c r="X2307" s="35">
        <f>ROUND(('NEW Reference'!Q$16*List!$H2307)+'NEW Reference'!Q$17,0)</f>
        <v>471</v>
      </c>
      <c r="Y2307" s="36"/>
      <c r="Z2307" s="4" t="str">
        <f t="shared" si="107"/>
        <v>CAMERON, Pennsylvania</v>
      </c>
      <c r="AA2307" s="46" t="s">
        <v>3542</v>
      </c>
      <c r="AB2307" s="37" t="s">
        <v>49</v>
      </c>
      <c r="AC2307" s="41" t="s">
        <v>6458</v>
      </c>
      <c r="AD2307" s="42"/>
      <c r="AE2307">
        <f t="shared" si="108"/>
        <v>0.79890000000000005</v>
      </c>
    </row>
    <row r="2308" spans="1:31">
      <c r="A2308" s="28" t="s">
        <v>6489</v>
      </c>
      <c r="B2308" s="44" t="s">
        <v>6490</v>
      </c>
      <c r="C2308" s="47">
        <v>10900</v>
      </c>
      <c r="D2308" s="30" t="s">
        <v>303</v>
      </c>
      <c r="E2308" s="37" t="s">
        <v>4792</v>
      </c>
      <c r="F2308" s="49" t="s">
        <v>6458</v>
      </c>
      <c r="G2308" s="33" t="s">
        <v>48</v>
      </c>
      <c r="H2308">
        <f t="shared" si="106"/>
        <v>0.94680000000000009</v>
      </c>
      <c r="I2308" s="34">
        <f>ROUND(('NEW Reference'!B$16*List!$H2308)+'NEW Reference'!B$17,0)</f>
        <v>1166</v>
      </c>
      <c r="J2308" s="34">
        <f>ROUND(('NEW Reference'!C$16*List!$H2308)+'NEW Reference'!C$17,0)</f>
        <v>1739</v>
      </c>
      <c r="K2308" s="34">
        <f>ROUND(('NEW Reference'!D$16*List!$H2308)+'NEW Reference'!D$17,0)</f>
        <v>2083</v>
      </c>
      <c r="L2308" s="34">
        <f>ROUND(('NEW Reference'!E$16*List!$H2308)+'NEW Reference'!E$17,0)</f>
        <v>2576</v>
      </c>
      <c r="M2308" s="34">
        <f>ROUND(('NEW Reference'!F$16*List!$H2308)+'NEW Reference'!F$17,0)</f>
        <v>2684</v>
      </c>
      <c r="N2308" s="34">
        <f>ROUND(('NEW Reference'!G$16*List!$H2308)+'NEW Reference'!G$17,0)</f>
        <v>3038</v>
      </c>
      <c r="O2308" s="34">
        <f>ROUND(('NEW Reference'!H$16*List!$H2308)+'NEW Reference'!H$17,0)</f>
        <v>3154</v>
      </c>
      <c r="P2308" s="34">
        <f>ROUND(('NEW Reference'!I$16*List!$H2308)+'NEW Reference'!I$17,0)</f>
        <v>3278</v>
      </c>
      <c r="Q2308" s="34">
        <f>ROUND(('NEW Reference'!J$16*List!$H2308)+'NEW Reference'!J$17,0)</f>
        <v>3796</v>
      </c>
      <c r="R2308" s="34">
        <f>ROUND(('NEW Reference'!K$16*List!$H2308)+'NEW Reference'!K$17,0)</f>
        <v>3915</v>
      </c>
      <c r="S2308" s="34">
        <f>ROUND(('NEW Reference'!L$16*List!$H2308)+'NEW Reference'!L$17,0)</f>
        <v>4225</v>
      </c>
      <c r="T2308" s="34">
        <f>ROUND(('NEW Reference'!M$16*List!$H2308)+'NEW Reference'!M$17,0)</f>
        <v>5046</v>
      </c>
      <c r="U2308" s="34">
        <f>ROUND(('NEW Reference'!N$16*List!$H2308)+'NEW Reference'!N$17,0)</f>
        <v>20360</v>
      </c>
      <c r="V2308" s="35">
        <f>ROUND(('NEW Reference'!O$16*List!$H2308)+'NEW Reference'!O$17,0)</f>
        <v>757</v>
      </c>
      <c r="W2308" s="35">
        <f>ROUND(('NEW Reference'!P$16*List!$H2308)+'NEW Reference'!P$17,0)</f>
        <v>1067</v>
      </c>
      <c r="X2308" s="35">
        <f>ROUND(('NEW Reference'!Q$16*List!$H2308)+'NEW Reference'!Q$17,0)</f>
        <v>533</v>
      </c>
      <c r="Y2308" s="36"/>
      <c r="Z2308" s="4" t="str">
        <f t="shared" si="107"/>
        <v>CARBON, Pennsylvania</v>
      </c>
      <c r="AA2308" s="37" t="s">
        <v>4792</v>
      </c>
      <c r="AB2308" s="37" t="s">
        <v>49</v>
      </c>
      <c r="AC2308" s="32" t="s">
        <v>6458</v>
      </c>
      <c r="AD2308" s="38"/>
      <c r="AE2308">
        <f t="shared" si="108"/>
        <v>0.94680000000000009</v>
      </c>
    </row>
    <row r="2309" spans="1:31">
      <c r="A2309" s="28" t="s">
        <v>6491</v>
      </c>
      <c r="B2309" s="44" t="s">
        <v>6492</v>
      </c>
      <c r="C2309" s="47">
        <v>44300</v>
      </c>
      <c r="D2309" s="30" t="s">
        <v>1636</v>
      </c>
      <c r="E2309" s="37" t="s">
        <v>6493</v>
      </c>
      <c r="F2309" s="49" t="s">
        <v>6458</v>
      </c>
      <c r="G2309" s="33" t="s">
        <v>48</v>
      </c>
      <c r="H2309">
        <f t="shared" si="106"/>
        <v>1.0439000000000001</v>
      </c>
      <c r="I2309" s="34">
        <f>ROUND(('NEW Reference'!B$16*List!$H2309)+'NEW Reference'!B$17,0)</f>
        <v>1256</v>
      </c>
      <c r="J2309" s="34">
        <f>ROUND(('NEW Reference'!C$16*List!$H2309)+'NEW Reference'!C$17,0)</f>
        <v>1873</v>
      </c>
      <c r="K2309" s="34">
        <f>ROUND(('NEW Reference'!D$16*List!$H2309)+'NEW Reference'!D$17,0)</f>
        <v>2244</v>
      </c>
      <c r="L2309" s="34">
        <f>ROUND(('NEW Reference'!E$16*List!$H2309)+'NEW Reference'!E$17,0)</f>
        <v>2774</v>
      </c>
      <c r="M2309" s="34">
        <f>ROUND(('NEW Reference'!F$16*List!$H2309)+'NEW Reference'!F$17,0)</f>
        <v>2890</v>
      </c>
      <c r="N2309" s="34">
        <f>ROUND(('NEW Reference'!G$16*List!$H2309)+'NEW Reference'!G$17,0)</f>
        <v>3272</v>
      </c>
      <c r="O2309" s="34">
        <f>ROUND(('NEW Reference'!H$16*List!$H2309)+'NEW Reference'!H$17,0)</f>
        <v>3397</v>
      </c>
      <c r="P2309" s="34">
        <f>ROUND(('NEW Reference'!I$16*List!$H2309)+'NEW Reference'!I$17,0)</f>
        <v>3530</v>
      </c>
      <c r="Q2309" s="34">
        <f>ROUND(('NEW Reference'!J$16*List!$H2309)+'NEW Reference'!J$17,0)</f>
        <v>4088</v>
      </c>
      <c r="R2309" s="34">
        <f>ROUND(('NEW Reference'!K$16*List!$H2309)+'NEW Reference'!K$17,0)</f>
        <v>4217</v>
      </c>
      <c r="S2309" s="34">
        <f>ROUND(('NEW Reference'!L$16*List!$H2309)+'NEW Reference'!L$17,0)</f>
        <v>4550</v>
      </c>
      <c r="T2309" s="34">
        <f>ROUND(('NEW Reference'!M$16*List!$H2309)+'NEW Reference'!M$17,0)</f>
        <v>5435</v>
      </c>
      <c r="U2309" s="34">
        <f>ROUND(('NEW Reference'!N$16*List!$H2309)+'NEW Reference'!N$17,0)</f>
        <v>21928</v>
      </c>
      <c r="V2309" s="35">
        <f>ROUND(('NEW Reference'!O$16*List!$H2309)+'NEW Reference'!O$17,0)</f>
        <v>815</v>
      </c>
      <c r="W2309" s="35">
        <f>ROUND(('NEW Reference'!P$16*List!$H2309)+'NEW Reference'!P$17,0)</f>
        <v>1149</v>
      </c>
      <c r="X2309" s="35">
        <f>ROUND(('NEW Reference'!Q$16*List!$H2309)+'NEW Reference'!Q$17,0)</f>
        <v>574</v>
      </c>
      <c r="Y2309" s="36"/>
      <c r="Z2309" s="4" t="str">
        <f t="shared" si="107"/>
        <v>CENTRE, Pennsylvania</v>
      </c>
      <c r="AA2309" s="46" t="s">
        <v>6493</v>
      </c>
      <c r="AB2309" s="37" t="s">
        <v>49</v>
      </c>
      <c r="AC2309" s="41" t="s">
        <v>6458</v>
      </c>
      <c r="AD2309" s="42"/>
      <c r="AE2309">
        <f t="shared" si="108"/>
        <v>1.0439000000000001</v>
      </c>
    </row>
    <row r="2310" spans="1:31">
      <c r="A2310" s="28" t="s">
        <v>6494</v>
      </c>
      <c r="B2310" s="44" t="s">
        <v>6495</v>
      </c>
      <c r="C2310" s="47">
        <v>33874</v>
      </c>
      <c r="D2310" s="30" t="s">
        <v>6480</v>
      </c>
      <c r="E2310" s="37" t="s">
        <v>6496</v>
      </c>
      <c r="F2310" s="49" t="s">
        <v>6458</v>
      </c>
      <c r="G2310" s="33" t="s">
        <v>48</v>
      </c>
      <c r="H2310">
        <f t="shared" si="106"/>
        <v>0.98630000000000007</v>
      </c>
      <c r="I2310" s="34">
        <f>ROUND(('NEW Reference'!B$16*List!$H2310)+'NEW Reference'!B$17,0)</f>
        <v>1203</v>
      </c>
      <c r="J2310" s="34">
        <f>ROUND(('NEW Reference'!C$16*List!$H2310)+'NEW Reference'!C$17,0)</f>
        <v>1793</v>
      </c>
      <c r="K2310" s="34">
        <f>ROUND(('NEW Reference'!D$16*List!$H2310)+'NEW Reference'!D$17,0)</f>
        <v>2149</v>
      </c>
      <c r="L2310" s="34">
        <f>ROUND(('NEW Reference'!E$16*List!$H2310)+'NEW Reference'!E$17,0)</f>
        <v>2657</v>
      </c>
      <c r="M2310" s="34">
        <f>ROUND(('NEW Reference'!F$16*List!$H2310)+'NEW Reference'!F$17,0)</f>
        <v>2768</v>
      </c>
      <c r="N2310" s="34">
        <f>ROUND(('NEW Reference'!G$16*List!$H2310)+'NEW Reference'!G$17,0)</f>
        <v>3133</v>
      </c>
      <c r="O2310" s="34">
        <f>ROUND(('NEW Reference'!H$16*List!$H2310)+'NEW Reference'!H$17,0)</f>
        <v>3253</v>
      </c>
      <c r="P2310" s="34">
        <f>ROUND(('NEW Reference'!I$16*List!$H2310)+'NEW Reference'!I$17,0)</f>
        <v>3380</v>
      </c>
      <c r="Q2310" s="34">
        <f>ROUND(('NEW Reference'!J$16*List!$H2310)+'NEW Reference'!J$17,0)</f>
        <v>3915</v>
      </c>
      <c r="R2310" s="34">
        <f>ROUND(('NEW Reference'!K$16*List!$H2310)+'NEW Reference'!K$17,0)</f>
        <v>4038</v>
      </c>
      <c r="S2310" s="34">
        <f>ROUND(('NEW Reference'!L$16*List!$H2310)+'NEW Reference'!L$17,0)</f>
        <v>4357</v>
      </c>
      <c r="T2310" s="34">
        <f>ROUND(('NEW Reference'!M$16*List!$H2310)+'NEW Reference'!M$17,0)</f>
        <v>5204</v>
      </c>
      <c r="U2310" s="34">
        <f>ROUND(('NEW Reference'!N$16*List!$H2310)+'NEW Reference'!N$17,0)</f>
        <v>20998</v>
      </c>
      <c r="V2310" s="35">
        <f>ROUND(('NEW Reference'!O$16*List!$H2310)+'NEW Reference'!O$17,0)</f>
        <v>781</v>
      </c>
      <c r="W2310" s="35">
        <f>ROUND(('NEW Reference'!P$16*List!$H2310)+'NEW Reference'!P$17,0)</f>
        <v>1100</v>
      </c>
      <c r="X2310" s="35">
        <f>ROUND(('NEW Reference'!Q$16*List!$H2310)+'NEW Reference'!Q$17,0)</f>
        <v>550</v>
      </c>
      <c r="Y2310" s="36"/>
      <c r="Z2310" s="4" t="str">
        <f t="shared" si="107"/>
        <v>CHESTER, Pennsylvania</v>
      </c>
      <c r="AA2310" s="46" t="s">
        <v>6496</v>
      </c>
      <c r="AB2310" s="37" t="s">
        <v>49</v>
      </c>
      <c r="AC2310" s="41" t="s">
        <v>6458</v>
      </c>
      <c r="AD2310" s="42"/>
      <c r="AE2310">
        <f t="shared" si="108"/>
        <v>0.98630000000000007</v>
      </c>
    </row>
    <row r="2311" spans="1:31">
      <c r="A2311" s="28" t="s">
        <v>6497</v>
      </c>
      <c r="B2311" s="44" t="s">
        <v>6498</v>
      </c>
      <c r="C2311" s="45">
        <v>99939</v>
      </c>
      <c r="D2311" s="30" t="s">
        <v>203</v>
      </c>
      <c r="E2311" s="46" t="s">
        <v>6499</v>
      </c>
      <c r="F2311" s="50" t="s">
        <v>6458</v>
      </c>
      <c r="G2311" s="33" t="s">
        <v>59</v>
      </c>
      <c r="H2311">
        <f t="shared" si="106"/>
        <v>0.79890000000000005</v>
      </c>
      <c r="I2311" s="34">
        <f>ROUND(('NEW Reference'!B$16*List!$H2311)+'NEW Reference'!B$17,0)</f>
        <v>1029</v>
      </c>
      <c r="J2311" s="34">
        <f>ROUND(('NEW Reference'!C$16*List!$H2311)+'NEW Reference'!C$17,0)</f>
        <v>1535</v>
      </c>
      <c r="K2311" s="34">
        <f>ROUND(('NEW Reference'!D$16*List!$H2311)+'NEW Reference'!D$17,0)</f>
        <v>1839</v>
      </c>
      <c r="L2311" s="34">
        <f>ROUND(('NEW Reference'!E$16*List!$H2311)+'NEW Reference'!E$17,0)</f>
        <v>2274</v>
      </c>
      <c r="M2311" s="34">
        <f>ROUND(('NEW Reference'!F$16*List!$H2311)+'NEW Reference'!F$17,0)</f>
        <v>2369</v>
      </c>
      <c r="N2311" s="34">
        <f>ROUND(('NEW Reference'!G$16*List!$H2311)+'NEW Reference'!G$17,0)</f>
        <v>2681</v>
      </c>
      <c r="O2311" s="34">
        <f>ROUND(('NEW Reference'!H$16*List!$H2311)+'NEW Reference'!H$17,0)</f>
        <v>2784</v>
      </c>
      <c r="P2311" s="34">
        <f>ROUND(('NEW Reference'!I$16*List!$H2311)+'NEW Reference'!I$17,0)</f>
        <v>2893</v>
      </c>
      <c r="Q2311" s="34">
        <f>ROUND(('NEW Reference'!J$16*List!$H2311)+'NEW Reference'!J$17,0)</f>
        <v>3350</v>
      </c>
      <c r="R2311" s="34">
        <f>ROUND(('NEW Reference'!K$16*List!$H2311)+'NEW Reference'!K$17,0)</f>
        <v>3456</v>
      </c>
      <c r="S2311" s="34">
        <f>ROUND(('NEW Reference'!L$16*List!$H2311)+'NEW Reference'!L$17,0)</f>
        <v>3729</v>
      </c>
      <c r="T2311" s="34">
        <f>ROUND(('NEW Reference'!M$16*List!$H2311)+'NEW Reference'!M$17,0)</f>
        <v>4454</v>
      </c>
      <c r="U2311" s="34">
        <f>ROUND(('NEW Reference'!N$16*List!$H2311)+'NEW Reference'!N$17,0)</f>
        <v>17972</v>
      </c>
      <c r="V2311" s="35">
        <f>ROUND(('NEW Reference'!O$16*List!$H2311)+'NEW Reference'!O$17,0)</f>
        <v>668</v>
      </c>
      <c r="W2311" s="35">
        <f>ROUND(('NEW Reference'!P$16*List!$H2311)+'NEW Reference'!P$17,0)</f>
        <v>941</v>
      </c>
      <c r="X2311" s="35">
        <f>ROUND(('NEW Reference'!Q$16*List!$H2311)+'NEW Reference'!Q$17,0)</f>
        <v>471</v>
      </c>
      <c r="Y2311" s="36"/>
      <c r="Z2311" s="4" t="str">
        <f t="shared" si="107"/>
        <v>CLARION, Pennsylvania</v>
      </c>
      <c r="AA2311" s="46" t="s">
        <v>6499</v>
      </c>
      <c r="AB2311" s="37" t="s">
        <v>49</v>
      </c>
      <c r="AC2311" s="41" t="s">
        <v>6458</v>
      </c>
      <c r="AD2311" s="42"/>
      <c r="AE2311">
        <f t="shared" si="108"/>
        <v>0.79890000000000005</v>
      </c>
    </row>
    <row r="2312" spans="1:31">
      <c r="A2312" s="28" t="s">
        <v>6500</v>
      </c>
      <c r="B2312" s="44" t="s">
        <v>6501</v>
      </c>
      <c r="C2312" s="45">
        <v>99939</v>
      </c>
      <c r="D2312" s="30" t="s">
        <v>203</v>
      </c>
      <c r="E2312" s="46" t="s">
        <v>6502</v>
      </c>
      <c r="F2312" s="50" t="s">
        <v>6458</v>
      </c>
      <c r="G2312" s="33" t="s">
        <v>59</v>
      </c>
      <c r="H2312">
        <f t="shared" si="106"/>
        <v>0.79890000000000005</v>
      </c>
      <c r="I2312" s="34">
        <f>ROUND(('NEW Reference'!B$16*List!$H2312)+'NEW Reference'!B$17,0)</f>
        <v>1029</v>
      </c>
      <c r="J2312" s="34">
        <f>ROUND(('NEW Reference'!C$16*List!$H2312)+'NEW Reference'!C$17,0)</f>
        <v>1535</v>
      </c>
      <c r="K2312" s="34">
        <f>ROUND(('NEW Reference'!D$16*List!$H2312)+'NEW Reference'!D$17,0)</f>
        <v>1839</v>
      </c>
      <c r="L2312" s="34">
        <f>ROUND(('NEW Reference'!E$16*List!$H2312)+'NEW Reference'!E$17,0)</f>
        <v>2274</v>
      </c>
      <c r="M2312" s="34">
        <f>ROUND(('NEW Reference'!F$16*List!$H2312)+'NEW Reference'!F$17,0)</f>
        <v>2369</v>
      </c>
      <c r="N2312" s="34">
        <f>ROUND(('NEW Reference'!G$16*List!$H2312)+'NEW Reference'!G$17,0)</f>
        <v>2681</v>
      </c>
      <c r="O2312" s="34">
        <f>ROUND(('NEW Reference'!H$16*List!$H2312)+'NEW Reference'!H$17,0)</f>
        <v>2784</v>
      </c>
      <c r="P2312" s="34">
        <f>ROUND(('NEW Reference'!I$16*List!$H2312)+'NEW Reference'!I$17,0)</f>
        <v>2893</v>
      </c>
      <c r="Q2312" s="34">
        <f>ROUND(('NEW Reference'!J$16*List!$H2312)+'NEW Reference'!J$17,0)</f>
        <v>3350</v>
      </c>
      <c r="R2312" s="34">
        <f>ROUND(('NEW Reference'!K$16*List!$H2312)+'NEW Reference'!K$17,0)</f>
        <v>3456</v>
      </c>
      <c r="S2312" s="34">
        <f>ROUND(('NEW Reference'!L$16*List!$H2312)+'NEW Reference'!L$17,0)</f>
        <v>3729</v>
      </c>
      <c r="T2312" s="34">
        <f>ROUND(('NEW Reference'!M$16*List!$H2312)+'NEW Reference'!M$17,0)</f>
        <v>4454</v>
      </c>
      <c r="U2312" s="34">
        <f>ROUND(('NEW Reference'!N$16*List!$H2312)+'NEW Reference'!N$17,0)</f>
        <v>17972</v>
      </c>
      <c r="V2312" s="35">
        <f>ROUND(('NEW Reference'!O$16*List!$H2312)+'NEW Reference'!O$17,0)</f>
        <v>668</v>
      </c>
      <c r="W2312" s="35">
        <f>ROUND(('NEW Reference'!P$16*List!$H2312)+'NEW Reference'!P$17,0)</f>
        <v>941</v>
      </c>
      <c r="X2312" s="35">
        <f>ROUND(('NEW Reference'!Q$16*List!$H2312)+'NEW Reference'!Q$17,0)</f>
        <v>471</v>
      </c>
      <c r="Y2312" s="36"/>
      <c r="Z2312" s="4" t="str">
        <f t="shared" si="107"/>
        <v>CLEARFIELD, Pennsylvania</v>
      </c>
      <c r="AA2312" s="46" t="s">
        <v>6502</v>
      </c>
      <c r="AB2312" s="37" t="s">
        <v>49</v>
      </c>
      <c r="AC2312" s="41" t="s">
        <v>6458</v>
      </c>
      <c r="AD2312" s="42"/>
      <c r="AE2312">
        <f t="shared" si="108"/>
        <v>0.79890000000000005</v>
      </c>
    </row>
    <row r="2313" spans="1:31">
      <c r="A2313" s="28" t="s">
        <v>6503</v>
      </c>
      <c r="B2313" s="44" t="s">
        <v>6504</v>
      </c>
      <c r="C2313" s="45">
        <v>99939</v>
      </c>
      <c r="D2313" s="30" t="s">
        <v>203</v>
      </c>
      <c r="E2313" s="46" t="s">
        <v>2235</v>
      </c>
      <c r="F2313" s="50" t="s">
        <v>6458</v>
      </c>
      <c r="G2313" s="33" t="s">
        <v>59</v>
      </c>
      <c r="H2313">
        <f t="shared" si="106"/>
        <v>0.79890000000000005</v>
      </c>
      <c r="I2313" s="34">
        <f>ROUND(('NEW Reference'!B$16*List!$H2313)+'NEW Reference'!B$17,0)</f>
        <v>1029</v>
      </c>
      <c r="J2313" s="34">
        <f>ROUND(('NEW Reference'!C$16*List!$H2313)+'NEW Reference'!C$17,0)</f>
        <v>1535</v>
      </c>
      <c r="K2313" s="34">
        <f>ROUND(('NEW Reference'!D$16*List!$H2313)+'NEW Reference'!D$17,0)</f>
        <v>1839</v>
      </c>
      <c r="L2313" s="34">
        <f>ROUND(('NEW Reference'!E$16*List!$H2313)+'NEW Reference'!E$17,0)</f>
        <v>2274</v>
      </c>
      <c r="M2313" s="34">
        <f>ROUND(('NEW Reference'!F$16*List!$H2313)+'NEW Reference'!F$17,0)</f>
        <v>2369</v>
      </c>
      <c r="N2313" s="34">
        <f>ROUND(('NEW Reference'!G$16*List!$H2313)+'NEW Reference'!G$17,0)</f>
        <v>2681</v>
      </c>
      <c r="O2313" s="34">
        <f>ROUND(('NEW Reference'!H$16*List!$H2313)+'NEW Reference'!H$17,0)</f>
        <v>2784</v>
      </c>
      <c r="P2313" s="34">
        <f>ROUND(('NEW Reference'!I$16*List!$H2313)+'NEW Reference'!I$17,0)</f>
        <v>2893</v>
      </c>
      <c r="Q2313" s="34">
        <f>ROUND(('NEW Reference'!J$16*List!$H2313)+'NEW Reference'!J$17,0)</f>
        <v>3350</v>
      </c>
      <c r="R2313" s="34">
        <f>ROUND(('NEW Reference'!K$16*List!$H2313)+'NEW Reference'!K$17,0)</f>
        <v>3456</v>
      </c>
      <c r="S2313" s="34">
        <f>ROUND(('NEW Reference'!L$16*List!$H2313)+'NEW Reference'!L$17,0)</f>
        <v>3729</v>
      </c>
      <c r="T2313" s="34">
        <f>ROUND(('NEW Reference'!M$16*List!$H2313)+'NEW Reference'!M$17,0)</f>
        <v>4454</v>
      </c>
      <c r="U2313" s="34">
        <f>ROUND(('NEW Reference'!N$16*List!$H2313)+'NEW Reference'!N$17,0)</f>
        <v>17972</v>
      </c>
      <c r="V2313" s="35">
        <f>ROUND(('NEW Reference'!O$16*List!$H2313)+'NEW Reference'!O$17,0)</f>
        <v>668</v>
      </c>
      <c r="W2313" s="35">
        <f>ROUND(('NEW Reference'!P$16*List!$H2313)+'NEW Reference'!P$17,0)</f>
        <v>941</v>
      </c>
      <c r="X2313" s="35">
        <f>ROUND(('NEW Reference'!Q$16*List!$H2313)+'NEW Reference'!Q$17,0)</f>
        <v>471</v>
      </c>
      <c r="Y2313" s="36"/>
      <c r="Z2313" s="4" t="str">
        <f t="shared" si="107"/>
        <v>CLINTON, Pennsylvania</v>
      </c>
      <c r="AA2313" s="46" t="s">
        <v>2235</v>
      </c>
      <c r="AB2313" s="37" t="s">
        <v>49</v>
      </c>
      <c r="AC2313" s="41" t="s">
        <v>6458</v>
      </c>
      <c r="AD2313" s="42"/>
      <c r="AE2313">
        <f t="shared" si="108"/>
        <v>0.79890000000000005</v>
      </c>
    </row>
    <row r="2314" spans="1:31">
      <c r="A2314" s="28" t="s">
        <v>6505</v>
      </c>
      <c r="B2314" s="44" t="s">
        <v>6506</v>
      </c>
      <c r="C2314" s="45">
        <v>14100</v>
      </c>
      <c r="D2314" s="30" t="s">
        <v>413</v>
      </c>
      <c r="E2314" s="46" t="s">
        <v>541</v>
      </c>
      <c r="F2314" s="49" t="s">
        <v>6458</v>
      </c>
      <c r="G2314" s="33" t="s">
        <v>48</v>
      </c>
      <c r="H2314">
        <f t="shared" si="106"/>
        <v>0.84970000000000001</v>
      </c>
      <c r="I2314" s="34">
        <f>ROUND(('NEW Reference'!B$16*List!$H2314)+'NEW Reference'!B$17,0)</f>
        <v>1076</v>
      </c>
      <c r="J2314" s="34">
        <f>ROUND(('NEW Reference'!C$16*List!$H2314)+'NEW Reference'!C$17,0)</f>
        <v>1605</v>
      </c>
      <c r="K2314" s="34">
        <f>ROUND(('NEW Reference'!D$16*List!$H2314)+'NEW Reference'!D$17,0)</f>
        <v>1923</v>
      </c>
      <c r="L2314" s="34">
        <f>ROUND(('NEW Reference'!E$16*List!$H2314)+'NEW Reference'!E$17,0)</f>
        <v>2377</v>
      </c>
      <c r="M2314" s="34">
        <f>ROUND(('NEW Reference'!F$16*List!$H2314)+'NEW Reference'!F$17,0)</f>
        <v>2477</v>
      </c>
      <c r="N2314" s="34">
        <f>ROUND(('NEW Reference'!G$16*List!$H2314)+'NEW Reference'!G$17,0)</f>
        <v>2804</v>
      </c>
      <c r="O2314" s="34">
        <f>ROUND(('NEW Reference'!H$16*List!$H2314)+'NEW Reference'!H$17,0)</f>
        <v>2911</v>
      </c>
      <c r="P2314" s="34">
        <f>ROUND(('NEW Reference'!I$16*List!$H2314)+'NEW Reference'!I$17,0)</f>
        <v>3025</v>
      </c>
      <c r="Q2314" s="34">
        <f>ROUND(('NEW Reference'!J$16*List!$H2314)+'NEW Reference'!J$17,0)</f>
        <v>3503</v>
      </c>
      <c r="R2314" s="34">
        <f>ROUND(('NEW Reference'!K$16*List!$H2314)+'NEW Reference'!K$17,0)</f>
        <v>3614</v>
      </c>
      <c r="S2314" s="34">
        <f>ROUND(('NEW Reference'!L$16*List!$H2314)+'NEW Reference'!L$17,0)</f>
        <v>3900</v>
      </c>
      <c r="T2314" s="34">
        <f>ROUND(('NEW Reference'!M$16*List!$H2314)+'NEW Reference'!M$17,0)</f>
        <v>4657</v>
      </c>
      <c r="U2314" s="34">
        <f>ROUND(('NEW Reference'!N$16*List!$H2314)+'NEW Reference'!N$17,0)</f>
        <v>18792</v>
      </c>
      <c r="V2314" s="35">
        <f>ROUND(('NEW Reference'!O$16*List!$H2314)+'NEW Reference'!O$17,0)</f>
        <v>699</v>
      </c>
      <c r="W2314" s="35">
        <f>ROUND(('NEW Reference'!P$16*List!$H2314)+'NEW Reference'!P$17,0)</f>
        <v>984</v>
      </c>
      <c r="X2314" s="35">
        <f>ROUND(('NEW Reference'!Q$16*List!$H2314)+'NEW Reference'!Q$17,0)</f>
        <v>492</v>
      </c>
      <c r="Y2314" s="36"/>
      <c r="Z2314" s="4" t="str">
        <f t="shared" si="107"/>
        <v>COLUMBIA, Pennsylvania</v>
      </c>
      <c r="AA2314" s="46" t="s">
        <v>541</v>
      </c>
      <c r="AB2314" s="37" t="s">
        <v>49</v>
      </c>
      <c r="AC2314" s="41" t="s">
        <v>6458</v>
      </c>
      <c r="AD2314" s="42"/>
      <c r="AE2314">
        <f t="shared" si="108"/>
        <v>0.84970000000000001</v>
      </c>
    </row>
    <row r="2315" spans="1:31">
      <c r="A2315" s="28" t="s">
        <v>6507</v>
      </c>
      <c r="B2315" s="44" t="s">
        <v>6508</v>
      </c>
      <c r="C2315" s="45">
        <v>99939</v>
      </c>
      <c r="D2315" s="30" t="s">
        <v>203</v>
      </c>
      <c r="E2315" s="46" t="s">
        <v>555</v>
      </c>
      <c r="F2315" s="50" t="s">
        <v>6458</v>
      </c>
      <c r="G2315" s="33" t="s">
        <v>59</v>
      </c>
      <c r="H2315">
        <f t="shared" si="106"/>
        <v>0.79890000000000005</v>
      </c>
      <c r="I2315" s="34">
        <f>ROUND(('NEW Reference'!B$16*List!$H2315)+'NEW Reference'!B$17,0)</f>
        <v>1029</v>
      </c>
      <c r="J2315" s="34">
        <f>ROUND(('NEW Reference'!C$16*List!$H2315)+'NEW Reference'!C$17,0)</f>
        <v>1535</v>
      </c>
      <c r="K2315" s="34">
        <f>ROUND(('NEW Reference'!D$16*List!$H2315)+'NEW Reference'!D$17,0)</f>
        <v>1839</v>
      </c>
      <c r="L2315" s="34">
        <f>ROUND(('NEW Reference'!E$16*List!$H2315)+'NEW Reference'!E$17,0)</f>
        <v>2274</v>
      </c>
      <c r="M2315" s="34">
        <f>ROUND(('NEW Reference'!F$16*List!$H2315)+'NEW Reference'!F$17,0)</f>
        <v>2369</v>
      </c>
      <c r="N2315" s="34">
        <f>ROUND(('NEW Reference'!G$16*List!$H2315)+'NEW Reference'!G$17,0)</f>
        <v>2681</v>
      </c>
      <c r="O2315" s="34">
        <f>ROUND(('NEW Reference'!H$16*List!$H2315)+'NEW Reference'!H$17,0)</f>
        <v>2784</v>
      </c>
      <c r="P2315" s="34">
        <f>ROUND(('NEW Reference'!I$16*List!$H2315)+'NEW Reference'!I$17,0)</f>
        <v>2893</v>
      </c>
      <c r="Q2315" s="34">
        <f>ROUND(('NEW Reference'!J$16*List!$H2315)+'NEW Reference'!J$17,0)</f>
        <v>3350</v>
      </c>
      <c r="R2315" s="34">
        <f>ROUND(('NEW Reference'!K$16*List!$H2315)+'NEW Reference'!K$17,0)</f>
        <v>3456</v>
      </c>
      <c r="S2315" s="34">
        <f>ROUND(('NEW Reference'!L$16*List!$H2315)+'NEW Reference'!L$17,0)</f>
        <v>3729</v>
      </c>
      <c r="T2315" s="34">
        <f>ROUND(('NEW Reference'!M$16*List!$H2315)+'NEW Reference'!M$17,0)</f>
        <v>4454</v>
      </c>
      <c r="U2315" s="34">
        <f>ROUND(('NEW Reference'!N$16*List!$H2315)+'NEW Reference'!N$17,0)</f>
        <v>17972</v>
      </c>
      <c r="V2315" s="35">
        <f>ROUND(('NEW Reference'!O$16*List!$H2315)+'NEW Reference'!O$17,0)</f>
        <v>668</v>
      </c>
      <c r="W2315" s="35">
        <f>ROUND(('NEW Reference'!P$16*List!$H2315)+'NEW Reference'!P$17,0)</f>
        <v>941</v>
      </c>
      <c r="X2315" s="35">
        <f>ROUND(('NEW Reference'!Q$16*List!$H2315)+'NEW Reference'!Q$17,0)</f>
        <v>471</v>
      </c>
      <c r="Y2315" s="36"/>
      <c r="Z2315" s="4" t="str">
        <f t="shared" si="107"/>
        <v>CRAWFORD, Pennsylvania</v>
      </c>
      <c r="AA2315" s="37" t="s">
        <v>555</v>
      </c>
      <c r="AB2315" s="37" t="s">
        <v>49</v>
      </c>
      <c r="AC2315" s="32" t="s">
        <v>6458</v>
      </c>
      <c r="AD2315" s="38"/>
      <c r="AE2315">
        <f t="shared" si="108"/>
        <v>0.79890000000000005</v>
      </c>
    </row>
    <row r="2316" spans="1:31">
      <c r="A2316" s="28" t="s">
        <v>6509</v>
      </c>
      <c r="B2316" s="44" t="s">
        <v>6510</v>
      </c>
      <c r="C2316" s="45">
        <v>25420</v>
      </c>
      <c r="D2316" s="30" t="s">
        <v>869</v>
      </c>
      <c r="E2316" s="46" t="s">
        <v>2245</v>
      </c>
      <c r="F2316" s="49" t="s">
        <v>6458</v>
      </c>
      <c r="G2316" s="33" t="s">
        <v>48</v>
      </c>
      <c r="H2316">
        <f t="shared" si="106"/>
        <v>0.9497000000000001</v>
      </c>
      <c r="I2316" s="34">
        <f>ROUND(('NEW Reference'!B$16*List!$H2316)+'NEW Reference'!B$17,0)</f>
        <v>1169</v>
      </c>
      <c r="J2316" s="34">
        <f>ROUND(('NEW Reference'!C$16*List!$H2316)+'NEW Reference'!C$17,0)</f>
        <v>1743</v>
      </c>
      <c r="K2316" s="34">
        <f>ROUND(('NEW Reference'!D$16*List!$H2316)+'NEW Reference'!D$17,0)</f>
        <v>2088</v>
      </c>
      <c r="L2316" s="34">
        <f>ROUND(('NEW Reference'!E$16*List!$H2316)+'NEW Reference'!E$17,0)</f>
        <v>2582</v>
      </c>
      <c r="M2316" s="34">
        <f>ROUND(('NEW Reference'!F$16*List!$H2316)+'NEW Reference'!F$17,0)</f>
        <v>2690</v>
      </c>
      <c r="N2316" s="34">
        <f>ROUND(('NEW Reference'!G$16*List!$H2316)+'NEW Reference'!G$17,0)</f>
        <v>3045</v>
      </c>
      <c r="O2316" s="34">
        <f>ROUND(('NEW Reference'!H$16*List!$H2316)+'NEW Reference'!H$17,0)</f>
        <v>3161</v>
      </c>
      <c r="P2316" s="34">
        <f>ROUND(('NEW Reference'!I$16*List!$H2316)+'NEW Reference'!I$17,0)</f>
        <v>3285</v>
      </c>
      <c r="Q2316" s="34">
        <f>ROUND(('NEW Reference'!J$16*List!$H2316)+'NEW Reference'!J$17,0)</f>
        <v>3804</v>
      </c>
      <c r="R2316" s="34">
        <f>ROUND(('NEW Reference'!K$16*List!$H2316)+'NEW Reference'!K$17,0)</f>
        <v>3924</v>
      </c>
      <c r="S2316" s="34">
        <f>ROUND(('NEW Reference'!L$16*List!$H2316)+'NEW Reference'!L$17,0)</f>
        <v>4235</v>
      </c>
      <c r="T2316" s="34">
        <f>ROUND(('NEW Reference'!M$16*List!$H2316)+'NEW Reference'!M$17,0)</f>
        <v>5058</v>
      </c>
      <c r="U2316" s="34">
        <f>ROUND(('NEW Reference'!N$16*List!$H2316)+'NEW Reference'!N$17,0)</f>
        <v>20407</v>
      </c>
      <c r="V2316" s="35">
        <f>ROUND(('NEW Reference'!O$16*List!$H2316)+'NEW Reference'!O$17,0)</f>
        <v>759</v>
      </c>
      <c r="W2316" s="35">
        <f>ROUND(('NEW Reference'!P$16*List!$H2316)+'NEW Reference'!P$17,0)</f>
        <v>1069</v>
      </c>
      <c r="X2316" s="35">
        <f>ROUND(('NEW Reference'!Q$16*List!$H2316)+'NEW Reference'!Q$17,0)</f>
        <v>535</v>
      </c>
      <c r="Y2316" s="36"/>
      <c r="Z2316" s="4" t="str">
        <f t="shared" si="107"/>
        <v>CUMBERLAND, Pennsylvania</v>
      </c>
      <c r="AA2316" s="37" t="s">
        <v>2245</v>
      </c>
      <c r="AB2316" s="37" t="s">
        <v>49</v>
      </c>
      <c r="AC2316" s="32" t="s">
        <v>6458</v>
      </c>
      <c r="AD2316" s="38"/>
      <c r="AE2316">
        <f t="shared" si="108"/>
        <v>0.9497000000000001</v>
      </c>
    </row>
    <row r="2317" spans="1:31">
      <c r="A2317" s="28" t="s">
        <v>6511</v>
      </c>
      <c r="B2317" s="44" t="s">
        <v>6512</v>
      </c>
      <c r="C2317" s="45">
        <v>25420</v>
      </c>
      <c r="D2317" s="30" t="s">
        <v>869</v>
      </c>
      <c r="E2317" s="46" t="s">
        <v>6513</v>
      </c>
      <c r="F2317" s="49" t="s">
        <v>6458</v>
      </c>
      <c r="G2317" s="33" t="s">
        <v>48</v>
      </c>
      <c r="H2317">
        <f t="shared" si="106"/>
        <v>0.9497000000000001</v>
      </c>
      <c r="I2317" s="34">
        <f>ROUND(('NEW Reference'!B$16*List!$H2317)+'NEW Reference'!B$17,0)</f>
        <v>1169</v>
      </c>
      <c r="J2317" s="34">
        <f>ROUND(('NEW Reference'!C$16*List!$H2317)+'NEW Reference'!C$17,0)</f>
        <v>1743</v>
      </c>
      <c r="K2317" s="34">
        <f>ROUND(('NEW Reference'!D$16*List!$H2317)+'NEW Reference'!D$17,0)</f>
        <v>2088</v>
      </c>
      <c r="L2317" s="34">
        <f>ROUND(('NEW Reference'!E$16*List!$H2317)+'NEW Reference'!E$17,0)</f>
        <v>2582</v>
      </c>
      <c r="M2317" s="34">
        <f>ROUND(('NEW Reference'!F$16*List!$H2317)+'NEW Reference'!F$17,0)</f>
        <v>2690</v>
      </c>
      <c r="N2317" s="34">
        <f>ROUND(('NEW Reference'!G$16*List!$H2317)+'NEW Reference'!G$17,0)</f>
        <v>3045</v>
      </c>
      <c r="O2317" s="34">
        <f>ROUND(('NEW Reference'!H$16*List!$H2317)+'NEW Reference'!H$17,0)</f>
        <v>3161</v>
      </c>
      <c r="P2317" s="34">
        <f>ROUND(('NEW Reference'!I$16*List!$H2317)+'NEW Reference'!I$17,0)</f>
        <v>3285</v>
      </c>
      <c r="Q2317" s="34">
        <f>ROUND(('NEW Reference'!J$16*List!$H2317)+'NEW Reference'!J$17,0)</f>
        <v>3804</v>
      </c>
      <c r="R2317" s="34">
        <f>ROUND(('NEW Reference'!K$16*List!$H2317)+'NEW Reference'!K$17,0)</f>
        <v>3924</v>
      </c>
      <c r="S2317" s="34">
        <f>ROUND(('NEW Reference'!L$16*List!$H2317)+'NEW Reference'!L$17,0)</f>
        <v>4235</v>
      </c>
      <c r="T2317" s="34">
        <f>ROUND(('NEW Reference'!M$16*List!$H2317)+'NEW Reference'!M$17,0)</f>
        <v>5058</v>
      </c>
      <c r="U2317" s="34">
        <f>ROUND(('NEW Reference'!N$16*List!$H2317)+'NEW Reference'!N$17,0)</f>
        <v>20407</v>
      </c>
      <c r="V2317" s="35">
        <f>ROUND(('NEW Reference'!O$16*List!$H2317)+'NEW Reference'!O$17,0)</f>
        <v>759</v>
      </c>
      <c r="W2317" s="35">
        <f>ROUND(('NEW Reference'!P$16*List!$H2317)+'NEW Reference'!P$17,0)</f>
        <v>1069</v>
      </c>
      <c r="X2317" s="35">
        <f>ROUND(('NEW Reference'!Q$16*List!$H2317)+'NEW Reference'!Q$17,0)</f>
        <v>535</v>
      </c>
      <c r="Y2317" s="36"/>
      <c r="Z2317" s="4" t="str">
        <f t="shared" si="107"/>
        <v>DAUPHIN, Pennsylvania</v>
      </c>
      <c r="AA2317" s="46" t="s">
        <v>6513</v>
      </c>
      <c r="AB2317" s="37" t="s">
        <v>49</v>
      </c>
      <c r="AC2317" s="41" t="s">
        <v>6458</v>
      </c>
      <c r="AD2317" s="42"/>
      <c r="AE2317">
        <f t="shared" si="108"/>
        <v>0.9497000000000001</v>
      </c>
    </row>
    <row r="2318" spans="1:31">
      <c r="A2318" s="28" t="s">
        <v>6514</v>
      </c>
      <c r="B2318" s="44" t="s">
        <v>6515</v>
      </c>
      <c r="C2318" s="45">
        <v>37964</v>
      </c>
      <c r="D2318" s="30" t="s">
        <v>1377</v>
      </c>
      <c r="E2318" s="46" t="s">
        <v>1323</v>
      </c>
      <c r="F2318" s="49" t="s">
        <v>6458</v>
      </c>
      <c r="G2318" s="33" t="s">
        <v>48</v>
      </c>
      <c r="H2318">
        <f t="shared" si="106"/>
        <v>1.0888</v>
      </c>
      <c r="I2318" s="34">
        <f>ROUND(('NEW Reference'!B$16*List!$H2318)+'NEW Reference'!B$17,0)</f>
        <v>1297</v>
      </c>
      <c r="J2318" s="34">
        <f>ROUND(('NEW Reference'!C$16*List!$H2318)+'NEW Reference'!C$17,0)</f>
        <v>1935</v>
      </c>
      <c r="K2318" s="34">
        <f>ROUND(('NEW Reference'!D$16*List!$H2318)+'NEW Reference'!D$17,0)</f>
        <v>2318</v>
      </c>
      <c r="L2318" s="34">
        <f>ROUND(('NEW Reference'!E$16*List!$H2318)+'NEW Reference'!E$17,0)</f>
        <v>2866</v>
      </c>
      <c r="M2318" s="34">
        <f>ROUND(('NEW Reference'!F$16*List!$H2318)+'NEW Reference'!F$17,0)</f>
        <v>2986</v>
      </c>
      <c r="N2318" s="34">
        <f>ROUND(('NEW Reference'!G$16*List!$H2318)+'NEW Reference'!G$17,0)</f>
        <v>3380</v>
      </c>
      <c r="O2318" s="34">
        <f>ROUND(('NEW Reference'!H$16*List!$H2318)+'NEW Reference'!H$17,0)</f>
        <v>3509</v>
      </c>
      <c r="P2318" s="34">
        <f>ROUND(('NEW Reference'!I$16*List!$H2318)+'NEW Reference'!I$17,0)</f>
        <v>3647</v>
      </c>
      <c r="Q2318" s="34">
        <f>ROUND(('NEW Reference'!J$16*List!$H2318)+'NEW Reference'!J$17,0)</f>
        <v>4223</v>
      </c>
      <c r="R2318" s="34">
        <f>ROUND(('NEW Reference'!K$16*List!$H2318)+'NEW Reference'!K$17,0)</f>
        <v>4356</v>
      </c>
      <c r="S2318" s="34">
        <f>ROUND(('NEW Reference'!L$16*List!$H2318)+'NEW Reference'!L$17,0)</f>
        <v>4701</v>
      </c>
      <c r="T2318" s="34">
        <f>ROUND(('NEW Reference'!M$16*List!$H2318)+'NEW Reference'!M$17,0)</f>
        <v>5614</v>
      </c>
      <c r="U2318" s="34">
        <f>ROUND(('NEW Reference'!N$16*List!$H2318)+'NEW Reference'!N$17,0)</f>
        <v>22653</v>
      </c>
      <c r="V2318" s="35">
        <f>ROUND(('NEW Reference'!O$16*List!$H2318)+'NEW Reference'!O$17,0)</f>
        <v>842</v>
      </c>
      <c r="W2318" s="35">
        <f>ROUND(('NEW Reference'!P$16*List!$H2318)+'NEW Reference'!P$17,0)</f>
        <v>1187</v>
      </c>
      <c r="X2318" s="35">
        <f>ROUND(('NEW Reference'!Q$16*List!$H2318)+'NEW Reference'!Q$17,0)</f>
        <v>593</v>
      </c>
      <c r="Y2318" s="36"/>
      <c r="Z2318" s="4" t="str">
        <f t="shared" si="107"/>
        <v>DELAWARE, Pennsylvania</v>
      </c>
      <c r="AA2318" s="37" t="s">
        <v>1323</v>
      </c>
      <c r="AB2318" s="37" t="s">
        <v>49</v>
      </c>
      <c r="AC2318" s="32" t="s">
        <v>6458</v>
      </c>
      <c r="AD2318" s="38"/>
      <c r="AE2318">
        <f t="shared" si="108"/>
        <v>1.0888</v>
      </c>
    </row>
    <row r="2319" spans="1:31">
      <c r="A2319" s="28" t="s">
        <v>6516</v>
      </c>
      <c r="B2319" s="44" t="s">
        <v>6517</v>
      </c>
      <c r="C2319" s="45">
        <v>99939</v>
      </c>
      <c r="D2319" s="30" t="s">
        <v>203</v>
      </c>
      <c r="E2319" s="46" t="s">
        <v>2994</v>
      </c>
      <c r="F2319" s="50" t="s">
        <v>6458</v>
      </c>
      <c r="G2319" s="33" t="s">
        <v>59</v>
      </c>
      <c r="H2319">
        <f t="shared" ref="H2319:H2382" si="109">IFERROR(INDEX($AH:$AH,MATCH($C2319,$AF:$AF,0)),"")</f>
        <v>0.79890000000000005</v>
      </c>
      <c r="I2319" s="34">
        <f>ROUND(('NEW Reference'!B$16*List!$H2319)+'NEW Reference'!B$17,0)</f>
        <v>1029</v>
      </c>
      <c r="J2319" s="34">
        <f>ROUND(('NEW Reference'!C$16*List!$H2319)+'NEW Reference'!C$17,0)</f>
        <v>1535</v>
      </c>
      <c r="K2319" s="34">
        <f>ROUND(('NEW Reference'!D$16*List!$H2319)+'NEW Reference'!D$17,0)</f>
        <v>1839</v>
      </c>
      <c r="L2319" s="34">
        <f>ROUND(('NEW Reference'!E$16*List!$H2319)+'NEW Reference'!E$17,0)</f>
        <v>2274</v>
      </c>
      <c r="M2319" s="34">
        <f>ROUND(('NEW Reference'!F$16*List!$H2319)+'NEW Reference'!F$17,0)</f>
        <v>2369</v>
      </c>
      <c r="N2319" s="34">
        <f>ROUND(('NEW Reference'!G$16*List!$H2319)+'NEW Reference'!G$17,0)</f>
        <v>2681</v>
      </c>
      <c r="O2319" s="34">
        <f>ROUND(('NEW Reference'!H$16*List!$H2319)+'NEW Reference'!H$17,0)</f>
        <v>2784</v>
      </c>
      <c r="P2319" s="34">
        <f>ROUND(('NEW Reference'!I$16*List!$H2319)+'NEW Reference'!I$17,0)</f>
        <v>2893</v>
      </c>
      <c r="Q2319" s="34">
        <f>ROUND(('NEW Reference'!J$16*List!$H2319)+'NEW Reference'!J$17,0)</f>
        <v>3350</v>
      </c>
      <c r="R2319" s="34">
        <f>ROUND(('NEW Reference'!K$16*List!$H2319)+'NEW Reference'!K$17,0)</f>
        <v>3456</v>
      </c>
      <c r="S2319" s="34">
        <f>ROUND(('NEW Reference'!L$16*List!$H2319)+'NEW Reference'!L$17,0)</f>
        <v>3729</v>
      </c>
      <c r="T2319" s="34">
        <f>ROUND(('NEW Reference'!M$16*List!$H2319)+'NEW Reference'!M$17,0)</f>
        <v>4454</v>
      </c>
      <c r="U2319" s="34">
        <f>ROUND(('NEW Reference'!N$16*List!$H2319)+'NEW Reference'!N$17,0)</f>
        <v>17972</v>
      </c>
      <c r="V2319" s="35">
        <f>ROUND(('NEW Reference'!O$16*List!$H2319)+'NEW Reference'!O$17,0)</f>
        <v>668</v>
      </c>
      <c r="W2319" s="35">
        <f>ROUND(('NEW Reference'!P$16*List!$H2319)+'NEW Reference'!P$17,0)</f>
        <v>941</v>
      </c>
      <c r="X2319" s="35">
        <f>ROUND(('NEW Reference'!Q$16*List!$H2319)+'NEW Reference'!Q$17,0)</f>
        <v>471</v>
      </c>
      <c r="Y2319" s="36"/>
      <c r="Z2319" s="4" t="str">
        <f t="shared" ref="Z2319:Z2382" si="110">CONCATENATE(AA2319, AB2319, AC2319)</f>
        <v>ELK, Pennsylvania</v>
      </c>
      <c r="AA2319" s="37" t="s">
        <v>2994</v>
      </c>
      <c r="AB2319" s="37" t="s">
        <v>49</v>
      </c>
      <c r="AC2319" s="32" t="s">
        <v>6458</v>
      </c>
      <c r="AD2319" s="38"/>
      <c r="AE2319">
        <f t="shared" ref="AE2319:AE2382" si="111">IFERROR(INDEX($AH:$AH,MATCH($C2319,$AF:$AF,0)),"")</f>
        <v>0.79890000000000005</v>
      </c>
    </row>
    <row r="2320" spans="1:31">
      <c r="A2320" s="28" t="s">
        <v>6518</v>
      </c>
      <c r="B2320" s="44" t="s">
        <v>6519</v>
      </c>
      <c r="C2320" s="45">
        <v>21500</v>
      </c>
      <c r="D2320" s="30" t="s">
        <v>702</v>
      </c>
      <c r="E2320" s="46" t="s">
        <v>5427</v>
      </c>
      <c r="F2320" s="49" t="s">
        <v>6458</v>
      </c>
      <c r="G2320" s="33" t="s">
        <v>48</v>
      </c>
      <c r="H2320">
        <f t="shared" si="109"/>
        <v>0.75619999999999998</v>
      </c>
      <c r="I2320" s="34">
        <f>ROUND(('NEW Reference'!B$16*List!$H2320)+'NEW Reference'!B$17,0)</f>
        <v>990</v>
      </c>
      <c r="J2320" s="34">
        <f>ROUND(('NEW Reference'!C$16*List!$H2320)+'NEW Reference'!C$17,0)</f>
        <v>1476</v>
      </c>
      <c r="K2320" s="34">
        <f>ROUND(('NEW Reference'!D$16*List!$H2320)+'NEW Reference'!D$17,0)</f>
        <v>1769</v>
      </c>
      <c r="L2320" s="34">
        <f>ROUND(('NEW Reference'!E$16*List!$H2320)+'NEW Reference'!E$17,0)</f>
        <v>2186</v>
      </c>
      <c r="M2320" s="34">
        <f>ROUND(('NEW Reference'!F$16*List!$H2320)+'NEW Reference'!F$17,0)</f>
        <v>2278</v>
      </c>
      <c r="N2320" s="34">
        <f>ROUND(('NEW Reference'!G$16*List!$H2320)+'NEW Reference'!G$17,0)</f>
        <v>2579</v>
      </c>
      <c r="O2320" s="34">
        <f>ROUND(('NEW Reference'!H$16*List!$H2320)+'NEW Reference'!H$17,0)</f>
        <v>2677</v>
      </c>
      <c r="P2320" s="34">
        <f>ROUND(('NEW Reference'!I$16*List!$H2320)+'NEW Reference'!I$17,0)</f>
        <v>2782</v>
      </c>
      <c r="Q2320" s="34">
        <f>ROUND(('NEW Reference'!J$16*List!$H2320)+'NEW Reference'!J$17,0)</f>
        <v>3222</v>
      </c>
      <c r="R2320" s="34">
        <f>ROUND(('NEW Reference'!K$16*List!$H2320)+'NEW Reference'!K$17,0)</f>
        <v>3323</v>
      </c>
      <c r="S2320" s="34">
        <f>ROUND(('NEW Reference'!L$16*List!$H2320)+'NEW Reference'!L$17,0)</f>
        <v>3586</v>
      </c>
      <c r="T2320" s="34">
        <f>ROUND(('NEW Reference'!M$16*List!$H2320)+'NEW Reference'!M$17,0)</f>
        <v>4283</v>
      </c>
      <c r="U2320" s="34">
        <f>ROUND(('NEW Reference'!N$16*List!$H2320)+'NEW Reference'!N$17,0)</f>
        <v>17282</v>
      </c>
      <c r="V2320" s="35">
        <f>ROUND(('NEW Reference'!O$16*List!$H2320)+'NEW Reference'!O$17,0)</f>
        <v>642</v>
      </c>
      <c r="W2320" s="35">
        <f>ROUND(('NEW Reference'!P$16*List!$H2320)+'NEW Reference'!P$17,0)</f>
        <v>905</v>
      </c>
      <c r="X2320" s="35">
        <f>ROUND(('NEW Reference'!Q$16*List!$H2320)+'NEW Reference'!Q$17,0)</f>
        <v>453</v>
      </c>
      <c r="Y2320" s="36"/>
      <c r="Z2320" s="4" t="str">
        <f t="shared" si="110"/>
        <v>ERIE, Pennsylvania</v>
      </c>
      <c r="AA2320" s="37" t="s">
        <v>5427</v>
      </c>
      <c r="AB2320" s="37" t="s">
        <v>49</v>
      </c>
      <c r="AC2320" s="32" t="s">
        <v>6458</v>
      </c>
      <c r="AD2320" s="38"/>
      <c r="AE2320">
        <f t="shared" si="111"/>
        <v>0.75619999999999998</v>
      </c>
    </row>
    <row r="2321" spans="1:31">
      <c r="A2321" s="28" t="s">
        <v>6520</v>
      </c>
      <c r="B2321" s="44" t="s">
        <v>6521</v>
      </c>
      <c r="C2321" s="47">
        <v>38300</v>
      </c>
      <c r="D2321" s="30" t="s">
        <v>1387</v>
      </c>
      <c r="E2321" s="37" t="s">
        <v>165</v>
      </c>
      <c r="F2321" s="49" t="s">
        <v>6458</v>
      </c>
      <c r="G2321" s="33" t="s">
        <v>48</v>
      </c>
      <c r="H2321">
        <f t="shared" si="109"/>
        <v>0.82520000000000004</v>
      </c>
      <c r="I2321" s="34">
        <f>ROUND(('NEW Reference'!B$16*List!$H2321)+'NEW Reference'!B$17,0)</f>
        <v>1054</v>
      </c>
      <c r="J2321" s="34">
        <f>ROUND(('NEW Reference'!C$16*List!$H2321)+'NEW Reference'!C$17,0)</f>
        <v>1571</v>
      </c>
      <c r="K2321" s="34">
        <f>ROUND(('NEW Reference'!D$16*List!$H2321)+'NEW Reference'!D$17,0)</f>
        <v>1883</v>
      </c>
      <c r="L2321" s="34">
        <f>ROUND(('NEW Reference'!E$16*List!$H2321)+'NEW Reference'!E$17,0)</f>
        <v>2327</v>
      </c>
      <c r="M2321" s="34">
        <f>ROUND(('NEW Reference'!F$16*List!$H2321)+'NEW Reference'!F$17,0)</f>
        <v>2425</v>
      </c>
      <c r="N2321" s="34">
        <f>ROUND(('NEW Reference'!G$16*List!$H2321)+'NEW Reference'!G$17,0)</f>
        <v>2745</v>
      </c>
      <c r="O2321" s="34">
        <f>ROUND(('NEW Reference'!H$16*List!$H2321)+'NEW Reference'!H$17,0)</f>
        <v>2850</v>
      </c>
      <c r="P2321" s="34">
        <f>ROUND(('NEW Reference'!I$16*List!$H2321)+'NEW Reference'!I$17,0)</f>
        <v>2962</v>
      </c>
      <c r="Q2321" s="34">
        <f>ROUND(('NEW Reference'!J$16*List!$H2321)+'NEW Reference'!J$17,0)</f>
        <v>3430</v>
      </c>
      <c r="R2321" s="34">
        <f>ROUND(('NEW Reference'!K$16*List!$H2321)+'NEW Reference'!K$17,0)</f>
        <v>3538</v>
      </c>
      <c r="S2321" s="34">
        <f>ROUND(('NEW Reference'!L$16*List!$H2321)+'NEW Reference'!L$17,0)</f>
        <v>3817</v>
      </c>
      <c r="T2321" s="34">
        <f>ROUND(('NEW Reference'!M$16*List!$H2321)+'NEW Reference'!M$17,0)</f>
        <v>4559</v>
      </c>
      <c r="U2321" s="34">
        <f>ROUND(('NEW Reference'!N$16*List!$H2321)+'NEW Reference'!N$17,0)</f>
        <v>18396</v>
      </c>
      <c r="V2321" s="35">
        <f>ROUND(('NEW Reference'!O$16*List!$H2321)+'NEW Reference'!O$17,0)</f>
        <v>684</v>
      </c>
      <c r="W2321" s="35">
        <f>ROUND(('NEW Reference'!P$16*List!$H2321)+'NEW Reference'!P$17,0)</f>
        <v>964</v>
      </c>
      <c r="X2321" s="35">
        <f>ROUND(('NEW Reference'!Q$16*List!$H2321)+'NEW Reference'!Q$17,0)</f>
        <v>482</v>
      </c>
      <c r="Y2321" s="36"/>
      <c r="Z2321" s="4" t="str">
        <f t="shared" si="110"/>
        <v>FAYETTE, Pennsylvania</v>
      </c>
      <c r="AA2321" s="37" t="s">
        <v>165</v>
      </c>
      <c r="AB2321" s="37" t="s">
        <v>49</v>
      </c>
      <c r="AC2321" s="32" t="s">
        <v>6458</v>
      </c>
      <c r="AD2321" s="38"/>
      <c r="AE2321">
        <f t="shared" si="111"/>
        <v>0.82520000000000004</v>
      </c>
    </row>
    <row r="2322" spans="1:31">
      <c r="A2322" s="28" t="s">
        <v>6522</v>
      </c>
      <c r="B2322" s="44" t="s">
        <v>6523</v>
      </c>
      <c r="C2322" s="45">
        <v>99939</v>
      </c>
      <c r="D2322" s="30" t="s">
        <v>203</v>
      </c>
      <c r="E2322" s="46" t="s">
        <v>6524</v>
      </c>
      <c r="F2322" s="50" t="s">
        <v>6458</v>
      </c>
      <c r="G2322" s="33" t="s">
        <v>59</v>
      </c>
      <c r="H2322">
        <f t="shared" si="109"/>
        <v>0.79890000000000005</v>
      </c>
      <c r="I2322" s="34">
        <f>ROUND(('NEW Reference'!B$16*List!$H2322)+'NEW Reference'!B$17,0)</f>
        <v>1029</v>
      </c>
      <c r="J2322" s="34">
        <f>ROUND(('NEW Reference'!C$16*List!$H2322)+'NEW Reference'!C$17,0)</f>
        <v>1535</v>
      </c>
      <c r="K2322" s="34">
        <f>ROUND(('NEW Reference'!D$16*List!$H2322)+'NEW Reference'!D$17,0)</f>
        <v>1839</v>
      </c>
      <c r="L2322" s="34">
        <f>ROUND(('NEW Reference'!E$16*List!$H2322)+'NEW Reference'!E$17,0)</f>
        <v>2274</v>
      </c>
      <c r="M2322" s="34">
        <f>ROUND(('NEW Reference'!F$16*List!$H2322)+'NEW Reference'!F$17,0)</f>
        <v>2369</v>
      </c>
      <c r="N2322" s="34">
        <f>ROUND(('NEW Reference'!G$16*List!$H2322)+'NEW Reference'!G$17,0)</f>
        <v>2681</v>
      </c>
      <c r="O2322" s="34">
        <f>ROUND(('NEW Reference'!H$16*List!$H2322)+'NEW Reference'!H$17,0)</f>
        <v>2784</v>
      </c>
      <c r="P2322" s="34">
        <f>ROUND(('NEW Reference'!I$16*List!$H2322)+'NEW Reference'!I$17,0)</f>
        <v>2893</v>
      </c>
      <c r="Q2322" s="34">
        <f>ROUND(('NEW Reference'!J$16*List!$H2322)+'NEW Reference'!J$17,0)</f>
        <v>3350</v>
      </c>
      <c r="R2322" s="34">
        <f>ROUND(('NEW Reference'!K$16*List!$H2322)+'NEW Reference'!K$17,0)</f>
        <v>3456</v>
      </c>
      <c r="S2322" s="34">
        <f>ROUND(('NEW Reference'!L$16*List!$H2322)+'NEW Reference'!L$17,0)</f>
        <v>3729</v>
      </c>
      <c r="T2322" s="34">
        <f>ROUND(('NEW Reference'!M$16*List!$H2322)+'NEW Reference'!M$17,0)</f>
        <v>4454</v>
      </c>
      <c r="U2322" s="34">
        <f>ROUND(('NEW Reference'!N$16*List!$H2322)+'NEW Reference'!N$17,0)</f>
        <v>17972</v>
      </c>
      <c r="V2322" s="35">
        <f>ROUND(('NEW Reference'!O$16*List!$H2322)+'NEW Reference'!O$17,0)</f>
        <v>668</v>
      </c>
      <c r="W2322" s="35">
        <f>ROUND(('NEW Reference'!P$16*List!$H2322)+'NEW Reference'!P$17,0)</f>
        <v>941</v>
      </c>
      <c r="X2322" s="35">
        <f>ROUND(('NEW Reference'!Q$16*List!$H2322)+'NEW Reference'!Q$17,0)</f>
        <v>471</v>
      </c>
      <c r="Y2322" s="36"/>
      <c r="Z2322" s="4" t="str">
        <f t="shared" si="110"/>
        <v>FOREST, Pennsylvania</v>
      </c>
      <c r="AA2322" s="46" t="s">
        <v>6524</v>
      </c>
      <c r="AB2322" s="37" t="s">
        <v>49</v>
      </c>
      <c r="AC2322" s="41" t="s">
        <v>6458</v>
      </c>
      <c r="AD2322" s="42"/>
      <c r="AE2322">
        <f t="shared" si="111"/>
        <v>0.79890000000000005</v>
      </c>
    </row>
    <row r="2323" spans="1:31">
      <c r="A2323" s="28" t="s">
        <v>6525</v>
      </c>
      <c r="B2323" s="44" t="s">
        <v>6526</v>
      </c>
      <c r="C2323" s="47">
        <v>16540</v>
      </c>
      <c r="D2323" s="30" t="s">
        <v>508</v>
      </c>
      <c r="E2323" s="37" t="s">
        <v>169</v>
      </c>
      <c r="F2323" s="49" t="s">
        <v>6458</v>
      </c>
      <c r="G2323" s="33" t="s">
        <v>48</v>
      </c>
      <c r="H2323">
        <f t="shared" si="109"/>
        <v>1.1264000000000001</v>
      </c>
      <c r="I2323" s="34">
        <f>ROUND(('NEW Reference'!B$16*List!$H2323)+'NEW Reference'!B$17,0)</f>
        <v>1332</v>
      </c>
      <c r="J2323" s="34">
        <f>ROUND(('NEW Reference'!C$16*List!$H2323)+'NEW Reference'!C$17,0)</f>
        <v>1986</v>
      </c>
      <c r="K2323" s="34">
        <f>ROUND(('NEW Reference'!D$16*List!$H2323)+'NEW Reference'!D$17,0)</f>
        <v>2380</v>
      </c>
      <c r="L2323" s="34">
        <f>ROUND(('NEW Reference'!E$16*List!$H2323)+'NEW Reference'!E$17,0)</f>
        <v>2943</v>
      </c>
      <c r="M2323" s="34">
        <f>ROUND(('NEW Reference'!F$16*List!$H2323)+'NEW Reference'!F$17,0)</f>
        <v>3066</v>
      </c>
      <c r="N2323" s="34">
        <f>ROUND(('NEW Reference'!G$16*List!$H2323)+'NEW Reference'!G$17,0)</f>
        <v>3471</v>
      </c>
      <c r="O2323" s="34">
        <f>ROUND(('NEW Reference'!H$16*List!$H2323)+'NEW Reference'!H$17,0)</f>
        <v>3603</v>
      </c>
      <c r="P2323" s="34">
        <f>ROUND(('NEW Reference'!I$16*List!$H2323)+'NEW Reference'!I$17,0)</f>
        <v>3745</v>
      </c>
      <c r="Q2323" s="34">
        <f>ROUND(('NEW Reference'!J$16*List!$H2323)+'NEW Reference'!J$17,0)</f>
        <v>4336</v>
      </c>
      <c r="R2323" s="34">
        <f>ROUND(('NEW Reference'!K$16*List!$H2323)+'NEW Reference'!K$17,0)</f>
        <v>4473</v>
      </c>
      <c r="S2323" s="34">
        <f>ROUND(('NEW Reference'!L$16*List!$H2323)+'NEW Reference'!L$17,0)</f>
        <v>4827</v>
      </c>
      <c r="T2323" s="34">
        <f>ROUND(('NEW Reference'!M$16*List!$H2323)+'NEW Reference'!M$17,0)</f>
        <v>5765</v>
      </c>
      <c r="U2323" s="34">
        <f>ROUND(('NEW Reference'!N$16*List!$H2323)+'NEW Reference'!N$17,0)</f>
        <v>23260</v>
      </c>
      <c r="V2323" s="35">
        <f>ROUND(('NEW Reference'!O$16*List!$H2323)+'NEW Reference'!O$17,0)</f>
        <v>865</v>
      </c>
      <c r="W2323" s="35">
        <f>ROUND(('NEW Reference'!P$16*List!$H2323)+'NEW Reference'!P$17,0)</f>
        <v>1218</v>
      </c>
      <c r="X2323" s="35">
        <f>ROUND(('NEW Reference'!Q$16*List!$H2323)+'NEW Reference'!Q$17,0)</f>
        <v>609</v>
      </c>
      <c r="Y2323" s="36"/>
      <c r="Z2323" s="4" t="str">
        <f t="shared" si="110"/>
        <v>FRANKLIN, Pennsylvania</v>
      </c>
      <c r="AA2323" s="37" t="s">
        <v>169</v>
      </c>
      <c r="AB2323" s="37" t="s">
        <v>49</v>
      </c>
      <c r="AC2323" s="32" t="s">
        <v>6458</v>
      </c>
      <c r="AD2323" s="38"/>
      <c r="AE2323">
        <f t="shared" si="111"/>
        <v>1.1264000000000001</v>
      </c>
    </row>
    <row r="2324" spans="1:31">
      <c r="A2324" s="28" t="s">
        <v>6527</v>
      </c>
      <c r="B2324" s="44" t="s">
        <v>6528</v>
      </c>
      <c r="C2324" s="47">
        <v>99939</v>
      </c>
      <c r="D2324" s="30" t="s">
        <v>203</v>
      </c>
      <c r="E2324" s="37" t="s">
        <v>587</v>
      </c>
      <c r="F2324" s="50" t="s">
        <v>6458</v>
      </c>
      <c r="G2324" s="33" t="s">
        <v>59</v>
      </c>
      <c r="H2324">
        <f t="shared" si="109"/>
        <v>0.79890000000000005</v>
      </c>
      <c r="I2324" s="34">
        <f>ROUND(('NEW Reference'!B$16*List!$H2324)+'NEW Reference'!B$17,0)</f>
        <v>1029</v>
      </c>
      <c r="J2324" s="34">
        <f>ROUND(('NEW Reference'!C$16*List!$H2324)+'NEW Reference'!C$17,0)</f>
        <v>1535</v>
      </c>
      <c r="K2324" s="34">
        <f>ROUND(('NEW Reference'!D$16*List!$H2324)+'NEW Reference'!D$17,0)</f>
        <v>1839</v>
      </c>
      <c r="L2324" s="34">
        <f>ROUND(('NEW Reference'!E$16*List!$H2324)+'NEW Reference'!E$17,0)</f>
        <v>2274</v>
      </c>
      <c r="M2324" s="34">
        <f>ROUND(('NEW Reference'!F$16*List!$H2324)+'NEW Reference'!F$17,0)</f>
        <v>2369</v>
      </c>
      <c r="N2324" s="34">
        <f>ROUND(('NEW Reference'!G$16*List!$H2324)+'NEW Reference'!G$17,0)</f>
        <v>2681</v>
      </c>
      <c r="O2324" s="34">
        <f>ROUND(('NEW Reference'!H$16*List!$H2324)+'NEW Reference'!H$17,0)</f>
        <v>2784</v>
      </c>
      <c r="P2324" s="34">
        <f>ROUND(('NEW Reference'!I$16*List!$H2324)+'NEW Reference'!I$17,0)</f>
        <v>2893</v>
      </c>
      <c r="Q2324" s="34">
        <f>ROUND(('NEW Reference'!J$16*List!$H2324)+'NEW Reference'!J$17,0)</f>
        <v>3350</v>
      </c>
      <c r="R2324" s="34">
        <f>ROUND(('NEW Reference'!K$16*List!$H2324)+'NEW Reference'!K$17,0)</f>
        <v>3456</v>
      </c>
      <c r="S2324" s="34">
        <f>ROUND(('NEW Reference'!L$16*List!$H2324)+'NEW Reference'!L$17,0)</f>
        <v>3729</v>
      </c>
      <c r="T2324" s="34">
        <f>ROUND(('NEW Reference'!M$16*List!$H2324)+'NEW Reference'!M$17,0)</f>
        <v>4454</v>
      </c>
      <c r="U2324" s="34">
        <f>ROUND(('NEW Reference'!N$16*List!$H2324)+'NEW Reference'!N$17,0)</f>
        <v>17972</v>
      </c>
      <c r="V2324" s="35">
        <f>ROUND(('NEW Reference'!O$16*List!$H2324)+'NEW Reference'!O$17,0)</f>
        <v>668</v>
      </c>
      <c r="W2324" s="35">
        <f>ROUND(('NEW Reference'!P$16*List!$H2324)+'NEW Reference'!P$17,0)</f>
        <v>941</v>
      </c>
      <c r="X2324" s="35">
        <f>ROUND(('NEW Reference'!Q$16*List!$H2324)+'NEW Reference'!Q$17,0)</f>
        <v>471</v>
      </c>
      <c r="Y2324" s="36"/>
      <c r="Z2324" s="4" t="str">
        <f t="shared" si="110"/>
        <v>FULTON, Pennsylvania</v>
      </c>
      <c r="AA2324" s="46" t="s">
        <v>587</v>
      </c>
      <c r="AB2324" s="37" t="s">
        <v>49</v>
      </c>
      <c r="AC2324" s="41" t="s">
        <v>6458</v>
      </c>
      <c r="AD2324" s="42"/>
      <c r="AE2324">
        <f t="shared" si="111"/>
        <v>0.79890000000000005</v>
      </c>
    </row>
    <row r="2325" spans="1:31">
      <c r="A2325" s="28" t="s">
        <v>6529</v>
      </c>
      <c r="B2325" s="44" t="s">
        <v>6530</v>
      </c>
      <c r="C2325" s="47">
        <v>99939</v>
      </c>
      <c r="D2325" s="30" t="s">
        <v>203</v>
      </c>
      <c r="E2325" s="37" t="s">
        <v>178</v>
      </c>
      <c r="F2325" s="50" t="s">
        <v>6458</v>
      </c>
      <c r="G2325" s="33" t="s">
        <v>59</v>
      </c>
      <c r="H2325">
        <f t="shared" si="109"/>
        <v>0.79890000000000005</v>
      </c>
      <c r="I2325" s="34">
        <f>ROUND(('NEW Reference'!B$16*List!$H2325)+'NEW Reference'!B$17,0)</f>
        <v>1029</v>
      </c>
      <c r="J2325" s="34">
        <f>ROUND(('NEW Reference'!C$16*List!$H2325)+'NEW Reference'!C$17,0)</f>
        <v>1535</v>
      </c>
      <c r="K2325" s="34">
        <f>ROUND(('NEW Reference'!D$16*List!$H2325)+'NEW Reference'!D$17,0)</f>
        <v>1839</v>
      </c>
      <c r="L2325" s="34">
        <f>ROUND(('NEW Reference'!E$16*List!$H2325)+'NEW Reference'!E$17,0)</f>
        <v>2274</v>
      </c>
      <c r="M2325" s="34">
        <f>ROUND(('NEW Reference'!F$16*List!$H2325)+'NEW Reference'!F$17,0)</f>
        <v>2369</v>
      </c>
      <c r="N2325" s="34">
        <f>ROUND(('NEW Reference'!G$16*List!$H2325)+'NEW Reference'!G$17,0)</f>
        <v>2681</v>
      </c>
      <c r="O2325" s="34">
        <f>ROUND(('NEW Reference'!H$16*List!$H2325)+'NEW Reference'!H$17,0)</f>
        <v>2784</v>
      </c>
      <c r="P2325" s="34">
        <f>ROUND(('NEW Reference'!I$16*List!$H2325)+'NEW Reference'!I$17,0)</f>
        <v>2893</v>
      </c>
      <c r="Q2325" s="34">
        <f>ROUND(('NEW Reference'!J$16*List!$H2325)+'NEW Reference'!J$17,0)</f>
        <v>3350</v>
      </c>
      <c r="R2325" s="34">
        <f>ROUND(('NEW Reference'!K$16*List!$H2325)+'NEW Reference'!K$17,0)</f>
        <v>3456</v>
      </c>
      <c r="S2325" s="34">
        <f>ROUND(('NEW Reference'!L$16*List!$H2325)+'NEW Reference'!L$17,0)</f>
        <v>3729</v>
      </c>
      <c r="T2325" s="34">
        <f>ROUND(('NEW Reference'!M$16*List!$H2325)+'NEW Reference'!M$17,0)</f>
        <v>4454</v>
      </c>
      <c r="U2325" s="34">
        <f>ROUND(('NEW Reference'!N$16*List!$H2325)+'NEW Reference'!N$17,0)</f>
        <v>17972</v>
      </c>
      <c r="V2325" s="35">
        <f>ROUND(('NEW Reference'!O$16*List!$H2325)+'NEW Reference'!O$17,0)</f>
        <v>668</v>
      </c>
      <c r="W2325" s="35">
        <f>ROUND(('NEW Reference'!P$16*List!$H2325)+'NEW Reference'!P$17,0)</f>
        <v>941</v>
      </c>
      <c r="X2325" s="35">
        <f>ROUND(('NEW Reference'!Q$16*List!$H2325)+'NEW Reference'!Q$17,0)</f>
        <v>471</v>
      </c>
      <c r="Y2325" s="36"/>
      <c r="Z2325" s="4" t="str">
        <f t="shared" si="110"/>
        <v>GREENE, Pennsylvania</v>
      </c>
      <c r="AA2325" s="37" t="s">
        <v>178</v>
      </c>
      <c r="AB2325" s="37" t="s">
        <v>49</v>
      </c>
      <c r="AC2325" s="32" t="s">
        <v>6458</v>
      </c>
      <c r="AD2325" s="38"/>
      <c r="AE2325">
        <f t="shared" si="111"/>
        <v>0.79890000000000005</v>
      </c>
    </row>
    <row r="2326" spans="1:31">
      <c r="A2326" s="28" t="s">
        <v>6531</v>
      </c>
      <c r="B2326" s="44" t="s">
        <v>6532</v>
      </c>
      <c r="C2326" s="45">
        <v>99939</v>
      </c>
      <c r="D2326" s="30" t="s">
        <v>203</v>
      </c>
      <c r="E2326" s="46" t="s">
        <v>6533</v>
      </c>
      <c r="F2326" s="50" t="s">
        <v>6458</v>
      </c>
      <c r="G2326" s="33" t="s">
        <v>59</v>
      </c>
      <c r="H2326">
        <f t="shared" si="109"/>
        <v>0.79890000000000005</v>
      </c>
      <c r="I2326" s="34">
        <f>ROUND(('NEW Reference'!B$16*List!$H2326)+'NEW Reference'!B$17,0)</f>
        <v>1029</v>
      </c>
      <c r="J2326" s="34">
        <f>ROUND(('NEW Reference'!C$16*List!$H2326)+'NEW Reference'!C$17,0)</f>
        <v>1535</v>
      </c>
      <c r="K2326" s="34">
        <f>ROUND(('NEW Reference'!D$16*List!$H2326)+'NEW Reference'!D$17,0)</f>
        <v>1839</v>
      </c>
      <c r="L2326" s="34">
        <f>ROUND(('NEW Reference'!E$16*List!$H2326)+'NEW Reference'!E$17,0)</f>
        <v>2274</v>
      </c>
      <c r="M2326" s="34">
        <f>ROUND(('NEW Reference'!F$16*List!$H2326)+'NEW Reference'!F$17,0)</f>
        <v>2369</v>
      </c>
      <c r="N2326" s="34">
        <f>ROUND(('NEW Reference'!G$16*List!$H2326)+'NEW Reference'!G$17,0)</f>
        <v>2681</v>
      </c>
      <c r="O2326" s="34">
        <f>ROUND(('NEW Reference'!H$16*List!$H2326)+'NEW Reference'!H$17,0)</f>
        <v>2784</v>
      </c>
      <c r="P2326" s="34">
        <f>ROUND(('NEW Reference'!I$16*List!$H2326)+'NEW Reference'!I$17,0)</f>
        <v>2893</v>
      </c>
      <c r="Q2326" s="34">
        <f>ROUND(('NEW Reference'!J$16*List!$H2326)+'NEW Reference'!J$17,0)</f>
        <v>3350</v>
      </c>
      <c r="R2326" s="34">
        <f>ROUND(('NEW Reference'!K$16*List!$H2326)+'NEW Reference'!K$17,0)</f>
        <v>3456</v>
      </c>
      <c r="S2326" s="34">
        <f>ROUND(('NEW Reference'!L$16*List!$H2326)+'NEW Reference'!L$17,0)</f>
        <v>3729</v>
      </c>
      <c r="T2326" s="34">
        <f>ROUND(('NEW Reference'!M$16*List!$H2326)+'NEW Reference'!M$17,0)</f>
        <v>4454</v>
      </c>
      <c r="U2326" s="34">
        <f>ROUND(('NEW Reference'!N$16*List!$H2326)+'NEW Reference'!N$17,0)</f>
        <v>17972</v>
      </c>
      <c r="V2326" s="35">
        <f>ROUND(('NEW Reference'!O$16*List!$H2326)+'NEW Reference'!O$17,0)</f>
        <v>668</v>
      </c>
      <c r="W2326" s="35">
        <f>ROUND(('NEW Reference'!P$16*List!$H2326)+'NEW Reference'!P$17,0)</f>
        <v>941</v>
      </c>
      <c r="X2326" s="35">
        <f>ROUND(('NEW Reference'!Q$16*List!$H2326)+'NEW Reference'!Q$17,0)</f>
        <v>471</v>
      </c>
      <c r="Y2326" s="36"/>
      <c r="Z2326" s="4" t="str">
        <f t="shared" si="110"/>
        <v>HUNTINGDON, Pennsylvania</v>
      </c>
      <c r="AA2326" s="37" t="s">
        <v>6533</v>
      </c>
      <c r="AB2326" s="37" t="s">
        <v>49</v>
      </c>
      <c r="AC2326" s="32" t="s">
        <v>6458</v>
      </c>
      <c r="AD2326" s="38"/>
      <c r="AE2326">
        <f t="shared" si="111"/>
        <v>0.79890000000000005</v>
      </c>
    </row>
    <row r="2327" spans="1:31">
      <c r="A2327" s="28" t="s">
        <v>6534</v>
      </c>
      <c r="B2327" s="44" t="s">
        <v>6535</v>
      </c>
      <c r="C2327" s="47">
        <v>99939</v>
      </c>
      <c r="D2327" s="30" t="s">
        <v>203</v>
      </c>
      <c r="E2327" s="37" t="s">
        <v>104</v>
      </c>
      <c r="F2327" s="50" t="s">
        <v>6458</v>
      </c>
      <c r="G2327" s="33" t="s">
        <v>59</v>
      </c>
      <c r="H2327">
        <f t="shared" si="109"/>
        <v>0.79890000000000005</v>
      </c>
      <c r="I2327" s="34">
        <f>ROUND(('NEW Reference'!B$16*List!$H2327)+'NEW Reference'!B$17,0)</f>
        <v>1029</v>
      </c>
      <c r="J2327" s="34">
        <f>ROUND(('NEW Reference'!C$16*List!$H2327)+'NEW Reference'!C$17,0)</f>
        <v>1535</v>
      </c>
      <c r="K2327" s="34">
        <f>ROUND(('NEW Reference'!D$16*List!$H2327)+'NEW Reference'!D$17,0)</f>
        <v>1839</v>
      </c>
      <c r="L2327" s="34">
        <f>ROUND(('NEW Reference'!E$16*List!$H2327)+'NEW Reference'!E$17,0)</f>
        <v>2274</v>
      </c>
      <c r="M2327" s="34">
        <f>ROUND(('NEW Reference'!F$16*List!$H2327)+'NEW Reference'!F$17,0)</f>
        <v>2369</v>
      </c>
      <c r="N2327" s="34">
        <f>ROUND(('NEW Reference'!G$16*List!$H2327)+'NEW Reference'!G$17,0)</f>
        <v>2681</v>
      </c>
      <c r="O2327" s="34">
        <f>ROUND(('NEW Reference'!H$16*List!$H2327)+'NEW Reference'!H$17,0)</f>
        <v>2784</v>
      </c>
      <c r="P2327" s="34">
        <f>ROUND(('NEW Reference'!I$16*List!$H2327)+'NEW Reference'!I$17,0)</f>
        <v>2893</v>
      </c>
      <c r="Q2327" s="34">
        <f>ROUND(('NEW Reference'!J$16*List!$H2327)+'NEW Reference'!J$17,0)</f>
        <v>3350</v>
      </c>
      <c r="R2327" s="34">
        <f>ROUND(('NEW Reference'!K$16*List!$H2327)+'NEW Reference'!K$17,0)</f>
        <v>3456</v>
      </c>
      <c r="S2327" s="34">
        <f>ROUND(('NEW Reference'!L$16*List!$H2327)+'NEW Reference'!L$17,0)</f>
        <v>3729</v>
      </c>
      <c r="T2327" s="34">
        <f>ROUND(('NEW Reference'!M$16*List!$H2327)+'NEW Reference'!M$17,0)</f>
        <v>4454</v>
      </c>
      <c r="U2327" s="34">
        <f>ROUND(('NEW Reference'!N$16*List!$H2327)+'NEW Reference'!N$17,0)</f>
        <v>17972</v>
      </c>
      <c r="V2327" s="35">
        <f>ROUND(('NEW Reference'!O$16*List!$H2327)+'NEW Reference'!O$17,0)</f>
        <v>668</v>
      </c>
      <c r="W2327" s="35">
        <f>ROUND(('NEW Reference'!P$16*List!$H2327)+'NEW Reference'!P$17,0)</f>
        <v>941</v>
      </c>
      <c r="X2327" s="35">
        <f>ROUND(('NEW Reference'!Q$16*List!$H2327)+'NEW Reference'!Q$17,0)</f>
        <v>471</v>
      </c>
      <c r="Y2327" s="36"/>
      <c r="Z2327" s="4" t="str">
        <f t="shared" si="110"/>
        <v>INDIANA, Pennsylvania</v>
      </c>
      <c r="AA2327" s="37" t="s">
        <v>104</v>
      </c>
      <c r="AB2327" s="37" t="s">
        <v>49</v>
      </c>
      <c r="AC2327" s="32" t="s">
        <v>6458</v>
      </c>
      <c r="AD2327" s="38"/>
      <c r="AE2327">
        <f t="shared" si="111"/>
        <v>0.79890000000000005</v>
      </c>
    </row>
    <row r="2328" spans="1:31">
      <c r="A2328" s="28" t="s">
        <v>6536</v>
      </c>
      <c r="B2328" s="44" t="s">
        <v>6537</v>
      </c>
      <c r="C2328" s="47">
        <v>99939</v>
      </c>
      <c r="D2328" s="30" t="s">
        <v>203</v>
      </c>
      <c r="E2328" s="37" t="s">
        <v>198</v>
      </c>
      <c r="F2328" s="50" t="s">
        <v>6458</v>
      </c>
      <c r="G2328" s="33" t="s">
        <v>59</v>
      </c>
      <c r="H2328">
        <f t="shared" si="109"/>
        <v>0.79890000000000005</v>
      </c>
      <c r="I2328" s="34">
        <f>ROUND(('NEW Reference'!B$16*List!$H2328)+'NEW Reference'!B$17,0)</f>
        <v>1029</v>
      </c>
      <c r="J2328" s="34">
        <f>ROUND(('NEW Reference'!C$16*List!$H2328)+'NEW Reference'!C$17,0)</f>
        <v>1535</v>
      </c>
      <c r="K2328" s="34">
        <f>ROUND(('NEW Reference'!D$16*List!$H2328)+'NEW Reference'!D$17,0)</f>
        <v>1839</v>
      </c>
      <c r="L2328" s="34">
        <f>ROUND(('NEW Reference'!E$16*List!$H2328)+'NEW Reference'!E$17,0)</f>
        <v>2274</v>
      </c>
      <c r="M2328" s="34">
        <f>ROUND(('NEW Reference'!F$16*List!$H2328)+'NEW Reference'!F$17,0)</f>
        <v>2369</v>
      </c>
      <c r="N2328" s="34">
        <f>ROUND(('NEW Reference'!G$16*List!$H2328)+'NEW Reference'!G$17,0)</f>
        <v>2681</v>
      </c>
      <c r="O2328" s="34">
        <f>ROUND(('NEW Reference'!H$16*List!$H2328)+'NEW Reference'!H$17,0)</f>
        <v>2784</v>
      </c>
      <c r="P2328" s="34">
        <f>ROUND(('NEW Reference'!I$16*List!$H2328)+'NEW Reference'!I$17,0)</f>
        <v>2893</v>
      </c>
      <c r="Q2328" s="34">
        <f>ROUND(('NEW Reference'!J$16*List!$H2328)+'NEW Reference'!J$17,0)</f>
        <v>3350</v>
      </c>
      <c r="R2328" s="34">
        <f>ROUND(('NEW Reference'!K$16*List!$H2328)+'NEW Reference'!K$17,0)</f>
        <v>3456</v>
      </c>
      <c r="S2328" s="34">
        <f>ROUND(('NEW Reference'!L$16*List!$H2328)+'NEW Reference'!L$17,0)</f>
        <v>3729</v>
      </c>
      <c r="T2328" s="34">
        <f>ROUND(('NEW Reference'!M$16*List!$H2328)+'NEW Reference'!M$17,0)</f>
        <v>4454</v>
      </c>
      <c r="U2328" s="34">
        <f>ROUND(('NEW Reference'!N$16*List!$H2328)+'NEW Reference'!N$17,0)</f>
        <v>17972</v>
      </c>
      <c r="V2328" s="35">
        <f>ROUND(('NEW Reference'!O$16*List!$H2328)+'NEW Reference'!O$17,0)</f>
        <v>668</v>
      </c>
      <c r="W2328" s="35">
        <f>ROUND(('NEW Reference'!P$16*List!$H2328)+'NEW Reference'!P$17,0)</f>
        <v>941</v>
      </c>
      <c r="X2328" s="35">
        <f>ROUND(('NEW Reference'!Q$16*List!$H2328)+'NEW Reference'!Q$17,0)</f>
        <v>471</v>
      </c>
      <c r="Y2328" s="36"/>
      <c r="Z2328" s="4" t="str">
        <f t="shared" si="110"/>
        <v>JEFFERSON, Pennsylvania</v>
      </c>
      <c r="AA2328" s="37" t="s">
        <v>198</v>
      </c>
      <c r="AB2328" s="37" t="s">
        <v>49</v>
      </c>
      <c r="AC2328" s="32" t="s">
        <v>6458</v>
      </c>
      <c r="AD2328" s="38"/>
      <c r="AE2328">
        <f t="shared" si="111"/>
        <v>0.79890000000000005</v>
      </c>
    </row>
    <row r="2329" spans="1:31">
      <c r="A2329" s="28" t="s">
        <v>6538</v>
      </c>
      <c r="B2329" s="44" t="s">
        <v>6539</v>
      </c>
      <c r="C2329" s="47">
        <v>99939</v>
      </c>
      <c r="D2329" s="30" t="s">
        <v>203</v>
      </c>
      <c r="E2329" s="37" t="s">
        <v>6540</v>
      </c>
      <c r="F2329" s="50" t="s">
        <v>6458</v>
      </c>
      <c r="G2329" s="33" t="s">
        <v>59</v>
      </c>
      <c r="H2329">
        <f t="shared" si="109"/>
        <v>0.79890000000000005</v>
      </c>
      <c r="I2329" s="34">
        <f>ROUND(('NEW Reference'!B$16*List!$H2329)+'NEW Reference'!B$17,0)</f>
        <v>1029</v>
      </c>
      <c r="J2329" s="34">
        <f>ROUND(('NEW Reference'!C$16*List!$H2329)+'NEW Reference'!C$17,0)</f>
        <v>1535</v>
      </c>
      <c r="K2329" s="34">
        <f>ROUND(('NEW Reference'!D$16*List!$H2329)+'NEW Reference'!D$17,0)</f>
        <v>1839</v>
      </c>
      <c r="L2329" s="34">
        <f>ROUND(('NEW Reference'!E$16*List!$H2329)+'NEW Reference'!E$17,0)</f>
        <v>2274</v>
      </c>
      <c r="M2329" s="34">
        <f>ROUND(('NEW Reference'!F$16*List!$H2329)+'NEW Reference'!F$17,0)</f>
        <v>2369</v>
      </c>
      <c r="N2329" s="34">
        <f>ROUND(('NEW Reference'!G$16*List!$H2329)+'NEW Reference'!G$17,0)</f>
        <v>2681</v>
      </c>
      <c r="O2329" s="34">
        <f>ROUND(('NEW Reference'!H$16*List!$H2329)+'NEW Reference'!H$17,0)</f>
        <v>2784</v>
      </c>
      <c r="P2329" s="34">
        <f>ROUND(('NEW Reference'!I$16*List!$H2329)+'NEW Reference'!I$17,0)</f>
        <v>2893</v>
      </c>
      <c r="Q2329" s="34">
        <f>ROUND(('NEW Reference'!J$16*List!$H2329)+'NEW Reference'!J$17,0)</f>
        <v>3350</v>
      </c>
      <c r="R2329" s="34">
        <f>ROUND(('NEW Reference'!K$16*List!$H2329)+'NEW Reference'!K$17,0)</f>
        <v>3456</v>
      </c>
      <c r="S2329" s="34">
        <f>ROUND(('NEW Reference'!L$16*List!$H2329)+'NEW Reference'!L$17,0)</f>
        <v>3729</v>
      </c>
      <c r="T2329" s="34">
        <f>ROUND(('NEW Reference'!M$16*List!$H2329)+'NEW Reference'!M$17,0)</f>
        <v>4454</v>
      </c>
      <c r="U2329" s="34">
        <f>ROUND(('NEW Reference'!N$16*List!$H2329)+'NEW Reference'!N$17,0)</f>
        <v>17972</v>
      </c>
      <c r="V2329" s="35">
        <f>ROUND(('NEW Reference'!O$16*List!$H2329)+'NEW Reference'!O$17,0)</f>
        <v>668</v>
      </c>
      <c r="W2329" s="35">
        <f>ROUND(('NEW Reference'!P$16*List!$H2329)+'NEW Reference'!P$17,0)</f>
        <v>941</v>
      </c>
      <c r="X2329" s="35">
        <f>ROUND(('NEW Reference'!Q$16*List!$H2329)+'NEW Reference'!Q$17,0)</f>
        <v>471</v>
      </c>
      <c r="Y2329" s="36"/>
      <c r="Z2329" s="4" t="str">
        <f t="shared" si="110"/>
        <v>JUNIATA, Pennsylvania</v>
      </c>
      <c r="AA2329" s="46" t="s">
        <v>6540</v>
      </c>
      <c r="AB2329" s="37" t="s">
        <v>49</v>
      </c>
      <c r="AC2329" s="41" t="s">
        <v>6458</v>
      </c>
      <c r="AD2329" s="42"/>
      <c r="AE2329">
        <f t="shared" si="111"/>
        <v>0.79890000000000005</v>
      </c>
    </row>
    <row r="2330" spans="1:31">
      <c r="A2330" s="28" t="s">
        <v>6541</v>
      </c>
      <c r="B2330" s="44" t="s">
        <v>6542</v>
      </c>
      <c r="C2330" s="47">
        <v>42540</v>
      </c>
      <c r="D2330" s="30" t="s">
        <v>1573</v>
      </c>
      <c r="E2330" s="37" t="s">
        <v>6543</v>
      </c>
      <c r="F2330" s="49" t="s">
        <v>6458</v>
      </c>
      <c r="G2330" s="33" t="s">
        <v>48</v>
      </c>
      <c r="H2330">
        <f t="shared" si="109"/>
        <v>0.83110000000000006</v>
      </c>
      <c r="I2330" s="34">
        <f>ROUND(('NEW Reference'!B$16*List!$H2330)+'NEW Reference'!B$17,0)</f>
        <v>1059</v>
      </c>
      <c r="J2330" s="34">
        <f>ROUND(('NEW Reference'!C$16*List!$H2330)+'NEW Reference'!C$17,0)</f>
        <v>1579</v>
      </c>
      <c r="K2330" s="34">
        <f>ROUND(('NEW Reference'!D$16*List!$H2330)+'NEW Reference'!D$17,0)</f>
        <v>1892</v>
      </c>
      <c r="L2330" s="34">
        <f>ROUND(('NEW Reference'!E$16*List!$H2330)+'NEW Reference'!E$17,0)</f>
        <v>2339</v>
      </c>
      <c r="M2330" s="34">
        <f>ROUND(('NEW Reference'!F$16*List!$H2330)+'NEW Reference'!F$17,0)</f>
        <v>2437</v>
      </c>
      <c r="N2330" s="34">
        <f>ROUND(('NEW Reference'!G$16*List!$H2330)+'NEW Reference'!G$17,0)</f>
        <v>2759</v>
      </c>
      <c r="O2330" s="34">
        <f>ROUND(('NEW Reference'!H$16*List!$H2330)+'NEW Reference'!H$17,0)</f>
        <v>2865</v>
      </c>
      <c r="P2330" s="34">
        <f>ROUND(('NEW Reference'!I$16*List!$H2330)+'NEW Reference'!I$17,0)</f>
        <v>2977</v>
      </c>
      <c r="Q2330" s="34">
        <f>ROUND(('NEW Reference'!J$16*List!$H2330)+'NEW Reference'!J$17,0)</f>
        <v>3447</v>
      </c>
      <c r="R2330" s="34">
        <f>ROUND(('NEW Reference'!K$16*List!$H2330)+'NEW Reference'!K$17,0)</f>
        <v>3556</v>
      </c>
      <c r="S2330" s="34">
        <f>ROUND(('NEW Reference'!L$16*List!$H2330)+'NEW Reference'!L$17,0)</f>
        <v>3837</v>
      </c>
      <c r="T2330" s="34">
        <f>ROUND(('NEW Reference'!M$16*List!$H2330)+'NEW Reference'!M$17,0)</f>
        <v>4583</v>
      </c>
      <c r="U2330" s="34">
        <f>ROUND(('NEW Reference'!N$16*List!$H2330)+'NEW Reference'!N$17,0)</f>
        <v>18492</v>
      </c>
      <c r="V2330" s="35">
        <f>ROUND(('NEW Reference'!O$16*List!$H2330)+'NEW Reference'!O$17,0)</f>
        <v>687</v>
      </c>
      <c r="W2330" s="35">
        <f>ROUND(('NEW Reference'!P$16*List!$H2330)+'NEW Reference'!P$17,0)</f>
        <v>969</v>
      </c>
      <c r="X2330" s="35">
        <f>ROUND(('NEW Reference'!Q$16*List!$H2330)+'NEW Reference'!Q$17,0)</f>
        <v>484</v>
      </c>
      <c r="Y2330" s="36"/>
      <c r="Z2330" s="4" t="str">
        <f t="shared" si="110"/>
        <v>LACKAWANNA, Pennsylvania</v>
      </c>
      <c r="AA2330" s="37" t="s">
        <v>6543</v>
      </c>
      <c r="AB2330" s="37" t="s">
        <v>49</v>
      </c>
      <c r="AC2330" s="32" t="s">
        <v>6458</v>
      </c>
      <c r="AD2330" s="38"/>
      <c r="AE2330">
        <f t="shared" si="111"/>
        <v>0.83110000000000006</v>
      </c>
    </row>
    <row r="2331" spans="1:31">
      <c r="A2331" s="28" t="s">
        <v>6544</v>
      </c>
      <c r="B2331" s="44" t="s">
        <v>6545</v>
      </c>
      <c r="C2331" s="47">
        <v>29540</v>
      </c>
      <c r="D2331" s="30" t="s">
        <v>1061</v>
      </c>
      <c r="E2331" s="37" t="s">
        <v>5065</v>
      </c>
      <c r="F2331" s="49" t="s">
        <v>6458</v>
      </c>
      <c r="G2331" s="33" t="s">
        <v>48</v>
      </c>
      <c r="H2331">
        <f t="shared" si="109"/>
        <v>0.89670000000000005</v>
      </c>
      <c r="I2331" s="34">
        <f>ROUND(('NEW Reference'!B$16*List!$H2331)+'NEW Reference'!B$17,0)</f>
        <v>1120</v>
      </c>
      <c r="J2331" s="34">
        <f>ROUND(('NEW Reference'!C$16*List!$H2331)+'NEW Reference'!C$17,0)</f>
        <v>1670</v>
      </c>
      <c r="K2331" s="34">
        <f>ROUND(('NEW Reference'!D$16*List!$H2331)+'NEW Reference'!D$17,0)</f>
        <v>2001</v>
      </c>
      <c r="L2331" s="34">
        <f>ROUND(('NEW Reference'!E$16*List!$H2331)+'NEW Reference'!E$17,0)</f>
        <v>2473</v>
      </c>
      <c r="M2331" s="34">
        <f>ROUND(('NEW Reference'!F$16*List!$H2331)+'NEW Reference'!F$17,0)</f>
        <v>2577</v>
      </c>
      <c r="N2331" s="34">
        <f>ROUND(('NEW Reference'!G$16*List!$H2331)+'NEW Reference'!G$17,0)</f>
        <v>2917</v>
      </c>
      <c r="O2331" s="34">
        <f>ROUND(('NEW Reference'!H$16*List!$H2331)+'NEW Reference'!H$17,0)</f>
        <v>3029</v>
      </c>
      <c r="P2331" s="34">
        <f>ROUND(('NEW Reference'!I$16*List!$H2331)+'NEW Reference'!I$17,0)</f>
        <v>3148</v>
      </c>
      <c r="Q2331" s="34">
        <f>ROUND(('NEW Reference'!J$16*List!$H2331)+'NEW Reference'!J$17,0)</f>
        <v>3645</v>
      </c>
      <c r="R2331" s="34">
        <f>ROUND(('NEW Reference'!K$16*List!$H2331)+'NEW Reference'!K$17,0)</f>
        <v>3760</v>
      </c>
      <c r="S2331" s="34">
        <f>ROUND(('NEW Reference'!L$16*List!$H2331)+'NEW Reference'!L$17,0)</f>
        <v>4057</v>
      </c>
      <c r="T2331" s="34">
        <f>ROUND(('NEW Reference'!M$16*List!$H2331)+'NEW Reference'!M$17,0)</f>
        <v>4845</v>
      </c>
      <c r="U2331" s="34">
        <f>ROUND(('NEW Reference'!N$16*List!$H2331)+'NEW Reference'!N$17,0)</f>
        <v>19551</v>
      </c>
      <c r="V2331" s="35">
        <f>ROUND(('NEW Reference'!O$16*List!$H2331)+'NEW Reference'!O$17,0)</f>
        <v>727</v>
      </c>
      <c r="W2331" s="35">
        <f>ROUND(('NEW Reference'!P$16*List!$H2331)+'NEW Reference'!P$17,0)</f>
        <v>1024</v>
      </c>
      <c r="X2331" s="35">
        <f>ROUND(('NEW Reference'!Q$16*List!$H2331)+'NEW Reference'!Q$17,0)</f>
        <v>512</v>
      </c>
      <c r="Y2331" s="36"/>
      <c r="Z2331" s="4" t="str">
        <f t="shared" si="110"/>
        <v>LANCASTER, Pennsylvania</v>
      </c>
      <c r="AA2331" s="37" t="s">
        <v>5065</v>
      </c>
      <c r="AB2331" s="37" t="s">
        <v>49</v>
      </c>
      <c r="AC2331" s="32" t="s">
        <v>6458</v>
      </c>
      <c r="AD2331" s="38"/>
      <c r="AE2331">
        <f t="shared" si="111"/>
        <v>0.89670000000000005</v>
      </c>
    </row>
    <row r="2332" spans="1:31">
      <c r="A2332" s="28" t="s">
        <v>6546</v>
      </c>
      <c r="B2332" s="44" t="s">
        <v>6547</v>
      </c>
      <c r="C2332" s="47">
        <v>99939</v>
      </c>
      <c r="D2332" s="30" t="s">
        <v>203</v>
      </c>
      <c r="E2332" s="37" t="s">
        <v>211</v>
      </c>
      <c r="F2332" s="50" t="s">
        <v>6458</v>
      </c>
      <c r="G2332" s="33" t="s">
        <v>59</v>
      </c>
      <c r="H2332">
        <f t="shared" si="109"/>
        <v>0.79890000000000005</v>
      </c>
      <c r="I2332" s="34">
        <f>ROUND(('NEW Reference'!B$16*List!$H2332)+'NEW Reference'!B$17,0)</f>
        <v>1029</v>
      </c>
      <c r="J2332" s="34">
        <f>ROUND(('NEW Reference'!C$16*List!$H2332)+'NEW Reference'!C$17,0)</f>
        <v>1535</v>
      </c>
      <c r="K2332" s="34">
        <f>ROUND(('NEW Reference'!D$16*List!$H2332)+'NEW Reference'!D$17,0)</f>
        <v>1839</v>
      </c>
      <c r="L2332" s="34">
        <f>ROUND(('NEW Reference'!E$16*List!$H2332)+'NEW Reference'!E$17,0)</f>
        <v>2274</v>
      </c>
      <c r="M2332" s="34">
        <f>ROUND(('NEW Reference'!F$16*List!$H2332)+'NEW Reference'!F$17,0)</f>
        <v>2369</v>
      </c>
      <c r="N2332" s="34">
        <f>ROUND(('NEW Reference'!G$16*List!$H2332)+'NEW Reference'!G$17,0)</f>
        <v>2681</v>
      </c>
      <c r="O2332" s="34">
        <f>ROUND(('NEW Reference'!H$16*List!$H2332)+'NEW Reference'!H$17,0)</f>
        <v>2784</v>
      </c>
      <c r="P2332" s="34">
        <f>ROUND(('NEW Reference'!I$16*List!$H2332)+'NEW Reference'!I$17,0)</f>
        <v>2893</v>
      </c>
      <c r="Q2332" s="34">
        <f>ROUND(('NEW Reference'!J$16*List!$H2332)+'NEW Reference'!J$17,0)</f>
        <v>3350</v>
      </c>
      <c r="R2332" s="34">
        <f>ROUND(('NEW Reference'!K$16*List!$H2332)+'NEW Reference'!K$17,0)</f>
        <v>3456</v>
      </c>
      <c r="S2332" s="34">
        <f>ROUND(('NEW Reference'!L$16*List!$H2332)+'NEW Reference'!L$17,0)</f>
        <v>3729</v>
      </c>
      <c r="T2332" s="34">
        <f>ROUND(('NEW Reference'!M$16*List!$H2332)+'NEW Reference'!M$17,0)</f>
        <v>4454</v>
      </c>
      <c r="U2332" s="34">
        <f>ROUND(('NEW Reference'!N$16*List!$H2332)+'NEW Reference'!N$17,0)</f>
        <v>17972</v>
      </c>
      <c r="V2332" s="35">
        <f>ROUND(('NEW Reference'!O$16*List!$H2332)+'NEW Reference'!O$17,0)</f>
        <v>668</v>
      </c>
      <c r="W2332" s="35">
        <f>ROUND(('NEW Reference'!P$16*List!$H2332)+'NEW Reference'!P$17,0)</f>
        <v>941</v>
      </c>
      <c r="X2332" s="35">
        <f>ROUND(('NEW Reference'!Q$16*List!$H2332)+'NEW Reference'!Q$17,0)</f>
        <v>471</v>
      </c>
      <c r="Y2332" s="36"/>
      <c r="Z2332" s="4" t="str">
        <f t="shared" si="110"/>
        <v>LAWRENCE, Pennsylvania</v>
      </c>
      <c r="AA2332" s="37" t="s">
        <v>211</v>
      </c>
      <c r="AB2332" s="37" t="s">
        <v>49</v>
      </c>
      <c r="AC2332" s="32" t="s">
        <v>6458</v>
      </c>
      <c r="AD2332" s="38"/>
      <c r="AE2332">
        <f t="shared" si="111"/>
        <v>0.79890000000000005</v>
      </c>
    </row>
    <row r="2333" spans="1:31">
      <c r="A2333" s="28" t="s">
        <v>6548</v>
      </c>
      <c r="B2333" s="44" t="s">
        <v>6549</v>
      </c>
      <c r="C2333" s="47">
        <v>30140</v>
      </c>
      <c r="D2333" s="30" t="s">
        <v>1089</v>
      </c>
      <c r="E2333" s="37" t="s">
        <v>6550</v>
      </c>
      <c r="F2333" s="49" t="s">
        <v>6458</v>
      </c>
      <c r="G2333" s="33" t="s">
        <v>48</v>
      </c>
      <c r="H2333">
        <f t="shared" si="109"/>
        <v>1.0387</v>
      </c>
      <c r="I2333" s="34">
        <f>ROUND(('NEW Reference'!B$16*List!$H2333)+'NEW Reference'!B$17,0)</f>
        <v>1251</v>
      </c>
      <c r="J2333" s="34">
        <f>ROUND(('NEW Reference'!C$16*List!$H2333)+'NEW Reference'!C$17,0)</f>
        <v>1866</v>
      </c>
      <c r="K2333" s="34">
        <f>ROUND(('NEW Reference'!D$16*List!$H2333)+'NEW Reference'!D$17,0)</f>
        <v>2235</v>
      </c>
      <c r="L2333" s="34">
        <f>ROUND(('NEW Reference'!E$16*List!$H2333)+'NEW Reference'!E$17,0)</f>
        <v>2764</v>
      </c>
      <c r="M2333" s="34">
        <f>ROUND(('NEW Reference'!F$16*List!$H2333)+'NEW Reference'!F$17,0)</f>
        <v>2879</v>
      </c>
      <c r="N2333" s="34">
        <f>ROUND(('NEW Reference'!G$16*List!$H2333)+'NEW Reference'!G$17,0)</f>
        <v>3259</v>
      </c>
      <c r="O2333" s="34">
        <f>ROUND(('NEW Reference'!H$16*List!$H2333)+'NEW Reference'!H$17,0)</f>
        <v>3384</v>
      </c>
      <c r="P2333" s="34">
        <f>ROUND(('NEW Reference'!I$16*List!$H2333)+'NEW Reference'!I$17,0)</f>
        <v>3517</v>
      </c>
      <c r="Q2333" s="34">
        <f>ROUND(('NEW Reference'!J$16*List!$H2333)+'NEW Reference'!J$17,0)</f>
        <v>4072</v>
      </c>
      <c r="R2333" s="34">
        <f>ROUND(('NEW Reference'!K$16*List!$H2333)+'NEW Reference'!K$17,0)</f>
        <v>4201</v>
      </c>
      <c r="S2333" s="34">
        <f>ROUND(('NEW Reference'!L$16*List!$H2333)+'NEW Reference'!L$17,0)</f>
        <v>4533</v>
      </c>
      <c r="T2333" s="34">
        <f>ROUND(('NEW Reference'!M$16*List!$H2333)+'NEW Reference'!M$17,0)</f>
        <v>5414</v>
      </c>
      <c r="U2333" s="34">
        <f>ROUND(('NEW Reference'!N$16*List!$H2333)+'NEW Reference'!N$17,0)</f>
        <v>21844</v>
      </c>
      <c r="V2333" s="35">
        <f>ROUND(('NEW Reference'!O$16*List!$H2333)+'NEW Reference'!O$17,0)</f>
        <v>812</v>
      </c>
      <c r="W2333" s="35">
        <f>ROUND(('NEW Reference'!P$16*List!$H2333)+'NEW Reference'!P$17,0)</f>
        <v>1144</v>
      </c>
      <c r="X2333" s="35">
        <f>ROUND(('NEW Reference'!Q$16*List!$H2333)+'NEW Reference'!Q$17,0)</f>
        <v>572</v>
      </c>
      <c r="Y2333" s="36"/>
      <c r="Z2333" s="4" t="str">
        <f t="shared" si="110"/>
        <v>LEBANON, Pennsylvania</v>
      </c>
      <c r="AA2333" s="46" t="s">
        <v>6550</v>
      </c>
      <c r="AB2333" s="37" t="s">
        <v>49</v>
      </c>
      <c r="AC2333" s="41" t="s">
        <v>6458</v>
      </c>
      <c r="AD2333" s="42"/>
      <c r="AE2333">
        <f t="shared" si="111"/>
        <v>1.0387</v>
      </c>
    </row>
    <row r="2334" spans="1:31">
      <c r="A2334" s="28" t="s">
        <v>6551</v>
      </c>
      <c r="B2334" s="44" t="s">
        <v>6552</v>
      </c>
      <c r="C2334" s="47">
        <v>10900</v>
      </c>
      <c r="D2334" s="30" t="s">
        <v>303</v>
      </c>
      <c r="E2334" s="37" t="s">
        <v>6553</v>
      </c>
      <c r="F2334" s="49" t="s">
        <v>6458</v>
      </c>
      <c r="G2334" s="33" t="s">
        <v>48</v>
      </c>
      <c r="H2334">
        <f t="shared" si="109"/>
        <v>0.94680000000000009</v>
      </c>
      <c r="I2334" s="34">
        <f>ROUND(('NEW Reference'!B$16*List!$H2334)+'NEW Reference'!B$17,0)</f>
        <v>1166</v>
      </c>
      <c r="J2334" s="34">
        <f>ROUND(('NEW Reference'!C$16*List!$H2334)+'NEW Reference'!C$17,0)</f>
        <v>1739</v>
      </c>
      <c r="K2334" s="34">
        <f>ROUND(('NEW Reference'!D$16*List!$H2334)+'NEW Reference'!D$17,0)</f>
        <v>2083</v>
      </c>
      <c r="L2334" s="34">
        <f>ROUND(('NEW Reference'!E$16*List!$H2334)+'NEW Reference'!E$17,0)</f>
        <v>2576</v>
      </c>
      <c r="M2334" s="34">
        <f>ROUND(('NEW Reference'!F$16*List!$H2334)+'NEW Reference'!F$17,0)</f>
        <v>2684</v>
      </c>
      <c r="N2334" s="34">
        <f>ROUND(('NEW Reference'!G$16*List!$H2334)+'NEW Reference'!G$17,0)</f>
        <v>3038</v>
      </c>
      <c r="O2334" s="34">
        <f>ROUND(('NEW Reference'!H$16*List!$H2334)+'NEW Reference'!H$17,0)</f>
        <v>3154</v>
      </c>
      <c r="P2334" s="34">
        <f>ROUND(('NEW Reference'!I$16*List!$H2334)+'NEW Reference'!I$17,0)</f>
        <v>3278</v>
      </c>
      <c r="Q2334" s="34">
        <f>ROUND(('NEW Reference'!J$16*List!$H2334)+'NEW Reference'!J$17,0)</f>
        <v>3796</v>
      </c>
      <c r="R2334" s="34">
        <f>ROUND(('NEW Reference'!K$16*List!$H2334)+'NEW Reference'!K$17,0)</f>
        <v>3915</v>
      </c>
      <c r="S2334" s="34">
        <f>ROUND(('NEW Reference'!L$16*List!$H2334)+'NEW Reference'!L$17,0)</f>
        <v>4225</v>
      </c>
      <c r="T2334" s="34">
        <f>ROUND(('NEW Reference'!M$16*List!$H2334)+'NEW Reference'!M$17,0)</f>
        <v>5046</v>
      </c>
      <c r="U2334" s="34">
        <f>ROUND(('NEW Reference'!N$16*List!$H2334)+'NEW Reference'!N$17,0)</f>
        <v>20360</v>
      </c>
      <c r="V2334" s="35">
        <f>ROUND(('NEW Reference'!O$16*List!$H2334)+'NEW Reference'!O$17,0)</f>
        <v>757</v>
      </c>
      <c r="W2334" s="35">
        <f>ROUND(('NEW Reference'!P$16*List!$H2334)+'NEW Reference'!P$17,0)</f>
        <v>1067</v>
      </c>
      <c r="X2334" s="35">
        <f>ROUND(('NEW Reference'!Q$16*List!$H2334)+'NEW Reference'!Q$17,0)</f>
        <v>533</v>
      </c>
      <c r="Y2334" s="36"/>
      <c r="Z2334" s="4" t="str">
        <f t="shared" si="110"/>
        <v>LEHIGH, Pennsylvania</v>
      </c>
      <c r="AA2334" s="46" t="s">
        <v>6553</v>
      </c>
      <c r="AB2334" s="37" t="s">
        <v>49</v>
      </c>
      <c r="AC2334" s="41" t="s">
        <v>6458</v>
      </c>
      <c r="AD2334" s="42"/>
      <c r="AE2334">
        <f t="shared" si="111"/>
        <v>0.94680000000000009</v>
      </c>
    </row>
    <row r="2335" spans="1:31">
      <c r="A2335" s="28" t="s">
        <v>6554</v>
      </c>
      <c r="B2335" s="44" t="s">
        <v>6555</v>
      </c>
      <c r="C2335" s="47">
        <v>42540</v>
      </c>
      <c r="D2335" s="30" t="s">
        <v>1573</v>
      </c>
      <c r="E2335" s="37" t="s">
        <v>6556</v>
      </c>
      <c r="F2335" s="49" t="s">
        <v>6458</v>
      </c>
      <c r="G2335" s="33" t="s">
        <v>48</v>
      </c>
      <c r="H2335">
        <f t="shared" si="109"/>
        <v>0.83110000000000006</v>
      </c>
      <c r="I2335" s="34">
        <f>ROUND(('NEW Reference'!B$16*List!$H2335)+'NEW Reference'!B$17,0)</f>
        <v>1059</v>
      </c>
      <c r="J2335" s="34">
        <f>ROUND(('NEW Reference'!C$16*List!$H2335)+'NEW Reference'!C$17,0)</f>
        <v>1579</v>
      </c>
      <c r="K2335" s="34">
        <f>ROUND(('NEW Reference'!D$16*List!$H2335)+'NEW Reference'!D$17,0)</f>
        <v>1892</v>
      </c>
      <c r="L2335" s="34">
        <f>ROUND(('NEW Reference'!E$16*List!$H2335)+'NEW Reference'!E$17,0)</f>
        <v>2339</v>
      </c>
      <c r="M2335" s="34">
        <f>ROUND(('NEW Reference'!F$16*List!$H2335)+'NEW Reference'!F$17,0)</f>
        <v>2437</v>
      </c>
      <c r="N2335" s="34">
        <f>ROUND(('NEW Reference'!G$16*List!$H2335)+'NEW Reference'!G$17,0)</f>
        <v>2759</v>
      </c>
      <c r="O2335" s="34">
        <f>ROUND(('NEW Reference'!H$16*List!$H2335)+'NEW Reference'!H$17,0)</f>
        <v>2865</v>
      </c>
      <c r="P2335" s="34">
        <f>ROUND(('NEW Reference'!I$16*List!$H2335)+'NEW Reference'!I$17,0)</f>
        <v>2977</v>
      </c>
      <c r="Q2335" s="34">
        <f>ROUND(('NEW Reference'!J$16*List!$H2335)+'NEW Reference'!J$17,0)</f>
        <v>3447</v>
      </c>
      <c r="R2335" s="34">
        <f>ROUND(('NEW Reference'!K$16*List!$H2335)+'NEW Reference'!K$17,0)</f>
        <v>3556</v>
      </c>
      <c r="S2335" s="34">
        <f>ROUND(('NEW Reference'!L$16*List!$H2335)+'NEW Reference'!L$17,0)</f>
        <v>3837</v>
      </c>
      <c r="T2335" s="34">
        <f>ROUND(('NEW Reference'!M$16*List!$H2335)+'NEW Reference'!M$17,0)</f>
        <v>4583</v>
      </c>
      <c r="U2335" s="34">
        <f>ROUND(('NEW Reference'!N$16*List!$H2335)+'NEW Reference'!N$17,0)</f>
        <v>18492</v>
      </c>
      <c r="V2335" s="35">
        <f>ROUND(('NEW Reference'!O$16*List!$H2335)+'NEW Reference'!O$17,0)</f>
        <v>687</v>
      </c>
      <c r="W2335" s="35">
        <f>ROUND(('NEW Reference'!P$16*List!$H2335)+'NEW Reference'!P$17,0)</f>
        <v>969</v>
      </c>
      <c r="X2335" s="35">
        <f>ROUND(('NEW Reference'!Q$16*List!$H2335)+'NEW Reference'!Q$17,0)</f>
        <v>484</v>
      </c>
      <c r="Y2335" s="36"/>
      <c r="Z2335" s="4" t="str">
        <f t="shared" si="110"/>
        <v>LUZERNE, Pennsylvania</v>
      </c>
      <c r="AA2335" s="46" t="s">
        <v>6556</v>
      </c>
      <c r="AB2335" s="37" t="s">
        <v>49</v>
      </c>
      <c r="AC2335" s="41" t="s">
        <v>6458</v>
      </c>
      <c r="AD2335" s="42"/>
      <c r="AE2335">
        <f t="shared" si="111"/>
        <v>0.83110000000000006</v>
      </c>
    </row>
    <row r="2336" spans="1:31">
      <c r="A2336" s="28" t="s">
        <v>6557</v>
      </c>
      <c r="B2336" s="44" t="s">
        <v>6558</v>
      </c>
      <c r="C2336" s="47">
        <v>48700</v>
      </c>
      <c r="D2336" s="30" t="s">
        <v>1778</v>
      </c>
      <c r="E2336" s="37" t="s">
        <v>6559</v>
      </c>
      <c r="F2336" s="49" t="s">
        <v>6458</v>
      </c>
      <c r="G2336" s="33" t="s">
        <v>48</v>
      </c>
      <c r="H2336">
        <f t="shared" si="109"/>
        <v>0.8528</v>
      </c>
      <c r="I2336" s="34">
        <f>ROUND(('NEW Reference'!B$16*List!$H2336)+'NEW Reference'!B$17,0)</f>
        <v>1079</v>
      </c>
      <c r="J2336" s="34">
        <f>ROUND(('NEW Reference'!C$16*List!$H2336)+'NEW Reference'!C$17,0)</f>
        <v>1609</v>
      </c>
      <c r="K2336" s="34">
        <f>ROUND(('NEW Reference'!D$16*List!$H2336)+'NEW Reference'!D$17,0)</f>
        <v>1928</v>
      </c>
      <c r="L2336" s="34">
        <f>ROUND(('NEW Reference'!E$16*List!$H2336)+'NEW Reference'!E$17,0)</f>
        <v>2384</v>
      </c>
      <c r="M2336" s="34">
        <f>ROUND(('NEW Reference'!F$16*List!$H2336)+'NEW Reference'!F$17,0)</f>
        <v>2484</v>
      </c>
      <c r="N2336" s="34">
        <f>ROUND(('NEW Reference'!G$16*List!$H2336)+'NEW Reference'!G$17,0)</f>
        <v>2811</v>
      </c>
      <c r="O2336" s="34">
        <f>ROUND(('NEW Reference'!H$16*List!$H2336)+'NEW Reference'!H$17,0)</f>
        <v>2919</v>
      </c>
      <c r="P2336" s="34">
        <f>ROUND(('NEW Reference'!I$16*List!$H2336)+'NEW Reference'!I$17,0)</f>
        <v>3033</v>
      </c>
      <c r="Q2336" s="34">
        <f>ROUND(('NEW Reference'!J$16*List!$H2336)+'NEW Reference'!J$17,0)</f>
        <v>3513</v>
      </c>
      <c r="R2336" s="34">
        <f>ROUND(('NEW Reference'!K$16*List!$H2336)+'NEW Reference'!K$17,0)</f>
        <v>3623</v>
      </c>
      <c r="S2336" s="34">
        <f>ROUND(('NEW Reference'!L$16*List!$H2336)+'NEW Reference'!L$17,0)</f>
        <v>3910</v>
      </c>
      <c r="T2336" s="34">
        <f>ROUND(('NEW Reference'!M$16*List!$H2336)+'NEW Reference'!M$17,0)</f>
        <v>4670</v>
      </c>
      <c r="U2336" s="34">
        <f>ROUND(('NEW Reference'!N$16*List!$H2336)+'NEW Reference'!N$17,0)</f>
        <v>18842</v>
      </c>
      <c r="V2336" s="35">
        <f>ROUND(('NEW Reference'!O$16*List!$H2336)+'NEW Reference'!O$17,0)</f>
        <v>700</v>
      </c>
      <c r="W2336" s="35">
        <f>ROUND(('NEW Reference'!P$16*List!$H2336)+'NEW Reference'!P$17,0)</f>
        <v>987</v>
      </c>
      <c r="X2336" s="35">
        <f>ROUND(('NEW Reference'!Q$16*List!$H2336)+'NEW Reference'!Q$17,0)</f>
        <v>494</v>
      </c>
      <c r="Y2336" s="36"/>
      <c r="Z2336" s="4" t="str">
        <f t="shared" si="110"/>
        <v>LYCOMING, Pennsylvania</v>
      </c>
      <c r="AA2336" s="46" t="s">
        <v>6559</v>
      </c>
      <c r="AB2336" s="37" t="s">
        <v>49</v>
      </c>
      <c r="AC2336" s="41" t="s">
        <v>6458</v>
      </c>
      <c r="AD2336" s="42"/>
      <c r="AE2336">
        <f t="shared" si="111"/>
        <v>0.8528</v>
      </c>
    </row>
    <row r="2337" spans="1:31">
      <c r="A2337" s="28" t="s">
        <v>6560</v>
      </c>
      <c r="B2337" s="44" t="s">
        <v>6561</v>
      </c>
      <c r="C2337" s="47">
        <v>99939</v>
      </c>
      <c r="D2337" s="30" t="s">
        <v>203</v>
      </c>
      <c r="E2337" s="37" t="s">
        <v>6562</v>
      </c>
      <c r="F2337" s="50" t="s">
        <v>6458</v>
      </c>
      <c r="G2337" s="33" t="s">
        <v>59</v>
      </c>
      <c r="H2337">
        <f t="shared" si="109"/>
        <v>0.79890000000000005</v>
      </c>
      <c r="I2337" s="34">
        <f>ROUND(('NEW Reference'!B$16*List!$H2337)+'NEW Reference'!B$17,0)</f>
        <v>1029</v>
      </c>
      <c r="J2337" s="34">
        <f>ROUND(('NEW Reference'!C$16*List!$H2337)+'NEW Reference'!C$17,0)</f>
        <v>1535</v>
      </c>
      <c r="K2337" s="34">
        <f>ROUND(('NEW Reference'!D$16*List!$H2337)+'NEW Reference'!D$17,0)</f>
        <v>1839</v>
      </c>
      <c r="L2337" s="34">
        <f>ROUND(('NEW Reference'!E$16*List!$H2337)+'NEW Reference'!E$17,0)</f>
        <v>2274</v>
      </c>
      <c r="M2337" s="34">
        <f>ROUND(('NEW Reference'!F$16*List!$H2337)+'NEW Reference'!F$17,0)</f>
        <v>2369</v>
      </c>
      <c r="N2337" s="34">
        <f>ROUND(('NEW Reference'!G$16*List!$H2337)+'NEW Reference'!G$17,0)</f>
        <v>2681</v>
      </c>
      <c r="O2337" s="34">
        <f>ROUND(('NEW Reference'!H$16*List!$H2337)+'NEW Reference'!H$17,0)</f>
        <v>2784</v>
      </c>
      <c r="P2337" s="34">
        <f>ROUND(('NEW Reference'!I$16*List!$H2337)+'NEW Reference'!I$17,0)</f>
        <v>2893</v>
      </c>
      <c r="Q2337" s="34">
        <f>ROUND(('NEW Reference'!J$16*List!$H2337)+'NEW Reference'!J$17,0)</f>
        <v>3350</v>
      </c>
      <c r="R2337" s="34">
        <f>ROUND(('NEW Reference'!K$16*List!$H2337)+'NEW Reference'!K$17,0)</f>
        <v>3456</v>
      </c>
      <c r="S2337" s="34">
        <f>ROUND(('NEW Reference'!L$16*List!$H2337)+'NEW Reference'!L$17,0)</f>
        <v>3729</v>
      </c>
      <c r="T2337" s="34">
        <f>ROUND(('NEW Reference'!M$16*List!$H2337)+'NEW Reference'!M$17,0)</f>
        <v>4454</v>
      </c>
      <c r="U2337" s="34">
        <f>ROUND(('NEW Reference'!N$16*List!$H2337)+'NEW Reference'!N$17,0)</f>
        <v>17972</v>
      </c>
      <c r="V2337" s="35">
        <f>ROUND(('NEW Reference'!O$16*List!$H2337)+'NEW Reference'!O$17,0)</f>
        <v>668</v>
      </c>
      <c r="W2337" s="35">
        <f>ROUND(('NEW Reference'!P$16*List!$H2337)+'NEW Reference'!P$17,0)</f>
        <v>941</v>
      </c>
      <c r="X2337" s="35">
        <f>ROUND(('NEW Reference'!Q$16*List!$H2337)+'NEW Reference'!Q$17,0)</f>
        <v>471</v>
      </c>
      <c r="Y2337" s="36"/>
      <c r="Z2337" s="4" t="str">
        <f t="shared" si="110"/>
        <v>MC KEAN, Pennsylvania</v>
      </c>
      <c r="AA2337" s="46" t="s">
        <v>6562</v>
      </c>
      <c r="AB2337" s="37" t="s">
        <v>49</v>
      </c>
      <c r="AC2337" s="41" t="s">
        <v>6458</v>
      </c>
      <c r="AD2337" s="42"/>
      <c r="AE2337">
        <f t="shared" si="111"/>
        <v>0.79890000000000005</v>
      </c>
    </row>
    <row r="2338" spans="1:31">
      <c r="A2338" s="28" t="s">
        <v>6563</v>
      </c>
      <c r="B2338" s="44" t="s">
        <v>6564</v>
      </c>
      <c r="C2338" s="47">
        <v>49660</v>
      </c>
      <c r="D2338" s="30" t="s">
        <v>1809</v>
      </c>
      <c r="E2338" s="37" t="s">
        <v>2367</v>
      </c>
      <c r="F2338" s="49" t="s">
        <v>6458</v>
      </c>
      <c r="G2338" s="33" t="s">
        <v>48</v>
      </c>
      <c r="H2338">
        <f t="shared" si="109"/>
        <v>0.75419999999999998</v>
      </c>
      <c r="I2338" s="34">
        <f>ROUND(('NEW Reference'!B$16*List!$H2338)+'NEW Reference'!B$17,0)</f>
        <v>988</v>
      </c>
      <c r="J2338" s="34">
        <f>ROUND(('NEW Reference'!C$16*List!$H2338)+'NEW Reference'!C$17,0)</f>
        <v>1473</v>
      </c>
      <c r="K2338" s="34">
        <f>ROUND(('NEW Reference'!D$16*List!$H2338)+'NEW Reference'!D$17,0)</f>
        <v>1765</v>
      </c>
      <c r="L2338" s="34">
        <f>ROUND(('NEW Reference'!E$16*List!$H2338)+'NEW Reference'!E$17,0)</f>
        <v>2182</v>
      </c>
      <c r="M2338" s="34">
        <f>ROUND(('NEW Reference'!F$16*List!$H2338)+'NEW Reference'!F$17,0)</f>
        <v>2274</v>
      </c>
      <c r="N2338" s="34">
        <f>ROUND(('NEW Reference'!G$16*List!$H2338)+'NEW Reference'!G$17,0)</f>
        <v>2574</v>
      </c>
      <c r="O2338" s="34">
        <f>ROUND(('NEW Reference'!H$16*List!$H2338)+'NEW Reference'!H$17,0)</f>
        <v>2672</v>
      </c>
      <c r="P2338" s="34">
        <f>ROUND(('NEW Reference'!I$16*List!$H2338)+'NEW Reference'!I$17,0)</f>
        <v>2777</v>
      </c>
      <c r="Q2338" s="34">
        <f>ROUND(('NEW Reference'!J$16*List!$H2338)+'NEW Reference'!J$17,0)</f>
        <v>3216</v>
      </c>
      <c r="R2338" s="34">
        <f>ROUND(('NEW Reference'!K$16*List!$H2338)+'NEW Reference'!K$17,0)</f>
        <v>3317</v>
      </c>
      <c r="S2338" s="34">
        <f>ROUND(('NEW Reference'!L$16*List!$H2338)+'NEW Reference'!L$17,0)</f>
        <v>3580</v>
      </c>
      <c r="T2338" s="34">
        <f>ROUND(('NEW Reference'!M$16*List!$H2338)+'NEW Reference'!M$17,0)</f>
        <v>4275</v>
      </c>
      <c r="U2338" s="34">
        <f>ROUND(('NEW Reference'!N$16*List!$H2338)+'NEW Reference'!N$17,0)</f>
        <v>17250</v>
      </c>
      <c r="V2338" s="35">
        <f>ROUND(('NEW Reference'!O$16*List!$H2338)+'NEW Reference'!O$17,0)</f>
        <v>641</v>
      </c>
      <c r="W2338" s="35">
        <f>ROUND(('NEW Reference'!P$16*List!$H2338)+'NEW Reference'!P$17,0)</f>
        <v>904</v>
      </c>
      <c r="X2338" s="35">
        <f>ROUND(('NEW Reference'!Q$16*List!$H2338)+'NEW Reference'!Q$17,0)</f>
        <v>452</v>
      </c>
      <c r="Y2338" s="36"/>
      <c r="Z2338" s="4" t="str">
        <f t="shared" si="110"/>
        <v>MERCER, Pennsylvania</v>
      </c>
      <c r="AA2338" s="46" t="s">
        <v>2367</v>
      </c>
      <c r="AB2338" s="37" t="s">
        <v>49</v>
      </c>
      <c r="AC2338" s="41" t="s">
        <v>6458</v>
      </c>
      <c r="AD2338" s="42"/>
      <c r="AE2338">
        <f t="shared" si="111"/>
        <v>0.75419999999999998</v>
      </c>
    </row>
    <row r="2339" spans="1:31">
      <c r="A2339" s="28" t="s">
        <v>6565</v>
      </c>
      <c r="B2339" s="44" t="s">
        <v>6566</v>
      </c>
      <c r="C2339" s="47">
        <v>99939</v>
      </c>
      <c r="D2339" s="30" t="s">
        <v>203</v>
      </c>
      <c r="E2339" s="37" t="s">
        <v>6567</v>
      </c>
      <c r="F2339" s="50" t="s">
        <v>6458</v>
      </c>
      <c r="G2339" s="33" t="s">
        <v>59</v>
      </c>
      <c r="H2339">
        <f t="shared" si="109"/>
        <v>0.79890000000000005</v>
      </c>
      <c r="I2339" s="34">
        <f>ROUND(('NEW Reference'!B$16*List!$H2339)+'NEW Reference'!B$17,0)</f>
        <v>1029</v>
      </c>
      <c r="J2339" s="34">
        <f>ROUND(('NEW Reference'!C$16*List!$H2339)+'NEW Reference'!C$17,0)</f>
        <v>1535</v>
      </c>
      <c r="K2339" s="34">
        <f>ROUND(('NEW Reference'!D$16*List!$H2339)+'NEW Reference'!D$17,0)</f>
        <v>1839</v>
      </c>
      <c r="L2339" s="34">
        <f>ROUND(('NEW Reference'!E$16*List!$H2339)+'NEW Reference'!E$17,0)</f>
        <v>2274</v>
      </c>
      <c r="M2339" s="34">
        <f>ROUND(('NEW Reference'!F$16*List!$H2339)+'NEW Reference'!F$17,0)</f>
        <v>2369</v>
      </c>
      <c r="N2339" s="34">
        <f>ROUND(('NEW Reference'!G$16*List!$H2339)+'NEW Reference'!G$17,0)</f>
        <v>2681</v>
      </c>
      <c r="O2339" s="34">
        <f>ROUND(('NEW Reference'!H$16*List!$H2339)+'NEW Reference'!H$17,0)</f>
        <v>2784</v>
      </c>
      <c r="P2339" s="34">
        <f>ROUND(('NEW Reference'!I$16*List!$H2339)+'NEW Reference'!I$17,0)</f>
        <v>2893</v>
      </c>
      <c r="Q2339" s="34">
        <f>ROUND(('NEW Reference'!J$16*List!$H2339)+'NEW Reference'!J$17,0)</f>
        <v>3350</v>
      </c>
      <c r="R2339" s="34">
        <f>ROUND(('NEW Reference'!K$16*List!$H2339)+'NEW Reference'!K$17,0)</f>
        <v>3456</v>
      </c>
      <c r="S2339" s="34">
        <f>ROUND(('NEW Reference'!L$16*List!$H2339)+'NEW Reference'!L$17,0)</f>
        <v>3729</v>
      </c>
      <c r="T2339" s="34">
        <f>ROUND(('NEW Reference'!M$16*List!$H2339)+'NEW Reference'!M$17,0)</f>
        <v>4454</v>
      </c>
      <c r="U2339" s="34">
        <f>ROUND(('NEW Reference'!N$16*List!$H2339)+'NEW Reference'!N$17,0)</f>
        <v>17972</v>
      </c>
      <c r="V2339" s="35">
        <f>ROUND(('NEW Reference'!O$16*List!$H2339)+'NEW Reference'!O$17,0)</f>
        <v>668</v>
      </c>
      <c r="W2339" s="35">
        <f>ROUND(('NEW Reference'!P$16*List!$H2339)+'NEW Reference'!P$17,0)</f>
        <v>941</v>
      </c>
      <c r="X2339" s="35">
        <f>ROUND(('NEW Reference'!Q$16*List!$H2339)+'NEW Reference'!Q$17,0)</f>
        <v>471</v>
      </c>
      <c r="Y2339" s="36"/>
      <c r="Z2339" s="4" t="str">
        <f t="shared" si="110"/>
        <v>MIFFLIN, Pennsylvania</v>
      </c>
      <c r="AA2339" s="46" t="s">
        <v>6567</v>
      </c>
      <c r="AB2339" s="37" t="s">
        <v>49</v>
      </c>
      <c r="AC2339" s="41" t="s">
        <v>6458</v>
      </c>
      <c r="AD2339" s="42"/>
      <c r="AE2339">
        <f t="shared" si="111"/>
        <v>0.79890000000000005</v>
      </c>
    </row>
    <row r="2340" spans="1:31">
      <c r="A2340" s="28" t="s">
        <v>6568</v>
      </c>
      <c r="B2340" s="44" t="s">
        <v>6569</v>
      </c>
      <c r="C2340" s="47">
        <v>20700</v>
      </c>
      <c r="D2340" s="30" t="s">
        <v>670</v>
      </c>
      <c r="E2340" s="37" t="s">
        <v>253</v>
      </c>
      <c r="F2340" s="49" t="s">
        <v>6458</v>
      </c>
      <c r="G2340" s="33" t="s">
        <v>48</v>
      </c>
      <c r="H2340">
        <f t="shared" si="109"/>
        <v>0.9022</v>
      </c>
      <c r="I2340" s="34">
        <f>ROUND(('NEW Reference'!B$16*List!$H2340)+'NEW Reference'!B$17,0)</f>
        <v>1125</v>
      </c>
      <c r="J2340" s="34">
        <f>ROUND(('NEW Reference'!C$16*List!$H2340)+'NEW Reference'!C$17,0)</f>
        <v>1677</v>
      </c>
      <c r="K2340" s="34">
        <f>ROUND(('NEW Reference'!D$16*List!$H2340)+'NEW Reference'!D$17,0)</f>
        <v>2010</v>
      </c>
      <c r="L2340" s="34">
        <f>ROUND(('NEW Reference'!E$16*List!$H2340)+'NEW Reference'!E$17,0)</f>
        <v>2485</v>
      </c>
      <c r="M2340" s="34">
        <f>ROUND(('NEW Reference'!F$16*List!$H2340)+'NEW Reference'!F$17,0)</f>
        <v>2589</v>
      </c>
      <c r="N2340" s="34">
        <f>ROUND(('NEW Reference'!G$16*List!$H2340)+'NEW Reference'!G$17,0)</f>
        <v>2930</v>
      </c>
      <c r="O2340" s="34">
        <f>ROUND(('NEW Reference'!H$16*List!$H2340)+'NEW Reference'!H$17,0)</f>
        <v>3042</v>
      </c>
      <c r="P2340" s="34">
        <f>ROUND(('NEW Reference'!I$16*List!$H2340)+'NEW Reference'!I$17,0)</f>
        <v>3162</v>
      </c>
      <c r="Q2340" s="34">
        <f>ROUND(('NEW Reference'!J$16*List!$H2340)+'NEW Reference'!J$17,0)</f>
        <v>3661</v>
      </c>
      <c r="R2340" s="34">
        <f>ROUND(('NEW Reference'!K$16*List!$H2340)+'NEW Reference'!K$17,0)</f>
        <v>3777</v>
      </c>
      <c r="S2340" s="34">
        <f>ROUND(('NEW Reference'!L$16*List!$H2340)+'NEW Reference'!L$17,0)</f>
        <v>4075</v>
      </c>
      <c r="T2340" s="34">
        <f>ROUND(('NEW Reference'!M$16*List!$H2340)+'NEW Reference'!M$17,0)</f>
        <v>4867</v>
      </c>
      <c r="U2340" s="34">
        <f>ROUND(('NEW Reference'!N$16*List!$H2340)+'NEW Reference'!N$17,0)</f>
        <v>19640</v>
      </c>
      <c r="V2340" s="35">
        <f>ROUND(('NEW Reference'!O$16*List!$H2340)+'NEW Reference'!O$17,0)</f>
        <v>730</v>
      </c>
      <c r="W2340" s="35">
        <f>ROUND(('NEW Reference'!P$16*List!$H2340)+'NEW Reference'!P$17,0)</f>
        <v>1029</v>
      </c>
      <c r="X2340" s="35">
        <f>ROUND(('NEW Reference'!Q$16*List!$H2340)+'NEW Reference'!Q$17,0)</f>
        <v>514</v>
      </c>
      <c r="Y2340" s="36"/>
      <c r="Z2340" s="4" t="str">
        <f t="shared" si="110"/>
        <v>MONROE, Pennsylvania</v>
      </c>
      <c r="AA2340" s="46" t="s">
        <v>253</v>
      </c>
      <c r="AB2340" s="37" t="s">
        <v>49</v>
      </c>
      <c r="AC2340" s="41" t="s">
        <v>6458</v>
      </c>
      <c r="AD2340" s="42"/>
      <c r="AE2340">
        <f t="shared" si="111"/>
        <v>0.9022</v>
      </c>
    </row>
    <row r="2341" spans="1:31">
      <c r="A2341" s="28" t="s">
        <v>6570</v>
      </c>
      <c r="B2341" s="44" t="s">
        <v>6571</v>
      </c>
      <c r="C2341" s="47">
        <v>33874</v>
      </c>
      <c r="D2341" s="30" t="s">
        <v>6480</v>
      </c>
      <c r="E2341" s="37" t="s">
        <v>257</v>
      </c>
      <c r="F2341" s="49" t="s">
        <v>6458</v>
      </c>
      <c r="G2341" s="33" t="s">
        <v>48</v>
      </c>
      <c r="H2341">
        <f t="shared" si="109"/>
        <v>0.98630000000000007</v>
      </c>
      <c r="I2341" s="34">
        <f>ROUND(('NEW Reference'!B$16*List!$H2341)+'NEW Reference'!B$17,0)</f>
        <v>1203</v>
      </c>
      <c r="J2341" s="34">
        <f>ROUND(('NEW Reference'!C$16*List!$H2341)+'NEW Reference'!C$17,0)</f>
        <v>1793</v>
      </c>
      <c r="K2341" s="34">
        <f>ROUND(('NEW Reference'!D$16*List!$H2341)+'NEW Reference'!D$17,0)</f>
        <v>2149</v>
      </c>
      <c r="L2341" s="34">
        <f>ROUND(('NEW Reference'!E$16*List!$H2341)+'NEW Reference'!E$17,0)</f>
        <v>2657</v>
      </c>
      <c r="M2341" s="34">
        <f>ROUND(('NEW Reference'!F$16*List!$H2341)+'NEW Reference'!F$17,0)</f>
        <v>2768</v>
      </c>
      <c r="N2341" s="34">
        <f>ROUND(('NEW Reference'!G$16*List!$H2341)+'NEW Reference'!G$17,0)</f>
        <v>3133</v>
      </c>
      <c r="O2341" s="34">
        <f>ROUND(('NEW Reference'!H$16*List!$H2341)+'NEW Reference'!H$17,0)</f>
        <v>3253</v>
      </c>
      <c r="P2341" s="34">
        <f>ROUND(('NEW Reference'!I$16*List!$H2341)+'NEW Reference'!I$17,0)</f>
        <v>3380</v>
      </c>
      <c r="Q2341" s="34">
        <f>ROUND(('NEW Reference'!J$16*List!$H2341)+'NEW Reference'!J$17,0)</f>
        <v>3915</v>
      </c>
      <c r="R2341" s="34">
        <f>ROUND(('NEW Reference'!K$16*List!$H2341)+'NEW Reference'!K$17,0)</f>
        <v>4038</v>
      </c>
      <c r="S2341" s="34">
        <f>ROUND(('NEW Reference'!L$16*List!$H2341)+'NEW Reference'!L$17,0)</f>
        <v>4357</v>
      </c>
      <c r="T2341" s="34">
        <f>ROUND(('NEW Reference'!M$16*List!$H2341)+'NEW Reference'!M$17,0)</f>
        <v>5204</v>
      </c>
      <c r="U2341" s="34">
        <f>ROUND(('NEW Reference'!N$16*List!$H2341)+'NEW Reference'!N$17,0)</f>
        <v>20998</v>
      </c>
      <c r="V2341" s="35">
        <f>ROUND(('NEW Reference'!O$16*List!$H2341)+'NEW Reference'!O$17,0)</f>
        <v>781</v>
      </c>
      <c r="W2341" s="35">
        <f>ROUND(('NEW Reference'!P$16*List!$H2341)+'NEW Reference'!P$17,0)</f>
        <v>1100</v>
      </c>
      <c r="X2341" s="35">
        <f>ROUND(('NEW Reference'!Q$16*List!$H2341)+'NEW Reference'!Q$17,0)</f>
        <v>550</v>
      </c>
      <c r="Y2341" s="36"/>
      <c r="Z2341" s="4" t="str">
        <f t="shared" si="110"/>
        <v>MONTGOMERY, Pennsylvania</v>
      </c>
      <c r="AA2341" s="46" t="s">
        <v>257</v>
      </c>
      <c r="AB2341" s="37" t="s">
        <v>49</v>
      </c>
      <c r="AC2341" s="41" t="s">
        <v>6458</v>
      </c>
      <c r="AD2341" s="42"/>
      <c r="AE2341">
        <f t="shared" si="111"/>
        <v>0.98630000000000007</v>
      </c>
    </row>
    <row r="2342" spans="1:31">
      <c r="A2342" s="28" t="s">
        <v>6572</v>
      </c>
      <c r="B2342" s="44" t="s">
        <v>6573</v>
      </c>
      <c r="C2342" s="47">
        <v>14100</v>
      </c>
      <c r="D2342" s="30" t="s">
        <v>413</v>
      </c>
      <c r="E2342" s="37" t="s">
        <v>6574</v>
      </c>
      <c r="F2342" s="49" t="s">
        <v>6458</v>
      </c>
      <c r="G2342" s="33" t="s">
        <v>48</v>
      </c>
      <c r="H2342">
        <f t="shared" si="109"/>
        <v>0.84970000000000001</v>
      </c>
      <c r="I2342" s="34">
        <f>ROUND(('NEW Reference'!B$16*List!$H2342)+'NEW Reference'!B$17,0)</f>
        <v>1076</v>
      </c>
      <c r="J2342" s="34">
        <f>ROUND(('NEW Reference'!C$16*List!$H2342)+'NEW Reference'!C$17,0)</f>
        <v>1605</v>
      </c>
      <c r="K2342" s="34">
        <f>ROUND(('NEW Reference'!D$16*List!$H2342)+'NEW Reference'!D$17,0)</f>
        <v>1923</v>
      </c>
      <c r="L2342" s="34">
        <f>ROUND(('NEW Reference'!E$16*List!$H2342)+'NEW Reference'!E$17,0)</f>
        <v>2377</v>
      </c>
      <c r="M2342" s="34">
        <f>ROUND(('NEW Reference'!F$16*List!$H2342)+'NEW Reference'!F$17,0)</f>
        <v>2477</v>
      </c>
      <c r="N2342" s="34">
        <f>ROUND(('NEW Reference'!G$16*List!$H2342)+'NEW Reference'!G$17,0)</f>
        <v>2804</v>
      </c>
      <c r="O2342" s="34">
        <f>ROUND(('NEW Reference'!H$16*List!$H2342)+'NEW Reference'!H$17,0)</f>
        <v>2911</v>
      </c>
      <c r="P2342" s="34">
        <f>ROUND(('NEW Reference'!I$16*List!$H2342)+'NEW Reference'!I$17,0)</f>
        <v>3025</v>
      </c>
      <c r="Q2342" s="34">
        <f>ROUND(('NEW Reference'!J$16*List!$H2342)+'NEW Reference'!J$17,0)</f>
        <v>3503</v>
      </c>
      <c r="R2342" s="34">
        <f>ROUND(('NEW Reference'!K$16*List!$H2342)+'NEW Reference'!K$17,0)</f>
        <v>3614</v>
      </c>
      <c r="S2342" s="34">
        <f>ROUND(('NEW Reference'!L$16*List!$H2342)+'NEW Reference'!L$17,0)</f>
        <v>3900</v>
      </c>
      <c r="T2342" s="34">
        <f>ROUND(('NEW Reference'!M$16*List!$H2342)+'NEW Reference'!M$17,0)</f>
        <v>4657</v>
      </c>
      <c r="U2342" s="34">
        <f>ROUND(('NEW Reference'!N$16*List!$H2342)+'NEW Reference'!N$17,0)</f>
        <v>18792</v>
      </c>
      <c r="V2342" s="35">
        <f>ROUND(('NEW Reference'!O$16*List!$H2342)+'NEW Reference'!O$17,0)</f>
        <v>699</v>
      </c>
      <c r="W2342" s="35">
        <f>ROUND(('NEW Reference'!P$16*List!$H2342)+'NEW Reference'!P$17,0)</f>
        <v>984</v>
      </c>
      <c r="X2342" s="35">
        <f>ROUND(('NEW Reference'!Q$16*List!$H2342)+'NEW Reference'!Q$17,0)</f>
        <v>492</v>
      </c>
      <c r="Y2342" s="36"/>
      <c r="Z2342" s="4" t="str">
        <f t="shared" si="110"/>
        <v>MONTOUR, Pennsylvania</v>
      </c>
      <c r="AA2342" s="46" t="s">
        <v>6574</v>
      </c>
      <c r="AB2342" s="37" t="s">
        <v>49</v>
      </c>
      <c r="AC2342" s="41" t="s">
        <v>6458</v>
      </c>
      <c r="AD2342" s="42"/>
      <c r="AE2342">
        <f t="shared" si="111"/>
        <v>0.84970000000000001</v>
      </c>
    </row>
    <row r="2343" spans="1:31">
      <c r="A2343" s="28" t="s">
        <v>6575</v>
      </c>
      <c r="B2343" s="44" t="s">
        <v>6576</v>
      </c>
      <c r="C2343" s="47">
        <v>10900</v>
      </c>
      <c r="D2343" s="30" t="s">
        <v>303</v>
      </c>
      <c r="E2343" s="37" t="s">
        <v>5719</v>
      </c>
      <c r="F2343" s="49" t="s">
        <v>6458</v>
      </c>
      <c r="G2343" s="33" t="s">
        <v>48</v>
      </c>
      <c r="H2343">
        <f t="shared" si="109"/>
        <v>0.94680000000000009</v>
      </c>
      <c r="I2343" s="34">
        <f>ROUND(('NEW Reference'!B$16*List!$H2343)+'NEW Reference'!B$17,0)</f>
        <v>1166</v>
      </c>
      <c r="J2343" s="34">
        <f>ROUND(('NEW Reference'!C$16*List!$H2343)+'NEW Reference'!C$17,0)</f>
        <v>1739</v>
      </c>
      <c r="K2343" s="34">
        <f>ROUND(('NEW Reference'!D$16*List!$H2343)+'NEW Reference'!D$17,0)</f>
        <v>2083</v>
      </c>
      <c r="L2343" s="34">
        <f>ROUND(('NEW Reference'!E$16*List!$H2343)+'NEW Reference'!E$17,0)</f>
        <v>2576</v>
      </c>
      <c r="M2343" s="34">
        <f>ROUND(('NEW Reference'!F$16*List!$H2343)+'NEW Reference'!F$17,0)</f>
        <v>2684</v>
      </c>
      <c r="N2343" s="34">
        <f>ROUND(('NEW Reference'!G$16*List!$H2343)+'NEW Reference'!G$17,0)</f>
        <v>3038</v>
      </c>
      <c r="O2343" s="34">
        <f>ROUND(('NEW Reference'!H$16*List!$H2343)+'NEW Reference'!H$17,0)</f>
        <v>3154</v>
      </c>
      <c r="P2343" s="34">
        <f>ROUND(('NEW Reference'!I$16*List!$H2343)+'NEW Reference'!I$17,0)</f>
        <v>3278</v>
      </c>
      <c r="Q2343" s="34">
        <f>ROUND(('NEW Reference'!J$16*List!$H2343)+'NEW Reference'!J$17,0)</f>
        <v>3796</v>
      </c>
      <c r="R2343" s="34">
        <f>ROUND(('NEW Reference'!K$16*List!$H2343)+'NEW Reference'!K$17,0)</f>
        <v>3915</v>
      </c>
      <c r="S2343" s="34">
        <f>ROUND(('NEW Reference'!L$16*List!$H2343)+'NEW Reference'!L$17,0)</f>
        <v>4225</v>
      </c>
      <c r="T2343" s="34">
        <f>ROUND(('NEW Reference'!M$16*List!$H2343)+'NEW Reference'!M$17,0)</f>
        <v>5046</v>
      </c>
      <c r="U2343" s="34">
        <f>ROUND(('NEW Reference'!N$16*List!$H2343)+'NEW Reference'!N$17,0)</f>
        <v>20360</v>
      </c>
      <c r="V2343" s="35">
        <f>ROUND(('NEW Reference'!O$16*List!$H2343)+'NEW Reference'!O$17,0)</f>
        <v>757</v>
      </c>
      <c r="W2343" s="35">
        <f>ROUND(('NEW Reference'!P$16*List!$H2343)+'NEW Reference'!P$17,0)</f>
        <v>1067</v>
      </c>
      <c r="X2343" s="35">
        <f>ROUND(('NEW Reference'!Q$16*List!$H2343)+'NEW Reference'!Q$17,0)</f>
        <v>533</v>
      </c>
      <c r="Y2343" s="36"/>
      <c r="Z2343" s="4" t="str">
        <f t="shared" si="110"/>
        <v>NORTHAMPTON, Pennsylvania</v>
      </c>
      <c r="AA2343" s="37" t="s">
        <v>5719</v>
      </c>
      <c r="AB2343" s="37" t="s">
        <v>49</v>
      </c>
      <c r="AC2343" s="32" t="s">
        <v>6458</v>
      </c>
      <c r="AD2343" s="38"/>
      <c r="AE2343">
        <f t="shared" si="111"/>
        <v>0.94680000000000009</v>
      </c>
    </row>
    <row r="2344" spans="1:31">
      <c r="A2344" s="28" t="s">
        <v>6577</v>
      </c>
      <c r="B2344" s="44" t="s">
        <v>6578</v>
      </c>
      <c r="C2344" s="47">
        <v>99939</v>
      </c>
      <c r="D2344" s="30" t="s">
        <v>203</v>
      </c>
      <c r="E2344" s="37" t="s">
        <v>6579</v>
      </c>
      <c r="F2344" s="50" t="s">
        <v>6458</v>
      </c>
      <c r="G2344" s="33" t="s">
        <v>59</v>
      </c>
      <c r="H2344">
        <f t="shared" si="109"/>
        <v>0.79890000000000005</v>
      </c>
      <c r="I2344" s="34">
        <f>ROUND(('NEW Reference'!B$16*List!$H2344)+'NEW Reference'!B$17,0)</f>
        <v>1029</v>
      </c>
      <c r="J2344" s="34">
        <f>ROUND(('NEW Reference'!C$16*List!$H2344)+'NEW Reference'!C$17,0)</f>
        <v>1535</v>
      </c>
      <c r="K2344" s="34">
        <f>ROUND(('NEW Reference'!D$16*List!$H2344)+'NEW Reference'!D$17,0)</f>
        <v>1839</v>
      </c>
      <c r="L2344" s="34">
        <f>ROUND(('NEW Reference'!E$16*List!$H2344)+'NEW Reference'!E$17,0)</f>
        <v>2274</v>
      </c>
      <c r="M2344" s="34">
        <f>ROUND(('NEW Reference'!F$16*List!$H2344)+'NEW Reference'!F$17,0)</f>
        <v>2369</v>
      </c>
      <c r="N2344" s="34">
        <f>ROUND(('NEW Reference'!G$16*List!$H2344)+'NEW Reference'!G$17,0)</f>
        <v>2681</v>
      </c>
      <c r="O2344" s="34">
        <f>ROUND(('NEW Reference'!H$16*List!$H2344)+'NEW Reference'!H$17,0)</f>
        <v>2784</v>
      </c>
      <c r="P2344" s="34">
        <f>ROUND(('NEW Reference'!I$16*List!$H2344)+'NEW Reference'!I$17,0)</f>
        <v>2893</v>
      </c>
      <c r="Q2344" s="34">
        <f>ROUND(('NEW Reference'!J$16*List!$H2344)+'NEW Reference'!J$17,0)</f>
        <v>3350</v>
      </c>
      <c r="R2344" s="34">
        <f>ROUND(('NEW Reference'!K$16*List!$H2344)+'NEW Reference'!K$17,0)</f>
        <v>3456</v>
      </c>
      <c r="S2344" s="34">
        <f>ROUND(('NEW Reference'!L$16*List!$H2344)+'NEW Reference'!L$17,0)</f>
        <v>3729</v>
      </c>
      <c r="T2344" s="34">
        <f>ROUND(('NEW Reference'!M$16*List!$H2344)+'NEW Reference'!M$17,0)</f>
        <v>4454</v>
      </c>
      <c r="U2344" s="34">
        <f>ROUND(('NEW Reference'!N$16*List!$H2344)+'NEW Reference'!N$17,0)</f>
        <v>17972</v>
      </c>
      <c r="V2344" s="35">
        <f>ROUND(('NEW Reference'!O$16*List!$H2344)+'NEW Reference'!O$17,0)</f>
        <v>668</v>
      </c>
      <c r="W2344" s="35">
        <f>ROUND(('NEW Reference'!P$16*List!$H2344)+'NEW Reference'!P$17,0)</f>
        <v>941</v>
      </c>
      <c r="X2344" s="35">
        <f>ROUND(('NEW Reference'!Q$16*List!$H2344)+'NEW Reference'!Q$17,0)</f>
        <v>471</v>
      </c>
      <c r="Y2344" s="36"/>
      <c r="Z2344" s="4" t="str">
        <f t="shared" si="110"/>
        <v>NORTHUMBERLND, Pennsylvania</v>
      </c>
      <c r="AA2344" s="46" t="s">
        <v>6579</v>
      </c>
      <c r="AB2344" s="37" t="s">
        <v>49</v>
      </c>
      <c r="AC2344" s="41" t="s">
        <v>6458</v>
      </c>
      <c r="AD2344" s="42"/>
      <c r="AE2344">
        <f t="shared" si="111"/>
        <v>0.79890000000000005</v>
      </c>
    </row>
    <row r="2345" spans="1:31">
      <c r="A2345" s="28" t="s">
        <v>6580</v>
      </c>
      <c r="B2345" s="44" t="s">
        <v>6581</v>
      </c>
      <c r="C2345" s="47">
        <v>25420</v>
      </c>
      <c r="D2345" s="30" t="s">
        <v>869</v>
      </c>
      <c r="E2345" s="37" t="s">
        <v>265</v>
      </c>
      <c r="F2345" s="49" t="s">
        <v>6458</v>
      </c>
      <c r="G2345" s="33" t="s">
        <v>48</v>
      </c>
      <c r="H2345">
        <f t="shared" si="109"/>
        <v>0.9497000000000001</v>
      </c>
      <c r="I2345" s="34">
        <f>ROUND(('NEW Reference'!B$16*List!$H2345)+'NEW Reference'!B$17,0)</f>
        <v>1169</v>
      </c>
      <c r="J2345" s="34">
        <f>ROUND(('NEW Reference'!C$16*List!$H2345)+'NEW Reference'!C$17,0)</f>
        <v>1743</v>
      </c>
      <c r="K2345" s="34">
        <f>ROUND(('NEW Reference'!D$16*List!$H2345)+'NEW Reference'!D$17,0)</f>
        <v>2088</v>
      </c>
      <c r="L2345" s="34">
        <f>ROUND(('NEW Reference'!E$16*List!$H2345)+'NEW Reference'!E$17,0)</f>
        <v>2582</v>
      </c>
      <c r="M2345" s="34">
        <f>ROUND(('NEW Reference'!F$16*List!$H2345)+'NEW Reference'!F$17,0)</f>
        <v>2690</v>
      </c>
      <c r="N2345" s="34">
        <f>ROUND(('NEW Reference'!G$16*List!$H2345)+'NEW Reference'!G$17,0)</f>
        <v>3045</v>
      </c>
      <c r="O2345" s="34">
        <f>ROUND(('NEW Reference'!H$16*List!$H2345)+'NEW Reference'!H$17,0)</f>
        <v>3161</v>
      </c>
      <c r="P2345" s="34">
        <f>ROUND(('NEW Reference'!I$16*List!$H2345)+'NEW Reference'!I$17,0)</f>
        <v>3285</v>
      </c>
      <c r="Q2345" s="34">
        <f>ROUND(('NEW Reference'!J$16*List!$H2345)+'NEW Reference'!J$17,0)</f>
        <v>3804</v>
      </c>
      <c r="R2345" s="34">
        <f>ROUND(('NEW Reference'!K$16*List!$H2345)+'NEW Reference'!K$17,0)</f>
        <v>3924</v>
      </c>
      <c r="S2345" s="34">
        <f>ROUND(('NEW Reference'!L$16*List!$H2345)+'NEW Reference'!L$17,0)</f>
        <v>4235</v>
      </c>
      <c r="T2345" s="34">
        <f>ROUND(('NEW Reference'!M$16*List!$H2345)+'NEW Reference'!M$17,0)</f>
        <v>5058</v>
      </c>
      <c r="U2345" s="34">
        <f>ROUND(('NEW Reference'!N$16*List!$H2345)+'NEW Reference'!N$17,0)</f>
        <v>20407</v>
      </c>
      <c r="V2345" s="35">
        <f>ROUND(('NEW Reference'!O$16*List!$H2345)+'NEW Reference'!O$17,0)</f>
        <v>759</v>
      </c>
      <c r="W2345" s="35">
        <f>ROUND(('NEW Reference'!P$16*List!$H2345)+'NEW Reference'!P$17,0)</f>
        <v>1069</v>
      </c>
      <c r="X2345" s="35">
        <f>ROUND(('NEW Reference'!Q$16*List!$H2345)+'NEW Reference'!Q$17,0)</f>
        <v>535</v>
      </c>
      <c r="Y2345" s="36"/>
      <c r="Z2345" s="4" t="str">
        <f t="shared" si="110"/>
        <v>PERRY, Pennsylvania</v>
      </c>
      <c r="AA2345" s="37" t="s">
        <v>265</v>
      </c>
      <c r="AB2345" s="37" t="s">
        <v>49</v>
      </c>
      <c r="AC2345" s="32" t="s">
        <v>6458</v>
      </c>
      <c r="AD2345" s="38"/>
      <c r="AE2345">
        <f t="shared" si="111"/>
        <v>0.9497000000000001</v>
      </c>
    </row>
    <row r="2346" spans="1:31">
      <c r="A2346" s="28" t="s">
        <v>6582</v>
      </c>
      <c r="B2346" s="44" t="s">
        <v>6583</v>
      </c>
      <c r="C2346" s="47">
        <v>37964</v>
      </c>
      <c r="D2346" s="30" t="s">
        <v>1377</v>
      </c>
      <c r="E2346" s="37" t="s">
        <v>6584</v>
      </c>
      <c r="F2346" s="49" t="s">
        <v>6458</v>
      </c>
      <c r="G2346" s="33" t="s">
        <v>48</v>
      </c>
      <c r="H2346">
        <f t="shared" si="109"/>
        <v>1.0888</v>
      </c>
      <c r="I2346" s="34">
        <f>ROUND(('NEW Reference'!B$16*List!$H2346)+'NEW Reference'!B$17,0)</f>
        <v>1297</v>
      </c>
      <c r="J2346" s="34">
        <f>ROUND(('NEW Reference'!C$16*List!$H2346)+'NEW Reference'!C$17,0)</f>
        <v>1935</v>
      </c>
      <c r="K2346" s="34">
        <f>ROUND(('NEW Reference'!D$16*List!$H2346)+'NEW Reference'!D$17,0)</f>
        <v>2318</v>
      </c>
      <c r="L2346" s="34">
        <f>ROUND(('NEW Reference'!E$16*List!$H2346)+'NEW Reference'!E$17,0)</f>
        <v>2866</v>
      </c>
      <c r="M2346" s="34">
        <f>ROUND(('NEW Reference'!F$16*List!$H2346)+'NEW Reference'!F$17,0)</f>
        <v>2986</v>
      </c>
      <c r="N2346" s="34">
        <f>ROUND(('NEW Reference'!G$16*List!$H2346)+'NEW Reference'!G$17,0)</f>
        <v>3380</v>
      </c>
      <c r="O2346" s="34">
        <f>ROUND(('NEW Reference'!H$16*List!$H2346)+'NEW Reference'!H$17,0)</f>
        <v>3509</v>
      </c>
      <c r="P2346" s="34">
        <f>ROUND(('NEW Reference'!I$16*List!$H2346)+'NEW Reference'!I$17,0)</f>
        <v>3647</v>
      </c>
      <c r="Q2346" s="34">
        <f>ROUND(('NEW Reference'!J$16*List!$H2346)+'NEW Reference'!J$17,0)</f>
        <v>4223</v>
      </c>
      <c r="R2346" s="34">
        <f>ROUND(('NEW Reference'!K$16*List!$H2346)+'NEW Reference'!K$17,0)</f>
        <v>4356</v>
      </c>
      <c r="S2346" s="34">
        <f>ROUND(('NEW Reference'!L$16*List!$H2346)+'NEW Reference'!L$17,0)</f>
        <v>4701</v>
      </c>
      <c r="T2346" s="34">
        <f>ROUND(('NEW Reference'!M$16*List!$H2346)+'NEW Reference'!M$17,0)</f>
        <v>5614</v>
      </c>
      <c r="U2346" s="34">
        <f>ROUND(('NEW Reference'!N$16*List!$H2346)+'NEW Reference'!N$17,0)</f>
        <v>22653</v>
      </c>
      <c r="V2346" s="35">
        <f>ROUND(('NEW Reference'!O$16*List!$H2346)+'NEW Reference'!O$17,0)</f>
        <v>842</v>
      </c>
      <c r="W2346" s="35">
        <f>ROUND(('NEW Reference'!P$16*List!$H2346)+'NEW Reference'!P$17,0)</f>
        <v>1187</v>
      </c>
      <c r="X2346" s="35">
        <f>ROUND(('NEW Reference'!Q$16*List!$H2346)+'NEW Reference'!Q$17,0)</f>
        <v>593</v>
      </c>
      <c r="Y2346" s="36"/>
      <c r="Z2346" s="4" t="str">
        <f t="shared" si="110"/>
        <v>PHILADELPHIA, Pennsylvania</v>
      </c>
      <c r="AA2346" s="37" t="s">
        <v>6584</v>
      </c>
      <c r="AB2346" s="37" t="s">
        <v>49</v>
      </c>
      <c r="AC2346" s="32" t="s">
        <v>6458</v>
      </c>
      <c r="AD2346" s="38"/>
      <c r="AE2346">
        <f t="shared" si="111"/>
        <v>1.0888</v>
      </c>
    </row>
    <row r="2347" spans="1:31">
      <c r="A2347" s="28" t="s">
        <v>6585</v>
      </c>
      <c r="B2347" s="44" t="s">
        <v>6586</v>
      </c>
      <c r="C2347" s="45">
        <v>35084</v>
      </c>
      <c r="D2347" s="30" t="s">
        <v>1268</v>
      </c>
      <c r="E2347" s="46" t="s">
        <v>273</v>
      </c>
      <c r="F2347" s="49" t="s">
        <v>6458</v>
      </c>
      <c r="G2347" s="33" t="s">
        <v>48</v>
      </c>
      <c r="H2347">
        <f t="shared" si="109"/>
        <v>1.1278000000000001</v>
      </c>
      <c r="I2347" s="34">
        <f>ROUND(('NEW Reference'!B$16*List!$H2347)+'NEW Reference'!B$17,0)</f>
        <v>1333</v>
      </c>
      <c r="J2347" s="34">
        <f>ROUND(('NEW Reference'!C$16*List!$H2347)+'NEW Reference'!C$17,0)</f>
        <v>1988</v>
      </c>
      <c r="K2347" s="34">
        <f>ROUND(('NEW Reference'!D$16*List!$H2347)+'NEW Reference'!D$17,0)</f>
        <v>2383</v>
      </c>
      <c r="L2347" s="34">
        <f>ROUND(('NEW Reference'!E$16*List!$H2347)+'NEW Reference'!E$17,0)</f>
        <v>2946</v>
      </c>
      <c r="M2347" s="34">
        <f>ROUND(('NEW Reference'!F$16*List!$H2347)+'NEW Reference'!F$17,0)</f>
        <v>3069</v>
      </c>
      <c r="N2347" s="34">
        <f>ROUND(('NEW Reference'!G$16*List!$H2347)+'NEW Reference'!G$17,0)</f>
        <v>3474</v>
      </c>
      <c r="O2347" s="34">
        <f>ROUND(('NEW Reference'!H$16*List!$H2347)+'NEW Reference'!H$17,0)</f>
        <v>3607</v>
      </c>
      <c r="P2347" s="34">
        <f>ROUND(('NEW Reference'!I$16*List!$H2347)+'NEW Reference'!I$17,0)</f>
        <v>3748</v>
      </c>
      <c r="Q2347" s="34">
        <f>ROUND(('NEW Reference'!J$16*List!$H2347)+'NEW Reference'!J$17,0)</f>
        <v>4341</v>
      </c>
      <c r="R2347" s="34">
        <f>ROUND(('NEW Reference'!K$16*List!$H2347)+'NEW Reference'!K$17,0)</f>
        <v>4477</v>
      </c>
      <c r="S2347" s="34">
        <f>ROUND(('NEW Reference'!L$16*List!$H2347)+'NEW Reference'!L$17,0)</f>
        <v>4831</v>
      </c>
      <c r="T2347" s="34">
        <f>ROUND(('NEW Reference'!M$16*List!$H2347)+'NEW Reference'!M$17,0)</f>
        <v>5770</v>
      </c>
      <c r="U2347" s="34">
        <f>ROUND(('NEW Reference'!N$16*List!$H2347)+'NEW Reference'!N$17,0)</f>
        <v>23283</v>
      </c>
      <c r="V2347" s="35">
        <f>ROUND(('NEW Reference'!O$16*List!$H2347)+'NEW Reference'!O$17,0)</f>
        <v>866</v>
      </c>
      <c r="W2347" s="35">
        <f>ROUND(('NEW Reference'!P$16*List!$H2347)+'NEW Reference'!P$17,0)</f>
        <v>1220</v>
      </c>
      <c r="X2347" s="35">
        <f>ROUND(('NEW Reference'!Q$16*List!$H2347)+'NEW Reference'!Q$17,0)</f>
        <v>610</v>
      </c>
      <c r="Y2347" s="36"/>
      <c r="Z2347" s="4" t="str">
        <f t="shared" si="110"/>
        <v>PIKE, Pennsylvania</v>
      </c>
      <c r="AA2347" s="37" t="s">
        <v>273</v>
      </c>
      <c r="AB2347" s="37" t="s">
        <v>49</v>
      </c>
      <c r="AC2347" s="32" t="s">
        <v>6458</v>
      </c>
      <c r="AD2347" s="38"/>
      <c r="AE2347">
        <f t="shared" si="111"/>
        <v>1.1278000000000001</v>
      </c>
    </row>
    <row r="2348" spans="1:31">
      <c r="A2348" s="28" t="s">
        <v>6587</v>
      </c>
      <c r="B2348" s="44" t="s">
        <v>6588</v>
      </c>
      <c r="C2348" s="47">
        <v>99939</v>
      </c>
      <c r="D2348" s="30" t="s">
        <v>203</v>
      </c>
      <c r="E2348" s="37" t="s">
        <v>6589</v>
      </c>
      <c r="F2348" s="50" t="s">
        <v>6458</v>
      </c>
      <c r="G2348" s="33" t="s">
        <v>59</v>
      </c>
      <c r="H2348">
        <f t="shared" si="109"/>
        <v>0.79890000000000005</v>
      </c>
      <c r="I2348" s="34">
        <f>ROUND(('NEW Reference'!B$16*List!$H2348)+'NEW Reference'!B$17,0)</f>
        <v>1029</v>
      </c>
      <c r="J2348" s="34">
        <f>ROUND(('NEW Reference'!C$16*List!$H2348)+'NEW Reference'!C$17,0)</f>
        <v>1535</v>
      </c>
      <c r="K2348" s="34">
        <f>ROUND(('NEW Reference'!D$16*List!$H2348)+'NEW Reference'!D$17,0)</f>
        <v>1839</v>
      </c>
      <c r="L2348" s="34">
        <f>ROUND(('NEW Reference'!E$16*List!$H2348)+'NEW Reference'!E$17,0)</f>
        <v>2274</v>
      </c>
      <c r="M2348" s="34">
        <f>ROUND(('NEW Reference'!F$16*List!$H2348)+'NEW Reference'!F$17,0)</f>
        <v>2369</v>
      </c>
      <c r="N2348" s="34">
        <f>ROUND(('NEW Reference'!G$16*List!$H2348)+'NEW Reference'!G$17,0)</f>
        <v>2681</v>
      </c>
      <c r="O2348" s="34">
        <f>ROUND(('NEW Reference'!H$16*List!$H2348)+'NEW Reference'!H$17,0)</f>
        <v>2784</v>
      </c>
      <c r="P2348" s="34">
        <f>ROUND(('NEW Reference'!I$16*List!$H2348)+'NEW Reference'!I$17,0)</f>
        <v>2893</v>
      </c>
      <c r="Q2348" s="34">
        <f>ROUND(('NEW Reference'!J$16*List!$H2348)+'NEW Reference'!J$17,0)</f>
        <v>3350</v>
      </c>
      <c r="R2348" s="34">
        <f>ROUND(('NEW Reference'!K$16*List!$H2348)+'NEW Reference'!K$17,0)</f>
        <v>3456</v>
      </c>
      <c r="S2348" s="34">
        <f>ROUND(('NEW Reference'!L$16*List!$H2348)+'NEW Reference'!L$17,0)</f>
        <v>3729</v>
      </c>
      <c r="T2348" s="34">
        <f>ROUND(('NEW Reference'!M$16*List!$H2348)+'NEW Reference'!M$17,0)</f>
        <v>4454</v>
      </c>
      <c r="U2348" s="34">
        <f>ROUND(('NEW Reference'!N$16*List!$H2348)+'NEW Reference'!N$17,0)</f>
        <v>17972</v>
      </c>
      <c r="V2348" s="35">
        <f>ROUND(('NEW Reference'!O$16*List!$H2348)+'NEW Reference'!O$17,0)</f>
        <v>668</v>
      </c>
      <c r="W2348" s="35">
        <f>ROUND(('NEW Reference'!P$16*List!$H2348)+'NEW Reference'!P$17,0)</f>
        <v>941</v>
      </c>
      <c r="X2348" s="35">
        <f>ROUND(('NEW Reference'!Q$16*List!$H2348)+'NEW Reference'!Q$17,0)</f>
        <v>471</v>
      </c>
      <c r="Y2348" s="36"/>
      <c r="Z2348" s="4" t="str">
        <f t="shared" si="110"/>
        <v>POTTER, Pennsylvania</v>
      </c>
      <c r="AA2348" s="46" t="s">
        <v>6589</v>
      </c>
      <c r="AB2348" s="37" t="s">
        <v>49</v>
      </c>
      <c r="AC2348" s="41" t="s">
        <v>6458</v>
      </c>
      <c r="AD2348" s="42"/>
      <c r="AE2348">
        <f t="shared" si="111"/>
        <v>0.79890000000000005</v>
      </c>
    </row>
    <row r="2349" spans="1:31">
      <c r="A2349" s="28" t="s">
        <v>6590</v>
      </c>
      <c r="B2349" s="44" t="s">
        <v>6591</v>
      </c>
      <c r="C2349" s="47">
        <v>99939</v>
      </c>
      <c r="D2349" s="30" t="s">
        <v>203</v>
      </c>
      <c r="E2349" s="37" t="s">
        <v>6592</v>
      </c>
      <c r="F2349" s="50" t="s">
        <v>6458</v>
      </c>
      <c r="G2349" s="33" t="s">
        <v>59</v>
      </c>
      <c r="H2349">
        <f t="shared" si="109"/>
        <v>0.79890000000000005</v>
      </c>
      <c r="I2349" s="34">
        <f>ROUND(('NEW Reference'!B$16*List!$H2349)+'NEW Reference'!B$17,0)</f>
        <v>1029</v>
      </c>
      <c r="J2349" s="34">
        <f>ROUND(('NEW Reference'!C$16*List!$H2349)+'NEW Reference'!C$17,0)</f>
        <v>1535</v>
      </c>
      <c r="K2349" s="34">
        <f>ROUND(('NEW Reference'!D$16*List!$H2349)+'NEW Reference'!D$17,0)</f>
        <v>1839</v>
      </c>
      <c r="L2349" s="34">
        <f>ROUND(('NEW Reference'!E$16*List!$H2349)+'NEW Reference'!E$17,0)</f>
        <v>2274</v>
      </c>
      <c r="M2349" s="34">
        <f>ROUND(('NEW Reference'!F$16*List!$H2349)+'NEW Reference'!F$17,0)</f>
        <v>2369</v>
      </c>
      <c r="N2349" s="34">
        <f>ROUND(('NEW Reference'!G$16*List!$H2349)+'NEW Reference'!G$17,0)</f>
        <v>2681</v>
      </c>
      <c r="O2349" s="34">
        <f>ROUND(('NEW Reference'!H$16*List!$H2349)+'NEW Reference'!H$17,0)</f>
        <v>2784</v>
      </c>
      <c r="P2349" s="34">
        <f>ROUND(('NEW Reference'!I$16*List!$H2349)+'NEW Reference'!I$17,0)</f>
        <v>2893</v>
      </c>
      <c r="Q2349" s="34">
        <f>ROUND(('NEW Reference'!J$16*List!$H2349)+'NEW Reference'!J$17,0)</f>
        <v>3350</v>
      </c>
      <c r="R2349" s="34">
        <f>ROUND(('NEW Reference'!K$16*List!$H2349)+'NEW Reference'!K$17,0)</f>
        <v>3456</v>
      </c>
      <c r="S2349" s="34">
        <f>ROUND(('NEW Reference'!L$16*List!$H2349)+'NEW Reference'!L$17,0)</f>
        <v>3729</v>
      </c>
      <c r="T2349" s="34">
        <f>ROUND(('NEW Reference'!M$16*List!$H2349)+'NEW Reference'!M$17,0)</f>
        <v>4454</v>
      </c>
      <c r="U2349" s="34">
        <f>ROUND(('NEW Reference'!N$16*List!$H2349)+'NEW Reference'!N$17,0)</f>
        <v>17972</v>
      </c>
      <c r="V2349" s="35">
        <f>ROUND(('NEW Reference'!O$16*List!$H2349)+'NEW Reference'!O$17,0)</f>
        <v>668</v>
      </c>
      <c r="W2349" s="35">
        <f>ROUND(('NEW Reference'!P$16*List!$H2349)+'NEW Reference'!P$17,0)</f>
        <v>941</v>
      </c>
      <c r="X2349" s="35">
        <f>ROUND(('NEW Reference'!Q$16*List!$H2349)+'NEW Reference'!Q$17,0)</f>
        <v>471</v>
      </c>
      <c r="Y2349" s="36"/>
      <c r="Z2349" s="4" t="str">
        <f t="shared" si="110"/>
        <v>SCHUYLKILL, Pennsylvania</v>
      </c>
      <c r="AA2349" s="37" t="s">
        <v>6592</v>
      </c>
      <c r="AB2349" s="37" t="s">
        <v>49</v>
      </c>
      <c r="AC2349" s="32" t="s">
        <v>6458</v>
      </c>
      <c r="AD2349" s="38"/>
      <c r="AE2349">
        <f t="shared" si="111"/>
        <v>0.79890000000000005</v>
      </c>
    </row>
    <row r="2350" spans="1:31">
      <c r="A2350" s="28" t="s">
        <v>6593</v>
      </c>
      <c r="B2350" s="44" t="s">
        <v>6594</v>
      </c>
      <c r="C2350" s="45">
        <v>99939</v>
      </c>
      <c r="D2350" s="30" t="s">
        <v>203</v>
      </c>
      <c r="E2350" s="46" t="s">
        <v>6595</v>
      </c>
      <c r="F2350" s="50" t="s">
        <v>6458</v>
      </c>
      <c r="G2350" s="33" t="s">
        <v>59</v>
      </c>
      <c r="H2350">
        <f t="shared" si="109"/>
        <v>0.79890000000000005</v>
      </c>
      <c r="I2350" s="34">
        <f>ROUND(('NEW Reference'!B$16*List!$H2350)+'NEW Reference'!B$17,0)</f>
        <v>1029</v>
      </c>
      <c r="J2350" s="34">
        <f>ROUND(('NEW Reference'!C$16*List!$H2350)+'NEW Reference'!C$17,0)</f>
        <v>1535</v>
      </c>
      <c r="K2350" s="34">
        <f>ROUND(('NEW Reference'!D$16*List!$H2350)+'NEW Reference'!D$17,0)</f>
        <v>1839</v>
      </c>
      <c r="L2350" s="34">
        <f>ROUND(('NEW Reference'!E$16*List!$H2350)+'NEW Reference'!E$17,0)</f>
        <v>2274</v>
      </c>
      <c r="M2350" s="34">
        <f>ROUND(('NEW Reference'!F$16*List!$H2350)+'NEW Reference'!F$17,0)</f>
        <v>2369</v>
      </c>
      <c r="N2350" s="34">
        <f>ROUND(('NEW Reference'!G$16*List!$H2350)+'NEW Reference'!G$17,0)</f>
        <v>2681</v>
      </c>
      <c r="O2350" s="34">
        <f>ROUND(('NEW Reference'!H$16*List!$H2350)+'NEW Reference'!H$17,0)</f>
        <v>2784</v>
      </c>
      <c r="P2350" s="34">
        <f>ROUND(('NEW Reference'!I$16*List!$H2350)+'NEW Reference'!I$17,0)</f>
        <v>2893</v>
      </c>
      <c r="Q2350" s="34">
        <f>ROUND(('NEW Reference'!J$16*List!$H2350)+'NEW Reference'!J$17,0)</f>
        <v>3350</v>
      </c>
      <c r="R2350" s="34">
        <f>ROUND(('NEW Reference'!K$16*List!$H2350)+'NEW Reference'!K$17,0)</f>
        <v>3456</v>
      </c>
      <c r="S2350" s="34">
        <f>ROUND(('NEW Reference'!L$16*List!$H2350)+'NEW Reference'!L$17,0)</f>
        <v>3729</v>
      </c>
      <c r="T2350" s="34">
        <f>ROUND(('NEW Reference'!M$16*List!$H2350)+'NEW Reference'!M$17,0)</f>
        <v>4454</v>
      </c>
      <c r="U2350" s="34">
        <f>ROUND(('NEW Reference'!N$16*List!$H2350)+'NEW Reference'!N$17,0)</f>
        <v>17972</v>
      </c>
      <c r="V2350" s="35">
        <f>ROUND(('NEW Reference'!O$16*List!$H2350)+'NEW Reference'!O$17,0)</f>
        <v>668</v>
      </c>
      <c r="W2350" s="35">
        <f>ROUND(('NEW Reference'!P$16*List!$H2350)+'NEW Reference'!P$17,0)</f>
        <v>941</v>
      </c>
      <c r="X2350" s="35">
        <f>ROUND(('NEW Reference'!Q$16*List!$H2350)+'NEW Reference'!Q$17,0)</f>
        <v>471</v>
      </c>
      <c r="Y2350" s="36"/>
      <c r="Z2350" s="4" t="str">
        <f t="shared" si="110"/>
        <v>SNYDER, Pennsylvania</v>
      </c>
      <c r="AA2350" s="37" t="s">
        <v>6595</v>
      </c>
      <c r="AB2350" s="37" t="s">
        <v>49</v>
      </c>
      <c r="AC2350" s="32" t="s">
        <v>6458</v>
      </c>
      <c r="AD2350" s="38"/>
      <c r="AE2350">
        <f t="shared" si="111"/>
        <v>0.79890000000000005</v>
      </c>
    </row>
    <row r="2351" spans="1:31">
      <c r="A2351" s="28" t="s">
        <v>6596</v>
      </c>
      <c r="B2351" s="44" t="s">
        <v>6597</v>
      </c>
      <c r="C2351" s="47">
        <v>99939</v>
      </c>
      <c r="D2351" s="30" t="s">
        <v>203</v>
      </c>
      <c r="E2351" s="37" t="s">
        <v>3720</v>
      </c>
      <c r="F2351" s="50" t="s">
        <v>6458</v>
      </c>
      <c r="G2351" s="33" t="s">
        <v>59</v>
      </c>
      <c r="H2351">
        <f t="shared" si="109"/>
        <v>0.79890000000000005</v>
      </c>
      <c r="I2351" s="34">
        <f>ROUND(('NEW Reference'!B$16*List!$H2351)+'NEW Reference'!B$17,0)</f>
        <v>1029</v>
      </c>
      <c r="J2351" s="34">
        <f>ROUND(('NEW Reference'!C$16*List!$H2351)+'NEW Reference'!C$17,0)</f>
        <v>1535</v>
      </c>
      <c r="K2351" s="34">
        <f>ROUND(('NEW Reference'!D$16*List!$H2351)+'NEW Reference'!D$17,0)</f>
        <v>1839</v>
      </c>
      <c r="L2351" s="34">
        <f>ROUND(('NEW Reference'!E$16*List!$H2351)+'NEW Reference'!E$17,0)</f>
        <v>2274</v>
      </c>
      <c r="M2351" s="34">
        <f>ROUND(('NEW Reference'!F$16*List!$H2351)+'NEW Reference'!F$17,0)</f>
        <v>2369</v>
      </c>
      <c r="N2351" s="34">
        <f>ROUND(('NEW Reference'!G$16*List!$H2351)+'NEW Reference'!G$17,0)</f>
        <v>2681</v>
      </c>
      <c r="O2351" s="34">
        <f>ROUND(('NEW Reference'!H$16*List!$H2351)+'NEW Reference'!H$17,0)</f>
        <v>2784</v>
      </c>
      <c r="P2351" s="34">
        <f>ROUND(('NEW Reference'!I$16*List!$H2351)+'NEW Reference'!I$17,0)</f>
        <v>2893</v>
      </c>
      <c r="Q2351" s="34">
        <f>ROUND(('NEW Reference'!J$16*List!$H2351)+'NEW Reference'!J$17,0)</f>
        <v>3350</v>
      </c>
      <c r="R2351" s="34">
        <f>ROUND(('NEW Reference'!K$16*List!$H2351)+'NEW Reference'!K$17,0)</f>
        <v>3456</v>
      </c>
      <c r="S2351" s="34">
        <f>ROUND(('NEW Reference'!L$16*List!$H2351)+'NEW Reference'!L$17,0)</f>
        <v>3729</v>
      </c>
      <c r="T2351" s="34">
        <f>ROUND(('NEW Reference'!M$16*List!$H2351)+'NEW Reference'!M$17,0)</f>
        <v>4454</v>
      </c>
      <c r="U2351" s="34">
        <f>ROUND(('NEW Reference'!N$16*List!$H2351)+'NEW Reference'!N$17,0)</f>
        <v>17972</v>
      </c>
      <c r="V2351" s="35">
        <f>ROUND(('NEW Reference'!O$16*List!$H2351)+'NEW Reference'!O$17,0)</f>
        <v>668</v>
      </c>
      <c r="W2351" s="35">
        <f>ROUND(('NEW Reference'!P$16*List!$H2351)+'NEW Reference'!P$17,0)</f>
        <v>941</v>
      </c>
      <c r="X2351" s="35">
        <f>ROUND(('NEW Reference'!Q$16*List!$H2351)+'NEW Reference'!Q$17,0)</f>
        <v>471</v>
      </c>
      <c r="Y2351" s="36"/>
      <c r="Z2351" s="4" t="str">
        <f t="shared" si="110"/>
        <v>SOMERSET, Pennsylvania</v>
      </c>
      <c r="AA2351" s="37" t="s">
        <v>3720</v>
      </c>
      <c r="AB2351" s="37" t="s">
        <v>49</v>
      </c>
      <c r="AC2351" s="32" t="s">
        <v>6458</v>
      </c>
      <c r="AD2351" s="38"/>
      <c r="AE2351">
        <f t="shared" si="111"/>
        <v>0.79890000000000005</v>
      </c>
    </row>
    <row r="2352" spans="1:31">
      <c r="A2352" s="28" t="s">
        <v>6598</v>
      </c>
      <c r="B2352" s="44" t="s">
        <v>6599</v>
      </c>
      <c r="C2352" s="47">
        <v>99939</v>
      </c>
      <c r="D2352" s="30" t="s">
        <v>203</v>
      </c>
      <c r="E2352" s="37" t="s">
        <v>2644</v>
      </c>
      <c r="F2352" s="50" t="s">
        <v>6458</v>
      </c>
      <c r="G2352" s="33" t="s">
        <v>59</v>
      </c>
      <c r="H2352">
        <f t="shared" si="109"/>
        <v>0.79890000000000005</v>
      </c>
      <c r="I2352" s="34">
        <f>ROUND(('NEW Reference'!B$16*List!$H2352)+'NEW Reference'!B$17,0)</f>
        <v>1029</v>
      </c>
      <c r="J2352" s="34">
        <f>ROUND(('NEW Reference'!C$16*List!$H2352)+'NEW Reference'!C$17,0)</f>
        <v>1535</v>
      </c>
      <c r="K2352" s="34">
        <f>ROUND(('NEW Reference'!D$16*List!$H2352)+'NEW Reference'!D$17,0)</f>
        <v>1839</v>
      </c>
      <c r="L2352" s="34">
        <f>ROUND(('NEW Reference'!E$16*List!$H2352)+'NEW Reference'!E$17,0)</f>
        <v>2274</v>
      </c>
      <c r="M2352" s="34">
        <f>ROUND(('NEW Reference'!F$16*List!$H2352)+'NEW Reference'!F$17,0)</f>
        <v>2369</v>
      </c>
      <c r="N2352" s="34">
        <f>ROUND(('NEW Reference'!G$16*List!$H2352)+'NEW Reference'!G$17,0)</f>
        <v>2681</v>
      </c>
      <c r="O2352" s="34">
        <f>ROUND(('NEW Reference'!H$16*List!$H2352)+'NEW Reference'!H$17,0)</f>
        <v>2784</v>
      </c>
      <c r="P2352" s="34">
        <f>ROUND(('NEW Reference'!I$16*List!$H2352)+'NEW Reference'!I$17,0)</f>
        <v>2893</v>
      </c>
      <c r="Q2352" s="34">
        <f>ROUND(('NEW Reference'!J$16*List!$H2352)+'NEW Reference'!J$17,0)</f>
        <v>3350</v>
      </c>
      <c r="R2352" s="34">
        <f>ROUND(('NEW Reference'!K$16*List!$H2352)+'NEW Reference'!K$17,0)</f>
        <v>3456</v>
      </c>
      <c r="S2352" s="34">
        <f>ROUND(('NEW Reference'!L$16*List!$H2352)+'NEW Reference'!L$17,0)</f>
        <v>3729</v>
      </c>
      <c r="T2352" s="34">
        <f>ROUND(('NEW Reference'!M$16*List!$H2352)+'NEW Reference'!M$17,0)</f>
        <v>4454</v>
      </c>
      <c r="U2352" s="34">
        <f>ROUND(('NEW Reference'!N$16*List!$H2352)+'NEW Reference'!N$17,0)</f>
        <v>17972</v>
      </c>
      <c r="V2352" s="35">
        <f>ROUND(('NEW Reference'!O$16*List!$H2352)+'NEW Reference'!O$17,0)</f>
        <v>668</v>
      </c>
      <c r="W2352" s="35">
        <f>ROUND(('NEW Reference'!P$16*List!$H2352)+'NEW Reference'!P$17,0)</f>
        <v>941</v>
      </c>
      <c r="X2352" s="35">
        <f>ROUND(('NEW Reference'!Q$16*List!$H2352)+'NEW Reference'!Q$17,0)</f>
        <v>471</v>
      </c>
      <c r="Y2352" s="36"/>
      <c r="Z2352" s="4" t="str">
        <f t="shared" si="110"/>
        <v>SULLIVAN, Pennsylvania</v>
      </c>
      <c r="AA2352" s="37" t="s">
        <v>2644</v>
      </c>
      <c r="AB2352" s="37" t="s">
        <v>49</v>
      </c>
      <c r="AC2352" s="32" t="s">
        <v>6458</v>
      </c>
      <c r="AD2352" s="38"/>
      <c r="AE2352">
        <f t="shared" si="111"/>
        <v>0.79890000000000005</v>
      </c>
    </row>
    <row r="2353" spans="1:31">
      <c r="A2353" s="28" t="s">
        <v>6600</v>
      </c>
      <c r="B2353" s="44" t="s">
        <v>6601</v>
      </c>
      <c r="C2353" s="47">
        <v>99939</v>
      </c>
      <c r="D2353" s="30" t="s">
        <v>203</v>
      </c>
      <c r="E2353" s="37" t="s">
        <v>6602</v>
      </c>
      <c r="F2353" s="50" t="s">
        <v>6458</v>
      </c>
      <c r="G2353" s="33" t="s">
        <v>59</v>
      </c>
      <c r="H2353">
        <f t="shared" si="109"/>
        <v>0.79890000000000005</v>
      </c>
      <c r="I2353" s="34">
        <f>ROUND(('NEW Reference'!B$16*List!$H2353)+'NEW Reference'!B$17,0)</f>
        <v>1029</v>
      </c>
      <c r="J2353" s="34">
        <f>ROUND(('NEW Reference'!C$16*List!$H2353)+'NEW Reference'!C$17,0)</f>
        <v>1535</v>
      </c>
      <c r="K2353" s="34">
        <f>ROUND(('NEW Reference'!D$16*List!$H2353)+'NEW Reference'!D$17,0)</f>
        <v>1839</v>
      </c>
      <c r="L2353" s="34">
        <f>ROUND(('NEW Reference'!E$16*List!$H2353)+'NEW Reference'!E$17,0)</f>
        <v>2274</v>
      </c>
      <c r="M2353" s="34">
        <f>ROUND(('NEW Reference'!F$16*List!$H2353)+'NEW Reference'!F$17,0)</f>
        <v>2369</v>
      </c>
      <c r="N2353" s="34">
        <f>ROUND(('NEW Reference'!G$16*List!$H2353)+'NEW Reference'!G$17,0)</f>
        <v>2681</v>
      </c>
      <c r="O2353" s="34">
        <f>ROUND(('NEW Reference'!H$16*List!$H2353)+'NEW Reference'!H$17,0)</f>
        <v>2784</v>
      </c>
      <c r="P2353" s="34">
        <f>ROUND(('NEW Reference'!I$16*List!$H2353)+'NEW Reference'!I$17,0)</f>
        <v>2893</v>
      </c>
      <c r="Q2353" s="34">
        <f>ROUND(('NEW Reference'!J$16*List!$H2353)+'NEW Reference'!J$17,0)</f>
        <v>3350</v>
      </c>
      <c r="R2353" s="34">
        <f>ROUND(('NEW Reference'!K$16*List!$H2353)+'NEW Reference'!K$17,0)</f>
        <v>3456</v>
      </c>
      <c r="S2353" s="34">
        <f>ROUND(('NEW Reference'!L$16*List!$H2353)+'NEW Reference'!L$17,0)</f>
        <v>3729</v>
      </c>
      <c r="T2353" s="34">
        <f>ROUND(('NEW Reference'!M$16*List!$H2353)+'NEW Reference'!M$17,0)</f>
        <v>4454</v>
      </c>
      <c r="U2353" s="34">
        <f>ROUND(('NEW Reference'!N$16*List!$H2353)+'NEW Reference'!N$17,0)</f>
        <v>17972</v>
      </c>
      <c r="V2353" s="35">
        <f>ROUND(('NEW Reference'!O$16*List!$H2353)+'NEW Reference'!O$17,0)</f>
        <v>668</v>
      </c>
      <c r="W2353" s="35">
        <f>ROUND(('NEW Reference'!P$16*List!$H2353)+'NEW Reference'!P$17,0)</f>
        <v>941</v>
      </c>
      <c r="X2353" s="35">
        <f>ROUND(('NEW Reference'!Q$16*List!$H2353)+'NEW Reference'!Q$17,0)</f>
        <v>471</v>
      </c>
      <c r="Y2353" s="36"/>
      <c r="Z2353" s="4" t="str">
        <f t="shared" si="110"/>
        <v>SUSQUEHANNA, Pennsylvania</v>
      </c>
      <c r="AA2353" s="37" t="s">
        <v>6602</v>
      </c>
      <c r="AB2353" s="37" t="s">
        <v>49</v>
      </c>
      <c r="AC2353" s="32" t="s">
        <v>6458</v>
      </c>
      <c r="AD2353" s="38"/>
      <c r="AE2353">
        <f t="shared" si="111"/>
        <v>0.79890000000000005</v>
      </c>
    </row>
    <row r="2354" spans="1:31">
      <c r="A2354" s="28" t="s">
        <v>6603</v>
      </c>
      <c r="B2354" s="44" t="s">
        <v>6604</v>
      </c>
      <c r="C2354" s="47">
        <v>99939</v>
      </c>
      <c r="D2354" s="30" t="s">
        <v>203</v>
      </c>
      <c r="E2354" s="37" t="s">
        <v>5519</v>
      </c>
      <c r="F2354" s="50" t="s">
        <v>6458</v>
      </c>
      <c r="G2354" s="33" t="s">
        <v>59</v>
      </c>
      <c r="H2354">
        <f t="shared" si="109"/>
        <v>0.79890000000000005</v>
      </c>
      <c r="I2354" s="34">
        <f>ROUND(('NEW Reference'!B$16*List!$H2354)+'NEW Reference'!B$17,0)</f>
        <v>1029</v>
      </c>
      <c r="J2354" s="34">
        <f>ROUND(('NEW Reference'!C$16*List!$H2354)+'NEW Reference'!C$17,0)</f>
        <v>1535</v>
      </c>
      <c r="K2354" s="34">
        <f>ROUND(('NEW Reference'!D$16*List!$H2354)+'NEW Reference'!D$17,0)</f>
        <v>1839</v>
      </c>
      <c r="L2354" s="34">
        <f>ROUND(('NEW Reference'!E$16*List!$H2354)+'NEW Reference'!E$17,0)</f>
        <v>2274</v>
      </c>
      <c r="M2354" s="34">
        <f>ROUND(('NEW Reference'!F$16*List!$H2354)+'NEW Reference'!F$17,0)</f>
        <v>2369</v>
      </c>
      <c r="N2354" s="34">
        <f>ROUND(('NEW Reference'!G$16*List!$H2354)+'NEW Reference'!G$17,0)</f>
        <v>2681</v>
      </c>
      <c r="O2354" s="34">
        <f>ROUND(('NEW Reference'!H$16*List!$H2354)+'NEW Reference'!H$17,0)</f>
        <v>2784</v>
      </c>
      <c r="P2354" s="34">
        <f>ROUND(('NEW Reference'!I$16*List!$H2354)+'NEW Reference'!I$17,0)</f>
        <v>2893</v>
      </c>
      <c r="Q2354" s="34">
        <f>ROUND(('NEW Reference'!J$16*List!$H2354)+'NEW Reference'!J$17,0)</f>
        <v>3350</v>
      </c>
      <c r="R2354" s="34">
        <f>ROUND(('NEW Reference'!K$16*List!$H2354)+'NEW Reference'!K$17,0)</f>
        <v>3456</v>
      </c>
      <c r="S2354" s="34">
        <f>ROUND(('NEW Reference'!L$16*List!$H2354)+'NEW Reference'!L$17,0)</f>
        <v>3729</v>
      </c>
      <c r="T2354" s="34">
        <f>ROUND(('NEW Reference'!M$16*List!$H2354)+'NEW Reference'!M$17,0)</f>
        <v>4454</v>
      </c>
      <c r="U2354" s="34">
        <f>ROUND(('NEW Reference'!N$16*List!$H2354)+'NEW Reference'!N$17,0)</f>
        <v>17972</v>
      </c>
      <c r="V2354" s="35">
        <f>ROUND(('NEW Reference'!O$16*List!$H2354)+'NEW Reference'!O$17,0)</f>
        <v>668</v>
      </c>
      <c r="W2354" s="35">
        <f>ROUND(('NEW Reference'!P$16*List!$H2354)+'NEW Reference'!P$17,0)</f>
        <v>941</v>
      </c>
      <c r="X2354" s="35">
        <f>ROUND(('NEW Reference'!Q$16*List!$H2354)+'NEW Reference'!Q$17,0)</f>
        <v>471</v>
      </c>
      <c r="Y2354" s="36"/>
      <c r="Z2354" s="4" t="str">
        <f t="shared" si="110"/>
        <v>TIOGA, Pennsylvania</v>
      </c>
      <c r="AA2354" s="37" t="s">
        <v>5519</v>
      </c>
      <c r="AB2354" s="37" t="s">
        <v>49</v>
      </c>
      <c r="AC2354" s="32" t="s">
        <v>6458</v>
      </c>
      <c r="AD2354" s="38"/>
      <c r="AE2354">
        <f t="shared" si="111"/>
        <v>0.79890000000000005</v>
      </c>
    </row>
    <row r="2355" spans="1:31">
      <c r="A2355" s="28" t="s">
        <v>6605</v>
      </c>
      <c r="B2355" s="44" t="s">
        <v>6606</v>
      </c>
      <c r="C2355" s="47">
        <v>99939</v>
      </c>
      <c r="D2355" s="30" t="s">
        <v>203</v>
      </c>
      <c r="E2355" s="37" t="s">
        <v>748</v>
      </c>
      <c r="F2355" s="50" t="s">
        <v>6458</v>
      </c>
      <c r="G2355" s="33" t="s">
        <v>59</v>
      </c>
      <c r="H2355">
        <f t="shared" si="109"/>
        <v>0.79890000000000005</v>
      </c>
      <c r="I2355" s="34">
        <f>ROUND(('NEW Reference'!B$16*List!$H2355)+'NEW Reference'!B$17,0)</f>
        <v>1029</v>
      </c>
      <c r="J2355" s="34">
        <f>ROUND(('NEW Reference'!C$16*List!$H2355)+'NEW Reference'!C$17,0)</f>
        <v>1535</v>
      </c>
      <c r="K2355" s="34">
        <f>ROUND(('NEW Reference'!D$16*List!$H2355)+'NEW Reference'!D$17,0)</f>
        <v>1839</v>
      </c>
      <c r="L2355" s="34">
        <f>ROUND(('NEW Reference'!E$16*List!$H2355)+'NEW Reference'!E$17,0)</f>
        <v>2274</v>
      </c>
      <c r="M2355" s="34">
        <f>ROUND(('NEW Reference'!F$16*List!$H2355)+'NEW Reference'!F$17,0)</f>
        <v>2369</v>
      </c>
      <c r="N2355" s="34">
        <f>ROUND(('NEW Reference'!G$16*List!$H2355)+'NEW Reference'!G$17,0)</f>
        <v>2681</v>
      </c>
      <c r="O2355" s="34">
        <f>ROUND(('NEW Reference'!H$16*List!$H2355)+'NEW Reference'!H$17,0)</f>
        <v>2784</v>
      </c>
      <c r="P2355" s="34">
        <f>ROUND(('NEW Reference'!I$16*List!$H2355)+'NEW Reference'!I$17,0)</f>
        <v>2893</v>
      </c>
      <c r="Q2355" s="34">
        <f>ROUND(('NEW Reference'!J$16*List!$H2355)+'NEW Reference'!J$17,0)</f>
        <v>3350</v>
      </c>
      <c r="R2355" s="34">
        <f>ROUND(('NEW Reference'!K$16*List!$H2355)+'NEW Reference'!K$17,0)</f>
        <v>3456</v>
      </c>
      <c r="S2355" s="34">
        <f>ROUND(('NEW Reference'!L$16*List!$H2355)+'NEW Reference'!L$17,0)</f>
        <v>3729</v>
      </c>
      <c r="T2355" s="34">
        <f>ROUND(('NEW Reference'!M$16*List!$H2355)+'NEW Reference'!M$17,0)</f>
        <v>4454</v>
      </c>
      <c r="U2355" s="34">
        <f>ROUND(('NEW Reference'!N$16*List!$H2355)+'NEW Reference'!N$17,0)</f>
        <v>17972</v>
      </c>
      <c r="V2355" s="35">
        <f>ROUND(('NEW Reference'!O$16*List!$H2355)+'NEW Reference'!O$17,0)</f>
        <v>668</v>
      </c>
      <c r="W2355" s="35">
        <f>ROUND(('NEW Reference'!P$16*List!$H2355)+'NEW Reference'!P$17,0)</f>
        <v>941</v>
      </c>
      <c r="X2355" s="35">
        <f>ROUND(('NEW Reference'!Q$16*List!$H2355)+'NEW Reference'!Q$17,0)</f>
        <v>471</v>
      </c>
      <c r="Y2355" s="36"/>
      <c r="Z2355" s="4" t="str">
        <f t="shared" si="110"/>
        <v>UNION, Pennsylvania</v>
      </c>
      <c r="AA2355" s="37" t="s">
        <v>748</v>
      </c>
      <c r="AB2355" s="37" t="s">
        <v>49</v>
      </c>
      <c r="AC2355" s="32" t="s">
        <v>6458</v>
      </c>
      <c r="AD2355" s="38"/>
      <c r="AE2355">
        <f t="shared" si="111"/>
        <v>0.79890000000000005</v>
      </c>
    </row>
    <row r="2356" spans="1:31">
      <c r="A2356" s="28" t="s">
        <v>6607</v>
      </c>
      <c r="B2356" s="44" t="s">
        <v>6608</v>
      </c>
      <c r="C2356" s="47">
        <v>99939</v>
      </c>
      <c r="D2356" s="30" t="s">
        <v>203</v>
      </c>
      <c r="E2356" s="37" t="s">
        <v>6609</v>
      </c>
      <c r="F2356" s="50" t="s">
        <v>6458</v>
      </c>
      <c r="G2356" s="33" t="s">
        <v>59</v>
      </c>
      <c r="H2356">
        <f t="shared" si="109"/>
        <v>0.79890000000000005</v>
      </c>
      <c r="I2356" s="34">
        <f>ROUND(('NEW Reference'!B$16*List!$H2356)+'NEW Reference'!B$17,0)</f>
        <v>1029</v>
      </c>
      <c r="J2356" s="34">
        <f>ROUND(('NEW Reference'!C$16*List!$H2356)+'NEW Reference'!C$17,0)</f>
        <v>1535</v>
      </c>
      <c r="K2356" s="34">
        <f>ROUND(('NEW Reference'!D$16*List!$H2356)+'NEW Reference'!D$17,0)</f>
        <v>1839</v>
      </c>
      <c r="L2356" s="34">
        <f>ROUND(('NEW Reference'!E$16*List!$H2356)+'NEW Reference'!E$17,0)</f>
        <v>2274</v>
      </c>
      <c r="M2356" s="34">
        <f>ROUND(('NEW Reference'!F$16*List!$H2356)+'NEW Reference'!F$17,0)</f>
        <v>2369</v>
      </c>
      <c r="N2356" s="34">
        <f>ROUND(('NEW Reference'!G$16*List!$H2356)+'NEW Reference'!G$17,0)</f>
        <v>2681</v>
      </c>
      <c r="O2356" s="34">
        <f>ROUND(('NEW Reference'!H$16*List!$H2356)+'NEW Reference'!H$17,0)</f>
        <v>2784</v>
      </c>
      <c r="P2356" s="34">
        <f>ROUND(('NEW Reference'!I$16*List!$H2356)+'NEW Reference'!I$17,0)</f>
        <v>2893</v>
      </c>
      <c r="Q2356" s="34">
        <f>ROUND(('NEW Reference'!J$16*List!$H2356)+'NEW Reference'!J$17,0)</f>
        <v>3350</v>
      </c>
      <c r="R2356" s="34">
        <f>ROUND(('NEW Reference'!K$16*List!$H2356)+'NEW Reference'!K$17,0)</f>
        <v>3456</v>
      </c>
      <c r="S2356" s="34">
        <f>ROUND(('NEW Reference'!L$16*List!$H2356)+'NEW Reference'!L$17,0)</f>
        <v>3729</v>
      </c>
      <c r="T2356" s="34">
        <f>ROUND(('NEW Reference'!M$16*List!$H2356)+'NEW Reference'!M$17,0)</f>
        <v>4454</v>
      </c>
      <c r="U2356" s="34">
        <f>ROUND(('NEW Reference'!N$16*List!$H2356)+'NEW Reference'!N$17,0)</f>
        <v>17972</v>
      </c>
      <c r="V2356" s="35">
        <f>ROUND(('NEW Reference'!O$16*List!$H2356)+'NEW Reference'!O$17,0)</f>
        <v>668</v>
      </c>
      <c r="W2356" s="35">
        <f>ROUND(('NEW Reference'!P$16*List!$H2356)+'NEW Reference'!P$17,0)</f>
        <v>941</v>
      </c>
      <c r="X2356" s="35">
        <f>ROUND(('NEW Reference'!Q$16*List!$H2356)+'NEW Reference'!Q$17,0)</f>
        <v>471</v>
      </c>
      <c r="Y2356" s="36"/>
      <c r="Z2356" s="4" t="str">
        <f t="shared" si="110"/>
        <v>VENANGO, Pennsylvania</v>
      </c>
      <c r="AA2356" s="37" t="s">
        <v>6609</v>
      </c>
      <c r="AB2356" s="37" t="s">
        <v>49</v>
      </c>
      <c r="AC2356" s="32" t="s">
        <v>6458</v>
      </c>
      <c r="AD2356" s="38"/>
      <c r="AE2356">
        <f t="shared" si="111"/>
        <v>0.79890000000000005</v>
      </c>
    </row>
    <row r="2357" spans="1:31">
      <c r="A2357" s="28" t="s">
        <v>6610</v>
      </c>
      <c r="B2357" s="44" t="s">
        <v>6611</v>
      </c>
      <c r="C2357" s="47">
        <v>99939</v>
      </c>
      <c r="D2357" s="30" t="s">
        <v>203</v>
      </c>
      <c r="E2357" s="37" t="s">
        <v>2030</v>
      </c>
      <c r="F2357" s="50" t="s">
        <v>6458</v>
      </c>
      <c r="G2357" s="33" t="s">
        <v>59</v>
      </c>
      <c r="H2357">
        <f t="shared" si="109"/>
        <v>0.79890000000000005</v>
      </c>
      <c r="I2357" s="34">
        <f>ROUND(('NEW Reference'!B$16*List!$H2357)+'NEW Reference'!B$17,0)</f>
        <v>1029</v>
      </c>
      <c r="J2357" s="34">
        <f>ROUND(('NEW Reference'!C$16*List!$H2357)+'NEW Reference'!C$17,0)</f>
        <v>1535</v>
      </c>
      <c r="K2357" s="34">
        <f>ROUND(('NEW Reference'!D$16*List!$H2357)+'NEW Reference'!D$17,0)</f>
        <v>1839</v>
      </c>
      <c r="L2357" s="34">
        <f>ROUND(('NEW Reference'!E$16*List!$H2357)+'NEW Reference'!E$17,0)</f>
        <v>2274</v>
      </c>
      <c r="M2357" s="34">
        <f>ROUND(('NEW Reference'!F$16*List!$H2357)+'NEW Reference'!F$17,0)</f>
        <v>2369</v>
      </c>
      <c r="N2357" s="34">
        <f>ROUND(('NEW Reference'!G$16*List!$H2357)+'NEW Reference'!G$17,0)</f>
        <v>2681</v>
      </c>
      <c r="O2357" s="34">
        <f>ROUND(('NEW Reference'!H$16*List!$H2357)+'NEW Reference'!H$17,0)</f>
        <v>2784</v>
      </c>
      <c r="P2357" s="34">
        <f>ROUND(('NEW Reference'!I$16*List!$H2357)+'NEW Reference'!I$17,0)</f>
        <v>2893</v>
      </c>
      <c r="Q2357" s="34">
        <f>ROUND(('NEW Reference'!J$16*List!$H2357)+'NEW Reference'!J$17,0)</f>
        <v>3350</v>
      </c>
      <c r="R2357" s="34">
        <f>ROUND(('NEW Reference'!K$16*List!$H2357)+'NEW Reference'!K$17,0)</f>
        <v>3456</v>
      </c>
      <c r="S2357" s="34">
        <f>ROUND(('NEW Reference'!L$16*List!$H2357)+'NEW Reference'!L$17,0)</f>
        <v>3729</v>
      </c>
      <c r="T2357" s="34">
        <f>ROUND(('NEW Reference'!M$16*List!$H2357)+'NEW Reference'!M$17,0)</f>
        <v>4454</v>
      </c>
      <c r="U2357" s="34">
        <f>ROUND(('NEW Reference'!N$16*List!$H2357)+'NEW Reference'!N$17,0)</f>
        <v>17972</v>
      </c>
      <c r="V2357" s="35">
        <f>ROUND(('NEW Reference'!O$16*List!$H2357)+'NEW Reference'!O$17,0)</f>
        <v>668</v>
      </c>
      <c r="W2357" s="35">
        <f>ROUND(('NEW Reference'!P$16*List!$H2357)+'NEW Reference'!P$17,0)</f>
        <v>941</v>
      </c>
      <c r="X2357" s="35">
        <f>ROUND(('NEW Reference'!Q$16*List!$H2357)+'NEW Reference'!Q$17,0)</f>
        <v>471</v>
      </c>
      <c r="Y2357" s="36"/>
      <c r="Z2357" s="4" t="str">
        <f t="shared" si="110"/>
        <v>WARREN, Pennsylvania</v>
      </c>
      <c r="AA2357" s="37" t="s">
        <v>2030</v>
      </c>
      <c r="AB2357" s="37" t="s">
        <v>49</v>
      </c>
      <c r="AC2357" s="32" t="s">
        <v>6458</v>
      </c>
      <c r="AD2357" s="38"/>
      <c r="AE2357">
        <f t="shared" si="111"/>
        <v>0.79890000000000005</v>
      </c>
    </row>
    <row r="2358" spans="1:31">
      <c r="A2358" s="28" t="s">
        <v>6612</v>
      </c>
      <c r="B2358" s="44" t="s">
        <v>6613</v>
      </c>
      <c r="C2358" s="47">
        <v>38300</v>
      </c>
      <c r="D2358" s="30" t="s">
        <v>1387</v>
      </c>
      <c r="E2358" s="37" t="s">
        <v>250</v>
      </c>
      <c r="F2358" s="49" t="s">
        <v>6458</v>
      </c>
      <c r="G2358" s="33" t="s">
        <v>48</v>
      </c>
      <c r="H2358">
        <f t="shared" si="109"/>
        <v>0.82520000000000004</v>
      </c>
      <c r="I2358" s="34">
        <f>ROUND(('NEW Reference'!B$16*List!$H2358)+'NEW Reference'!B$17,0)</f>
        <v>1054</v>
      </c>
      <c r="J2358" s="34">
        <f>ROUND(('NEW Reference'!C$16*List!$H2358)+'NEW Reference'!C$17,0)</f>
        <v>1571</v>
      </c>
      <c r="K2358" s="34">
        <f>ROUND(('NEW Reference'!D$16*List!$H2358)+'NEW Reference'!D$17,0)</f>
        <v>1883</v>
      </c>
      <c r="L2358" s="34">
        <f>ROUND(('NEW Reference'!E$16*List!$H2358)+'NEW Reference'!E$17,0)</f>
        <v>2327</v>
      </c>
      <c r="M2358" s="34">
        <f>ROUND(('NEW Reference'!F$16*List!$H2358)+'NEW Reference'!F$17,0)</f>
        <v>2425</v>
      </c>
      <c r="N2358" s="34">
        <f>ROUND(('NEW Reference'!G$16*List!$H2358)+'NEW Reference'!G$17,0)</f>
        <v>2745</v>
      </c>
      <c r="O2358" s="34">
        <f>ROUND(('NEW Reference'!H$16*List!$H2358)+'NEW Reference'!H$17,0)</f>
        <v>2850</v>
      </c>
      <c r="P2358" s="34">
        <f>ROUND(('NEW Reference'!I$16*List!$H2358)+'NEW Reference'!I$17,0)</f>
        <v>2962</v>
      </c>
      <c r="Q2358" s="34">
        <f>ROUND(('NEW Reference'!J$16*List!$H2358)+'NEW Reference'!J$17,0)</f>
        <v>3430</v>
      </c>
      <c r="R2358" s="34">
        <f>ROUND(('NEW Reference'!K$16*List!$H2358)+'NEW Reference'!K$17,0)</f>
        <v>3538</v>
      </c>
      <c r="S2358" s="34">
        <f>ROUND(('NEW Reference'!L$16*List!$H2358)+'NEW Reference'!L$17,0)</f>
        <v>3817</v>
      </c>
      <c r="T2358" s="34">
        <f>ROUND(('NEW Reference'!M$16*List!$H2358)+'NEW Reference'!M$17,0)</f>
        <v>4559</v>
      </c>
      <c r="U2358" s="34">
        <f>ROUND(('NEW Reference'!N$16*List!$H2358)+'NEW Reference'!N$17,0)</f>
        <v>18396</v>
      </c>
      <c r="V2358" s="35">
        <f>ROUND(('NEW Reference'!O$16*List!$H2358)+'NEW Reference'!O$17,0)</f>
        <v>684</v>
      </c>
      <c r="W2358" s="35">
        <f>ROUND(('NEW Reference'!P$16*List!$H2358)+'NEW Reference'!P$17,0)</f>
        <v>964</v>
      </c>
      <c r="X2358" s="35">
        <f>ROUND(('NEW Reference'!Q$16*List!$H2358)+'NEW Reference'!Q$17,0)</f>
        <v>482</v>
      </c>
      <c r="Y2358" s="36"/>
      <c r="Z2358" s="4" t="str">
        <f t="shared" si="110"/>
        <v>WASHINGTON, Pennsylvania</v>
      </c>
      <c r="AA2358" s="37" t="s">
        <v>250</v>
      </c>
      <c r="AB2358" s="37" t="s">
        <v>49</v>
      </c>
      <c r="AC2358" s="32" t="s">
        <v>6458</v>
      </c>
      <c r="AD2358" s="38"/>
      <c r="AE2358">
        <f t="shared" si="111"/>
        <v>0.82520000000000004</v>
      </c>
    </row>
    <row r="2359" spans="1:31">
      <c r="A2359" s="28" t="s">
        <v>6614</v>
      </c>
      <c r="B2359" s="44" t="s">
        <v>6615</v>
      </c>
      <c r="C2359" s="47">
        <v>99939</v>
      </c>
      <c r="D2359" s="30" t="s">
        <v>203</v>
      </c>
      <c r="E2359" s="37" t="s">
        <v>2035</v>
      </c>
      <c r="F2359" s="50" t="s">
        <v>6458</v>
      </c>
      <c r="G2359" s="33" t="s">
        <v>59</v>
      </c>
      <c r="H2359">
        <f t="shared" si="109"/>
        <v>0.79890000000000005</v>
      </c>
      <c r="I2359" s="34">
        <f>ROUND(('NEW Reference'!B$16*List!$H2359)+'NEW Reference'!B$17,0)</f>
        <v>1029</v>
      </c>
      <c r="J2359" s="34">
        <f>ROUND(('NEW Reference'!C$16*List!$H2359)+'NEW Reference'!C$17,0)</f>
        <v>1535</v>
      </c>
      <c r="K2359" s="34">
        <f>ROUND(('NEW Reference'!D$16*List!$H2359)+'NEW Reference'!D$17,0)</f>
        <v>1839</v>
      </c>
      <c r="L2359" s="34">
        <f>ROUND(('NEW Reference'!E$16*List!$H2359)+'NEW Reference'!E$17,0)</f>
        <v>2274</v>
      </c>
      <c r="M2359" s="34">
        <f>ROUND(('NEW Reference'!F$16*List!$H2359)+'NEW Reference'!F$17,0)</f>
        <v>2369</v>
      </c>
      <c r="N2359" s="34">
        <f>ROUND(('NEW Reference'!G$16*List!$H2359)+'NEW Reference'!G$17,0)</f>
        <v>2681</v>
      </c>
      <c r="O2359" s="34">
        <f>ROUND(('NEW Reference'!H$16*List!$H2359)+'NEW Reference'!H$17,0)</f>
        <v>2784</v>
      </c>
      <c r="P2359" s="34">
        <f>ROUND(('NEW Reference'!I$16*List!$H2359)+'NEW Reference'!I$17,0)</f>
        <v>2893</v>
      </c>
      <c r="Q2359" s="34">
        <f>ROUND(('NEW Reference'!J$16*List!$H2359)+'NEW Reference'!J$17,0)</f>
        <v>3350</v>
      </c>
      <c r="R2359" s="34">
        <f>ROUND(('NEW Reference'!K$16*List!$H2359)+'NEW Reference'!K$17,0)</f>
        <v>3456</v>
      </c>
      <c r="S2359" s="34">
        <f>ROUND(('NEW Reference'!L$16*List!$H2359)+'NEW Reference'!L$17,0)</f>
        <v>3729</v>
      </c>
      <c r="T2359" s="34">
        <f>ROUND(('NEW Reference'!M$16*List!$H2359)+'NEW Reference'!M$17,0)</f>
        <v>4454</v>
      </c>
      <c r="U2359" s="34">
        <f>ROUND(('NEW Reference'!N$16*List!$H2359)+'NEW Reference'!N$17,0)</f>
        <v>17972</v>
      </c>
      <c r="V2359" s="35">
        <f>ROUND(('NEW Reference'!O$16*List!$H2359)+'NEW Reference'!O$17,0)</f>
        <v>668</v>
      </c>
      <c r="W2359" s="35">
        <f>ROUND(('NEW Reference'!P$16*List!$H2359)+'NEW Reference'!P$17,0)</f>
        <v>941</v>
      </c>
      <c r="X2359" s="35">
        <f>ROUND(('NEW Reference'!Q$16*List!$H2359)+'NEW Reference'!Q$17,0)</f>
        <v>471</v>
      </c>
      <c r="Y2359" s="36"/>
      <c r="Z2359" s="4" t="str">
        <f t="shared" si="110"/>
        <v>WAYNE, Pennsylvania</v>
      </c>
      <c r="AA2359" s="37" t="s">
        <v>2035</v>
      </c>
      <c r="AB2359" s="37" t="s">
        <v>49</v>
      </c>
      <c r="AC2359" s="32" t="s">
        <v>6458</v>
      </c>
      <c r="AD2359" s="38"/>
      <c r="AE2359">
        <f t="shared" si="111"/>
        <v>0.79890000000000005</v>
      </c>
    </row>
    <row r="2360" spans="1:31">
      <c r="A2360" s="28" t="s">
        <v>6616</v>
      </c>
      <c r="B2360" s="44" t="s">
        <v>6617</v>
      </c>
      <c r="C2360" s="47">
        <v>38300</v>
      </c>
      <c r="D2360" s="30" t="s">
        <v>1387</v>
      </c>
      <c r="E2360" s="37" t="s">
        <v>6618</v>
      </c>
      <c r="F2360" s="49" t="s">
        <v>6458</v>
      </c>
      <c r="G2360" s="33" t="s">
        <v>48</v>
      </c>
      <c r="H2360">
        <f t="shared" si="109"/>
        <v>0.82520000000000004</v>
      </c>
      <c r="I2360" s="34">
        <f>ROUND(('NEW Reference'!B$16*List!$H2360)+'NEW Reference'!B$17,0)</f>
        <v>1054</v>
      </c>
      <c r="J2360" s="34">
        <f>ROUND(('NEW Reference'!C$16*List!$H2360)+'NEW Reference'!C$17,0)</f>
        <v>1571</v>
      </c>
      <c r="K2360" s="34">
        <f>ROUND(('NEW Reference'!D$16*List!$H2360)+'NEW Reference'!D$17,0)</f>
        <v>1883</v>
      </c>
      <c r="L2360" s="34">
        <f>ROUND(('NEW Reference'!E$16*List!$H2360)+'NEW Reference'!E$17,0)</f>
        <v>2327</v>
      </c>
      <c r="M2360" s="34">
        <f>ROUND(('NEW Reference'!F$16*List!$H2360)+'NEW Reference'!F$17,0)</f>
        <v>2425</v>
      </c>
      <c r="N2360" s="34">
        <f>ROUND(('NEW Reference'!G$16*List!$H2360)+'NEW Reference'!G$17,0)</f>
        <v>2745</v>
      </c>
      <c r="O2360" s="34">
        <f>ROUND(('NEW Reference'!H$16*List!$H2360)+'NEW Reference'!H$17,0)</f>
        <v>2850</v>
      </c>
      <c r="P2360" s="34">
        <f>ROUND(('NEW Reference'!I$16*List!$H2360)+'NEW Reference'!I$17,0)</f>
        <v>2962</v>
      </c>
      <c r="Q2360" s="34">
        <f>ROUND(('NEW Reference'!J$16*List!$H2360)+'NEW Reference'!J$17,0)</f>
        <v>3430</v>
      </c>
      <c r="R2360" s="34">
        <f>ROUND(('NEW Reference'!K$16*List!$H2360)+'NEW Reference'!K$17,0)</f>
        <v>3538</v>
      </c>
      <c r="S2360" s="34">
        <f>ROUND(('NEW Reference'!L$16*List!$H2360)+'NEW Reference'!L$17,0)</f>
        <v>3817</v>
      </c>
      <c r="T2360" s="34">
        <f>ROUND(('NEW Reference'!M$16*List!$H2360)+'NEW Reference'!M$17,0)</f>
        <v>4559</v>
      </c>
      <c r="U2360" s="34">
        <f>ROUND(('NEW Reference'!N$16*List!$H2360)+'NEW Reference'!N$17,0)</f>
        <v>18396</v>
      </c>
      <c r="V2360" s="35">
        <f>ROUND(('NEW Reference'!O$16*List!$H2360)+'NEW Reference'!O$17,0)</f>
        <v>684</v>
      </c>
      <c r="W2360" s="35">
        <f>ROUND(('NEW Reference'!P$16*List!$H2360)+'NEW Reference'!P$17,0)</f>
        <v>964</v>
      </c>
      <c r="X2360" s="35">
        <f>ROUND(('NEW Reference'!Q$16*List!$H2360)+'NEW Reference'!Q$17,0)</f>
        <v>482</v>
      </c>
      <c r="Y2360" s="36"/>
      <c r="Z2360" s="4" t="str">
        <f t="shared" si="110"/>
        <v>WESTMORELAND, Pennsylvania</v>
      </c>
      <c r="AA2360" s="37" t="s">
        <v>6618</v>
      </c>
      <c r="AB2360" s="37" t="s">
        <v>49</v>
      </c>
      <c r="AC2360" s="32" t="s">
        <v>6458</v>
      </c>
      <c r="AD2360" s="38"/>
      <c r="AE2360">
        <f t="shared" si="111"/>
        <v>0.82520000000000004</v>
      </c>
    </row>
    <row r="2361" spans="1:31">
      <c r="A2361" s="28" t="s">
        <v>6619</v>
      </c>
      <c r="B2361" s="44" t="s">
        <v>6620</v>
      </c>
      <c r="C2361" s="47">
        <v>42540</v>
      </c>
      <c r="D2361" s="30" t="s">
        <v>1573</v>
      </c>
      <c r="E2361" s="37" t="s">
        <v>262</v>
      </c>
      <c r="F2361" s="49" t="s">
        <v>6458</v>
      </c>
      <c r="G2361" s="33" t="s">
        <v>48</v>
      </c>
      <c r="H2361">
        <f t="shared" si="109"/>
        <v>0.83110000000000006</v>
      </c>
      <c r="I2361" s="34">
        <f>ROUND(('NEW Reference'!B$16*List!$H2361)+'NEW Reference'!B$17,0)</f>
        <v>1059</v>
      </c>
      <c r="J2361" s="34">
        <f>ROUND(('NEW Reference'!C$16*List!$H2361)+'NEW Reference'!C$17,0)</f>
        <v>1579</v>
      </c>
      <c r="K2361" s="34">
        <f>ROUND(('NEW Reference'!D$16*List!$H2361)+'NEW Reference'!D$17,0)</f>
        <v>1892</v>
      </c>
      <c r="L2361" s="34">
        <f>ROUND(('NEW Reference'!E$16*List!$H2361)+'NEW Reference'!E$17,0)</f>
        <v>2339</v>
      </c>
      <c r="M2361" s="34">
        <f>ROUND(('NEW Reference'!F$16*List!$H2361)+'NEW Reference'!F$17,0)</f>
        <v>2437</v>
      </c>
      <c r="N2361" s="34">
        <f>ROUND(('NEW Reference'!G$16*List!$H2361)+'NEW Reference'!G$17,0)</f>
        <v>2759</v>
      </c>
      <c r="O2361" s="34">
        <f>ROUND(('NEW Reference'!H$16*List!$H2361)+'NEW Reference'!H$17,0)</f>
        <v>2865</v>
      </c>
      <c r="P2361" s="34">
        <f>ROUND(('NEW Reference'!I$16*List!$H2361)+'NEW Reference'!I$17,0)</f>
        <v>2977</v>
      </c>
      <c r="Q2361" s="34">
        <f>ROUND(('NEW Reference'!J$16*List!$H2361)+'NEW Reference'!J$17,0)</f>
        <v>3447</v>
      </c>
      <c r="R2361" s="34">
        <f>ROUND(('NEW Reference'!K$16*List!$H2361)+'NEW Reference'!K$17,0)</f>
        <v>3556</v>
      </c>
      <c r="S2361" s="34">
        <f>ROUND(('NEW Reference'!L$16*List!$H2361)+'NEW Reference'!L$17,0)</f>
        <v>3837</v>
      </c>
      <c r="T2361" s="34">
        <f>ROUND(('NEW Reference'!M$16*List!$H2361)+'NEW Reference'!M$17,0)</f>
        <v>4583</v>
      </c>
      <c r="U2361" s="34">
        <f>ROUND(('NEW Reference'!N$16*List!$H2361)+'NEW Reference'!N$17,0)</f>
        <v>18492</v>
      </c>
      <c r="V2361" s="35">
        <f>ROUND(('NEW Reference'!O$16*List!$H2361)+'NEW Reference'!O$17,0)</f>
        <v>687</v>
      </c>
      <c r="W2361" s="35">
        <f>ROUND(('NEW Reference'!P$16*List!$H2361)+'NEW Reference'!P$17,0)</f>
        <v>969</v>
      </c>
      <c r="X2361" s="35">
        <f>ROUND(('NEW Reference'!Q$16*List!$H2361)+'NEW Reference'!Q$17,0)</f>
        <v>484</v>
      </c>
      <c r="Y2361" s="36"/>
      <c r="Z2361" s="4" t="str">
        <f t="shared" si="110"/>
        <v>WYOMING, Pennsylvania</v>
      </c>
      <c r="AA2361" s="37" t="s">
        <v>262</v>
      </c>
      <c r="AB2361" s="37" t="s">
        <v>49</v>
      </c>
      <c r="AC2361" s="32" t="s">
        <v>6458</v>
      </c>
      <c r="AD2361" s="38"/>
      <c r="AE2361">
        <f t="shared" si="111"/>
        <v>0.83110000000000006</v>
      </c>
    </row>
    <row r="2362" spans="1:31">
      <c r="A2362" s="28" t="s">
        <v>6621</v>
      </c>
      <c r="B2362" s="44" t="s">
        <v>6622</v>
      </c>
      <c r="C2362" s="47">
        <v>49620</v>
      </c>
      <c r="D2362" s="30" t="s">
        <v>1806</v>
      </c>
      <c r="E2362" s="37" t="s">
        <v>3728</v>
      </c>
      <c r="F2362" s="49" t="s">
        <v>6458</v>
      </c>
      <c r="G2362" s="33" t="s">
        <v>48</v>
      </c>
      <c r="H2362">
        <f t="shared" si="109"/>
        <v>0.98230000000000006</v>
      </c>
      <c r="I2362" s="34">
        <f>ROUND(('NEW Reference'!B$16*List!$H2362)+'NEW Reference'!B$17,0)</f>
        <v>1199</v>
      </c>
      <c r="J2362" s="34">
        <f>ROUND(('NEW Reference'!C$16*List!$H2362)+'NEW Reference'!C$17,0)</f>
        <v>1788</v>
      </c>
      <c r="K2362" s="34">
        <f>ROUND(('NEW Reference'!D$16*List!$H2362)+'NEW Reference'!D$17,0)</f>
        <v>2142</v>
      </c>
      <c r="L2362" s="34">
        <f>ROUND(('NEW Reference'!E$16*List!$H2362)+'NEW Reference'!E$17,0)</f>
        <v>2648</v>
      </c>
      <c r="M2362" s="34">
        <f>ROUND(('NEW Reference'!F$16*List!$H2362)+'NEW Reference'!F$17,0)</f>
        <v>2759</v>
      </c>
      <c r="N2362" s="34">
        <f>ROUND(('NEW Reference'!G$16*List!$H2362)+'NEW Reference'!G$17,0)</f>
        <v>3123</v>
      </c>
      <c r="O2362" s="34">
        <f>ROUND(('NEW Reference'!H$16*List!$H2362)+'NEW Reference'!H$17,0)</f>
        <v>3243</v>
      </c>
      <c r="P2362" s="34">
        <f>ROUND(('NEW Reference'!I$16*List!$H2362)+'NEW Reference'!I$17,0)</f>
        <v>3370</v>
      </c>
      <c r="Q2362" s="34">
        <f>ROUND(('NEW Reference'!J$16*List!$H2362)+'NEW Reference'!J$17,0)</f>
        <v>3903</v>
      </c>
      <c r="R2362" s="34">
        <f>ROUND(('NEW Reference'!K$16*List!$H2362)+'NEW Reference'!K$17,0)</f>
        <v>4026</v>
      </c>
      <c r="S2362" s="34">
        <f>ROUND(('NEW Reference'!L$16*List!$H2362)+'NEW Reference'!L$17,0)</f>
        <v>4344</v>
      </c>
      <c r="T2362" s="34">
        <f>ROUND(('NEW Reference'!M$16*List!$H2362)+'NEW Reference'!M$17,0)</f>
        <v>5188</v>
      </c>
      <c r="U2362" s="34">
        <f>ROUND(('NEW Reference'!N$16*List!$H2362)+'NEW Reference'!N$17,0)</f>
        <v>20933</v>
      </c>
      <c r="V2362" s="35">
        <f>ROUND(('NEW Reference'!O$16*List!$H2362)+'NEW Reference'!O$17,0)</f>
        <v>778</v>
      </c>
      <c r="W2362" s="35">
        <f>ROUND(('NEW Reference'!P$16*List!$H2362)+'NEW Reference'!P$17,0)</f>
        <v>1097</v>
      </c>
      <c r="X2362" s="35">
        <f>ROUND(('NEW Reference'!Q$16*List!$H2362)+'NEW Reference'!Q$17,0)</f>
        <v>548</v>
      </c>
      <c r="Y2362" s="36"/>
      <c r="Z2362" s="4" t="str">
        <f t="shared" si="110"/>
        <v>YORK, Pennsylvania</v>
      </c>
      <c r="AA2362" s="37" t="s">
        <v>3728</v>
      </c>
      <c r="AB2362" s="37" t="s">
        <v>49</v>
      </c>
      <c r="AC2362" s="32" t="s">
        <v>6458</v>
      </c>
      <c r="AD2362" s="38"/>
      <c r="AE2362">
        <f t="shared" si="111"/>
        <v>0.98230000000000006</v>
      </c>
    </row>
    <row r="2363" spans="1:31">
      <c r="A2363" s="28" t="s">
        <v>6623</v>
      </c>
      <c r="B2363" s="44" t="s">
        <v>6624</v>
      </c>
      <c r="C2363" s="45">
        <v>99939</v>
      </c>
      <c r="D2363" s="30" t="s">
        <v>203</v>
      </c>
      <c r="E2363" s="46" t="s">
        <v>325</v>
      </c>
      <c r="F2363" s="49" t="s">
        <v>6458</v>
      </c>
      <c r="G2363" s="33" t="s">
        <v>59</v>
      </c>
      <c r="H2363">
        <f t="shared" si="109"/>
        <v>0.79890000000000005</v>
      </c>
      <c r="I2363" s="34">
        <f>ROUND(('NEW Reference'!B$16*List!$H2363)+'NEW Reference'!B$17,0)</f>
        <v>1029</v>
      </c>
      <c r="J2363" s="34">
        <f>ROUND(('NEW Reference'!C$16*List!$H2363)+'NEW Reference'!C$17,0)</f>
        <v>1535</v>
      </c>
      <c r="K2363" s="34">
        <f>ROUND(('NEW Reference'!D$16*List!$H2363)+'NEW Reference'!D$17,0)</f>
        <v>1839</v>
      </c>
      <c r="L2363" s="34">
        <f>ROUND(('NEW Reference'!E$16*List!$H2363)+'NEW Reference'!E$17,0)</f>
        <v>2274</v>
      </c>
      <c r="M2363" s="34">
        <f>ROUND(('NEW Reference'!F$16*List!$H2363)+'NEW Reference'!F$17,0)</f>
        <v>2369</v>
      </c>
      <c r="N2363" s="34">
        <f>ROUND(('NEW Reference'!G$16*List!$H2363)+'NEW Reference'!G$17,0)</f>
        <v>2681</v>
      </c>
      <c r="O2363" s="34">
        <f>ROUND(('NEW Reference'!H$16*List!$H2363)+'NEW Reference'!H$17,0)</f>
        <v>2784</v>
      </c>
      <c r="P2363" s="34">
        <f>ROUND(('NEW Reference'!I$16*List!$H2363)+'NEW Reference'!I$17,0)</f>
        <v>2893</v>
      </c>
      <c r="Q2363" s="34">
        <f>ROUND(('NEW Reference'!J$16*List!$H2363)+'NEW Reference'!J$17,0)</f>
        <v>3350</v>
      </c>
      <c r="R2363" s="34">
        <f>ROUND(('NEW Reference'!K$16*List!$H2363)+'NEW Reference'!K$17,0)</f>
        <v>3456</v>
      </c>
      <c r="S2363" s="34">
        <f>ROUND(('NEW Reference'!L$16*List!$H2363)+'NEW Reference'!L$17,0)</f>
        <v>3729</v>
      </c>
      <c r="T2363" s="34">
        <f>ROUND(('NEW Reference'!M$16*List!$H2363)+'NEW Reference'!M$17,0)</f>
        <v>4454</v>
      </c>
      <c r="U2363" s="34">
        <f>ROUND(('NEW Reference'!N$16*List!$H2363)+'NEW Reference'!N$17,0)</f>
        <v>17972</v>
      </c>
      <c r="V2363" s="35">
        <f>ROUND(('NEW Reference'!O$16*List!$H2363)+'NEW Reference'!O$17,0)</f>
        <v>668</v>
      </c>
      <c r="W2363" s="35">
        <f>ROUND(('NEW Reference'!P$16*List!$H2363)+'NEW Reference'!P$17,0)</f>
        <v>941</v>
      </c>
      <c r="X2363" s="35">
        <f>ROUND(('NEW Reference'!Q$16*List!$H2363)+'NEW Reference'!Q$17,0)</f>
        <v>471</v>
      </c>
      <c r="Y2363" s="36"/>
      <c r="Z2363" s="4" t="str">
        <f t="shared" si="110"/>
        <v>STATEWIDE, Pennsylvania</v>
      </c>
      <c r="AA2363" s="37" t="s">
        <v>325</v>
      </c>
      <c r="AB2363" s="37" t="s">
        <v>49</v>
      </c>
      <c r="AC2363" s="32" t="s">
        <v>6458</v>
      </c>
      <c r="AD2363" s="38"/>
      <c r="AE2363">
        <f t="shared" si="111"/>
        <v>0.79890000000000005</v>
      </c>
    </row>
    <row r="2364" spans="1:31">
      <c r="A2364" s="28" t="s">
        <v>6625</v>
      </c>
      <c r="B2364" s="44" t="s">
        <v>6626</v>
      </c>
      <c r="C2364" s="47">
        <v>39300</v>
      </c>
      <c r="D2364" s="30" t="s">
        <v>1421</v>
      </c>
      <c r="E2364" s="37" t="s">
        <v>3807</v>
      </c>
      <c r="F2364" s="49" t="s">
        <v>6627</v>
      </c>
      <c r="G2364" s="33" t="s">
        <v>48</v>
      </c>
      <c r="H2364">
        <f t="shared" si="109"/>
        <v>1.0024</v>
      </c>
      <c r="I2364" s="34">
        <f>ROUND(('NEW Reference'!B$16*List!$H2364)+'NEW Reference'!B$17,0)</f>
        <v>1217</v>
      </c>
      <c r="J2364" s="34">
        <f>ROUND(('NEW Reference'!C$16*List!$H2364)+'NEW Reference'!C$17,0)</f>
        <v>1815</v>
      </c>
      <c r="K2364" s="34">
        <f>ROUND(('NEW Reference'!D$16*List!$H2364)+'NEW Reference'!D$17,0)</f>
        <v>2175</v>
      </c>
      <c r="L2364" s="34">
        <f>ROUND(('NEW Reference'!E$16*List!$H2364)+'NEW Reference'!E$17,0)</f>
        <v>2689</v>
      </c>
      <c r="M2364" s="34">
        <f>ROUND(('NEW Reference'!F$16*List!$H2364)+'NEW Reference'!F$17,0)</f>
        <v>2802</v>
      </c>
      <c r="N2364" s="34">
        <f>ROUND(('NEW Reference'!G$16*List!$H2364)+'NEW Reference'!G$17,0)</f>
        <v>3172</v>
      </c>
      <c r="O2364" s="34">
        <f>ROUND(('NEW Reference'!H$16*List!$H2364)+'NEW Reference'!H$17,0)</f>
        <v>3293</v>
      </c>
      <c r="P2364" s="34">
        <f>ROUND(('NEW Reference'!I$16*List!$H2364)+'NEW Reference'!I$17,0)</f>
        <v>3422</v>
      </c>
      <c r="Q2364" s="34">
        <f>ROUND(('NEW Reference'!J$16*List!$H2364)+'NEW Reference'!J$17,0)</f>
        <v>3963</v>
      </c>
      <c r="R2364" s="34">
        <f>ROUND(('NEW Reference'!K$16*List!$H2364)+'NEW Reference'!K$17,0)</f>
        <v>4088</v>
      </c>
      <c r="S2364" s="34">
        <f>ROUND(('NEW Reference'!L$16*List!$H2364)+'NEW Reference'!L$17,0)</f>
        <v>4411</v>
      </c>
      <c r="T2364" s="34">
        <f>ROUND(('NEW Reference'!M$16*List!$H2364)+'NEW Reference'!M$17,0)</f>
        <v>5268</v>
      </c>
      <c r="U2364" s="34">
        <f>ROUND(('NEW Reference'!N$16*List!$H2364)+'NEW Reference'!N$17,0)</f>
        <v>21258</v>
      </c>
      <c r="V2364" s="35">
        <f>ROUND(('NEW Reference'!O$16*List!$H2364)+'NEW Reference'!O$17,0)</f>
        <v>790</v>
      </c>
      <c r="W2364" s="35">
        <f>ROUND(('NEW Reference'!P$16*List!$H2364)+'NEW Reference'!P$17,0)</f>
        <v>1114</v>
      </c>
      <c r="X2364" s="35">
        <f>ROUND(('NEW Reference'!Q$16*List!$H2364)+'NEW Reference'!Q$17,0)</f>
        <v>557</v>
      </c>
      <c r="Y2364" s="36"/>
      <c r="Z2364" s="4" t="str">
        <f t="shared" si="110"/>
        <v>BRISTOL, Rhode Island</v>
      </c>
      <c r="AA2364" s="37" t="s">
        <v>3807</v>
      </c>
      <c r="AB2364" s="37" t="s">
        <v>49</v>
      </c>
      <c r="AC2364" s="32" t="s">
        <v>6627</v>
      </c>
      <c r="AD2364" s="38"/>
      <c r="AE2364">
        <f t="shared" si="111"/>
        <v>1.0024</v>
      </c>
    </row>
    <row r="2365" spans="1:31">
      <c r="A2365" s="28" t="s">
        <v>6628</v>
      </c>
      <c r="B2365" s="44" t="s">
        <v>6629</v>
      </c>
      <c r="C2365" s="47">
        <v>39300</v>
      </c>
      <c r="D2365" s="30" t="s">
        <v>1421</v>
      </c>
      <c r="E2365" s="37" t="s">
        <v>1308</v>
      </c>
      <c r="F2365" s="49" t="s">
        <v>6627</v>
      </c>
      <c r="G2365" s="33" t="s">
        <v>48</v>
      </c>
      <c r="H2365">
        <f t="shared" si="109"/>
        <v>1.0024</v>
      </c>
      <c r="I2365" s="34">
        <f>ROUND(('NEW Reference'!B$16*List!$H2365)+'NEW Reference'!B$17,0)</f>
        <v>1217</v>
      </c>
      <c r="J2365" s="34">
        <f>ROUND(('NEW Reference'!C$16*List!$H2365)+'NEW Reference'!C$17,0)</f>
        <v>1815</v>
      </c>
      <c r="K2365" s="34">
        <f>ROUND(('NEW Reference'!D$16*List!$H2365)+'NEW Reference'!D$17,0)</f>
        <v>2175</v>
      </c>
      <c r="L2365" s="34">
        <f>ROUND(('NEW Reference'!E$16*List!$H2365)+'NEW Reference'!E$17,0)</f>
        <v>2689</v>
      </c>
      <c r="M2365" s="34">
        <f>ROUND(('NEW Reference'!F$16*List!$H2365)+'NEW Reference'!F$17,0)</f>
        <v>2802</v>
      </c>
      <c r="N2365" s="34">
        <f>ROUND(('NEW Reference'!G$16*List!$H2365)+'NEW Reference'!G$17,0)</f>
        <v>3172</v>
      </c>
      <c r="O2365" s="34">
        <f>ROUND(('NEW Reference'!H$16*List!$H2365)+'NEW Reference'!H$17,0)</f>
        <v>3293</v>
      </c>
      <c r="P2365" s="34">
        <f>ROUND(('NEW Reference'!I$16*List!$H2365)+'NEW Reference'!I$17,0)</f>
        <v>3422</v>
      </c>
      <c r="Q2365" s="34">
        <f>ROUND(('NEW Reference'!J$16*List!$H2365)+'NEW Reference'!J$17,0)</f>
        <v>3963</v>
      </c>
      <c r="R2365" s="34">
        <f>ROUND(('NEW Reference'!K$16*List!$H2365)+'NEW Reference'!K$17,0)</f>
        <v>4088</v>
      </c>
      <c r="S2365" s="34">
        <f>ROUND(('NEW Reference'!L$16*List!$H2365)+'NEW Reference'!L$17,0)</f>
        <v>4411</v>
      </c>
      <c r="T2365" s="34">
        <f>ROUND(('NEW Reference'!M$16*List!$H2365)+'NEW Reference'!M$17,0)</f>
        <v>5268</v>
      </c>
      <c r="U2365" s="34">
        <f>ROUND(('NEW Reference'!N$16*List!$H2365)+'NEW Reference'!N$17,0)</f>
        <v>21258</v>
      </c>
      <c r="V2365" s="35">
        <f>ROUND(('NEW Reference'!O$16*List!$H2365)+'NEW Reference'!O$17,0)</f>
        <v>790</v>
      </c>
      <c r="W2365" s="35">
        <f>ROUND(('NEW Reference'!P$16*List!$H2365)+'NEW Reference'!P$17,0)</f>
        <v>1114</v>
      </c>
      <c r="X2365" s="35">
        <f>ROUND(('NEW Reference'!Q$16*List!$H2365)+'NEW Reference'!Q$17,0)</f>
        <v>557</v>
      </c>
      <c r="Y2365" s="36"/>
      <c r="Z2365" s="4" t="str">
        <f t="shared" si="110"/>
        <v>KENT, Rhode Island</v>
      </c>
      <c r="AA2365" s="37" t="s">
        <v>1308</v>
      </c>
      <c r="AB2365" s="37" t="s">
        <v>49</v>
      </c>
      <c r="AC2365" s="32" t="s">
        <v>6627</v>
      </c>
      <c r="AD2365" s="38"/>
      <c r="AE2365">
        <f t="shared" si="111"/>
        <v>1.0024</v>
      </c>
    </row>
    <row r="2366" spans="1:31">
      <c r="A2366" s="28" t="s">
        <v>6630</v>
      </c>
      <c r="B2366" s="44" t="s">
        <v>6631</v>
      </c>
      <c r="C2366" s="47">
        <v>39300</v>
      </c>
      <c r="D2366" s="30" t="s">
        <v>1421</v>
      </c>
      <c r="E2366" s="37" t="s">
        <v>6632</v>
      </c>
      <c r="F2366" s="49" t="s">
        <v>6627</v>
      </c>
      <c r="G2366" s="33" t="s">
        <v>48</v>
      </c>
      <c r="H2366">
        <f t="shared" si="109"/>
        <v>1.0024</v>
      </c>
      <c r="I2366" s="34">
        <f>ROUND(('NEW Reference'!B$16*List!$H2366)+'NEW Reference'!B$17,0)</f>
        <v>1217</v>
      </c>
      <c r="J2366" s="34">
        <f>ROUND(('NEW Reference'!C$16*List!$H2366)+'NEW Reference'!C$17,0)</f>
        <v>1815</v>
      </c>
      <c r="K2366" s="34">
        <f>ROUND(('NEW Reference'!D$16*List!$H2366)+'NEW Reference'!D$17,0)</f>
        <v>2175</v>
      </c>
      <c r="L2366" s="34">
        <f>ROUND(('NEW Reference'!E$16*List!$H2366)+'NEW Reference'!E$17,0)</f>
        <v>2689</v>
      </c>
      <c r="M2366" s="34">
        <f>ROUND(('NEW Reference'!F$16*List!$H2366)+'NEW Reference'!F$17,0)</f>
        <v>2802</v>
      </c>
      <c r="N2366" s="34">
        <f>ROUND(('NEW Reference'!G$16*List!$H2366)+'NEW Reference'!G$17,0)</f>
        <v>3172</v>
      </c>
      <c r="O2366" s="34">
        <f>ROUND(('NEW Reference'!H$16*List!$H2366)+'NEW Reference'!H$17,0)</f>
        <v>3293</v>
      </c>
      <c r="P2366" s="34">
        <f>ROUND(('NEW Reference'!I$16*List!$H2366)+'NEW Reference'!I$17,0)</f>
        <v>3422</v>
      </c>
      <c r="Q2366" s="34">
        <f>ROUND(('NEW Reference'!J$16*List!$H2366)+'NEW Reference'!J$17,0)</f>
        <v>3963</v>
      </c>
      <c r="R2366" s="34">
        <f>ROUND(('NEW Reference'!K$16*List!$H2366)+'NEW Reference'!K$17,0)</f>
        <v>4088</v>
      </c>
      <c r="S2366" s="34">
        <f>ROUND(('NEW Reference'!L$16*List!$H2366)+'NEW Reference'!L$17,0)</f>
        <v>4411</v>
      </c>
      <c r="T2366" s="34">
        <f>ROUND(('NEW Reference'!M$16*List!$H2366)+'NEW Reference'!M$17,0)</f>
        <v>5268</v>
      </c>
      <c r="U2366" s="34">
        <f>ROUND(('NEW Reference'!N$16*List!$H2366)+'NEW Reference'!N$17,0)</f>
        <v>21258</v>
      </c>
      <c r="V2366" s="35">
        <f>ROUND(('NEW Reference'!O$16*List!$H2366)+'NEW Reference'!O$17,0)</f>
        <v>790</v>
      </c>
      <c r="W2366" s="35">
        <f>ROUND(('NEW Reference'!P$16*List!$H2366)+'NEW Reference'!P$17,0)</f>
        <v>1114</v>
      </c>
      <c r="X2366" s="35">
        <f>ROUND(('NEW Reference'!Q$16*List!$H2366)+'NEW Reference'!Q$17,0)</f>
        <v>557</v>
      </c>
      <c r="Y2366" s="36"/>
      <c r="Z2366" s="4" t="str">
        <f t="shared" si="110"/>
        <v>NEWPORT, Rhode Island</v>
      </c>
      <c r="AA2366" s="37" t="s">
        <v>6632</v>
      </c>
      <c r="AB2366" s="37" t="s">
        <v>49</v>
      </c>
      <c r="AC2366" s="32" t="s">
        <v>6627</v>
      </c>
      <c r="AD2366" s="38"/>
      <c r="AE2366">
        <f t="shared" si="111"/>
        <v>1.0024</v>
      </c>
    </row>
    <row r="2367" spans="1:31">
      <c r="A2367" s="28" t="s">
        <v>6633</v>
      </c>
      <c r="B2367" s="44" t="s">
        <v>6634</v>
      </c>
      <c r="C2367" s="47">
        <v>39300</v>
      </c>
      <c r="D2367" s="30" t="s">
        <v>1421</v>
      </c>
      <c r="E2367" s="37" t="s">
        <v>6635</v>
      </c>
      <c r="F2367" s="49" t="s">
        <v>6627</v>
      </c>
      <c r="G2367" s="33" t="s">
        <v>48</v>
      </c>
      <c r="H2367">
        <f t="shared" si="109"/>
        <v>1.0024</v>
      </c>
      <c r="I2367" s="34">
        <f>ROUND(('NEW Reference'!B$16*List!$H2367)+'NEW Reference'!B$17,0)</f>
        <v>1217</v>
      </c>
      <c r="J2367" s="34">
        <f>ROUND(('NEW Reference'!C$16*List!$H2367)+'NEW Reference'!C$17,0)</f>
        <v>1815</v>
      </c>
      <c r="K2367" s="34">
        <f>ROUND(('NEW Reference'!D$16*List!$H2367)+'NEW Reference'!D$17,0)</f>
        <v>2175</v>
      </c>
      <c r="L2367" s="34">
        <f>ROUND(('NEW Reference'!E$16*List!$H2367)+'NEW Reference'!E$17,0)</f>
        <v>2689</v>
      </c>
      <c r="M2367" s="34">
        <f>ROUND(('NEW Reference'!F$16*List!$H2367)+'NEW Reference'!F$17,0)</f>
        <v>2802</v>
      </c>
      <c r="N2367" s="34">
        <f>ROUND(('NEW Reference'!G$16*List!$H2367)+'NEW Reference'!G$17,0)</f>
        <v>3172</v>
      </c>
      <c r="O2367" s="34">
        <f>ROUND(('NEW Reference'!H$16*List!$H2367)+'NEW Reference'!H$17,0)</f>
        <v>3293</v>
      </c>
      <c r="P2367" s="34">
        <f>ROUND(('NEW Reference'!I$16*List!$H2367)+'NEW Reference'!I$17,0)</f>
        <v>3422</v>
      </c>
      <c r="Q2367" s="34">
        <f>ROUND(('NEW Reference'!J$16*List!$H2367)+'NEW Reference'!J$17,0)</f>
        <v>3963</v>
      </c>
      <c r="R2367" s="34">
        <f>ROUND(('NEW Reference'!K$16*List!$H2367)+'NEW Reference'!K$17,0)</f>
        <v>4088</v>
      </c>
      <c r="S2367" s="34">
        <f>ROUND(('NEW Reference'!L$16*List!$H2367)+'NEW Reference'!L$17,0)</f>
        <v>4411</v>
      </c>
      <c r="T2367" s="34">
        <f>ROUND(('NEW Reference'!M$16*List!$H2367)+'NEW Reference'!M$17,0)</f>
        <v>5268</v>
      </c>
      <c r="U2367" s="34">
        <f>ROUND(('NEW Reference'!N$16*List!$H2367)+'NEW Reference'!N$17,0)</f>
        <v>21258</v>
      </c>
      <c r="V2367" s="35">
        <f>ROUND(('NEW Reference'!O$16*List!$H2367)+'NEW Reference'!O$17,0)</f>
        <v>790</v>
      </c>
      <c r="W2367" s="35">
        <f>ROUND(('NEW Reference'!P$16*List!$H2367)+'NEW Reference'!P$17,0)</f>
        <v>1114</v>
      </c>
      <c r="X2367" s="35">
        <f>ROUND(('NEW Reference'!Q$16*List!$H2367)+'NEW Reference'!Q$17,0)</f>
        <v>557</v>
      </c>
      <c r="Y2367" s="36"/>
      <c r="Z2367" s="4" t="str">
        <f t="shared" si="110"/>
        <v>PROVIDENCE, Rhode Island</v>
      </c>
      <c r="AA2367" s="37" t="s">
        <v>6635</v>
      </c>
      <c r="AB2367" s="37" t="s">
        <v>49</v>
      </c>
      <c r="AC2367" s="32" t="s">
        <v>6627</v>
      </c>
      <c r="AD2367" s="38"/>
      <c r="AE2367">
        <f t="shared" si="111"/>
        <v>1.0024</v>
      </c>
    </row>
    <row r="2368" spans="1:31">
      <c r="A2368" s="28" t="s">
        <v>6636</v>
      </c>
      <c r="B2368" s="44" t="s">
        <v>6637</v>
      </c>
      <c r="C2368" s="45">
        <v>39300</v>
      </c>
      <c r="D2368" s="30" t="s">
        <v>1421</v>
      </c>
      <c r="E2368" s="46" t="s">
        <v>250</v>
      </c>
      <c r="F2368" s="49" t="s">
        <v>6627</v>
      </c>
      <c r="G2368" s="33" t="s">
        <v>48</v>
      </c>
      <c r="H2368">
        <f t="shared" si="109"/>
        <v>1.0024</v>
      </c>
      <c r="I2368" s="34">
        <f>ROUND(('NEW Reference'!B$16*List!$H2368)+'NEW Reference'!B$17,0)</f>
        <v>1217</v>
      </c>
      <c r="J2368" s="34">
        <f>ROUND(('NEW Reference'!C$16*List!$H2368)+'NEW Reference'!C$17,0)</f>
        <v>1815</v>
      </c>
      <c r="K2368" s="34">
        <f>ROUND(('NEW Reference'!D$16*List!$H2368)+'NEW Reference'!D$17,0)</f>
        <v>2175</v>
      </c>
      <c r="L2368" s="34">
        <f>ROUND(('NEW Reference'!E$16*List!$H2368)+'NEW Reference'!E$17,0)</f>
        <v>2689</v>
      </c>
      <c r="M2368" s="34">
        <f>ROUND(('NEW Reference'!F$16*List!$H2368)+'NEW Reference'!F$17,0)</f>
        <v>2802</v>
      </c>
      <c r="N2368" s="34">
        <f>ROUND(('NEW Reference'!G$16*List!$H2368)+'NEW Reference'!G$17,0)</f>
        <v>3172</v>
      </c>
      <c r="O2368" s="34">
        <f>ROUND(('NEW Reference'!H$16*List!$H2368)+'NEW Reference'!H$17,0)</f>
        <v>3293</v>
      </c>
      <c r="P2368" s="34">
        <f>ROUND(('NEW Reference'!I$16*List!$H2368)+'NEW Reference'!I$17,0)</f>
        <v>3422</v>
      </c>
      <c r="Q2368" s="34">
        <f>ROUND(('NEW Reference'!J$16*List!$H2368)+'NEW Reference'!J$17,0)</f>
        <v>3963</v>
      </c>
      <c r="R2368" s="34">
        <f>ROUND(('NEW Reference'!K$16*List!$H2368)+'NEW Reference'!K$17,0)</f>
        <v>4088</v>
      </c>
      <c r="S2368" s="34">
        <f>ROUND(('NEW Reference'!L$16*List!$H2368)+'NEW Reference'!L$17,0)</f>
        <v>4411</v>
      </c>
      <c r="T2368" s="34">
        <f>ROUND(('NEW Reference'!M$16*List!$H2368)+'NEW Reference'!M$17,0)</f>
        <v>5268</v>
      </c>
      <c r="U2368" s="34">
        <f>ROUND(('NEW Reference'!N$16*List!$H2368)+'NEW Reference'!N$17,0)</f>
        <v>21258</v>
      </c>
      <c r="V2368" s="35">
        <f>ROUND(('NEW Reference'!O$16*List!$H2368)+'NEW Reference'!O$17,0)</f>
        <v>790</v>
      </c>
      <c r="W2368" s="35">
        <f>ROUND(('NEW Reference'!P$16*List!$H2368)+'NEW Reference'!P$17,0)</f>
        <v>1114</v>
      </c>
      <c r="X2368" s="35">
        <f>ROUND(('NEW Reference'!Q$16*List!$H2368)+'NEW Reference'!Q$17,0)</f>
        <v>557</v>
      </c>
      <c r="Y2368" s="36"/>
      <c r="Z2368" s="4" t="str">
        <f t="shared" si="110"/>
        <v>WASHINGTON, Rhode Island</v>
      </c>
      <c r="AA2368" s="37" t="s">
        <v>250</v>
      </c>
      <c r="AB2368" s="37" t="s">
        <v>49</v>
      </c>
      <c r="AC2368" s="32" t="s">
        <v>6627</v>
      </c>
      <c r="AD2368" s="38"/>
      <c r="AE2368">
        <f t="shared" si="111"/>
        <v>1.0024</v>
      </c>
    </row>
    <row r="2369" spans="1:31">
      <c r="A2369" s="28" t="s">
        <v>6638</v>
      </c>
      <c r="B2369" s="44" t="s">
        <v>6639</v>
      </c>
      <c r="C2369" s="47">
        <v>99941</v>
      </c>
      <c r="D2369" s="30" t="s">
        <v>9201</v>
      </c>
      <c r="E2369" s="37" t="s">
        <v>325</v>
      </c>
      <c r="F2369" s="49" t="s">
        <v>6627</v>
      </c>
      <c r="G2369" s="33" t="s">
        <v>59</v>
      </c>
      <c r="H2369" t="str">
        <f t="shared" si="109"/>
        <v>----------</v>
      </c>
      <c r="I2369" s="34" t="e">
        <f>ROUND(('NEW Reference'!B$16*List!$H2369)+'NEW Reference'!B$17,0)</f>
        <v>#VALUE!</v>
      </c>
      <c r="J2369" s="34" t="e">
        <f>ROUND(('NEW Reference'!C$16*List!$H2369)+'NEW Reference'!C$17,0)</f>
        <v>#VALUE!</v>
      </c>
      <c r="K2369" s="34" t="e">
        <f>ROUND(('NEW Reference'!D$16*List!$H2369)+'NEW Reference'!D$17,0)</f>
        <v>#VALUE!</v>
      </c>
      <c r="L2369" s="34" t="e">
        <f>ROUND(('NEW Reference'!E$16*List!$H2369)+'NEW Reference'!E$17,0)</f>
        <v>#VALUE!</v>
      </c>
      <c r="M2369" s="34" t="e">
        <f>ROUND(('NEW Reference'!F$16*List!$H2369)+'NEW Reference'!F$17,0)</f>
        <v>#VALUE!</v>
      </c>
      <c r="N2369" s="34" t="e">
        <f>ROUND(('NEW Reference'!G$16*List!$H2369)+'NEW Reference'!G$17,0)</f>
        <v>#VALUE!</v>
      </c>
      <c r="O2369" s="34" t="e">
        <f>ROUND(('NEW Reference'!H$16*List!$H2369)+'NEW Reference'!H$17,0)</f>
        <v>#VALUE!</v>
      </c>
      <c r="P2369" s="34" t="e">
        <f>ROUND(('NEW Reference'!I$16*List!$H2369)+'NEW Reference'!I$17,0)</f>
        <v>#VALUE!</v>
      </c>
      <c r="Q2369" s="34" t="e">
        <f>ROUND(('NEW Reference'!J$16*List!$H2369)+'NEW Reference'!J$17,0)</f>
        <v>#VALUE!</v>
      </c>
      <c r="R2369" s="34" t="e">
        <f>ROUND(('NEW Reference'!K$16*List!$H2369)+'NEW Reference'!K$17,0)</f>
        <v>#VALUE!</v>
      </c>
      <c r="S2369" s="34" t="e">
        <f>ROUND(('NEW Reference'!L$16*List!$H2369)+'NEW Reference'!L$17,0)</f>
        <v>#VALUE!</v>
      </c>
      <c r="T2369" s="34" t="e">
        <f>ROUND(('NEW Reference'!M$16*List!$H2369)+'NEW Reference'!M$17,0)</f>
        <v>#VALUE!</v>
      </c>
      <c r="U2369" s="34" t="e">
        <f>ROUND(('NEW Reference'!N$16*List!$H2369)+'NEW Reference'!N$17,0)</f>
        <v>#VALUE!</v>
      </c>
      <c r="V2369" s="35" t="e">
        <f>ROUND(('NEW Reference'!O$16*List!$H2369)+'NEW Reference'!O$17,0)</f>
        <v>#VALUE!</v>
      </c>
      <c r="W2369" s="35" t="e">
        <f>ROUND(('NEW Reference'!P$16*List!$H2369)+'NEW Reference'!P$17,0)</f>
        <v>#VALUE!</v>
      </c>
      <c r="X2369" s="35" t="e">
        <f>ROUND(('NEW Reference'!Q$16*List!$H2369)+'NEW Reference'!Q$17,0)</f>
        <v>#VALUE!</v>
      </c>
      <c r="Y2369" s="36"/>
      <c r="Z2369" s="4" t="str">
        <f t="shared" si="110"/>
        <v>STATEWIDE, Rhode Island</v>
      </c>
      <c r="AA2369" s="46" t="s">
        <v>325</v>
      </c>
      <c r="AB2369" s="37" t="s">
        <v>49</v>
      </c>
      <c r="AC2369" s="41" t="s">
        <v>6627</v>
      </c>
      <c r="AD2369" s="42"/>
      <c r="AE2369" t="str">
        <f t="shared" si="111"/>
        <v>----------</v>
      </c>
    </row>
    <row r="2370" spans="1:31">
      <c r="A2370" s="28" t="s">
        <v>6640</v>
      </c>
      <c r="B2370" s="44" t="s">
        <v>6641</v>
      </c>
      <c r="C2370" s="47">
        <v>99942</v>
      </c>
      <c r="D2370" s="30" t="s">
        <v>216</v>
      </c>
      <c r="E2370" s="37" t="s">
        <v>6642</v>
      </c>
      <c r="F2370" s="50" t="s">
        <v>6643</v>
      </c>
      <c r="G2370" s="33" t="s">
        <v>59</v>
      </c>
      <c r="H2370">
        <f t="shared" si="109"/>
        <v>0.80570000000000008</v>
      </c>
      <c r="I2370" s="34">
        <f>ROUND(('NEW Reference'!B$16*List!$H2370)+'NEW Reference'!B$17,0)</f>
        <v>1036</v>
      </c>
      <c r="J2370" s="34">
        <f>ROUND(('NEW Reference'!C$16*List!$H2370)+'NEW Reference'!C$17,0)</f>
        <v>1544</v>
      </c>
      <c r="K2370" s="34">
        <f>ROUND(('NEW Reference'!D$16*List!$H2370)+'NEW Reference'!D$17,0)</f>
        <v>1850</v>
      </c>
      <c r="L2370" s="34">
        <f>ROUND(('NEW Reference'!E$16*List!$H2370)+'NEW Reference'!E$17,0)</f>
        <v>2288</v>
      </c>
      <c r="M2370" s="34">
        <f>ROUND(('NEW Reference'!F$16*List!$H2370)+'NEW Reference'!F$17,0)</f>
        <v>2383</v>
      </c>
      <c r="N2370" s="34">
        <f>ROUND(('NEW Reference'!G$16*List!$H2370)+'NEW Reference'!G$17,0)</f>
        <v>2698</v>
      </c>
      <c r="O2370" s="34">
        <f>ROUND(('NEW Reference'!H$16*List!$H2370)+'NEW Reference'!H$17,0)</f>
        <v>2801</v>
      </c>
      <c r="P2370" s="34">
        <f>ROUND(('NEW Reference'!I$16*List!$H2370)+'NEW Reference'!I$17,0)</f>
        <v>2911</v>
      </c>
      <c r="Q2370" s="34">
        <f>ROUND(('NEW Reference'!J$16*List!$H2370)+'NEW Reference'!J$17,0)</f>
        <v>3371</v>
      </c>
      <c r="R2370" s="34">
        <f>ROUND(('NEW Reference'!K$16*List!$H2370)+'NEW Reference'!K$17,0)</f>
        <v>3477</v>
      </c>
      <c r="S2370" s="34">
        <f>ROUND(('NEW Reference'!L$16*List!$H2370)+'NEW Reference'!L$17,0)</f>
        <v>3752</v>
      </c>
      <c r="T2370" s="34">
        <f>ROUND(('NEW Reference'!M$16*List!$H2370)+'NEW Reference'!M$17,0)</f>
        <v>4481</v>
      </c>
      <c r="U2370" s="34">
        <f>ROUND(('NEW Reference'!N$16*List!$H2370)+'NEW Reference'!N$17,0)</f>
        <v>18082</v>
      </c>
      <c r="V2370" s="35">
        <f>ROUND(('NEW Reference'!O$16*List!$H2370)+'NEW Reference'!O$17,0)</f>
        <v>672</v>
      </c>
      <c r="W2370" s="35">
        <f>ROUND(('NEW Reference'!P$16*List!$H2370)+'NEW Reference'!P$17,0)</f>
        <v>947</v>
      </c>
      <c r="X2370" s="35">
        <f>ROUND(('NEW Reference'!Q$16*List!$H2370)+'NEW Reference'!Q$17,0)</f>
        <v>474</v>
      </c>
      <c r="Y2370" s="36"/>
      <c r="Z2370" s="4" t="str">
        <f t="shared" si="110"/>
        <v>ABBEVILLE, South Carolina</v>
      </c>
      <c r="AA2370" s="37" t="s">
        <v>6642</v>
      </c>
      <c r="AB2370" s="37" t="s">
        <v>49</v>
      </c>
      <c r="AC2370" s="32" t="s">
        <v>6643</v>
      </c>
      <c r="AD2370" s="38"/>
      <c r="AE2370">
        <f t="shared" si="111"/>
        <v>0.80570000000000008</v>
      </c>
    </row>
    <row r="2371" spans="1:31">
      <c r="A2371" s="28" t="s">
        <v>6644</v>
      </c>
      <c r="B2371" s="44" t="s">
        <v>6645</v>
      </c>
      <c r="C2371" s="47">
        <v>12260</v>
      </c>
      <c r="D2371" s="30" t="s">
        <v>353</v>
      </c>
      <c r="E2371" s="37" t="s">
        <v>6646</v>
      </c>
      <c r="F2371" s="49" t="s">
        <v>6643</v>
      </c>
      <c r="G2371" s="33" t="s">
        <v>48</v>
      </c>
      <c r="H2371">
        <f t="shared" si="109"/>
        <v>0.83090000000000008</v>
      </c>
      <c r="I2371" s="34">
        <f>ROUND(('NEW Reference'!B$16*List!$H2371)+'NEW Reference'!B$17,0)</f>
        <v>1059</v>
      </c>
      <c r="J2371" s="34">
        <f>ROUND(('NEW Reference'!C$16*List!$H2371)+'NEW Reference'!C$17,0)</f>
        <v>1579</v>
      </c>
      <c r="K2371" s="34">
        <f>ROUND(('NEW Reference'!D$16*List!$H2371)+'NEW Reference'!D$17,0)</f>
        <v>1892</v>
      </c>
      <c r="L2371" s="34">
        <f>ROUND(('NEW Reference'!E$16*List!$H2371)+'NEW Reference'!E$17,0)</f>
        <v>2339</v>
      </c>
      <c r="M2371" s="34">
        <f>ROUND(('NEW Reference'!F$16*List!$H2371)+'NEW Reference'!F$17,0)</f>
        <v>2437</v>
      </c>
      <c r="N2371" s="34">
        <f>ROUND(('NEW Reference'!G$16*List!$H2371)+'NEW Reference'!G$17,0)</f>
        <v>2759</v>
      </c>
      <c r="O2371" s="34">
        <f>ROUND(('NEW Reference'!H$16*List!$H2371)+'NEW Reference'!H$17,0)</f>
        <v>2864</v>
      </c>
      <c r="P2371" s="34">
        <f>ROUND(('NEW Reference'!I$16*List!$H2371)+'NEW Reference'!I$17,0)</f>
        <v>2976</v>
      </c>
      <c r="Q2371" s="34">
        <f>ROUND(('NEW Reference'!J$16*List!$H2371)+'NEW Reference'!J$17,0)</f>
        <v>3447</v>
      </c>
      <c r="R2371" s="34">
        <f>ROUND(('NEW Reference'!K$16*List!$H2371)+'NEW Reference'!K$17,0)</f>
        <v>3555</v>
      </c>
      <c r="S2371" s="34">
        <f>ROUND(('NEW Reference'!L$16*List!$H2371)+'NEW Reference'!L$17,0)</f>
        <v>3837</v>
      </c>
      <c r="T2371" s="34">
        <f>ROUND(('NEW Reference'!M$16*List!$H2371)+'NEW Reference'!M$17,0)</f>
        <v>4582</v>
      </c>
      <c r="U2371" s="34">
        <f>ROUND(('NEW Reference'!N$16*List!$H2371)+'NEW Reference'!N$17,0)</f>
        <v>18489</v>
      </c>
      <c r="V2371" s="35">
        <f>ROUND(('NEW Reference'!O$16*List!$H2371)+'NEW Reference'!O$17,0)</f>
        <v>687</v>
      </c>
      <c r="W2371" s="35">
        <f>ROUND(('NEW Reference'!P$16*List!$H2371)+'NEW Reference'!P$17,0)</f>
        <v>969</v>
      </c>
      <c r="X2371" s="35">
        <f>ROUND(('NEW Reference'!Q$16*List!$H2371)+'NEW Reference'!Q$17,0)</f>
        <v>484</v>
      </c>
      <c r="Y2371" s="36"/>
      <c r="Z2371" s="4" t="str">
        <f t="shared" si="110"/>
        <v>AIKEN, South Carolina</v>
      </c>
      <c r="AA2371" s="37" t="s">
        <v>6646</v>
      </c>
      <c r="AB2371" s="37" t="s">
        <v>49</v>
      </c>
      <c r="AC2371" s="32" t="s">
        <v>6643</v>
      </c>
      <c r="AD2371" s="38"/>
      <c r="AE2371">
        <f t="shared" si="111"/>
        <v>0.83090000000000008</v>
      </c>
    </row>
    <row r="2372" spans="1:31">
      <c r="A2372" s="28" t="s">
        <v>6647</v>
      </c>
      <c r="B2372" s="44" t="s">
        <v>6648</v>
      </c>
      <c r="C2372" s="47">
        <v>99942</v>
      </c>
      <c r="D2372" s="30" t="s">
        <v>216</v>
      </c>
      <c r="E2372" s="37" t="s">
        <v>6649</v>
      </c>
      <c r="F2372" s="50" t="s">
        <v>6643</v>
      </c>
      <c r="G2372" s="33" t="s">
        <v>59</v>
      </c>
      <c r="H2372">
        <f t="shared" si="109"/>
        <v>0.80570000000000008</v>
      </c>
      <c r="I2372" s="34">
        <f>ROUND(('NEW Reference'!B$16*List!$H2372)+'NEW Reference'!B$17,0)</f>
        <v>1036</v>
      </c>
      <c r="J2372" s="34">
        <f>ROUND(('NEW Reference'!C$16*List!$H2372)+'NEW Reference'!C$17,0)</f>
        <v>1544</v>
      </c>
      <c r="K2372" s="34">
        <f>ROUND(('NEW Reference'!D$16*List!$H2372)+'NEW Reference'!D$17,0)</f>
        <v>1850</v>
      </c>
      <c r="L2372" s="34">
        <f>ROUND(('NEW Reference'!E$16*List!$H2372)+'NEW Reference'!E$17,0)</f>
        <v>2288</v>
      </c>
      <c r="M2372" s="34">
        <f>ROUND(('NEW Reference'!F$16*List!$H2372)+'NEW Reference'!F$17,0)</f>
        <v>2383</v>
      </c>
      <c r="N2372" s="34">
        <f>ROUND(('NEW Reference'!G$16*List!$H2372)+'NEW Reference'!G$17,0)</f>
        <v>2698</v>
      </c>
      <c r="O2372" s="34">
        <f>ROUND(('NEW Reference'!H$16*List!$H2372)+'NEW Reference'!H$17,0)</f>
        <v>2801</v>
      </c>
      <c r="P2372" s="34">
        <f>ROUND(('NEW Reference'!I$16*List!$H2372)+'NEW Reference'!I$17,0)</f>
        <v>2911</v>
      </c>
      <c r="Q2372" s="34">
        <f>ROUND(('NEW Reference'!J$16*List!$H2372)+'NEW Reference'!J$17,0)</f>
        <v>3371</v>
      </c>
      <c r="R2372" s="34">
        <f>ROUND(('NEW Reference'!K$16*List!$H2372)+'NEW Reference'!K$17,0)</f>
        <v>3477</v>
      </c>
      <c r="S2372" s="34">
        <f>ROUND(('NEW Reference'!L$16*List!$H2372)+'NEW Reference'!L$17,0)</f>
        <v>3752</v>
      </c>
      <c r="T2372" s="34">
        <f>ROUND(('NEW Reference'!M$16*List!$H2372)+'NEW Reference'!M$17,0)</f>
        <v>4481</v>
      </c>
      <c r="U2372" s="34">
        <f>ROUND(('NEW Reference'!N$16*List!$H2372)+'NEW Reference'!N$17,0)</f>
        <v>18082</v>
      </c>
      <c r="V2372" s="35">
        <f>ROUND(('NEW Reference'!O$16*List!$H2372)+'NEW Reference'!O$17,0)</f>
        <v>672</v>
      </c>
      <c r="W2372" s="35">
        <f>ROUND(('NEW Reference'!P$16*List!$H2372)+'NEW Reference'!P$17,0)</f>
        <v>947</v>
      </c>
      <c r="X2372" s="35">
        <f>ROUND(('NEW Reference'!Q$16*List!$H2372)+'NEW Reference'!Q$17,0)</f>
        <v>474</v>
      </c>
      <c r="Y2372" s="36"/>
      <c r="Z2372" s="4" t="str">
        <f t="shared" si="110"/>
        <v>ALLENDALE, South Carolina</v>
      </c>
      <c r="AA2372" s="46" t="s">
        <v>6649</v>
      </c>
      <c r="AB2372" s="37" t="s">
        <v>49</v>
      </c>
      <c r="AC2372" s="41" t="s">
        <v>6643</v>
      </c>
      <c r="AD2372" s="42"/>
      <c r="AE2372">
        <f t="shared" si="111"/>
        <v>0.80570000000000008</v>
      </c>
    </row>
    <row r="2373" spans="1:31">
      <c r="A2373" s="28" t="s">
        <v>6650</v>
      </c>
      <c r="B2373" s="44" t="s">
        <v>6651</v>
      </c>
      <c r="C2373" s="45">
        <v>24860</v>
      </c>
      <c r="D2373" s="30" t="s">
        <v>845</v>
      </c>
      <c r="E2373" s="46" t="s">
        <v>2936</v>
      </c>
      <c r="F2373" s="49" t="s">
        <v>6643</v>
      </c>
      <c r="G2373" s="33" t="s">
        <v>48</v>
      </c>
      <c r="H2373">
        <f t="shared" si="109"/>
        <v>0.89070000000000005</v>
      </c>
      <c r="I2373" s="34">
        <f>ROUND(('NEW Reference'!B$16*List!$H2373)+'NEW Reference'!B$17,0)</f>
        <v>1114</v>
      </c>
      <c r="J2373" s="34">
        <f>ROUND(('NEW Reference'!C$16*List!$H2373)+'NEW Reference'!C$17,0)</f>
        <v>1661</v>
      </c>
      <c r="K2373" s="34">
        <f>ROUND(('NEW Reference'!D$16*List!$H2373)+'NEW Reference'!D$17,0)</f>
        <v>1991</v>
      </c>
      <c r="L2373" s="34">
        <f>ROUND(('NEW Reference'!E$16*List!$H2373)+'NEW Reference'!E$17,0)</f>
        <v>2461</v>
      </c>
      <c r="M2373" s="34">
        <f>ROUND(('NEW Reference'!F$16*List!$H2373)+'NEW Reference'!F$17,0)</f>
        <v>2564</v>
      </c>
      <c r="N2373" s="34">
        <f>ROUND(('NEW Reference'!G$16*List!$H2373)+'NEW Reference'!G$17,0)</f>
        <v>2903</v>
      </c>
      <c r="O2373" s="34">
        <f>ROUND(('NEW Reference'!H$16*List!$H2373)+'NEW Reference'!H$17,0)</f>
        <v>3014</v>
      </c>
      <c r="P2373" s="34">
        <f>ROUND(('NEW Reference'!I$16*List!$H2373)+'NEW Reference'!I$17,0)</f>
        <v>3132</v>
      </c>
      <c r="Q2373" s="34">
        <f>ROUND(('NEW Reference'!J$16*List!$H2373)+'NEW Reference'!J$17,0)</f>
        <v>3627</v>
      </c>
      <c r="R2373" s="34">
        <f>ROUND(('NEW Reference'!K$16*List!$H2373)+'NEW Reference'!K$17,0)</f>
        <v>3741</v>
      </c>
      <c r="S2373" s="34">
        <f>ROUND(('NEW Reference'!L$16*List!$H2373)+'NEW Reference'!L$17,0)</f>
        <v>4037</v>
      </c>
      <c r="T2373" s="34">
        <f>ROUND(('NEW Reference'!M$16*List!$H2373)+'NEW Reference'!M$17,0)</f>
        <v>4821</v>
      </c>
      <c r="U2373" s="34">
        <f>ROUND(('NEW Reference'!N$16*List!$H2373)+'NEW Reference'!N$17,0)</f>
        <v>19454</v>
      </c>
      <c r="V2373" s="35">
        <f>ROUND(('NEW Reference'!O$16*List!$H2373)+'NEW Reference'!O$17,0)</f>
        <v>723</v>
      </c>
      <c r="W2373" s="35">
        <f>ROUND(('NEW Reference'!P$16*List!$H2373)+'NEW Reference'!P$17,0)</f>
        <v>1019</v>
      </c>
      <c r="X2373" s="35">
        <f>ROUND(('NEW Reference'!Q$16*List!$H2373)+'NEW Reference'!Q$17,0)</f>
        <v>510</v>
      </c>
      <c r="Y2373" s="36"/>
      <c r="Z2373" s="4" t="str">
        <f t="shared" si="110"/>
        <v>ANDERSON, South Carolina</v>
      </c>
      <c r="AA2373" s="37" t="s">
        <v>2936</v>
      </c>
      <c r="AB2373" s="37" t="s">
        <v>49</v>
      </c>
      <c r="AC2373" s="32" t="s">
        <v>6643</v>
      </c>
      <c r="AD2373" s="38"/>
      <c r="AE2373">
        <f t="shared" si="111"/>
        <v>0.89070000000000005</v>
      </c>
    </row>
    <row r="2374" spans="1:31">
      <c r="A2374" s="28" t="s">
        <v>6652</v>
      </c>
      <c r="B2374" s="44" t="s">
        <v>6653</v>
      </c>
      <c r="C2374" s="47">
        <v>99942</v>
      </c>
      <c r="D2374" s="30" t="s">
        <v>216</v>
      </c>
      <c r="E2374" s="37" t="s">
        <v>6654</v>
      </c>
      <c r="F2374" s="50" t="s">
        <v>6643</v>
      </c>
      <c r="G2374" s="33" t="s">
        <v>59</v>
      </c>
      <c r="H2374">
        <f t="shared" si="109"/>
        <v>0.80570000000000008</v>
      </c>
      <c r="I2374" s="34">
        <f>ROUND(('NEW Reference'!B$16*List!$H2374)+'NEW Reference'!B$17,0)</f>
        <v>1036</v>
      </c>
      <c r="J2374" s="34">
        <f>ROUND(('NEW Reference'!C$16*List!$H2374)+'NEW Reference'!C$17,0)</f>
        <v>1544</v>
      </c>
      <c r="K2374" s="34">
        <f>ROUND(('NEW Reference'!D$16*List!$H2374)+'NEW Reference'!D$17,0)</f>
        <v>1850</v>
      </c>
      <c r="L2374" s="34">
        <f>ROUND(('NEW Reference'!E$16*List!$H2374)+'NEW Reference'!E$17,0)</f>
        <v>2288</v>
      </c>
      <c r="M2374" s="34">
        <f>ROUND(('NEW Reference'!F$16*List!$H2374)+'NEW Reference'!F$17,0)</f>
        <v>2383</v>
      </c>
      <c r="N2374" s="34">
        <f>ROUND(('NEW Reference'!G$16*List!$H2374)+'NEW Reference'!G$17,0)</f>
        <v>2698</v>
      </c>
      <c r="O2374" s="34">
        <f>ROUND(('NEW Reference'!H$16*List!$H2374)+'NEW Reference'!H$17,0)</f>
        <v>2801</v>
      </c>
      <c r="P2374" s="34">
        <f>ROUND(('NEW Reference'!I$16*List!$H2374)+'NEW Reference'!I$17,0)</f>
        <v>2911</v>
      </c>
      <c r="Q2374" s="34">
        <f>ROUND(('NEW Reference'!J$16*List!$H2374)+'NEW Reference'!J$17,0)</f>
        <v>3371</v>
      </c>
      <c r="R2374" s="34">
        <f>ROUND(('NEW Reference'!K$16*List!$H2374)+'NEW Reference'!K$17,0)</f>
        <v>3477</v>
      </c>
      <c r="S2374" s="34">
        <f>ROUND(('NEW Reference'!L$16*List!$H2374)+'NEW Reference'!L$17,0)</f>
        <v>3752</v>
      </c>
      <c r="T2374" s="34">
        <f>ROUND(('NEW Reference'!M$16*List!$H2374)+'NEW Reference'!M$17,0)</f>
        <v>4481</v>
      </c>
      <c r="U2374" s="34">
        <f>ROUND(('NEW Reference'!N$16*List!$H2374)+'NEW Reference'!N$17,0)</f>
        <v>18082</v>
      </c>
      <c r="V2374" s="35">
        <f>ROUND(('NEW Reference'!O$16*List!$H2374)+'NEW Reference'!O$17,0)</f>
        <v>672</v>
      </c>
      <c r="W2374" s="35">
        <f>ROUND(('NEW Reference'!P$16*List!$H2374)+'NEW Reference'!P$17,0)</f>
        <v>947</v>
      </c>
      <c r="X2374" s="35">
        <f>ROUND(('NEW Reference'!Q$16*List!$H2374)+'NEW Reference'!Q$17,0)</f>
        <v>474</v>
      </c>
      <c r="Y2374" s="36"/>
      <c r="Z2374" s="4" t="str">
        <f t="shared" si="110"/>
        <v>BAMBERG, South Carolina</v>
      </c>
      <c r="AA2374" s="37" t="s">
        <v>6654</v>
      </c>
      <c r="AB2374" s="37" t="s">
        <v>49</v>
      </c>
      <c r="AC2374" s="32" t="s">
        <v>6643</v>
      </c>
      <c r="AD2374" s="38"/>
      <c r="AE2374">
        <f t="shared" si="111"/>
        <v>0.80570000000000008</v>
      </c>
    </row>
    <row r="2375" spans="1:31">
      <c r="A2375" s="28" t="s">
        <v>6655</v>
      </c>
      <c r="B2375" s="44" t="s">
        <v>6656</v>
      </c>
      <c r="C2375" s="47">
        <v>99942</v>
      </c>
      <c r="D2375" s="30" t="s">
        <v>216</v>
      </c>
      <c r="E2375" s="37" t="s">
        <v>6657</v>
      </c>
      <c r="F2375" s="50" t="s">
        <v>6643</v>
      </c>
      <c r="G2375" s="33" t="s">
        <v>59</v>
      </c>
      <c r="H2375">
        <f t="shared" si="109"/>
        <v>0.80570000000000008</v>
      </c>
      <c r="I2375" s="34">
        <f>ROUND(('NEW Reference'!B$16*List!$H2375)+'NEW Reference'!B$17,0)</f>
        <v>1036</v>
      </c>
      <c r="J2375" s="34">
        <f>ROUND(('NEW Reference'!C$16*List!$H2375)+'NEW Reference'!C$17,0)</f>
        <v>1544</v>
      </c>
      <c r="K2375" s="34">
        <f>ROUND(('NEW Reference'!D$16*List!$H2375)+'NEW Reference'!D$17,0)</f>
        <v>1850</v>
      </c>
      <c r="L2375" s="34">
        <f>ROUND(('NEW Reference'!E$16*List!$H2375)+'NEW Reference'!E$17,0)</f>
        <v>2288</v>
      </c>
      <c r="M2375" s="34">
        <f>ROUND(('NEW Reference'!F$16*List!$H2375)+'NEW Reference'!F$17,0)</f>
        <v>2383</v>
      </c>
      <c r="N2375" s="34">
        <f>ROUND(('NEW Reference'!G$16*List!$H2375)+'NEW Reference'!G$17,0)</f>
        <v>2698</v>
      </c>
      <c r="O2375" s="34">
        <f>ROUND(('NEW Reference'!H$16*List!$H2375)+'NEW Reference'!H$17,0)</f>
        <v>2801</v>
      </c>
      <c r="P2375" s="34">
        <f>ROUND(('NEW Reference'!I$16*List!$H2375)+'NEW Reference'!I$17,0)</f>
        <v>2911</v>
      </c>
      <c r="Q2375" s="34">
        <f>ROUND(('NEW Reference'!J$16*List!$H2375)+'NEW Reference'!J$17,0)</f>
        <v>3371</v>
      </c>
      <c r="R2375" s="34">
        <f>ROUND(('NEW Reference'!K$16*List!$H2375)+'NEW Reference'!K$17,0)</f>
        <v>3477</v>
      </c>
      <c r="S2375" s="34">
        <f>ROUND(('NEW Reference'!L$16*List!$H2375)+'NEW Reference'!L$17,0)</f>
        <v>3752</v>
      </c>
      <c r="T2375" s="34">
        <f>ROUND(('NEW Reference'!M$16*List!$H2375)+'NEW Reference'!M$17,0)</f>
        <v>4481</v>
      </c>
      <c r="U2375" s="34">
        <f>ROUND(('NEW Reference'!N$16*List!$H2375)+'NEW Reference'!N$17,0)</f>
        <v>18082</v>
      </c>
      <c r="V2375" s="35">
        <f>ROUND(('NEW Reference'!O$16*List!$H2375)+'NEW Reference'!O$17,0)</f>
        <v>672</v>
      </c>
      <c r="W2375" s="35">
        <f>ROUND(('NEW Reference'!P$16*List!$H2375)+'NEW Reference'!P$17,0)</f>
        <v>947</v>
      </c>
      <c r="X2375" s="35">
        <f>ROUND(('NEW Reference'!Q$16*List!$H2375)+'NEW Reference'!Q$17,0)</f>
        <v>474</v>
      </c>
      <c r="Y2375" s="36"/>
      <c r="Z2375" s="4" t="str">
        <f t="shared" si="110"/>
        <v>BARNWELL, South Carolina</v>
      </c>
      <c r="AA2375" s="37" t="s">
        <v>6657</v>
      </c>
      <c r="AB2375" s="37" t="s">
        <v>49</v>
      </c>
      <c r="AC2375" s="32" t="s">
        <v>6643</v>
      </c>
      <c r="AD2375" s="38"/>
      <c r="AE2375">
        <f t="shared" si="111"/>
        <v>0.80570000000000008</v>
      </c>
    </row>
    <row r="2376" spans="1:31">
      <c r="A2376" s="28" t="s">
        <v>6658</v>
      </c>
      <c r="B2376" s="44" t="s">
        <v>6659</v>
      </c>
      <c r="C2376" s="47">
        <v>25940</v>
      </c>
      <c r="D2376" s="30" t="s">
        <v>6660</v>
      </c>
      <c r="E2376" s="37" t="s">
        <v>5562</v>
      </c>
      <c r="F2376" s="49" t="s">
        <v>6643</v>
      </c>
      <c r="G2376" s="33" t="s">
        <v>48</v>
      </c>
      <c r="H2376">
        <f t="shared" si="109"/>
        <v>0.81120000000000003</v>
      </c>
      <c r="I2376" s="34">
        <f>ROUND(('NEW Reference'!B$16*List!$H2376)+'NEW Reference'!B$17,0)</f>
        <v>1041</v>
      </c>
      <c r="J2376" s="34">
        <f>ROUND(('NEW Reference'!C$16*List!$H2376)+'NEW Reference'!C$17,0)</f>
        <v>1552</v>
      </c>
      <c r="K2376" s="34">
        <f>ROUND(('NEW Reference'!D$16*List!$H2376)+'NEW Reference'!D$17,0)</f>
        <v>1859</v>
      </c>
      <c r="L2376" s="34">
        <f>ROUND(('NEW Reference'!E$16*List!$H2376)+'NEW Reference'!E$17,0)</f>
        <v>2299</v>
      </c>
      <c r="M2376" s="34">
        <f>ROUND(('NEW Reference'!F$16*List!$H2376)+'NEW Reference'!F$17,0)</f>
        <v>2395</v>
      </c>
      <c r="N2376" s="34">
        <f>ROUND(('NEW Reference'!G$16*List!$H2376)+'NEW Reference'!G$17,0)</f>
        <v>2711</v>
      </c>
      <c r="O2376" s="34">
        <f>ROUND(('NEW Reference'!H$16*List!$H2376)+'NEW Reference'!H$17,0)</f>
        <v>2815</v>
      </c>
      <c r="P2376" s="34">
        <f>ROUND(('NEW Reference'!I$16*List!$H2376)+'NEW Reference'!I$17,0)</f>
        <v>2925</v>
      </c>
      <c r="Q2376" s="34">
        <f>ROUND(('NEW Reference'!J$16*List!$H2376)+'NEW Reference'!J$17,0)</f>
        <v>3387</v>
      </c>
      <c r="R2376" s="34">
        <f>ROUND(('NEW Reference'!K$16*List!$H2376)+'NEW Reference'!K$17,0)</f>
        <v>3494</v>
      </c>
      <c r="S2376" s="34">
        <f>ROUND(('NEW Reference'!L$16*List!$H2376)+'NEW Reference'!L$17,0)</f>
        <v>3771</v>
      </c>
      <c r="T2376" s="34">
        <f>ROUND(('NEW Reference'!M$16*List!$H2376)+'NEW Reference'!M$17,0)</f>
        <v>4503</v>
      </c>
      <c r="U2376" s="34">
        <f>ROUND(('NEW Reference'!N$16*List!$H2376)+'NEW Reference'!N$17,0)</f>
        <v>18170</v>
      </c>
      <c r="V2376" s="35">
        <f>ROUND(('NEW Reference'!O$16*List!$H2376)+'NEW Reference'!O$17,0)</f>
        <v>676</v>
      </c>
      <c r="W2376" s="35">
        <f>ROUND(('NEW Reference'!P$16*List!$H2376)+'NEW Reference'!P$17,0)</f>
        <v>952</v>
      </c>
      <c r="X2376" s="35">
        <f>ROUND(('NEW Reference'!Q$16*List!$H2376)+'NEW Reference'!Q$17,0)</f>
        <v>476</v>
      </c>
      <c r="Y2376" s="36"/>
      <c r="Z2376" s="4" t="str">
        <f t="shared" si="110"/>
        <v>BEAUFORT, South Carolina</v>
      </c>
      <c r="AA2376" s="37" t="s">
        <v>5562</v>
      </c>
      <c r="AB2376" s="37" t="s">
        <v>49</v>
      </c>
      <c r="AC2376" s="32" t="s">
        <v>6643</v>
      </c>
      <c r="AD2376" s="38"/>
      <c r="AE2376">
        <f t="shared" si="111"/>
        <v>0.81120000000000003</v>
      </c>
    </row>
    <row r="2377" spans="1:31">
      <c r="A2377" s="28" t="s">
        <v>6661</v>
      </c>
      <c r="B2377" s="44" t="s">
        <v>6662</v>
      </c>
      <c r="C2377" s="47">
        <v>16700</v>
      </c>
      <c r="D2377" s="30" t="s">
        <v>519</v>
      </c>
      <c r="E2377" s="37" t="s">
        <v>6663</v>
      </c>
      <c r="F2377" s="49" t="s">
        <v>6643</v>
      </c>
      <c r="G2377" s="33" t="s">
        <v>48</v>
      </c>
      <c r="H2377">
        <f t="shared" si="109"/>
        <v>0.87229999999999996</v>
      </c>
      <c r="I2377" s="34">
        <f>ROUND(('NEW Reference'!B$16*List!$H2377)+'NEW Reference'!B$17,0)</f>
        <v>1097</v>
      </c>
      <c r="J2377" s="34">
        <f>ROUND(('NEW Reference'!C$16*List!$H2377)+'NEW Reference'!C$17,0)</f>
        <v>1636</v>
      </c>
      <c r="K2377" s="34">
        <f>ROUND(('NEW Reference'!D$16*List!$H2377)+'NEW Reference'!D$17,0)</f>
        <v>1960</v>
      </c>
      <c r="L2377" s="34">
        <f>ROUND(('NEW Reference'!E$16*List!$H2377)+'NEW Reference'!E$17,0)</f>
        <v>2424</v>
      </c>
      <c r="M2377" s="34">
        <f>ROUND(('NEW Reference'!F$16*List!$H2377)+'NEW Reference'!F$17,0)</f>
        <v>2525</v>
      </c>
      <c r="N2377" s="34">
        <f>ROUND(('NEW Reference'!G$16*List!$H2377)+'NEW Reference'!G$17,0)</f>
        <v>2858</v>
      </c>
      <c r="O2377" s="34">
        <f>ROUND(('NEW Reference'!H$16*List!$H2377)+'NEW Reference'!H$17,0)</f>
        <v>2968</v>
      </c>
      <c r="P2377" s="34">
        <f>ROUND(('NEW Reference'!I$16*List!$H2377)+'NEW Reference'!I$17,0)</f>
        <v>3084</v>
      </c>
      <c r="Q2377" s="34">
        <f>ROUND(('NEW Reference'!J$16*List!$H2377)+'NEW Reference'!J$17,0)</f>
        <v>3571</v>
      </c>
      <c r="R2377" s="34">
        <f>ROUND(('NEW Reference'!K$16*List!$H2377)+'NEW Reference'!K$17,0)</f>
        <v>3684</v>
      </c>
      <c r="S2377" s="34">
        <f>ROUND(('NEW Reference'!L$16*List!$H2377)+'NEW Reference'!L$17,0)</f>
        <v>3975</v>
      </c>
      <c r="T2377" s="34">
        <f>ROUND(('NEW Reference'!M$16*List!$H2377)+'NEW Reference'!M$17,0)</f>
        <v>4748</v>
      </c>
      <c r="U2377" s="34">
        <f>ROUND(('NEW Reference'!N$16*List!$H2377)+'NEW Reference'!N$17,0)</f>
        <v>19157</v>
      </c>
      <c r="V2377" s="35">
        <f>ROUND(('NEW Reference'!O$16*List!$H2377)+'NEW Reference'!O$17,0)</f>
        <v>712</v>
      </c>
      <c r="W2377" s="35">
        <f>ROUND(('NEW Reference'!P$16*List!$H2377)+'NEW Reference'!P$17,0)</f>
        <v>1004</v>
      </c>
      <c r="X2377" s="35">
        <f>ROUND(('NEW Reference'!Q$16*List!$H2377)+'NEW Reference'!Q$17,0)</f>
        <v>502</v>
      </c>
      <c r="Y2377" s="36"/>
      <c r="Z2377" s="4" t="str">
        <f t="shared" si="110"/>
        <v>BERKELEY, South Carolina</v>
      </c>
      <c r="AA2377" s="37" t="s">
        <v>6663</v>
      </c>
      <c r="AB2377" s="37" t="s">
        <v>49</v>
      </c>
      <c r="AC2377" s="32" t="s">
        <v>6643</v>
      </c>
      <c r="AD2377" s="38"/>
      <c r="AE2377">
        <f t="shared" si="111"/>
        <v>0.87229999999999996</v>
      </c>
    </row>
    <row r="2378" spans="1:31">
      <c r="A2378" s="28" t="s">
        <v>6664</v>
      </c>
      <c r="B2378" s="44" t="s">
        <v>6665</v>
      </c>
      <c r="C2378" s="47">
        <v>17900</v>
      </c>
      <c r="D2378" s="30" t="s">
        <v>581</v>
      </c>
      <c r="E2378" s="37" t="s">
        <v>81</v>
      </c>
      <c r="F2378" s="49" t="s">
        <v>6643</v>
      </c>
      <c r="G2378" s="33" t="s">
        <v>48</v>
      </c>
      <c r="H2378">
        <f t="shared" si="109"/>
        <v>0.83450000000000002</v>
      </c>
      <c r="I2378" s="34">
        <f>ROUND(('NEW Reference'!B$16*List!$H2378)+'NEW Reference'!B$17,0)</f>
        <v>1062</v>
      </c>
      <c r="J2378" s="34">
        <f>ROUND(('NEW Reference'!C$16*List!$H2378)+'NEW Reference'!C$17,0)</f>
        <v>1584</v>
      </c>
      <c r="K2378" s="34">
        <f>ROUND(('NEW Reference'!D$16*List!$H2378)+'NEW Reference'!D$17,0)</f>
        <v>1898</v>
      </c>
      <c r="L2378" s="34">
        <f>ROUND(('NEW Reference'!E$16*List!$H2378)+'NEW Reference'!E$17,0)</f>
        <v>2346</v>
      </c>
      <c r="M2378" s="34">
        <f>ROUND(('NEW Reference'!F$16*List!$H2378)+'NEW Reference'!F$17,0)</f>
        <v>2445</v>
      </c>
      <c r="N2378" s="34">
        <f>ROUND(('NEW Reference'!G$16*List!$H2378)+'NEW Reference'!G$17,0)</f>
        <v>2767</v>
      </c>
      <c r="O2378" s="34">
        <f>ROUND(('NEW Reference'!H$16*List!$H2378)+'NEW Reference'!H$17,0)</f>
        <v>2873</v>
      </c>
      <c r="P2378" s="34">
        <f>ROUND(('NEW Reference'!I$16*List!$H2378)+'NEW Reference'!I$17,0)</f>
        <v>2986</v>
      </c>
      <c r="Q2378" s="34">
        <f>ROUND(('NEW Reference'!J$16*List!$H2378)+'NEW Reference'!J$17,0)</f>
        <v>3458</v>
      </c>
      <c r="R2378" s="34">
        <f>ROUND(('NEW Reference'!K$16*List!$H2378)+'NEW Reference'!K$17,0)</f>
        <v>3567</v>
      </c>
      <c r="S2378" s="34">
        <f>ROUND(('NEW Reference'!L$16*List!$H2378)+'NEW Reference'!L$17,0)</f>
        <v>3849</v>
      </c>
      <c r="T2378" s="34">
        <f>ROUND(('NEW Reference'!M$16*List!$H2378)+'NEW Reference'!M$17,0)</f>
        <v>4597</v>
      </c>
      <c r="U2378" s="34">
        <f>ROUND(('NEW Reference'!N$16*List!$H2378)+'NEW Reference'!N$17,0)</f>
        <v>18547</v>
      </c>
      <c r="V2378" s="35">
        <f>ROUND(('NEW Reference'!O$16*List!$H2378)+'NEW Reference'!O$17,0)</f>
        <v>689</v>
      </c>
      <c r="W2378" s="35">
        <f>ROUND(('NEW Reference'!P$16*List!$H2378)+'NEW Reference'!P$17,0)</f>
        <v>972</v>
      </c>
      <c r="X2378" s="35">
        <f>ROUND(('NEW Reference'!Q$16*List!$H2378)+'NEW Reference'!Q$17,0)</f>
        <v>486</v>
      </c>
      <c r="Y2378" s="36"/>
      <c r="Z2378" s="4" t="str">
        <f t="shared" si="110"/>
        <v>CALHOUN, South Carolina</v>
      </c>
      <c r="AA2378" s="37" t="s">
        <v>81</v>
      </c>
      <c r="AB2378" s="37" t="s">
        <v>49</v>
      </c>
      <c r="AC2378" s="32" t="s">
        <v>6643</v>
      </c>
      <c r="AD2378" s="38"/>
      <c r="AE2378">
        <f t="shared" si="111"/>
        <v>0.83450000000000002</v>
      </c>
    </row>
    <row r="2379" spans="1:31">
      <c r="A2379" s="28" t="s">
        <v>6666</v>
      </c>
      <c r="B2379" s="44" t="s">
        <v>6667</v>
      </c>
      <c r="C2379" s="47">
        <v>16700</v>
      </c>
      <c r="D2379" s="30" t="s">
        <v>519</v>
      </c>
      <c r="E2379" s="37" t="s">
        <v>6668</v>
      </c>
      <c r="F2379" s="49" t="s">
        <v>6643</v>
      </c>
      <c r="G2379" s="33" t="s">
        <v>48</v>
      </c>
      <c r="H2379">
        <f t="shared" si="109"/>
        <v>0.87229999999999996</v>
      </c>
      <c r="I2379" s="34">
        <f>ROUND(('NEW Reference'!B$16*List!$H2379)+'NEW Reference'!B$17,0)</f>
        <v>1097</v>
      </c>
      <c r="J2379" s="34">
        <f>ROUND(('NEW Reference'!C$16*List!$H2379)+'NEW Reference'!C$17,0)</f>
        <v>1636</v>
      </c>
      <c r="K2379" s="34">
        <f>ROUND(('NEW Reference'!D$16*List!$H2379)+'NEW Reference'!D$17,0)</f>
        <v>1960</v>
      </c>
      <c r="L2379" s="34">
        <f>ROUND(('NEW Reference'!E$16*List!$H2379)+'NEW Reference'!E$17,0)</f>
        <v>2424</v>
      </c>
      <c r="M2379" s="34">
        <f>ROUND(('NEW Reference'!F$16*List!$H2379)+'NEW Reference'!F$17,0)</f>
        <v>2525</v>
      </c>
      <c r="N2379" s="34">
        <f>ROUND(('NEW Reference'!G$16*List!$H2379)+'NEW Reference'!G$17,0)</f>
        <v>2858</v>
      </c>
      <c r="O2379" s="34">
        <f>ROUND(('NEW Reference'!H$16*List!$H2379)+'NEW Reference'!H$17,0)</f>
        <v>2968</v>
      </c>
      <c r="P2379" s="34">
        <f>ROUND(('NEW Reference'!I$16*List!$H2379)+'NEW Reference'!I$17,0)</f>
        <v>3084</v>
      </c>
      <c r="Q2379" s="34">
        <f>ROUND(('NEW Reference'!J$16*List!$H2379)+'NEW Reference'!J$17,0)</f>
        <v>3571</v>
      </c>
      <c r="R2379" s="34">
        <f>ROUND(('NEW Reference'!K$16*List!$H2379)+'NEW Reference'!K$17,0)</f>
        <v>3684</v>
      </c>
      <c r="S2379" s="34">
        <f>ROUND(('NEW Reference'!L$16*List!$H2379)+'NEW Reference'!L$17,0)</f>
        <v>3975</v>
      </c>
      <c r="T2379" s="34">
        <f>ROUND(('NEW Reference'!M$16*List!$H2379)+'NEW Reference'!M$17,0)</f>
        <v>4748</v>
      </c>
      <c r="U2379" s="34">
        <f>ROUND(('NEW Reference'!N$16*List!$H2379)+'NEW Reference'!N$17,0)</f>
        <v>19157</v>
      </c>
      <c r="V2379" s="35">
        <f>ROUND(('NEW Reference'!O$16*List!$H2379)+'NEW Reference'!O$17,0)</f>
        <v>712</v>
      </c>
      <c r="W2379" s="35">
        <f>ROUND(('NEW Reference'!P$16*List!$H2379)+'NEW Reference'!P$17,0)</f>
        <v>1004</v>
      </c>
      <c r="X2379" s="35">
        <f>ROUND(('NEW Reference'!Q$16*List!$H2379)+'NEW Reference'!Q$17,0)</f>
        <v>502</v>
      </c>
      <c r="Y2379" s="36"/>
      <c r="Z2379" s="4" t="str">
        <f t="shared" si="110"/>
        <v>CHARLESTON, South Carolina</v>
      </c>
      <c r="AA2379" s="37" t="s">
        <v>6668</v>
      </c>
      <c r="AB2379" s="37" t="s">
        <v>49</v>
      </c>
      <c r="AC2379" s="32" t="s">
        <v>6643</v>
      </c>
      <c r="AD2379" s="38"/>
      <c r="AE2379">
        <f t="shared" si="111"/>
        <v>0.87229999999999996</v>
      </c>
    </row>
    <row r="2380" spans="1:31">
      <c r="A2380" s="28" t="s">
        <v>6669</v>
      </c>
      <c r="B2380" s="44" t="s">
        <v>6670</v>
      </c>
      <c r="C2380" s="47">
        <v>99942</v>
      </c>
      <c r="D2380" s="30" t="s">
        <v>216</v>
      </c>
      <c r="E2380" s="37" t="s">
        <v>87</v>
      </c>
      <c r="F2380" s="50" t="s">
        <v>6643</v>
      </c>
      <c r="G2380" s="33" t="s">
        <v>59</v>
      </c>
      <c r="H2380">
        <f t="shared" si="109"/>
        <v>0.80570000000000008</v>
      </c>
      <c r="I2380" s="34">
        <f>ROUND(('NEW Reference'!B$16*List!$H2380)+'NEW Reference'!B$17,0)</f>
        <v>1036</v>
      </c>
      <c r="J2380" s="34">
        <f>ROUND(('NEW Reference'!C$16*List!$H2380)+'NEW Reference'!C$17,0)</f>
        <v>1544</v>
      </c>
      <c r="K2380" s="34">
        <f>ROUND(('NEW Reference'!D$16*List!$H2380)+'NEW Reference'!D$17,0)</f>
        <v>1850</v>
      </c>
      <c r="L2380" s="34">
        <f>ROUND(('NEW Reference'!E$16*List!$H2380)+'NEW Reference'!E$17,0)</f>
        <v>2288</v>
      </c>
      <c r="M2380" s="34">
        <f>ROUND(('NEW Reference'!F$16*List!$H2380)+'NEW Reference'!F$17,0)</f>
        <v>2383</v>
      </c>
      <c r="N2380" s="34">
        <f>ROUND(('NEW Reference'!G$16*List!$H2380)+'NEW Reference'!G$17,0)</f>
        <v>2698</v>
      </c>
      <c r="O2380" s="34">
        <f>ROUND(('NEW Reference'!H$16*List!$H2380)+'NEW Reference'!H$17,0)</f>
        <v>2801</v>
      </c>
      <c r="P2380" s="34">
        <f>ROUND(('NEW Reference'!I$16*List!$H2380)+'NEW Reference'!I$17,0)</f>
        <v>2911</v>
      </c>
      <c r="Q2380" s="34">
        <f>ROUND(('NEW Reference'!J$16*List!$H2380)+'NEW Reference'!J$17,0)</f>
        <v>3371</v>
      </c>
      <c r="R2380" s="34">
        <f>ROUND(('NEW Reference'!K$16*List!$H2380)+'NEW Reference'!K$17,0)</f>
        <v>3477</v>
      </c>
      <c r="S2380" s="34">
        <f>ROUND(('NEW Reference'!L$16*List!$H2380)+'NEW Reference'!L$17,0)</f>
        <v>3752</v>
      </c>
      <c r="T2380" s="34">
        <f>ROUND(('NEW Reference'!M$16*List!$H2380)+'NEW Reference'!M$17,0)</f>
        <v>4481</v>
      </c>
      <c r="U2380" s="34">
        <f>ROUND(('NEW Reference'!N$16*List!$H2380)+'NEW Reference'!N$17,0)</f>
        <v>18082</v>
      </c>
      <c r="V2380" s="35">
        <f>ROUND(('NEW Reference'!O$16*List!$H2380)+'NEW Reference'!O$17,0)</f>
        <v>672</v>
      </c>
      <c r="W2380" s="35">
        <f>ROUND(('NEW Reference'!P$16*List!$H2380)+'NEW Reference'!P$17,0)</f>
        <v>947</v>
      </c>
      <c r="X2380" s="35">
        <f>ROUND(('NEW Reference'!Q$16*List!$H2380)+'NEW Reference'!Q$17,0)</f>
        <v>474</v>
      </c>
      <c r="Y2380" s="36"/>
      <c r="Z2380" s="4" t="str">
        <f t="shared" si="110"/>
        <v>CHEROKEE, South Carolina</v>
      </c>
      <c r="AA2380" s="37" t="s">
        <v>87</v>
      </c>
      <c r="AB2380" s="37" t="s">
        <v>49</v>
      </c>
      <c r="AC2380" s="32" t="s">
        <v>6643</v>
      </c>
      <c r="AD2380" s="38"/>
      <c r="AE2380">
        <f t="shared" si="111"/>
        <v>0.80570000000000008</v>
      </c>
    </row>
    <row r="2381" spans="1:31">
      <c r="A2381" s="28" t="s">
        <v>6671</v>
      </c>
      <c r="B2381" s="44" t="s">
        <v>6672</v>
      </c>
      <c r="C2381" s="47">
        <v>16740</v>
      </c>
      <c r="D2381" s="30" t="s">
        <v>523</v>
      </c>
      <c r="E2381" s="37" t="s">
        <v>6496</v>
      </c>
      <c r="F2381" s="49" t="s">
        <v>6643</v>
      </c>
      <c r="G2381" s="33" t="s">
        <v>48</v>
      </c>
      <c r="H2381">
        <f t="shared" si="109"/>
        <v>0.9466</v>
      </c>
      <c r="I2381" s="34">
        <f>ROUND(('NEW Reference'!B$16*List!$H2381)+'NEW Reference'!B$17,0)</f>
        <v>1166</v>
      </c>
      <c r="J2381" s="34">
        <f>ROUND(('NEW Reference'!C$16*List!$H2381)+'NEW Reference'!C$17,0)</f>
        <v>1739</v>
      </c>
      <c r="K2381" s="34">
        <f>ROUND(('NEW Reference'!D$16*List!$H2381)+'NEW Reference'!D$17,0)</f>
        <v>2083</v>
      </c>
      <c r="L2381" s="34">
        <f>ROUND(('NEW Reference'!E$16*List!$H2381)+'NEW Reference'!E$17,0)</f>
        <v>2575</v>
      </c>
      <c r="M2381" s="34">
        <f>ROUND(('NEW Reference'!F$16*List!$H2381)+'NEW Reference'!F$17,0)</f>
        <v>2683</v>
      </c>
      <c r="N2381" s="34">
        <f>ROUND(('NEW Reference'!G$16*List!$H2381)+'NEW Reference'!G$17,0)</f>
        <v>3037</v>
      </c>
      <c r="O2381" s="34">
        <f>ROUND(('NEW Reference'!H$16*List!$H2381)+'NEW Reference'!H$17,0)</f>
        <v>3153</v>
      </c>
      <c r="P2381" s="34">
        <f>ROUND(('NEW Reference'!I$16*List!$H2381)+'NEW Reference'!I$17,0)</f>
        <v>3277</v>
      </c>
      <c r="Q2381" s="34">
        <f>ROUND(('NEW Reference'!J$16*List!$H2381)+'NEW Reference'!J$17,0)</f>
        <v>3795</v>
      </c>
      <c r="R2381" s="34">
        <f>ROUND(('NEW Reference'!K$16*List!$H2381)+'NEW Reference'!K$17,0)</f>
        <v>3915</v>
      </c>
      <c r="S2381" s="34">
        <f>ROUND(('NEW Reference'!L$16*List!$H2381)+'NEW Reference'!L$17,0)</f>
        <v>4224</v>
      </c>
      <c r="T2381" s="34">
        <f>ROUND(('NEW Reference'!M$16*List!$H2381)+'NEW Reference'!M$17,0)</f>
        <v>5045</v>
      </c>
      <c r="U2381" s="34">
        <f>ROUND(('NEW Reference'!N$16*List!$H2381)+'NEW Reference'!N$17,0)</f>
        <v>20357</v>
      </c>
      <c r="V2381" s="35">
        <f>ROUND(('NEW Reference'!O$16*List!$H2381)+'NEW Reference'!O$17,0)</f>
        <v>757</v>
      </c>
      <c r="W2381" s="35">
        <f>ROUND(('NEW Reference'!P$16*List!$H2381)+'NEW Reference'!P$17,0)</f>
        <v>1066</v>
      </c>
      <c r="X2381" s="35">
        <f>ROUND(('NEW Reference'!Q$16*List!$H2381)+'NEW Reference'!Q$17,0)</f>
        <v>533</v>
      </c>
      <c r="Y2381" s="36"/>
      <c r="Z2381" s="4" t="str">
        <f t="shared" si="110"/>
        <v>CHESTER, South Carolina</v>
      </c>
      <c r="AA2381" s="37" t="s">
        <v>6496</v>
      </c>
      <c r="AB2381" s="37" t="s">
        <v>49</v>
      </c>
      <c r="AC2381" s="32" t="s">
        <v>6643</v>
      </c>
      <c r="AD2381" s="38"/>
      <c r="AE2381">
        <f t="shared" si="111"/>
        <v>0.9466</v>
      </c>
    </row>
    <row r="2382" spans="1:31">
      <c r="A2382" s="28" t="s">
        <v>6673</v>
      </c>
      <c r="B2382" s="44" t="s">
        <v>6674</v>
      </c>
      <c r="C2382" s="47">
        <v>99942</v>
      </c>
      <c r="D2382" s="30" t="s">
        <v>216</v>
      </c>
      <c r="E2382" s="37" t="s">
        <v>6675</v>
      </c>
      <c r="F2382" s="50" t="s">
        <v>6643</v>
      </c>
      <c r="G2382" s="33" t="s">
        <v>59</v>
      </c>
      <c r="H2382">
        <f t="shared" si="109"/>
        <v>0.80570000000000008</v>
      </c>
      <c r="I2382" s="34">
        <f>ROUND(('NEW Reference'!B$16*List!$H2382)+'NEW Reference'!B$17,0)</f>
        <v>1036</v>
      </c>
      <c r="J2382" s="34">
        <f>ROUND(('NEW Reference'!C$16*List!$H2382)+'NEW Reference'!C$17,0)</f>
        <v>1544</v>
      </c>
      <c r="K2382" s="34">
        <f>ROUND(('NEW Reference'!D$16*List!$H2382)+'NEW Reference'!D$17,0)</f>
        <v>1850</v>
      </c>
      <c r="L2382" s="34">
        <f>ROUND(('NEW Reference'!E$16*List!$H2382)+'NEW Reference'!E$17,0)</f>
        <v>2288</v>
      </c>
      <c r="M2382" s="34">
        <f>ROUND(('NEW Reference'!F$16*List!$H2382)+'NEW Reference'!F$17,0)</f>
        <v>2383</v>
      </c>
      <c r="N2382" s="34">
        <f>ROUND(('NEW Reference'!G$16*List!$H2382)+'NEW Reference'!G$17,0)</f>
        <v>2698</v>
      </c>
      <c r="O2382" s="34">
        <f>ROUND(('NEW Reference'!H$16*List!$H2382)+'NEW Reference'!H$17,0)</f>
        <v>2801</v>
      </c>
      <c r="P2382" s="34">
        <f>ROUND(('NEW Reference'!I$16*List!$H2382)+'NEW Reference'!I$17,0)</f>
        <v>2911</v>
      </c>
      <c r="Q2382" s="34">
        <f>ROUND(('NEW Reference'!J$16*List!$H2382)+'NEW Reference'!J$17,0)</f>
        <v>3371</v>
      </c>
      <c r="R2382" s="34">
        <f>ROUND(('NEW Reference'!K$16*List!$H2382)+'NEW Reference'!K$17,0)</f>
        <v>3477</v>
      </c>
      <c r="S2382" s="34">
        <f>ROUND(('NEW Reference'!L$16*List!$H2382)+'NEW Reference'!L$17,0)</f>
        <v>3752</v>
      </c>
      <c r="T2382" s="34">
        <f>ROUND(('NEW Reference'!M$16*List!$H2382)+'NEW Reference'!M$17,0)</f>
        <v>4481</v>
      </c>
      <c r="U2382" s="34">
        <f>ROUND(('NEW Reference'!N$16*List!$H2382)+'NEW Reference'!N$17,0)</f>
        <v>18082</v>
      </c>
      <c r="V2382" s="35">
        <f>ROUND(('NEW Reference'!O$16*List!$H2382)+'NEW Reference'!O$17,0)</f>
        <v>672</v>
      </c>
      <c r="W2382" s="35">
        <f>ROUND(('NEW Reference'!P$16*List!$H2382)+'NEW Reference'!P$17,0)</f>
        <v>947</v>
      </c>
      <c r="X2382" s="35">
        <f>ROUND(('NEW Reference'!Q$16*List!$H2382)+'NEW Reference'!Q$17,0)</f>
        <v>474</v>
      </c>
      <c r="Y2382" s="36"/>
      <c r="Z2382" s="4" t="str">
        <f t="shared" si="110"/>
        <v>CHESTERFIELD, South Carolina</v>
      </c>
      <c r="AA2382" s="37" t="s">
        <v>6675</v>
      </c>
      <c r="AB2382" s="37" t="s">
        <v>49</v>
      </c>
      <c r="AC2382" s="32" t="s">
        <v>6643</v>
      </c>
      <c r="AD2382" s="38"/>
      <c r="AE2382">
        <f t="shared" si="111"/>
        <v>0.80570000000000008</v>
      </c>
    </row>
    <row r="2383" spans="1:31">
      <c r="A2383" s="28" t="s">
        <v>6676</v>
      </c>
      <c r="B2383" s="44" t="s">
        <v>6677</v>
      </c>
      <c r="C2383" s="47">
        <v>44940</v>
      </c>
      <c r="D2383" s="30" t="s">
        <v>1646</v>
      </c>
      <c r="E2383" s="37" t="s">
        <v>6678</v>
      </c>
      <c r="F2383" s="50" t="s">
        <v>6643</v>
      </c>
      <c r="G2383" s="33" t="s">
        <v>48</v>
      </c>
      <c r="H2383">
        <f t="shared" ref="H2383:H2446" si="112">IFERROR(INDEX($AH:$AH,MATCH($C2383,$AF:$AF,0)),"")</f>
        <v>0.73650000000000004</v>
      </c>
      <c r="I2383" s="34">
        <f>ROUND(('NEW Reference'!B$16*List!$H2383)+'NEW Reference'!B$17,0)</f>
        <v>972</v>
      </c>
      <c r="J2383" s="34">
        <f>ROUND(('NEW Reference'!C$16*List!$H2383)+'NEW Reference'!C$17,0)</f>
        <v>1449</v>
      </c>
      <c r="K2383" s="34">
        <f>ROUND(('NEW Reference'!D$16*List!$H2383)+'NEW Reference'!D$17,0)</f>
        <v>1736</v>
      </c>
      <c r="L2383" s="34">
        <f>ROUND(('NEW Reference'!E$16*List!$H2383)+'NEW Reference'!E$17,0)</f>
        <v>2146</v>
      </c>
      <c r="M2383" s="34">
        <f>ROUND(('NEW Reference'!F$16*List!$H2383)+'NEW Reference'!F$17,0)</f>
        <v>2236</v>
      </c>
      <c r="N2383" s="34">
        <f>ROUND(('NEW Reference'!G$16*List!$H2383)+'NEW Reference'!G$17,0)</f>
        <v>2531</v>
      </c>
      <c r="O2383" s="34">
        <f>ROUND(('NEW Reference'!H$16*List!$H2383)+'NEW Reference'!H$17,0)</f>
        <v>2628</v>
      </c>
      <c r="P2383" s="34">
        <f>ROUND(('NEW Reference'!I$16*List!$H2383)+'NEW Reference'!I$17,0)</f>
        <v>2731</v>
      </c>
      <c r="Q2383" s="34">
        <f>ROUND(('NEW Reference'!J$16*List!$H2383)+'NEW Reference'!J$17,0)</f>
        <v>3163</v>
      </c>
      <c r="R2383" s="34">
        <f>ROUND(('NEW Reference'!K$16*List!$H2383)+'NEW Reference'!K$17,0)</f>
        <v>3262</v>
      </c>
      <c r="S2383" s="34">
        <f>ROUND(('NEW Reference'!L$16*List!$H2383)+'NEW Reference'!L$17,0)</f>
        <v>3520</v>
      </c>
      <c r="T2383" s="34">
        <f>ROUND(('NEW Reference'!M$16*List!$H2383)+'NEW Reference'!M$17,0)</f>
        <v>4204</v>
      </c>
      <c r="U2383" s="34">
        <f>ROUND(('NEW Reference'!N$16*List!$H2383)+'NEW Reference'!N$17,0)</f>
        <v>16964</v>
      </c>
      <c r="V2383" s="35">
        <f>ROUND(('NEW Reference'!O$16*List!$H2383)+'NEW Reference'!O$17,0)</f>
        <v>631</v>
      </c>
      <c r="W2383" s="35">
        <f>ROUND(('NEW Reference'!P$16*List!$H2383)+'NEW Reference'!P$17,0)</f>
        <v>889</v>
      </c>
      <c r="X2383" s="35">
        <f>ROUND(('NEW Reference'!Q$16*List!$H2383)+'NEW Reference'!Q$17,0)</f>
        <v>444</v>
      </c>
      <c r="Y2383" s="36"/>
      <c r="Z2383" s="4" t="str">
        <f t="shared" ref="Z2383:Z2446" si="113">CONCATENATE(AA2383, AB2383, AC2383)</f>
        <v>CLARENDON, South Carolina</v>
      </c>
      <c r="AA2383" s="37" t="s">
        <v>6678</v>
      </c>
      <c r="AB2383" s="37" t="s">
        <v>49</v>
      </c>
      <c r="AC2383" s="32" t="s">
        <v>6643</v>
      </c>
      <c r="AD2383" s="38"/>
      <c r="AE2383">
        <f t="shared" ref="AE2383:AE2446" si="114">IFERROR(INDEX($AH:$AH,MATCH($C2383,$AF:$AF,0)),"")</f>
        <v>0.73650000000000004</v>
      </c>
    </row>
    <row r="2384" spans="1:31">
      <c r="A2384" s="28" t="s">
        <v>6679</v>
      </c>
      <c r="B2384" s="44" t="s">
        <v>6680</v>
      </c>
      <c r="C2384" s="47">
        <v>99942</v>
      </c>
      <c r="D2384" s="30" t="s">
        <v>216</v>
      </c>
      <c r="E2384" s="37" t="s">
        <v>6681</v>
      </c>
      <c r="F2384" s="50" t="s">
        <v>6643</v>
      </c>
      <c r="G2384" s="33" t="s">
        <v>59</v>
      </c>
      <c r="H2384">
        <f t="shared" si="112"/>
        <v>0.80570000000000008</v>
      </c>
      <c r="I2384" s="34">
        <f>ROUND(('NEW Reference'!B$16*List!$H2384)+'NEW Reference'!B$17,0)</f>
        <v>1036</v>
      </c>
      <c r="J2384" s="34">
        <f>ROUND(('NEW Reference'!C$16*List!$H2384)+'NEW Reference'!C$17,0)</f>
        <v>1544</v>
      </c>
      <c r="K2384" s="34">
        <f>ROUND(('NEW Reference'!D$16*List!$H2384)+'NEW Reference'!D$17,0)</f>
        <v>1850</v>
      </c>
      <c r="L2384" s="34">
        <f>ROUND(('NEW Reference'!E$16*List!$H2384)+'NEW Reference'!E$17,0)</f>
        <v>2288</v>
      </c>
      <c r="M2384" s="34">
        <f>ROUND(('NEW Reference'!F$16*List!$H2384)+'NEW Reference'!F$17,0)</f>
        <v>2383</v>
      </c>
      <c r="N2384" s="34">
        <f>ROUND(('NEW Reference'!G$16*List!$H2384)+'NEW Reference'!G$17,0)</f>
        <v>2698</v>
      </c>
      <c r="O2384" s="34">
        <f>ROUND(('NEW Reference'!H$16*List!$H2384)+'NEW Reference'!H$17,0)</f>
        <v>2801</v>
      </c>
      <c r="P2384" s="34">
        <f>ROUND(('NEW Reference'!I$16*List!$H2384)+'NEW Reference'!I$17,0)</f>
        <v>2911</v>
      </c>
      <c r="Q2384" s="34">
        <f>ROUND(('NEW Reference'!J$16*List!$H2384)+'NEW Reference'!J$17,0)</f>
        <v>3371</v>
      </c>
      <c r="R2384" s="34">
        <f>ROUND(('NEW Reference'!K$16*List!$H2384)+'NEW Reference'!K$17,0)</f>
        <v>3477</v>
      </c>
      <c r="S2384" s="34">
        <f>ROUND(('NEW Reference'!L$16*List!$H2384)+'NEW Reference'!L$17,0)</f>
        <v>3752</v>
      </c>
      <c r="T2384" s="34">
        <f>ROUND(('NEW Reference'!M$16*List!$H2384)+'NEW Reference'!M$17,0)</f>
        <v>4481</v>
      </c>
      <c r="U2384" s="34">
        <f>ROUND(('NEW Reference'!N$16*List!$H2384)+'NEW Reference'!N$17,0)</f>
        <v>18082</v>
      </c>
      <c r="V2384" s="35">
        <f>ROUND(('NEW Reference'!O$16*List!$H2384)+'NEW Reference'!O$17,0)</f>
        <v>672</v>
      </c>
      <c r="W2384" s="35">
        <f>ROUND(('NEW Reference'!P$16*List!$H2384)+'NEW Reference'!P$17,0)</f>
        <v>947</v>
      </c>
      <c r="X2384" s="35">
        <f>ROUND(('NEW Reference'!Q$16*List!$H2384)+'NEW Reference'!Q$17,0)</f>
        <v>474</v>
      </c>
      <c r="Y2384" s="36"/>
      <c r="Z2384" s="4" t="str">
        <f t="shared" si="113"/>
        <v>COLLETON, South Carolina</v>
      </c>
      <c r="AA2384" s="37" t="s">
        <v>6681</v>
      </c>
      <c r="AB2384" s="37" t="s">
        <v>49</v>
      </c>
      <c r="AC2384" s="32" t="s">
        <v>6643</v>
      </c>
      <c r="AD2384" s="38"/>
      <c r="AE2384">
        <f t="shared" si="114"/>
        <v>0.80570000000000008</v>
      </c>
    </row>
    <row r="2385" spans="1:31">
      <c r="A2385" s="28" t="s">
        <v>6682</v>
      </c>
      <c r="B2385" s="44" t="s">
        <v>6683</v>
      </c>
      <c r="C2385" s="47">
        <v>22500</v>
      </c>
      <c r="D2385" s="30" t="s">
        <v>738</v>
      </c>
      <c r="E2385" s="37" t="s">
        <v>6684</v>
      </c>
      <c r="F2385" s="49" t="s">
        <v>6643</v>
      </c>
      <c r="G2385" s="33" t="s">
        <v>48</v>
      </c>
      <c r="H2385">
        <f t="shared" si="112"/>
        <v>0.79500000000000004</v>
      </c>
      <c r="I2385" s="34">
        <f>ROUND(('NEW Reference'!B$16*List!$H2385)+'NEW Reference'!B$17,0)</f>
        <v>1026</v>
      </c>
      <c r="J2385" s="34">
        <f>ROUND(('NEW Reference'!C$16*List!$H2385)+'NEW Reference'!C$17,0)</f>
        <v>1529</v>
      </c>
      <c r="K2385" s="34">
        <f>ROUND(('NEW Reference'!D$16*List!$H2385)+'NEW Reference'!D$17,0)</f>
        <v>1833</v>
      </c>
      <c r="L2385" s="34">
        <f>ROUND(('NEW Reference'!E$16*List!$H2385)+'NEW Reference'!E$17,0)</f>
        <v>2266</v>
      </c>
      <c r="M2385" s="34">
        <f>ROUND(('NEW Reference'!F$16*List!$H2385)+'NEW Reference'!F$17,0)</f>
        <v>2361</v>
      </c>
      <c r="N2385" s="34">
        <f>ROUND(('NEW Reference'!G$16*List!$H2385)+'NEW Reference'!G$17,0)</f>
        <v>2672</v>
      </c>
      <c r="O2385" s="34">
        <f>ROUND(('NEW Reference'!H$16*List!$H2385)+'NEW Reference'!H$17,0)</f>
        <v>2774</v>
      </c>
      <c r="P2385" s="34">
        <f>ROUND(('NEW Reference'!I$16*List!$H2385)+'NEW Reference'!I$17,0)</f>
        <v>2883</v>
      </c>
      <c r="Q2385" s="34">
        <f>ROUND(('NEW Reference'!J$16*List!$H2385)+'NEW Reference'!J$17,0)</f>
        <v>3339</v>
      </c>
      <c r="R2385" s="34">
        <f>ROUND(('NEW Reference'!K$16*List!$H2385)+'NEW Reference'!K$17,0)</f>
        <v>3444</v>
      </c>
      <c r="S2385" s="34">
        <f>ROUND(('NEW Reference'!L$16*List!$H2385)+'NEW Reference'!L$17,0)</f>
        <v>3716</v>
      </c>
      <c r="T2385" s="34">
        <f>ROUND(('NEW Reference'!M$16*List!$H2385)+'NEW Reference'!M$17,0)</f>
        <v>4438</v>
      </c>
      <c r="U2385" s="34">
        <f>ROUND(('NEW Reference'!N$16*List!$H2385)+'NEW Reference'!N$17,0)</f>
        <v>17909</v>
      </c>
      <c r="V2385" s="35">
        <f>ROUND(('NEW Reference'!O$16*List!$H2385)+'NEW Reference'!O$17,0)</f>
        <v>666</v>
      </c>
      <c r="W2385" s="35">
        <f>ROUND(('NEW Reference'!P$16*List!$H2385)+'NEW Reference'!P$17,0)</f>
        <v>938</v>
      </c>
      <c r="X2385" s="35">
        <f>ROUND(('NEW Reference'!Q$16*List!$H2385)+'NEW Reference'!Q$17,0)</f>
        <v>469</v>
      </c>
      <c r="Y2385" s="36"/>
      <c r="Z2385" s="4" t="str">
        <f t="shared" si="113"/>
        <v>DARLINGTON, South Carolina</v>
      </c>
      <c r="AA2385" s="46" t="s">
        <v>6684</v>
      </c>
      <c r="AB2385" s="37" t="s">
        <v>49</v>
      </c>
      <c r="AC2385" s="41" t="s">
        <v>6643</v>
      </c>
      <c r="AD2385" s="42"/>
      <c r="AE2385">
        <f t="shared" si="114"/>
        <v>0.79500000000000004</v>
      </c>
    </row>
    <row r="2386" spans="1:31">
      <c r="A2386" s="28" t="s">
        <v>6685</v>
      </c>
      <c r="B2386" s="44" t="s">
        <v>6686</v>
      </c>
      <c r="C2386" s="47">
        <v>99942</v>
      </c>
      <c r="D2386" s="30" t="s">
        <v>216</v>
      </c>
      <c r="E2386" s="37" t="s">
        <v>6687</v>
      </c>
      <c r="F2386" s="50" t="s">
        <v>6643</v>
      </c>
      <c r="G2386" s="33" t="s">
        <v>59</v>
      </c>
      <c r="H2386">
        <f t="shared" si="112"/>
        <v>0.80570000000000008</v>
      </c>
      <c r="I2386" s="34">
        <f>ROUND(('NEW Reference'!B$16*List!$H2386)+'NEW Reference'!B$17,0)</f>
        <v>1036</v>
      </c>
      <c r="J2386" s="34">
        <f>ROUND(('NEW Reference'!C$16*List!$H2386)+'NEW Reference'!C$17,0)</f>
        <v>1544</v>
      </c>
      <c r="K2386" s="34">
        <f>ROUND(('NEW Reference'!D$16*List!$H2386)+'NEW Reference'!D$17,0)</f>
        <v>1850</v>
      </c>
      <c r="L2386" s="34">
        <f>ROUND(('NEW Reference'!E$16*List!$H2386)+'NEW Reference'!E$17,0)</f>
        <v>2288</v>
      </c>
      <c r="M2386" s="34">
        <f>ROUND(('NEW Reference'!F$16*List!$H2386)+'NEW Reference'!F$17,0)</f>
        <v>2383</v>
      </c>
      <c r="N2386" s="34">
        <f>ROUND(('NEW Reference'!G$16*List!$H2386)+'NEW Reference'!G$17,0)</f>
        <v>2698</v>
      </c>
      <c r="O2386" s="34">
        <f>ROUND(('NEW Reference'!H$16*List!$H2386)+'NEW Reference'!H$17,0)</f>
        <v>2801</v>
      </c>
      <c r="P2386" s="34">
        <f>ROUND(('NEW Reference'!I$16*List!$H2386)+'NEW Reference'!I$17,0)</f>
        <v>2911</v>
      </c>
      <c r="Q2386" s="34">
        <f>ROUND(('NEW Reference'!J$16*List!$H2386)+'NEW Reference'!J$17,0)</f>
        <v>3371</v>
      </c>
      <c r="R2386" s="34">
        <f>ROUND(('NEW Reference'!K$16*List!$H2386)+'NEW Reference'!K$17,0)</f>
        <v>3477</v>
      </c>
      <c r="S2386" s="34">
        <f>ROUND(('NEW Reference'!L$16*List!$H2386)+'NEW Reference'!L$17,0)</f>
        <v>3752</v>
      </c>
      <c r="T2386" s="34">
        <f>ROUND(('NEW Reference'!M$16*List!$H2386)+'NEW Reference'!M$17,0)</f>
        <v>4481</v>
      </c>
      <c r="U2386" s="34">
        <f>ROUND(('NEW Reference'!N$16*List!$H2386)+'NEW Reference'!N$17,0)</f>
        <v>18082</v>
      </c>
      <c r="V2386" s="35">
        <f>ROUND(('NEW Reference'!O$16*List!$H2386)+'NEW Reference'!O$17,0)</f>
        <v>672</v>
      </c>
      <c r="W2386" s="35">
        <f>ROUND(('NEW Reference'!P$16*List!$H2386)+'NEW Reference'!P$17,0)</f>
        <v>947</v>
      </c>
      <c r="X2386" s="35">
        <f>ROUND(('NEW Reference'!Q$16*List!$H2386)+'NEW Reference'!Q$17,0)</f>
        <v>474</v>
      </c>
      <c r="Y2386" s="36"/>
      <c r="Z2386" s="4" t="str">
        <f t="shared" si="113"/>
        <v>DILLON, South Carolina</v>
      </c>
      <c r="AA2386" s="37" t="s">
        <v>6687</v>
      </c>
      <c r="AB2386" s="37" t="s">
        <v>49</v>
      </c>
      <c r="AC2386" s="32" t="s">
        <v>6643</v>
      </c>
      <c r="AD2386" s="38"/>
      <c r="AE2386">
        <f t="shared" si="114"/>
        <v>0.80570000000000008</v>
      </c>
    </row>
    <row r="2387" spans="1:31">
      <c r="A2387" s="28" t="s">
        <v>6688</v>
      </c>
      <c r="B2387" s="44" t="s">
        <v>6689</v>
      </c>
      <c r="C2387" s="47">
        <v>16700</v>
      </c>
      <c r="D2387" s="30" t="s">
        <v>519</v>
      </c>
      <c r="E2387" s="37" t="s">
        <v>3757</v>
      </c>
      <c r="F2387" s="49" t="s">
        <v>6643</v>
      </c>
      <c r="G2387" s="33" t="s">
        <v>48</v>
      </c>
      <c r="H2387">
        <f t="shared" si="112"/>
        <v>0.87229999999999996</v>
      </c>
      <c r="I2387" s="34">
        <f>ROUND(('NEW Reference'!B$16*List!$H2387)+'NEW Reference'!B$17,0)</f>
        <v>1097</v>
      </c>
      <c r="J2387" s="34">
        <f>ROUND(('NEW Reference'!C$16*List!$H2387)+'NEW Reference'!C$17,0)</f>
        <v>1636</v>
      </c>
      <c r="K2387" s="34">
        <f>ROUND(('NEW Reference'!D$16*List!$H2387)+'NEW Reference'!D$17,0)</f>
        <v>1960</v>
      </c>
      <c r="L2387" s="34">
        <f>ROUND(('NEW Reference'!E$16*List!$H2387)+'NEW Reference'!E$17,0)</f>
        <v>2424</v>
      </c>
      <c r="M2387" s="34">
        <f>ROUND(('NEW Reference'!F$16*List!$H2387)+'NEW Reference'!F$17,0)</f>
        <v>2525</v>
      </c>
      <c r="N2387" s="34">
        <f>ROUND(('NEW Reference'!G$16*List!$H2387)+'NEW Reference'!G$17,0)</f>
        <v>2858</v>
      </c>
      <c r="O2387" s="34">
        <f>ROUND(('NEW Reference'!H$16*List!$H2387)+'NEW Reference'!H$17,0)</f>
        <v>2968</v>
      </c>
      <c r="P2387" s="34">
        <f>ROUND(('NEW Reference'!I$16*List!$H2387)+'NEW Reference'!I$17,0)</f>
        <v>3084</v>
      </c>
      <c r="Q2387" s="34">
        <f>ROUND(('NEW Reference'!J$16*List!$H2387)+'NEW Reference'!J$17,0)</f>
        <v>3571</v>
      </c>
      <c r="R2387" s="34">
        <f>ROUND(('NEW Reference'!K$16*List!$H2387)+'NEW Reference'!K$17,0)</f>
        <v>3684</v>
      </c>
      <c r="S2387" s="34">
        <f>ROUND(('NEW Reference'!L$16*List!$H2387)+'NEW Reference'!L$17,0)</f>
        <v>3975</v>
      </c>
      <c r="T2387" s="34">
        <f>ROUND(('NEW Reference'!M$16*List!$H2387)+'NEW Reference'!M$17,0)</f>
        <v>4748</v>
      </c>
      <c r="U2387" s="34">
        <f>ROUND(('NEW Reference'!N$16*List!$H2387)+'NEW Reference'!N$17,0)</f>
        <v>19157</v>
      </c>
      <c r="V2387" s="35">
        <f>ROUND(('NEW Reference'!O$16*List!$H2387)+'NEW Reference'!O$17,0)</f>
        <v>712</v>
      </c>
      <c r="W2387" s="35">
        <f>ROUND(('NEW Reference'!P$16*List!$H2387)+'NEW Reference'!P$17,0)</f>
        <v>1004</v>
      </c>
      <c r="X2387" s="35">
        <f>ROUND(('NEW Reference'!Q$16*List!$H2387)+'NEW Reference'!Q$17,0)</f>
        <v>502</v>
      </c>
      <c r="Y2387" s="36"/>
      <c r="Z2387" s="4" t="str">
        <f t="shared" si="113"/>
        <v>DORCHESTER, South Carolina</v>
      </c>
      <c r="AA2387" s="37" t="s">
        <v>3757</v>
      </c>
      <c r="AB2387" s="37" t="s">
        <v>49</v>
      </c>
      <c r="AC2387" s="32" t="s">
        <v>6643</v>
      </c>
      <c r="AD2387" s="38"/>
      <c r="AE2387">
        <f t="shared" si="114"/>
        <v>0.87229999999999996</v>
      </c>
    </row>
    <row r="2388" spans="1:31">
      <c r="A2388" s="28" t="s">
        <v>6690</v>
      </c>
      <c r="B2388" s="44" t="s">
        <v>6691</v>
      </c>
      <c r="C2388" s="45">
        <v>12260</v>
      </c>
      <c r="D2388" s="30" t="s">
        <v>353</v>
      </c>
      <c r="E2388" s="46" t="s">
        <v>6692</v>
      </c>
      <c r="F2388" s="49" t="s">
        <v>6643</v>
      </c>
      <c r="G2388" s="33" t="s">
        <v>48</v>
      </c>
      <c r="H2388">
        <f t="shared" si="112"/>
        <v>0.83090000000000008</v>
      </c>
      <c r="I2388" s="34">
        <f>ROUND(('NEW Reference'!B$16*List!$H2388)+'NEW Reference'!B$17,0)</f>
        <v>1059</v>
      </c>
      <c r="J2388" s="34">
        <f>ROUND(('NEW Reference'!C$16*List!$H2388)+'NEW Reference'!C$17,0)</f>
        <v>1579</v>
      </c>
      <c r="K2388" s="34">
        <f>ROUND(('NEW Reference'!D$16*List!$H2388)+'NEW Reference'!D$17,0)</f>
        <v>1892</v>
      </c>
      <c r="L2388" s="34">
        <f>ROUND(('NEW Reference'!E$16*List!$H2388)+'NEW Reference'!E$17,0)</f>
        <v>2339</v>
      </c>
      <c r="M2388" s="34">
        <f>ROUND(('NEW Reference'!F$16*List!$H2388)+'NEW Reference'!F$17,0)</f>
        <v>2437</v>
      </c>
      <c r="N2388" s="34">
        <f>ROUND(('NEW Reference'!G$16*List!$H2388)+'NEW Reference'!G$17,0)</f>
        <v>2759</v>
      </c>
      <c r="O2388" s="34">
        <f>ROUND(('NEW Reference'!H$16*List!$H2388)+'NEW Reference'!H$17,0)</f>
        <v>2864</v>
      </c>
      <c r="P2388" s="34">
        <f>ROUND(('NEW Reference'!I$16*List!$H2388)+'NEW Reference'!I$17,0)</f>
        <v>2976</v>
      </c>
      <c r="Q2388" s="34">
        <f>ROUND(('NEW Reference'!J$16*List!$H2388)+'NEW Reference'!J$17,0)</f>
        <v>3447</v>
      </c>
      <c r="R2388" s="34">
        <f>ROUND(('NEW Reference'!K$16*List!$H2388)+'NEW Reference'!K$17,0)</f>
        <v>3555</v>
      </c>
      <c r="S2388" s="34">
        <f>ROUND(('NEW Reference'!L$16*List!$H2388)+'NEW Reference'!L$17,0)</f>
        <v>3837</v>
      </c>
      <c r="T2388" s="34">
        <f>ROUND(('NEW Reference'!M$16*List!$H2388)+'NEW Reference'!M$17,0)</f>
        <v>4582</v>
      </c>
      <c r="U2388" s="34">
        <f>ROUND(('NEW Reference'!N$16*List!$H2388)+'NEW Reference'!N$17,0)</f>
        <v>18489</v>
      </c>
      <c r="V2388" s="35">
        <f>ROUND(('NEW Reference'!O$16*List!$H2388)+'NEW Reference'!O$17,0)</f>
        <v>687</v>
      </c>
      <c r="W2388" s="35">
        <f>ROUND(('NEW Reference'!P$16*List!$H2388)+'NEW Reference'!P$17,0)</f>
        <v>969</v>
      </c>
      <c r="X2388" s="35">
        <f>ROUND(('NEW Reference'!Q$16*List!$H2388)+'NEW Reference'!Q$17,0)</f>
        <v>484</v>
      </c>
      <c r="Y2388" s="36"/>
      <c r="Z2388" s="4" t="str">
        <f t="shared" si="113"/>
        <v>EDGEFIELD, South Carolina</v>
      </c>
      <c r="AA2388" s="37" t="s">
        <v>6692</v>
      </c>
      <c r="AB2388" s="37" t="s">
        <v>49</v>
      </c>
      <c r="AC2388" s="32" t="s">
        <v>6643</v>
      </c>
      <c r="AD2388" s="38"/>
      <c r="AE2388">
        <f t="shared" si="114"/>
        <v>0.83090000000000008</v>
      </c>
    </row>
    <row r="2389" spans="1:31">
      <c r="A2389" s="28" t="s">
        <v>6693</v>
      </c>
      <c r="B2389" s="44" t="s">
        <v>6694</v>
      </c>
      <c r="C2389" s="47">
        <v>17900</v>
      </c>
      <c r="D2389" s="30" t="s">
        <v>581</v>
      </c>
      <c r="E2389" s="37" t="s">
        <v>1271</v>
      </c>
      <c r="F2389" s="49" t="s">
        <v>6643</v>
      </c>
      <c r="G2389" s="33" t="s">
        <v>48</v>
      </c>
      <c r="H2389">
        <f t="shared" si="112"/>
        <v>0.83450000000000002</v>
      </c>
      <c r="I2389" s="34">
        <f>ROUND(('NEW Reference'!B$16*List!$H2389)+'NEW Reference'!B$17,0)</f>
        <v>1062</v>
      </c>
      <c r="J2389" s="34">
        <f>ROUND(('NEW Reference'!C$16*List!$H2389)+'NEW Reference'!C$17,0)</f>
        <v>1584</v>
      </c>
      <c r="K2389" s="34">
        <f>ROUND(('NEW Reference'!D$16*List!$H2389)+'NEW Reference'!D$17,0)</f>
        <v>1898</v>
      </c>
      <c r="L2389" s="34">
        <f>ROUND(('NEW Reference'!E$16*List!$H2389)+'NEW Reference'!E$17,0)</f>
        <v>2346</v>
      </c>
      <c r="M2389" s="34">
        <f>ROUND(('NEW Reference'!F$16*List!$H2389)+'NEW Reference'!F$17,0)</f>
        <v>2445</v>
      </c>
      <c r="N2389" s="34">
        <f>ROUND(('NEW Reference'!G$16*List!$H2389)+'NEW Reference'!G$17,0)</f>
        <v>2767</v>
      </c>
      <c r="O2389" s="34">
        <f>ROUND(('NEW Reference'!H$16*List!$H2389)+'NEW Reference'!H$17,0)</f>
        <v>2873</v>
      </c>
      <c r="P2389" s="34">
        <f>ROUND(('NEW Reference'!I$16*List!$H2389)+'NEW Reference'!I$17,0)</f>
        <v>2986</v>
      </c>
      <c r="Q2389" s="34">
        <f>ROUND(('NEW Reference'!J$16*List!$H2389)+'NEW Reference'!J$17,0)</f>
        <v>3458</v>
      </c>
      <c r="R2389" s="34">
        <f>ROUND(('NEW Reference'!K$16*List!$H2389)+'NEW Reference'!K$17,0)</f>
        <v>3567</v>
      </c>
      <c r="S2389" s="34">
        <f>ROUND(('NEW Reference'!L$16*List!$H2389)+'NEW Reference'!L$17,0)</f>
        <v>3849</v>
      </c>
      <c r="T2389" s="34">
        <f>ROUND(('NEW Reference'!M$16*List!$H2389)+'NEW Reference'!M$17,0)</f>
        <v>4597</v>
      </c>
      <c r="U2389" s="34">
        <f>ROUND(('NEW Reference'!N$16*List!$H2389)+'NEW Reference'!N$17,0)</f>
        <v>18547</v>
      </c>
      <c r="V2389" s="35">
        <f>ROUND(('NEW Reference'!O$16*List!$H2389)+'NEW Reference'!O$17,0)</f>
        <v>689</v>
      </c>
      <c r="W2389" s="35">
        <f>ROUND(('NEW Reference'!P$16*List!$H2389)+'NEW Reference'!P$17,0)</f>
        <v>972</v>
      </c>
      <c r="X2389" s="35">
        <f>ROUND(('NEW Reference'!Q$16*List!$H2389)+'NEW Reference'!Q$17,0)</f>
        <v>486</v>
      </c>
      <c r="Y2389" s="36"/>
      <c r="Z2389" s="4" t="str">
        <f t="shared" si="113"/>
        <v>FAIRFIELD, South Carolina</v>
      </c>
      <c r="AA2389" s="37" t="s">
        <v>1271</v>
      </c>
      <c r="AB2389" s="37" t="s">
        <v>49</v>
      </c>
      <c r="AC2389" s="32" t="s">
        <v>6643</v>
      </c>
      <c r="AD2389" s="38"/>
      <c r="AE2389">
        <f t="shared" si="114"/>
        <v>0.83450000000000002</v>
      </c>
    </row>
    <row r="2390" spans="1:31">
      <c r="A2390" s="28" t="s">
        <v>6695</v>
      </c>
      <c r="B2390" s="44" t="s">
        <v>6696</v>
      </c>
      <c r="C2390" s="47">
        <v>22500</v>
      </c>
      <c r="D2390" s="30" t="s">
        <v>738</v>
      </c>
      <c r="E2390" s="37" t="s">
        <v>6697</v>
      </c>
      <c r="F2390" s="49" t="s">
        <v>6643</v>
      </c>
      <c r="G2390" s="33" t="s">
        <v>48</v>
      </c>
      <c r="H2390">
        <f t="shared" si="112"/>
        <v>0.79500000000000004</v>
      </c>
      <c r="I2390" s="34">
        <f>ROUND(('NEW Reference'!B$16*List!$H2390)+'NEW Reference'!B$17,0)</f>
        <v>1026</v>
      </c>
      <c r="J2390" s="34">
        <f>ROUND(('NEW Reference'!C$16*List!$H2390)+'NEW Reference'!C$17,0)</f>
        <v>1529</v>
      </c>
      <c r="K2390" s="34">
        <f>ROUND(('NEW Reference'!D$16*List!$H2390)+'NEW Reference'!D$17,0)</f>
        <v>1833</v>
      </c>
      <c r="L2390" s="34">
        <f>ROUND(('NEW Reference'!E$16*List!$H2390)+'NEW Reference'!E$17,0)</f>
        <v>2266</v>
      </c>
      <c r="M2390" s="34">
        <f>ROUND(('NEW Reference'!F$16*List!$H2390)+'NEW Reference'!F$17,0)</f>
        <v>2361</v>
      </c>
      <c r="N2390" s="34">
        <f>ROUND(('NEW Reference'!G$16*List!$H2390)+'NEW Reference'!G$17,0)</f>
        <v>2672</v>
      </c>
      <c r="O2390" s="34">
        <f>ROUND(('NEW Reference'!H$16*List!$H2390)+'NEW Reference'!H$17,0)</f>
        <v>2774</v>
      </c>
      <c r="P2390" s="34">
        <f>ROUND(('NEW Reference'!I$16*List!$H2390)+'NEW Reference'!I$17,0)</f>
        <v>2883</v>
      </c>
      <c r="Q2390" s="34">
        <f>ROUND(('NEW Reference'!J$16*List!$H2390)+'NEW Reference'!J$17,0)</f>
        <v>3339</v>
      </c>
      <c r="R2390" s="34">
        <f>ROUND(('NEW Reference'!K$16*List!$H2390)+'NEW Reference'!K$17,0)</f>
        <v>3444</v>
      </c>
      <c r="S2390" s="34">
        <f>ROUND(('NEW Reference'!L$16*List!$H2390)+'NEW Reference'!L$17,0)</f>
        <v>3716</v>
      </c>
      <c r="T2390" s="34">
        <f>ROUND(('NEW Reference'!M$16*List!$H2390)+'NEW Reference'!M$17,0)</f>
        <v>4438</v>
      </c>
      <c r="U2390" s="34">
        <f>ROUND(('NEW Reference'!N$16*List!$H2390)+'NEW Reference'!N$17,0)</f>
        <v>17909</v>
      </c>
      <c r="V2390" s="35">
        <f>ROUND(('NEW Reference'!O$16*List!$H2390)+'NEW Reference'!O$17,0)</f>
        <v>666</v>
      </c>
      <c r="W2390" s="35">
        <f>ROUND(('NEW Reference'!P$16*List!$H2390)+'NEW Reference'!P$17,0)</f>
        <v>938</v>
      </c>
      <c r="X2390" s="35">
        <f>ROUND(('NEW Reference'!Q$16*List!$H2390)+'NEW Reference'!Q$17,0)</f>
        <v>469</v>
      </c>
      <c r="Y2390" s="36"/>
      <c r="Z2390" s="4" t="str">
        <f t="shared" si="113"/>
        <v>FLORENCE, South Carolina</v>
      </c>
      <c r="AA2390" s="46" t="s">
        <v>6697</v>
      </c>
      <c r="AB2390" s="37" t="s">
        <v>49</v>
      </c>
      <c r="AC2390" s="41" t="s">
        <v>6643</v>
      </c>
      <c r="AD2390" s="42"/>
      <c r="AE2390">
        <f t="shared" si="114"/>
        <v>0.79500000000000004</v>
      </c>
    </row>
    <row r="2391" spans="1:31">
      <c r="A2391" s="28" t="s">
        <v>6698</v>
      </c>
      <c r="B2391" s="44" t="s">
        <v>6699</v>
      </c>
      <c r="C2391" s="47">
        <v>99942</v>
      </c>
      <c r="D2391" s="30" t="s">
        <v>216</v>
      </c>
      <c r="E2391" s="37" t="s">
        <v>6700</v>
      </c>
      <c r="F2391" s="50" t="s">
        <v>6643</v>
      </c>
      <c r="G2391" s="33" t="s">
        <v>59</v>
      </c>
      <c r="H2391">
        <f t="shared" si="112"/>
        <v>0.80570000000000008</v>
      </c>
      <c r="I2391" s="34">
        <f>ROUND(('NEW Reference'!B$16*List!$H2391)+'NEW Reference'!B$17,0)</f>
        <v>1036</v>
      </c>
      <c r="J2391" s="34">
        <f>ROUND(('NEW Reference'!C$16*List!$H2391)+'NEW Reference'!C$17,0)</f>
        <v>1544</v>
      </c>
      <c r="K2391" s="34">
        <f>ROUND(('NEW Reference'!D$16*List!$H2391)+'NEW Reference'!D$17,0)</f>
        <v>1850</v>
      </c>
      <c r="L2391" s="34">
        <f>ROUND(('NEW Reference'!E$16*List!$H2391)+'NEW Reference'!E$17,0)</f>
        <v>2288</v>
      </c>
      <c r="M2391" s="34">
        <f>ROUND(('NEW Reference'!F$16*List!$H2391)+'NEW Reference'!F$17,0)</f>
        <v>2383</v>
      </c>
      <c r="N2391" s="34">
        <f>ROUND(('NEW Reference'!G$16*List!$H2391)+'NEW Reference'!G$17,0)</f>
        <v>2698</v>
      </c>
      <c r="O2391" s="34">
        <f>ROUND(('NEW Reference'!H$16*List!$H2391)+'NEW Reference'!H$17,0)</f>
        <v>2801</v>
      </c>
      <c r="P2391" s="34">
        <f>ROUND(('NEW Reference'!I$16*List!$H2391)+'NEW Reference'!I$17,0)</f>
        <v>2911</v>
      </c>
      <c r="Q2391" s="34">
        <f>ROUND(('NEW Reference'!J$16*List!$H2391)+'NEW Reference'!J$17,0)</f>
        <v>3371</v>
      </c>
      <c r="R2391" s="34">
        <f>ROUND(('NEW Reference'!K$16*List!$H2391)+'NEW Reference'!K$17,0)</f>
        <v>3477</v>
      </c>
      <c r="S2391" s="34">
        <f>ROUND(('NEW Reference'!L$16*List!$H2391)+'NEW Reference'!L$17,0)</f>
        <v>3752</v>
      </c>
      <c r="T2391" s="34">
        <f>ROUND(('NEW Reference'!M$16*List!$H2391)+'NEW Reference'!M$17,0)</f>
        <v>4481</v>
      </c>
      <c r="U2391" s="34">
        <f>ROUND(('NEW Reference'!N$16*List!$H2391)+'NEW Reference'!N$17,0)</f>
        <v>18082</v>
      </c>
      <c r="V2391" s="35">
        <f>ROUND(('NEW Reference'!O$16*List!$H2391)+'NEW Reference'!O$17,0)</f>
        <v>672</v>
      </c>
      <c r="W2391" s="35">
        <f>ROUND(('NEW Reference'!P$16*List!$H2391)+'NEW Reference'!P$17,0)</f>
        <v>947</v>
      </c>
      <c r="X2391" s="35">
        <f>ROUND(('NEW Reference'!Q$16*List!$H2391)+'NEW Reference'!Q$17,0)</f>
        <v>474</v>
      </c>
      <c r="Y2391" s="36"/>
      <c r="Z2391" s="4" t="str">
        <f t="shared" si="113"/>
        <v>GEORGETOWN, South Carolina</v>
      </c>
      <c r="AA2391" s="37" t="s">
        <v>6700</v>
      </c>
      <c r="AB2391" s="37" t="s">
        <v>49</v>
      </c>
      <c r="AC2391" s="32" t="s">
        <v>6643</v>
      </c>
      <c r="AD2391" s="38"/>
      <c r="AE2391">
        <f t="shared" si="114"/>
        <v>0.80570000000000008</v>
      </c>
    </row>
    <row r="2392" spans="1:31">
      <c r="A2392" s="28" t="s">
        <v>6701</v>
      </c>
      <c r="B2392" s="44" t="s">
        <v>6702</v>
      </c>
      <c r="C2392" s="47">
        <v>24860</v>
      </c>
      <c r="D2392" s="30" t="s">
        <v>845</v>
      </c>
      <c r="E2392" s="37" t="s">
        <v>6703</v>
      </c>
      <c r="F2392" s="49" t="s">
        <v>6643</v>
      </c>
      <c r="G2392" s="33" t="s">
        <v>48</v>
      </c>
      <c r="H2392">
        <f t="shared" si="112"/>
        <v>0.89070000000000005</v>
      </c>
      <c r="I2392" s="34">
        <f>ROUND(('NEW Reference'!B$16*List!$H2392)+'NEW Reference'!B$17,0)</f>
        <v>1114</v>
      </c>
      <c r="J2392" s="34">
        <f>ROUND(('NEW Reference'!C$16*List!$H2392)+'NEW Reference'!C$17,0)</f>
        <v>1661</v>
      </c>
      <c r="K2392" s="34">
        <f>ROUND(('NEW Reference'!D$16*List!$H2392)+'NEW Reference'!D$17,0)</f>
        <v>1991</v>
      </c>
      <c r="L2392" s="34">
        <f>ROUND(('NEW Reference'!E$16*List!$H2392)+'NEW Reference'!E$17,0)</f>
        <v>2461</v>
      </c>
      <c r="M2392" s="34">
        <f>ROUND(('NEW Reference'!F$16*List!$H2392)+'NEW Reference'!F$17,0)</f>
        <v>2564</v>
      </c>
      <c r="N2392" s="34">
        <f>ROUND(('NEW Reference'!G$16*List!$H2392)+'NEW Reference'!G$17,0)</f>
        <v>2903</v>
      </c>
      <c r="O2392" s="34">
        <f>ROUND(('NEW Reference'!H$16*List!$H2392)+'NEW Reference'!H$17,0)</f>
        <v>3014</v>
      </c>
      <c r="P2392" s="34">
        <f>ROUND(('NEW Reference'!I$16*List!$H2392)+'NEW Reference'!I$17,0)</f>
        <v>3132</v>
      </c>
      <c r="Q2392" s="34">
        <f>ROUND(('NEW Reference'!J$16*List!$H2392)+'NEW Reference'!J$17,0)</f>
        <v>3627</v>
      </c>
      <c r="R2392" s="34">
        <f>ROUND(('NEW Reference'!K$16*List!$H2392)+'NEW Reference'!K$17,0)</f>
        <v>3741</v>
      </c>
      <c r="S2392" s="34">
        <f>ROUND(('NEW Reference'!L$16*List!$H2392)+'NEW Reference'!L$17,0)</f>
        <v>4037</v>
      </c>
      <c r="T2392" s="34">
        <f>ROUND(('NEW Reference'!M$16*List!$H2392)+'NEW Reference'!M$17,0)</f>
        <v>4821</v>
      </c>
      <c r="U2392" s="34">
        <f>ROUND(('NEW Reference'!N$16*List!$H2392)+'NEW Reference'!N$17,0)</f>
        <v>19454</v>
      </c>
      <c r="V2392" s="35">
        <f>ROUND(('NEW Reference'!O$16*List!$H2392)+'NEW Reference'!O$17,0)</f>
        <v>723</v>
      </c>
      <c r="W2392" s="35">
        <f>ROUND(('NEW Reference'!P$16*List!$H2392)+'NEW Reference'!P$17,0)</f>
        <v>1019</v>
      </c>
      <c r="X2392" s="35">
        <f>ROUND(('NEW Reference'!Q$16*List!$H2392)+'NEW Reference'!Q$17,0)</f>
        <v>510</v>
      </c>
      <c r="Y2392" s="36"/>
      <c r="Z2392" s="4" t="str">
        <f t="shared" si="113"/>
        <v>GREENVILLE, South Carolina</v>
      </c>
      <c r="AA2392" s="37" t="s">
        <v>6703</v>
      </c>
      <c r="AB2392" s="37" t="s">
        <v>49</v>
      </c>
      <c r="AC2392" s="32" t="s">
        <v>6643</v>
      </c>
      <c r="AD2392" s="38"/>
      <c r="AE2392">
        <f t="shared" si="114"/>
        <v>0.89070000000000005</v>
      </c>
    </row>
    <row r="2393" spans="1:31">
      <c r="A2393" s="28" t="s">
        <v>6704</v>
      </c>
      <c r="B2393" s="44" t="s">
        <v>6705</v>
      </c>
      <c r="C2393" s="45">
        <v>99942</v>
      </c>
      <c r="D2393" s="30" t="s">
        <v>216</v>
      </c>
      <c r="E2393" s="46" t="s">
        <v>3026</v>
      </c>
      <c r="F2393" s="50" t="s">
        <v>6643</v>
      </c>
      <c r="G2393" s="33" t="s">
        <v>59</v>
      </c>
      <c r="H2393">
        <f t="shared" si="112"/>
        <v>0.80570000000000008</v>
      </c>
      <c r="I2393" s="34">
        <f>ROUND(('NEW Reference'!B$16*List!$H2393)+'NEW Reference'!B$17,0)</f>
        <v>1036</v>
      </c>
      <c r="J2393" s="34">
        <f>ROUND(('NEW Reference'!C$16*List!$H2393)+'NEW Reference'!C$17,0)</f>
        <v>1544</v>
      </c>
      <c r="K2393" s="34">
        <f>ROUND(('NEW Reference'!D$16*List!$H2393)+'NEW Reference'!D$17,0)</f>
        <v>1850</v>
      </c>
      <c r="L2393" s="34">
        <f>ROUND(('NEW Reference'!E$16*List!$H2393)+'NEW Reference'!E$17,0)</f>
        <v>2288</v>
      </c>
      <c r="M2393" s="34">
        <f>ROUND(('NEW Reference'!F$16*List!$H2393)+'NEW Reference'!F$17,0)</f>
        <v>2383</v>
      </c>
      <c r="N2393" s="34">
        <f>ROUND(('NEW Reference'!G$16*List!$H2393)+'NEW Reference'!G$17,0)</f>
        <v>2698</v>
      </c>
      <c r="O2393" s="34">
        <f>ROUND(('NEW Reference'!H$16*List!$H2393)+'NEW Reference'!H$17,0)</f>
        <v>2801</v>
      </c>
      <c r="P2393" s="34">
        <f>ROUND(('NEW Reference'!I$16*List!$H2393)+'NEW Reference'!I$17,0)</f>
        <v>2911</v>
      </c>
      <c r="Q2393" s="34">
        <f>ROUND(('NEW Reference'!J$16*List!$H2393)+'NEW Reference'!J$17,0)</f>
        <v>3371</v>
      </c>
      <c r="R2393" s="34">
        <f>ROUND(('NEW Reference'!K$16*List!$H2393)+'NEW Reference'!K$17,0)</f>
        <v>3477</v>
      </c>
      <c r="S2393" s="34">
        <f>ROUND(('NEW Reference'!L$16*List!$H2393)+'NEW Reference'!L$17,0)</f>
        <v>3752</v>
      </c>
      <c r="T2393" s="34">
        <f>ROUND(('NEW Reference'!M$16*List!$H2393)+'NEW Reference'!M$17,0)</f>
        <v>4481</v>
      </c>
      <c r="U2393" s="34">
        <f>ROUND(('NEW Reference'!N$16*List!$H2393)+'NEW Reference'!N$17,0)</f>
        <v>18082</v>
      </c>
      <c r="V2393" s="35">
        <f>ROUND(('NEW Reference'!O$16*List!$H2393)+'NEW Reference'!O$17,0)</f>
        <v>672</v>
      </c>
      <c r="W2393" s="35">
        <f>ROUND(('NEW Reference'!P$16*List!$H2393)+'NEW Reference'!P$17,0)</f>
        <v>947</v>
      </c>
      <c r="X2393" s="35">
        <f>ROUND(('NEW Reference'!Q$16*List!$H2393)+'NEW Reference'!Q$17,0)</f>
        <v>474</v>
      </c>
      <c r="Y2393" s="36"/>
      <c r="Z2393" s="4" t="str">
        <f t="shared" si="113"/>
        <v>GREENWOOD, South Carolina</v>
      </c>
      <c r="AA2393" s="37" t="s">
        <v>3026</v>
      </c>
      <c r="AB2393" s="37" t="s">
        <v>49</v>
      </c>
      <c r="AC2393" s="32" t="s">
        <v>6643</v>
      </c>
      <c r="AD2393" s="38"/>
      <c r="AE2393">
        <f t="shared" si="114"/>
        <v>0.80570000000000008</v>
      </c>
    </row>
    <row r="2394" spans="1:31">
      <c r="A2394" s="28" t="s">
        <v>6706</v>
      </c>
      <c r="B2394" s="44" t="s">
        <v>6707</v>
      </c>
      <c r="C2394" s="47">
        <v>99942</v>
      </c>
      <c r="D2394" s="30" t="s">
        <v>216</v>
      </c>
      <c r="E2394" s="37" t="s">
        <v>6708</v>
      </c>
      <c r="F2394" s="50" t="s">
        <v>6643</v>
      </c>
      <c r="G2394" s="33" t="s">
        <v>59</v>
      </c>
      <c r="H2394">
        <f t="shared" si="112"/>
        <v>0.80570000000000008</v>
      </c>
      <c r="I2394" s="34">
        <f>ROUND(('NEW Reference'!B$16*List!$H2394)+'NEW Reference'!B$17,0)</f>
        <v>1036</v>
      </c>
      <c r="J2394" s="34">
        <f>ROUND(('NEW Reference'!C$16*List!$H2394)+'NEW Reference'!C$17,0)</f>
        <v>1544</v>
      </c>
      <c r="K2394" s="34">
        <f>ROUND(('NEW Reference'!D$16*List!$H2394)+'NEW Reference'!D$17,0)</f>
        <v>1850</v>
      </c>
      <c r="L2394" s="34">
        <f>ROUND(('NEW Reference'!E$16*List!$H2394)+'NEW Reference'!E$17,0)</f>
        <v>2288</v>
      </c>
      <c r="M2394" s="34">
        <f>ROUND(('NEW Reference'!F$16*List!$H2394)+'NEW Reference'!F$17,0)</f>
        <v>2383</v>
      </c>
      <c r="N2394" s="34">
        <f>ROUND(('NEW Reference'!G$16*List!$H2394)+'NEW Reference'!G$17,0)</f>
        <v>2698</v>
      </c>
      <c r="O2394" s="34">
        <f>ROUND(('NEW Reference'!H$16*List!$H2394)+'NEW Reference'!H$17,0)</f>
        <v>2801</v>
      </c>
      <c r="P2394" s="34">
        <f>ROUND(('NEW Reference'!I$16*List!$H2394)+'NEW Reference'!I$17,0)</f>
        <v>2911</v>
      </c>
      <c r="Q2394" s="34">
        <f>ROUND(('NEW Reference'!J$16*List!$H2394)+'NEW Reference'!J$17,0)</f>
        <v>3371</v>
      </c>
      <c r="R2394" s="34">
        <f>ROUND(('NEW Reference'!K$16*List!$H2394)+'NEW Reference'!K$17,0)</f>
        <v>3477</v>
      </c>
      <c r="S2394" s="34">
        <f>ROUND(('NEW Reference'!L$16*List!$H2394)+'NEW Reference'!L$17,0)</f>
        <v>3752</v>
      </c>
      <c r="T2394" s="34">
        <f>ROUND(('NEW Reference'!M$16*List!$H2394)+'NEW Reference'!M$17,0)</f>
        <v>4481</v>
      </c>
      <c r="U2394" s="34">
        <f>ROUND(('NEW Reference'!N$16*List!$H2394)+'NEW Reference'!N$17,0)</f>
        <v>18082</v>
      </c>
      <c r="V2394" s="35">
        <f>ROUND(('NEW Reference'!O$16*List!$H2394)+'NEW Reference'!O$17,0)</f>
        <v>672</v>
      </c>
      <c r="W2394" s="35">
        <f>ROUND(('NEW Reference'!P$16*List!$H2394)+'NEW Reference'!P$17,0)</f>
        <v>947</v>
      </c>
      <c r="X2394" s="35">
        <f>ROUND(('NEW Reference'!Q$16*List!$H2394)+'NEW Reference'!Q$17,0)</f>
        <v>474</v>
      </c>
      <c r="Y2394" s="36"/>
      <c r="Z2394" s="4" t="str">
        <f t="shared" si="113"/>
        <v>HAMPTON, South Carolina</v>
      </c>
      <c r="AA2394" s="37" t="s">
        <v>6708</v>
      </c>
      <c r="AB2394" s="37" t="s">
        <v>49</v>
      </c>
      <c r="AC2394" s="32" t="s">
        <v>6643</v>
      </c>
      <c r="AD2394" s="38"/>
      <c r="AE2394">
        <f t="shared" si="114"/>
        <v>0.80570000000000008</v>
      </c>
    </row>
    <row r="2395" spans="1:31">
      <c r="A2395" s="28" t="s">
        <v>6709</v>
      </c>
      <c r="B2395" s="44" t="s">
        <v>6710</v>
      </c>
      <c r="C2395" s="47">
        <v>34820</v>
      </c>
      <c r="D2395" s="30" t="s">
        <v>5571</v>
      </c>
      <c r="E2395" s="37" t="s">
        <v>6711</v>
      </c>
      <c r="F2395" s="49" t="s">
        <v>6643</v>
      </c>
      <c r="G2395" s="33" t="s">
        <v>48</v>
      </c>
      <c r="H2395">
        <f t="shared" si="112"/>
        <v>0.82669999999999999</v>
      </c>
      <c r="I2395" s="34">
        <f>ROUND(('NEW Reference'!B$16*List!$H2395)+'NEW Reference'!B$17,0)</f>
        <v>1055</v>
      </c>
      <c r="J2395" s="34">
        <f>ROUND(('NEW Reference'!C$16*List!$H2395)+'NEW Reference'!C$17,0)</f>
        <v>1573</v>
      </c>
      <c r="K2395" s="34">
        <f>ROUND(('NEW Reference'!D$16*List!$H2395)+'NEW Reference'!D$17,0)</f>
        <v>1885</v>
      </c>
      <c r="L2395" s="34">
        <f>ROUND(('NEW Reference'!E$16*List!$H2395)+'NEW Reference'!E$17,0)</f>
        <v>2330</v>
      </c>
      <c r="M2395" s="34">
        <f>ROUND(('NEW Reference'!F$16*List!$H2395)+'NEW Reference'!F$17,0)</f>
        <v>2428</v>
      </c>
      <c r="N2395" s="34">
        <f>ROUND(('NEW Reference'!G$16*List!$H2395)+'NEW Reference'!G$17,0)</f>
        <v>2748</v>
      </c>
      <c r="O2395" s="34">
        <f>ROUND(('NEW Reference'!H$16*List!$H2395)+'NEW Reference'!H$17,0)</f>
        <v>2854</v>
      </c>
      <c r="P2395" s="34">
        <f>ROUND(('NEW Reference'!I$16*List!$H2395)+'NEW Reference'!I$17,0)</f>
        <v>2966</v>
      </c>
      <c r="Q2395" s="34">
        <f>ROUND(('NEW Reference'!J$16*List!$H2395)+'NEW Reference'!J$17,0)</f>
        <v>3434</v>
      </c>
      <c r="R2395" s="34">
        <f>ROUND(('NEW Reference'!K$16*List!$H2395)+'NEW Reference'!K$17,0)</f>
        <v>3542</v>
      </c>
      <c r="S2395" s="34">
        <f>ROUND(('NEW Reference'!L$16*List!$H2395)+'NEW Reference'!L$17,0)</f>
        <v>3823</v>
      </c>
      <c r="T2395" s="34">
        <f>ROUND(('NEW Reference'!M$16*List!$H2395)+'NEW Reference'!M$17,0)</f>
        <v>4565</v>
      </c>
      <c r="U2395" s="34">
        <f>ROUND(('NEW Reference'!N$16*List!$H2395)+'NEW Reference'!N$17,0)</f>
        <v>18421</v>
      </c>
      <c r="V2395" s="35">
        <f>ROUND(('NEW Reference'!O$16*List!$H2395)+'NEW Reference'!O$17,0)</f>
        <v>685</v>
      </c>
      <c r="W2395" s="35">
        <f>ROUND(('NEW Reference'!P$16*List!$H2395)+'NEW Reference'!P$17,0)</f>
        <v>965</v>
      </c>
      <c r="X2395" s="35">
        <f>ROUND(('NEW Reference'!Q$16*List!$H2395)+'NEW Reference'!Q$17,0)</f>
        <v>482</v>
      </c>
      <c r="Y2395" s="36"/>
      <c r="Z2395" s="4" t="str">
        <f t="shared" si="113"/>
        <v>HORRY, South Carolina</v>
      </c>
      <c r="AA2395" s="46" t="s">
        <v>6711</v>
      </c>
      <c r="AB2395" s="37" t="s">
        <v>49</v>
      </c>
      <c r="AC2395" s="41" t="s">
        <v>6643</v>
      </c>
      <c r="AD2395" s="42"/>
      <c r="AE2395">
        <f t="shared" si="114"/>
        <v>0.82669999999999999</v>
      </c>
    </row>
    <row r="2396" spans="1:31">
      <c r="A2396" s="28" t="s">
        <v>6712</v>
      </c>
      <c r="B2396" s="44" t="s">
        <v>6713</v>
      </c>
      <c r="C2396" s="47">
        <v>25940</v>
      </c>
      <c r="D2396" s="30" t="s">
        <v>6660</v>
      </c>
      <c r="E2396" s="37" t="s">
        <v>1845</v>
      </c>
      <c r="F2396" s="49" t="s">
        <v>6643</v>
      </c>
      <c r="G2396" s="33" t="s">
        <v>48</v>
      </c>
      <c r="H2396">
        <f t="shared" si="112"/>
        <v>0.81120000000000003</v>
      </c>
      <c r="I2396" s="34">
        <f>ROUND(('NEW Reference'!B$16*List!$H2396)+'NEW Reference'!B$17,0)</f>
        <v>1041</v>
      </c>
      <c r="J2396" s="34">
        <f>ROUND(('NEW Reference'!C$16*List!$H2396)+'NEW Reference'!C$17,0)</f>
        <v>1552</v>
      </c>
      <c r="K2396" s="34">
        <f>ROUND(('NEW Reference'!D$16*List!$H2396)+'NEW Reference'!D$17,0)</f>
        <v>1859</v>
      </c>
      <c r="L2396" s="34">
        <f>ROUND(('NEW Reference'!E$16*List!$H2396)+'NEW Reference'!E$17,0)</f>
        <v>2299</v>
      </c>
      <c r="M2396" s="34">
        <f>ROUND(('NEW Reference'!F$16*List!$H2396)+'NEW Reference'!F$17,0)</f>
        <v>2395</v>
      </c>
      <c r="N2396" s="34">
        <f>ROUND(('NEW Reference'!G$16*List!$H2396)+'NEW Reference'!G$17,0)</f>
        <v>2711</v>
      </c>
      <c r="O2396" s="34">
        <f>ROUND(('NEW Reference'!H$16*List!$H2396)+'NEW Reference'!H$17,0)</f>
        <v>2815</v>
      </c>
      <c r="P2396" s="34">
        <f>ROUND(('NEW Reference'!I$16*List!$H2396)+'NEW Reference'!I$17,0)</f>
        <v>2925</v>
      </c>
      <c r="Q2396" s="34">
        <f>ROUND(('NEW Reference'!J$16*List!$H2396)+'NEW Reference'!J$17,0)</f>
        <v>3387</v>
      </c>
      <c r="R2396" s="34">
        <f>ROUND(('NEW Reference'!K$16*List!$H2396)+'NEW Reference'!K$17,0)</f>
        <v>3494</v>
      </c>
      <c r="S2396" s="34">
        <f>ROUND(('NEW Reference'!L$16*List!$H2396)+'NEW Reference'!L$17,0)</f>
        <v>3771</v>
      </c>
      <c r="T2396" s="34">
        <f>ROUND(('NEW Reference'!M$16*List!$H2396)+'NEW Reference'!M$17,0)</f>
        <v>4503</v>
      </c>
      <c r="U2396" s="34">
        <f>ROUND(('NEW Reference'!N$16*List!$H2396)+'NEW Reference'!N$17,0)</f>
        <v>18170</v>
      </c>
      <c r="V2396" s="35">
        <f>ROUND(('NEW Reference'!O$16*List!$H2396)+'NEW Reference'!O$17,0)</f>
        <v>676</v>
      </c>
      <c r="W2396" s="35">
        <f>ROUND(('NEW Reference'!P$16*List!$H2396)+'NEW Reference'!P$17,0)</f>
        <v>952</v>
      </c>
      <c r="X2396" s="35">
        <f>ROUND(('NEW Reference'!Q$16*List!$H2396)+'NEW Reference'!Q$17,0)</f>
        <v>476</v>
      </c>
      <c r="Y2396" s="36"/>
      <c r="Z2396" s="4" t="str">
        <f t="shared" si="113"/>
        <v>JASPER, South Carolina</v>
      </c>
      <c r="AA2396" s="37" t="s">
        <v>1845</v>
      </c>
      <c r="AB2396" s="37" t="s">
        <v>49</v>
      </c>
      <c r="AC2396" s="32" t="s">
        <v>6643</v>
      </c>
      <c r="AD2396" s="38"/>
      <c r="AE2396">
        <f t="shared" si="114"/>
        <v>0.81120000000000003</v>
      </c>
    </row>
    <row r="2397" spans="1:31">
      <c r="A2397" s="28" t="s">
        <v>6714</v>
      </c>
      <c r="B2397" s="44" t="s">
        <v>6715</v>
      </c>
      <c r="C2397" s="47">
        <v>17900</v>
      </c>
      <c r="D2397" s="30" t="s">
        <v>581</v>
      </c>
      <c r="E2397" s="37" t="s">
        <v>6716</v>
      </c>
      <c r="F2397" s="49" t="s">
        <v>6643</v>
      </c>
      <c r="G2397" s="33" t="s">
        <v>48</v>
      </c>
      <c r="H2397">
        <f t="shared" si="112"/>
        <v>0.83450000000000002</v>
      </c>
      <c r="I2397" s="34">
        <f>ROUND(('NEW Reference'!B$16*List!$H2397)+'NEW Reference'!B$17,0)</f>
        <v>1062</v>
      </c>
      <c r="J2397" s="34">
        <f>ROUND(('NEW Reference'!C$16*List!$H2397)+'NEW Reference'!C$17,0)</f>
        <v>1584</v>
      </c>
      <c r="K2397" s="34">
        <f>ROUND(('NEW Reference'!D$16*List!$H2397)+'NEW Reference'!D$17,0)</f>
        <v>1898</v>
      </c>
      <c r="L2397" s="34">
        <f>ROUND(('NEW Reference'!E$16*List!$H2397)+'NEW Reference'!E$17,0)</f>
        <v>2346</v>
      </c>
      <c r="M2397" s="34">
        <f>ROUND(('NEW Reference'!F$16*List!$H2397)+'NEW Reference'!F$17,0)</f>
        <v>2445</v>
      </c>
      <c r="N2397" s="34">
        <f>ROUND(('NEW Reference'!G$16*List!$H2397)+'NEW Reference'!G$17,0)</f>
        <v>2767</v>
      </c>
      <c r="O2397" s="34">
        <f>ROUND(('NEW Reference'!H$16*List!$H2397)+'NEW Reference'!H$17,0)</f>
        <v>2873</v>
      </c>
      <c r="P2397" s="34">
        <f>ROUND(('NEW Reference'!I$16*List!$H2397)+'NEW Reference'!I$17,0)</f>
        <v>2986</v>
      </c>
      <c r="Q2397" s="34">
        <f>ROUND(('NEW Reference'!J$16*List!$H2397)+'NEW Reference'!J$17,0)</f>
        <v>3458</v>
      </c>
      <c r="R2397" s="34">
        <f>ROUND(('NEW Reference'!K$16*List!$H2397)+'NEW Reference'!K$17,0)</f>
        <v>3567</v>
      </c>
      <c r="S2397" s="34">
        <f>ROUND(('NEW Reference'!L$16*List!$H2397)+'NEW Reference'!L$17,0)</f>
        <v>3849</v>
      </c>
      <c r="T2397" s="34">
        <f>ROUND(('NEW Reference'!M$16*List!$H2397)+'NEW Reference'!M$17,0)</f>
        <v>4597</v>
      </c>
      <c r="U2397" s="34">
        <f>ROUND(('NEW Reference'!N$16*List!$H2397)+'NEW Reference'!N$17,0)</f>
        <v>18547</v>
      </c>
      <c r="V2397" s="35">
        <f>ROUND(('NEW Reference'!O$16*List!$H2397)+'NEW Reference'!O$17,0)</f>
        <v>689</v>
      </c>
      <c r="W2397" s="35">
        <f>ROUND(('NEW Reference'!P$16*List!$H2397)+'NEW Reference'!P$17,0)</f>
        <v>972</v>
      </c>
      <c r="X2397" s="35">
        <f>ROUND(('NEW Reference'!Q$16*List!$H2397)+'NEW Reference'!Q$17,0)</f>
        <v>486</v>
      </c>
      <c r="Y2397" s="36"/>
      <c r="Z2397" s="4" t="str">
        <f t="shared" si="113"/>
        <v>KERSHAW, South Carolina</v>
      </c>
      <c r="AA2397" s="37" t="s">
        <v>6716</v>
      </c>
      <c r="AB2397" s="37" t="s">
        <v>49</v>
      </c>
      <c r="AC2397" s="32" t="s">
        <v>6643</v>
      </c>
      <c r="AD2397" s="38"/>
      <c r="AE2397">
        <f t="shared" si="114"/>
        <v>0.83450000000000002</v>
      </c>
    </row>
    <row r="2398" spans="1:31">
      <c r="A2398" s="28" t="s">
        <v>6717</v>
      </c>
      <c r="B2398" s="44" t="s">
        <v>6718</v>
      </c>
      <c r="C2398" s="47">
        <v>16740</v>
      </c>
      <c r="D2398" s="30" t="s">
        <v>523</v>
      </c>
      <c r="E2398" s="37" t="s">
        <v>5065</v>
      </c>
      <c r="F2398" s="49" t="s">
        <v>6643</v>
      </c>
      <c r="G2398" s="33" t="s">
        <v>48</v>
      </c>
      <c r="H2398">
        <f t="shared" si="112"/>
        <v>0.9466</v>
      </c>
      <c r="I2398" s="34">
        <f>ROUND(('NEW Reference'!B$16*List!$H2398)+'NEW Reference'!B$17,0)</f>
        <v>1166</v>
      </c>
      <c r="J2398" s="34">
        <f>ROUND(('NEW Reference'!C$16*List!$H2398)+'NEW Reference'!C$17,0)</f>
        <v>1739</v>
      </c>
      <c r="K2398" s="34">
        <f>ROUND(('NEW Reference'!D$16*List!$H2398)+'NEW Reference'!D$17,0)</f>
        <v>2083</v>
      </c>
      <c r="L2398" s="34">
        <f>ROUND(('NEW Reference'!E$16*List!$H2398)+'NEW Reference'!E$17,0)</f>
        <v>2575</v>
      </c>
      <c r="M2398" s="34">
        <f>ROUND(('NEW Reference'!F$16*List!$H2398)+'NEW Reference'!F$17,0)</f>
        <v>2683</v>
      </c>
      <c r="N2398" s="34">
        <f>ROUND(('NEW Reference'!G$16*List!$H2398)+'NEW Reference'!G$17,0)</f>
        <v>3037</v>
      </c>
      <c r="O2398" s="34">
        <f>ROUND(('NEW Reference'!H$16*List!$H2398)+'NEW Reference'!H$17,0)</f>
        <v>3153</v>
      </c>
      <c r="P2398" s="34">
        <f>ROUND(('NEW Reference'!I$16*List!$H2398)+'NEW Reference'!I$17,0)</f>
        <v>3277</v>
      </c>
      <c r="Q2398" s="34">
        <f>ROUND(('NEW Reference'!J$16*List!$H2398)+'NEW Reference'!J$17,0)</f>
        <v>3795</v>
      </c>
      <c r="R2398" s="34">
        <f>ROUND(('NEW Reference'!K$16*List!$H2398)+'NEW Reference'!K$17,0)</f>
        <v>3915</v>
      </c>
      <c r="S2398" s="34">
        <f>ROUND(('NEW Reference'!L$16*List!$H2398)+'NEW Reference'!L$17,0)</f>
        <v>4224</v>
      </c>
      <c r="T2398" s="34">
        <f>ROUND(('NEW Reference'!M$16*List!$H2398)+'NEW Reference'!M$17,0)</f>
        <v>5045</v>
      </c>
      <c r="U2398" s="34">
        <f>ROUND(('NEW Reference'!N$16*List!$H2398)+'NEW Reference'!N$17,0)</f>
        <v>20357</v>
      </c>
      <c r="V2398" s="35">
        <f>ROUND(('NEW Reference'!O$16*List!$H2398)+'NEW Reference'!O$17,0)</f>
        <v>757</v>
      </c>
      <c r="W2398" s="35">
        <f>ROUND(('NEW Reference'!P$16*List!$H2398)+'NEW Reference'!P$17,0)</f>
        <v>1066</v>
      </c>
      <c r="X2398" s="35">
        <f>ROUND(('NEW Reference'!Q$16*List!$H2398)+'NEW Reference'!Q$17,0)</f>
        <v>533</v>
      </c>
      <c r="Y2398" s="36"/>
      <c r="Z2398" s="4" t="str">
        <f t="shared" si="113"/>
        <v>LANCASTER, South Carolina</v>
      </c>
      <c r="AA2398" s="37" t="s">
        <v>5065</v>
      </c>
      <c r="AB2398" s="37" t="s">
        <v>49</v>
      </c>
      <c r="AC2398" s="32" t="s">
        <v>6643</v>
      </c>
      <c r="AD2398" s="38"/>
      <c r="AE2398">
        <f t="shared" si="114"/>
        <v>0.9466</v>
      </c>
    </row>
    <row r="2399" spans="1:31">
      <c r="A2399" s="28" t="s">
        <v>6719</v>
      </c>
      <c r="B2399" s="44" t="s">
        <v>6720</v>
      </c>
      <c r="C2399" s="47">
        <v>24860</v>
      </c>
      <c r="D2399" s="30" t="s">
        <v>845</v>
      </c>
      <c r="E2399" s="37" t="s">
        <v>1866</v>
      </c>
      <c r="F2399" s="49" t="s">
        <v>6643</v>
      </c>
      <c r="G2399" s="33" t="s">
        <v>48</v>
      </c>
      <c r="H2399">
        <f t="shared" si="112"/>
        <v>0.89070000000000005</v>
      </c>
      <c r="I2399" s="34">
        <f>ROUND(('NEW Reference'!B$16*List!$H2399)+'NEW Reference'!B$17,0)</f>
        <v>1114</v>
      </c>
      <c r="J2399" s="34">
        <f>ROUND(('NEW Reference'!C$16*List!$H2399)+'NEW Reference'!C$17,0)</f>
        <v>1661</v>
      </c>
      <c r="K2399" s="34">
        <f>ROUND(('NEW Reference'!D$16*List!$H2399)+'NEW Reference'!D$17,0)</f>
        <v>1991</v>
      </c>
      <c r="L2399" s="34">
        <f>ROUND(('NEW Reference'!E$16*List!$H2399)+'NEW Reference'!E$17,0)</f>
        <v>2461</v>
      </c>
      <c r="M2399" s="34">
        <f>ROUND(('NEW Reference'!F$16*List!$H2399)+'NEW Reference'!F$17,0)</f>
        <v>2564</v>
      </c>
      <c r="N2399" s="34">
        <f>ROUND(('NEW Reference'!G$16*List!$H2399)+'NEW Reference'!G$17,0)</f>
        <v>2903</v>
      </c>
      <c r="O2399" s="34">
        <f>ROUND(('NEW Reference'!H$16*List!$H2399)+'NEW Reference'!H$17,0)</f>
        <v>3014</v>
      </c>
      <c r="P2399" s="34">
        <f>ROUND(('NEW Reference'!I$16*List!$H2399)+'NEW Reference'!I$17,0)</f>
        <v>3132</v>
      </c>
      <c r="Q2399" s="34">
        <f>ROUND(('NEW Reference'!J$16*List!$H2399)+'NEW Reference'!J$17,0)</f>
        <v>3627</v>
      </c>
      <c r="R2399" s="34">
        <f>ROUND(('NEW Reference'!K$16*List!$H2399)+'NEW Reference'!K$17,0)</f>
        <v>3741</v>
      </c>
      <c r="S2399" s="34">
        <f>ROUND(('NEW Reference'!L$16*List!$H2399)+'NEW Reference'!L$17,0)</f>
        <v>4037</v>
      </c>
      <c r="T2399" s="34">
        <f>ROUND(('NEW Reference'!M$16*List!$H2399)+'NEW Reference'!M$17,0)</f>
        <v>4821</v>
      </c>
      <c r="U2399" s="34">
        <f>ROUND(('NEW Reference'!N$16*List!$H2399)+'NEW Reference'!N$17,0)</f>
        <v>19454</v>
      </c>
      <c r="V2399" s="35">
        <f>ROUND(('NEW Reference'!O$16*List!$H2399)+'NEW Reference'!O$17,0)</f>
        <v>723</v>
      </c>
      <c r="W2399" s="35">
        <f>ROUND(('NEW Reference'!P$16*List!$H2399)+'NEW Reference'!P$17,0)</f>
        <v>1019</v>
      </c>
      <c r="X2399" s="35">
        <f>ROUND(('NEW Reference'!Q$16*List!$H2399)+'NEW Reference'!Q$17,0)</f>
        <v>510</v>
      </c>
      <c r="Y2399" s="36"/>
      <c r="Z2399" s="4" t="str">
        <f t="shared" si="113"/>
        <v>LAURENS, South Carolina</v>
      </c>
      <c r="AA2399" s="37" t="s">
        <v>1866</v>
      </c>
      <c r="AB2399" s="37" t="s">
        <v>49</v>
      </c>
      <c r="AC2399" s="32" t="s">
        <v>6643</v>
      </c>
      <c r="AD2399" s="38"/>
      <c r="AE2399">
        <f t="shared" si="114"/>
        <v>0.89070000000000005</v>
      </c>
    </row>
    <row r="2400" spans="1:31">
      <c r="A2400" s="28" t="s">
        <v>6721</v>
      </c>
      <c r="B2400" s="44" t="s">
        <v>6722</v>
      </c>
      <c r="C2400" s="45">
        <v>99942</v>
      </c>
      <c r="D2400" s="30" t="s">
        <v>216</v>
      </c>
      <c r="E2400" s="46" t="s">
        <v>215</v>
      </c>
      <c r="F2400" s="50" t="s">
        <v>6643</v>
      </c>
      <c r="G2400" s="33" t="s">
        <v>59</v>
      </c>
      <c r="H2400">
        <f t="shared" si="112"/>
        <v>0.80570000000000008</v>
      </c>
      <c r="I2400" s="34">
        <f>ROUND(('NEW Reference'!B$16*List!$H2400)+'NEW Reference'!B$17,0)</f>
        <v>1036</v>
      </c>
      <c r="J2400" s="34">
        <f>ROUND(('NEW Reference'!C$16*List!$H2400)+'NEW Reference'!C$17,0)</f>
        <v>1544</v>
      </c>
      <c r="K2400" s="34">
        <f>ROUND(('NEW Reference'!D$16*List!$H2400)+'NEW Reference'!D$17,0)</f>
        <v>1850</v>
      </c>
      <c r="L2400" s="34">
        <f>ROUND(('NEW Reference'!E$16*List!$H2400)+'NEW Reference'!E$17,0)</f>
        <v>2288</v>
      </c>
      <c r="M2400" s="34">
        <f>ROUND(('NEW Reference'!F$16*List!$H2400)+'NEW Reference'!F$17,0)</f>
        <v>2383</v>
      </c>
      <c r="N2400" s="34">
        <f>ROUND(('NEW Reference'!G$16*List!$H2400)+'NEW Reference'!G$17,0)</f>
        <v>2698</v>
      </c>
      <c r="O2400" s="34">
        <f>ROUND(('NEW Reference'!H$16*List!$H2400)+'NEW Reference'!H$17,0)</f>
        <v>2801</v>
      </c>
      <c r="P2400" s="34">
        <f>ROUND(('NEW Reference'!I$16*List!$H2400)+'NEW Reference'!I$17,0)</f>
        <v>2911</v>
      </c>
      <c r="Q2400" s="34">
        <f>ROUND(('NEW Reference'!J$16*List!$H2400)+'NEW Reference'!J$17,0)</f>
        <v>3371</v>
      </c>
      <c r="R2400" s="34">
        <f>ROUND(('NEW Reference'!K$16*List!$H2400)+'NEW Reference'!K$17,0)</f>
        <v>3477</v>
      </c>
      <c r="S2400" s="34">
        <f>ROUND(('NEW Reference'!L$16*List!$H2400)+'NEW Reference'!L$17,0)</f>
        <v>3752</v>
      </c>
      <c r="T2400" s="34">
        <f>ROUND(('NEW Reference'!M$16*List!$H2400)+'NEW Reference'!M$17,0)</f>
        <v>4481</v>
      </c>
      <c r="U2400" s="34">
        <f>ROUND(('NEW Reference'!N$16*List!$H2400)+'NEW Reference'!N$17,0)</f>
        <v>18082</v>
      </c>
      <c r="V2400" s="35">
        <f>ROUND(('NEW Reference'!O$16*List!$H2400)+'NEW Reference'!O$17,0)</f>
        <v>672</v>
      </c>
      <c r="W2400" s="35">
        <f>ROUND(('NEW Reference'!P$16*List!$H2400)+'NEW Reference'!P$17,0)</f>
        <v>947</v>
      </c>
      <c r="X2400" s="35">
        <f>ROUND(('NEW Reference'!Q$16*List!$H2400)+'NEW Reference'!Q$17,0)</f>
        <v>474</v>
      </c>
      <c r="Y2400" s="36"/>
      <c r="Z2400" s="4" t="str">
        <f t="shared" si="113"/>
        <v>LEE, South Carolina</v>
      </c>
      <c r="AA2400" s="37" t="s">
        <v>215</v>
      </c>
      <c r="AB2400" s="37" t="s">
        <v>49</v>
      </c>
      <c r="AC2400" s="32" t="s">
        <v>6643</v>
      </c>
      <c r="AD2400" s="38"/>
      <c r="AE2400">
        <f t="shared" si="114"/>
        <v>0.80570000000000008</v>
      </c>
    </row>
    <row r="2401" spans="1:31">
      <c r="A2401" s="28" t="s">
        <v>6723</v>
      </c>
      <c r="B2401" s="44" t="s">
        <v>6724</v>
      </c>
      <c r="C2401" s="47">
        <v>17900</v>
      </c>
      <c r="D2401" s="30" t="s">
        <v>581</v>
      </c>
      <c r="E2401" s="37" t="s">
        <v>6725</v>
      </c>
      <c r="F2401" s="49" t="s">
        <v>6643</v>
      </c>
      <c r="G2401" s="33" t="s">
        <v>48</v>
      </c>
      <c r="H2401">
        <f t="shared" si="112"/>
        <v>0.83450000000000002</v>
      </c>
      <c r="I2401" s="34">
        <f>ROUND(('NEW Reference'!B$16*List!$H2401)+'NEW Reference'!B$17,0)</f>
        <v>1062</v>
      </c>
      <c r="J2401" s="34">
        <f>ROUND(('NEW Reference'!C$16*List!$H2401)+'NEW Reference'!C$17,0)</f>
        <v>1584</v>
      </c>
      <c r="K2401" s="34">
        <f>ROUND(('NEW Reference'!D$16*List!$H2401)+'NEW Reference'!D$17,0)</f>
        <v>1898</v>
      </c>
      <c r="L2401" s="34">
        <f>ROUND(('NEW Reference'!E$16*List!$H2401)+'NEW Reference'!E$17,0)</f>
        <v>2346</v>
      </c>
      <c r="M2401" s="34">
        <f>ROUND(('NEW Reference'!F$16*List!$H2401)+'NEW Reference'!F$17,0)</f>
        <v>2445</v>
      </c>
      <c r="N2401" s="34">
        <f>ROUND(('NEW Reference'!G$16*List!$H2401)+'NEW Reference'!G$17,0)</f>
        <v>2767</v>
      </c>
      <c r="O2401" s="34">
        <f>ROUND(('NEW Reference'!H$16*List!$H2401)+'NEW Reference'!H$17,0)</f>
        <v>2873</v>
      </c>
      <c r="P2401" s="34">
        <f>ROUND(('NEW Reference'!I$16*List!$H2401)+'NEW Reference'!I$17,0)</f>
        <v>2986</v>
      </c>
      <c r="Q2401" s="34">
        <f>ROUND(('NEW Reference'!J$16*List!$H2401)+'NEW Reference'!J$17,0)</f>
        <v>3458</v>
      </c>
      <c r="R2401" s="34">
        <f>ROUND(('NEW Reference'!K$16*List!$H2401)+'NEW Reference'!K$17,0)</f>
        <v>3567</v>
      </c>
      <c r="S2401" s="34">
        <f>ROUND(('NEW Reference'!L$16*List!$H2401)+'NEW Reference'!L$17,0)</f>
        <v>3849</v>
      </c>
      <c r="T2401" s="34">
        <f>ROUND(('NEW Reference'!M$16*List!$H2401)+'NEW Reference'!M$17,0)</f>
        <v>4597</v>
      </c>
      <c r="U2401" s="34">
        <f>ROUND(('NEW Reference'!N$16*List!$H2401)+'NEW Reference'!N$17,0)</f>
        <v>18547</v>
      </c>
      <c r="V2401" s="35">
        <f>ROUND(('NEW Reference'!O$16*List!$H2401)+'NEW Reference'!O$17,0)</f>
        <v>689</v>
      </c>
      <c r="W2401" s="35">
        <f>ROUND(('NEW Reference'!P$16*List!$H2401)+'NEW Reference'!P$17,0)</f>
        <v>972</v>
      </c>
      <c r="X2401" s="35">
        <f>ROUND(('NEW Reference'!Q$16*List!$H2401)+'NEW Reference'!Q$17,0)</f>
        <v>486</v>
      </c>
      <c r="Y2401" s="36"/>
      <c r="Z2401" s="4" t="str">
        <f t="shared" si="113"/>
        <v>LEXINGTON, South Carolina</v>
      </c>
      <c r="AA2401" s="37" t="s">
        <v>6725</v>
      </c>
      <c r="AB2401" s="37" t="s">
        <v>49</v>
      </c>
      <c r="AC2401" s="32" t="s">
        <v>6643</v>
      </c>
      <c r="AD2401" s="38"/>
      <c r="AE2401">
        <f t="shared" si="114"/>
        <v>0.83450000000000002</v>
      </c>
    </row>
    <row r="2402" spans="1:31">
      <c r="A2402" s="28" t="s">
        <v>6726</v>
      </c>
      <c r="B2402" s="44" t="s">
        <v>6727</v>
      </c>
      <c r="C2402" s="47">
        <v>99942</v>
      </c>
      <c r="D2402" s="30" t="s">
        <v>216</v>
      </c>
      <c r="E2402" s="37" t="s">
        <v>6728</v>
      </c>
      <c r="F2402" s="50" t="s">
        <v>6643</v>
      </c>
      <c r="G2402" s="33" t="s">
        <v>59</v>
      </c>
      <c r="H2402">
        <f t="shared" si="112"/>
        <v>0.80570000000000008</v>
      </c>
      <c r="I2402" s="34">
        <f>ROUND(('NEW Reference'!B$16*List!$H2402)+'NEW Reference'!B$17,0)</f>
        <v>1036</v>
      </c>
      <c r="J2402" s="34">
        <f>ROUND(('NEW Reference'!C$16*List!$H2402)+'NEW Reference'!C$17,0)</f>
        <v>1544</v>
      </c>
      <c r="K2402" s="34">
        <f>ROUND(('NEW Reference'!D$16*List!$H2402)+'NEW Reference'!D$17,0)</f>
        <v>1850</v>
      </c>
      <c r="L2402" s="34">
        <f>ROUND(('NEW Reference'!E$16*List!$H2402)+'NEW Reference'!E$17,0)</f>
        <v>2288</v>
      </c>
      <c r="M2402" s="34">
        <f>ROUND(('NEW Reference'!F$16*List!$H2402)+'NEW Reference'!F$17,0)</f>
        <v>2383</v>
      </c>
      <c r="N2402" s="34">
        <f>ROUND(('NEW Reference'!G$16*List!$H2402)+'NEW Reference'!G$17,0)</f>
        <v>2698</v>
      </c>
      <c r="O2402" s="34">
        <f>ROUND(('NEW Reference'!H$16*List!$H2402)+'NEW Reference'!H$17,0)</f>
        <v>2801</v>
      </c>
      <c r="P2402" s="34">
        <f>ROUND(('NEW Reference'!I$16*List!$H2402)+'NEW Reference'!I$17,0)</f>
        <v>2911</v>
      </c>
      <c r="Q2402" s="34">
        <f>ROUND(('NEW Reference'!J$16*List!$H2402)+'NEW Reference'!J$17,0)</f>
        <v>3371</v>
      </c>
      <c r="R2402" s="34">
        <f>ROUND(('NEW Reference'!K$16*List!$H2402)+'NEW Reference'!K$17,0)</f>
        <v>3477</v>
      </c>
      <c r="S2402" s="34">
        <f>ROUND(('NEW Reference'!L$16*List!$H2402)+'NEW Reference'!L$17,0)</f>
        <v>3752</v>
      </c>
      <c r="T2402" s="34">
        <f>ROUND(('NEW Reference'!M$16*List!$H2402)+'NEW Reference'!M$17,0)</f>
        <v>4481</v>
      </c>
      <c r="U2402" s="34">
        <f>ROUND(('NEW Reference'!N$16*List!$H2402)+'NEW Reference'!N$17,0)</f>
        <v>18082</v>
      </c>
      <c r="V2402" s="35">
        <f>ROUND(('NEW Reference'!O$16*List!$H2402)+'NEW Reference'!O$17,0)</f>
        <v>672</v>
      </c>
      <c r="W2402" s="35">
        <f>ROUND(('NEW Reference'!P$16*List!$H2402)+'NEW Reference'!P$17,0)</f>
        <v>947</v>
      </c>
      <c r="X2402" s="35">
        <f>ROUND(('NEW Reference'!Q$16*List!$H2402)+'NEW Reference'!Q$17,0)</f>
        <v>474</v>
      </c>
      <c r="Y2402" s="36"/>
      <c r="Z2402" s="4" t="str">
        <f t="shared" si="113"/>
        <v>MCCORMICK, South Carolina</v>
      </c>
      <c r="AA2402" s="37" t="s">
        <v>6728</v>
      </c>
      <c r="AB2402" s="37" t="s">
        <v>49</v>
      </c>
      <c r="AC2402" s="32" t="s">
        <v>6643</v>
      </c>
      <c r="AD2402" s="38"/>
      <c r="AE2402">
        <f t="shared" si="114"/>
        <v>0.80570000000000008</v>
      </c>
    </row>
    <row r="2403" spans="1:31">
      <c r="A2403" s="28" t="s">
        <v>6729</v>
      </c>
      <c r="B2403" s="44" t="s">
        <v>6730</v>
      </c>
      <c r="C2403" s="47">
        <v>99942</v>
      </c>
      <c r="D2403" s="30" t="s">
        <v>216</v>
      </c>
      <c r="E2403" s="37" t="s">
        <v>240</v>
      </c>
      <c r="F2403" s="50" t="s">
        <v>6643</v>
      </c>
      <c r="G2403" s="33" t="s">
        <v>59</v>
      </c>
      <c r="H2403">
        <f t="shared" si="112"/>
        <v>0.80570000000000008</v>
      </c>
      <c r="I2403" s="34">
        <f>ROUND(('NEW Reference'!B$16*List!$H2403)+'NEW Reference'!B$17,0)</f>
        <v>1036</v>
      </c>
      <c r="J2403" s="34">
        <f>ROUND(('NEW Reference'!C$16*List!$H2403)+'NEW Reference'!C$17,0)</f>
        <v>1544</v>
      </c>
      <c r="K2403" s="34">
        <f>ROUND(('NEW Reference'!D$16*List!$H2403)+'NEW Reference'!D$17,0)</f>
        <v>1850</v>
      </c>
      <c r="L2403" s="34">
        <f>ROUND(('NEW Reference'!E$16*List!$H2403)+'NEW Reference'!E$17,0)</f>
        <v>2288</v>
      </c>
      <c r="M2403" s="34">
        <f>ROUND(('NEW Reference'!F$16*List!$H2403)+'NEW Reference'!F$17,0)</f>
        <v>2383</v>
      </c>
      <c r="N2403" s="34">
        <f>ROUND(('NEW Reference'!G$16*List!$H2403)+'NEW Reference'!G$17,0)</f>
        <v>2698</v>
      </c>
      <c r="O2403" s="34">
        <f>ROUND(('NEW Reference'!H$16*List!$H2403)+'NEW Reference'!H$17,0)</f>
        <v>2801</v>
      </c>
      <c r="P2403" s="34">
        <f>ROUND(('NEW Reference'!I$16*List!$H2403)+'NEW Reference'!I$17,0)</f>
        <v>2911</v>
      </c>
      <c r="Q2403" s="34">
        <f>ROUND(('NEW Reference'!J$16*List!$H2403)+'NEW Reference'!J$17,0)</f>
        <v>3371</v>
      </c>
      <c r="R2403" s="34">
        <f>ROUND(('NEW Reference'!K$16*List!$H2403)+'NEW Reference'!K$17,0)</f>
        <v>3477</v>
      </c>
      <c r="S2403" s="34">
        <f>ROUND(('NEW Reference'!L$16*List!$H2403)+'NEW Reference'!L$17,0)</f>
        <v>3752</v>
      </c>
      <c r="T2403" s="34">
        <f>ROUND(('NEW Reference'!M$16*List!$H2403)+'NEW Reference'!M$17,0)</f>
        <v>4481</v>
      </c>
      <c r="U2403" s="34">
        <f>ROUND(('NEW Reference'!N$16*List!$H2403)+'NEW Reference'!N$17,0)</f>
        <v>18082</v>
      </c>
      <c r="V2403" s="35">
        <f>ROUND(('NEW Reference'!O$16*List!$H2403)+'NEW Reference'!O$17,0)</f>
        <v>672</v>
      </c>
      <c r="W2403" s="35">
        <f>ROUND(('NEW Reference'!P$16*List!$H2403)+'NEW Reference'!P$17,0)</f>
        <v>947</v>
      </c>
      <c r="X2403" s="35">
        <f>ROUND(('NEW Reference'!Q$16*List!$H2403)+'NEW Reference'!Q$17,0)</f>
        <v>474</v>
      </c>
      <c r="Y2403" s="36"/>
      <c r="Z2403" s="4" t="str">
        <f t="shared" si="113"/>
        <v>MARION, South Carolina</v>
      </c>
      <c r="AA2403" s="37" t="s">
        <v>240</v>
      </c>
      <c r="AB2403" s="37" t="s">
        <v>49</v>
      </c>
      <c r="AC2403" s="32" t="s">
        <v>6643</v>
      </c>
      <c r="AD2403" s="38"/>
      <c r="AE2403">
        <f t="shared" si="114"/>
        <v>0.80570000000000008</v>
      </c>
    </row>
    <row r="2404" spans="1:31">
      <c r="A2404" s="28" t="s">
        <v>6731</v>
      </c>
      <c r="B2404" s="44" t="s">
        <v>6732</v>
      </c>
      <c r="C2404" s="47">
        <v>99942</v>
      </c>
      <c r="D2404" s="30" t="s">
        <v>216</v>
      </c>
      <c r="E2404" s="37" t="s">
        <v>6733</v>
      </c>
      <c r="F2404" s="50" t="s">
        <v>6643</v>
      </c>
      <c r="G2404" s="33" t="s">
        <v>59</v>
      </c>
      <c r="H2404">
        <f t="shared" si="112"/>
        <v>0.80570000000000008</v>
      </c>
      <c r="I2404" s="34">
        <f>ROUND(('NEW Reference'!B$16*List!$H2404)+'NEW Reference'!B$17,0)</f>
        <v>1036</v>
      </c>
      <c r="J2404" s="34">
        <f>ROUND(('NEW Reference'!C$16*List!$H2404)+'NEW Reference'!C$17,0)</f>
        <v>1544</v>
      </c>
      <c r="K2404" s="34">
        <f>ROUND(('NEW Reference'!D$16*List!$H2404)+'NEW Reference'!D$17,0)</f>
        <v>1850</v>
      </c>
      <c r="L2404" s="34">
        <f>ROUND(('NEW Reference'!E$16*List!$H2404)+'NEW Reference'!E$17,0)</f>
        <v>2288</v>
      </c>
      <c r="M2404" s="34">
        <f>ROUND(('NEW Reference'!F$16*List!$H2404)+'NEW Reference'!F$17,0)</f>
        <v>2383</v>
      </c>
      <c r="N2404" s="34">
        <f>ROUND(('NEW Reference'!G$16*List!$H2404)+'NEW Reference'!G$17,0)</f>
        <v>2698</v>
      </c>
      <c r="O2404" s="34">
        <f>ROUND(('NEW Reference'!H$16*List!$H2404)+'NEW Reference'!H$17,0)</f>
        <v>2801</v>
      </c>
      <c r="P2404" s="34">
        <f>ROUND(('NEW Reference'!I$16*List!$H2404)+'NEW Reference'!I$17,0)</f>
        <v>2911</v>
      </c>
      <c r="Q2404" s="34">
        <f>ROUND(('NEW Reference'!J$16*List!$H2404)+'NEW Reference'!J$17,0)</f>
        <v>3371</v>
      </c>
      <c r="R2404" s="34">
        <f>ROUND(('NEW Reference'!K$16*List!$H2404)+'NEW Reference'!K$17,0)</f>
        <v>3477</v>
      </c>
      <c r="S2404" s="34">
        <f>ROUND(('NEW Reference'!L$16*List!$H2404)+'NEW Reference'!L$17,0)</f>
        <v>3752</v>
      </c>
      <c r="T2404" s="34">
        <f>ROUND(('NEW Reference'!M$16*List!$H2404)+'NEW Reference'!M$17,0)</f>
        <v>4481</v>
      </c>
      <c r="U2404" s="34">
        <f>ROUND(('NEW Reference'!N$16*List!$H2404)+'NEW Reference'!N$17,0)</f>
        <v>18082</v>
      </c>
      <c r="V2404" s="35">
        <f>ROUND(('NEW Reference'!O$16*List!$H2404)+'NEW Reference'!O$17,0)</f>
        <v>672</v>
      </c>
      <c r="W2404" s="35">
        <f>ROUND(('NEW Reference'!P$16*List!$H2404)+'NEW Reference'!P$17,0)</f>
        <v>947</v>
      </c>
      <c r="X2404" s="35">
        <f>ROUND(('NEW Reference'!Q$16*List!$H2404)+'NEW Reference'!Q$17,0)</f>
        <v>474</v>
      </c>
      <c r="Y2404" s="36"/>
      <c r="Z2404" s="4" t="str">
        <f t="shared" si="113"/>
        <v>MARLBORO, South Carolina</v>
      </c>
      <c r="AA2404" s="37" t="s">
        <v>6733</v>
      </c>
      <c r="AB2404" s="37" t="s">
        <v>49</v>
      </c>
      <c r="AC2404" s="32" t="s">
        <v>6643</v>
      </c>
      <c r="AD2404" s="38"/>
      <c r="AE2404">
        <f t="shared" si="114"/>
        <v>0.80570000000000008</v>
      </c>
    </row>
    <row r="2405" spans="1:31">
      <c r="A2405" s="28" t="s">
        <v>6734</v>
      </c>
      <c r="B2405" s="44" t="s">
        <v>6735</v>
      </c>
      <c r="C2405" s="47">
        <v>99942</v>
      </c>
      <c r="D2405" s="30" t="s">
        <v>216</v>
      </c>
      <c r="E2405" s="37" t="s">
        <v>6736</v>
      </c>
      <c r="F2405" s="50" t="s">
        <v>6643</v>
      </c>
      <c r="G2405" s="33" t="s">
        <v>59</v>
      </c>
      <c r="H2405">
        <f t="shared" si="112"/>
        <v>0.80570000000000008</v>
      </c>
      <c r="I2405" s="34">
        <f>ROUND(('NEW Reference'!B$16*List!$H2405)+'NEW Reference'!B$17,0)</f>
        <v>1036</v>
      </c>
      <c r="J2405" s="34">
        <f>ROUND(('NEW Reference'!C$16*List!$H2405)+'NEW Reference'!C$17,0)</f>
        <v>1544</v>
      </c>
      <c r="K2405" s="34">
        <f>ROUND(('NEW Reference'!D$16*List!$H2405)+'NEW Reference'!D$17,0)</f>
        <v>1850</v>
      </c>
      <c r="L2405" s="34">
        <f>ROUND(('NEW Reference'!E$16*List!$H2405)+'NEW Reference'!E$17,0)</f>
        <v>2288</v>
      </c>
      <c r="M2405" s="34">
        <f>ROUND(('NEW Reference'!F$16*List!$H2405)+'NEW Reference'!F$17,0)</f>
        <v>2383</v>
      </c>
      <c r="N2405" s="34">
        <f>ROUND(('NEW Reference'!G$16*List!$H2405)+'NEW Reference'!G$17,0)</f>
        <v>2698</v>
      </c>
      <c r="O2405" s="34">
        <f>ROUND(('NEW Reference'!H$16*List!$H2405)+'NEW Reference'!H$17,0)</f>
        <v>2801</v>
      </c>
      <c r="P2405" s="34">
        <f>ROUND(('NEW Reference'!I$16*List!$H2405)+'NEW Reference'!I$17,0)</f>
        <v>2911</v>
      </c>
      <c r="Q2405" s="34">
        <f>ROUND(('NEW Reference'!J$16*List!$H2405)+'NEW Reference'!J$17,0)</f>
        <v>3371</v>
      </c>
      <c r="R2405" s="34">
        <f>ROUND(('NEW Reference'!K$16*List!$H2405)+'NEW Reference'!K$17,0)</f>
        <v>3477</v>
      </c>
      <c r="S2405" s="34">
        <f>ROUND(('NEW Reference'!L$16*List!$H2405)+'NEW Reference'!L$17,0)</f>
        <v>3752</v>
      </c>
      <c r="T2405" s="34">
        <f>ROUND(('NEW Reference'!M$16*List!$H2405)+'NEW Reference'!M$17,0)</f>
        <v>4481</v>
      </c>
      <c r="U2405" s="34">
        <f>ROUND(('NEW Reference'!N$16*List!$H2405)+'NEW Reference'!N$17,0)</f>
        <v>18082</v>
      </c>
      <c r="V2405" s="35">
        <f>ROUND(('NEW Reference'!O$16*List!$H2405)+'NEW Reference'!O$17,0)</f>
        <v>672</v>
      </c>
      <c r="W2405" s="35">
        <f>ROUND(('NEW Reference'!P$16*List!$H2405)+'NEW Reference'!P$17,0)</f>
        <v>947</v>
      </c>
      <c r="X2405" s="35">
        <f>ROUND(('NEW Reference'!Q$16*List!$H2405)+'NEW Reference'!Q$17,0)</f>
        <v>474</v>
      </c>
      <c r="Y2405" s="36"/>
      <c r="Z2405" s="4" t="str">
        <f t="shared" si="113"/>
        <v>NEWBERRY, South Carolina</v>
      </c>
      <c r="AA2405" s="37" t="s">
        <v>6736</v>
      </c>
      <c r="AB2405" s="37" t="s">
        <v>49</v>
      </c>
      <c r="AC2405" s="32" t="s">
        <v>6643</v>
      </c>
      <c r="AD2405" s="38"/>
      <c r="AE2405">
        <f t="shared" si="114"/>
        <v>0.80570000000000008</v>
      </c>
    </row>
    <row r="2406" spans="1:31">
      <c r="A2406" s="28" t="s">
        <v>6737</v>
      </c>
      <c r="B2406" s="44" t="s">
        <v>6738</v>
      </c>
      <c r="C2406" s="47">
        <v>99942</v>
      </c>
      <c r="D2406" s="30" t="s">
        <v>216</v>
      </c>
      <c r="E2406" s="37" t="s">
        <v>1918</v>
      </c>
      <c r="F2406" s="50" t="s">
        <v>6643</v>
      </c>
      <c r="G2406" s="33" t="s">
        <v>59</v>
      </c>
      <c r="H2406">
        <f t="shared" si="112"/>
        <v>0.80570000000000008</v>
      </c>
      <c r="I2406" s="34">
        <f>ROUND(('NEW Reference'!B$16*List!$H2406)+'NEW Reference'!B$17,0)</f>
        <v>1036</v>
      </c>
      <c r="J2406" s="34">
        <f>ROUND(('NEW Reference'!C$16*List!$H2406)+'NEW Reference'!C$17,0)</f>
        <v>1544</v>
      </c>
      <c r="K2406" s="34">
        <f>ROUND(('NEW Reference'!D$16*List!$H2406)+'NEW Reference'!D$17,0)</f>
        <v>1850</v>
      </c>
      <c r="L2406" s="34">
        <f>ROUND(('NEW Reference'!E$16*List!$H2406)+'NEW Reference'!E$17,0)</f>
        <v>2288</v>
      </c>
      <c r="M2406" s="34">
        <f>ROUND(('NEW Reference'!F$16*List!$H2406)+'NEW Reference'!F$17,0)</f>
        <v>2383</v>
      </c>
      <c r="N2406" s="34">
        <f>ROUND(('NEW Reference'!G$16*List!$H2406)+'NEW Reference'!G$17,0)</f>
        <v>2698</v>
      </c>
      <c r="O2406" s="34">
        <f>ROUND(('NEW Reference'!H$16*List!$H2406)+'NEW Reference'!H$17,0)</f>
        <v>2801</v>
      </c>
      <c r="P2406" s="34">
        <f>ROUND(('NEW Reference'!I$16*List!$H2406)+'NEW Reference'!I$17,0)</f>
        <v>2911</v>
      </c>
      <c r="Q2406" s="34">
        <f>ROUND(('NEW Reference'!J$16*List!$H2406)+'NEW Reference'!J$17,0)</f>
        <v>3371</v>
      </c>
      <c r="R2406" s="34">
        <f>ROUND(('NEW Reference'!K$16*List!$H2406)+'NEW Reference'!K$17,0)</f>
        <v>3477</v>
      </c>
      <c r="S2406" s="34">
        <f>ROUND(('NEW Reference'!L$16*List!$H2406)+'NEW Reference'!L$17,0)</f>
        <v>3752</v>
      </c>
      <c r="T2406" s="34">
        <f>ROUND(('NEW Reference'!M$16*List!$H2406)+'NEW Reference'!M$17,0)</f>
        <v>4481</v>
      </c>
      <c r="U2406" s="34">
        <f>ROUND(('NEW Reference'!N$16*List!$H2406)+'NEW Reference'!N$17,0)</f>
        <v>18082</v>
      </c>
      <c r="V2406" s="35">
        <f>ROUND(('NEW Reference'!O$16*List!$H2406)+'NEW Reference'!O$17,0)</f>
        <v>672</v>
      </c>
      <c r="W2406" s="35">
        <f>ROUND(('NEW Reference'!P$16*List!$H2406)+'NEW Reference'!P$17,0)</f>
        <v>947</v>
      </c>
      <c r="X2406" s="35">
        <f>ROUND(('NEW Reference'!Q$16*List!$H2406)+'NEW Reference'!Q$17,0)</f>
        <v>474</v>
      </c>
      <c r="Y2406" s="36"/>
      <c r="Z2406" s="4" t="str">
        <f t="shared" si="113"/>
        <v>OCONEE, South Carolina</v>
      </c>
      <c r="AA2406" s="37" t="s">
        <v>1918</v>
      </c>
      <c r="AB2406" s="37" t="s">
        <v>49</v>
      </c>
      <c r="AC2406" s="32" t="s">
        <v>6643</v>
      </c>
      <c r="AD2406" s="38"/>
      <c r="AE2406">
        <f t="shared" si="114"/>
        <v>0.80570000000000008</v>
      </c>
    </row>
    <row r="2407" spans="1:31">
      <c r="A2407" s="28" t="s">
        <v>6739</v>
      </c>
      <c r="B2407" s="44" t="s">
        <v>6740</v>
      </c>
      <c r="C2407" s="47">
        <v>99942</v>
      </c>
      <c r="D2407" s="30" t="s">
        <v>216</v>
      </c>
      <c r="E2407" s="37" t="s">
        <v>6741</v>
      </c>
      <c r="F2407" s="50" t="s">
        <v>6643</v>
      </c>
      <c r="G2407" s="33" t="s">
        <v>59</v>
      </c>
      <c r="H2407">
        <f t="shared" si="112"/>
        <v>0.80570000000000008</v>
      </c>
      <c r="I2407" s="34">
        <f>ROUND(('NEW Reference'!B$16*List!$H2407)+'NEW Reference'!B$17,0)</f>
        <v>1036</v>
      </c>
      <c r="J2407" s="34">
        <f>ROUND(('NEW Reference'!C$16*List!$H2407)+'NEW Reference'!C$17,0)</f>
        <v>1544</v>
      </c>
      <c r="K2407" s="34">
        <f>ROUND(('NEW Reference'!D$16*List!$H2407)+'NEW Reference'!D$17,0)</f>
        <v>1850</v>
      </c>
      <c r="L2407" s="34">
        <f>ROUND(('NEW Reference'!E$16*List!$H2407)+'NEW Reference'!E$17,0)</f>
        <v>2288</v>
      </c>
      <c r="M2407" s="34">
        <f>ROUND(('NEW Reference'!F$16*List!$H2407)+'NEW Reference'!F$17,0)</f>
        <v>2383</v>
      </c>
      <c r="N2407" s="34">
        <f>ROUND(('NEW Reference'!G$16*List!$H2407)+'NEW Reference'!G$17,0)</f>
        <v>2698</v>
      </c>
      <c r="O2407" s="34">
        <f>ROUND(('NEW Reference'!H$16*List!$H2407)+'NEW Reference'!H$17,0)</f>
        <v>2801</v>
      </c>
      <c r="P2407" s="34">
        <f>ROUND(('NEW Reference'!I$16*List!$H2407)+'NEW Reference'!I$17,0)</f>
        <v>2911</v>
      </c>
      <c r="Q2407" s="34">
        <f>ROUND(('NEW Reference'!J$16*List!$H2407)+'NEW Reference'!J$17,0)</f>
        <v>3371</v>
      </c>
      <c r="R2407" s="34">
        <f>ROUND(('NEW Reference'!K$16*List!$H2407)+'NEW Reference'!K$17,0)</f>
        <v>3477</v>
      </c>
      <c r="S2407" s="34">
        <f>ROUND(('NEW Reference'!L$16*List!$H2407)+'NEW Reference'!L$17,0)</f>
        <v>3752</v>
      </c>
      <c r="T2407" s="34">
        <f>ROUND(('NEW Reference'!M$16*List!$H2407)+'NEW Reference'!M$17,0)</f>
        <v>4481</v>
      </c>
      <c r="U2407" s="34">
        <f>ROUND(('NEW Reference'!N$16*List!$H2407)+'NEW Reference'!N$17,0)</f>
        <v>18082</v>
      </c>
      <c r="V2407" s="35">
        <f>ROUND(('NEW Reference'!O$16*List!$H2407)+'NEW Reference'!O$17,0)</f>
        <v>672</v>
      </c>
      <c r="W2407" s="35">
        <f>ROUND(('NEW Reference'!P$16*List!$H2407)+'NEW Reference'!P$17,0)</f>
        <v>947</v>
      </c>
      <c r="X2407" s="35">
        <f>ROUND(('NEW Reference'!Q$16*List!$H2407)+'NEW Reference'!Q$17,0)</f>
        <v>474</v>
      </c>
      <c r="Y2407" s="36"/>
      <c r="Z2407" s="4" t="str">
        <f t="shared" si="113"/>
        <v>ORANGEBURG, South Carolina</v>
      </c>
      <c r="AA2407" s="37" t="s">
        <v>6741</v>
      </c>
      <c r="AB2407" s="37" t="s">
        <v>49</v>
      </c>
      <c r="AC2407" s="32" t="s">
        <v>6643</v>
      </c>
      <c r="AD2407" s="38"/>
      <c r="AE2407">
        <f t="shared" si="114"/>
        <v>0.80570000000000008</v>
      </c>
    </row>
    <row r="2408" spans="1:31">
      <c r="A2408" s="28" t="s">
        <v>6742</v>
      </c>
      <c r="B2408" s="44" t="s">
        <v>6743</v>
      </c>
      <c r="C2408" s="47">
        <v>24860</v>
      </c>
      <c r="D2408" s="30" t="s">
        <v>845</v>
      </c>
      <c r="E2408" s="37" t="s">
        <v>269</v>
      </c>
      <c r="F2408" s="49" t="s">
        <v>6643</v>
      </c>
      <c r="G2408" s="33" t="s">
        <v>48</v>
      </c>
      <c r="H2408">
        <f t="shared" si="112"/>
        <v>0.89070000000000005</v>
      </c>
      <c r="I2408" s="34">
        <f>ROUND(('NEW Reference'!B$16*List!$H2408)+'NEW Reference'!B$17,0)</f>
        <v>1114</v>
      </c>
      <c r="J2408" s="34">
        <f>ROUND(('NEW Reference'!C$16*List!$H2408)+'NEW Reference'!C$17,0)</f>
        <v>1661</v>
      </c>
      <c r="K2408" s="34">
        <f>ROUND(('NEW Reference'!D$16*List!$H2408)+'NEW Reference'!D$17,0)</f>
        <v>1991</v>
      </c>
      <c r="L2408" s="34">
        <f>ROUND(('NEW Reference'!E$16*List!$H2408)+'NEW Reference'!E$17,0)</f>
        <v>2461</v>
      </c>
      <c r="M2408" s="34">
        <f>ROUND(('NEW Reference'!F$16*List!$H2408)+'NEW Reference'!F$17,0)</f>
        <v>2564</v>
      </c>
      <c r="N2408" s="34">
        <f>ROUND(('NEW Reference'!G$16*List!$H2408)+'NEW Reference'!G$17,0)</f>
        <v>2903</v>
      </c>
      <c r="O2408" s="34">
        <f>ROUND(('NEW Reference'!H$16*List!$H2408)+'NEW Reference'!H$17,0)</f>
        <v>3014</v>
      </c>
      <c r="P2408" s="34">
        <f>ROUND(('NEW Reference'!I$16*List!$H2408)+'NEW Reference'!I$17,0)</f>
        <v>3132</v>
      </c>
      <c r="Q2408" s="34">
        <f>ROUND(('NEW Reference'!J$16*List!$H2408)+'NEW Reference'!J$17,0)</f>
        <v>3627</v>
      </c>
      <c r="R2408" s="34">
        <f>ROUND(('NEW Reference'!K$16*List!$H2408)+'NEW Reference'!K$17,0)</f>
        <v>3741</v>
      </c>
      <c r="S2408" s="34">
        <f>ROUND(('NEW Reference'!L$16*List!$H2408)+'NEW Reference'!L$17,0)</f>
        <v>4037</v>
      </c>
      <c r="T2408" s="34">
        <f>ROUND(('NEW Reference'!M$16*List!$H2408)+'NEW Reference'!M$17,0)</f>
        <v>4821</v>
      </c>
      <c r="U2408" s="34">
        <f>ROUND(('NEW Reference'!N$16*List!$H2408)+'NEW Reference'!N$17,0)</f>
        <v>19454</v>
      </c>
      <c r="V2408" s="35">
        <f>ROUND(('NEW Reference'!O$16*List!$H2408)+'NEW Reference'!O$17,0)</f>
        <v>723</v>
      </c>
      <c r="W2408" s="35">
        <f>ROUND(('NEW Reference'!P$16*List!$H2408)+'NEW Reference'!P$17,0)</f>
        <v>1019</v>
      </c>
      <c r="X2408" s="35">
        <f>ROUND(('NEW Reference'!Q$16*List!$H2408)+'NEW Reference'!Q$17,0)</f>
        <v>510</v>
      </c>
      <c r="Y2408" s="36"/>
      <c r="Z2408" s="4" t="str">
        <f t="shared" si="113"/>
        <v>PICKENS, South Carolina</v>
      </c>
      <c r="AA2408" s="37" t="s">
        <v>269</v>
      </c>
      <c r="AB2408" s="37" t="s">
        <v>49</v>
      </c>
      <c r="AC2408" s="32" t="s">
        <v>6643</v>
      </c>
      <c r="AD2408" s="38"/>
      <c r="AE2408">
        <f t="shared" si="114"/>
        <v>0.89070000000000005</v>
      </c>
    </row>
    <row r="2409" spans="1:31">
      <c r="A2409" s="28" t="s">
        <v>6744</v>
      </c>
      <c r="B2409" s="44" t="s">
        <v>6745</v>
      </c>
      <c r="C2409" s="45">
        <v>17900</v>
      </c>
      <c r="D2409" s="30" t="s">
        <v>581</v>
      </c>
      <c r="E2409" s="46" t="s">
        <v>2400</v>
      </c>
      <c r="F2409" s="49" t="s">
        <v>6643</v>
      </c>
      <c r="G2409" s="33" t="s">
        <v>48</v>
      </c>
      <c r="H2409">
        <f t="shared" si="112"/>
        <v>0.83450000000000002</v>
      </c>
      <c r="I2409" s="34">
        <f>ROUND(('NEW Reference'!B$16*List!$H2409)+'NEW Reference'!B$17,0)</f>
        <v>1062</v>
      </c>
      <c r="J2409" s="34">
        <f>ROUND(('NEW Reference'!C$16*List!$H2409)+'NEW Reference'!C$17,0)</f>
        <v>1584</v>
      </c>
      <c r="K2409" s="34">
        <f>ROUND(('NEW Reference'!D$16*List!$H2409)+'NEW Reference'!D$17,0)</f>
        <v>1898</v>
      </c>
      <c r="L2409" s="34">
        <f>ROUND(('NEW Reference'!E$16*List!$H2409)+'NEW Reference'!E$17,0)</f>
        <v>2346</v>
      </c>
      <c r="M2409" s="34">
        <f>ROUND(('NEW Reference'!F$16*List!$H2409)+'NEW Reference'!F$17,0)</f>
        <v>2445</v>
      </c>
      <c r="N2409" s="34">
        <f>ROUND(('NEW Reference'!G$16*List!$H2409)+'NEW Reference'!G$17,0)</f>
        <v>2767</v>
      </c>
      <c r="O2409" s="34">
        <f>ROUND(('NEW Reference'!H$16*List!$H2409)+'NEW Reference'!H$17,0)</f>
        <v>2873</v>
      </c>
      <c r="P2409" s="34">
        <f>ROUND(('NEW Reference'!I$16*List!$H2409)+'NEW Reference'!I$17,0)</f>
        <v>2986</v>
      </c>
      <c r="Q2409" s="34">
        <f>ROUND(('NEW Reference'!J$16*List!$H2409)+'NEW Reference'!J$17,0)</f>
        <v>3458</v>
      </c>
      <c r="R2409" s="34">
        <f>ROUND(('NEW Reference'!K$16*List!$H2409)+'NEW Reference'!K$17,0)</f>
        <v>3567</v>
      </c>
      <c r="S2409" s="34">
        <f>ROUND(('NEW Reference'!L$16*List!$H2409)+'NEW Reference'!L$17,0)</f>
        <v>3849</v>
      </c>
      <c r="T2409" s="34">
        <f>ROUND(('NEW Reference'!M$16*List!$H2409)+'NEW Reference'!M$17,0)</f>
        <v>4597</v>
      </c>
      <c r="U2409" s="34">
        <f>ROUND(('NEW Reference'!N$16*List!$H2409)+'NEW Reference'!N$17,0)</f>
        <v>18547</v>
      </c>
      <c r="V2409" s="35">
        <f>ROUND(('NEW Reference'!O$16*List!$H2409)+'NEW Reference'!O$17,0)</f>
        <v>689</v>
      </c>
      <c r="W2409" s="35">
        <f>ROUND(('NEW Reference'!P$16*List!$H2409)+'NEW Reference'!P$17,0)</f>
        <v>972</v>
      </c>
      <c r="X2409" s="35">
        <f>ROUND(('NEW Reference'!Q$16*List!$H2409)+'NEW Reference'!Q$17,0)</f>
        <v>486</v>
      </c>
      <c r="Y2409" s="36"/>
      <c r="Z2409" s="4" t="str">
        <f t="shared" si="113"/>
        <v>RICHLAND, South Carolina</v>
      </c>
      <c r="AA2409" s="37" t="s">
        <v>2400</v>
      </c>
      <c r="AB2409" s="37" t="s">
        <v>49</v>
      </c>
      <c r="AC2409" s="32" t="s">
        <v>6643</v>
      </c>
      <c r="AD2409" s="38"/>
      <c r="AE2409">
        <f t="shared" si="114"/>
        <v>0.83450000000000002</v>
      </c>
    </row>
    <row r="2410" spans="1:31">
      <c r="A2410" s="28" t="s">
        <v>6746</v>
      </c>
      <c r="B2410" s="44" t="s">
        <v>6747</v>
      </c>
      <c r="C2410" s="47">
        <v>17900</v>
      </c>
      <c r="D2410" s="30" t="s">
        <v>581</v>
      </c>
      <c r="E2410" s="37" t="s">
        <v>6748</v>
      </c>
      <c r="F2410" s="49" t="s">
        <v>6643</v>
      </c>
      <c r="G2410" s="33" t="s">
        <v>48</v>
      </c>
      <c r="H2410">
        <f t="shared" si="112"/>
        <v>0.83450000000000002</v>
      </c>
      <c r="I2410" s="34">
        <f>ROUND(('NEW Reference'!B$16*List!$H2410)+'NEW Reference'!B$17,0)</f>
        <v>1062</v>
      </c>
      <c r="J2410" s="34">
        <f>ROUND(('NEW Reference'!C$16*List!$H2410)+'NEW Reference'!C$17,0)</f>
        <v>1584</v>
      </c>
      <c r="K2410" s="34">
        <f>ROUND(('NEW Reference'!D$16*List!$H2410)+'NEW Reference'!D$17,0)</f>
        <v>1898</v>
      </c>
      <c r="L2410" s="34">
        <f>ROUND(('NEW Reference'!E$16*List!$H2410)+'NEW Reference'!E$17,0)</f>
        <v>2346</v>
      </c>
      <c r="M2410" s="34">
        <f>ROUND(('NEW Reference'!F$16*List!$H2410)+'NEW Reference'!F$17,0)</f>
        <v>2445</v>
      </c>
      <c r="N2410" s="34">
        <f>ROUND(('NEW Reference'!G$16*List!$H2410)+'NEW Reference'!G$17,0)</f>
        <v>2767</v>
      </c>
      <c r="O2410" s="34">
        <f>ROUND(('NEW Reference'!H$16*List!$H2410)+'NEW Reference'!H$17,0)</f>
        <v>2873</v>
      </c>
      <c r="P2410" s="34">
        <f>ROUND(('NEW Reference'!I$16*List!$H2410)+'NEW Reference'!I$17,0)</f>
        <v>2986</v>
      </c>
      <c r="Q2410" s="34">
        <f>ROUND(('NEW Reference'!J$16*List!$H2410)+'NEW Reference'!J$17,0)</f>
        <v>3458</v>
      </c>
      <c r="R2410" s="34">
        <f>ROUND(('NEW Reference'!K$16*List!$H2410)+'NEW Reference'!K$17,0)</f>
        <v>3567</v>
      </c>
      <c r="S2410" s="34">
        <f>ROUND(('NEW Reference'!L$16*List!$H2410)+'NEW Reference'!L$17,0)</f>
        <v>3849</v>
      </c>
      <c r="T2410" s="34">
        <f>ROUND(('NEW Reference'!M$16*List!$H2410)+'NEW Reference'!M$17,0)</f>
        <v>4597</v>
      </c>
      <c r="U2410" s="34">
        <f>ROUND(('NEW Reference'!N$16*List!$H2410)+'NEW Reference'!N$17,0)</f>
        <v>18547</v>
      </c>
      <c r="V2410" s="35">
        <f>ROUND(('NEW Reference'!O$16*List!$H2410)+'NEW Reference'!O$17,0)</f>
        <v>689</v>
      </c>
      <c r="W2410" s="35">
        <f>ROUND(('NEW Reference'!P$16*List!$H2410)+'NEW Reference'!P$17,0)</f>
        <v>972</v>
      </c>
      <c r="X2410" s="35">
        <f>ROUND(('NEW Reference'!Q$16*List!$H2410)+'NEW Reference'!Q$17,0)</f>
        <v>486</v>
      </c>
      <c r="Y2410" s="36"/>
      <c r="Z2410" s="4" t="str">
        <f t="shared" si="113"/>
        <v>SALUDA, South Carolina</v>
      </c>
      <c r="AA2410" s="46" t="s">
        <v>6748</v>
      </c>
      <c r="AB2410" s="37" t="s">
        <v>49</v>
      </c>
      <c r="AC2410" s="41" t="s">
        <v>6643</v>
      </c>
      <c r="AD2410" s="42"/>
      <c r="AE2410">
        <f t="shared" si="114"/>
        <v>0.83450000000000002</v>
      </c>
    </row>
    <row r="2411" spans="1:31">
      <c r="A2411" s="28" t="s">
        <v>6749</v>
      </c>
      <c r="B2411" s="44" t="s">
        <v>6750</v>
      </c>
      <c r="C2411" s="45">
        <v>43900</v>
      </c>
      <c r="D2411" s="30" t="s">
        <v>1612</v>
      </c>
      <c r="E2411" s="46" t="s">
        <v>6751</v>
      </c>
      <c r="F2411" s="49" t="s">
        <v>6643</v>
      </c>
      <c r="G2411" s="33" t="s">
        <v>48</v>
      </c>
      <c r="H2411">
        <f t="shared" si="112"/>
        <v>0.88930000000000009</v>
      </c>
      <c r="I2411" s="34">
        <f>ROUND(('NEW Reference'!B$16*List!$H2411)+'NEW Reference'!B$17,0)</f>
        <v>1113</v>
      </c>
      <c r="J2411" s="34">
        <f>ROUND(('NEW Reference'!C$16*List!$H2411)+'NEW Reference'!C$17,0)</f>
        <v>1659</v>
      </c>
      <c r="K2411" s="34">
        <f>ROUND(('NEW Reference'!D$16*List!$H2411)+'NEW Reference'!D$17,0)</f>
        <v>1988</v>
      </c>
      <c r="L2411" s="34">
        <f>ROUND(('NEW Reference'!E$16*List!$H2411)+'NEW Reference'!E$17,0)</f>
        <v>2458</v>
      </c>
      <c r="M2411" s="34">
        <f>ROUND(('NEW Reference'!F$16*List!$H2411)+'NEW Reference'!F$17,0)</f>
        <v>2561</v>
      </c>
      <c r="N2411" s="34">
        <f>ROUND(('NEW Reference'!G$16*List!$H2411)+'NEW Reference'!G$17,0)</f>
        <v>2899</v>
      </c>
      <c r="O2411" s="34">
        <f>ROUND(('NEW Reference'!H$16*List!$H2411)+'NEW Reference'!H$17,0)</f>
        <v>3010</v>
      </c>
      <c r="P2411" s="34">
        <f>ROUND(('NEW Reference'!I$16*List!$H2411)+'NEW Reference'!I$17,0)</f>
        <v>3128</v>
      </c>
      <c r="Q2411" s="34">
        <f>ROUND(('NEW Reference'!J$16*List!$H2411)+'NEW Reference'!J$17,0)</f>
        <v>3623</v>
      </c>
      <c r="R2411" s="34">
        <f>ROUND(('NEW Reference'!K$16*List!$H2411)+'NEW Reference'!K$17,0)</f>
        <v>3737</v>
      </c>
      <c r="S2411" s="34">
        <f>ROUND(('NEW Reference'!L$16*List!$H2411)+'NEW Reference'!L$17,0)</f>
        <v>4032</v>
      </c>
      <c r="T2411" s="34">
        <f>ROUND(('NEW Reference'!M$16*List!$H2411)+'NEW Reference'!M$17,0)</f>
        <v>4816</v>
      </c>
      <c r="U2411" s="34">
        <f>ROUND(('NEW Reference'!N$16*List!$H2411)+'NEW Reference'!N$17,0)</f>
        <v>19432</v>
      </c>
      <c r="V2411" s="35">
        <f>ROUND(('NEW Reference'!O$16*List!$H2411)+'NEW Reference'!O$17,0)</f>
        <v>722</v>
      </c>
      <c r="W2411" s="35">
        <f>ROUND(('NEW Reference'!P$16*List!$H2411)+'NEW Reference'!P$17,0)</f>
        <v>1018</v>
      </c>
      <c r="X2411" s="35">
        <f>ROUND(('NEW Reference'!Q$16*List!$H2411)+'NEW Reference'!Q$17,0)</f>
        <v>509</v>
      </c>
      <c r="Y2411" s="36"/>
      <c r="Z2411" s="4" t="str">
        <f t="shared" si="113"/>
        <v>SPARTANBURG, South Carolina</v>
      </c>
      <c r="AA2411" s="37" t="s">
        <v>6751</v>
      </c>
      <c r="AB2411" s="37" t="s">
        <v>49</v>
      </c>
      <c r="AC2411" s="32" t="s">
        <v>6643</v>
      </c>
      <c r="AD2411" s="38"/>
      <c r="AE2411">
        <f t="shared" si="114"/>
        <v>0.88930000000000009</v>
      </c>
    </row>
    <row r="2412" spans="1:31">
      <c r="A2412" s="28" t="s">
        <v>6752</v>
      </c>
      <c r="B2412" s="44" t="s">
        <v>6753</v>
      </c>
      <c r="C2412" s="47">
        <v>44940</v>
      </c>
      <c r="D2412" s="30" t="s">
        <v>1646</v>
      </c>
      <c r="E2412" s="37" t="s">
        <v>294</v>
      </c>
      <c r="F2412" s="49" t="s">
        <v>6643</v>
      </c>
      <c r="G2412" s="33" t="s">
        <v>48</v>
      </c>
      <c r="H2412">
        <f t="shared" si="112"/>
        <v>0.73650000000000004</v>
      </c>
      <c r="I2412" s="34">
        <f>ROUND(('NEW Reference'!B$16*List!$H2412)+'NEW Reference'!B$17,0)</f>
        <v>972</v>
      </c>
      <c r="J2412" s="34">
        <f>ROUND(('NEW Reference'!C$16*List!$H2412)+'NEW Reference'!C$17,0)</f>
        <v>1449</v>
      </c>
      <c r="K2412" s="34">
        <f>ROUND(('NEW Reference'!D$16*List!$H2412)+'NEW Reference'!D$17,0)</f>
        <v>1736</v>
      </c>
      <c r="L2412" s="34">
        <f>ROUND(('NEW Reference'!E$16*List!$H2412)+'NEW Reference'!E$17,0)</f>
        <v>2146</v>
      </c>
      <c r="M2412" s="34">
        <f>ROUND(('NEW Reference'!F$16*List!$H2412)+'NEW Reference'!F$17,0)</f>
        <v>2236</v>
      </c>
      <c r="N2412" s="34">
        <f>ROUND(('NEW Reference'!G$16*List!$H2412)+'NEW Reference'!G$17,0)</f>
        <v>2531</v>
      </c>
      <c r="O2412" s="34">
        <f>ROUND(('NEW Reference'!H$16*List!$H2412)+'NEW Reference'!H$17,0)</f>
        <v>2628</v>
      </c>
      <c r="P2412" s="34">
        <f>ROUND(('NEW Reference'!I$16*List!$H2412)+'NEW Reference'!I$17,0)</f>
        <v>2731</v>
      </c>
      <c r="Q2412" s="34">
        <f>ROUND(('NEW Reference'!J$16*List!$H2412)+'NEW Reference'!J$17,0)</f>
        <v>3163</v>
      </c>
      <c r="R2412" s="34">
        <f>ROUND(('NEW Reference'!K$16*List!$H2412)+'NEW Reference'!K$17,0)</f>
        <v>3262</v>
      </c>
      <c r="S2412" s="34">
        <f>ROUND(('NEW Reference'!L$16*List!$H2412)+'NEW Reference'!L$17,0)</f>
        <v>3520</v>
      </c>
      <c r="T2412" s="34">
        <f>ROUND(('NEW Reference'!M$16*List!$H2412)+'NEW Reference'!M$17,0)</f>
        <v>4204</v>
      </c>
      <c r="U2412" s="34">
        <f>ROUND(('NEW Reference'!N$16*List!$H2412)+'NEW Reference'!N$17,0)</f>
        <v>16964</v>
      </c>
      <c r="V2412" s="35">
        <f>ROUND(('NEW Reference'!O$16*List!$H2412)+'NEW Reference'!O$17,0)</f>
        <v>631</v>
      </c>
      <c r="W2412" s="35">
        <f>ROUND(('NEW Reference'!P$16*List!$H2412)+'NEW Reference'!P$17,0)</f>
        <v>889</v>
      </c>
      <c r="X2412" s="35">
        <f>ROUND(('NEW Reference'!Q$16*List!$H2412)+'NEW Reference'!Q$17,0)</f>
        <v>444</v>
      </c>
      <c r="Y2412" s="36"/>
      <c r="Z2412" s="4" t="str">
        <f t="shared" si="113"/>
        <v>SUMTER, South Carolina</v>
      </c>
      <c r="AA2412" s="37" t="s">
        <v>294</v>
      </c>
      <c r="AB2412" s="37" t="s">
        <v>49</v>
      </c>
      <c r="AC2412" s="32" t="s">
        <v>6643</v>
      </c>
      <c r="AD2412" s="38"/>
      <c r="AE2412">
        <f t="shared" si="114"/>
        <v>0.73650000000000004</v>
      </c>
    </row>
    <row r="2413" spans="1:31">
      <c r="A2413" s="28" t="s">
        <v>6754</v>
      </c>
      <c r="B2413" s="44" t="s">
        <v>6755</v>
      </c>
      <c r="C2413" s="45">
        <v>99942</v>
      </c>
      <c r="D2413" s="30" t="s">
        <v>216</v>
      </c>
      <c r="E2413" s="46" t="s">
        <v>748</v>
      </c>
      <c r="F2413" s="49" t="s">
        <v>6643</v>
      </c>
      <c r="G2413" s="33" t="s">
        <v>59</v>
      </c>
      <c r="H2413">
        <f t="shared" si="112"/>
        <v>0.80570000000000008</v>
      </c>
      <c r="I2413" s="34">
        <f>ROUND(('NEW Reference'!B$16*List!$H2413)+'NEW Reference'!B$17,0)</f>
        <v>1036</v>
      </c>
      <c r="J2413" s="34">
        <f>ROUND(('NEW Reference'!C$16*List!$H2413)+'NEW Reference'!C$17,0)</f>
        <v>1544</v>
      </c>
      <c r="K2413" s="34">
        <f>ROUND(('NEW Reference'!D$16*List!$H2413)+'NEW Reference'!D$17,0)</f>
        <v>1850</v>
      </c>
      <c r="L2413" s="34">
        <f>ROUND(('NEW Reference'!E$16*List!$H2413)+'NEW Reference'!E$17,0)</f>
        <v>2288</v>
      </c>
      <c r="M2413" s="34">
        <f>ROUND(('NEW Reference'!F$16*List!$H2413)+'NEW Reference'!F$17,0)</f>
        <v>2383</v>
      </c>
      <c r="N2413" s="34">
        <f>ROUND(('NEW Reference'!G$16*List!$H2413)+'NEW Reference'!G$17,0)</f>
        <v>2698</v>
      </c>
      <c r="O2413" s="34">
        <f>ROUND(('NEW Reference'!H$16*List!$H2413)+'NEW Reference'!H$17,0)</f>
        <v>2801</v>
      </c>
      <c r="P2413" s="34">
        <f>ROUND(('NEW Reference'!I$16*List!$H2413)+'NEW Reference'!I$17,0)</f>
        <v>2911</v>
      </c>
      <c r="Q2413" s="34">
        <f>ROUND(('NEW Reference'!J$16*List!$H2413)+'NEW Reference'!J$17,0)</f>
        <v>3371</v>
      </c>
      <c r="R2413" s="34">
        <f>ROUND(('NEW Reference'!K$16*List!$H2413)+'NEW Reference'!K$17,0)</f>
        <v>3477</v>
      </c>
      <c r="S2413" s="34">
        <f>ROUND(('NEW Reference'!L$16*List!$H2413)+'NEW Reference'!L$17,0)</f>
        <v>3752</v>
      </c>
      <c r="T2413" s="34">
        <f>ROUND(('NEW Reference'!M$16*List!$H2413)+'NEW Reference'!M$17,0)</f>
        <v>4481</v>
      </c>
      <c r="U2413" s="34">
        <f>ROUND(('NEW Reference'!N$16*List!$H2413)+'NEW Reference'!N$17,0)</f>
        <v>18082</v>
      </c>
      <c r="V2413" s="35">
        <f>ROUND(('NEW Reference'!O$16*List!$H2413)+'NEW Reference'!O$17,0)</f>
        <v>672</v>
      </c>
      <c r="W2413" s="35">
        <f>ROUND(('NEW Reference'!P$16*List!$H2413)+'NEW Reference'!P$17,0)</f>
        <v>947</v>
      </c>
      <c r="X2413" s="35">
        <f>ROUND(('NEW Reference'!Q$16*List!$H2413)+'NEW Reference'!Q$17,0)</f>
        <v>474</v>
      </c>
      <c r="Y2413" s="36"/>
      <c r="Z2413" s="4" t="str">
        <f t="shared" si="113"/>
        <v>UNION, South Carolina</v>
      </c>
      <c r="AA2413" s="37" t="s">
        <v>748</v>
      </c>
      <c r="AB2413" s="37" t="s">
        <v>49</v>
      </c>
      <c r="AC2413" s="32" t="s">
        <v>6643</v>
      </c>
      <c r="AD2413" s="38"/>
      <c r="AE2413">
        <f t="shared" si="114"/>
        <v>0.80570000000000008</v>
      </c>
    </row>
    <row r="2414" spans="1:31">
      <c r="A2414" s="28" t="s">
        <v>6756</v>
      </c>
      <c r="B2414" s="44" t="s">
        <v>6757</v>
      </c>
      <c r="C2414" s="45">
        <v>99942</v>
      </c>
      <c r="D2414" s="30" t="s">
        <v>216</v>
      </c>
      <c r="E2414" s="46" t="s">
        <v>6758</v>
      </c>
      <c r="F2414" s="50" t="s">
        <v>6643</v>
      </c>
      <c r="G2414" s="33" t="s">
        <v>59</v>
      </c>
      <c r="H2414">
        <f t="shared" si="112"/>
        <v>0.80570000000000008</v>
      </c>
      <c r="I2414" s="34">
        <f>ROUND(('NEW Reference'!B$16*List!$H2414)+'NEW Reference'!B$17,0)</f>
        <v>1036</v>
      </c>
      <c r="J2414" s="34">
        <f>ROUND(('NEW Reference'!C$16*List!$H2414)+'NEW Reference'!C$17,0)</f>
        <v>1544</v>
      </c>
      <c r="K2414" s="34">
        <f>ROUND(('NEW Reference'!D$16*List!$H2414)+'NEW Reference'!D$17,0)</f>
        <v>1850</v>
      </c>
      <c r="L2414" s="34">
        <f>ROUND(('NEW Reference'!E$16*List!$H2414)+'NEW Reference'!E$17,0)</f>
        <v>2288</v>
      </c>
      <c r="M2414" s="34">
        <f>ROUND(('NEW Reference'!F$16*List!$H2414)+'NEW Reference'!F$17,0)</f>
        <v>2383</v>
      </c>
      <c r="N2414" s="34">
        <f>ROUND(('NEW Reference'!G$16*List!$H2414)+'NEW Reference'!G$17,0)</f>
        <v>2698</v>
      </c>
      <c r="O2414" s="34">
        <f>ROUND(('NEW Reference'!H$16*List!$H2414)+'NEW Reference'!H$17,0)</f>
        <v>2801</v>
      </c>
      <c r="P2414" s="34">
        <f>ROUND(('NEW Reference'!I$16*List!$H2414)+'NEW Reference'!I$17,0)</f>
        <v>2911</v>
      </c>
      <c r="Q2414" s="34">
        <f>ROUND(('NEW Reference'!J$16*List!$H2414)+'NEW Reference'!J$17,0)</f>
        <v>3371</v>
      </c>
      <c r="R2414" s="34">
        <f>ROUND(('NEW Reference'!K$16*List!$H2414)+'NEW Reference'!K$17,0)</f>
        <v>3477</v>
      </c>
      <c r="S2414" s="34">
        <f>ROUND(('NEW Reference'!L$16*List!$H2414)+'NEW Reference'!L$17,0)</f>
        <v>3752</v>
      </c>
      <c r="T2414" s="34">
        <f>ROUND(('NEW Reference'!M$16*List!$H2414)+'NEW Reference'!M$17,0)</f>
        <v>4481</v>
      </c>
      <c r="U2414" s="34">
        <f>ROUND(('NEW Reference'!N$16*List!$H2414)+'NEW Reference'!N$17,0)</f>
        <v>18082</v>
      </c>
      <c r="V2414" s="35">
        <f>ROUND(('NEW Reference'!O$16*List!$H2414)+'NEW Reference'!O$17,0)</f>
        <v>672</v>
      </c>
      <c r="W2414" s="35">
        <f>ROUND(('NEW Reference'!P$16*List!$H2414)+'NEW Reference'!P$17,0)</f>
        <v>947</v>
      </c>
      <c r="X2414" s="35">
        <f>ROUND(('NEW Reference'!Q$16*List!$H2414)+'NEW Reference'!Q$17,0)</f>
        <v>474</v>
      </c>
      <c r="Y2414" s="36"/>
      <c r="Z2414" s="4" t="str">
        <f t="shared" si="113"/>
        <v>WILLIAMSBURG, South Carolina</v>
      </c>
      <c r="AA2414" s="37" t="s">
        <v>6758</v>
      </c>
      <c r="AB2414" s="37" t="s">
        <v>49</v>
      </c>
      <c r="AC2414" s="32" t="s">
        <v>6643</v>
      </c>
      <c r="AD2414" s="38"/>
      <c r="AE2414">
        <f t="shared" si="114"/>
        <v>0.80570000000000008</v>
      </c>
    </row>
    <row r="2415" spans="1:31">
      <c r="A2415" s="28" t="s">
        <v>6759</v>
      </c>
      <c r="B2415" s="44" t="s">
        <v>6760</v>
      </c>
      <c r="C2415" s="47">
        <v>16740</v>
      </c>
      <c r="D2415" s="30" t="s">
        <v>523</v>
      </c>
      <c r="E2415" s="37" t="s">
        <v>3728</v>
      </c>
      <c r="F2415" s="49" t="s">
        <v>6643</v>
      </c>
      <c r="G2415" s="33" t="s">
        <v>48</v>
      </c>
      <c r="H2415">
        <f t="shared" si="112"/>
        <v>0.9466</v>
      </c>
      <c r="I2415" s="34">
        <f>ROUND(('NEW Reference'!B$16*List!$H2415)+'NEW Reference'!B$17,0)</f>
        <v>1166</v>
      </c>
      <c r="J2415" s="34">
        <f>ROUND(('NEW Reference'!C$16*List!$H2415)+'NEW Reference'!C$17,0)</f>
        <v>1739</v>
      </c>
      <c r="K2415" s="34">
        <f>ROUND(('NEW Reference'!D$16*List!$H2415)+'NEW Reference'!D$17,0)</f>
        <v>2083</v>
      </c>
      <c r="L2415" s="34">
        <f>ROUND(('NEW Reference'!E$16*List!$H2415)+'NEW Reference'!E$17,0)</f>
        <v>2575</v>
      </c>
      <c r="M2415" s="34">
        <f>ROUND(('NEW Reference'!F$16*List!$H2415)+'NEW Reference'!F$17,0)</f>
        <v>2683</v>
      </c>
      <c r="N2415" s="34">
        <f>ROUND(('NEW Reference'!G$16*List!$H2415)+'NEW Reference'!G$17,0)</f>
        <v>3037</v>
      </c>
      <c r="O2415" s="34">
        <f>ROUND(('NEW Reference'!H$16*List!$H2415)+'NEW Reference'!H$17,0)</f>
        <v>3153</v>
      </c>
      <c r="P2415" s="34">
        <f>ROUND(('NEW Reference'!I$16*List!$H2415)+'NEW Reference'!I$17,0)</f>
        <v>3277</v>
      </c>
      <c r="Q2415" s="34">
        <f>ROUND(('NEW Reference'!J$16*List!$H2415)+'NEW Reference'!J$17,0)</f>
        <v>3795</v>
      </c>
      <c r="R2415" s="34">
        <f>ROUND(('NEW Reference'!K$16*List!$H2415)+'NEW Reference'!K$17,0)</f>
        <v>3915</v>
      </c>
      <c r="S2415" s="34">
        <f>ROUND(('NEW Reference'!L$16*List!$H2415)+'NEW Reference'!L$17,0)</f>
        <v>4224</v>
      </c>
      <c r="T2415" s="34">
        <f>ROUND(('NEW Reference'!M$16*List!$H2415)+'NEW Reference'!M$17,0)</f>
        <v>5045</v>
      </c>
      <c r="U2415" s="34">
        <f>ROUND(('NEW Reference'!N$16*List!$H2415)+'NEW Reference'!N$17,0)</f>
        <v>20357</v>
      </c>
      <c r="V2415" s="35">
        <f>ROUND(('NEW Reference'!O$16*List!$H2415)+'NEW Reference'!O$17,0)</f>
        <v>757</v>
      </c>
      <c r="W2415" s="35">
        <f>ROUND(('NEW Reference'!P$16*List!$H2415)+'NEW Reference'!P$17,0)</f>
        <v>1066</v>
      </c>
      <c r="X2415" s="35">
        <f>ROUND(('NEW Reference'!Q$16*List!$H2415)+'NEW Reference'!Q$17,0)</f>
        <v>533</v>
      </c>
      <c r="Y2415" s="36"/>
      <c r="Z2415" s="4" t="str">
        <f t="shared" si="113"/>
        <v>YORK, South Carolina</v>
      </c>
      <c r="AA2415" s="46" t="s">
        <v>3728</v>
      </c>
      <c r="AB2415" s="37" t="s">
        <v>49</v>
      </c>
      <c r="AC2415" s="41" t="s">
        <v>6643</v>
      </c>
      <c r="AD2415" s="42"/>
      <c r="AE2415">
        <f t="shared" si="114"/>
        <v>0.9466</v>
      </c>
    </row>
    <row r="2416" spans="1:31">
      <c r="A2416" s="28" t="s">
        <v>6761</v>
      </c>
      <c r="B2416" s="44" t="s">
        <v>6762</v>
      </c>
      <c r="C2416" s="47">
        <v>99942</v>
      </c>
      <c r="D2416" s="30" t="s">
        <v>216</v>
      </c>
      <c r="E2416" s="37" t="s">
        <v>325</v>
      </c>
      <c r="F2416" s="49" t="s">
        <v>6643</v>
      </c>
      <c r="G2416" s="33" t="s">
        <v>59</v>
      </c>
      <c r="H2416">
        <f t="shared" si="112"/>
        <v>0.80570000000000008</v>
      </c>
      <c r="I2416" s="34">
        <f>ROUND(('NEW Reference'!B$16*List!$H2416)+'NEW Reference'!B$17,0)</f>
        <v>1036</v>
      </c>
      <c r="J2416" s="34">
        <f>ROUND(('NEW Reference'!C$16*List!$H2416)+'NEW Reference'!C$17,0)</f>
        <v>1544</v>
      </c>
      <c r="K2416" s="34">
        <f>ROUND(('NEW Reference'!D$16*List!$H2416)+'NEW Reference'!D$17,0)</f>
        <v>1850</v>
      </c>
      <c r="L2416" s="34">
        <f>ROUND(('NEW Reference'!E$16*List!$H2416)+'NEW Reference'!E$17,0)</f>
        <v>2288</v>
      </c>
      <c r="M2416" s="34">
        <f>ROUND(('NEW Reference'!F$16*List!$H2416)+'NEW Reference'!F$17,0)</f>
        <v>2383</v>
      </c>
      <c r="N2416" s="34">
        <f>ROUND(('NEW Reference'!G$16*List!$H2416)+'NEW Reference'!G$17,0)</f>
        <v>2698</v>
      </c>
      <c r="O2416" s="34">
        <f>ROUND(('NEW Reference'!H$16*List!$H2416)+'NEW Reference'!H$17,0)</f>
        <v>2801</v>
      </c>
      <c r="P2416" s="34">
        <f>ROUND(('NEW Reference'!I$16*List!$H2416)+'NEW Reference'!I$17,0)</f>
        <v>2911</v>
      </c>
      <c r="Q2416" s="34">
        <f>ROUND(('NEW Reference'!J$16*List!$H2416)+'NEW Reference'!J$17,0)</f>
        <v>3371</v>
      </c>
      <c r="R2416" s="34">
        <f>ROUND(('NEW Reference'!K$16*List!$H2416)+'NEW Reference'!K$17,0)</f>
        <v>3477</v>
      </c>
      <c r="S2416" s="34">
        <f>ROUND(('NEW Reference'!L$16*List!$H2416)+'NEW Reference'!L$17,0)</f>
        <v>3752</v>
      </c>
      <c r="T2416" s="34">
        <f>ROUND(('NEW Reference'!M$16*List!$H2416)+'NEW Reference'!M$17,0)</f>
        <v>4481</v>
      </c>
      <c r="U2416" s="34">
        <f>ROUND(('NEW Reference'!N$16*List!$H2416)+'NEW Reference'!N$17,0)</f>
        <v>18082</v>
      </c>
      <c r="V2416" s="35">
        <f>ROUND(('NEW Reference'!O$16*List!$H2416)+'NEW Reference'!O$17,0)</f>
        <v>672</v>
      </c>
      <c r="W2416" s="35">
        <f>ROUND(('NEW Reference'!P$16*List!$H2416)+'NEW Reference'!P$17,0)</f>
        <v>947</v>
      </c>
      <c r="X2416" s="35">
        <f>ROUND(('NEW Reference'!Q$16*List!$H2416)+'NEW Reference'!Q$17,0)</f>
        <v>474</v>
      </c>
      <c r="Y2416" s="36"/>
      <c r="Z2416" s="4" t="str">
        <f t="shared" si="113"/>
        <v>STATEWIDE, South Carolina</v>
      </c>
      <c r="AA2416" s="37" t="s">
        <v>325</v>
      </c>
      <c r="AB2416" s="37" t="s">
        <v>49</v>
      </c>
      <c r="AC2416" s="32" t="s">
        <v>6643</v>
      </c>
      <c r="AD2416" s="38"/>
      <c r="AE2416">
        <f t="shared" si="114"/>
        <v>0.80570000000000008</v>
      </c>
    </row>
    <row r="2417" spans="1:31">
      <c r="A2417" s="28" t="s">
        <v>6763</v>
      </c>
      <c r="B2417" s="44" t="s">
        <v>6764</v>
      </c>
      <c r="C2417" s="47">
        <v>99943</v>
      </c>
      <c r="D2417" s="30" t="s">
        <v>221</v>
      </c>
      <c r="E2417" s="37" t="s">
        <v>6765</v>
      </c>
      <c r="F2417" s="50" t="s">
        <v>6766</v>
      </c>
      <c r="G2417" s="33" t="s">
        <v>59</v>
      </c>
      <c r="H2417">
        <f t="shared" si="112"/>
        <v>0.80730000000000002</v>
      </c>
      <c r="I2417" s="34">
        <f>ROUND(('NEW Reference'!B$16*List!$H2417)+'NEW Reference'!B$17,0)</f>
        <v>1037</v>
      </c>
      <c r="J2417" s="34">
        <f>ROUND(('NEW Reference'!C$16*List!$H2417)+'NEW Reference'!C$17,0)</f>
        <v>1546</v>
      </c>
      <c r="K2417" s="34">
        <f>ROUND(('NEW Reference'!D$16*List!$H2417)+'NEW Reference'!D$17,0)</f>
        <v>1853</v>
      </c>
      <c r="L2417" s="34">
        <f>ROUND(('NEW Reference'!E$16*List!$H2417)+'NEW Reference'!E$17,0)</f>
        <v>2291</v>
      </c>
      <c r="M2417" s="34">
        <f>ROUND(('NEW Reference'!F$16*List!$H2417)+'NEW Reference'!F$17,0)</f>
        <v>2387</v>
      </c>
      <c r="N2417" s="34">
        <f>ROUND(('NEW Reference'!G$16*List!$H2417)+'NEW Reference'!G$17,0)</f>
        <v>2702</v>
      </c>
      <c r="O2417" s="34">
        <f>ROUND(('NEW Reference'!H$16*List!$H2417)+'NEW Reference'!H$17,0)</f>
        <v>2805</v>
      </c>
      <c r="P2417" s="34">
        <f>ROUND(('NEW Reference'!I$16*List!$H2417)+'NEW Reference'!I$17,0)</f>
        <v>2915</v>
      </c>
      <c r="Q2417" s="34">
        <f>ROUND(('NEW Reference'!J$16*List!$H2417)+'NEW Reference'!J$17,0)</f>
        <v>3376</v>
      </c>
      <c r="R2417" s="34">
        <f>ROUND(('NEW Reference'!K$16*List!$H2417)+'NEW Reference'!K$17,0)</f>
        <v>3482</v>
      </c>
      <c r="S2417" s="34">
        <f>ROUND(('NEW Reference'!L$16*List!$H2417)+'NEW Reference'!L$17,0)</f>
        <v>3758</v>
      </c>
      <c r="T2417" s="34">
        <f>ROUND(('NEW Reference'!M$16*List!$H2417)+'NEW Reference'!M$17,0)</f>
        <v>4488</v>
      </c>
      <c r="U2417" s="34">
        <f>ROUND(('NEW Reference'!N$16*List!$H2417)+'NEW Reference'!N$17,0)</f>
        <v>18107</v>
      </c>
      <c r="V2417" s="35">
        <f>ROUND(('NEW Reference'!O$16*List!$H2417)+'NEW Reference'!O$17,0)</f>
        <v>673</v>
      </c>
      <c r="W2417" s="35">
        <f>ROUND(('NEW Reference'!P$16*List!$H2417)+'NEW Reference'!P$17,0)</f>
        <v>949</v>
      </c>
      <c r="X2417" s="35">
        <f>ROUND(('NEW Reference'!Q$16*List!$H2417)+'NEW Reference'!Q$17,0)</f>
        <v>474</v>
      </c>
      <c r="Y2417" s="36"/>
      <c r="Z2417" s="4" t="str">
        <f t="shared" si="113"/>
        <v>AURORA, South Dakota</v>
      </c>
      <c r="AA2417" s="37" t="s">
        <v>6765</v>
      </c>
      <c r="AB2417" s="37" t="s">
        <v>49</v>
      </c>
      <c r="AC2417" s="32" t="s">
        <v>6766</v>
      </c>
      <c r="AD2417" s="38"/>
      <c r="AE2417">
        <f t="shared" si="114"/>
        <v>0.80730000000000002</v>
      </c>
    </row>
    <row r="2418" spans="1:31">
      <c r="A2418" s="28" t="s">
        <v>6767</v>
      </c>
      <c r="B2418" s="44" t="s">
        <v>6768</v>
      </c>
      <c r="C2418" s="47">
        <v>99943</v>
      </c>
      <c r="D2418" s="30" t="s">
        <v>221</v>
      </c>
      <c r="E2418" s="37" t="s">
        <v>6769</v>
      </c>
      <c r="F2418" s="50" t="s">
        <v>6766</v>
      </c>
      <c r="G2418" s="33" t="s">
        <v>59</v>
      </c>
      <c r="H2418">
        <f t="shared" si="112"/>
        <v>0.80730000000000002</v>
      </c>
      <c r="I2418" s="34">
        <f>ROUND(('NEW Reference'!B$16*List!$H2418)+'NEW Reference'!B$17,0)</f>
        <v>1037</v>
      </c>
      <c r="J2418" s="34">
        <f>ROUND(('NEW Reference'!C$16*List!$H2418)+'NEW Reference'!C$17,0)</f>
        <v>1546</v>
      </c>
      <c r="K2418" s="34">
        <f>ROUND(('NEW Reference'!D$16*List!$H2418)+'NEW Reference'!D$17,0)</f>
        <v>1853</v>
      </c>
      <c r="L2418" s="34">
        <f>ROUND(('NEW Reference'!E$16*List!$H2418)+'NEW Reference'!E$17,0)</f>
        <v>2291</v>
      </c>
      <c r="M2418" s="34">
        <f>ROUND(('NEW Reference'!F$16*List!$H2418)+'NEW Reference'!F$17,0)</f>
        <v>2387</v>
      </c>
      <c r="N2418" s="34">
        <f>ROUND(('NEW Reference'!G$16*List!$H2418)+'NEW Reference'!G$17,0)</f>
        <v>2702</v>
      </c>
      <c r="O2418" s="34">
        <f>ROUND(('NEW Reference'!H$16*List!$H2418)+'NEW Reference'!H$17,0)</f>
        <v>2805</v>
      </c>
      <c r="P2418" s="34">
        <f>ROUND(('NEW Reference'!I$16*List!$H2418)+'NEW Reference'!I$17,0)</f>
        <v>2915</v>
      </c>
      <c r="Q2418" s="34">
        <f>ROUND(('NEW Reference'!J$16*List!$H2418)+'NEW Reference'!J$17,0)</f>
        <v>3376</v>
      </c>
      <c r="R2418" s="34">
        <f>ROUND(('NEW Reference'!K$16*List!$H2418)+'NEW Reference'!K$17,0)</f>
        <v>3482</v>
      </c>
      <c r="S2418" s="34">
        <f>ROUND(('NEW Reference'!L$16*List!$H2418)+'NEW Reference'!L$17,0)</f>
        <v>3758</v>
      </c>
      <c r="T2418" s="34">
        <f>ROUND(('NEW Reference'!M$16*List!$H2418)+'NEW Reference'!M$17,0)</f>
        <v>4488</v>
      </c>
      <c r="U2418" s="34">
        <f>ROUND(('NEW Reference'!N$16*List!$H2418)+'NEW Reference'!N$17,0)</f>
        <v>18107</v>
      </c>
      <c r="V2418" s="35">
        <f>ROUND(('NEW Reference'!O$16*List!$H2418)+'NEW Reference'!O$17,0)</f>
        <v>673</v>
      </c>
      <c r="W2418" s="35">
        <f>ROUND(('NEW Reference'!P$16*List!$H2418)+'NEW Reference'!P$17,0)</f>
        <v>949</v>
      </c>
      <c r="X2418" s="35">
        <f>ROUND(('NEW Reference'!Q$16*List!$H2418)+'NEW Reference'!Q$17,0)</f>
        <v>474</v>
      </c>
      <c r="Y2418" s="36"/>
      <c r="Z2418" s="4" t="str">
        <f t="shared" si="113"/>
        <v>BEADLE, South Dakota</v>
      </c>
      <c r="AA2418" s="37" t="s">
        <v>6769</v>
      </c>
      <c r="AB2418" s="37" t="s">
        <v>49</v>
      </c>
      <c r="AC2418" s="32" t="s">
        <v>6766</v>
      </c>
      <c r="AD2418" s="38"/>
      <c r="AE2418">
        <f t="shared" si="114"/>
        <v>0.80730000000000002</v>
      </c>
    </row>
    <row r="2419" spans="1:31">
      <c r="A2419" s="28" t="s">
        <v>6770</v>
      </c>
      <c r="B2419" s="44" t="s">
        <v>6771</v>
      </c>
      <c r="C2419" s="45">
        <v>99943</v>
      </c>
      <c r="D2419" s="30" t="s">
        <v>221</v>
      </c>
      <c r="E2419" s="46" t="s">
        <v>6772</v>
      </c>
      <c r="F2419" s="50" t="s">
        <v>6766</v>
      </c>
      <c r="G2419" s="33" t="s">
        <v>59</v>
      </c>
      <c r="H2419">
        <f t="shared" si="112"/>
        <v>0.80730000000000002</v>
      </c>
      <c r="I2419" s="34">
        <f>ROUND(('NEW Reference'!B$16*List!$H2419)+'NEW Reference'!B$17,0)</f>
        <v>1037</v>
      </c>
      <c r="J2419" s="34">
        <f>ROUND(('NEW Reference'!C$16*List!$H2419)+'NEW Reference'!C$17,0)</f>
        <v>1546</v>
      </c>
      <c r="K2419" s="34">
        <f>ROUND(('NEW Reference'!D$16*List!$H2419)+'NEW Reference'!D$17,0)</f>
        <v>1853</v>
      </c>
      <c r="L2419" s="34">
        <f>ROUND(('NEW Reference'!E$16*List!$H2419)+'NEW Reference'!E$17,0)</f>
        <v>2291</v>
      </c>
      <c r="M2419" s="34">
        <f>ROUND(('NEW Reference'!F$16*List!$H2419)+'NEW Reference'!F$17,0)</f>
        <v>2387</v>
      </c>
      <c r="N2419" s="34">
        <f>ROUND(('NEW Reference'!G$16*List!$H2419)+'NEW Reference'!G$17,0)</f>
        <v>2702</v>
      </c>
      <c r="O2419" s="34">
        <f>ROUND(('NEW Reference'!H$16*List!$H2419)+'NEW Reference'!H$17,0)</f>
        <v>2805</v>
      </c>
      <c r="P2419" s="34">
        <f>ROUND(('NEW Reference'!I$16*List!$H2419)+'NEW Reference'!I$17,0)</f>
        <v>2915</v>
      </c>
      <c r="Q2419" s="34">
        <f>ROUND(('NEW Reference'!J$16*List!$H2419)+'NEW Reference'!J$17,0)</f>
        <v>3376</v>
      </c>
      <c r="R2419" s="34">
        <f>ROUND(('NEW Reference'!K$16*List!$H2419)+'NEW Reference'!K$17,0)</f>
        <v>3482</v>
      </c>
      <c r="S2419" s="34">
        <f>ROUND(('NEW Reference'!L$16*List!$H2419)+'NEW Reference'!L$17,0)</f>
        <v>3758</v>
      </c>
      <c r="T2419" s="34">
        <f>ROUND(('NEW Reference'!M$16*List!$H2419)+'NEW Reference'!M$17,0)</f>
        <v>4488</v>
      </c>
      <c r="U2419" s="34">
        <f>ROUND(('NEW Reference'!N$16*List!$H2419)+'NEW Reference'!N$17,0)</f>
        <v>18107</v>
      </c>
      <c r="V2419" s="35">
        <f>ROUND(('NEW Reference'!O$16*List!$H2419)+'NEW Reference'!O$17,0)</f>
        <v>673</v>
      </c>
      <c r="W2419" s="35">
        <f>ROUND(('NEW Reference'!P$16*List!$H2419)+'NEW Reference'!P$17,0)</f>
        <v>949</v>
      </c>
      <c r="X2419" s="35">
        <f>ROUND(('NEW Reference'!Q$16*List!$H2419)+'NEW Reference'!Q$17,0)</f>
        <v>474</v>
      </c>
      <c r="Y2419" s="36"/>
      <c r="Z2419" s="4" t="str">
        <f t="shared" si="113"/>
        <v>BENNETT, South Dakota</v>
      </c>
      <c r="AA2419" s="37" t="s">
        <v>6772</v>
      </c>
      <c r="AB2419" s="37" t="s">
        <v>49</v>
      </c>
      <c r="AC2419" s="32" t="s">
        <v>6766</v>
      </c>
      <c r="AD2419" s="38"/>
      <c r="AE2419">
        <f t="shared" si="114"/>
        <v>0.80730000000000002</v>
      </c>
    </row>
    <row r="2420" spans="1:31">
      <c r="A2420" s="28" t="s">
        <v>6773</v>
      </c>
      <c r="B2420" s="44" t="s">
        <v>6774</v>
      </c>
      <c r="C2420" s="47">
        <v>99943</v>
      </c>
      <c r="D2420" s="30" t="s">
        <v>221</v>
      </c>
      <c r="E2420" s="37" t="s">
        <v>6775</v>
      </c>
      <c r="F2420" s="50" t="s">
        <v>6766</v>
      </c>
      <c r="G2420" s="33" t="s">
        <v>59</v>
      </c>
      <c r="H2420">
        <f t="shared" si="112"/>
        <v>0.80730000000000002</v>
      </c>
      <c r="I2420" s="34">
        <f>ROUND(('NEW Reference'!B$16*List!$H2420)+'NEW Reference'!B$17,0)</f>
        <v>1037</v>
      </c>
      <c r="J2420" s="34">
        <f>ROUND(('NEW Reference'!C$16*List!$H2420)+'NEW Reference'!C$17,0)</f>
        <v>1546</v>
      </c>
      <c r="K2420" s="34">
        <f>ROUND(('NEW Reference'!D$16*List!$H2420)+'NEW Reference'!D$17,0)</f>
        <v>1853</v>
      </c>
      <c r="L2420" s="34">
        <f>ROUND(('NEW Reference'!E$16*List!$H2420)+'NEW Reference'!E$17,0)</f>
        <v>2291</v>
      </c>
      <c r="M2420" s="34">
        <f>ROUND(('NEW Reference'!F$16*List!$H2420)+'NEW Reference'!F$17,0)</f>
        <v>2387</v>
      </c>
      <c r="N2420" s="34">
        <f>ROUND(('NEW Reference'!G$16*List!$H2420)+'NEW Reference'!G$17,0)</f>
        <v>2702</v>
      </c>
      <c r="O2420" s="34">
        <f>ROUND(('NEW Reference'!H$16*List!$H2420)+'NEW Reference'!H$17,0)</f>
        <v>2805</v>
      </c>
      <c r="P2420" s="34">
        <f>ROUND(('NEW Reference'!I$16*List!$H2420)+'NEW Reference'!I$17,0)</f>
        <v>2915</v>
      </c>
      <c r="Q2420" s="34">
        <f>ROUND(('NEW Reference'!J$16*List!$H2420)+'NEW Reference'!J$17,0)</f>
        <v>3376</v>
      </c>
      <c r="R2420" s="34">
        <f>ROUND(('NEW Reference'!K$16*List!$H2420)+'NEW Reference'!K$17,0)</f>
        <v>3482</v>
      </c>
      <c r="S2420" s="34">
        <f>ROUND(('NEW Reference'!L$16*List!$H2420)+'NEW Reference'!L$17,0)</f>
        <v>3758</v>
      </c>
      <c r="T2420" s="34">
        <f>ROUND(('NEW Reference'!M$16*List!$H2420)+'NEW Reference'!M$17,0)</f>
        <v>4488</v>
      </c>
      <c r="U2420" s="34">
        <f>ROUND(('NEW Reference'!N$16*List!$H2420)+'NEW Reference'!N$17,0)</f>
        <v>18107</v>
      </c>
      <c r="V2420" s="35">
        <f>ROUND(('NEW Reference'!O$16*List!$H2420)+'NEW Reference'!O$17,0)</f>
        <v>673</v>
      </c>
      <c r="W2420" s="35">
        <f>ROUND(('NEW Reference'!P$16*List!$H2420)+'NEW Reference'!P$17,0)</f>
        <v>949</v>
      </c>
      <c r="X2420" s="35">
        <f>ROUND(('NEW Reference'!Q$16*List!$H2420)+'NEW Reference'!Q$17,0)</f>
        <v>474</v>
      </c>
      <c r="Y2420" s="36"/>
      <c r="Z2420" s="4" t="str">
        <f t="shared" si="113"/>
        <v>BON HOMME, South Dakota</v>
      </c>
      <c r="AA2420" s="37" t="s">
        <v>6775</v>
      </c>
      <c r="AB2420" s="37" t="s">
        <v>49</v>
      </c>
      <c r="AC2420" s="32" t="s">
        <v>6766</v>
      </c>
      <c r="AD2420" s="38"/>
      <c r="AE2420">
        <f t="shared" si="114"/>
        <v>0.80730000000000002</v>
      </c>
    </row>
    <row r="2421" spans="1:31">
      <c r="A2421" s="28" t="s">
        <v>6776</v>
      </c>
      <c r="B2421" s="44" t="s">
        <v>6777</v>
      </c>
      <c r="C2421" s="45">
        <v>99943</v>
      </c>
      <c r="D2421" s="30" t="s">
        <v>221</v>
      </c>
      <c r="E2421" s="46" t="s">
        <v>6778</v>
      </c>
      <c r="F2421" s="50" t="s">
        <v>6766</v>
      </c>
      <c r="G2421" s="33" t="s">
        <v>59</v>
      </c>
      <c r="H2421">
        <f t="shared" si="112"/>
        <v>0.80730000000000002</v>
      </c>
      <c r="I2421" s="34">
        <f>ROUND(('NEW Reference'!B$16*List!$H2421)+'NEW Reference'!B$17,0)</f>
        <v>1037</v>
      </c>
      <c r="J2421" s="34">
        <f>ROUND(('NEW Reference'!C$16*List!$H2421)+'NEW Reference'!C$17,0)</f>
        <v>1546</v>
      </c>
      <c r="K2421" s="34">
        <f>ROUND(('NEW Reference'!D$16*List!$H2421)+'NEW Reference'!D$17,0)</f>
        <v>1853</v>
      </c>
      <c r="L2421" s="34">
        <f>ROUND(('NEW Reference'!E$16*List!$H2421)+'NEW Reference'!E$17,0)</f>
        <v>2291</v>
      </c>
      <c r="M2421" s="34">
        <f>ROUND(('NEW Reference'!F$16*List!$H2421)+'NEW Reference'!F$17,0)</f>
        <v>2387</v>
      </c>
      <c r="N2421" s="34">
        <f>ROUND(('NEW Reference'!G$16*List!$H2421)+'NEW Reference'!G$17,0)</f>
        <v>2702</v>
      </c>
      <c r="O2421" s="34">
        <f>ROUND(('NEW Reference'!H$16*List!$H2421)+'NEW Reference'!H$17,0)</f>
        <v>2805</v>
      </c>
      <c r="P2421" s="34">
        <f>ROUND(('NEW Reference'!I$16*List!$H2421)+'NEW Reference'!I$17,0)</f>
        <v>2915</v>
      </c>
      <c r="Q2421" s="34">
        <f>ROUND(('NEW Reference'!J$16*List!$H2421)+'NEW Reference'!J$17,0)</f>
        <v>3376</v>
      </c>
      <c r="R2421" s="34">
        <f>ROUND(('NEW Reference'!K$16*List!$H2421)+'NEW Reference'!K$17,0)</f>
        <v>3482</v>
      </c>
      <c r="S2421" s="34">
        <f>ROUND(('NEW Reference'!L$16*List!$H2421)+'NEW Reference'!L$17,0)</f>
        <v>3758</v>
      </c>
      <c r="T2421" s="34">
        <f>ROUND(('NEW Reference'!M$16*List!$H2421)+'NEW Reference'!M$17,0)</f>
        <v>4488</v>
      </c>
      <c r="U2421" s="34">
        <f>ROUND(('NEW Reference'!N$16*List!$H2421)+'NEW Reference'!N$17,0)</f>
        <v>18107</v>
      </c>
      <c r="V2421" s="35">
        <f>ROUND(('NEW Reference'!O$16*List!$H2421)+'NEW Reference'!O$17,0)</f>
        <v>673</v>
      </c>
      <c r="W2421" s="35">
        <f>ROUND(('NEW Reference'!P$16*List!$H2421)+'NEW Reference'!P$17,0)</f>
        <v>949</v>
      </c>
      <c r="X2421" s="35">
        <f>ROUND(('NEW Reference'!Q$16*List!$H2421)+'NEW Reference'!Q$17,0)</f>
        <v>474</v>
      </c>
      <c r="Y2421" s="36"/>
      <c r="Z2421" s="4" t="str">
        <f t="shared" si="113"/>
        <v>BROOKINGS, South Dakota</v>
      </c>
      <c r="AA2421" s="37" t="s">
        <v>6778</v>
      </c>
      <c r="AB2421" s="37" t="s">
        <v>49</v>
      </c>
      <c r="AC2421" s="32" t="s">
        <v>6766</v>
      </c>
      <c r="AD2421" s="38"/>
      <c r="AE2421">
        <f t="shared" si="114"/>
        <v>0.80730000000000002</v>
      </c>
    </row>
    <row r="2422" spans="1:31">
      <c r="A2422" s="28" t="s">
        <v>6779</v>
      </c>
      <c r="B2422" s="44" t="s">
        <v>6780</v>
      </c>
      <c r="C2422" s="45">
        <v>99943</v>
      </c>
      <c r="D2422" s="30" t="s">
        <v>221</v>
      </c>
      <c r="E2422" s="46" t="s">
        <v>2212</v>
      </c>
      <c r="F2422" s="50" t="s">
        <v>6766</v>
      </c>
      <c r="G2422" s="33" t="s">
        <v>59</v>
      </c>
      <c r="H2422">
        <f t="shared" si="112"/>
        <v>0.80730000000000002</v>
      </c>
      <c r="I2422" s="34">
        <f>ROUND(('NEW Reference'!B$16*List!$H2422)+'NEW Reference'!B$17,0)</f>
        <v>1037</v>
      </c>
      <c r="J2422" s="34">
        <f>ROUND(('NEW Reference'!C$16*List!$H2422)+'NEW Reference'!C$17,0)</f>
        <v>1546</v>
      </c>
      <c r="K2422" s="34">
        <f>ROUND(('NEW Reference'!D$16*List!$H2422)+'NEW Reference'!D$17,0)</f>
        <v>1853</v>
      </c>
      <c r="L2422" s="34">
        <f>ROUND(('NEW Reference'!E$16*List!$H2422)+'NEW Reference'!E$17,0)</f>
        <v>2291</v>
      </c>
      <c r="M2422" s="34">
        <f>ROUND(('NEW Reference'!F$16*List!$H2422)+'NEW Reference'!F$17,0)</f>
        <v>2387</v>
      </c>
      <c r="N2422" s="34">
        <f>ROUND(('NEW Reference'!G$16*List!$H2422)+'NEW Reference'!G$17,0)</f>
        <v>2702</v>
      </c>
      <c r="O2422" s="34">
        <f>ROUND(('NEW Reference'!H$16*List!$H2422)+'NEW Reference'!H$17,0)</f>
        <v>2805</v>
      </c>
      <c r="P2422" s="34">
        <f>ROUND(('NEW Reference'!I$16*List!$H2422)+'NEW Reference'!I$17,0)</f>
        <v>2915</v>
      </c>
      <c r="Q2422" s="34">
        <f>ROUND(('NEW Reference'!J$16*List!$H2422)+'NEW Reference'!J$17,0)</f>
        <v>3376</v>
      </c>
      <c r="R2422" s="34">
        <f>ROUND(('NEW Reference'!K$16*List!$H2422)+'NEW Reference'!K$17,0)</f>
        <v>3482</v>
      </c>
      <c r="S2422" s="34">
        <f>ROUND(('NEW Reference'!L$16*List!$H2422)+'NEW Reference'!L$17,0)</f>
        <v>3758</v>
      </c>
      <c r="T2422" s="34">
        <f>ROUND(('NEW Reference'!M$16*List!$H2422)+'NEW Reference'!M$17,0)</f>
        <v>4488</v>
      </c>
      <c r="U2422" s="34">
        <f>ROUND(('NEW Reference'!N$16*List!$H2422)+'NEW Reference'!N$17,0)</f>
        <v>18107</v>
      </c>
      <c r="V2422" s="35">
        <f>ROUND(('NEW Reference'!O$16*List!$H2422)+'NEW Reference'!O$17,0)</f>
        <v>673</v>
      </c>
      <c r="W2422" s="35">
        <f>ROUND(('NEW Reference'!P$16*List!$H2422)+'NEW Reference'!P$17,0)</f>
        <v>949</v>
      </c>
      <c r="X2422" s="35">
        <f>ROUND(('NEW Reference'!Q$16*List!$H2422)+'NEW Reference'!Q$17,0)</f>
        <v>474</v>
      </c>
      <c r="Y2422" s="36"/>
      <c r="Z2422" s="4" t="str">
        <f t="shared" si="113"/>
        <v>BROWN, South Dakota</v>
      </c>
      <c r="AA2422" s="46" t="s">
        <v>2212</v>
      </c>
      <c r="AB2422" s="37" t="s">
        <v>49</v>
      </c>
      <c r="AC2422" s="41" t="s">
        <v>6766</v>
      </c>
      <c r="AD2422" s="42"/>
      <c r="AE2422">
        <f t="shared" si="114"/>
        <v>0.80730000000000002</v>
      </c>
    </row>
    <row r="2423" spans="1:31">
      <c r="A2423" s="28" t="s">
        <v>6781</v>
      </c>
      <c r="B2423" s="44" t="s">
        <v>6782</v>
      </c>
      <c r="C2423" s="45">
        <v>99943</v>
      </c>
      <c r="D2423" s="30" t="s">
        <v>221</v>
      </c>
      <c r="E2423" s="46" t="s">
        <v>6783</v>
      </c>
      <c r="F2423" s="50" t="s">
        <v>6766</v>
      </c>
      <c r="G2423" s="33" t="s">
        <v>59</v>
      </c>
      <c r="H2423">
        <f t="shared" si="112"/>
        <v>0.80730000000000002</v>
      </c>
      <c r="I2423" s="34">
        <f>ROUND(('NEW Reference'!B$16*List!$H2423)+'NEW Reference'!B$17,0)</f>
        <v>1037</v>
      </c>
      <c r="J2423" s="34">
        <f>ROUND(('NEW Reference'!C$16*List!$H2423)+'NEW Reference'!C$17,0)</f>
        <v>1546</v>
      </c>
      <c r="K2423" s="34">
        <f>ROUND(('NEW Reference'!D$16*List!$H2423)+'NEW Reference'!D$17,0)</f>
        <v>1853</v>
      </c>
      <c r="L2423" s="34">
        <f>ROUND(('NEW Reference'!E$16*List!$H2423)+'NEW Reference'!E$17,0)</f>
        <v>2291</v>
      </c>
      <c r="M2423" s="34">
        <f>ROUND(('NEW Reference'!F$16*List!$H2423)+'NEW Reference'!F$17,0)</f>
        <v>2387</v>
      </c>
      <c r="N2423" s="34">
        <f>ROUND(('NEW Reference'!G$16*List!$H2423)+'NEW Reference'!G$17,0)</f>
        <v>2702</v>
      </c>
      <c r="O2423" s="34">
        <f>ROUND(('NEW Reference'!H$16*List!$H2423)+'NEW Reference'!H$17,0)</f>
        <v>2805</v>
      </c>
      <c r="P2423" s="34">
        <f>ROUND(('NEW Reference'!I$16*List!$H2423)+'NEW Reference'!I$17,0)</f>
        <v>2915</v>
      </c>
      <c r="Q2423" s="34">
        <f>ROUND(('NEW Reference'!J$16*List!$H2423)+'NEW Reference'!J$17,0)</f>
        <v>3376</v>
      </c>
      <c r="R2423" s="34">
        <f>ROUND(('NEW Reference'!K$16*List!$H2423)+'NEW Reference'!K$17,0)</f>
        <v>3482</v>
      </c>
      <c r="S2423" s="34">
        <f>ROUND(('NEW Reference'!L$16*List!$H2423)+'NEW Reference'!L$17,0)</f>
        <v>3758</v>
      </c>
      <c r="T2423" s="34">
        <f>ROUND(('NEW Reference'!M$16*List!$H2423)+'NEW Reference'!M$17,0)</f>
        <v>4488</v>
      </c>
      <c r="U2423" s="34">
        <f>ROUND(('NEW Reference'!N$16*List!$H2423)+'NEW Reference'!N$17,0)</f>
        <v>18107</v>
      </c>
      <c r="V2423" s="35">
        <f>ROUND(('NEW Reference'!O$16*List!$H2423)+'NEW Reference'!O$17,0)</f>
        <v>673</v>
      </c>
      <c r="W2423" s="35">
        <f>ROUND(('NEW Reference'!P$16*List!$H2423)+'NEW Reference'!P$17,0)</f>
        <v>949</v>
      </c>
      <c r="X2423" s="35">
        <f>ROUND(('NEW Reference'!Q$16*List!$H2423)+'NEW Reference'!Q$17,0)</f>
        <v>474</v>
      </c>
      <c r="Y2423" s="36"/>
      <c r="Z2423" s="4" t="str">
        <f t="shared" si="113"/>
        <v>BRULE, South Dakota</v>
      </c>
      <c r="AA2423" s="37" t="s">
        <v>6783</v>
      </c>
      <c r="AB2423" s="37" t="s">
        <v>49</v>
      </c>
      <c r="AC2423" s="32" t="s">
        <v>6766</v>
      </c>
      <c r="AD2423" s="38"/>
      <c r="AE2423">
        <f t="shared" si="114"/>
        <v>0.80730000000000002</v>
      </c>
    </row>
    <row r="2424" spans="1:31">
      <c r="A2424" s="28" t="s">
        <v>6784</v>
      </c>
      <c r="B2424" s="44" t="s">
        <v>6785</v>
      </c>
      <c r="C2424" s="47">
        <v>99943</v>
      </c>
      <c r="D2424" s="30" t="s">
        <v>221</v>
      </c>
      <c r="E2424" s="37" t="s">
        <v>4954</v>
      </c>
      <c r="F2424" s="50" t="s">
        <v>6766</v>
      </c>
      <c r="G2424" s="33" t="s">
        <v>59</v>
      </c>
      <c r="H2424">
        <f t="shared" si="112"/>
        <v>0.80730000000000002</v>
      </c>
      <c r="I2424" s="34">
        <f>ROUND(('NEW Reference'!B$16*List!$H2424)+'NEW Reference'!B$17,0)</f>
        <v>1037</v>
      </c>
      <c r="J2424" s="34">
        <f>ROUND(('NEW Reference'!C$16*List!$H2424)+'NEW Reference'!C$17,0)</f>
        <v>1546</v>
      </c>
      <c r="K2424" s="34">
        <f>ROUND(('NEW Reference'!D$16*List!$H2424)+'NEW Reference'!D$17,0)</f>
        <v>1853</v>
      </c>
      <c r="L2424" s="34">
        <f>ROUND(('NEW Reference'!E$16*List!$H2424)+'NEW Reference'!E$17,0)</f>
        <v>2291</v>
      </c>
      <c r="M2424" s="34">
        <f>ROUND(('NEW Reference'!F$16*List!$H2424)+'NEW Reference'!F$17,0)</f>
        <v>2387</v>
      </c>
      <c r="N2424" s="34">
        <f>ROUND(('NEW Reference'!G$16*List!$H2424)+'NEW Reference'!G$17,0)</f>
        <v>2702</v>
      </c>
      <c r="O2424" s="34">
        <f>ROUND(('NEW Reference'!H$16*List!$H2424)+'NEW Reference'!H$17,0)</f>
        <v>2805</v>
      </c>
      <c r="P2424" s="34">
        <f>ROUND(('NEW Reference'!I$16*List!$H2424)+'NEW Reference'!I$17,0)</f>
        <v>2915</v>
      </c>
      <c r="Q2424" s="34">
        <f>ROUND(('NEW Reference'!J$16*List!$H2424)+'NEW Reference'!J$17,0)</f>
        <v>3376</v>
      </c>
      <c r="R2424" s="34">
        <f>ROUND(('NEW Reference'!K$16*List!$H2424)+'NEW Reference'!K$17,0)</f>
        <v>3482</v>
      </c>
      <c r="S2424" s="34">
        <f>ROUND(('NEW Reference'!L$16*List!$H2424)+'NEW Reference'!L$17,0)</f>
        <v>3758</v>
      </c>
      <c r="T2424" s="34">
        <f>ROUND(('NEW Reference'!M$16*List!$H2424)+'NEW Reference'!M$17,0)</f>
        <v>4488</v>
      </c>
      <c r="U2424" s="34">
        <f>ROUND(('NEW Reference'!N$16*List!$H2424)+'NEW Reference'!N$17,0)</f>
        <v>18107</v>
      </c>
      <c r="V2424" s="35">
        <f>ROUND(('NEW Reference'!O$16*List!$H2424)+'NEW Reference'!O$17,0)</f>
        <v>673</v>
      </c>
      <c r="W2424" s="35">
        <f>ROUND(('NEW Reference'!P$16*List!$H2424)+'NEW Reference'!P$17,0)</f>
        <v>949</v>
      </c>
      <c r="X2424" s="35">
        <f>ROUND(('NEW Reference'!Q$16*List!$H2424)+'NEW Reference'!Q$17,0)</f>
        <v>474</v>
      </c>
      <c r="Y2424" s="36"/>
      <c r="Z2424" s="4" t="str">
        <f t="shared" si="113"/>
        <v>BUFFALO, South Dakota</v>
      </c>
      <c r="AA2424" s="37" t="s">
        <v>4954</v>
      </c>
      <c r="AB2424" s="37" t="s">
        <v>49</v>
      </c>
      <c r="AC2424" s="32" t="s">
        <v>6766</v>
      </c>
      <c r="AD2424" s="38"/>
      <c r="AE2424">
        <f t="shared" si="114"/>
        <v>0.80730000000000002</v>
      </c>
    </row>
    <row r="2425" spans="1:31">
      <c r="A2425" s="28" t="s">
        <v>6786</v>
      </c>
      <c r="B2425" s="44" t="s">
        <v>6787</v>
      </c>
      <c r="C2425" s="45">
        <v>99943</v>
      </c>
      <c r="D2425" s="30" t="s">
        <v>221</v>
      </c>
      <c r="E2425" s="46" t="s">
        <v>786</v>
      </c>
      <c r="F2425" s="50" t="s">
        <v>6766</v>
      </c>
      <c r="G2425" s="33" t="s">
        <v>59</v>
      </c>
      <c r="H2425">
        <f t="shared" si="112"/>
        <v>0.80730000000000002</v>
      </c>
      <c r="I2425" s="34">
        <f>ROUND(('NEW Reference'!B$16*List!$H2425)+'NEW Reference'!B$17,0)</f>
        <v>1037</v>
      </c>
      <c r="J2425" s="34">
        <f>ROUND(('NEW Reference'!C$16*List!$H2425)+'NEW Reference'!C$17,0)</f>
        <v>1546</v>
      </c>
      <c r="K2425" s="34">
        <f>ROUND(('NEW Reference'!D$16*List!$H2425)+'NEW Reference'!D$17,0)</f>
        <v>1853</v>
      </c>
      <c r="L2425" s="34">
        <f>ROUND(('NEW Reference'!E$16*List!$H2425)+'NEW Reference'!E$17,0)</f>
        <v>2291</v>
      </c>
      <c r="M2425" s="34">
        <f>ROUND(('NEW Reference'!F$16*List!$H2425)+'NEW Reference'!F$17,0)</f>
        <v>2387</v>
      </c>
      <c r="N2425" s="34">
        <f>ROUND(('NEW Reference'!G$16*List!$H2425)+'NEW Reference'!G$17,0)</f>
        <v>2702</v>
      </c>
      <c r="O2425" s="34">
        <f>ROUND(('NEW Reference'!H$16*List!$H2425)+'NEW Reference'!H$17,0)</f>
        <v>2805</v>
      </c>
      <c r="P2425" s="34">
        <f>ROUND(('NEW Reference'!I$16*List!$H2425)+'NEW Reference'!I$17,0)</f>
        <v>2915</v>
      </c>
      <c r="Q2425" s="34">
        <f>ROUND(('NEW Reference'!J$16*List!$H2425)+'NEW Reference'!J$17,0)</f>
        <v>3376</v>
      </c>
      <c r="R2425" s="34">
        <f>ROUND(('NEW Reference'!K$16*List!$H2425)+'NEW Reference'!K$17,0)</f>
        <v>3482</v>
      </c>
      <c r="S2425" s="34">
        <f>ROUND(('NEW Reference'!L$16*List!$H2425)+'NEW Reference'!L$17,0)</f>
        <v>3758</v>
      </c>
      <c r="T2425" s="34">
        <f>ROUND(('NEW Reference'!M$16*List!$H2425)+'NEW Reference'!M$17,0)</f>
        <v>4488</v>
      </c>
      <c r="U2425" s="34">
        <f>ROUND(('NEW Reference'!N$16*List!$H2425)+'NEW Reference'!N$17,0)</f>
        <v>18107</v>
      </c>
      <c r="V2425" s="35">
        <f>ROUND(('NEW Reference'!O$16*List!$H2425)+'NEW Reference'!O$17,0)</f>
        <v>673</v>
      </c>
      <c r="W2425" s="35">
        <f>ROUND(('NEW Reference'!P$16*List!$H2425)+'NEW Reference'!P$17,0)</f>
        <v>949</v>
      </c>
      <c r="X2425" s="35">
        <f>ROUND(('NEW Reference'!Q$16*List!$H2425)+'NEW Reference'!Q$17,0)</f>
        <v>474</v>
      </c>
      <c r="Y2425" s="36"/>
      <c r="Z2425" s="4" t="str">
        <f t="shared" si="113"/>
        <v>BUTTE, South Dakota</v>
      </c>
      <c r="AA2425" s="37" t="s">
        <v>786</v>
      </c>
      <c r="AB2425" s="37" t="s">
        <v>49</v>
      </c>
      <c r="AC2425" s="32" t="s">
        <v>6766</v>
      </c>
      <c r="AD2425" s="38"/>
      <c r="AE2425">
        <f t="shared" si="114"/>
        <v>0.80730000000000002</v>
      </c>
    </row>
    <row r="2426" spans="1:31">
      <c r="A2426" s="28" t="s">
        <v>6788</v>
      </c>
      <c r="B2426" s="44" t="s">
        <v>6789</v>
      </c>
      <c r="C2426" s="47">
        <v>99943</v>
      </c>
      <c r="D2426" s="30" t="s">
        <v>221</v>
      </c>
      <c r="E2426" s="37" t="s">
        <v>3262</v>
      </c>
      <c r="F2426" s="50" t="s">
        <v>6766</v>
      </c>
      <c r="G2426" s="33" t="s">
        <v>59</v>
      </c>
      <c r="H2426">
        <f t="shared" si="112"/>
        <v>0.80730000000000002</v>
      </c>
      <c r="I2426" s="34">
        <f>ROUND(('NEW Reference'!B$16*List!$H2426)+'NEW Reference'!B$17,0)</f>
        <v>1037</v>
      </c>
      <c r="J2426" s="34">
        <f>ROUND(('NEW Reference'!C$16*List!$H2426)+'NEW Reference'!C$17,0)</f>
        <v>1546</v>
      </c>
      <c r="K2426" s="34">
        <f>ROUND(('NEW Reference'!D$16*List!$H2426)+'NEW Reference'!D$17,0)</f>
        <v>1853</v>
      </c>
      <c r="L2426" s="34">
        <f>ROUND(('NEW Reference'!E$16*List!$H2426)+'NEW Reference'!E$17,0)</f>
        <v>2291</v>
      </c>
      <c r="M2426" s="34">
        <f>ROUND(('NEW Reference'!F$16*List!$H2426)+'NEW Reference'!F$17,0)</f>
        <v>2387</v>
      </c>
      <c r="N2426" s="34">
        <f>ROUND(('NEW Reference'!G$16*List!$H2426)+'NEW Reference'!G$17,0)</f>
        <v>2702</v>
      </c>
      <c r="O2426" s="34">
        <f>ROUND(('NEW Reference'!H$16*List!$H2426)+'NEW Reference'!H$17,0)</f>
        <v>2805</v>
      </c>
      <c r="P2426" s="34">
        <f>ROUND(('NEW Reference'!I$16*List!$H2426)+'NEW Reference'!I$17,0)</f>
        <v>2915</v>
      </c>
      <c r="Q2426" s="34">
        <f>ROUND(('NEW Reference'!J$16*List!$H2426)+'NEW Reference'!J$17,0)</f>
        <v>3376</v>
      </c>
      <c r="R2426" s="34">
        <f>ROUND(('NEW Reference'!K$16*List!$H2426)+'NEW Reference'!K$17,0)</f>
        <v>3482</v>
      </c>
      <c r="S2426" s="34">
        <f>ROUND(('NEW Reference'!L$16*List!$H2426)+'NEW Reference'!L$17,0)</f>
        <v>3758</v>
      </c>
      <c r="T2426" s="34">
        <f>ROUND(('NEW Reference'!M$16*List!$H2426)+'NEW Reference'!M$17,0)</f>
        <v>4488</v>
      </c>
      <c r="U2426" s="34">
        <f>ROUND(('NEW Reference'!N$16*List!$H2426)+'NEW Reference'!N$17,0)</f>
        <v>18107</v>
      </c>
      <c r="V2426" s="35">
        <f>ROUND(('NEW Reference'!O$16*List!$H2426)+'NEW Reference'!O$17,0)</f>
        <v>673</v>
      </c>
      <c r="W2426" s="35">
        <f>ROUND(('NEW Reference'!P$16*List!$H2426)+'NEW Reference'!P$17,0)</f>
        <v>949</v>
      </c>
      <c r="X2426" s="35">
        <f>ROUND(('NEW Reference'!Q$16*List!$H2426)+'NEW Reference'!Q$17,0)</f>
        <v>474</v>
      </c>
      <c r="Y2426" s="36"/>
      <c r="Z2426" s="4" t="str">
        <f t="shared" si="113"/>
        <v>CAMPBELL, South Dakota</v>
      </c>
      <c r="AA2426" s="37" t="s">
        <v>3262</v>
      </c>
      <c r="AB2426" s="37" t="s">
        <v>49</v>
      </c>
      <c r="AC2426" s="32" t="s">
        <v>6766</v>
      </c>
      <c r="AD2426" s="38"/>
      <c r="AE2426">
        <f t="shared" si="114"/>
        <v>0.80730000000000002</v>
      </c>
    </row>
    <row r="2427" spans="1:31">
      <c r="A2427" s="28" t="s">
        <v>6790</v>
      </c>
      <c r="B2427" s="44" t="s">
        <v>6791</v>
      </c>
      <c r="C2427" s="47">
        <v>99943</v>
      </c>
      <c r="D2427" s="30" t="s">
        <v>221</v>
      </c>
      <c r="E2427" s="37" t="s">
        <v>6792</v>
      </c>
      <c r="F2427" s="50" t="s">
        <v>6766</v>
      </c>
      <c r="G2427" s="33" t="s">
        <v>59</v>
      </c>
      <c r="H2427">
        <f t="shared" si="112"/>
        <v>0.80730000000000002</v>
      </c>
      <c r="I2427" s="34">
        <f>ROUND(('NEW Reference'!B$16*List!$H2427)+'NEW Reference'!B$17,0)</f>
        <v>1037</v>
      </c>
      <c r="J2427" s="34">
        <f>ROUND(('NEW Reference'!C$16*List!$H2427)+'NEW Reference'!C$17,0)</f>
        <v>1546</v>
      </c>
      <c r="K2427" s="34">
        <f>ROUND(('NEW Reference'!D$16*List!$H2427)+'NEW Reference'!D$17,0)</f>
        <v>1853</v>
      </c>
      <c r="L2427" s="34">
        <f>ROUND(('NEW Reference'!E$16*List!$H2427)+'NEW Reference'!E$17,0)</f>
        <v>2291</v>
      </c>
      <c r="M2427" s="34">
        <f>ROUND(('NEW Reference'!F$16*List!$H2427)+'NEW Reference'!F$17,0)</f>
        <v>2387</v>
      </c>
      <c r="N2427" s="34">
        <f>ROUND(('NEW Reference'!G$16*List!$H2427)+'NEW Reference'!G$17,0)</f>
        <v>2702</v>
      </c>
      <c r="O2427" s="34">
        <f>ROUND(('NEW Reference'!H$16*List!$H2427)+'NEW Reference'!H$17,0)</f>
        <v>2805</v>
      </c>
      <c r="P2427" s="34">
        <f>ROUND(('NEW Reference'!I$16*List!$H2427)+'NEW Reference'!I$17,0)</f>
        <v>2915</v>
      </c>
      <c r="Q2427" s="34">
        <f>ROUND(('NEW Reference'!J$16*List!$H2427)+'NEW Reference'!J$17,0)</f>
        <v>3376</v>
      </c>
      <c r="R2427" s="34">
        <f>ROUND(('NEW Reference'!K$16*List!$H2427)+'NEW Reference'!K$17,0)</f>
        <v>3482</v>
      </c>
      <c r="S2427" s="34">
        <f>ROUND(('NEW Reference'!L$16*List!$H2427)+'NEW Reference'!L$17,0)</f>
        <v>3758</v>
      </c>
      <c r="T2427" s="34">
        <f>ROUND(('NEW Reference'!M$16*List!$H2427)+'NEW Reference'!M$17,0)</f>
        <v>4488</v>
      </c>
      <c r="U2427" s="34">
        <f>ROUND(('NEW Reference'!N$16*List!$H2427)+'NEW Reference'!N$17,0)</f>
        <v>18107</v>
      </c>
      <c r="V2427" s="35">
        <f>ROUND(('NEW Reference'!O$16*List!$H2427)+'NEW Reference'!O$17,0)</f>
        <v>673</v>
      </c>
      <c r="W2427" s="35">
        <f>ROUND(('NEW Reference'!P$16*List!$H2427)+'NEW Reference'!P$17,0)</f>
        <v>949</v>
      </c>
      <c r="X2427" s="35">
        <f>ROUND(('NEW Reference'!Q$16*List!$H2427)+'NEW Reference'!Q$17,0)</f>
        <v>474</v>
      </c>
      <c r="Y2427" s="36"/>
      <c r="Z2427" s="4" t="str">
        <f t="shared" si="113"/>
        <v>CHARLES MIX, South Dakota</v>
      </c>
      <c r="AA2427" s="37" t="s">
        <v>6792</v>
      </c>
      <c r="AB2427" s="37" t="s">
        <v>49</v>
      </c>
      <c r="AC2427" s="32" t="s">
        <v>6766</v>
      </c>
      <c r="AD2427" s="38"/>
      <c r="AE2427">
        <f t="shared" si="114"/>
        <v>0.80730000000000002</v>
      </c>
    </row>
    <row r="2428" spans="1:31">
      <c r="A2428" s="28" t="s">
        <v>6793</v>
      </c>
      <c r="B2428" s="44" t="s">
        <v>6794</v>
      </c>
      <c r="C2428" s="47">
        <v>99943</v>
      </c>
      <c r="D2428" s="30" t="s">
        <v>221</v>
      </c>
      <c r="E2428" s="37" t="s">
        <v>526</v>
      </c>
      <c r="F2428" s="50" t="s">
        <v>6766</v>
      </c>
      <c r="G2428" s="33" t="s">
        <v>59</v>
      </c>
      <c r="H2428">
        <f t="shared" si="112"/>
        <v>0.80730000000000002</v>
      </c>
      <c r="I2428" s="34">
        <f>ROUND(('NEW Reference'!B$16*List!$H2428)+'NEW Reference'!B$17,0)</f>
        <v>1037</v>
      </c>
      <c r="J2428" s="34">
        <f>ROUND(('NEW Reference'!C$16*List!$H2428)+'NEW Reference'!C$17,0)</f>
        <v>1546</v>
      </c>
      <c r="K2428" s="34">
        <f>ROUND(('NEW Reference'!D$16*List!$H2428)+'NEW Reference'!D$17,0)</f>
        <v>1853</v>
      </c>
      <c r="L2428" s="34">
        <f>ROUND(('NEW Reference'!E$16*List!$H2428)+'NEW Reference'!E$17,0)</f>
        <v>2291</v>
      </c>
      <c r="M2428" s="34">
        <f>ROUND(('NEW Reference'!F$16*List!$H2428)+'NEW Reference'!F$17,0)</f>
        <v>2387</v>
      </c>
      <c r="N2428" s="34">
        <f>ROUND(('NEW Reference'!G$16*List!$H2428)+'NEW Reference'!G$17,0)</f>
        <v>2702</v>
      </c>
      <c r="O2428" s="34">
        <f>ROUND(('NEW Reference'!H$16*List!$H2428)+'NEW Reference'!H$17,0)</f>
        <v>2805</v>
      </c>
      <c r="P2428" s="34">
        <f>ROUND(('NEW Reference'!I$16*List!$H2428)+'NEW Reference'!I$17,0)</f>
        <v>2915</v>
      </c>
      <c r="Q2428" s="34">
        <f>ROUND(('NEW Reference'!J$16*List!$H2428)+'NEW Reference'!J$17,0)</f>
        <v>3376</v>
      </c>
      <c r="R2428" s="34">
        <f>ROUND(('NEW Reference'!K$16*List!$H2428)+'NEW Reference'!K$17,0)</f>
        <v>3482</v>
      </c>
      <c r="S2428" s="34">
        <f>ROUND(('NEW Reference'!L$16*List!$H2428)+'NEW Reference'!L$17,0)</f>
        <v>3758</v>
      </c>
      <c r="T2428" s="34">
        <f>ROUND(('NEW Reference'!M$16*List!$H2428)+'NEW Reference'!M$17,0)</f>
        <v>4488</v>
      </c>
      <c r="U2428" s="34">
        <f>ROUND(('NEW Reference'!N$16*List!$H2428)+'NEW Reference'!N$17,0)</f>
        <v>18107</v>
      </c>
      <c r="V2428" s="35">
        <f>ROUND(('NEW Reference'!O$16*List!$H2428)+'NEW Reference'!O$17,0)</f>
        <v>673</v>
      </c>
      <c r="W2428" s="35">
        <f>ROUND(('NEW Reference'!P$16*List!$H2428)+'NEW Reference'!P$17,0)</f>
        <v>949</v>
      </c>
      <c r="X2428" s="35">
        <f>ROUND(('NEW Reference'!Q$16*List!$H2428)+'NEW Reference'!Q$17,0)</f>
        <v>474</v>
      </c>
      <c r="Y2428" s="36"/>
      <c r="Z2428" s="4" t="str">
        <f t="shared" si="113"/>
        <v>CLARK, South Dakota</v>
      </c>
      <c r="AA2428" s="37" t="s">
        <v>526</v>
      </c>
      <c r="AB2428" s="37" t="s">
        <v>49</v>
      </c>
      <c r="AC2428" s="32" t="s">
        <v>6766</v>
      </c>
      <c r="AD2428" s="38"/>
      <c r="AE2428">
        <f t="shared" si="114"/>
        <v>0.80730000000000002</v>
      </c>
    </row>
    <row r="2429" spans="1:31">
      <c r="A2429" s="28" t="s">
        <v>6795</v>
      </c>
      <c r="B2429" s="44" t="s">
        <v>6796</v>
      </c>
      <c r="C2429" s="47">
        <v>99943</v>
      </c>
      <c r="D2429" s="30" t="s">
        <v>221</v>
      </c>
      <c r="E2429" s="37" t="s">
        <v>103</v>
      </c>
      <c r="F2429" s="50" t="s">
        <v>6766</v>
      </c>
      <c r="G2429" s="33" t="s">
        <v>59</v>
      </c>
      <c r="H2429">
        <f t="shared" si="112"/>
        <v>0.80730000000000002</v>
      </c>
      <c r="I2429" s="34">
        <f>ROUND(('NEW Reference'!B$16*List!$H2429)+'NEW Reference'!B$17,0)</f>
        <v>1037</v>
      </c>
      <c r="J2429" s="34">
        <f>ROUND(('NEW Reference'!C$16*List!$H2429)+'NEW Reference'!C$17,0)</f>
        <v>1546</v>
      </c>
      <c r="K2429" s="34">
        <f>ROUND(('NEW Reference'!D$16*List!$H2429)+'NEW Reference'!D$17,0)</f>
        <v>1853</v>
      </c>
      <c r="L2429" s="34">
        <f>ROUND(('NEW Reference'!E$16*List!$H2429)+'NEW Reference'!E$17,0)</f>
        <v>2291</v>
      </c>
      <c r="M2429" s="34">
        <f>ROUND(('NEW Reference'!F$16*List!$H2429)+'NEW Reference'!F$17,0)</f>
        <v>2387</v>
      </c>
      <c r="N2429" s="34">
        <f>ROUND(('NEW Reference'!G$16*List!$H2429)+'NEW Reference'!G$17,0)</f>
        <v>2702</v>
      </c>
      <c r="O2429" s="34">
        <f>ROUND(('NEW Reference'!H$16*List!$H2429)+'NEW Reference'!H$17,0)</f>
        <v>2805</v>
      </c>
      <c r="P2429" s="34">
        <f>ROUND(('NEW Reference'!I$16*List!$H2429)+'NEW Reference'!I$17,0)</f>
        <v>2915</v>
      </c>
      <c r="Q2429" s="34">
        <f>ROUND(('NEW Reference'!J$16*List!$H2429)+'NEW Reference'!J$17,0)</f>
        <v>3376</v>
      </c>
      <c r="R2429" s="34">
        <f>ROUND(('NEW Reference'!K$16*List!$H2429)+'NEW Reference'!K$17,0)</f>
        <v>3482</v>
      </c>
      <c r="S2429" s="34">
        <f>ROUND(('NEW Reference'!L$16*List!$H2429)+'NEW Reference'!L$17,0)</f>
        <v>3758</v>
      </c>
      <c r="T2429" s="34">
        <f>ROUND(('NEW Reference'!M$16*List!$H2429)+'NEW Reference'!M$17,0)</f>
        <v>4488</v>
      </c>
      <c r="U2429" s="34">
        <f>ROUND(('NEW Reference'!N$16*List!$H2429)+'NEW Reference'!N$17,0)</f>
        <v>18107</v>
      </c>
      <c r="V2429" s="35">
        <f>ROUND(('NEW Reference'!O$16*List!$H2429)+'NEW Reference'!O$17,0)</f>
        <v>673</v>
      </c>
      <c r="W2429" s="35">
        <f>ROUND(('NEW Reference'!P$16*List!$H2429)+'NEW Reference'!P$17,0)</f>
        <v>949</v>
      </c>
      <c r="X2429" s="35">
        <f>ROUND(('NEW Reference'!Q$16*List!$H2429)+'NEW Reference'!Q$17,0)</f>
        <v>474</v>
      </c>
      <c r="Y2429" s="36"/>
      <c r="Z2429" s="4" t="str">
        <f t="shared" si="113"/>
        <v>CLAY, South Dakota</v>
      </c>
      <c r="AA2429" s="37" t="s">
        <v>103</v>
      </c>
      <c r="AB2429" s="37" t="s">
        <v>49</v>
      </c>
      <c r="AC2429" s="32" t="s">
        <v>6766</v>
      </c>
      <c r="AD2429" s="38"/>
      <c r="AE2429">
        <f t="shared" si="114"/>
        <v>0.80730000000000002</v>
      </c>
    </row>
    <row r="2430" spans="1:31">
      <c r="A2430" s="28" t="s">
        <v>6797</v>
      </c>
      <c r="B2430" s="44" t="s">
        <v>6798</v>
      </c>
      <c r="C2430" s="45">
        <v>99943</v>
      </c>
      <c r="D2430" s="30" t="s">
        <v>221</v>
      </c>
      <c r="E2430" s="46" t="s">
        <v>6799</v>
      </c>
      <c r="F2430" s="50" t="s">
        <v>6766</v>
      </c>
      <c r="G2430" s="33" t="s">
        <v>59</v>
      </c>
      <c r="H2430">
        <f t="shared" si="112"/>
        <v>0.80730000000000002</v>
      </c>
      <c r="I2430" s="34">
        <f>ROUND(('NEW Reference'!B$16*List!$H2430)+'NEW Reference'!B$17,0)</f>
        <v>1037</v>
      </c>
      <c r="J2430" s="34">
        <f>ROUND(('NEW Reference'!C$16*List!$H2430)+'NEW Reference'!C$17,0)</f>
        <v>1546</v>
      </c>
      <c r="K2430" s="34">
        <f>ROUND(('NEW Reference'!D$16*List!$H2430)+'NEW Reference'!D$17,0)</f>
        <v>1853</v>
      </c>
      <c r="L2430" s="34">
        <f>ROUND(('NEW Reference'!E$16*List!$H2430)+'NEW Reference'!E$17,0)</f>
        <v>2291</v>
      </c>
      <c r="M2430" s="34">
        <f>ROUND(('NEW Reference'!F$16*List!$H2430)+'NEW Reference'!F$17,0)</f>
        <v>2387</v>
      </c>
      <c r="N2430" s="34">
        <f>ROUND(('NEW Reference'!G$16*List!$H2430)+'NEW Reference'!G$17,0)</f>
        <v>2702</v>
      </c>
      <c r="O2430" s="34">
        <f>ROUND(('NEW Reference'!H$16*List!$H2430)+'NEW Reference'!H$17,0)</f>
        <v>2805</v>
      </c>
      <c r="P2430" s="34">
        <f>ROUND(('NEW Reference'!I$16*List!$H2430)+'NEW Reference'!I$17,0)</f>
        <v>2915</v>
      </c>
      <c r="Q2430" s="34">
        <f>ROUND(('NEW Reference'!J$16*List!$H2430)+'NEW Reference'!J$17,0)</f>
        <v>3376</v>
      </c>
      <c r="R2430" s="34">
        <f>ROUND(('NEW Reference'!K$16*List!$H2430)+'NEW Reference'!K$17,0)</f>
        <v>3482</v>
      </c>
      <c r="S2430" s="34">
        <f>ROUND(('NEW Reference'!L$16*List!$H2430)+'NEW Reference'!L$17,0)</f>
        <v>3758</v>
      </c>
      <c r="T2430" s="34">
        <f>ROUND(('NEW Reference'!M$16*List!$H2430)+'NEW Reference'!M$17,0)</f>
        <v>4488</v>
      </c>
      <c r="U2430" s="34">
        <f>ROUND(('NEW Reference'!N$16*List!$H2430)+'NEW Reference'!N$17,0)</f>
        <v>18107</v>
      </c>
      <c r="V2430" s="35">
        <f>ROUND(('NEW Reference'!O$16*List!$H2430)+'NEW Reference'!O$17,0)</f>
        <v>673</v>
      </c>
      <c r="W2430" s="35">
        <f>ROUND(('NEW Reference'!P$16*List!$H2430)+'NEW Reference'!P$17,0)</f>
        <v>949</v>
      </c>
      <c r="X2430" s="35">
        <f>ROUND(('NEW Reference'!Q$16*List!$H2430)+'NEW Reference'!Q$17,0)</f>
        <v>474</v>
      </c>
      <c r="Y2430" s="36"/>
      <c r="Z2430" s="4" t="str">
        <f t="shared" si="113"/>
        <v>CODINGTON, South Dakota</v>
      </c>
      <c r="AA2430" s="37" t="s">
        <v>6799</v>
      </c>
      <c r="AB2430" s="37" t="s">
        <v>49</v>
      </c>
      <c r="AC2430" s="32" t="s">
        <v>6766</v>
      </c>
      <c r="AD2430" s="38"/>
      <c r="AE2430">
        <f t="shared" si="114"/>
        <v>0.80730000000000002</v>
      </c>
    </row>
    <row r="2431" spans="1:31">
      <c r="A2431" s="28" t="s">
        <v>6800</v>
      </c>
      <c r="B2431" s="44" t="s">
        <v>6801</v>
      </c>
      <c r="C2431" s="47">
        <v>99943</v>
      </c>
      <c r="D2431" s="30" t="s">
        <v>221</v>
      </c>
      <c r="E2431" s="37" t="s">
        <v>6802</v>
      </c>
      <c r="F2431" s="50" t="s">
        <v>6766</v>
      </c>
      <c r="G2431" s="33" t="s">
        <v>59</v>
      </c>
      <c r="H2431">
        <f t="shared" si="112"/>
        <v>0.80730000000000002</v>
      </c>
      <c r="I2431" s="34">
        <f>ROUND(('NEW Reference'!B$16*List!$H2431)+'NEW Reference'!B$17,0)</f>
        <v>1037</v>
      </c>
      <c r="J2431" s="34">
        <f>ROUND(('NEW Reference'!C$16*List!$H2431)+'NEW Reference'!C$17,0)</f>
        <v>1546</v>
      </c>
      <c r="K2431" s="34">
        <f>ROUND(('NEW Reference'!D$16*List!$H2431)+'NEW Reference'!D$17,0)</f>
        <v>1853</v>
      </c>
      <c r="L2431" s="34">
        <f>ROUND(('NEW Reference'!E$16*List!$H2431)+'NEW Reference'!E$17,0)</f>
        <v>2291</v>
      </c>
      <c r="M2431" s="34">
        <f>ROUND(('NEW Reference'!F$16*List!$H2431)+'NEW Reference'!F$17,0)</f>
        <v>2387</v>
      </c>
      <c r="N2431" s="34">
        <f>ROUND(('NEW Reference'!G$16*List!$H2431)+'NEW Reference'!G$17,0)</f>
        <v>2702</v>
      </c>
      <c r="O2431" s="34">
        <f>ROUND(('NEW Reference'!H$16*List!$H2431)+'NEW Reference'!H$17,0)</f>
        <v>2805</v>
      </c>
      <c r="P2431" s="34">
        <f>ROUND(('NEW Reference'!I$16*List!$H2431)+'NEW Reference'!I$17,0)</f>
        <v>2915</v>
      </c>
      <c r="Q2431" s="34">
        <f>ROUND(('NEW Reference'!J$16*List!$H2431)+'NEW Reference'!J$17,0)</f>
        <v>3376</v>
      </c>
      <c r="R2431" s="34">
        <f>ROUND(('NEW Reference'!K$16*List!$H2431)+'NEW Reference'!K$17,0)</f>
        <v>3482</v>
      </c>
      <c r="S2431" s="34">
        <f>ROUND(('NEW Reference'!L$16*List!$H2431)+'NEW Reference'!L$17,0)</f>
        <v>3758</v>
      </c>
      <c r="T2431" s="34">
        <f>ROUND(('NEW Reference'!M$16*List!$H2431)+'NEW Reference'!M$17,0)</f>
        <v>4488</v>
      </c>
      <c r="U2431" s="34">
        <f>ROUND(('NEW Reference'!N$16*List!$H2431)+'NEW Reference'!N$17,0)</f>
        <v>18107</v>
      </c>
      <c r="V2431" s="35">
        <f>ROUND(('NEW Reference'!O$16*List!$H2431)+'NEW Reference'!O$17,0)</f>
        <v>673</v>
      </c>
      <c r="W2431" s="35">
        <f>ROUND(('NEW Reference'!P$16*List!$H2431)+'NEW Reference'!P$17,0)</f>
        <v>949</v>
      </c>
      <c r="X2431" s="35">
        <f>ROUND(('NEW Reference'!Q$16*List!$H2431)+'NEW Reference'!Q$17,0)</f>
        <v>474</v>
      </c>
      <c r="Y2431" s="36"/>
      <c r="Z2431" s="4" t="str">
        <f t="shared" si="113"/>
        <v>CORSON, South Dakota</v>
      </c>
      <c r="AA2431" s="46" t="s">
        <v>6802</v>
      </c>
      <c r="AB2431" s="37" t="s">
        <v>49</v>
      </c>
      <c r="AC2431" s="41" t="s">
        <v>6766</v>
      </c>
      <c r="AD2431" s="42"/>
      <c r="AE2431">
        <f t="shared" si="114"/>
        <v>0.80730000000000002</v>
      </c>
    </row>
    <row r="2432" spans="1:31">
      <c r="A2432" s="28" t="s">
        <v>6803</v>
      </c>
      <c r="B2432" s="44" t="s">
        <v>6804</v>
      </c>
      <c r="C2432" s="47">
        <v>99943</v>
      </c>
      <c r="D2432" s="30" t="s">
        <v>221</v>
      </c>
      <c r="E2432" s="46" t="s">
        <v>1084</v>
      </c>
      <c r="F2432" s="49" t="s">
        <v>6766</v>
      </c>
      <c r="G2432" s="33" t="s">
        <v>59</v>
      </c>
      <c r="H2432">
        <f t="shared" si="112"/>
        <v>0.80730000000000002</v>
      </c>
      <c r="I2432" s="34">
        <f>ROUND(('NEW Reference'!B$16*List!$H2432)+'NEW Reference'!B$17,0)</f>
        <v>1037</v>
      </c>
      <c r="J2432" s="34">
        <f>ROUND(('NEW Reference'!C$16*List!$H2432)+'NEW Reference'!C$17,0)</f>
        <v>1546</v>
      </c>
      <c r="K2432" s="34">
        <f>ROUND(('NEW Reference'!D$16*List!$H2432)+'NEW Reference'!D$17,0)</f>
        <v>1853</v>
      </c>
      <c r="L2432" s="34">
        <f>ROUND(('NEW Reference'!E$16*List!$H2432)+'NEW Reference'!E$17,0)</f>
        <v>2291</v>
      </c>
      <c r="M2432" s="34">
        <f>ROUND(('NEW Reference'!F$16*List!$H2432)+'NEW Reference'!F$17,0)</f>
        <v>2387</v>
      </c>
      <c r="N2432" s="34">
        <f>ROUND(('NEW Reference'!G$16*List!$H2432)+'NEW Reference'!G$17,0)</f>
        <v>2702</v>
      </c>
      <c r="O2432" s="34">
        <f>ROUND(('NEW Reference'!H$16*List!$H2432)+'NEW Reference'!H$17,0)</f>
        <v>2805</v>
      </c>
      <c r="P2432" s="34">
        <f>ROUND(('NEW Reference'!I$16*List!$H2432)+'NEW Reference'!I$17,0)</f>
        <v>2915</v>
      </c>
      <c r="Q2432" s="34">
        <f>ROUND(('NEW Reference'!J$16*List!$H2432)+'NEW Reference'!J$17,0)</f>
        <v>3376</v>
      </c>
      <c r="R2432" s="34">
        <f>ROUND(('NEW Reference'!K$16*List!$H2432)+'NEW Reference'!K$17,0)</f>
        <v>3482</v>
      </c>
      <c r="S2432" s="34">
        <f>ROUND(('NEW Reference'!L$16*List!$H2432)+'NEW Reference'!L$17,0)</f>
        <v>3758</v>
      </c>
      <c r="T2432" s="34">
        <f>ROUND(('NEW Reference'!M$16*List!$H2432)+'NEW Reference'!M$17,0)</f>
        <v>4488</v>
      </c>
      <c r="U2432" s="34">
        <f>ROUND(('NEW Reference'!N$16*List!$H2432)+'NEW Reference'!N$17,0)</f>
        <v>18107</v>
      </c>
      <c r="V2432" s="35">
        <f>ROUND(('NEW Reference'!O$16*List!$H2432)+'NEW Reference'!O$17,0)</f>
        <v>673</v>
      </c>
      <c r="W2432" s="35">
        <f>ROUND(('NEW Reference'!P$16*List!$H2432)+'NEW Reference'!P$17,0)</f>
        <v>949</v>
      </c>
      <c r="X2432" s="35">
        <f>ROUND(('NEW Reference'!Q$16*List!$H2432)+'NEW Reference'!Q$17,0)</f>
        <v>474</v>
      </c>
      <c r="Y2432" s="36"/>
      <c r="Z2432" s="4" t="str">
        <f t="shared" si="113"/>
        <v>CUSTER, South Dakota</v>
      </c>
      <c r="AA2432" s="37" t="s">
        <v>1084</v>
      </c>
      <c r="AB2432" s="37" t="s">
        <v>49</v>
      </c>
      <c r="AC2432" s="32" t="s">
        <v>6766</v>
      </c>
      <c r="AD2432" s="38"/>
      <c r="AE2432">
        <f t="shared" si="114"/>
        <v>0.80730000000000002</v>
      </c>
    </row>
    <row r="2433" spans="1:31">
      <c r="A2433" s="28" t="s">
        <v>6805</v>
      </c>
      <c r="B2433" s="44" t="s">
        <v>6806</v>
      </c>
      <c r="C2433" s="45">
        <v>99943</v>
      </c>
      <c r="D2433" s="30" t="s">
        <v>221</v>
      </c>
      <c r="E2433" s="46" t="s">
        <v>6807</v>
      </c>
      <c r="F2433" s="50" t="s">
        <v>6766</v>
      </c>
      <c r="G2433" s="33" t="s">
        <v>59</v>
      </c>
      <c r="H2433">
        <f t="shared" si="112"/>
        <v>0.80730000000000002</v>
      </c>
      <c r="I2433" s="34">
        <f>ROUND(('NEW Reference'!B$16*List!$H2433)+'NEW Reference'!B$17,0)</f>
        <v>1037</v>
      </c>
      <c r="J2433" s="34">
        <f>ROUND(('NEW Reference'!C$16*List!$H2433)+'NEW Reference'!C$17,0)</f>
        <v>1546</v>
      </c>
      <c r="K2433" s="34">
        <f>ROUND(('NEW Reference'!D$16*List!$H2433)+'NEW Reference'!D$17,0)</f>
        <v>1853</v>
      </c>
      <c r="L2433" s="34">
        <f>ROUND(('NEW Reference'!E$16*List!$H2433)+'NEW Reference'!E$17,0)</f>
        <v>2291</v>
      </c>
      <c r="M2433" s="34">
        <f>ROUND(('NEW Reference'!F$16*List!$H2433)+'NEW Reference'!F$17,0)</f>
        <v>2387</v>
      </c>
      <c r="N2433" s="34">
        <f>ROUND(('NEW Reference'!G$16*List!$H2433)+'NEW Reference'!G$17,0)</f>
        <v>2702</v>
      </c>
      <c r="O2433" s="34">
        <f>ROUND(('NEW Reference'!H$16*List!$H2433)+'NEW Reference'!H$17,0)</f>
        <v>2805</v>
      </c>
      <c r="P2433" s="34">
        <f>ROUND(('NEW Reference'!I$16*List!$H2433)+'NEW Reference'!I$17,0)</f>
        <v>2915</v>
      </c>
      <c r="Q2433" s="34">
        <f>ROUND(('NEW Reference'!J$16*List!$H2433)+'NEW Reference'!J$17,0)</f>
        <v>3376</v>
      </c>
      <c r="R2433" s="34">
        <f>ROUND(('NEW Reference'!K$16*List!$H2433)+'NEW Reference'!K$17,0)</f>
        <v>3482</v>
      </c>
      <c r="S2433" s="34">
        <f>ROUND(('NEW Reference'!L$16*List!$H2433)+'NEW Reference'!L$17,0)</f>
        <v>3758</v>
      </c>
      <c r="T2433" s="34">
        <f>ROUND(('NEW Reference'!M$16*List!$H2433)+'NEW Reference'!M$17,0)</f>
        <v>4488</v>
      </c>
      <c r="U2433" s="34">
        <f>ROUND(('NEW Reference'!N$16*List!$H2433)+'NEW Reference'!N$17,0)</f>
        <v>18107</v>
      </c>
      <c r="V2433" s="35">
        <f>ROUND(('NEW Reference'!O$16*List!$H2433)+'NEW Reference'!O$17,0)</f>
        <v>673</v>
      </c>
      <c r="W2433" s="35">
        <f>ROUND(('NEW Reference'!P$16*List!$H2433)+'NEW Reference'!P$17,0)</f>
        <v>949</v>
      </c>
      <c r="X2433" s="35">
        <f>ROUND(('NEW Reference'!Q$16*List!$H2433)+'NEW Reference'!Q$17,0)</f>
        <v>474</v>
      </c>
      <c r="Y2433" s="36"/>
      <c r="Z2433" s="4" t="str">
        <f t="shared" si="113"/>
        <v>DAVISON, South Dakota</v>
      </c>
      <c r="AA2433" s="46" t="s">
        <v>6807</v>
      </c>
      <c r="AB2433" s="37" t="s">
        <v>49</v>
      </c>
      <c r="AC2433" s="41" t="s">
        <v>6766</v>
      </c>
      <c r="AD2433" s="42"/>
      <c r="AE2433">
        <f t="shared" si="114"/>
        <v>0.80730000000000002</v>
      </c>
    </row>
    <row r="2434" spans="1:31">
      <c r="A2434" s="28" t="s">
        <v>6808</v>
      </c>
      <c r="B2434" s="44" t="s">
        <v>6809</v>
      </c>
      <c r="C2434" s="47">
        <v>99943</v>
      </c>
      <c r="D2434" s="30" t="s">
        <v>221</v>
      </c>
      <c r="E2434" s="37" t="s">
        <v>6810</v>
      </c>
      <c r="F2434" s="50" t="s">
        <v>6766</v>
      </c>
      <c r="G2434" s="33" t="s">
        <v>59</v>
      </c>
      <c r="H2434">
        <f t="shared" si="112"/>
        <v>0.80730000000000002</v>
      </c>
      <c r="I2434" s="34">
        <f>ROUND(('NEW Reference'!B$16*List!$H2434)+'NEW Reference'!B$17,0)</f>
        <v>1037</v>
      </c>
      <c r="J2434" s="34">
        <f>ROUND(('NEW Reference'!C$16*List!$H2434)+'NEW Reference'!C$17,0)</f>
        <v>1546</v>
      </c>
      <c r="K2434" s="34">
        <f>ROUND(('NEW Reference'!D$16*List!$H2434)+'NEW Reference'!D$17,0)</f>
        <v>1853</v>
      </c>
      <c r="L2434" s="34">
        <f>ROUND(('NEW Reference'!E$16*List!$H2434)+'NEW Reference'!E$17,0)</f>
        <v>2291</v>
      </c>
      <c r="M2434" s="34">
        <f>ROUND(('NEW Reference'!F$16*List!$H2434)+'NEW Reference'!F$17,0)</f>
        <v>2387</v>
      </c>
      <c r="N2434" s="34">
        <f>ROUND(('NEW Reference'!G$16*List!$H2434)+'NEW Reference'!G$17,0)</f>
        <v>2702</v>
      </c>
      <c r="O2434" s="34">
        <f>ROUND(('NEW Reference'!H$16*List!$H2434)+'NEW Reference'!H$17,0)</f>
        <v>2805</v>
      </c>
      <c r="P2434" s="34">
        <f>ROUND(('NEW Reference'!I$16*List!$H2434)+'NEW Reference'!I$17,0)</f>
        <v>2915</v>
      </c>
      <c r="Q2434" s="34">
        <f>ROUND(('NEW Reference'!J$16*List!$H2434)+'NEW Reference'!J$17,0)</f>
        <v>3376</v>
      </c>
      <c r="R2434" s="34">
        <f>ROUND(('NEW Reference'!K$16*List!$H2434)+'NEW Reference'!K$17,0)</f>
        <v>3482</v>
      </c>
      <c r="S2434" s="34">
        <f>ROUND(('NEW Reference'!L$16*List!$H2434)+'NEW Reference'!L$17,0)</f>
        <v>3758</v>
      </c>
      <c r="T2434" s="34">
        <f>ROUND(('NEW Reference'!M$16*List!$H2434)+'NEW Reference'!M$17,0)</f>
        <v>4488</v>
      </c>
      <c r="U2434" s="34">
        <f>ROUND(('NEW Reference'!N$16*List!$H2434)+'NEW Reference'!N$17,0)</f>
        <v>18107</v>
      </c>
      <c r="V2434" s="35">
        <f>ROUND(('NEW Reference'!O$16*List!$H2434)+'NEW Reference'!O$17,0)</f>
        <v>673</v>
      </c>
      <c r="W2434" s="35">
        <f>ROUND(('NEW Reference'!P$16*List!$H2434)+'NEW Reference'!P$17,0)</f>
        <v>949</v>
      </c>
      <c r="X2434" s="35">
        <f>ROUND(('NEW Reference'!Q$16*List!$H2434)+'NEW Reference'!Q$17,0)</f>
        <v>474</v>
      </c>
      <c r="Y2434" s="36"/>
      <c r="Z2434" s="4" t="str">
        <f t="shared" si="113"/>
        <v>DAY, South Dakota</v>
      </c>
      <c r="AA2434" s="37" t="s">
        <v>6810</v>
      </c>
      <c r="AB2434" s="37" t="s">
        <v>49</v>
      </c>
      <c r="AC2434" s="32" t="s">
        <v>6766</v>
      </c>
      <c r="AD2434" s="38"/>
      <c r="AE2434">
        <f t="shared" si="114"/>
        <v>0.80730000000000002</v>
      </c>
    </row>
    <row r="2435" spans="1:31">
      <c r="A2435" s="28" t="s">
        <v>6811</v>
      </c>
      <c r="B2435" s="44" t="s">
        <v>6812</v>
      </c>
      <c r="C2435" s="47">
        <v>99943</v>
      </c>
      <c r="D2435" s="30" t="s">
        <v>221</v>
      </c>
      <c r="E2435" s="37" t="s">
        <v>4990</v>
      </c>
      <c r="F2435" s="50" t="s">
        <v>6766</v>
      </c>
      <c r="G2435" s="33" t="s">
        <v>59</v>
      </c>
      <c r="H2435">
        <f t="shared" si="112"/>
        <v>0.80730000000000002</v>
      </c>
      <c r="I2435" s="34">
        <f>ROUND(('NEW Reference'!B$16*List!$H2435)+'NEW Reference'!B$17,0)</f>
        <v>1037</v>
      </c>
      <c r="J2435" s="34">
        <f>ROUND(('NEW Reference'!C$16*List!$H2435)+'NEW Reference'!C$17,0)</f>
        <v>1546</v>
      </c>
      <c r="K2435" s="34">
        <f>ROUND(('NEW Reference'!D$16*List!$H2435)+'NEW Reference'!D$17,0)</f>
        <v>1853</v>
      </c>
      <c r="L2435" s="34">
        <f>ROUND(('NEW Reference'!E$16*List!$H2435)+'NEW Reference'!E$17,0)</f>
        <v>2291</v>
      </c>
      <c r="M2435" s="34">
        <f>ROUND(('NEW Reference'!F$16*List!$H2435)+'NEW Reference'!F$17,0)</f>
        <v>2387</v>
      </c>
      <c r="N2435" s="34">
        <f>ROUND(('NEW Reference'!G$16*List!$H2435)+'NEW Reference'!G$17,0)</f>
        <v>2702</v>
      </c>
      <c r="O2435" s="34">
        <f>ROUND(('NEW Reference'!H$16*List!$H2435)+'NEW Reference'!H$17,0)</f>
        <v>2805</v>
      </c>
      <c r="P2435" s="34">
        <f>ROUND(('NEW Reference'!I$16*List!$H2435)+'NEW Reference'!I$17,0)</f>
        <v>2915</v>
      </c>
      <c r="Q2435" s="34">
        <f>ROUND(('NEW Reference'!J$16*List!$H2435)+'NEW Reference'!J$17,0)</f>
        <v>3376</v>
      </c>
      <c r="R2435" s="34">
        <f>ROUND(('NEW Reference'!K$16*List!$H2435)+'NEW Reference'!K$17,0)</f>
        <v>3482</v>
      </c>
      <c r="S2435" s="34">
        <f>ROUND(('NEW Reference'!L$16*List!$H2435)+'NEW Reference'!L$17,0)</f>
        <v>3758</v>
      </c>
      <c r="T2435" s="34">
        <f>ROUND(('NEW Reference'!M$16*List!$H2435)+'NEW Reference'!M$17,0)</f>
        <v>4488</v>
      </c>
      <c r="U2435" s="34">
        <f>ROUND(('NEW Reference'!N$16*List!$H2435)+'NEW Reference'!N$17,0)</f>
        <v>18107</v>
      </c>
      <c r="V2435" s="35">
        <f>ROUND(('NEW Reference'!O$16*List!$H2435)+'NEW Reference'!O$17,0)</f>
        <v>673</v>
      </c>
      <c r="W2435" s="35">
        <f>ROUND(('NEW Reference'!P$16*List!$H2435)+'NEW Reference'!P$17,0)</f>
        <v>949</v>
      </c>
      <c r="X2435" s="35">
        <f>ROUND(('NEW Reference'!Q$16*List!$H2435)+'NEW Reference'!Q$17,0)</f>
        <v>474</v>
      </c>
      <c r="Y2435" s="36"/>
      <c r="Z2435" s="4" t="str">
        <f t="shared" si="113"/>
        <v>DEUEL, South Dakota</v>
      </c>
      <c r="AA2435" s="46" t="s">
        <v>4990</v>
      </c>
      <c r="AB2435" s="37" t="s">
        <v>49</v>
      </c>
      <c r="AC2435" s="41" t="s">
        <v>6766</v>
      </c>
      <c r="AD2435" s="42"/>
      <c r="AE2435">
        <f t="shared" si="114"/>
        <v>0.80730000000000002</v>
      </c>
    </row>
    <row r="2436" spans="1:31">
      <c r="A2436" s="28" t="s">
        <v>6813</v>
      </c>
      <c r="B2436" s="44" t="s">
        <v>6814</v>
      </c>
      <c r="C2436" s="47">
        <v>99943</v>
      </c>
      <c r="D2436" s="30" t="s">
        <v>221</v>
      </c>
      <c r="E2436" s="37" t="s">
        <v>6223</v>
      </c>
      <c r="F2436" s="50" t="s">
        <v>6766</v>
      </c>
      <c r="G2436" s="33" t="s">
        <v>59</v>
      </c>
      <c r="H2436">
        <f t="shared" si="112"/>
        <v>0.80730000000000002</v>
      </c>
      <c r="I2436" s="34">
        <f>ROUND(('NEW Reference'!B$16*List!$H2436)+'NEW Reference'!B$17,0)</f>
        <v>1037</v>
      </c>
      <c r="J2436" s="34">
        <f>ROUND(('NEW Reference'!C$16*List!$H2436)+'NEW Reference'!C$17,0)</f>
        <v>1546</v>
      </c>
      <c r="K2436" s="34">
        <f>ROUND(('NEW Reference'!D$16*List!$H2436)+'NEW Reference'!D$17,0)</f>
        <v>1853</v>
      </c>
      <c r="L2436" s="34">
        <f>ROUND(('NEW Reference'!E$16*List!$H2436)+'NEW Reference'!E$17,0)</f>
        <v>2291</v>
      </c>
      <c r="M2436" s="34">
        <f>ROUND(('NEW Reference'!F$16*List!$H2436)+'NEW Reference'!F$17,0)</f>
        <v>2387</v>
      </c>
      <c r="N2436" s="34">
        <f>ROUND(('NEW Reference'!G$16*List!$H2436)+'NEW Reference'!G$17,0)</f>
        <v>2702</v>
      </c>
      <c r="O2436" s="34">
        <f>ROUND(('NEW Reference'!H$16*List!$H2436)+'NEW Reference'!H$17,0)</f>
        <v>2805</v>
      </c>
      <c r="P2436" s="34">
        <f>ROUND(('NEW Reference'!I$16*List!$H2436)+'NEW Reference'!I$17,0)</f>
        <v>2915</v>
      </c>
      <c r="Q2436" s="34">
        <f>ROUND(('NEW Reference'!J$16*List!$H2436)+'NEW Reference'!J$17,0)</f>
        <v>3376</v>
      </c>
      <c r="R2436" s="34">
        <f>ROUND(('NEW Reference'!K$16*List!$H2436)+'NEW Reference'!K$17,0)</f>
        <v>3482</v>
      </c>
      <c r="S2436" s="34">
        <f>ROUND(('NEW Reference'!L$16*List!$H2436)+'NEW Reference'!L$17,0)</f>
        <v>3758</v>
      </c>
      <c r="T2436" s="34">
        <f>ROUND(('NEW Reference'!M$16*List!$H2436)+'NEW Reference'!M$17,0)</f>
        <v>4488</v>
      </c>
      <c r="U2436" s="34">
        <f>ROUND(('NEW Reference'!N$16*List!$H2436)+'NEW Reference'!N$17,0)</f>
        <v>18107</v>
      </c>
      <c r="V2436" s="35">
        <f>ROUND(('NEW Reference'!O$16*List!$H2436)+'NEW Reference'!O$17,0)</f>
        <v>673</v>
      </c>
      <c r="W2436" s="35">
        <f>ROUND(('NEW Reference'!P$16*List!$H2436)+'NEW Reference'!P$17,0)</f>
        <v>949</v>
      </c>
      <c r="X2436" s="35">
        <f>ROUND(('NEW Reference'!Q$16*List!$H2436)+'NEW Reference'!Q$17,0)</f>
        <v>474</v>
      </c>
      <c r="Y2436" s="36"/>
      <c r="Z2436" s="4" t="str">
        <f t="shared" si="113"/>
        <v>DEWEY, South Dakota</v>
      </c>
      <c r="AA2436" s="46" t="s">
        <v>6223</v>
      </c>
      <c r="AB2436" s="37" t="s">
        <v>49</v>
      </c>
      <c r="AC2436" s="41" t="s">
        <v>6766</v>
      </c>
      <c r="AD2436" s="42"/>
      <c r="AE2436">
        <f t="shared" si="114"/>
        <v>0.80730000000000002</v>
      </c>
    </row>
    <row r="2437" spans="1:31">
      <c r="A2437" s="28" t="s">
        <v>6815</v>
      </c>
      <c r="B2437" s="44" t="s">
        <v>6816</v>
      </c>
      <c r="C2437" s="47">
        <v>99943</v>
      </c>
      <c r="D2437" s="30" t="s">
        <v>221</v>
      </c>
      <c r="E2437" s="37" t="s">
        <v>1100</v>
      </c>
      <c r="F2437" s="50" t="s">
        <v>6766</v>
      </c>
      <c r="G2437" s="33" t="s">
        <v>59</v>
      </c>
      <c r="H2437">
        <f t="shared" si="112"/>
        <v>0.80730000000000002</v>
      </c>
      <c r="I2437" s="34">
        <f>ROUND(('NEW Reference'!B$16*List!$H2437)+'NEW Reference'!B$17,0)</f>
        <v>1037</v>
      </c>
      <c r="J2437" s="34">
        <f>ROUND(('NEW Reference'!C$16*List!$H2437)+'NEW Reference'!C$17,0)</f>
        <v>1546</v>
      </c>
      <c r="K2437" s="34">
        <f>ROUND(('NEW Reference'!D$16*List!$H2437)+'NEW Reference'!D$17,0)</f>
        <v>1853</v>
      </c>
      <c r="L2437" s="34">
        <f>ROUND(('NEW Reference'!E$16*List!$H2437)+'NEW Reference'!E$17,0)</f>
        <v>2291</v>
      </c>
      <c r="M2437" s="34">
        <f>ROUND(('NEW Reference'!F$16*List!$H2437)+'NEW Reference'!F$17,0)</f>
        <v>2387</v>
      </c>
      <c r="N2437" s="34">
        <f>ROUND(('NEW Reference'!G$16*List!$H2437)+'NEW Reference'!G$17,0)</f>
        <v>2702</v>
      </c>
      <c r="O2437" s="34">
        <f>ROUND(('NEW Reference'!H$16*List!$H2437)+'NEW Reference'!H$17,0)</f>
        <v>2805</v>
      </c>
      <c r="P2437" s="34">
        <f>ROUND(('NEW Reference'!I$16*List!$H2437)+'NEW Reference'!I$17,0)</f>
        <v>2915</v>
      </c>
      <c r="Q2437" s="34">
        <f>ROUND(('NEW Reference'!J$16*List!$H2437)+'NEW Reference'!J$17,0)</f>
        <v>3376</v>
      </c>
      <c r="R2437" s="34">
        <f>ROUND(('NEW Reference'!K$16*List!$H2437)+'NEW Reference'!K$17,0)</f>
        <v>3482</v>
      </c>
      <c r="S2437" s="34">
        <f>ROUND(('NEW Reference'!L$16*List!$H2437)+'NEW Reference'!L$17,0)</f>
        <v>3758</v>
      </c>
      <c r="T2437" s="34">
        <f>ROUND(('NEW Reference'!M$16*List!$H2437)+'NEW Reference'!M$17,0)</f>
        <v>4488</v>
      </c>
      <c r="U2437" s="34">
        <f>ROUND(('NEW Reference'!N$16*List!$H2437)+'NEW Reference'!N$17,0)</f>
        <v>18107</v>
      </c>
      <c r="V2437" s="35">
        <f>ROUND(('NEW Reference'!O$16*List!$H2437)+'NEW Reference'!O$17,0)</f>
        <v>673</v>
      </c>
      <c r="W2437" s="35">
        <f>ROUND(('NEW Reference'!P$16*List!$H2437)+'NEW Reference'!P$17,0)</f>
        <v>949</v>
      </c>
      <c r="X2437" s="35">
        <f>ROUND(('NEW Reference'!Q$16*List!$H2437)+'NEW Reference'!Q$17,0)</f>
        <v>474</v>
      </c>
      <c r="Y2437" s="36"/>
      <c r="Z2437" s="4" t="str">
        <f t="shared" si="113"/>
        <v>DOUGLAS, South Dakota</v>
      </c>
      <c r="AA2437" s="37" t="s">
        <v>1100</v>
      </c>
      <c r="AB2437" s="37" t="s">
        <v>49</v>
      </c>
      <c r="AC2437" s="32" t="s">
        <v>6766</v>
      </c>
      <c r="AD2437" s="38"/>
      <c r="AE2437">
        <f t="shared" si="114"/>
        <v>0.80730000000000002</v>
      </c>
    </row>
    <row r="2438" spans="1:31">
      <c r="A2438" s="28" t="s">
        <v>6817</v>
      </c>
      <c r="B2438" s="44" t="s">
        <v>6818</v>
      </c>
      <c r="C2438" s="47">
        <v>99943</v>
      </c>
      <c r="D2438" s="30" t="s">
        <v>221</v>
      </c>
      <c r="E2438" s="37" t="s">
        <v>6819</v>
      </c>
      <c r="F2438" s="50" t="s">
        <v>6766</v>
      </c>
      <c r="G2438" s="33" t="s">
        <v>59</v>
      </c>
      <c r="H2438">
        <f t="shared" si="112"/>
        <v>0.80730000000000002</v>
      </c>
      <c r="I2438" s="34">
        <f>ROUND(('NEW Reference'!B$16*List!$H2438)+'NEW Reference'!B$17,0)</f>
        <v>1037</v>
      </c>
      <c r="J2438" s="34">
        <f>ROUND(('NEW Reference'!C$16*List!$H2438)+'NEW Reference'!C$17,0)</f>
        <v>1546</v>
      </c>
      <c r="K2438" s="34">
        <f>ROUND(('NEW Reference'!D$16*List!$H2438)+'NEW Reference'!D$17,0)</f>
        <v>1853</v>
      </c>
      <c r="L2438" s="34">
        <f>ROUND(('NEW Reference'!E$16*List!$H2438)+'NEW Reference'!E$17,0)</f>
        <v>2291</v>
      </c>
      <c r="M2438" s="34">
        <f>ROUND(('NEW Reference'!F$16*List!$H2438)+'NEW Reference'!F$17,0)</f>
        <v>2387</v>
      </c>
      <c r="N2438" s="34">
        <f>ROUND(('NEW Reference'!G$16*List!$H2438)+'NEW Reference'!G$17,0)</f>
        <v>2702</v>
      </c>
      <c r="O2438" s="34">
        <f>ROUND(('NEW Reference'!H$16*List!$H2438)+'NEW Reference'!H$17,0)</f>
        <v>2805</v>
      </c>
      <c r="P2438" s="34">
        <f>ROUND(('NEW Reference'!I$16*List!$H2438)+'NEW Reference'!I$17,0)</f>
        <v>2915</v>
      </c>
      <c r="Q2438" s="34">
        <f>ROUND(('NEW Reference'!J$16*List!$H2438)+'NEW Reference'!J$17,0)</f>
        <v>3376</v>
      </c>
      <c r="R2438" s="34">
        <f>ROUND(('NEW Reference'!K$16*List!$H2438)+'NEW Reference'!K$17,0)</f>
        <v>3482</v>
      </c>
      <c r="S2438" s="34">
        <f>ROUND(('NEW Reference'!L$16*List!$H2438)+'NEW Reference'!L$17,0)</f>
        <v>3758</v>
      </c>
      <c r="T2438" s="34">
        <f>ROUND(('NEW Reference'!M$16*List!$H2438)+'NEW Reference'!M$17,0)</f>
        <v>4488</v>
      </c>
      <c r="U2438" s="34">
        <f>ROUND(('NEW Reference'!N$16*List!$H2438)+'NEW Reference'!N$17,0)</f>
        <v>18107</v>
      </c>
      <c r="V2438" s="35">
        <f>ROUND(('NEW Reference'!O$16*List!$H2438)+'NEW Reference'!O$17,0)</f>
        <v>673</v>
      </c>
      <c r="W2438" s="35">
        <f>ROUND(('NEW Reference'!P$16*List!$H2438)+'NEW Reference'!P$17,0)</f>
        <v>949</v>
      </c>
      <c r="X2438" s="35">
        <f>ROUND(('NEW Reference'!Q$16*List!$H2438)+'NEW Reference'!Q$17,0)</f>
        <v>474</v>
      </c>
      <c r="Y2438" s="36"/>
      <c r="Z2438" s="4" t="str">
        <f t="shared" si="113"/>
        <v>EDMUNDS, South Dakota</v>
      </c>
      <c r="AA2438" s="37" t="s">
        <v>6819</v>
      </c>
      <c r="AB2438" s="37" t="s">
        <v>49</v>
      </c>
      <c r="AC2438" s="32" t="s">
        <v>6766</v>
      </c>
      <c r="AD2438" s="38"/>
      <c r="AE2438">
        <f t="shared" si="114"/>
        <v>0.80730000000000002</v>
      </c>
    </row>
    <row r="2439" spans="1:31">
      <c r="A2439" s="28" t="s">
        <v>6820</v>
      </c>
      <c r="B2439" s="44" t="s">
        <v>6821</v>
      </c>
      <c r="C2439" s="45">
        <v>99943</v>
      </c>
      <c r="D2439" s="30" t="s">
        <v>221</v>
      </c>
      <c r="E2439" s="46" t="s">
        <v>6822</v>
      </c>
      <c r="F2439" s="50" t="s">
        <v>6766</v>
      </c>
      <c r="G2439" s="33" t="s">
        <v>59</v>
      </c>
      <c r="H2439">
        <f t="shared" si="112"/>
        <v>0.80730000000000002</v>
      </c>
      <c r="I2439" s="34">
        <f>ROUND(('NEW Reference'!B$16*List!$H2439)+'NEW Reference'!B$17,0)</f>
        <v>1037</v>
      </c>
      <c r="J2439" s="34">
        <f>ROUND(('NEW Reference'!C$16*List!$H2439)+'NEW Reference'!C$17,0)</f>
        <v>1546</v>
      </c>
      <c r="K2439" s="34">
        <f>ROUND(('NEW Reference'!D$16*List!$H2439)+'NEW Reference'!D$17,0)</f>
        <v>1853</v>
      </c>
      <c r="L2439" s="34">
        <f>ROUND(('NEW Reference'!E$16*List!$H2439)+'NEW Reference'!E$17,0)</f>
        <v>2291</v>
      </c>
      <c r="M2439" s="34">
        <f>ROUND(('NEW Reference'!F$16*List!$H2439)+'NEW Reference'!F$17,0)</f>
        <v>2387</v>
      </c>
      <c r="N2439" s="34">
        <f>ROUND(('NEW Reference'!G$16*List!$H2439)+'NEW Reference'!G$17,0)</f>
        <v>2702</v>
      </c>
      <c r="O2439" s="34">
        <f>ROUND(('NEW Reference'!H$16*List!$H2439)+'NEW Reference'!H$17,0)</f>
        <v>2805</v>
      </c>
      <c r="P2439" s="34">
        <f>ROUND(('NEW Reference'!I$16*List!$H2439)+'NEW Reference'!I$17,0)</f>
        <v>2915</v>
      </c>
      <c r="Q2439" s="34">
        <f>ROUND(('NEW Reference'!J$16*List!$H2439)+'NEW Reference'!J$17,0)</f>
        <v>3376</v>
      </c>
      <c r="R2439" s="34">
        <f>ROUND(('NEW Reference'!K$16*List!$H2439)+'NEW Reference'!K$17,0)</f>
        <v>3482</v>
      </c>
      <c r="S2439" s="34">
        <f>ROUND(('NEW Reference'!L$16*List!$H2439)+'NEW Reference'!L$17,0)</f>
        <v>3758</v>
      </c>
      <c r="T2439" s="34">
        <f>ROUND(('NEW Reference'!M$16*List!$H2439)+'NEW Reference'!M$17,0)</f>
        <v>4488</v>
      </c>
      <c r="U2439" s="34">
        <f>ROUND(('NEW Reference'!N$16*List!$H2439)+'NEW Reference'!N$17,0)</f>
        <v>18107</v>
      </c>
      <c r="V2439" s="35">
        <f>ROUND(('NEW Reference'!O$16*List!$H2439)+'NEW Reference'!O$17,0)</f>
        <v>673</v>
      </c>
      <c r="W2439" s="35">
        <f>ROUND(('NEW Reference'!P$16*List!$H2439)+'NEW Reference'!P$17,0)</f>
        <v>949</v>
      </c>
      <c r="X2439" s="35">
        <f>ROUND(('NEW Reference'!Q$16*List!$H2439)+'NEW Reference'!Q$17,0)</f>
        <v>474</v>
      </c>
      <c r="Y2439" s="36"/>
      <c r="Z2439" s="4" t="str">
        <f t="shared" si="113"/>
        <v>FALL RIVER, South Dakota</v>
      </c>
      <c r="AA2439" s="37" t="s">
        <v>6822</v>
      </c>
      <c r="AB2439" s="37" t="s">
        <v>49</v>
      </c>
      <c r="AC2439" s="32" t="s">
        <v>6766</v>
      </c>
      <c r="AD2439" s="38"/>
      <c r="AE2439">
        <f t="shared" si="114"/>
        <v>0.80730000000000002</v>
      </c>
    </row>
    <row r="2440" spans="1:31">
      <c r="A2440" s="28" t="s">
        <v>6823</v>
      </c>
      <c r="B2440" s="44" t="s">
        <v>6824</v>
      </c>
      <c r="C2440" s="47">
        <v>99943</v>
      </c>
      <c r="D2440" s="30" t="s">
        <v>221</v>
      </c>
      <c r="E2440" s="37" t="s">
        <v>6825</v>
      </c>
      <c r="F2440" s="50" t="s">
        <v>6766</v>
      </c>
      <c r="G2440" s="33" t="s">
        <v>59</v>
      </c>
      <c r="H2440">
        <f t="shared" si="112"/>
        <v>0.80730000000000002</v>
      </c>
      <c r="I2440" s="34">
        <f>ROUND(('NEW Reference'!B$16*List!$H2440)+'NEW Reference'!B$17,0)</f>
        <v>1037</v>
      </c>
      <c r="J2440" s="34">
        <f>ROUND(('NEW Reference'!C$16*List!$H2440)+'NEW Reference'!C$17,0)</f>
        <v>1546</v>
      </c>
      <c r="K2440" s="34">
        <f>ROUND(('NEW Reference'!D$16*List!$H2440)+'NEW Reference'!D$17,0)</f>
        <v>1853</v>
      </c>
      <c r="L2440" s="34">
        <f>ROUND(('NEW Reference'!E$16*List!$H2440)+'NEW Reference'!E$17,0)</f>
        <v>2291</v>
      </c>
      <c r="M2440" s="34">
        <f>ROUND(('NEW Reference'!F$16*List!$H2440)+'NEW Reference'!F$17,0)</f>
        <v>2387</v>
      </c>
      <c r="N2440" s="34">
        <f>ROUND(('NEW Reference'!G$16*List!$H2440)+'NEW Reference'!G$17,0)</f>
        <v>2702</v>
      </c>
      <c r="O2440" s="34">
        <f>ROUND(('NEW Reference'!H$16*List!$H2440)+'NEW Reference'!H$17,0)</f>
        <v>2805</v>
      </c>
      <c r="P2440" s="34">
        <f>ROUND(('NEW Reference'!I$16*List!$H2440)+'NEW Reference'!I$17,0)</f>
        <v>2915</v>
      </c>
      <c r="Q2440" s="34">
        <f>ROUND(('NEW Reference'!J$16*List!$H2440)+'NEW Reference'!J$17,0)</f>
        <v>3376</v>
      </c>
      <c r="R2440" s="34">
        <f>ROUND(('NEW Reference'!K$16*List!$H2440)+'NEW Reference'!K$17,0)</f>
        <v>3482</v>
      </c>
      <c r="S2440" s="34">
        <f>ROUND(('NEW Reference'!L$16*List!$H2440)+'NEW Reference'!L$17,0)</f>
        <v>3758</v>
      </c>
      <c r="T2440" s="34">
        <f>ROUND(('NEW Reference'!M$16*List!$H2440)+'NEW Reference'!M$17,0)</f>
        <v>4488</v>
      </c>
      <c r="U2440" s="34">
        <f>ROUND(('NEW Reference'!N$16*List!$H2440)+'NEW Reference'!N$17,0)</f>
        <v>18107</v>
      </c>
      <c r="V2440" s="35">
        <f>ROUND(('NEW Reference'!O$16*List!$H2440)+'NEW Reference'!O$17,0)</f>
        <v>673</v>
      </c>
      <c r="W2440" s="35">
        <f>ROUND(('NEW Reference'!P$16*List!$H2440)+'NEW Reference'!P$17,0)</f>
        <v>949</v>
      </c>
      <c r="X2440" s="35">
        <f>ROUND(('NEW Reference'!Q$16*List!$H2440)+'NEW Reference'!Q$17,0)</f>
        <v>474</v>
      </c>
      <c r="Y2440" s="36"/>
      <c r="Z2440" s="4" t="str">
        <f t="shared" si="113"/>
        <v>FAULK, South Dakota</v>
      </c>
      <c r="AA2440" s="37" t="s">
        <v>6825</v>
      </c>
      <c r="AB2440" s="37" t="s">
        <v>49</v>
      </c>
      <c r="AC2440" s="32" t="s">
        <v>6766</v>
      </c>
      <c r="AD2440" s="38"/>
      <c r="AE2440">
        <f t="shared" si="114"/>
        <v>0.80730000000000002</v>
      </c>
    </row>
    <row r="2441" spans="1:31">
      <c r="A2441" s="28" t="s">
        <v>6826</v>
      </c>
      <c r="B2441" s="44" t="s">
        <v>6827</v>
      </c>
      <c r="C2441" s="45">
        <v>99943</v>
      </c>
      <c r="D2441" s="30" t="s">
        <v>221</v>
      </c>
      <c r="E2441" s="46" t="s">
        <v>596</v>
      </c>
      <c r="F2441" s="50" t="s">
        <v>6766</v>
      </c>
      <c r="G2441" s="33" t="s">
        <v>59</v>
      </c>
      <c r="H2441">
        <f t="shared" si="112"/>
        <v>0.80730000000000002</v>
      </c>
      <c r="I2441" s="34">
        <f>ROUND(('NEW Reference'!B$16*List!$H2441)+'NEW Reference'!B$17,0)</f>
        <v>1037</v>
      </c>
      <c r="J2441" s="34">
        <f>ROUND(('NEW Reference'!C$16*List!$H2441)+'NEW Reference'!C$17,0)</f>
        <v>1546</v>
      </c>
      <c r="K2441" s="34">
        <f>ROUND(('NEW Reference'!D$16*List!$H2441)+'NEW Reference'!D$17,0)</f>
        <v>1853</v>
      </c>
      <c r="L2441" s="34">
        <f>ROUND(('NEW Reference'!E$16*List!$H2441)+'NEW Reference'!E$17,0)</f>
        <v>2291</v>
      </c>
      <c r="M2441" s="34">
        <f>ROUND(('NEW Reference'!F$16*List!$H2441)+'NEW Reference'!F$17,0)</f>
        <v>2387</v>
      </c>
      <c r="N2441" s="34">
        <f>ROUND(('NEW Reference'!G$16*List!$H2441)+'NEW Reference'!G$17,0)</f>
        <v>2702</v>
      </c>
      <c r="O2441" s="34">
        <f>ROUND(('NEW Reference'!H$16*List!$H2441)+'NEW Reference'!H$17,0)</f>
        <v>2805</v>
      </c>
      <c r="P2441" s="34">
        <f>ROUND(('NEW Reference'!I$16*List!$H2441)+'NEW Reference'!I$17,0)</f>
        <v>2915</v>
      </c>
      <c r="Q2441" s="34">
        <f>ROUND(('NEW Reference'!J$16*List!$H2441)+'NEW Reference'!J$17,0)</f>
        <v>3376</v>
      </c>
      <c r="R2441" s="34">
        <f>ROUND(('NEW Reference'!K$16*List!$H2441)+'NEW Reference'!K$17,0)</f>
        <v>3482</v>
      </c>
      <c r="S2441" s="34">
        <f>ROUND(('NEW Reference'!L$16*List!$H2441)+'NEW Reference'!L$17,0)</f>
        <v>3758</v>
      </c>
      <c r="T2441" s="34">
        <f>ROUND(('NEW Reference'!M$16*List!$H2441)+'NEW Reference'!M$17,0)</f>
        <v>4488</v>
      </c>
      <c r="U2441" s="34">
        <f>ROUND(('NEW Reference'!N$16*List!$H2441)+'NEW Reference'!N$17,0)</f>
        <v>18107</v>
      </c>
      <c r="V2441" s="35">
        <f>ROUND(('NEW Reference'!O$16*List!$H2441)+'NEW Reference'!O$17,0)</f>
        <v>673</v>
      </c>
      <c r="W2441" s="35">
        <f>ROUND(('NEW Reference'!P$16*List!$H2441)+'NEW Reference'!P$17,0)</f>
        <v>949</v>
      </c>
      <c r="X2441" s="35">
        <f>ROUND(('NEW Reference'!Q$16*List!$H2441)+'NEW Reference'!Q$17,0)</f>
        <v>474</v>
      </c>
      <c r="Y2441" s="36"/>
      <c r="Z2441" s="4" t="str">
        <f t="shared" si="113"/>
        <v>GRANT, South Dakota</v>
      </c>
      <c r="AA2441" s="46" t="s">
        <v>596</v>
      </c>
      <c r="AB2441" s="37" t="s">
        <v>49</v>
      </c>
      <c r="AC2441" s="41" t="s">
        <v>6766</v>
      </c>
      <c r="AD2441" s="42"/>
      <c r="AE2441">
        <f t="shared" si="114"/>
        <v>0.80730000000000002</v>
      </c>
    </row>
    <row r="2442" spans="1:31">
      <c r="A2442" s="28" t="s">
        <v>6828</v>
      </c>
      <c r="B2442" s="44" t="s">
        <v>6829</v>
      </c>
      <c r="C2442" s="45">
        <v>99943</v>
      </c>
      <c r="D2442" s="30" t="s">
        <v>221</v>
      </c>
      <c r="E2442" s="46" t="s">
        <v>6830</v>
      </c>
      <c r="F2442" s="50" t="s">
        <v>6766</v>
      </c>
      <c r="G2442" s="33" t="s">
        <v>59</v>
      </c>
      <c r="H2442">
        <f t="shared" si="112"/>
        <v>0.80730000000000002</v>
      </c>
      <c r="I2442" s="34">
        <f>ROUND(('NEW Reference'!B$16*List!$H2442)+'NEW Reference'!B$17,0)</f>
        <v>1037</v>
      </c>
      <c r="J2442" s="34">
        <f>ROUND(('NEW Reference'!C$16*List!$H2442)+'NEW Reference'!C$17,0)</f>
        <v>1546</v>
      </c>
      <c r="K2442" s="34">
        <f>ROUND(('NEW Reference'!D$16*List!$H2442)+'NEW Reference'!D$17,0)</f>
        <v>1853</v>
      </c>
      <c r="L2442" s="34">
        <f>ROUND(('NEW Reference'!E$16*List!$H2442)+'NEW Reference'!E$17,0)</f>
        <v>2291</v>
      </c>
      <c r="M2442" s="34">
        <f>ROUND(('NEW Reference'!F$16*List!$H2442)+'NEW Reference'!F$17,0)</f>
        <v>2387</v>
      </c>
      <c r="N2442" s="34">
        <f>ROUND(('NEW Reference'!G$16*List!$H2442)+'NEW Reference'!G$17,0)</f>
        <v>2702</v>
      </c>
      <c r="O2442" s="34">
        <f>ROUND(('NEW Reference'!H$16*List!$H2442)+'NEW Reference'!H$17,0)</f>
        <v>2805</v>
      </c>
      <c r="P2442" s="34">
        <f>ROUND(('NEW Reference'!I$16*List!$H2442)+'NEW Reference'!I$17,0)</f>
        <v>2915</v>
      </c>
      <c r="Q2442" s="34">
        <f>ROUND(('NEW Reference'!J$16*List!$H2442)+'NEW Reference'!J$17,0)</f>
        <v>3376</v>
      </c>
      <c r="R2442" s="34">
        <f>ROUND(('NEW Reference'!K$16*List!$H2442)+'NEW Reference'!K$17,0)</f>
        <v>3482</v>
      </c>
      <c r="S2442" s="34">
        <f>ROUND(('NEW Reference'!L$16*List!$H2442)+'NEW Reference'!L$17,0)</f>
        <v>3758</v>
      </c>
      <c r="T2442" s="34">
        <f>ROUND(('NEW Reference'!M$16*List!$H2442)+'NEW Reference'!M$17,0)</f>
        <v>4488</v>
      </c>
      <c r="U2442" s="34">
        <f>ROUND(('NEW Reference'!N$16*List!$H2442)+'NEW Reference'!N$17,0)</f>
        <v>18107</v>
      </c>
      <c r="V2442" s="35">
        <f>ROUND(('NEW Reference'!O$16*List!$H2442)+'NEW Reference'!O$17,0)</f>
        <v>673</v>
      </c>
      <c r="W2442" s="35">
        <f>ROUND(('NEW Reference'!P$16*List!$H2442)+'NEW Reference'!P$17,0)</f>
        <v>949</v>
      </c>
      <c r="X2442" s="35">
        <f>ROUND(('NEW Reference'!Q$16*List!$H2442)+'NEW Reference'!Q$17,0)</f>
        <v>474</v>
      </c>
      <c r="Y2442" s="36"/>
      <c r="Z2442" s="4" t="str">
        <f t="shared" si="113"/>
        <v>GREGORY, South Dakota</v>
      </c>
      <c r="AA2442" s="37" t="s">
        <v>6830</v>
      </c>
      <c r="AB2442" s="37" t="s">
        <v>49</v>
      </c>
      <c r="AC2442" s="32" t="s">
        <v>6766</v>
      </c>
      <c r="AD2442" s="38"/>
      <c r="AE2442">
        <f t="shared" si="114"/>
        <v>0.80730000000000002</v>
      </c>
    </row>
    <row r="2443" spans="1:31">
      <c r="A2443" s="28" t="s">
        <v>6831</v>
      </c>
      <c r="B2443" s="44" t="s">
        <v>6832</v>
      </c>
      <c r="C2443" s="45">
        <v>99943</v>
      </c>
      <c r="D2443" s="30" t="s">
        <v>221</v>
      </c>
      <c r="E2443" s="46" t="s">
        <v>6833</v>
      </c>
      <c r="F2443" s="50" t="s">
        <v>6766</v>
      </c>
      <c r="G2443" s="33" t="s">
        <v>59</v>
      </c>
      <c r="H2443">
        <f t="shared" si="112"/>
        <v>0.80730000000000002</v>
      </c>
      <c r="I2443" s="34">
        <f>ROUND(('NEW Reference'!B$16*List!$H2443)+'NEW Reference'!B$17,0)</f>
        <v>1037</v>
      </c>
      <c r="J2443" s="34">
        <f>ROUND(('NEW Reference'!C$16*List!$H2443)+'NEW Reference'!C$17,0)</f>
        <v>1546</v>
      </c>
      <c r="K2443" s="34">
        <f>ROUND(('NEW Reference'!D$16*List!$H2443)+'NEW Reference'!D$17,0)</f>
        <v>1853</v>
      </c>
      <c r="L2443" s="34">
        <f>ROUND(('NEW Reference'!E$16*List!$H2443)+'NEW Reference'!E$17,0)</f>
        <v>2291</v>
      </c>
      <c r="M2443" s="34">
        <f>ROUND(('NEW Reference'!F$16*List!$H2443)+'NEW Reference'!F$17,0)</f>
        <v>2387</v>
      </c>
      <c r="N2443" s="34">
        <f>ROUND(('NEW Reference'!G$16*List!$H2443)+'NEW Reference'!G$17,0)</f>
        <v>2702</v>
      </c>
      <c r="O2443" s="34">
        <f>ROUND(('NEW Reference'!H$16*List!$H2443)+'NEW Reference'!H$17,0)</f>
        <v>2805</v>
      </c>
      <c r="P2443" s="34">
        <f>ROUND(('NEW Reference'!I$16*List!$H2443)+'NEW Reference'!I$17,0)</f>
        <v>2915</v>
      </c>
      <c r="Q2443" s="34">
        <f>ROUND(('NEW Reference'!J$16*List!$H2443)+'NEW Reference'!J$17,0)</f>
        <v>3376</v>
      </c>
      <c r="R2443" s="34">
        <f>ROUND(('NEW Reference'!K$16*List!$H2443)+'NEW Reference'!K$17,0)</f>
        <v>3482</v>
      </c>
      <c r="S2443" s="34">
        <f>ROUND(('NEW Reference'!L$16*List!$H2443)+'NEW Reference'!L$17,0)</f>
        <v>3758</v>
      </c>
      <c r="T2443" s="34">
        <f>ROUND(('NEW Reference'!M$16*List!$H2443)+'NEW Reference'!M$17,0)</f>
        <v>4488</v>
      </c>
      <c r="U2443" s="34">
        <f>ROUND(('NEW Reference'!N$16*List!$H2443)+'NEW Reference'!N$17,0)</f>
        <v>18107</v>
      </c>
      <c r="V2443" s="35">
        <f>ROUND(('NEW Reference'!O$16*List!$H2443)+'NEW Reference'!O$17,0)</f>
        <v>673</v>
      </c>
      <c r="W2443" s="35">
        <f>ROUND(('NEW Reference'!P$16*List!$H2443)+'NEW Reference'!P$17,0)</f>
        <v>949</v>
      </c>
      <c r="X2443" s="35">
        <f>ROUND(('NEW Reference'!Q$16*List!$H2443)+'NEW Reference'!Q$17,0)</f>
        <v>474</v>
      </c>
      <c r="Y2443" s="36"/>
      <c r="Z2443" s="4" t="str">
        <f t="shared" si="113"/>
        <v>HAAKON, South Dakota</v>
      </c>
      <c r="AA2443" s="46" t="s">
        <v>6833</v>
      </c>
      <c r="AB2443" s="37" t="s">
        <v>49</v>
      </c>
      <c r="AC2443" s="41" t="s">
        <v>6766</v>
      </c>
      <c r="AD2443" s="42"/>
      <c r="AE2443">
        <f t="shared" si="114"/>
        <v>0.80730000000000002</v>
      </c>
    </row>
    <row r="2444" spans="1:31">
      <c r="A2444" s="28" t="s">
        <v>6834</v>
      </c>
      <c r="B2444" s="44" t="s">
        <v>6835</v>
      </c>
      <c r="C2444" s="45">
        <v>99943</v>
      </c>
      <c r="D2444" s="30" t="s">
        <v>221</v>
      </c>
      <c r="E2444" s="46" t="s">
        <v>6836</v>
      </c>
      <c r="F2444" s="50" t="s">
        <v>6766</v>
      </c>
      <c r="G2444" s="33" t="s">
        <v>59</v>
      </c>
      <c r="H2444">
        <f t="shared" si="112"/>
        <v>0.80730000000000002</v>
      </c>
      <c r="I2444" s="34">
        <f>ROUND(('NEW Reference'!B$16*List!$H2444)+'NEW Reference'!B$17,0)</f>
        <v>1037</v>
      </c>
      <c r="J2444" s="34">
        <f>ROUND(('NEW Reference'!C$16*List!$H2444)+'NEW Reference'!C$17,0)</f>
        <v>1546</v>
      </c>
      <c r="K2444" s="34">
        <f>ROUND(('NEW Reference'!D$16*List!$H2444)+'NEW Reference'!D$17,0)</f>
        <v>1853</v>
      </c>
      <c r="L2444" s="34">
        <f>ROUND(('NEW Reference'!E$16*List!$H2444)+'NEW Reference'!E$17,0)</f>
        <v>2291</v>
      </c>
      <c r="M2444" s="34">
        <f>ROUND(('NEW Reference'!F$16*List!$H2444)+'NEW Reference'!F$17,0)</f>
        <v>2387</v>
      </c>
      <c r="N2444" s="34">
        <f>ROUND(('NEW Reference'!G$16*List!$H2444)+'NEW Reference'!G$17,0)</f>
        <v>2702</v>
      </c>
      <c r="O2444" s="34">
        <f>ROUND(('NEW Reference'!H$16*List!$H2444)+'NEW Reference'!H$17,0)</f>
        <v>2805</v>
      </c>
      <c r="P2444" s="34">
        <f>ROUND(('NEW Reference'!I$16*List!$H2444)+'NEW Reference'!I$17,0)</f>
        <v>2915</v>
      </c>
      <c r="Q2444" s="34">
        <f>ROUND(('NEW Reference'!J$16*List!$H2444)+'NEW Reference'!J$17,0)</f>
        <v>3376</v>
      </c>
      <c r="R2444" s="34">
        <f>ROUND(('NEW Reference'!K$16*List!$H2444)+'NEW Reference'!K$17,0)</f>
        <v>3482</v>
      </c>
      <c r="S2444" s="34">
        <f>ROUND(('NEW Reference'!L$16*List!$H2444)+'NEW Reference'!L$17,0)</f>
        <v>3758</v>
      </c>
      <c r="T2444" s="34">
        <f>ROUND(('NEW Reference'!M$16*List!$H2444)+'NEW Reference'!M$17,0)</f>
        <v>4488</v>
      </c>
      <c r="U2444" s="34">
        <f>ROUND(('NEW Reference'!N$16*List!$H2444)+'NEW Reference'!N$17,0)</f>
        <v>18107</v>
      </c>
      <c r="V2444" s="35">
        <f>ROUND(('NEW Reference'!O$16*List!$H2444)+'NEW Reference'!O$17,0)</f>
        <v>673</v>
      </c>
      <c r="W2444" s="35">
        <f>ROUND(('NEW Reference'!P$16*List!$H2444)+'NEW Reference'!P$17,0)</f>
        <v>949</v>
      </c>
      <c r="X2444" s="35">
        <f>ROUND(('NEW Reference'!Q$16*List!$H2444)+'NEW Reference'!Q$17,0)</f>
        <v>474</v>
      </c>
      <c r="Y2444" s="36"/>
      <c r="Z2444" s="4" t="str">
        <f t="shared" si="113"/>
        <v>HAMLIN, South Dakota</v>
      </c>
      <c r="AA2444" s="46" t="s">
        <v>6836</v>
      </c>
      <c r="AB2444" s="37" t="s">
        <v>49</v>
      </c>
      <c r="AC2444" s="41" t="s">
        <v>6766</v>
      </c>
      <c r="AD2444" s="42"/>
      <c r="AE2444">
        <f t="shared" si="114"/>
        <v>0.80730000000000002</v>
      </c>
    </row>
    <row r="2445" spans="1:31">
      <c r="A2445" s="28" t="s">
        <v>6837</v>
      </c>
      <c r="B2445" s="44" t="s">
        <v>6838</v>
      </c>
      <c r="C2445" s="45">
        <v>99943</v>
      </c>
      <c r="D2445" s="30" t="s">
        <v>221</v>
      </c>
      <c r="E2445" s="46" t="s">
        <v>6839</v>
      </c>
      <c r="F2445" s="50" t="s">
        <v>6766</v>
      </c>
      <c r="G2445" s="33" t="s">
        <v>59</v>
      </c>
      <c r="H2445">
        <f t="shared" si="112"/>
        <v>0.80730000000000002</v>
      </c>
      <c r="I2445" s="34">
        <f>ROUND(('NEW Reference'!B$16*List!$H2445)+'NEW Reference'!B$17,0)</f>
        <v>1037</v>
      </c>
      <c r="J2445" s="34">
        <f>ROUND(('NEW Reference'!C$16*List!$H2445)+'NEW Reference'!C$17,0)</f>
        <v>1546</v>
      </c>
      <c r="K2445" s="34">
        <f>ROUND(('NEW Reference'!D$16*List!$H2445)+'NEW Reference'!D$17,0)</f>
        <v>1853</v>
      </c>
      <c r="L2445" s="34">
        <f>ROUND(('NEW Reference'!E$16*List!$H2445)+'NEW Reference'!E$17,0)</f>
        <v>2291</v>
      </c>
      <c r="M2445" s="34">
        <f>ROUND(('NEW Reference'!F$16*List!$H2445)+'NEW Reference'!F$17,0)</f>
        <v>2387</v>
      </c>
      <c r="N2445" s="34">
        <f>ROUND(('NEW Reference'!G$16*List!$H2445)+'NEW Reference'!G$17,0)</f>
        <v>2702</v>
      </c>
      <c r="O2445" s="34">
        <f>ROUND(('NEW Reference'!H$16*List!$H2445)+'NEW Reference'!H$17,0)</f>
        <v>2805</v>
      </c>
      <c r="P2445" s="34">
        <f>ROUND(('NEW Reference'!I$16*List!$H2445)+'NEW Reference'!I$17,0)</f>
        <v>2915</v>
      </c>
      <c r="Q2445" s="34">
        <f>ROUND(('NEW Reference'!J$16*List!$H2445)+'NEW Reference'!J$17,0)</f>
        <v>3376</v>
      </c>
      <c r="R2445" s="34">
        <f>ROUND(('NEW Reference'!K$16*List!$H2445)+'NEW Reference'!K$17,0)</f>
        <v>3482</v>
      </c>
      <c r="S2445" s="34">
        <f>ROUND(('NEW Reference'!L$16*List!$H2445)+'NEW Reference'!L$17,0)</f>
        <v>3758</v>
      </c>
      <c r="T2445" s="34">
        <f>ROUND(('NEW Reference'!M$16*List!$H2445)+'NEW Reference'!M$17,0)</f>
        <v>4488</v>
      </c>
      <c r="U2445" s="34">
        <f>ROUND(('NEW Reference'!N$16*List!$H2445)+'NEW Reference'!N$17,0)</f>
        <v>18107</v>
      </c>
      <c r="V2445" s="35">
        <f>ROUND(('NEW Reference'!O$16*List!$H2445)+'NEW Reference'!O$17,0)</f>
        <v>673</v>
      </c>
      <c r="W2445" s="35">
        <f>ROUND(('NEW Reference'!P$16*List!$H2445)+'NEW Reference'!P$17,0)</f>
        <v>949</v>
      </c>
      <c r="X2445" s="35">
        <f>ROUND(('NEW Reference'!Q$16*List!$H2445)+'NEW Reference'!Q$17,0)</f>
        <v>474</v>
      </c>
      <c r="Y2445" s="36"/>
      <c r="Z2445" s="4" t="str">
        <f t="shared" si="113"/>
        <v>HAND, South Dakota</v>
      </c>
      <c r="AA2445" s="46" t="s">
        <v>6839</v>
      </c>
      <c r="AB2445" s="37" t="s">
        <v>49</v>
      </c>
      <c r="AC2445" s="41" t="s">
        <v>6766</v>
      </c>
      <c r="AD2445" s="42"/>
      <c r="AE2445">
        <f t="shared" si="114"/>
        <v>0.80730000000000002</v>
      </c>
    </row>
    <row r="2446" spans="1:31">
      <c r="A2446" s="28" t="s">
        <v>6840</v>
      </c>
      <c r="B2446" s="44" t="s">
        <v>6841</v>
      </c>
      <c r="C2446" s="45">
        <v>99943</v>
      </c>
      <c r="D2446" s="30" t="s">
        <v>221</v>
      </c>
      <c r="E2446" s="46" t="s">
        <v>6842</v>
      </c>
      <c r="F2446" s="50" t="s">
        <v>6766</v>
      </c>
      <c r="G2446" s="33" t="s">
        <v>59</v>
      </c>
      <c r="H2446">
        <f t="shared" si="112"/>
        <v>0.80730000000000002</v>
      </c>
      <c r="I2446" s="34">
        <f>ROUND(('NEW Reference'!B$16*List!$H2446)+'NEW Reference'!B$17,0)</f>
        <v>1037</v>
      </c>
      <c r="J2446" s="34">
        <f>ROUND(('NEW Reference'!C$16*List!$H2446)+'NEW Reference'!C$17,0)</f>
        <v>1546</v>
      </c>
      <c r="K2446" s="34">
        <f>ROUND(('NEW Reference'!D$16*List!$H2446)+'NEW Reference'!D$17,0)</f>
        <v>1853</v>
      </c>
      <c r="L2446" s="34">
        <f>ROUND(('NEW Reference'!E$16*List!$H2446)+'NEW Reference'!E$17,0)</f>
        <v>2291</v>
      </c>
      <c r="M2446" s="34">
        <f>ROUND(('NEW Reference'!F$16*List!$H2446)+'NEW Reference'!F$17,0)</f>
        <v>2387</v>
      </c>
      <c r="N2446" s="34">
        <f>ROUND(('NEW Reference'!G$16*List!$H2446)+'NEW Reference'!G$17,0)</f>
        <v>2702</v>
      </c>
      <c r="O2446" s="34">
        <f>ROUND(('NEW Reference'!H$16*List!$H2446)+'NEW Reference'!H$17,0)</f>
        <v>2805</v>
      </c>
      <c r="P2446" s="34">
        <f>ROUND(('NEW Reference'!I$16*List!$H2446)+'NEW Reference'!I$17,0)</f>
        <v>2915</v>
      </c>
      <c r="Q2446" s="34">
        <f>ROUND(('NEW Reference'!J$16*List!$H2446)+'NEW Reference'!J$17,0)</f>
        <v>3376</v>
      </c>
      <c r="R2446" s="34">
        <f>ROUND(('NEW Reference'!K$16*List!$H2446)+'NEW Reference'!K$17,0)</f>
        <v>3482</v>
      </c>
      <c r="S2446" s="34">
        <f>ROUND(('NEW Reference'!L$16*List!$H2446)+'NEW Reference'!L$17,0)</f>
        <v>3758</v>
      </c>
      <c r="T2446" s="34">
        <f>ROUND(('NEW Reference'!M$16*List!$H2446)+'NEW Reference'!M$17,0)</f>
        <v>4488</v>
      </c>
      <c r="U2446" s="34">
        <f>ROUND(('NEW Reference'!N$16*List!$H2446)+'NEW Reference'!N$17,0)</f>
        <v>18107</v>
      </c>
      <c r="V2446" s="35">
        <f>ROUND(('NEW Reference'!O$16*List!$H2446)+'NEW Reference'!O$17,0)</f>
        <v>673</v>
      </c>
      <c r="W2446" s="35">
        <f>ROUND(('NEW Reference'!P$16*List!$H2446)+'NEW Reference'!P$17,0)</f>
        <v>949</v>
      </c>
      <c r="X2446" s="35">
        <f>ROUND(('NEW Reference'!Q$16*List!$H2446)+'NEW Reference'!Q$17,0)</f>
        <v>474</v>
      </c>
      <c r="Y2446" s="36"/>
      <c r="Z2446" s="4" t="str">
        <f t="shared" si="113"/>
        <v>HANSON, South Dakota</v>
      </c>
      <c r="AA2446" s="37" t="s">
        <v>6842</v>
      </c>
      <c r="AB2446" s="37" t="s">
        <v>49</v>
      </c>
      <c r="AC2446" s="32" t="s">
        <v>6766</v>
      </c>
      <c r="AD2446" s="38"/>
      <c r="AE2446">
        <f t="shared" si="114"/>
        <v>0.80730000000000002</v>
      </c>
    </row>
    <row r="2447" spans="1:31">
      <c r="A2447" s="28" t="s">
        <v>6843</v>
      </c>
      <c r="B2447" s="44" t="s">
        <v>6844</v>
      </c>
      <c r="C2447" s="47">
        <v>99943</v>
      </c>
      <c r="D2447" s="30" t="s">
        <v>221</v>
      </c>
      <c r="E2447" s="37" t="s">
        <v>5328</v>
      </c>
      <c r="F2447" s="50" t="s">
        <v>6766</v>
      </c>
      <c r="G2447" s="33" t="s">
        <v>59</v>
      </c>
      <c r="H2447">
        <f t="shared" ref="H2447:H2510" si="115">IFERROR(INDEX($AH:$AH,MATCH($C2447,$AF:$AF,0)),"")</f>
        <v>0.80730000000000002</v>
      </c>
      <c r="I2447" s="34">
        <f>ROUND(('NEW Reference'!B$16*List!$H2447)+'NEW Reference'!B$17,0)</f>
        <v>1037</v>
      </c>
      <c r="J2447" s="34">
        <f>ROUND(('NEW Reference'!C$16*List!$H2447)+'NEW Reference'!C$17,0)</f>
        <v>1546</v>
      </c>
      <c r="K2447" s="34">
        <f>ROUND(('NEW Reference'!D$16*List!$H2447)+'NEW Reference'!D$17,0)</f>
        <v>1853</v>
      </c>
      <c r="L2447" s="34">
        <f>ROUND(('NEW Reference'!E$16*List!$H2447)+'NEW Reference'!E$17,0)</f>
        <v>2291</v>
      </c>
      <c r="M2447" s="34">
        <f>ROUND(('NEW Reference'!F$16*List!$H2447)+'NEW Reference'!F$17,0)</f>
        <v>2387</v>
      </c>
      <c r="N2447" s="34">
        <f>ROUND(('NEW Reference'!G$16*List!$H2447)+'NEW Reference'!G$17,0)</f>
        <v>2702</v>
      </c>
      <c r="O2447" s="34">
        <f>ROUND(('NEW Reference'!H$16*List!$H2447)+'NEW Reference'!H$17,0)</f>
        <v>2805</v>
      </c>
      <c r="P2447" s="34">
        <f>ROUND(('NEW Reference'!I$16*List!$H2447)+'NEW Reference'!I$17,0)</f>
        <v>2915</v>
      </c>
      <c r="Q2447" s="34">
        <f>ROUND(('NEW Reference'!J$16*List!$H2447)+'NEW Reference'!J$17,0)</f>
        <v>3376</v>
      </c>
      <c r="R2447" s="34">
        <f>ROUND(('NEW Reference'!K$16*List!$H2447)+'NEW Reference'!K$17,0)</f>
        <v>3482</v>
      </c>
      <c r="S2447" s="34">
        <f>ROUND(('NEW Reference'!L$16*List!$H2447)+'NEW Reference'!L$17,0)</f>
        <v>3758</v>
      </c>
      <c r="T2447" s="34">
        <f>ROUND(('NEW Reference'!M$16*List!$H2447)+'NEW Reference'!M$17,0)</f>
        <v>4488</v>
      </c>
      <c r="U2447" s="34">
        <f>ROUND(('NEW Reference'!N$16*List!$H2447)+'NEW Reference'!N$17,0)</f>
        <v>18107</v>
      </c>
      <c r="V2447" s="35">
        <f>ROUND(('NEW Reference'!O$16*List!$H2447)+'NEW Reference'!O$17,0)</f>
        <v>673</v>
      </c>
      <c r="W2447" s="35">
        <f>ROUND(('NEW Reference'!P$16*List!$H2447)+'NEW Reference'!P$17,0)</f>
        <v>949</v>
      </c>
      <c r="X2447" s="35">
        <f>ROUND(('NEW Reference'!Q$16*List!$H2447)+'NEW Reference'!Q$17,0)</f>
        <v>474</v>
      </c>
      <c r="Y2447" s="36"/>
      <c r="Z2447" s="4" t="str">
        <f t="shared" ref="Z2447:Z2510" si="116">CONCATENATE(AA2447, AB2447, AC2447)</f>
        <v>HARDING, South Dakota</v>
      </c>
      <c r="AA2447" s="46" t="s">
        <v>5328</v>
      </c>
      <c r="AB2447" s="37" t="s">
        <v>49</v>
      </c>
      <c r="AC2447" s="41" t="s">
        <v>6766</v>
      </c>
      <c r="AD2447" s="42"/>
      <c r="AE2447">
        <f t="shared" ref="AE2447:AE2510" si="117">IFERROR(INDEX($AH:$AH,MATCH($C2447,$AF:$AF,0)),"")</f>
        <v>0.80730000000000002</v>
      </c>
    </row>
    <row r="2448" spans="1:31">
      <c r="A2448" s="28" t="s">
        <v>6845</v>
      </c>
      <c r="B2448" s="44" t="s">
        <v>6846</v>
      </c>
      <c r="C2448" s="47">
        <v>99943</v>
      </c>
      <c r="D2448" s="30" t="s">
        <v>221</v>
      </c>
      <c r="E2448" s="37" t="s">
        <v>6247</v>
      </c>
      <c r="F2448" s="50" t="s">
        <v>6766</v>
      </c>
      <c r="G2448" s="33" t="s">
        <v>59</v>
      </c>
      <c r="H2448">
        <f t="shared" si="115"/>
        <v>0.80730000000000002</v>
      </c>
      <c r="I2448" s="34">
        <f>ROUND(('NEW Reference'!B$16*List!$H2448)+'NEW Reference'!B$17,0)</f>
        <v>1037</v>
      </c>
      <c r="J2448" s="34">
        <f>ROUND(('NEW Reference'!C$16*List!$H2448)+'NEW Reference'!C$17,0)</f>
        <v>1546</v>
      </c>
      <c r="K2448" s="34">
        <f>ROUND(('NEW Reference'!D$16*List!$H2448)+'NEW Reference'!D$17,0)</f>
        <v>1853</v>
      </c>
      <c r="L2448" s="34">
        <f>ROUND(('NEW Reference'!E$16*List!$H2448)+'NEW Reference'!E$17,0)</f>
        <v>2291</v>
      </c>
      <c r="M2448" s="34">
        <f>ROUND(('NEW Reference'!F$16*List!$H2448)+'NEW Reference'!F$17,0)</f>
        <v>2387</v>
      </c>
      <c r="N2448" s="34">
        <f>ROUND(('NEW Reference'!G$16*List!$H2448)+'NEW Reference'!G$17,0)</f>
        <v>2702</v>
      </c>
      <c r="O2448" s="34">
        <f>ROUND(('NEW Reference'!H$16*List!$H2448)+'NEW Reference'!H$17,0)</f>
        <v>2805</v>
      </c>
      <c r="P2448" s="34">
        <f>ROUND(('NEW Reference'!I$16*List!$H2448)+'NEW Reference'!I$17,0)</f>
        <v>2915</v>
      </c>
      <c r="Q2448" s="34">
        <f>ROUND(('NEW Reference'!J$16*List!$H2448)+'NEW Reference'!J$17,0)</f>
        <v>3376</v>
      </c>
      <c r="R2448" s="34">
        <f>ROUND(('NEW Reference'!K$16*List!$H2448)+'NEW Reference'!K$17,0)</f>
        <v>3482</v>
      </c>
      <c r="S2448" s="34">
        <f>ROUND(('NEW Reference'!L$16*List!$H2448)+'NEW Reference'!L$17,0)</f>
        <v>3758</v>
      </c>
      <c r="T2448" s="34">
        <f>ROUND(('NEW Reference'!M$16*List!$H2448)+'NEW Reference'!M$17,0)</f>
        <v>4488</v>
      </c>
      <c r="U2448" s="34">
        <f>ROUND(('NEW Reference'!N$16*List!$H2448)+'NEW Reference'!N$17,0)</f>
        <v>18107</v>
      </c>
      <c r="V2448" s="35">
        <f>ROUND(('NEW Reference'!O$16*List!$H2448)+'NEW Reference'!O$17,0)</f>
        <v>673</v>
      </c>
      <c r="W2448" s="35">
        <f>ROUND(('NEW Reference'!P$16*List!$H2448)+'NEW Reference'!P$17,0)</f>
        <v>949</v>
      </c>
      <c r="X2448" s="35">
        <f>ROUND(('NEW Reference'!Q$16*List!$H2448)+'NEW Reference'!Q$17,0)</f>
        <v>474</v>
      </c>
      <c r="Y2448" s="36"/>
      <c r="Z2448" s="4" t="str">
        <f t="shared" si="116"/>
        <v>HUGHES, South Dakota</v>
      </c>
      <c r="AA2448" s="37" t="s">
        <v>6247</v>
      </c>
      <c r="AB2448" s="37" t="s">
        <v>49</v>
      </c>
      <c r="AC2448" s="32" t="s">
        <v>6766</v>
      </c>
      <c r="AD2448" s="38"/>
      <c r="AE2448">
        <f t="shared" si="117"/>
        <v>0.80730000000000002</v>
      </c>
    </row>
    <row r="2449" spans="1:31">
      <c r="A2449" s="28" t="s">
        <v>6847</v>
      </c>
      <c r="B2449" s="44" t="s">
        <v>6848</v>
      </c>
      <c r="C2449" s="47">
        <v>99943</v>
      </c>
      <c r="D2449" s="30" t="s">
        <v>221</v>
      </c>
      <c r="E2449" s="37" t="s">
        <v>6849</v>
      </c>
      <c r="F2449" s="50" t="s">
        <v>6766</v>
      </c>
      <c r="G2449" s="33" t="s">
        <v>59</v>
      </c>
      <c r="H2449">
        <f t="shared" si="115"/>
        <v>0.80730000000000002</v>
      </c>
      <c r="I2449" s="34">
        <f>ROUND(('NEW Reference'!B$16*List!$H2449)+'NEW Reference'!B$17,0)</f>
        <v>1037</v>
      </c>
      <c r="J2449" s="34">
        <f>ROUND(('NEW Reference'!C$16*List!$H2449)+'NEW Reference'!C$17,0)</f>
        <v>1546</v>
      </c>
      <c r="K2449" s="34">
        <f>ROUND(('NEW Reference'!D$16*List!$H2449)+'NEW Reference'!D$17,0)</f>
        <v>1853</v>
      </c>
      <c r="L2449" s="34">
        <f>ROUND(('NEW Reference'!E$16*List!$H2449)+'NEW Reference'!E$17,0)</f>
        <v>2291</v>
      </c>
      <c r="M2449" s="34">
        <f>ROUND(('NEW Reference'!F$16*List!$H2449)+'NEW Reference'!F$17,0)</f>
        <v>2387</v>
      </c>
      <c r="N2449" s="34">
        <f>ROUND(('NEW Reference'!G$16*List!$H2449)+'NEW Reference'!G$17,0)</f>
        <v>2702</v>
      </c>
      <c r="O2449" s="34">
        <f>ROUND(('NEW Reference'!H$16*List!$H2449)+'NEW Reference'!H$17,0)</f>
        <v>2805</v>
      </c>
      <c r="P2449" s="34">
        <f>ROUND(('NEW Reference'!I$16*List!$H2449)+'NEW Reference'!I$17,0)</f>
        <v>2915</v>
      </c>
      <c r="Q2449" s="34">
        <f>ROUND(('NEW Reference'!J$16*List!$H2449)+'NEW Reference'!J$17,0)</f>
        <v>3376</v>
      </c>
      <c r="R2449" s="34">
        <f>ROUND(('NEW Reference'!K$16*List!$H2449)+'NEW Reference'!K$17,0)</f>
        <v>3482</v>
      </c>
      <c r="S2449" s="34">
        <f>ROUND(('NEW Reference'!L$16*List!$H2449)+'NEW Reference'!L$17,0)</f>
        <v>3758</v>
      </c>
      <c r="T2449" s="34">
        <f>ROUND(('NEW Reference'!M$16*List!$H2449)+'NEW Reference'!M$17,0)</f>
        <v>4488</v>
      </c>
      <c r="U2449" s="34">
        <f>ROUND(('NEW Reference'!N$16*List!$H2449)+'NEW Reference'!N$17,0)</f>
        <v>18107</v>
      </c>
      <c r="V2449" s="35">
        <f>ROUND(('NEW Reference'!O$16*List!$H2449)+'NEW Reference'!O$17,0)</f>
        <v>673</v>
      </c>
      <c r="W2449" s="35">
        <f>ROUND(('NEW Reference'!P$16*List!$H2449)+'NEW Reference'!P$17,0)</f>
        <v>949</v>
      </c>
      <c r="X2449" s="35">
        <f>ROUND(('NEW Reference'!Q$16*List!$H2449)+'NEW Reference'!Q$17,0)</f>
        <v>474</v>
      </c>
      <c r="Y2449" s="36"/>
      <c r="Z2449" s="4" t="str">
        <f t="shared" si="116"/>
        <v>HUTCHINSON, South Dakota</v>
      </c>
      <c r="AA2449" s="37" t="s">
        <v>6849</v>
      </c>
      <c r="AB2449" s="37" t="s">
        <v>49</v>
      </c>
      <c r="AC2449" s="32" t="s">
        <v>6766</v>
      </c>
      <c r="AD2449" s="38"/>
      <c r="AE2449">
        <f t="shared" si="117"/>
        <v>0.80730000000000002</v>
      </c>
    </row>
    <row r="2450" spans="1:31">
      <c r="A2450" s="28" t="s">
        <v>6850</v>
      </c>
      <c r="B2450" s="44" t="s">
        <v>6851</v>
      </c>
      <c r="C2450" s="47">
        <v>99943</v>
      </c>
      <c r="D2450" s="30" t="s">
        <v>221</v>
      </c>
      <c r="E2450" s="37" t="s">
        <v>5674</v>
      </c>
      <c r="F2450" s="50" t="s">
        <v>6766</v>
      </c>
      <c r="G2450" s="33" t="s">
        <v>59</v>
      </c>
      <c r="H2450">
        <f t="shared" si="115"/>
        <v>0.80730000000000002</v>
      </c>
      <c r="I2450" s="34">
        <f>ROUND(('NEW Reference'!B$16*List!$H2450)+'NEW Reference'!B$17,0)</f>
        <v>1037</v>
      </c>
      <c r="J2450" s="34">
        <f>ROUND(('NEW Reference'!C$16*List!$H2450)+'NEW Reference'!C$17,0)</f>
        <v>1546</v>
      </c>
      <c r="K2450" s="34">
        <f>ROUND(('NEW Reference'!D$16*List!$H2450)+'NEW Reference'!D$17,0)</f>
        <v>1853</v>
      </c>
      <c r="L2450" s="34">
        <f>ROUND(('NEW Reference'!E$16*List!$H2450)+'NEW Reference'!E$17,0)</f>
        <v>2291</v>
      </c>
      <c r="M2450" s="34">
        <f>ROUND(('NEW Reference'!F$16*List!$H2450)+'NEW Reference'!F$17,0)</f>
        <v>2387</v>
      </c>
      <c r="N2450" s="34">
        <f>ROUND(('NEW Reference'!G$16*List!$H2450)+'NEW Reference'!G$17,0)</f>
        <v>2702</v>
      </c>
      <c r="O2450" s="34">
        <f>ROUND(('NEW Reference'!H$16*List!$H2450)+'NEW Reference'!H$17,0)</f>
        <v>2805</v>
      </c>
      <c r="P2450" s="34">
        <f>ROUND(('NEW Reference'!I$16*List!$H2450)+'NEW Reference'!I$17,0)</f>
        <v>2915</v>
      </c>
      <c r="Q2450" s="34">
        <f>ROUND(('NEW Reference'!J$16*List!$H2450)+'NEW Reference'!J$17,0)</f>
        <v>3376</v>
      </c>
      <c r="R2450" s="34">
        <f>ROUND(('NEW Reference'!K$16*List!$H2450)+'NEW Reference'!K$17,0)</f>
        <v>3482</v>
      </c>
      <c r="S2450" s="34">
        <f>ROUND(('NEW Reference'!L$16*List!$H2450)+'NEW Reference'!L$17,0)</f>
        <v>3758</v>
      </c>
      <c r="T2450" s="34">
        <f>ROUND(('NEW Reference'!M$16*List!$H2450)+'NEW Reference'!M$17,0)</f>
        <v>4488</v>
      </c>
      <c r="U2450" s="34">
        <f>ROUND(('NEW Reference'!N$16*List!$H2450)+'NEW Reference'!N$17,0)</f>
        <v>18107</v>
      </c>
      <c r="V2450" s="35">
        <f>ROUND(('NEW Reference'!O$16*List!$H2450)+'NEW Reference'!O$17,0)</f>
        <v>673</v>
      </c>
      <c r="W2450" s="35">
        <f>ROUND(('NEW Reference'!P$16*List!$H2450)+'NEW Reference'!P$17,0)</f>
        <v>949</v>
      </c>
      <c r="X2450" s="35">
        <f>ROUND(('NEW Reference'!Q$16*List!$H2450)+'NEW Reference'!Q$17,0)</f>
        <v>474</v>
      </c>
      <c r="Y2450" s="36"/>
      <c r="Z2450" s="4" t="str">
        <f t="shared" si="116"/>
        <v>HYDE, South Dakota</v>
      </c>
      <c r="AA2450" s="37" t="s">
        <v>5674</v>
      </c>
      <c r="AB2450" s="37" t="s">
        <v>49</v>
      </c>
      <c r="AC2450" s="32" t="s">
        <v>6766</v>
      </c>
      <c r="AD2450" s="38"/>
      <c r="AE2450">
        <f t="shared" si="117"/>
        <v>0.80730000000000002</v>
      </c>
    </row>
    <row r="2451" spans="1:31">
      <c r="A2451" s="28" t="s">
        <v>6852</v>
      </c>
      <c r="B2451" s="44" t="s">
        <v>6853</v>
      </c>
      <c r="C2451" s="47">
        <v>99943</v>
      </c>
      <c r="D2451" s="30" t="s">
        <v>221</v>
      </c>
      <c r="E2451" s="37" t="s">
        <v>194</v>
      </c>
      <c r="F2451" s="50" t="s">
        <v>6766</v>
      </c>
      <c r="G2451" s="33" t="s">
        <v>59</v>
      </c>
      <c r="H2451">
        <f t="shared" si="115"/>
        <v>0.80730000000000002</v>
      </c>
      <c r="I2451" s="34">
        <f>ROUND(('NEW Reference'!B$16*List!$H2451)+'NEW Reference'!B$17,0)</f>
        <v>1037</v>
      </c>
      <c r="J2451" s="34">
        <f>ROUND(('NEW Reference'!C$16*List!$H2451)+'NEW Reference'!C$17,0)</f>
        <v>1546</v>
      </c>
      <c r="K2451" s="34">
        <f>ROUND(('NEW Reference'!D$16*List!$H2451)+'NEW Reference'!D$17,0)</f>
        <v>1853</v>
      </c>
      <c r="L2451" s="34">
        <f>ROUND(('NEW Reference'!E$16*List!$H2451)+'NEW Reference'!E$17,0)</f>
        <v>2291</v>
      </c>
      <c r="M2451" s="34">
        <f>ROUND(('NEW Reference'!F$16*List!$H2451)+'NEW Reference'!F$17,0)</f>
        <v>2387</v>
      </c>
      <c r="N2451" s="34">
        <f>ROUND(('NEW Reference'!G$16*List!$H2451)+'NEW Reference'!G$17,0)</f>
        <v>2702</v>
      </c>
      <c r="O2451" s="34">
        <f>ROUND(('NEW Reference'!H$16*List!$H2451)+'NEW Reference'!H$17,0)</f>
        <v>2805</v>
      </c>
      <c r="P2451" s="34">
        <f>ROUND(('NEW Reference'!I$16*List!$H2451)+'NEW Reference'!I$17,0)</f>
        <v>2915</v>
      </c>
      <c r="Q2451" s="34">
        <f>ROUND(('NEW Reference'!J$16*List!$H2451)+'NEW Reference'!J$17,0)</f>
        <v>3376</v>
      </c>
      <c r="R2451" s="34">
        <f>ROUND(('NEW Reference'!K$16*List!$H2451)+'NEW Reference'!K$17,0)</f>
        <v>3482</v>
      </c>
      <c r="S2451" s="34">
        <f>ROUND(('NEW Reference'!L$16*List!$H2451)+'NEW Reference'!L$17,0)</f>
        <v>3758</v>
      </c>
      <c r="T2451" s="34">
        <f>ROUND(('NEW Reference'!M$16*List!$H2451)+'NEW Reference'!M$17,0)</f>
        <v>4488</v>
      </c>
      <c r="U2451" s="34">
        <f>ROUND(('NEW Reference'!N$16*List!$H2451)+'NEW Reference'!N$17,0)</f>
        <v>18107</v>
      </c>
      <c r="V2451" s="35">
        <f>ROUND(('NEW Reference'!O$16*List!$H2451)+'NEW Reference'!O$17,0)</f>
        <v>673</v>
      </c>
      <c r="W2451" s="35">
        <f>ROUND(('NEW Reference'!P$16*List!$H2451)+'NEW Reference'!P$17,0)</f>
        <v>949</v>
      </c>
      <c r="X2451" s="35">
        <f>ROUND(('NEW Reference'!Q$16*List!$H2451)+'NEW Reference'!Q$17,0)</f>
        <v>474</v>
      </c>
      <c r="Y2451" s="36"/>
      <c r="Z2451" s="4" t="str">
        <f t="shared" si="116"/>
        <v>JACKSON, South Dakota</v>
      </c>
      <c r="AA2451" s="37" t="s">
        <v>194</v>
      </c>
      <c r="AB2451" s="37" t="s">
        <v>49</v>
      </c>
      <c r="AC2451" s="32" t="s">
        <v>6766</v>
      </c>
      <c r="AD2451" s="38"/>
      <c r="AE2451">
        <f t="shared" si="117"/>
        <v>0.80730000000000002</v>
      </c>
    </row>
    <row r="2452" spans="1:31">
      <c r="A2452" s="28" t="s">
        <v>6854</v>
      </c>
      <c r="B2452" s="44" t="s">
        <v>6855</v>
      </c>
      <c r="C2452" s="47">
        <v>99943</v>
      </c>
      <c r="D2452" s="30" t="s">
        <v>221</v>
      </c>
      <c r="E2452" s="37" t="s">
        <v>6856</v>
      </c>
      <c r="F2452" s="50" t="s">
        <v>6766</v>
      </c>
      <c r="G2452" s="33" t="s">
        <v>59</v>
      </c>
      <c r="H2452">
        <f t="shared" si="115"/>
        <v>0.80730000000000002</v>
      </c>
      <c r="I2452" s="34">
        <f>ROUND(('NEW Reference'!B$16*List!$H2452)+'NEW Reference'!B$17,0)</f>
        <v>1037</v>
      </c>
      <c r="J2452" s="34">
        <f>ROUND(('NEW Reference'!C$16*List!$H2452)+'NEW Reference'!C$17,0)</f>
        <v>1546</v>
      </c>
      <c r="K2452" s="34">
        <f>ROUND(('NEW Reference'!D$16*List!$H2452)+'NEW Reference'!D$17,0)</f>
        <v>1853</v>
      </c>
      <c r="L2452" s="34">
        <f>ROUND(('NEW Reference'!E$16*List!$H2452)+'NEW Reference'!E$17,0)</f>
        <v>2291</v>
      </c>
      <c r="M2452" s="34">
        <f>ROUND(('NEW Reference'!F$16*List!$H2452)+'NEW Reference'!F$17,0)</f>
        <v>2387</v>
      </c>
      <c r="N2452" s="34">
        <f>ROUND(('NEW Reference'!G$16*List!$H2452)+'NEW Reference'!G$17,0)</f>
        <v>2702</v>
      </c>
      <c r="O2452" s="34">
        <f>ROUND(('NEW Reference'!H$16*List!$H2452)+'NEW Reference'!H$17,0)</f>
        <v>2805</v>
      </c>
      <c r="P2452" s="34">
        <f>ROUND(('NEW Reference'!I$16*List!$H2452)+'NEW Reference'!I$17,0)</f>
        <v>2915</v>
      </c>
      <c r="Q2452" s="34">
        <f>ROUND(('NEW Reference'!J$16*List!$H2452)+'NEW Reference'!J$17,0)</f>
        <v>3376</v>
      </c>
      <c r="R2452" s="34">
        <f>ROUND(('NEW Reference'!K$16*List!$H2452)+'NEW Reference'!K$17,0)</f>
        <v>3482</v>
      </c>
      <c r="S2452" s="34">
        <f>ROUND(('NEW Reference'!L$16*List!$H2452)+'NEW Reference'!L$17,0)</f>
        <v>3758</v>
      </c>
      <c r="T2452" s="34">
        <f>ROUND(('NEW Reference'!M$16*List!$H2452)+'NEW Reference'!M$17,0)</f>
        <v>4488</v>
      </c>
      <c r="U2452" s="34">
        <f>ROUND(('NEW Reference'!N$16*List!$H2452)+'NEW Reference'!N$17,0)</f>
        <v>18107</v>
      </c>
      <c r="V2452" s="35">
        <f>ROUND(('NEW Reference'!O$16*List!$H2452)+'NEW Reference'!O$17,0)</f>
        <v>673</v>
      </c>
      <c r="W2452" s="35">
        <f>ROUND(('NEW Reference'!P$16*List!$H2452)+'NEW Reference'!P$17,0)</f>
        <v>949</v>
      </c>
      <c r="X2452" s="35">
        <f>ROUND(('NEW Reference'!Q$16*List!$H2452)+'NEW Reference'!Q$17,0)</f>
        <v>474</v>
      </c>
      <c r="Y2452" s="36"/>
      <c r="Z2452" s="4" t="str">
        <f t="shared" si="116"/>
        <v>JERAULD, South Dakota</v>
      </c>
      <c r="AA2452" s="46" t="s">
        <v>6856</v>
      </c>
      <c r="AB2452" s="37" t="s">
        <v>49</v>
      </c>
      <c r="AC2452" s="41" t="s">
        <v>6766</v>
      </c>
      <c r="AD2452" s="42"/>
      <c r="AE2452">
        <f t="shared" si="117"/>
        <v>0.80730000000000002</v>
      </c>
    </row>
    <row r="2453" spans="1:31">
      <c r="A2453" s="28" t="s">
        <v>6857</v>
      </c>
      <c r="B2453" s="44" t="s">
        <v>6858</v>
      </c>
      <c r="C2453" s="45">
        <v>99943</v>
      </c>
      <c r="D2453" s="30" t="s">
        <v>221</v>
      </c>
      <c r="E2453" s="46" t="s">
        <v>1858</v>
      </c>
      <c r="F2453" s="50" t="s">
        <v>6766</v>
      </c>
      <c r="G2453" s="33" t="s">
        <v>59</v>
      </c>
      <c r="H2453">
        <f t="shared" si="115"/>
        <v>0.80730000000000002</v>
      </c>
      <c r="I2453" s="34">
        <f>ROUND(('NEW Reference'!B$16*List!$H2453)+'NEW Reference'!B$17,0)</f>
        <v>1037</v>
      </c>
      <c r="J2453" s="34">
        <f>ROUND(('NEW Reference'!C$16*List!$H2453)+'NEW Reference'!C$17,0)</f>
        <v>1546</v>
      </c>
      <c r="K2453" s="34">
        <f>ROUND(('NEW Reference'!D$16*List!$H2453)+'NEW Reference'!D$17,0)</f>
        <v>1853</v>
      </c>
      <c r="L2453" s="34">
        <f>ROUND(('NEW Reference'!E$16*List!$H2453)+'NEW Reference'!E$17,0)</f>
        <v>2291</v>
      </c>
      <c r="M2453" s="34">
        <f>ROUND(('NEW Reference'!F$16*List!$H2453)+'NEW Reference'!F$17,0)</f>
        <v>2387</v>
      </c>
      <c r="N2453" s="34">
        <f>ROUND(('NEW Reference'!G$16*List!$H2453)+'NEW Reference'!G$17,0)</f>
        <v>2702</v>
      </c>
      <c r="O2453" s="34">
        <f>ROUND(('NEW Reference'!H$16*List!$H2453)+'NEW Reference'!H$17,0)</f>
        <v>2805</v>
      </c>
      <c r="P2453" s="34">
        <f>ROUND(('NEW Reference'!I$16*List!$H2453)+'NEW Reference'!I$17,0)</f>
        <v>2915</v>
      </c>
      <c r="Q2453" s="34">
        <f>ROUND(('NEW Reference'!J$16*List!$H2453)+'NEW Reference'!J$17,0)</f>
        <v>3376</v>
      </c>
      <c r="R2453" s="34">
        <f>ROUND(('NEW Reference'!K$16*List!$H2453)+'NEW Reference'!K$17,0)</f>
        <v>3482</v>
      </c>
      <c r="S2453" s="34">
        <f>ROUND(('NEW Reference'!L$16*List!$H2453)+'NEW Reference'!L$17,0)</f>
        <v>3758</v>
      </c>
      <c r="T2453" s="34">
        <f>ROUND(('NEW Reference'!M$16*List!$H2453)+'NEW Reference'!M$17,0)</f>
        <v>4488</v>
      </c>
      <c r="U2453" s="34">
        <f>ROUND(('NEW Reference'!N$16*List!$H2453)+'NEW Reference'!N$17,0)</f>
        <v>18107</v>
      </c>
      <c r="V2453" s="35">
        <f>ROUND(('NEW Reference'!O$16*List!$H2453)+'NEW Reference'!O$17,0)</f>
        <v>673</v>
      </c>
      <c r="W2453" s="35">
        <f>ROUND(('NEW Reference'!P$16*List!$H2453)+'NEW Reference'!P$17,0)</f>
        <v>949</v>
      </c>
      <c r="X2453" s="35">
        <f>ROUND(('NEW Reference'!Q$16*List!$H2453)+'NEW Reference'!Q$17,0)</f>
        <v>474</v>
      </c>
      <c r="Y2453" s="36"/>
      <c r="Z2453" s="4" t="str">
        <f t="shared" si="116"/>
        <v>JONES, South Dakota</v>
      </c>
      <c r="AA2453" s="37" t="s">
        <v>1858</v>
      </c>
      <c r="AB2453" s="37" t="s">
        <v>49</v>
      </c>
      <c r="AC2453" s="32" t="s">
        <v>6766</v>
      </c>
      <c r="AD2453" s="38"/>
      <c r="AE2453">
        <f t="shared" si="117"/>
        <v>0.80730000000000002</v>
      </c>
    </row>
    <row r="2454" spans="1:31">
      <c r="A2454" s="28" t="s">
        <v>6859</v>
      </c>
      <c r="B2454" s="44" t="s">
        <v>6860</v>
      </c>
      <c r="C2454" s="47">
        <v>99943</v>
      </c>
      <c r="D2454" s="30" t="s">
        <v>221</v>
      </c>
      <c r="E2454" s="37" t="s">
        <v>6861</v>
      </c>
      <c r="F2454" s="50" t="s">
        <v>6766</v>
      </c>
      <c r="G2454" s="33" t="s">
        <v>59</v>
      </c>
      <c r="H2454">
        <f t="shared" si="115"/>
        <v>0.80730000000000002</v>
      </c>
      <c r="I2454" s="34">
        <f>ROUND(('NEW Reference'!B$16*List!$H2454)+'NEW Reference'!B$17,0)</f>
        <v>1037</v>
      </c>
      <c r="J2454" s="34">
        <f>ROUND(('NEW Reference'!C$16*List!$H2454)+'NEW Reference'!C$17,0)</f>
        <v>1546</v>
      </c>
      <c r="K2454" s="34">
        <f>ROUND(('NEW Reference'!D$16*List!$H2454)+'NEW Reference'!D$17,0)</f>
        <v>1853</v>
      </c>
      <c r="L2454" s="34">
        <f>ROUND(('NEW Reference'!E$16*List!$H2454)+'NEW Reference'!E$17,0)</f>
        <v>2291</v>
      </c>
      <c r="M2454" s="34">
        <f>ROUND(('NEW Reference'!F$16*List!$H2454)+'NEW Reference'!F$17,0)</f>
        <v>2387</v>
      </c>
      <c r="N2454" s="34">
        <f>ROUND(('NEW Reference'!G$16*List!$H2454)+'NEW Reference'!G$17,0)</f>
        <v>2702</v>
      </c>
      <c r="O2454" s="34">
        <f>ROUND(('NEW Reference'!H$16*List!$H2454)+'NEW Reference'!H$17,0)</f>
        <v>2805</v>
      </c>
      <c r="P2454" s="34">
        <f>ROUND(('NEW Reference'!I$16*List!$H2454)+'NEW Reference'!I$17,0)</f>
        <v>2915</v>
      </c>
      <c r="Q2454" s="34">
        <f>ROUND(('NEW Reference'!J$16*List!$H2454)+'NEW Reference'!J$17,0)</f>
        <v>3376</v>
      </c>
      <c r="R2454" s="34">
        <f>ROUND(('NEW Reference'!K$16*List!$H2454)+'NEW Reference'!K$17,0)</f>
        <v>3482</v>
      </c>
      <c r="S2454" s="34">
        <f>ROUND(('NEW Reference'!L$16*List!$H2454)+'NEW Reference'!L$17,0)</f>
        <v>3758</v>
      </c>
      <c r="T2454" s="34">
        <f>ROUND(('NEW Reference'!M$16*List!$H2454)+'NEW Reference'!M$17,0)</f>
        <v>4488</v>
      </c>
      <c r="U2454" s="34">
        <f>ROUND(('NEW Reference'!N$16*List!$H2454)+'NEW Reference'!N$17,0)</f>
        <v>18107</v>
      </c>
      <c r="V2454" s="35">
        <f>ROUND(('NEW Reference'!O$16*List!$H2454)+'NEW Reference'!O$17,0)</f>
        <v>673</v>
      </c>
      <c r="W2454" s="35">
        <f>ROUND(('NEW Reference'!P$16*List!$H2454)+'NEW Reference'!P$17,0)</f>
        <v>949</v>
      </c>
      <c r="X2454" s="35">
        <f>ROUND(('NEW Reference'!Q$16*List!$H2454)+'NEW Reference'!Q$17,0)</f>
        <v>474</v>
      </c>
      <c r="Y2454" s="36"/>
      <c r="Z2454" s="4" t="str">
        <f t="shared" si="116"/>
        <v>KINGSBURY, South Dakota</v>
      </c>
      <c r="AA2454" s="46" t="s">
        <v>6861</v>
      </c>
      <c r="AB2454" s="37" t="s">
        <v>49</v>
      </c>
      <c r="AC2454" s="41" t="s">
        <v>6766</v>
      </c>
      <c r="AD2454" s="42"/>
      <c r="AE2454">
        <f t="shared" si="117"/>
        <v>0.80730000000000002</v>
      </c>
    </row>
    <row r="2455" spans="1:31">
      <c r="A2455" s="28" t="s">
        <v>6862</v>
      </c>
      <c r="B2455" s="44" t="s">
        <v>6863</v>
      </c>
      <c r="C2455" s="45">
        <v>99943</v>
      </c>
      <c r="D2455" s="30" t="s">
        <v>221</v>
      </c>
      <c r="E2455" s="46" t="s">
        <v>840</v>
      </c>
      <c r="F2455" s="50" t="s">
        <v>6766</v>
      </c>
      <c r="G2455" s="33" t="s">
        <v>59</v>
      </c>
      <c r="H2455">
        <f t="shared" si="115"/>
        <v>0.80730000000000002</v>
      </c>
      <c r="I2455" s="34">
        <f>ROUND(('NEW Reference'!B$16*List!$H2455)+'NEW Reference'!B$17,0)</f>
        <v>1037</v>
      </c>
      <c r="J2455" s="34">
        <f>ROUND(('NEW Reference'!C$16*List!$H2455)+'NEW Reference'!C$17,0)</f>
        <v>1546</v>
      </c>
      <c r="K2455" s="34">
        <f>ROUND(('NEW Reference'!D$16*List!$H2455)+'NEW Reference'!D$17,0)</f>
        <v>1853</v>
      </c>
      <c r="L2455" s="34">
        <f>ROUND(('NEW Reference'!E$16*List!$H2455)+'NEW Reference'!E$17,0)</f>
        <v>2291</v>
      </c>
      <c r="M2455" s="34">
        <f>ROUND(('NEW Reference'!F$16*List!$H2455)+'NEW Reference'!F$17,0)</f>
        <v>2387</v>
      </c>
      <c r="N2455" s="34">
        <f>ROUND(('NEW Reference'!G$16*List!$H2455)+'NEW Reference'!G$17,0)</f>
        <v>2702</v>
      </c>
      <c r="O2455" s="34">
        <f>ROUND(('NEW Reference'!H$16*List!$H2455)+'NEW Reference'!H$17,0)</f>
        <v>2805</v>
      </c>
      <c r="P2455" s="34">
        <f>ROUND(('NEW Reference'!I$16*List!$H2455)+'NEW Reference'!I$17,0)</f>
        <v>2915</v>
      </c>
      <c r="Q2455" s="34">
        <f>ROUND(('NEW Reference'!J$16*List!$H2455)+'NEW Reference'!J$17,0)</f>
        <v>3376</v>
      </c>
      <c r="R2455" s="34">
        <f>ROUND(('NEW Reference'!K$16*List!$H2455)+'NEW Reference'!K$17,0)</f>
        <v>3482</v>
      </c>
      <c r="S2455" s="34">
        <f>ROUND(('NEW Reference'!L$16*List!$H2455)+'NEW Reference'!L$17,0)</f>
        <v>3758</v>
      </c>
      <c r="T2455" s="34">
        <f>ROUND(('NEW Reference'!M$16*List!$H2455)+'NEW Reference'!M$17,0)</f>
        <v>4488</v>
      </c>
      <c r="U2455" s="34">
        <f>ROUND(('NEW Reference'!N$16*List!$H2455)+'NEW Reference'!N$17,0)</f>
        <v>18107</v>
      </c>
      <c r="V2455" s="35">
        <f>ROUND(('NEW Reference'!O$16*List!$H2455)+'NEW Reference'!O$17,0)</f>
        <v>673</v>
      </c>
      <c r="W2455" s="35">
        <f>ROUND(('NEW Reference'!P$16*List!$H2455)+'NEW Reference'!P$17,0)</f>
        <v>949</v>
      </c>
      <c r="X2455" s="35">
        <f>ROUND(('NEW Reference'!Q$16*List!$H2455)+'NEW Reference'!Q$17,0)</f>
        <v>474</v>
      </c>
      <c r="Y2455" s="36"/>
      <c r="Z2455" s="4" t="str">
        <f t="shared" si="116"/>
        <v>LAKE, South Dakota</v>
      </c>
      <c r="AA2455" s="46" t="s">
        <v>840</v>
      </c>
      <c r="AB2455" s="37" t="s">
        <v>49</v>
      </c>
      <c r="AC2455" s="41" t="s">
        <v>6766</v>
      </c>
      <c r="AD2455" s="42"/>
      <c r="AE2455">
        <f t="shared" si="117"/>
        <v>0.80730000000000002</v>
      </c>
    </row>
    <row r="2456" spans="1:31">
      <c r="A2456" s="28" t="s">
        <v>6864</v>
      </c>
      <c r="B2456" s="44" t="s">
        <v>6865</v>
      </c>
      <c r="C2456" s="45">
        <v>99943</v>
      </c>
      <c r="D2456" s="30" t="s">
        <v>221</v>
      </c>
      <c r="E2456" s="46" t="s">
        <v>211</v>
      </c>
      <c r="F2456" s="50" t="s">
        <v>6766</v>
      </c>
      <c r="G2456" s="33" t="s">
        <v>59</v>
      </c>
      <c r="H2456">
        <f t="shared" si="115"/>
        <v>0.80730000000000002</v>
      </c>
      <c r="I2456" s="34">
        <f>ROUND(('NEW Reference'!B$16*List!$H2456)+'NEW Reference'!B$17,0)</f>
        <v>1037</v>
      </c>
      <c r="J2456" s="34">
        <f>ROUND(('NEW Reference'!C$16*List!$H2456)+'NEW Reference'!C$17,0)</f>
        <v>1546</v>
      </c>
      <c r="K2456" s="34">
        <f>ROUND(('NEW Reference'!D$16*List!$H2456)+'NEW Reference'!D$17,0)</f>
        <v>1853</v>
      </c>
      <c r="L2456" s="34">
        <f>ROUND(('NEW Reference'!E$16*List!$H2456)+'NEW Reference'!E$17,0)</f>
        <v>2291</v>
      </c>
      <c r="M2456" s="34">
        <f>ROUND(('NEW Reference'!F$16*List!$H2456)+'NEW Reference'!F$17,0)</f>
        <v>2387</v>
      </c>
      <c r="N2456" s="34">
        <f>ROUND(('NEW Reference'!G$16*List!$H2456)+'NEW Reference'!G$17,0)</f>
        <v>2702</v>
      </c>
      <c r="O2456" s="34">
        <f>ROUND(('NEW Reference'!H$16*List!$H2456)+'NEW Reference'!H$17,0)</f>
        <v>2805</v>
      </c>
      <c r="P2456" s="34">
        <f>ROUND(('NEW Reference'!I$16*List!$H2456)+'NEW Reference'!I$17,0)</f>
        <v>2915</v>
      </c>
      <c r="Q2456" s="34">
        <f>ROUND(('NEW Reference'!J$16*List!$H2456)+'NEW Reference'!J$17,0)</f>
        <v>3376</v>
      </c>
      <c r="R2456" s="34">
        <f>ROUND(('NEW Reference'!K$16*List!$H2456)+'NEW Reference'!K$17,0)</f>
        <v>3482</v>
      </c>
      <c r="S2456" s="34">
        <f>ROUND(('NEW Reference'!L$16*List!$H2456)+'NEW Reference'!L$17,0)</f>
        <v>3758</v>
      </c>
      <c r="T2456" s="34">
        <f>ROUND(('NEW Reference'!M$16*List!$H2456)+'NEW Reference'!M$17,0)</f>
        <v>4488</v>
      </c>
      <c r="U2456" s="34">
        <f>ROUND(('NEW Reference'!N$16*List!$H2456)+'NEW Reference'!N$17,0)</f>
        <v>18107</v>
      </c>
      <c r="V2456" s="35">
        <f>ROUND(('NEW Reference'!O$16*List!$H2456)+'NEW Reference'!O$17,0)</f>
        <v>673</v>
      </c>
      <c r="W2456" s="35">
        <f>ROUND(('NEW Reference'!P$16*List!$H2456)+'NEW Reference'!P$17,0)</f>
        <v>949</v>
      </c>
      <c r="X2456" s="35">
        <f>ROUND(('NEW Reference'!Q$16*List!$H2456)+'NEW Reference'!Q$17,0)</f>
        <v>474</v>
      </c>
      <c r="Y2456" s="36"/>
      <c r="Z2456" s="4" t="str">
        <f t="shared" si="116"/>
        <v>LAWRENCE, South Dakota</v>
      </c>
      <c r="AA2456" s="37" t="s">
        <v>211</v>
      </c>
      <c r="AB2456" s="37" t="s">
        <v>49</v>
      </c>
      <c r="AC2456" s="32" t="s">
        <v>6766</v>
      </c>
      <c r="AD2456" s="38"/>
      <c r="AE2456">
        <f t="shared" si="117"/>
        <v>0.80730000000000002</v>
      </c>
    </row>
    <row r="2457" spans="1:31">
      <c r="A2457" s="28" t="s">
        <v>6866</v>
      </c>
      <c r="B2457" s="44" t="s">
        <v>6867</v>
      </c>
      <c r="C2457" s="45">
        <v>43620</v>
      </c>
      <c r="D2457" s="30" t="s">
        <v>1604</v>
      </c>
      <c r="E2457" s="46" t="s">
        <v>641</v>
      </c>
      <c r="F2457" s="49" t="s">
        <v>6766</v>
      </c>
      <c r="G2457" s="33" t="s">
        <v>48</v>
      </c>
      <c r="H2457">
        <f t="shared" si="115"/>
        <v>0.80710000000000004</v>
      </c>
      <c r="I2457" s="34">
        <f>ROUND(('NEW Reference'!B$16*List!$H2457)+'NEW Reference'!B$17,0)</f>
        <v>1037</v>
      </c>
      <c r="J2457" s="34">
        <f>ROUND(('NEW Reference'!C$16*List!$H2457)+'NEW Reference'!C$17,0)</f>
        <v>1546</v>
      </c>
      <c r="K2457" s="34">
        <f>ROUND(('NEW Reference'!D$16*List!$H2457)+'NEW Reference'!D$17,0)</f>
        <v>1853</v>
      </c>
      <c r="L2457" s="34">
        <f>ROUND(('NEW Reference'!E$16*List!$H2457)+'NEW Reference'!E$17,0)</f>
        <v>2290</v>
      </c>
      <c r="M2457" s="34">
        <f>ROUND(('NEW Reference'!F$16*List!$H2457)+'NEW Reference'!F$17,0)</f>
        <v>2386</v>
      </c>
      <c r="N2457" s="34">
        <f>ROUND(('NEW Reference'!G$16*List!$H2457)+'NEW Reference'!G$17,0)</f>
        <v>2701</v>
      </c>
      <c r="O2457" s="34">
        <f>ROUND(('NEW Reference'!H$16*List!$H2457)+'NEW Reference'!H$17,0)</f>
        <v>2804</v>
      </c>
      <c r="P2457" s="34">
        <f>ROUND(('NEW Reference'!I$16*List!$H2457)+'NEW Reference'!I$17,0)</f>
        <v>2915</v>
      </c>
      <c r="Q2457" s="34">
        <f>ROUND(('NEW Reference'!J$16*List!$H2457)+'NEW Reference'!J$17,0)</f>
        <v>3375</v>
      </c>
      <c r="R2457" s="34">
        <f>ROUND(('NEW Reference'!K$16*List!$H2457)+'NEW Reference'!K$17,0)</f>
        <v>3482</v>
      </c>
      <c r="S2457" s="34">
        <f>ROUND(('NEW Reference'!L$16*List!$H2457)+'NEW Reference'!L$17,0)</f>
        <v>3757</v>
      </c>
      <c r="T2457" s="34">
        <f>ROUND(('NEW Reference'!M$16*List!$H2457)+'NEW Reference'!M$17,0)</f>
        <v>4487</v>
      </c>
      <c r="U2457" s="34">
        <f>ROUND(('NEW Reference'!N$16*List!$H2457)+'NEW Reference'!N$17,0)</f>
        <v>18104</v>
      </c>
      <c r="V2457" s="35">
        <f>ROUND(('NEW Reference'!O$16*List!$H2457)+'NEW Reference'!O$17,0)</f>
        <v>673</v>
      </c>
      <c r="W2457" s="35">
        <f>ROUND(('NEW Reference'!P$16*List!$H2457)+'NEW Reference'!P$17,0)</f>
        <v>948</v>
      </c>
      <c r="X2457" s="35">
        <f>ROUND(('NEW Reference'!Q$16*List!$H2457)+'NEW Reference'!Q$17,0)</f>
        <v>474</v>
      </c>
      <c r="Y2457" s="36"/>
      <c r="Z2457" s="4" t="str">
        <f t="shared" si="116"/>
        <v>LINCOLN, South Dakota</v>
      </c>
      <c r="AA2457" s="37" t="s">
        <v>641</v>
      </c>
      <c r="AB2457" s="37" t="s">
        <v>49</v>
      </c>
      <c r="AC2457" s="32" t="s">
        <v>6766</v>
      </c>
      <c r="AD2457" s="38"/>
      <c r="AE2457">
        <f t="shared" si="117"/>
        <v>0.80710000000000004</v>
      </c>
    </row>
    <row r="2458" spans="1:31">
      <c r="A2458" s="28" t="s">
        <v>6868</v>
      </c>
      <c r="B2458" s="44" t="s">
        <v>6869</v>
      </c>
      <c r="C2458" s="45">
        <v>99943</v>
      </c>
      <c r="D2458" s="30" t="s">
        <v>221</v>
      </c>
      <c r="E2458" s="46" t="s">
        <v>6870</v>
      </c>
      <c r="F2458" s="50" t="s">
        <v>6766</v>
      </c>
      <c r="G2458" s="33" t="s">
        <v>59</v>
      </c>
      <c r="H2458">
        <f t="shared" si="115"/>
        <v>0.80730000000000002</v>
      </c>
      <c r="I2458" s="34">
        <f>ROUND(('NEW Reference'!B$16*List!$H2458)+'NEW Reference'!B$17,0)</f>
        <v>1037</v>
      </c>
      <c r="J2458" s="34">
        <f>ROUND(('NEW Reference'!C$16*List!$H2458)+'NEW Reference'!C$17,0)</f>
        <v>1546</v>
      </c>
      <c r="K2458" s="34">
        <f>ROUND(('NEW Reference'!D$16*List!$H2458)+'NEW Reference'!D$17,0)</f>
        <v>1853</v>
      </c>
      <c r="L2458" s="34">
        <f>ROUND(('NEW Reference'!E$16*List!$H2458)+'NEW Reference'!E$17,0)</f>
        <v>2291</v>
      </c>
      <c r="M2458" s="34">
        <f>ROUND(('NEW Reference'!F$16*List!$H2458)+'NEW Reference'!F$17,0)</f>
        <v>2387</v>
      </c>
      <c r="N2458" s="34">
        <f>ROUND(('NEW Reference'!G$16*List!$H2458)+'NEW Reference'!G$17,0)</f>
        <v>2702</v>
      </c>
      <c r="O2458" s="34">
        <f>ROUND(('NEW Reference'!H$16*List!$H2458)+'NEW Reference'!H$17,0)</f>
        <v>2805</v>
      </c>
      <c r="P2458" s="34">
        <f>ROUND(('NEW Reference'!I$16*List!$H2458)+'NEW Reference'!I$17,0)</f>
        <v>2915</v>
      </c>
      <c r="Q2458" s="34">
        <f>ROUND(('NEW Reference'!J$16*List!$H2458)+'NEW Reference'!J$17,0)</f>
        <v>3376</v>
      </c>
      <c r="R2458" s="34">
        <f>ROUND(('NEW Reference'!K$16*List!$H2458)+'NEW Reference'!K$17,0)</f>
        <v>3482</v>
      </c>
      <c r="S2458" s="34">
        <f>ROUND(('NEW Reference'!L$16*List!$H2458)+'NEW Reference'!L$17,0)</f>
        <v>3758</v>
      </c>
      <c r="T2458" s="34">
        <f>ROUND(('NEW Reference'!M$16*List!$H2458)+'NEW Reference'!M$17,0)</f>
        <v>4488</v>
      </c>
      <c r="U2458" s="34">
        <f>ROUND(('NEW Reference'!N$16*List!$H2458)+'NEW Reference'!N$17,0)</f>
        <v>18107</v>
      </c>
      <c r="V2458" s="35">
        <f>ROUND(('NEW Reference'!O$16*List!$H2458)+'NEW Reference'!O$17,0)</f>
        <v>673</v>
      </c>
      <c r="W2458" s="35">
        <f>ROUND(('NEW Reference'!P$16*List!$H2458)+'NEW Reference'!P$17,0)</f>
        <v>949</v>
      </c>
      <c r="X2458" s="35">
        <f>ROUND(('NEW Reference'!Q$16*List!$H2458)+'NEW Reference'!Q$17,0)</f>
        <v>474</v>
      </c>
      <c r="Y2458" s="36"/>
      <c r="Z2458" s="4" t="str">
        <f t="shared" si="116"/>
        <v>LYMAN, South Dakota</v>
      </c>
      <c r="AA2458" s="37" t="s">
        <v>6870</v>
      </c>
      <c r="AB2458" s="37" t="s">
        <v>49</v>
      </c>
      <c r="AC2458" s="32" t="s">
        <v>6766</v>
      </c>
      <c r="AD2458" s="38"/>
      <c r="AE2458">
        <f t="shared" si="117"/>
        <v>0.80730000000000002</v>
      </c>
    </row>
    <row r="2459" spans="1:31">
      <c r="A2459" s="28" t="s">
        <v>6871</v>
      </c>
      <c r="B2459" s="44" t="s">
        <v>6872</v>
      </c>
      <c r="C2459" s="45">
        <v>43620</v>
      </c>
      <c r="D2459" s="30" t="s">
        <v>1604</v>
      </c>
      <c r="E2459" s="46" t="s">
        <v>6873</v>
      </c>
      <c r="F2459" s="49" t="s">
        <v>6766</v>
      </c>
      <c r="G2459" s="33" t="s">
        <v>48</v>
      </c>
      <c r="H2459">
        <f t="shared" si="115"/>
        <v>0.80710000000000004</v>
      </c>
      <c r="I2459" s="34">
        <f>ROUND(('NEW Reference'!B$16*List!$H2459)+'NEW Reference'!B$17,0)</f>
        <v>1037</v>
      </c>
      <c r="J2459" s="34">
        <f>ROUND(('NEW Reference'!C$16*List!$H2459)+'NEW Reference'!C$17,0)</f>
        <v>1546</v>
      </c>
      <c r="K2459" s="34">
        <f>ROUND(('NEW Reference'!D$16*List!$H2459)+'NEW Reference'!D$17,0)</f>
        <v>1853</v>
      </c>
      <c r="L2459" s="34">
        <f>ROUND(('NEW Reference'!E$16*List!$H2459)+'NEW Reference'!E$17,0)</f>
        <v>2290</v>
      </c>
      <c r="M2459" s="34">
        <f>ROUND(('NEW Reference'!F$16*List!$H2459)+'NEW Reference'!F$17,0)</f>
        <v>2386</v>
      </c>
      <c r="N2459" s="34">
        <f>ROUND(('NEW Reference'!G$16*List!$H2459)+'NEW Reference'!G$17,0)</f>
        <v>2701</v>
      </c>
      <c r="O2459" s="34">
        <f>ROUND(('NEW Reference'!H$16*List!$H2459)+'NEW Reference'!H$17,0)</f>
        <v>2804</v>
      </c>
      <c r="P2459" s="34">
        <f>ROUND(('NEW Reference'!I$16*List!$H2459)+'NEW Reference'!I$17,0)</f>
        <v>2915</v>
      </c>
      <c r="Q2459" s="34">
        <f>ROUND(('NEW Reference'!J$16*List!$H2459)+'NEW Reference'!J$17,0)</f>
        <v>3375</v>
      </c>
      <c r="R2459" s="34">
        <f>ROUND(('NEW Reference'!K$16*List!$H2459)+'NEW Reference'!K$17,0)</f>
        <v>3482</v>
      </c>
      <c r="S2459" s="34">
        <f>ROUND(('NEW Reference'!L$16*List!$H2459)+'NEW Reference'!L$17,0)</f>
        <v>3757</v>
      </c>
      <c r="T2459" s="34">
        <f>ROUND(('NEW Reference'!M$16*List!$H2459)+'NEW Reference'!M$17,0)</f>
        <v>4487</v>
      </c>
      <c r="U2459" s="34">
        <f>ROUND(('NEW Reference'!N$16*List!$H2459)+'NEW Reference'!N$17,0)</f>
        <v>18104</v>
      </c>
      <c r="V2459" s="35">
        <f>ROUND(('NEW Reference'!O$16*List!$H2459)+'NEW Reference'!O$17,0)</f>
        <v>673</v>
      </c>
      <c r="W2459" s="35">
        <f>ROUND(('NEW Reference'!P$16*List!$H2459)+'NEW Reference'!P$17,0)</f>
        <v>948</v>
      </c>
      <c r="X2459" s="35">
        <f>ROUND(('NEW Reference'!Q$16*List!$H2459)+'NEW Reference'!Q$17,0)</f>
        <v>474</v>
      </c>
      <c r="Y2459" s="36"/>
      <c r="Z2459" s="4" t="str">
        <f t="shared" si="116"/>
        <v>MC COOK, South Dakota</v>
      </c>
      <c r="AA2459" s="37" t="s">
        <v>6873</v>
      </c>
      <c r="AB2459" s="37" t="s">
        <v>49</v>
      </c>
      <c r="AC2459" s="32" t="s">
        <v>6766</v>
      </c>
      <c r="AD2459" s="38"/>
      <c r="AE2459">
        <f t="shared" si="117"/>
        <v>0.80710000000000004</v>
      </c>
    </row>
    <row r="2460" spans="1:31">
      <c r="A2460" s="28" t="s">
        <v>6874</v>
      </c>
      <c r="B2460" s="44" t="s">
        <v>6875</v>
      </c>
      <c r="C2460" s="45">
        <v>99943</v>
      </c>
      <c r="D2460" s="30" t="s">
        <v>221</v>
      </c>
      <c r="E2460" s="46" t="s">
        <v>5075</v>
      </c>
      <c r="F2460" s="50" t="s">
        <v>6766</v>
      </c>
      <c r="G2460" s="33" t="s">
        <v>59</v>
      </c>
      <c r="H2460">
        <f t="shared" si="115"/>
        <v>0.80730000000000002</v>
      </c>
      <c r="I2460" s="34">
        <f>ROUND(('NEW Reference'!B$16*List!$H2460)+'NEW Reference'!B$17,0)</f>
        <v>1037</v>
      </c>
      <c r="J2460" s="34">
        <f>ROUND(('NEW Reference'!C$16*List!$H2460)+'NEW Reference'!C$17,0)</f>
        <v>1546</v>
      </c>
      <c r="K2460" s="34">
        <f>ROUND(('NEW Reference'!D$16*List!$H2460)+'NEW Reference'!D$17,0)</f>
        <v>1853</v>
      </c>
      <c r="L2460" s="34">
        <f>ROUND(('NEW Reference'!E$16*List!$H2460)+'NEW Reference'!E$17,0)</f>
        <v>2291</v>
      </c>
      <c r="M2460" s="34">
        <f>ROUND(('NEW Reference'!F$16*List!$H2460)+'NEW Reference'!F$17,0)</f>
        <v>2387</v>
      </c>
      <c r="N2460" s="34">
        <f>ROUND(('NEW Reference'!G$16*List!$H2460)+'NEW Reference'!G$17,0)</f>
        <v>2702</v>
      </c>
      <c r="O2460" s="34">
        <f>ROUND(('NEW Reference'!H$16*List!$H2460)+'NEW Reference'!H$17,0)</f>
        <v>2805</v>
      </c>
      <c r="P2460" s="34">
        <f>ROUND(('NEW Reference'!I$16*List!$H2460)+'NEW Reference'!I$17,0)</f>
        <v>2915</v>
      </c>
      <c r="Q2460" s="34">
        <f>ROUND(('NEW Reference'!J$16*List!$H2460)+'NEW Reference'!J$17,0)</f>
        <v>3376</v>
      </c>
      <c r="R2460" s="34">
        <f>ROUND(('NEW Reference'!K$16*List!$H2460)+'NEW Reference'!K$17,0)</f>
        <v>3482</v>
      </c>
      <c r="S2460" s="34">
        <f>ROUND(('NEW Reference'!L$16*List!$H2460)+'NEW Reference'!L$17,0)</f>
        <v>3758</v>
      </c>
      <c r="T2460" s="34">
        <f>ROUND(('NEW Reference'!M$16*List!$H2460)+'NEW Reference'!M$17,0)</f>
        <v>4488</v>
      </c>
      <c r="U2460" s="34">
        <f>ROUND(('NEW Reference'!N$16*List!$H2460)+'NEW Reference'!N$17,0)</f>
        <v>18107</v>
      </c>
      <c r="V2460" s="35">
        <f>ROUND(('NEW Reference'!O$16*List!$H2460)+'NEW Reference'!O$17,0)</f>
        <v>673</v>
      </c>
      <c r="W2460" s="35">
        <f>ROUND(('NEW Reference'!P$16*List!$H2460)+'NEW Reference'!P$17,0)</f>
        <v>949</v>
      </c>
      <c r="X2460" s="35">
        <f>ROUND(('NEW Reference'!Q$16*List!$H2460)+'NEW Reference'!Q$17,0)</f>
        <v>474</v>
      </c>
      <c r="Y2460" s="36"/>
      <c r="Z2460" s="4" t="str">
        <f t="shared" si="116"/>
        <v>MC PHERSON, South Dakota</v>
      </c>
      <c r="AA2460" s="37" t="s">
        <v>5075</v>
      </c>
      <c r="AB2460" s="37" t="s">
        <v>49</v>
      </c>
      <c r="AC2460" s="32" t="s">
        <v>6766</v>
      </c>
      <c r="AD2460" s="38"/>
      <c r="AE2460">
        <f t="shared" si="117"/>
        <v>0.80730000000000002</v>
      </c>
    </row>
    <row r="2461" spans="1:31">
      <c r="A2461" s="28" t="s">
        <v>6876</v>
      </c>
      <c r="B2461" s="44" t="s">
        <v>6877</v>
      </c>
      <c r="C2461" s="45">
        <v>99943</v>
      </c>
      <c r="D2461" s="30" t="s">
        <v>221</v>
      </c>
      <c r="E2461" s="46" t="s">
        <v>244</v>
      </c>
      <c r="F2461" s="50" t="s">
        <v>6766</v>
      </c>
      <c r="G2461" s="33" t="s">
        <v>59</v>
      </c>
      <c r="H2461">
        <f t="shared" si="115"/>
        <v>0.80730000000000002</v>
      </c>
      <c r="I2461" s="34">
        <f>ROUND(('NEW Reference'!B$16*List!$H2461)+'NEW Reference'!B$17,0)</f>
        <v>1037</v>
      </c>
      <c r="J2461" s="34">
        <f>ROUND(('NEW Reference'!C$16*List!$H2461)+'NEW Reference'!C$17,0)</f>
        <v>1546</v>
      </c>
      <c r="K2461" s="34">
        <f>ROUND(('NEW Reference'!D$16*List!$H2461)+'NEW Reference'!D$17,0)</f>
        <v>1853</v>
      </c>
      <c r="L2461" s="34">
        <f>ROUND(('NEW Reference'!E$16*List!$H2461)+'NEW Reference'!E$17,0)</f>
        <v>2291</v>
      </c>
      <c r="M2461" s="34">
        <f>ROUND(('NEW Reference'!F$16*List!$H2461)+'NEW Reference'!F$17,0)</f>
        <v>2387</v>
      </c>
      <c r="N2461" s="34">
        <f>ROUND(('NEW Reference'!G$16*List!$H2461)+'NEW Reference'!G$17,0)</f>
        <v>2702</v>
      </c>
      <c r="O2461" s="34">
        <f>ROUND(('NEW Reference'!H$16*List!$H2461)+'NEW Reference'!H$17,0)</f>
        <v>2805</v>
      </c>
      <c r="P2461" s="34">
        <f>ROUND(('NEW Reference'!I$16*List!$H2461)+'NEW Reference'!I$17,0)</f>
        <v>2915</v>
      </c>
      <c r="Q2461" s="34">
        <f>ROUND(('NEW Reference'!J$16*List!$H2461)+'NEW Reference'!J$17,0)</f>
        <v>3376</v>
      </c>
      <c r="R2461" s="34">
        <f>ROUND(('NEW Reference'!K$16*List!$H2461)+'NEW Reference'!K$17,0)</f>
        <v>3482</v>
      </c>
      <c r="S2461" s="34">
        <f>ROUND(('NEW Reference'!L$16*List!$H2461)+'NEW Reference'!L$17,0)</f>
        <v>3758</v>
      </c>
      <c r="T2461" s="34">
        <f>ROUND(('NEW Reference'!M$16*List!$H2461)+'NEW Reference'!M$17,0)</f>
        <v>4488</v>
      </c>
      <c r="U2461" s="34">
        <f>ROUND(('NEW Reference'!N$16*List!$H2461)+'NEW Reference'!N$17,0)</f>
        <v>18107</v>
      </c>
      <c r="V2461" s="35">
        <f>ROUND(('NEW Reference'!O$16*List!$H2461)+'NEW Reference'!O$17,0)</f>
        <v>673</v>
      </c>
      <c r="W2461" s="35">
        <f>ROUND(('NEW Reference'!P$16*List!$H2461)+'NEW Reference'!P$17,0)</f>
        <v>949</v>
      </c>
      <c r="X2461" s="35">
        <f>ROUND(('NEW Reference'!Q$16*List!$H2461)+'NEW Reference'!Q$17,0)</f>
        <v>474</v>
      </c>
      <c r="Y2461" s="36"/>
      <c r="Z2461" s="4" t="str">
        <f t="shared" si="116"/>
        <v>MARSHALL, South Dakota</v>
      </c>
      <c r="AA2461" s="46" t="s">
        <v>244</v>
      </c>
      <c r="AB2461" s="37" t="s">
        <v>49</v>
      </c>
      <c r="AC2461" s="41" t="s">
        <v>6766</v>
      </c>
      <c r="AD2461" s="42"/>
      <c r="AE2461">
        <f t="shared" si="117"/>
        <v>0.80730000000000002</v>
      </c>
    </row>
    <row r="2462" spans="1:31">
      <c r="A2462" s="28" t="s">
        <v>6878</v>
      </c>
      <c r="B2462" s="44" t="s">
        <v>6879</v>
      </c>
      <c r="C2462" s="45">
        <v>39660</v>
      </c>
      <c r="D2462" s="30" t="s">
        <v>1446</v>
      </c>
      <c r="E2462" s="46" t="s">
        <v>3084</v>
      </c>
      <c r="F2462" s="49" t="s">
        <v>6766</v>
      </c>
      <c r="G2462" s="33" t="s">
        <v>48</v>
      </c>
      <c r="H2462">
        <f t="shared" si="115"/>
        <v>0.8679</v>
      </c>
      <c r="I2462" s="34">
        <f>ROUND(('NEW Reference'!B$16*List!$H2462)+'NEW Reference'!B$17,0)</f>
        <v>1093</v>
      </c>
      <c r="J2462" s="34">
        <f>ROUND(('NEW Reference'!C$16*List!$H2462)+'NEW Reference'!C$17,0)</f>
        <v>1630</v>
      </c>
      <c r="K2462" s="34">
        <f>ROUND(('NEW Reference'!D$16*List!$H2462)+'NEW Reference'!D$17,0)</f>
        <v>1953</v>
      </c>
      <c r="L2462" s="34">
        <f>ROUND(('NEW Reference'!E$16*List!$H2462)+'NEW Reference'!E$17,0)</f>
        <v>2415</v>
      </c>
      <c r="M2462" s="34">
        <f>ROUND(('NEW Reference'!F$16*List!$H2462)+'NEW Reference'!F$17,0)</f>
        <v>2516</v>
      </c>
      <c r="N2462" s="34">
        <f>ROUND(('NEW Reference'!G$16*List!$H2462)+'NEW Reference'!G$17,0)</f>
        <v>2848</v>
      </c>
      <c r="O2462" s="34">
        <f>ROUND(('NEW Reference'!H$16*List!$H2462)+'NEW Reference'!H$17,0)</f>
        <v>2957</v>
      </c>
      <c r="P2462" s="34">
        <f>ROUND(('NEW Reference'!I$16*List!$H2462)+'NEW Reference'!I$17,0)</f>
        <v>3073</v>
      </c>
      <c r="Q2462" s="34">
        <f>ROUND(('NEW Reference'!J$16*List!$H2462)+'NEW Reference'!J$17,0)</f>
        <v>3558</v>
      </c>
      <c r="R2462" s="34">
        <f>ROUND(('NEW Reference'!K$16*List!$H2462)+'NEW Reference'!K$17,0)</f>
        <v>3670</v>
      </c>
      <c r="S2462" s="34">
        <f>ROUND(('NEW Reference'!L$16*List!$H2462)+'NEW Reference'!L$17,0)</f>
        <v>3961</v>
      </c>
      <c r="T2462" s="34">
        <f>ROUND(('NEW Reference'!M$16*List!$H2462)+'NEW Reference'!M$17,0)</f>
        <v>4730</v>
      </c>
      <c r="U2462" s="34">
        <f>ROUND(('NEW Reference'!N$16*List!$H2462)+'NEW Reference'!N$17,0)</f>
        <v>19086</v>
      </c>
      <c r="V2462" s="35">
        <f>ROUND(('NEW Reference'!O$16*List!$H2462)+'NEW Reference'!O$17,0)</f>
        <v>710</v>
      </c>
      <c r="W2462" s="35">
        <f>ROUND(('NEW Reference'!P$16*List!$H2462)+'NEW Reference'!P$17,0)</f>
        <v>1000</v>
      </c>
      <c r="X2462" s="35">
        <f>ROUND(('NEW Reference'!Q$16*List!$H2462)+'NEW Reference'!Q$17,0)</f>
        <v>500</v>
      </c>
      <c r="Y2462" s="36"/>
      <c r="Z2462" s="4" t="str">
        <f t="shared" si="116"/>
        <v>MEADE, South Dakota</v>
      </c>
      <c r="AA2462" s="37" t="s">
        <v>3084</v>
      </c>
      <c r="AB2462" s="37" t="s">
        <v>49</v>
      </c>
      <c r="AC2462" s="32" t="s">
        <v>6766</v>
      </c>
      <c r="AD2462" s="38"/>
      <c r="AE2462">
        <f t="shared" si="117"/>
        <v>0.8679</v>
      </c>
    </row>
    <row r="2463" spans="1:31">
      <c r="A2463" s="28" t="s">
        <v>6880</v>
      </c>
      <c r="B2463" s="44" t="s">
        <v>6881</v>
      </c>
      <c r="C2463" s="45">
        <v>99943</v>
      </c>
      <c r="D2463" s="30" t="s">
        <v>221</v>
      </c>
      <c r="E2463" s="46" t="s">
        <v>6882</v>
      </c>
      <c r="F2463" s="50" t="s">
        <v>6766</v>
      </c>
      <c r="G2463" s="33" t="s">
        <v>59</v>
      </c>
      <c r="H2463">
        <f t="shared" si="115"/>
        <v>0.80730000000000002</v>
      </c>
      <c r="I2463" s="34">
        <f>ROUND(('NEW Reference'!B$16*List!$H2463)+'NEW Reference'!B$17,0)</f>
        <v>1037</v>
      </c>
      <c r="J2463" s="34">
        <f>ROUND(('NEW Reference'!C$16*List!$H2463)+'NEW Reference'!C$17,0)</f>
        <v>1546</v>
      </c>
      <c r="K2463" s="34">
        <f>ROUND(('NEW Reference'!D$16*List!$H2463)+'NEW Reference'!D$17,0)</f>
        <v>1853</v>
      </c>
      <c r="L2463" s="34">
        <f>ROUND(('NEW Reference'!E$16*List!$H2463)+'NEW Reference'!E$17,0)</f>
        <v>2291</v>
      </c>
      <c r="M2463" s="34">
        <f>ROUND(('NEW Reference'!F$16*List!$H2463)+'NEW Reference'!F$17,0)</f>
        <v>2387</v>
      </c>
      <c r="N2463" s="34">
        <f>ROUND(('NEW Reference'!G$16*List!$H2463)+'NEW Reference'!G$17,0)</f>
        <v>2702</v>
      </c>
      <c r="O2463" s="34">
        <f>ROUND(('NEW Reference'!H$16*List!$H2463)+'NEW Reference'!H$17,0)</f>
        <v>2805</v>
      </c>
      <c r="P2463" s="34">
        <f>ROUND(('NEW Reference'!I$16*List!$H2463)+'NEW Reference'!I$17,0)</f>
        <v>2915</v>
      </c>
      <c r="Q2463" s="34">
        <f>ROUND(('NEW Reference'!J$16*List!$H2463)+'NEW Reference'!J$17,0)</f>
        <v>3376</v>
      </c>
      <c r="R2463" s="34">
        <f>ROUND(('NEW Reference'!K$16*List!$H2463)+'NEW Reference'!K$17,0)</f>
        <v>3482</v>
      </c>
      <c r="S2463" s="34">
        <f>ROUND(('NEW Reference'!L$16*List!$H2463)+'NEW Reference'!L$17,0)</f>
        <v>3758</v>
      </c>
      <c r="T2463" s="34">
        <f>ROUND(('NEW Reference'!M$16*List!$H2463)+'NEW Reference'!M$17,0)</f>
        <v>4488</v>
      </c>
      <c r="U2463" s="34">
        <f>ROUND(('NEW Reference'!N$16*List!$H2463)+'NEW Reference'!N$17,0)</f>
        <v>18107</v>
      </c>
      <c r="V2463" s="35">
        <f>ROUND(('NEW Reference'!O$16*List!$H2463)+'NEW Reference'!O$17,0)</f>
        <v>673</v>
      </c>
      <c r="W2463" s="35">
        <f>ROUND(('NEW Reference'!P$16*List!$H2463)+'NEW Reference'!P$17,0)</f>
        <v>949</v>
      </c>
      <c r="X2463" s="35">
        <f>ROUND(('NEW Reference'!Q$16*List!$H2463)+'NEW Reference'!Q$17,0)</f>
        <v>474</v>
      </c>
      <c r="Y2463" s="36"/>
      <c r="Z2463" s="4" t="str">
        <f t="shared" si="116"/>
        <v>MELLETTE, South Dakota</v>
      </c>
      <c r="AA2463" s="46" t="s">
        <v>6882</v>
      </c>
      <c r="AB2463" s="37" t="s">
        <v>49</v>
      </c>
      <c r="AC2463" s="41" t="s">
        <v>6766</v>
      </c>
      <c r="AD2463" s="42"/>
      <c r="AE2463">
        <f t="shared" si="117"/>
        <v>0.80730000000000002</v>
      </c>
    </row>
    <row r="2464" spans="1:31">
      <c r="A2464" s="28" t="s">
        <v>6883</v>
      </c>
      <c r="B2464" s="44" t="s">
        <v>6884</v>
      </c>
      <c r="C2464" s="45">
        <v>99943</v>
      </c>
      <c r="D2464" s="30" t="s">
        <v>221</v>
      </c>
      <c r="E2464" s="46" t="s">
        <v>6885</v>
      </c>
      <c r="F2464" s="50" t="s">
        <v>6766</v>
      </c>
      <c r="G2464" s="33" t="s">
        <v>59</v>
      </c>
      <c r="H2464">
        <f t="shared" si="115"/>
        <v>0.80730000000000002</v>
      </c>
      <c r="I2464" s="34">
        <f>ROUND(('NEW Reference'!B$16*List!$H2464)+'NEW Reference'!B$17,0)</f>
        <v>1037</v>
      </c>
      <c r="J2464" s="34">
        <f>ROUND(('NEW Reference'!C$16*List!$H2464)+'NEW Reference'!C$17,0)</f>
        <v>1546</v>
      </c>
      <c r="K2464" s="34">
        <f>ROUND(('NEW Reference'!D$16*List!$H2464)+'NEW Reference'!D$17,0)</f>
        <v>1853</v>
      </c>
      <c r="L2464" s="34">
        <f>ROUND(('NEW Reference'!E$16*List!$H2464)+'NEW Reference'!E$17,0)</f>
        <v>2291</v>
      </c>
      <c r="M2464" s="34">
        <f>ROUND(('NEW Reference'!F$16*List!$H2464)+'NEW Reference'!F$17,0)</f>
        <v>2387</v>
      </c>
      <c r="N2464" s="34">
        <f>ROUND(('NEW Reference'!G$16*List!$H2464)+'NEW Reference'!G$17,0)</f>
        <v>2702</v>
      </c>
      <c r="O2464" s="34">
        <f>ROUND(('NEW Reference'!H$16*List!$H2464)+'NEW Reference'!H$17,0)</f>
        <v>2805</v>
      </c>
      <c r="P2464" s="34">
        <f>ROUND(('NEW Reference'!I$16*List!$H2464)+'NEW Reference'!I$17,0)</f>
        <v>2915</v>
      </c>
      <c r="Q2464" s="34">
        <f>ROUND(('NEW Reference'!J$16*List!$H2464)+'NEW Reference'!J$17,0)</f>
        <v>3376</v>
      </c>
      <c r="R2464" s="34">
        <f>ROUND(('NEW Reference'!K$16*List!$H2464)+'NEW Reference'!K$17,0)</f>
        <v>3482</v>
      </c>
      <c r="S2464" s="34">
        <f>ROUND(('NEW Reference'!L$16*List!$H2464)+'NEW Reference'!L$17,0)</f>
        <v>3758</v>
      </c>
      <c r="T2464" s="34">
        <f>ROUND(('NEW Reference'!M$16*List!$H2464)+'NEW Reference'!M$17,0)</f>
        <v>4488</v>
      </c>
      <c r="U2464" s="34">
        <f>ROUND(('NEW Reference'!N$16*List!$H2464)+'NEW Reference'!N$17,0)</f>
        <v>18107</v>
      </c>
      <c r="V2464" s="35">
        <f>ROUND(('NEW Reference'!O$16*List!$H2464)+'NEW Reference'!O$17,0)</f>
        <v>673</v>
      </c>
      <c r="W2464" s="35">
        <f>ROUND(('NEW Reference'!P$16*List!$H2464)+'NEW Reference'!P$17,0)</f>
        <v>949</v>
      </c>
      <c r="X2464" s="35">
        <f>ROUND(('NEW Reference'!Q$16*List!$H2464)+'NEW Reference'!Q$17,0)</f>
        <v>474</v>
      </c>
      <c r="Y2464" s="36"/>
      <c r="Z2464" s="4" t="str">
        <f t="shared" si="116"/>
        <v>MINER, South Dakota</v>
      </c>
      <c r="AA2464" s="46" t="s">
        <v>6885</v>
      </c>
      <c r="AB2464" s="37" t="s">
        <v>49</v>
      </c>
      <c r="AC2464" s="41" t="s">
        <v>6766</v>
      </c>
      <c r="AD2464" s="42"/>
      <c r="AE2464">
        <f t="shared" si="117"/>
        <v>0.80730000000000002</v>
      </c>
    </row>
    <row r="2465" spans="1:31">
      <c r="A2465" s="28" t="s">
        <v>6886</v>
      </c>
      <c r="B2465" s="44" t="s">
        <v>6887</v>
      </c>
      <c r="C2465" s="45">
        <v>43620</v>
      </c>
      <c r="D2465" s="30" t="s">
        <v>1604</v>
      </c>
      <c r="E2465" s="46" t="s">
        <v>6888</v>
      </c>
      <c r="F2465" s="49" t="s">
        <v>6766</v>
      </c>
      <c r="G2465" s="33" t="s">
        <v>48</v>
      </c>
      <c r="H2465">
        <f t="shared" si="115"/>
        <v>0.80710000000000004</v>
      </c>
      <c r="I2465" s="34">
        <f>ROUND(('NEW Reference'!B$16*List!$H2465)+'NEW Reference'!B$17,0)</f>
        <v>1037</v>
      </c>
      <c r="J2465" s="34">
        <f>ROUND(('NEW Reference'!C$16*List!$H2465)+'NEW Reference'!C$17,0)</f>
        <v>1546</v>
      </c>
      <c r="K2465" s="34">
        <f>ROUND(('NEW Reference'!D$16*List!$H2465)+'NEW Reference'!D$17,0)</f>
        <v>1853</v>
      </c>
      <c r="L2465" s="34">
        <f>ROUND(('NEW Reference'!E$16*List!$H2465)+'NEW Reference'!E$17,0)</f>
        <v>2290</v>
      </c>
      <c r="M2465" s="34">
        <f>ROUND(('NEW Reference'!F$16*List!$H2465)+'NEW Reference'!F$17,0)</f>
        <v>2386</v>
      </c>
      <c r="N2465" s="34">
        <f>ROUND(('NEW Reference'!G$16*List!$H2465)+'NEW Reference'!G$17,0)</f>
        <v>2701</v>
      </c>
      <c r="O2465" s="34">
        <f>ROUND(('NEW Reference'!H$16*List!$H2465)+'NEW Reference'!H$17,0)</f>
        <v>2804</v>
      </c>
      <c r="P2465" s="34">
        <f>ROUND(('NEW Reference'!I$16*List!$H2465)+'NEW Reference'!I$17,0)</f>
        <v>2915</v>
      </c>
      <c r="Q2465" s="34">
        <f>ROUND(('NEW Reference'!J$16*List!$H2465)+'NEW Reference'!J$17,0)</f>
        <v>3375</v>
      </c>
      <c r="R2465" s="34">
        <f>ROUND(('NEW Reference'!K$16*List!$H2465)+'NEW Reference'!K$17,0)</f>
        <v>3482</v>
      </c>
      <c r="S2465" s="34">
        <f>ROUND(('NEW Reference'!L$16*List!$H2465)+'NEW Reference'!L$17,0)</f>
        <v>3757</v>
      </c>
      <c r="T2465" s="34">
        <f>ROUND(('NEW Reference'!M$16*List!$H2465)+'NEW Reference'!M$17,0)</f>
        <v>4487</v>
      </c>
      <c r="U2465" s="34">
        <f>ROUND(('NEW Reference'!N$16*List!$H2465)+'NEW Reference'!N$17,0)</f>
        <v>18104</v>
      </c>
      <c r="V2465" s="35">
        <f>ROUND(('NEW Reference'!O$16*List!$H2465)+'NEW Reference'!O$17,0)</f>
        <v>673</v>
      </c>
      <c r="W2465" s="35">
        <f>ROUND(('NEW Reference'!P$16*List!$H2465)+'NEW Reference'!P$17,0)</f>
        <v>948</v>
      </c>
      <c r="X2465" s="35">
        <f>ROUND(('NEW Reference'!Q$16*List!$H2465)+'NEW Reference'!Q$17,0)</f>
        <v>474</v>
      </c>
      <c r="Y2465" s="36"/>
      <c r="Z2465" s="4" t="str">
        <f t="shared" si="116"/>
        <v>MINNEHAHA, South Dakota</v>
      </c>
      <c r="AA2465" s="46" t="s">
        <v>6888</v>
      </c>
      <c r="AB2465" s="37" t="s">
        <v>49</v>
      </c>
      <c r="AC2465" s="41" t="s">
        <v>6766</v>
      </c>
      <c r="AD2465" s="42"/>
      <c r="AE2465">
        <f t="shared" si="117"/>
        <v>0.80710000000000004</v>
      </c>
    </row>
    <row r="2466" spans="1:31">
      <c r="A2466" s="28" t="s">
        <v>6889</v>
      </c>
      <c r="B2466" s="44" t="s">
        <v>6890</v>
      </c>
      <c r="C2466" s="45">
        <v>99943</v>
      </c>
      <c r="D2466" s="30" t="s">
        <v>221</v>
      </c>
      <c r="E2466" s="46" t="s">
        <v>6891</v>
      </c>
      <c r="F2466" s="50" t="s">
        <v>6766</v>
      </c>
      <c r="G2466" s="33" t="s">
        <v>59</v>
      </c>
      <c r="H2466">
        <f t="shared" si="115"/>
        <v>0.80730000000000002</v>
      </c>
      <c r="I2466" s="34">
        <f>ROUND(('NEW Reference'!B$16*List!$H2466)+'NEW Reference'!B$17,0)</f>
        <v>1037</v>
      </c>
      <c r="J2466" s="34">
        <f>ROUND(('NEW Reference'!C$16*List!$H2466)+'NEW Reference'!C$17,0)</f>
        <v>1546</v>
      </c>
      <c r="K2466" s="34">
        <f>ROUND(('NEW Reference'!D$16*List!$H2466)+'NEW Reference'!D$17,0)</f>
        <v>1853</v>
      </c>
      <c r="L2466" s="34">
        <f>ROUND(('NEW Reference'!E$16*List!$H2466)+'NEW Reference'!E$17,0)</f>
        <v>2291</v>
      </c>
      <c r="M2466" s="34">
        <f>ROUND(('NEW Reference'!F$16*List!$H2466)+'NEW Reference'!F$17,0)</f>
        <v>2387</v>
      </c>
      <c r="N2466" s="34">
        <f>ROUND(('NEW Reference'!G$16*List!$H2466)+'NEW Reference'!G$17,0)</f>
        <v>2702</v>
      </c>
      <c r="O2466" s="34">
        <f>ROUND(('NEW Reference'!H$16*List!$H2466)+'NEW Reference'!H$17,0)</f>
        <v>2805</v>
      </c>
      <c r="P2466" s="34">
        <f>ROUND(('NEW Reference'!I$16*List!$H2466)+'NEW Reference'!I$17,0)</f>
        <v>2915</v>
      </c>
      <c r="Q2466" s="34">
        <f>ROUND(('NEW Reference'!J$16*List!$H2466)+'NEW Reference'!J$17,0)</f>
        <v>3376</v>
      </c>
      <c r="R2466" s="34">
        <f>ROUND(('NEW Reference'!K$16*List!$H2466)+'NEW Reference'!K$17,0)</f>
        <v>3482</v>
      </c>
      <c r="S2466" s="34">
        <f>ROUND(('NEW Reference'!L$16*List!$H2466)+'NEW Reference'!L$17,0)</f>
        <v>3758</v>
      </c>
      <c r="T2466" s="34">
        <f>ROUND(('NEW Reference'!M$16*List!$H2466)+'NEW Reference'!M$17,0)</f>
        <v>4488</v>
      </c>
      <c r="U2466" s="34">
        <f>ROUND(('NEW Reference'!N$16*List!$H2466)+'NEW Reference'!N$17,0)</f>
        <v>18107</v>
      </c>
      <c r="V2466" s="35">
        <f>ROUND(('NEW Reference'!O$16*List!$H2466)+'NEW Reference'!O$17,0)</f>
        <v>673</v>
      </c>
      <c r="W2466" s="35">
        <f>ROUND(('NEW Reference'!P$16*List!$H2466)+'NEW Reference'!P$17,0)</f>
        <v>949</v>
      </c>
      <c r="X2466" s="35">
        <f>ROUND(('NEW Reference'!Q$16*List!$H2466)+'NEW Reference'!Q$17,0)</f>
        <v>474</v>
      </c>
      <c r="Y2466" s="36"/>
      <c r="Z2466" s="4" t="str">
        <f t="shared" si="116"/>
        <v>MOODY, South Dakota</v>
      </c>
      <c r="AA2466" s="46" t="s">
        <v>6891</v>
      </c>
      <c r="AB2466" s="37" t="s">
        <v>49</v>
      </c>
      <c r="AC2466" s="41" t="s">
        <v>6766</v>
      </c>
      <c r="AD2466" s="42"/>
      <c r="AE2466">
        <f t="shared" si="117"/>
        <v>0.80730000000000002</v>
      </c>
    </row>
    <row r="2467" spans="1:31">
      <c r="A2467" s="28" t="s">
        <v>6892</v>
      </c>
      <c r="B2467" s="44" t="s">
        <v>6893</v>
      </c>
      <c r="C2467" s="45">
        <v>99943</v>
      </c>
      <c r="D2467" s="30" t="s">
        <v>221</v>
      </c>
      <c r="E2467" s="46" t="s">
        <v>6894</v>
      </c>
      <c r="F2467" s="49" t="s">
        <v>6766</v>
      </c>
      <c r="G2467" s="33" t="s">
        <v>59</v>
      </c>
      <c r="H2467">
        <f t="shared" si="115"/>
        <v>0.80730000000000002</v>
      </c>
      <c r="I2467" s="34">
        <f>ROUND(('NEW Reference'!B$16*List!$H2467)+'NEW Reference'!B$17,0)</f>
        <v>1037</v>
      </c>
      <c r="J2467" s="34">
        <f>ROUND(('NEW Reference'!C$16*List!$H2467)+'NEW Reference'!C$17,0)</f>
        <v>1546</v>
      </c>
      <c r="K2467" s="34">
        <f>ROUND(('NEW Reference'!D$16*List!$H2467)+'NEW Reference'!D$17,0)</f>
        <v>1853</v>
      </c>
      <c r="L2467" s="34">
        <f>ROUND(('NEW Reference'!E$16*List!$H2467)+'NEW Reference'!E$17,0)</f>
        <v>2291</v>
      </c>
      <c r="M2467" s="34">
        <f>ROUND(('NEW Reference'!F$16*List!$H2467)+'NEW Reference'!F$17,0)</f>
        <v>2387</v>
      </c>
      <c r="N2467" s="34">
        <f>ROUND(('NEW Reference'!G$16*List!$H2467)+'NEW Reference'!G$17,0)</f>
        <v>2702</v>
      </c>
      <c r="O2467" s="34">
        <f>ROUND(('NEW Reference'!H$16*List!$H2467)+'NEW Reference'!H$17,0)</f>
        <v>2805</v>
      </c>
      <c r="P2467" s="34">
        <f>ROUND(('NEW Reference'!I$16*List!$H2467)+'NEW Reference'!I$17,0)</f>
        <v>2915</v>
      </c>
      <c r="Q2467" s="34">
        <f>ROUND(('NEW Reference'!J$16*List!$H2467)+'NEW Reference'!J$17,0)</f>
        <v>3376</v>
      </c>
      <c r="R2467" s="34">
        <f>ROUND(('NEW Reference'!K$16*List!$H2467)+'NEW Reference'!K$17,0)</f>
        <v>3482</v>
      </c>
      <c r="S2467" s="34">
        <f>ROUND(('NEW Reference'!L$16*List!$H2467)+'NEW Reference'!L$17,0)</f>
        <v>3758</v>
      </c>
      <c r="T2467" s="34">
        <f>ROUND(('NEW Reference'!M$16*List!$H2467)+'NEW Reference'!M$17,0)</f>
        <v>4488</v>
      </c>
      <c r="U2467" s="34">
        <f>ROUND(('NEW Reference'!N$16*List!$H2467)+'NEW Reference'!N$17,0)</f>
        <v>18107</v>
      </c>
      <c r="V2467" s="35">
        <f>ROUND(('NEW Reference'!O$16*List!$H2467)+'NEW Reference'!O$17,0)</f>
        <v>673</v>
      </c>
      <c r="W2467" s="35">
        <f>ROUND(('NEW Reference'!P$16*List!$H2467)+'NEW Reference'!P$17,0)</f>
        <v>949</v>
      </c>
      <c r="X2467" s="35">
        <f>ROUND(('NEW Reference'!Q$16*List!$H2467)+'NEW Reference'!Q$17,0)</f>
        <v>474</v>
      </c>
      <c r="Y2467" s="36"/>
      <c r="Z2467" s="4" t="str">
        <f t="shared" si="116"/>
        <v>OGLALA LAKOTA, South Dakota</v>
      </c>
      <c r="AA2467" s="46" t="s">
        <v>6894</v>
      </c>
      <c r="AB2467" s="37" t="s">
        <v>49</v>
      </c>
      <c r="AC2467" s="41" t="s">
        <v>6766</v>
      </c>
      <c r="AD2467" s="42"/>
      <c r="AE2467">
        <f t="shared" si="117"/>
        <v>0.80730000000000002</v>
      </c>
    </row>
    <row r="2468" spans="1:31">
      <c r="A2468" s="28" t="s">
        <v>6895</v>
      </c>
      <c r="B2468" s="44" t="s">
        <v>6896</v>
      </c>
      <c r="C2468" s="45">
        <v>39660</v>
      </c>
      <c r="D2468" s="30" t="s">
        <v>1446</v>
      </c>
      <c r="E2468" s="46" t="s">
        <v>4222</v>
      </c>
      <c r="F2468" s="50" t="s">
        <v>6766</v>
      </c>
      <c r="G2468" s="33" t="s">
        <v>48</v>
      </c>
      <c r="H2468">
        <f t="shared" si="115"/>
        <v>0.8679</v>
      </c>
      <c r="I2468" s="34">
        <f>ROUND(('NEW Reference'!B$16*List!$H2468)+'NEW Reference'!B$17,0)</f>
        <v>1093</v>
      </c>
      <c r="J2468" s="34">
        <f>ROUND(('NEW Reference'!C$16*List!$H2468)+'NEW Reference'!C$17,0)</f>
        <v>1630</v>
      </c>
      <c r="K2468" s="34">
        <f>ROUND(('NEW Reference'!D$16*List!$H2468)+'NEW Reference'!D$17,0)</f>
        <v>1953</v>
      </c>
      <c r="L2468" s="34">
        <f>ROUND(('NEW Reference'!E$16*List!$H2468)+'NEW Reference'!E$17,0)</f>
        <v>2415</v>
      </c>
      <c r="M2468" s="34">
        <f>ROUND(('NEW Reference'!F$16*List!$H2468)+'NEW Reference'!F$17,0)</f>
        <v>2516</v>
      </c>
      <c r="N2468" s="34">
        <f>ROUND(('NEW Reference'!G$16*List!$H2468)+'NEW Reference'!G$17,0)</f>
        <v>2848</v>
      </c>
      <c r="O2468" s="34">
        <f>ROUND(('NEW Reference'!H$16*List!$H2468)+'NEW Reference'!H$17,0)</f>
        <v>2957</v>
      </c>
      <c r="P2468" s="34">
        <f>ROUND(('NEW Reference'!I$16*List!$H2468)+'NEW Reference'!I$17,0)</f>
        <v>3073</v>
      </c>
      <c r="Q2468" s="34">
        <f>ROUND(('NEW Reference'!J$16*List!$H2468)+'NEW Reference'!J$17,0)</f>
        <v>3558</v>
      </c>
      <c r="R2468" s="34">
        <f>ROUND(('NEW Reference'!K$16*List!$H2468)+'NEW Reference'!K$17,0)</f>
        <v>3670</v>
      </c>
      <c r="S2468" s="34">
        <f>ROUND(('NEW Reference'!L$16*List!$H2468)+'NEW Reference'!L$17,0)</f>
        <v>3961</v>
      </c>
      <c r="T2468" s="34">
        <f>ROUND(('NEW Reference'!M$16*List!$H2468)+'NEW Reference'!M$17,0)</f>
        <v>4730</v>
      </c>
      <c r="U2468" s="34">
        <f>ROUND(('NEW Reference'!N$16*List!$H2468)+'NEW Reference'!N$17,0)</f>
        <v>19086</v>
      </c>
      <c r="V2468" s="35">
        <f>ROUND(('NEW Reference'!O$16*List!$H2468)+'NEW Reference'!O$17,0)</f>
        <v>710</v>
      </c>
      <c r="W2468" s="35">
        <f>ROUND(('NEW Reference'!P$16*List!$H2468)+'NEW Reference'!P$17,0)</f>
        <v>1000</v>
      </c>
      <c r="X2468" s="35">
        <f>ROUND(('NEW Reference'!Q$16*List!$H2468)+'NEW Reference'!Q$17,0)</f>
        <v>500</v>
      </c>
      <c r="Y2468" s="36"/>
      <c r="Z2468" s="4" t="str">
        <f t="shared" si="116"/>
        <v>PENNINGTON, South Dakota</v>
      </c>
      <c r="AA2468" s="46" t="s">
        <v>4222</v>
      </c>
      <c r="AB2468" s="37" t="s">
        <v>49</v>
      </c>
      <c r="AC2468" s="41" t="s">
        <v>6766</v>
      </c>
      <c r="AD2468" s="42"/>
      <c r="AE2468">
        <f t="shared" si="117"/>
        <v>0.8679</v>
      </c>
    </row>
    <row r="2469" spans="1:31">
      <c r="A2469" s="28" t="s">
        <v>6897</v>
      </c>
      <c r="B2469" s="44" t="s">
        <v>6898</v>
      </c>
      <c r="C2469" s="45">
        <v>99943</v>
      </c>
      <c r="D2469" s="30" t="s">
        <v>221</v>
      </c>
      <c r="E2469" s="46" t="s">
        <v>5099</v>
      </c>
      <c r="F2469" s="50" t="s">
        <v>6766</v>
      </c>
      <c r="G2469" s="33" t="s">
        <v>59</v>
      </c>
      <c r="H2469">
        <f t="shared" si="115"/>
        <v>0.80730000000000002</v>
      </c>
      <c r="I2469" s="34">
        <f>ROUND(('NEW Reference'!B$16*List!$H2469)+'NEW Reference'!B$17,0)</f>
        <v>1037</v>
      </c>
      <c r="J2469" s="34">
        <f>ROUND(('NEW Reference'!C$16*List!$H2469)+'NEW Reference'!C$17,0)</f>
        <v>1546</v>
      </c>
      <c r="K2469" s="34">
        <f>ROUND(('NEW Reference'!D$16*List!$H2469)+'NEW Reference'!D$17,0)</f>
        <v>1853</v>
      </c>
      <c r="L2469" s="34">
        <f>ROUND(('NEW Reference'!E$16*List!$H2469)+'NEW Reference'!E$17,0)</f>
        <v>2291</v>
      </c>
      <c r="M2469" s="34">
        <f>ROUND(('NEW Reference'!F$16*List!$H2469)+'NEW Reference'!F$17,0)</f>
        <v>2387</v>
      </c>
      <c r="N2469" s="34">
        <f>ROUND(('NEW Reference'!G$16*List!$H2469)+'NEW Reference'!G$17,0)</f>
        <v>2702</v>
      </c>
      <c r="O2469" s="34">
        <f>ROUND(('NEW Reference'!H$16*List!$H2469)+'NEW Reference'!H$17,0)</f>
        <v>2805</v>
      </c>
      <c r="P2469" s="34">
        <f>ROUND(('NEW Reference'!I$16*List!$H2469)+'NEW Reference'!I$17,0)</f>
        <v>2915</v>
      </c>
      <c r="Q2469" s="34">
        <f>ROUND(('NEW Reference'!J$16*List!$H2469)+'NEW Reference'!J$17,0)</f>
        <v>3376</v>
      </c>
      <c r="R2469" s="34">
        <f>ROUND(('NEW Reference'!K$16*List!$H2469)+'NEW Reference'!K$17,0)</f>
        <v>3482</v>
      </c>
      <c r="S2469" s="34">
        <f>ROUND(('NEW Reference'!L$16*List!$H2469)+'NEW Reference'!L$17,0)</f>
        <v>3758</v>
      </c>
      <c r="T2469" s="34">
        <f>ROUND(('NEW Reference'!M$16*List!$H2469)+'NEW Reference'!M$17,0)</f>
        <v>4488</v>
      </c>
      <c r="U2469" s="34">
        <f>ROUND(('NEW Reference'!N$16*List!$H2469)+'NEW Reference'!N$17,0)</f>
        <v>18107</v>
      </c>
      <c r="V2469" s="35">
        <f>ROUND(('NEW Reference'!O$16*List!$H2469)+'NEW Reference'!O$17,0)</f>
        <v>673</v>
      </c>
      <c r="W2469" s="35">
        <f>ROUND(('NEW Reference'!P$16*List!$H2469)+'NEW Reference'!P$17,0)</f>
        <v>949</v>
      </c>
      <c r="X2469" s="35">
        <f>ROUND(('NEW Reference'!Q$16*List!$H2469)+'NEW Reference'!Q$17,0)</f>
        <v>474</v>
      </c>
      <c r="Y2469" s="36"/>
      <c r="Z2469" s="4" t="str">
        <f t="shared" si="116"/>
        <v>PERKINS, South Dakota</v>
      </c>
      <c r="AA2469" s="37" t="s">
        <v>5099</v>
      </c>
      <c r="AB2469" s="37" t="s">
        <v>49</v>
      </c>
      <c r="AC2469" s="32" t="s">
        <v>6766</v>
      </c>
      <c r="AD2469" s="38"/>
      <c r="AE2469">
        <f t="shared" si="117"/>
        <v>0.80730000000000002</v>
      </c>
    </row>
    <row r="2470" spans="1:31">
      <c r="A2470" s="28" t="s">
        <v>6899</v>
      </c>
      <c r="B2470" s="44" t="s">
        <v>6900</v>
      </c>
      <c r="C2470" s="47">
        <v>99943</v>
      </c>
      <c r="D2470" s="30" t="s">
        <v>221</v>
      </c>
      <c r="E2470" s="37" t="s">
        <v>6589</v>
      </c>
      <c r="F2470" s="50" t="s">
        <v>6766</v>
      </c>
      <c r="G2470" s="33" t="s">
        <v>59</v>
      </c>
      <c r="H2470">
        <f t="shared" si="115"/>
        <v>0.80730000000000002</v>
      </c>
      <c r="I2470" s="34">
        <f>ROUND(('NEW Reference'!B$16*List!$H2470)+'NEW Reference'!B$17,0)</f>
        <v>1037</v>
      </c>
      <c r="J2470" s="34">
        <f>ROUND(('NEW Reference'!C$16*List!$H2470)+'NEW Reference'!C$17,0)</f>
        <v>1546</v>
      </c>
      <c r="K2470" s="34">
        <f>ROUND(('NEW Reference'!D$16*List!$H2470)+'NEW Reference'!D$17,0)</f>
        <v>1853</v>
      </c>
      <c r="L2470" s="34">
        <f>ROUND(('NEW Reference'!E$16*List!$H2470)+'NEW Reference'!E$17,0)</f>
        <v>2291</v>
      </c>
      <c r="M2470" s="34">
        <f>ROUND(('NEW Reference'!F$16*List!$H2470)+'NEW Reference'!F$17,0)</f>
        <v>2387</v>
      </c>
      <c r="N2470" s="34">
        <f>ROUND(('NEW Reference'!G$16*List!$H2470)+'NEW Reference'!G$17,0)</f>
        <v>2702</v>
      </c>
      <c r="O2470" s="34">
        <f>ROUND(('NEW Reference'!H$16*List!$H2470)+'NEW Reference'!H$17,0)</f>
        <v>2805</v>
      </c>
      <c r="P2470" s="34">
        <f>ROUND(('NEW Reference'!I$16*List!$H2470)+'NEW Reference'!I$17,0)</f>
        <v>2915</v>
      </c>
      <c r="Q2470" s="34">
        <f>ROUND(('NEW Reference'!J$16*List!$H2470)+'NEW Reference'!J$17,0)</f>
        <v>3376</v>
      </c>
      <c r="R2470" s="34">
        <f>ROUND(('NEW Reference'!K$16*List!$H2470)+'NEW Reference'!K$17,0)</f>
        <v>3482</v>
      </c>
      <c r="S2470" s="34">
        <f>ROUND(('NEW Reference'!L$16*List!$H2470)+'NEW Reference'!L$17,0)</f>
        <v>3758</v>
      </c>
      <c r="T2470" s="34">
        <f>ROUND(('NEW Reference'!M$16*List!$H2470)+'NEW Reference'!M$17,0)</f>
        <v>4488</v>
      </c>
      <c r="U2470" s="34">
        <f>ROUND(('NEW Reference'!N$16*List!$H2470)+'NEW Reference'!N$17,0)</f>
        <v>18107</v>
      </c>
      <c r="V2470" s="35">
        <f>ROUND(('NEW Reference'!O$16*List!$H2470)+'NEW Reference'!O$17,0)</f>
        <v>673</v>
      </c>
      <c r="W2470" s="35">
        <f>ROUND(('NEW Reference'!P$16*List!$H2470)+'NEW Reference'!P$17,0)</f>
        <v>949</v>
      </c>
      <c r="X2470" s="35">
        <f>ROUND(('NEW Reference'!Q$16*List!$H2470)+'NEW Reference'!Q$17,0)</f>
        <v>474</v>
      </c>
      <c r="Y2470" s="36"/>
      <c r="Z2470" s="4" t="str">
        <f t="shared" si="116"/>
        <v>POTTER, South Dakota</v>
      </c>
      <c r="AA2470" s="37" t="s">
        <v>6589</v>
      </c>
      <c r="AB2470" s="37" t="s">
        <v>49</v>
      </c>
      <c r="AC2470" s="32" t="s">
        <v>6766</v>
      </c>
      <c r="AD2470" s="38"/>
      <c r="AE2470">
        <f t="shared" si="117"/>
        <v>0.80730000000000002</v>
      </c>
    </row>
    <row r="2471" spans="1:31">
      <c r="A2471" s="28" t="s">
        <v>6901</v>
      </c>
      <c r="B2471" s="44" t="s">
        <v>6902</v>
      </c>
      <c r="C2471" s="45">
        <v>99943</v>
      </c>
      <c r="D2471" s="30" t="s">
        <v>221</v>
      </c>
      <c r="E2471" s="46" t="s">
        <v>6903</v>
      </c>
      <c r="F2471" s="50" t="s">
        <v>6766</v>
      </c>
      <c r="G2471" s="33" t="s">
        <v>59</v>
      </c>
      <c r="H2471">
        <f t="shared" si="115"/>
        <v>0.80730000000000002</v>
      </c>
      <c r="I2471" s="34">
        <f>ROUND(('NEW Reference'!B$16*List!$H2471)+'NEW Reference'!B$17,0)</f>
        <v>1037</v>
      </c>
      <c r="J2471" s="34">
        <f>ROUND(('NEW Reference'!C$16*List!$H2471)+'NEW Reference'!C$17,0)</f>
        <v>1546</v>
      </c>
      <c r="K2471" s="34">
        <f>ROUND(('NEW Reference'!D$16*List!$H2471)+'NEW Reference'!D$17,0)</f>
        <v>1853</v>
      </c>
      <c r="L2471" s="34">
        <f>ROUND(('NEW Reference'!E$16*List!$H2471)+'NEW Reference'!E$17,0)</f>
        <v>2291</v>
      </c>
      <c r="M2471" s="34">
        <f>ROUND(('NEW Reference'!F$16*List!$H2471)+'NEW Reference'!F$17,0)</f>
        <v>2387</v>
      </c>
      <c r="N2471" s="34">
        <f>ROUND(('NEW Reference'!G$16*List!$H2471)+'NEW Reference'!G$17,0)</f>
        <v>2702</v>
      </c>
      <c r="O2471" s="34">
        <f>ROUND(('NEW Reference'!H$16*List!$H2471)+'NEW Reference'!H$17,0)</f>
        <v>2805</v>
      </c>
      <c r="P2471" s="34">
        <f>ROUND(('NEW Reference'!I$16*List!$H2471)+'NEW Reference'!I$17,0)</f>
        <v>2915</v>
      </c>
      <c r="Q2471" s="34">
        <f>ROUND(('NEW Reference'!J$16*List!$H2471)+'NEW Reference'!J$17,0)</f>
        <v>3376</v>
      </c>
      <c r="R2471" s="34">
        <f>ROUND(('NEW Reference'!K$16*List!$H2471)+'NEW Reference'!K$17,0)</f>
        <v>3482</v>
      </c>
      <c r="S2471" s="34">
        <f>ROUND(('NEW Reference'!L$16*List!$H2471)+'NEW Reference'!L$17,0)</f>
        <v>3758</v>
      </c>
      <c r="T2471" s="34">
        <f>ROUND(('NEW Reference'!M$16*List!$H2471)+'NEW Reference'!M$17,0)</f>
        <v>4488</v>
      </c>
      <c r="U2471" s="34">
        <f>ROUND(('NEW Reference'!N$16*List!$H2471)+'NEW Reference'!N$17,0)</f>
        <v>18107</v>
      </c>
      <c r="V2471" s="35">
        <f>ROUND(('NEW Reference'!O$16*List!$H2471)+'NEW Reference'!O$17,0)</f>
        <v>673</v>
      </c>
      <c r="W2471" s="35">
        <f>ROUND(('NEW Reference'!P$16*List!$H2471)+'NEW Reference'!P$17,0)</f>
        <v>949</v>
      </c>
      <c r="X2471" s="35">
        <f>ROUND(('NEW Reference'!Q$16*List!$H2471)+'NEW Reference'!Q$17,0)</f>
        <v>474</v>
      </c>
      <c r="Y2471" s="36"/>
      <c r="Z2471" s="4" t="str">
        <f t="shared" si="116"/>
        <v>ROBERTS, South Dakota</v>
      </c>
      <c r="AA2471" s="37" t="s">
        <v>6903</v>
      </c>
      <c r="AB2471" s="37" t="s">
        <v>49</v>
      </c>
      <c r="AC2471" s="32" t="s">
        <v>6766</v>
      </c>
      <c r="AD2471" s="38"/>
      <c r="AE2471">
        <f t="shared" si="117"/>
        <v>0.80730000000000002</v>
      </c>
    </row>
    <row r="2472" spans="1:31">
      <c r="A2472" s="28" t="s">
        <v>6904</v>
      </c>
      <c r="B2472" s="44" t="s">
        <v>6905</v>
      </c>
      <c r="C2472" s="45">
        <v>99943</v>
      </c>
      <c r="D2472" s="30" t="s">
        <v>221</v>
      </c>
      <c r="E2472" s="46" t="s">
        <v>6906</v>
      </c>
      <c r="F2472" s="50" t="s">
        <v>6766</v>
      </c>
      <c r="G2472" s="33" t="s">
        <v>59</v>
      </c>
      <c r="H2472">
        <f t="shared" si="115"/>
        <v>0.80730000000000002</v>
      </c>
      <c r="I2472" s="34">
        <f>ROUND(('NEW Reference'!B$16*List!$H2472)+'NEW Reference'!B$17,0)</f>
        <v>1037</v>
      </c>
      <c r="J2472" s="34">
        <f>ROUND(('NEW Reference'!C$16*List!$H2472)+'NEW Reference'!C$17,0)</f>
        <v>1546</v>
      </c>
      <c r="K2472" s="34">
        <f>ROUND(('NEW Reference'!D$16*List!$H2472)+'NEW Reference'!D$17,0)</f>
        <v>1853</v>
      </c>
      <c r="L2472" s="34">
        <f>ROUND(('NEW Reference'!E$16*List!$H2472)+'NEW Reference'!E$17,0)</f>
        <v>2291</v>
      </c>
      <c r="M2472" s="34">
        <f>ROUND(('NEW Reference'!F$16*List!$H2472)+'NEW Reference'!F$17,0)</f>
        <v>2387</v>
      </c>
      <c r="N2472" s="34">
        <f>ROUND(('NEW Reference'!G$16*List!$H2472)+'NEW Reference'!G$17,0)</f>
        <v>2702</v>
      </c>
      <c r="O2472" s="34">
        <f>ROUND(('NEW Reference'!H$16*List!$H2472)+'NEW Reference'!H$17,0)</f>
        <v>2805</v>
      </c>
      <c r="P2472" s="34">
        <f>ROUND(('NEW Reference'!I$16*List!$H2472)+'NEW Reference'!I$17,0)</f>
        <v>2915</v>
      </c>
      <c r="Q2472" s="34">
        <f>ROUND(('NEW Reference'!J$16*List!$H2472)+'NEW Reference'!J$17,0)</f>
        <v>3376</v>
      </c>
      <c r="R2472" s="34">
        <f>ROUND(('NEW Reference'!K$16*List!$H2472)+'NEW Reference'!K$17,0)</f>
        <v>3482</v>
      </c>
      <c r="S2472" s="34">
        <f>ROUND(('NEW Reference'!L$16*List!$H2472)+'NEW Reference'!L$17,0)</f>
        <v>3758</v>
      </c>
      <c r="T2472" s="34">
        <f>ROUND(('NEW Reference'!M$16*List!$H2472)+'NEW Reference'!M$17,0)</f>
        <v>4488</v>
      </c>
      <c r="U2472" s="34">
        <f>ROUND(('NEW Reference'!N$16*List!$H2472)+'NEW Reference'!N$17,0)</f>
        <v>18107</v>
      </c>
      <c r="V2472" s="35">
        <f>ROUND(('NEW Reference'!O$16*List!$H2472)+'NEW Reference'!O$17,0)</f>
        <v>673</v>
      </c>
      <c r="W2472" s="35">
        <f>ROUND(('NEW Reference'!P$16*List!$H2472)+'NEW Reference'!P$17,0)</f>
        <v>949</v>
      </c>
      <c r="X2472" s="35">
        <f>ROUND(('NEW Reference'!Q$16*List!$H2472)+'NEW Reference'!Q$17,0)</f>
        <v>474</v>
      </c>
      <c r="Y2472" s="36"/>
      <c r="Z2472" s="4" t="str">
        <f t="shared" si="116"/>
        <v>SANBORN, South Dakota</v>
      </c>
      <c r="AA2472" s="37" t="s">
        <v>6906</v>
      </c>
      <c r="AB2472" s="37" t="s">
        <v>49</v>
      </c>
      <c r="AC2472" s="32" t="s">
        <v>6766</v>
      </c>
      <c r="AD2472" s="38"/>
      <c r="AE2472">
        <f t="shared" si="117"/>
        <v>0.80730000000000002</v>
      </c>
    </row>
    <row r="2473" spans="1:31">
      <c r="A2473" s="28" t="s">
        <v>6907</v>
      </c>
      <c r="B2473" s="44" t="s">
        <v>6908</v>
      </c>
      <c r="C2473" s="45">
        <v>99943</v>
      </c>
      <c r="D2473" s="30" t="s">
        <v>221</v>
      </c>
      <c r="E2473" s="46" t="s">
        <v>6909</v>
      </c>
      <c r="F2473" s="50" t="s">
        <v>6766</v>
      </c>
      <c r="G2473" s="33" t="s">
        <v>59</v>
      </c>
      <c r="H2473">
        <f t="shared" si="115"/>
        <v>0.80730000000000002</v>
      </c>
      <c r="I2473" s="34">
        <f>ROUND(('NEW Reference'!B$16*List!$H2473)+'NEW Reference'!B$17,0)</f>
        <v>1037</v>
      </c>
      <c r="J2473" s="34">
        <f>ROUND(('NEW Reference'!C$16*List!$H2473)+'NEW Reference'!C$17,0)</f>
        <v>1546</v>
      </c>
      <c r="K2473" s="34">
        <f>ROUND(('NEW Reference'!D$16*List!$H2473)+'NEW Reference'!D$17,0)</f>
        <v>1853</v>
      </c>
      <c r="L2473" s="34">
        <f>ROUND(('NEW Reference'!E$16*List!$H2473)+'NEW Reference'!E$17,0)</f>
        <v>2291</v>
      </c>
      <c r="M2473" s="34">
        <f>ROUND(('NEW Reference'!F$16*List!$H2473)+'NEW Reference'!F$17,0)</f>
        <v>2387</v>
      </c>
      <c r="N2473" s="34">
        <f>ROUND(('NEW Reference'!G$16*List!$H2473)+'NEW Reference'!G$17,0)</f>
        <v>2702</v>
      </c>
      <c r="O2473" s="34">
        <f>ROUND(('NEW Reference'!H$16*List!$H2473)+'NEW Reference'!H$17,0)</f>
        <v>2805</v>
      </c>
      <c r="P2473" s="34">
        <f>ROUND(('NEW Reference'!I$16*List!$H2473)+'NEW Reference'!I$17,0)</f>
        <v>2915</v>
      </c>
      <c r="Q2473" s="34">
        <f>ROUND(('NEW Reference'!J$16*List!$H2473)+'NEW Reference'!J$17,0)</f>
        <v>3376</v>
      </c>
      <c r="R2473" s="34">
        <f>ROUND(('NEW Reference'!K$16*List!$H2473)+'NEW Reference'!K$17,0)</f>
        <v>3482</v>
      </c>
      <c r="S2473" s="34">
        <f>ROUND(('NEW Reference'!L$16*List!$H2473)+'NEW Reference'!L$17,0)</f>
        <v>3758</v>
      </c>
      <c r="T2473" s="34">
        <f>ROUND(('NEW Reference'!M$16*List!$H2473)+'NEW Reference'!M$17,0)</f>
        <v>4488</v>
      </c>
      <c r="U2473" s="34">
        <f>ROUND(('NEW Reference'!N$16*List!$H2473)+'NEW Reference'!N$17,0)</f>
        <v>18107</v>
      </c>
      <c r="V2473" s="35">
        <f>ROUND(('NEW Reference'!O$16*List!$H2473)+'NEW Reference'!O$17,0)</f>
        <v>673</v>
      </c>
      <c r="W2473" s="35">
        <f>ROUND(('NEW Reference'!P$16*List!$H2473)+'NEW Reference'!P$17,0)</f>
        <v>949</v>
      </c>
      <c r="X2473" s="35">
        <f>ROUND(('NEW Reference'!Q$16*List!$H2473)+'NEW Reference'!Q$17,0)</f>
        <v>474</v>
      </c>
      <c r="Y2473" s="36"/>
      <c r="Z2473" s="4" t="str">
        <f t="shared" si="116"/>
        <v>SPINK, South Dakota</v>
      </c>
      <c r="AA2473" s="37" t="s">
        <v>6909</v>
      </c>
      <c r="AB2473" s="37" t="s">
        <v>49</v>
      </c>
      <c r="AC2473" s="32" t="s">
        <v>6766</v>
      </c>
      <c r="AD2473" s="38"/>
      <c r="AE2473">
        <f t="shared" si="117"/>
        <v>0.80730000000000002</v>
      </c>
    </row>
    <row r="2474" spans="1:31">
      <c r="A2474" s="28" t="s">
        <v>6910</v>
      </c>
      <c r="B2474" s="44" t="s">
        <v>6911</v>
      </c>
      <c r="C2474" s="45">
        <v>99943</v>
      </c>
      <c r="D2474" s="30" t="s">
        <v>221</v>
      </c>
      <c r="E2474" s="46" t="s">
        <v>6912</v>
      </c>
      <c r="F2474" s="50" t="s">
        <v>6766</v>
      </c>
      <c r="G2474" s="33" t="s">
        <v>59</v>
      </c>
      <c r="H2474">
        <f t="shared" si="115"/>
        <v>0.80730000000000002</v>
      </c>
      <c r="I2474" s="34">
        <f>ROUND(('NEW Reference'!B$16*List!$H2474)+'NEW Reference'!B$17,0)</f>
        <v>1037</v>
      </c>
      <c r="J2474" s="34">
        <f>ROUND(('NEW Reference'!C$16*List!$H2474)+'NEW Reference'!C$17,0)</f>
        <v>1546</v>
      </c>
      <c r="K2474" s="34">
        <f>ROUND(('NEW Reference'!D$16*List!$H2474)+'NEW Reference'!D$17,0)</f>
        <v>1853</v>
      </c>
      <c r="L2474" s="34">
        <f>ROUND(('NEW Reference'!E$16*List!$H2474)+'NEW Reference'!E$17,0)</f>
        <v>2291</v>
      </c>
      <c r="M2474" s="34">
        <f>ROUND(('NEW Reference'!F$16*List!$H2474)+'NEW Reference'!F$17,0)</f>
        <v>2387</v>
      </c>
      <c r="N2474" s="34">
        <f>ROUND(('NEW Reference'!G$16*List!$H2474)+'NEW Reference'!G$17,0)</f>
        <v>2702</v>
      </c>
      <c r="O2474" s="34">
        <f>ROUND(('NEW Reference'!H$16*List!$H2474)+'NEW Reference'!H$17,0)</f>
        <v>2805</v>
      </c>
      <c r="P2474" s="34">
        <f>ROUND(('NEW Reference'!I$16*List!$H2474)+'NEW Reference'!I$17,0)</f>
        <v>2915</v>
      </c>
      <c r="Q2474" s="34">
        <f>ROUND(('NEW Reference'!J$16*List!$H2474)+'NEW Reference'!J$17,0)</f>
        <v>3376</v>
      </c>
      <c r="R2474" s="34">
        <f>ROUND(('NEW Reference'!K$16*List!$H2474)+'NEW Reference'!K$17,0)</f>
        <v>3482</v>
      </c>
      <c r="S2474" s="34">
        <f>ROUND(('NEW Reference'!L$16*List!$H2474)+'NEW Reference'!L$17,0)</f>
        <v>3758</v>
      </c>
      <c r="T2474" s="34">
        <f>ROUND(('NEW Reference'!M$16*List!$H2474)+'NEW Reference'!M$17,0)</f>
        <v>4488</v>
      </c>
      <c r="U2474" s="34">
        <f>ROUND(('NEW Reference'!N$16*List!$H2474)+'NEW Reference'!N$17,0)</f>
        <v>18107</v>
      </c>
      <c r="V2474" s="35">
        <f>ROUND(('NEW Reference'!O$16*List!$H2474)+'NEW Reference'!O$17,0)</f>
        <v>673</v>
      </c>
      <c r="W2474" s="35">
        <f>ROUND(('NEW Reference'!P$16*List!$H2474)+'NEW Reference'!P$17,0)</f>
        <v>949</v>
      </c>
      <c r="X2474" s="35">
        <f>ROUND(('NEW Reference'!Q$16*List!$H2474)+'NEW Reference'!Q$17,0)</f>
        <v>474</v>
      </c>
      <c r="Y2474" s="36"/>
      <c r="Z2474" s="4" t="str">
        <f t="shared" si="116"/>
        <v>STANLEY, South Dakota</v>
      </c>
      <c r="AA2474" s="37" t="s">
        <v>6912</v>
      </c>
      <c r="AB2474" s="37" t="s">
        <v>49</v>
      </c>
      <c r="AC2474" s="32" t="s">
        <v>6766</v>
      </c>
      <c r="AD2474" s="38"/>
      <c r="AE2474">
        <f t="shared" si="117"/>
        <v>0.80730000000000002</v>
      </c>
    </row>
    <row r="2475" spans="1:31">
      <c r="A2475" s="28" t="s">
        <v>6913</v>
      </c>
      <c r="B2475" s="44" t="s">
        <v>6914</v>
      </c>
      <c r="C2475" s="45">
        <v>99943</v>
      </c>
      <c r="D2475" s="30" t="s">
        <v>221</v>
      </c>
      <c r="E2475" s="46" t="s">
        <v>6915</v>
      </c>
      <c r="F2475" s="50" t="s">
        <v>6766</v>
      </c>
      <c r="G2475" s="33" t="s">
        <v>59</v>
      </c>
      <c r="H2475">
        <f t="shared" si="115"/>
        <v>0.80730000000000002</v>
      </c>
      <c r="I2475" s="34">
        <f>ROUND(('NEW Reference'!B$16*List!$H2475)+'NEW Reference'!B$17,0)</f>
        <v>1037</v>
      </c>
      <c r="J2475" s="34">
        <f>ROUND(('NEW Reference'!C$16*List!$H2475)+'NEW Reference'!C$17,0)</f>
        <v>1546</v>
      </c>
      <c r="K2475" s="34">
        <f>ROUND(('NEW Reference'!D$16*List!$H2475)+'NEW Reference'!D$17,0)</f>
        <v>1853</v>
      </c>
      <c r="L2475" s="34">
        <f>ROUND(('NEW Reference'!E$16*List!$H2475)+'NEW Reference'!E$17,0)</f>
        <v>2291</v>
      </c>
      <c r="M2475" s="34">
        <f>ROUND(('NEW Reference'!F$16*List!$H2475)+'NEW Reference'!F$17,0)</f>
        <v>2387</v>
      </c>
      <c r="N2475" s="34">
        <f>ROUND(('NEW Reference'!G$16*List!$H2475)+'NEW Reference'!G$17,0)</f>
        <v>2702</v>
      </c>
      <c r="O2475" s="34">
        <f>ROUND(('NEW Reference'!H$16*List!$H2475)+'NEW Reference'!H$17,0)</f>
        <v>2805</v>
      </c>
      <c r="P2475" s="34">
        <f>ROUND(('NEW Reference'!I$16*List!$H2475)+'NEW Reference'!I$17,0)</f>
        <v>2915</v>
      </c>
      <c r="Q2475" s="34">
        <f>ROUND(('NEW Reference'!J$16*List!$H2475)+'NEW Reference'!J$17,0)</f>
        <v>3376</v>
      </c>
      <c r="R2475" s="34">
        <f>ROUND(('NEW Reference'!K$16*List!$H2475)+'NEW Reference'!K$17,0)</f>
        <v>3482</v>
      </c>
      <c r="S2475" s="34">
        <f>ROUND(('NEW Reference'!L$16*List!$H2475)+'NEW Reference'!L$17,0)</f>
        <v>3758</v>
      </c>
      <c r="T2475" s="34">
        <f>ROUND(('NEW Reference'!M$16*List!$H2475)+'NEW Reference'!M$17,0)</f>
        <v>4488</v>
      </c>
      <c r="U2475" s="34">
        <f>ROUND(('NEW Reference'!N$16*List!$H2475)+'NEW Reference'!N$17,0)</f>
        <v>18107</v>
      </c>
      <c r="V2475" s="35">
        <f>ROUND(('NEW Reference'!O$16*List!$H2475)+'NEW Reference'!O$17,0)</f>
        <v>673</v>
      </c>
      <c r="W2475" s="35">
        <f>ROUND(('NEW Reference'!P$16*List!$H2475)+'NEW Reference'!P$17,0)</f>
        <v>949</v>
      </c>
      <c r="X2475" s="35">
        <f>ROUND(('NEW Reference'!Q$16*List!$H2475)+'NEW Reference'!Q$17,0)</f>
        <v>474</v>
      </c>
      <c r="Y2475" s="36"/>
      <c r="Z2475" s="4" t="str">
        <f t="shared" si="116"/>
        <v>SULLY, South Dakota</v>
      </c>
      <c r="AA2475" s="46" t="s">
        <v>6915</v>
      </c>
      <c r="AB2475" s="37" t="s">
        <v>49</v>
      </c>
      <c r="AC2475" s="41" t="s">
        <v>6766</v>
      </c>
      <c r="AD2475" s="42"/>
      <c r="AE2475">
        <f t="shared" si="117"/>
        <v>0.80730000000000002</v>
      </c>
    </row>
    <row r="2476" spans="1:31">
      <c r="A2476" s="28" t="s">
        <v>6916</v>
      </c>
      <c r="B2476" s="44" t="s">
        <v>6917</v>
      </c>
      <c r="C2476" s="45">
        <v>99943</v>
      </c>
      <c r="D2476" s="30" t="s">
        <v>221</v>
      </c>
      <c r="E2476" s="46" t="s">
        <v>3483</v>
      </c>
      <c r="F2476" s="50" t="s">
        <v>6766</v>
      </c>
      <c r="G2476" s="33" t="s">
        <v>59</v>
      </c>
      <c r="H2476">
        <f t="shared" si="115"/>
        <v>0.80730000000000002</v>
      </c>
      <c r="I2476" s="34">
        <f>ROUND(('NEW Reference'!B$16*List!$H2476)+'NEW Reference'!B$17,0)</f>
        <v>1037</v>
      </c>
      <c r="J2476" s="34">
        <f>ROUND(('NEW Reference'!C$16*List!$H2476)+'NEW Reference'!C$17,0)</f>
        <v>1546</v>
      </c>
      <c r="K2476" s="34">
        <f>ROUND(('NEW Reference'!D$16*List!$H2476)+'NEW Reference'!D$17,0)</f>
        <v>1853</v>
      </c>
      <c r="L2476" s="34">
        <f>ROUND(('NEW Reference'!E$16*List!$H2476)+'NEW Reference'!E$17,0)</f>
        <v>2291</v>
      </c>
      <c r="M2476" s="34">
        <f>ROUND(('NEW Reference'!F$16*List!$H2476)+'NEW Reference'!F$17,0)</f>
        <v>2387</v>
      </c>
      <c r="N2476" s="34">
        <f>ROUND(('NEW Reference'!G$16*List!$H2476)+'NEW Reference'!G$17,0)</f>
        <v>2702</v>
      </c>
      <c r="O2476" s="34">
        <f>ROUND(('NEW Reference'!H$16*List!$H2476)+'NEW Reference'!H$17,0)</f>
        <v>2805</v>
      </c>
      <c r="P2476" s="34">
        <f>ROUND(('NEW Reference'!I$16*List!$H2476)+'NEW Reference'!I$17,0)</f>
        <v>2915</v>
      </c>
      <c r="Q2476" s="34">
        <f>ROUND(('NEW Reference'!J$16*List!$H2476)+'NEW Reference'!J$17,0)</f>
        <v>3376</v>
      </c>
      <c r="R2476" s="34">
        <f>ROUND(('NEW Reference'!K$16*List!$H2476)+'NEW Reference'!K$17,0)</f>
        <v>3482</v>
      </c>
      <c r="S2476" s="34">
        <f>ROUND(('NEW Reference'!L$16*List!$H2476)+'NEW Reference'!L$17,0)</f>
        <v>3758</v>
      </c>
      <c r="T2476" s="34">
        <f>ROUND(('NEW Reference'!M$16*List!$H2476)+'NEW Reference'!M$17,0)</f>
        <v>4488</v>
      </c>
      <c r="U2476" s="34">
        <f>ROUND(('NEW Reference'!N$16*List!$H2476)+'NEW Reference'!N$17,0)</f>
        <v>18107</v>
      </c>
      <c r="V2476" s="35">
        <f>ROUND(('NEW Reference'!O$16*List!$H2476)+'NEW Reference'!O$17,0)</f>
        <v>673</v>
      </c>
      <c r="W2476" s="35">
        <f>ROUND(('NEW Reference'!P$16*List!$H2476)+'NEW Reference'!P$17,0)</f>
        <v>949</v>
      </c>
      <c r="X2476" s="35">
        <f>ROUND(('NEW Reference'!Q$16*List!$H2476)+'NEW Reference'!Q$17,0)</f>
        <v>474</v>
      </c>
      <c r="Y2476" s="36"/>
      <c r="Z2476" s="4" t="str">
        <f t="shared" si="116"/>
        <v>TODD, South Dakota</v>
      </c>
      <c r="AA2476" s="37" t="s">
        <v>3483</v>
      </c>
      <c r="AB2476" s="37" t="s">
        <v>49</v>
      </c>
      <c r="AC2476" s="32" t="s">
        <v>6766</v>
      </c>
      <c r="AD2476" s="38"/>
      <c r="AE2476">
        <f t="shared" si="117"/>
        <v>0.80730000000000002</v>
      </c>
    </row>
    <row r="2477" spans="1:31">
      <c r="A2477" s="28" t="s">
        <v>6918</v>
      </c>
      <c r="B2477" s="44" t="s">
        <v>6919</v>
      </c>
      <c r="C2477" s="45">
        <v>99943</v>
      </c>
      <c r="D2477" s="30" t="s">
        <v>221</v>
      </c>
      <c r="E2477" s="46" t="s">
        <v>6920</v>
      </c>
      <c r="F2477" s="50" t="s">
        <v>6766</v>
      </c>
      <c r="G2477" s="33" t="s">
        <v>59</v>
      </c>
      <c r="H2477">
        <f t="shared" si="115"/>
        <v>0.80730000000000002</v>
      </c>
      <c r="I2477" s="34">
        <f>ROUND(('NEW Reference'!B$16*List!$H2477)+'NEW Reference'!B$17,0)</f>
        <v>1037</v>
      </c>
      <c r="J2477" s="34">
        <f>ROUND(('NEW Reference'!C$16*List!$H2477)+'NEW Reference'!C$17,0)</f>
        <v>1546</v>
      </c>
      <c r="K2477" s="34">
        <f>ROUND(('NEW Reference'!D$16*List!$H2477)+'NEW Reference'!D$17,0)</f>
        <v>1853</v>
      </c>
      <c r="L2477" s="34">
        <f>ROUND(('NEW Reference'!E$16*List!$H2477)+'NEW Reference'!E$17,0)</f>
        <v>2291</v>
      </c>
      <c r="M2477" s="34">
        <f>ROUND(('NEW Reference'!F$16*List!$H2477)+'NEW Reference'!F$17,0)</f>
        <v>2387</v>
      </c>
      <c r="N2477" s="34">
        <f>ROUND(('NEW Reference'!G$16*List!$H2477)+'NEW Reference'!G$17,0)</f>
        <v>2702</v>
      </c>
      <c r="O2477" s="34">
        <f>ROUND(('NEW Reference'!H$16*List!$H2477)+'NEW Reference'!H$17,0)</f>
        <v>2805</v>
      </c>
      <c r="P2477" s="34">
        <f>ROUND(('NEW Reference'!I$16*List!$H2477)+'NEW Reference'!I$17,0)</f>
        <v>2915</v>
      </c>
      <c r="Q2477" s="34">
        <f>ROUND(('NEW Reference'!J$16*List!$H2477)+'NEW Reference'!J$17,0)</f>
        <v>3376</v>
      </c>
      <c r="R2477" s="34">
        <f>ROUND(('NEW Reference'!K$16*List!$H2477)+'NEW Reference'!K$17,0)</f>
        <v>3482</v>
      </c>
      <c r="S2477" s="34">
        <f>ROUND(('NEW Reference'!L$16*List!$H2477)+'NEW Reference'!L$17,0)</f>
        <v>3758</v>
      </c>
      <c r="T2477" s="34">
        <f>ROUND(('NEW Reference'!M$16*List!$H2477)+'NEW Reference'!M$17,0)</f>
        <v>4488</v>
      </c>
      <c r="U2477" s="34">
        <f>ROUND(('NEW Reference'!N$16*List!$H2477)+'NEW Reference'!N$17,0)</f>
        <v>18107</v>
      </c>
      <c r="V2477" s="35">
        <f>ROUND(('NEW Reference'!O$16*List!$H2477)+'NEW Reference'!O$17,0)</f>
        <v>673</v>
      </c>
      <c r="W2477" s="35">
        <f>ROUND(('NEW Reference'!P$16*List!$H2477)+'NEW Reference'!P$17,0)</f>
        <v>949</v>
      </c>
      <c r="X2477" s="35">
        <f>ROUND(('NEW Reference'!Q$16*List!$H2477)+'NEW Reference'!Q$17,0)</f>
        <v>474</v>
      </c>
      <c r="Y2477" s="36"/>
      <c r="Z2477" s="4" t="str">
        <f t="shared" si="116"/>
        <v>TRIPP, South Dakota</v>
      </c>
      <c r="AA2477" s="46" t="s">
        <v>6920</v>
      </c>
      <c r="AB2477" s="37" t="s">
        <v>49</v>
      </c>
      <c r="AC2477" s="41" t="s">
        <v>6766</v>
      </c>
      <c r="AD2477" s="42"/>
      <c r="AE2477">
        <f t="shared" si="117"/>
        <v>0.80730000000000002</v>
      </c>
    </row>
    <row r="2478" spans="1:31">
      <c r="A2478" s="28" t="s">
        <v>6921</v>
      </c>
      <c r="B2478" s="44" t="s">
        <v>6922</v>
      </c>
      <c r="C2478" s="45">
        <v>43620</v>
      </c>
      <c r="D2478" s="30" t="s">
        <v>1604</v>
      </c>
      <c r="E2478" s="46" t="s">
        <v>2012</v>
      </c>
      <c r="F2478" s="49" t="s">
        <v>6766</v>
      </c>
      <c r="G2478" s="33" t="s">
        <v>48</v>
      </c>
      <c r="H2478">
        <f t="shared" si="115"/>
        <v>0.80710000000000004</v>
      </c>
      <c r="I2478" s="34">
        <f>ROUND(('NEW Reference'!B$16*List!$H2478)+'NEW Reference'!B$17,0)</f>
        <v>1037</v>
      </c>
      <c r="J2478" s="34">
        <f>ROUND(('NEW Reference'!C$16*List!$H2478)+'NEW Reference'!C$17,0)</f>
        <v>1546</v>
      </c>
      <c r="K2478" s="34">
        <f>ROUND(('NEW Reference'!D$16*List!$H2478)+'NEW Reference'!D$17,0)</f>
        <v>1853</v>
      </c>
      <c r="L2478" s="34">
        <f>ROUND(('NEW Reference'!E$16*List!$H2478)+'NEW Reference'!E$17,0)</f>
        <v>2290</v>
      </c>
      <c r="M2478" s="34">
        <f>ROUND(('NEW Reference'!F$16*List!$H2478)+'NEW Reference'!F$17,0)</f>
        <v>2386</v>
      </c>
      <c r="N2478" s="34">
        <f>ROUND(('NEW Reference'!G$16*List!$H2478)+'NEW Reference'!G$17,0)</f>
        <v>2701</v>
      </c>
      <c r="O2478" s="34">
        <f>ROUND(('NEW Reference'!H$16*List!$H2478)+'NEW Reference'!H$17,0)</f>
        <v>2804</v>
      </c>
      <c r="P2478" s="34">
        <f>ROUND(('NEW Reference'!I$16*List!$H2478)+'NEW Reference'!I$17,0)</f>
        <v>2915</v>
      </c>
      <c r="Q2478" s="34">
        <f>ROUND(('NEW Reference'!J$16*List!$H2478)+'NEW Reference'!J$17,0)</f>
        <v>3375</v>
      </c>
      <c r="R2478" s="34">
        <f>ROUND(('NEW Reference'!K$16*List!$H2478)+'NEW Reference'!K$17,0)</f>
        <v>3482</v>
      </c>
      <c r="S2478" s="34">
        <f>ROUND(('NEW Reference'!L$16*List!$H2478)+'NEW Reference'!L$17,0)</f>
        <v>3757</v>
      </c>
      <c r="T2478" s="34">
        <f>ROUND(('NEW Reference'!M$16*List!$H2478)+'NEW Reference'!M$17,0)</f>
        <v>4487</v>
      </c>
      <c r="U2478" s="34">
        <f>ROUND(('NEW Reference'!N$16*List!$H2478)+'NEW Reference'!N$17,0)</f>
        <v>18104</v>
      </c>
      <c r="V2478" s="35">
        <f>ROUND(('NEW Reference'!O$16*List!$H2478)+'NEW Reference'!O$17,0)</f>
        <v>673</v>
      </c>
      <c r="W2478" s="35">
        <f>ROUND(('NEW Reference'!P$16*List!$H2478)+'NEW Reference'!P$17,0)</f>
        <v>948</v>
      </c>
      <c r="X2478" s="35">
        <f>ROUND(('NEW Reference'!Q$16*List!$H2478)+'NEW Reference'!Q$17,0)</f>
        <v>474</v>
      </c>
      <c r="Y2478" s="36"/>
      <c r="Z2478" s="4" t="str">
        <f t="shared" si="116"/>
        <v>TURNER, South Dakota</v>
      </c>
      <c r="AA2478" s="46" t="s">
        <v>2012</v>
      </c>
      <c r="AB2478" s="37" t="s">
        <v>49</v>
      </c>
      <c r="AC2478" s="41" t="s">
        <v>6766</v>
      </c>
      <c r="AD2478" s="42"/>
      <c r="AE2478">
        <f t="shared" si="117"/>
        <v>0.80710000000000004</v>
      </c>
    </row>
    <row r="2479" spans="1:31">
      <c r="A2479" s="28" t="s">
        <v>6923</v>
      </c>
      <c r="B2479" s="44" t="s">
        <v>6924</v>
      </c>
      <c r="C2479" s="45">
        <v>43580</v>
      </c>
      <c r="D2479" s="30" t="s">
        <v>1600</v>
      </c>
      <c r="E2479" s="46" t="s">
        <v>748</v>
      </c>
      <c r="F2479" s="49" t="s">
        <v>6766</v>
      </c>
      <c r="G2479" s="33" t="s">
        <v>48</v>
      </c>
      <c r="H2479">
        <f t="shared" si="115"/>
        <v>0.87460000000000004</v>
      </c>
      <c r="I2479" s="34">
        <f>ROUND(('NEW Reference'!B$16*List!$H2479)+'NEW Reference'!B$17,0)</f>
        <v>1099</v>
      </c>
      <c r="J2479" s="34">
        <f>ROUND(('NEW Reference'!C$16*List!$H2479)+'NEW Reference'!C$17,0)</f>
        <v>1639</v>
      </c>
      <c r="K2479" s="34">
        <f>ROUND(('NEW Reference'!D$16*List!$H2479)+'NEW Reference'!D$17,0)</f>
        <v>1964</v>
      </c>
      <c r="L2479" s="34">
        <f>ROUND(('NEW Reference'!E$16*List!$H2479)+'NEW Reference'!E$17,0)</f>
        <v>2428</v>
      </c>
      <c r="M2479" s="34">
        <f>ROUND(('NEW Reference'!F$16*List!$H2479)+'NEW Reference'!F$17,0)</f>
        <v>2530</v>
      </c>
      <c r="N2479" s="34">
        <f>ROUND(('NEW Reference'!G$16*List!$H2479)+'NEW Reference'!G$17,0)</f>
        <v>2864</v>
      </c>
      <c r="O2479" s="34">
        <f>ROUND(('NEW Reference'!H$16*List!$H2479)+'NEW Reference'!H$17,0)</f>
        <v>2973</v>
      </c>
      <c r="P2479" s="34">
        <f>ROUND(('NEW Reference'!I$16*List!$H2479)+'NEW Reference'!I$17,0)</f>
        <v>3090</v>
      </c>
      <c r="Q2479" s="34">
        <f>ROUND(('NEW Reference'!J$16*List!$H2479)+'NEW Reference'!J$17,0)</f>
        <v>3578</v>
      </c>
      <c r="R2479" s="34">
        <f>ROUND(('NEW Reference'!K$16*List!$H2479)+'NEW Reference'!K$17,0)</f>
        <v>3691</v>
      </c>
      <c r="S2479" s="34">
        <f>ROUND(('NEW Reference'!L$16*List!$H2479)+'NEW Reference'!L$17,0)</f>
        <v>3983</v>
      </c>
      <c r="T2479" s="34">
        <f>ROUND(('NEW Reference'!M$16*List!$H2479)+'NEW Reference'!M$17,0)</f>
        <v>4757</v>
      </c>
      <c r="U2479" s="34">
        <f>ROUND(('NEW Reference'!N$16*List!$H2479)+'NEW Reference'!N$17,0)</f>
        <v>19194</v>
      </c>
      <c r="V2479" s="35">
        <f>ROUND(('NEW Reference'!O$16*List!$H2479)+'NEW Reference'!O$17,0)</f>
        <v>714</v>
      </c>
      <c r="W2479" s="35">
        <f>ROUND(('NEW Reference'!P$16*List!$H2479)+'NEW Reference'!P$17,0)</f>
        <v>1005</v>
      </c>
      <c r="X2479" s="35">
        <f>ROUND(('NEW Reference'!Q$16*List!$H2479)+'NEW Reference'!Q$17,0)</f>
        <v>503</v>
      </c>
      <c r="Y2479" s="36"/>
      <c r="Z2479" s="4" t="str">
        <f t="shared" si="116"/>
        <v>UNION, South Dakota</v>
      </c>
      <c r="AA2479" s="46" t="s">
        <v>748</v>
      </c>
      <c r="AB2479" s="37" t="s">
        <v>49</v>
      </c>
      <c r="AC2479" s="41" t="s">
        <v>6766</v>
      </c>
      <c r="AD2479" s="42"/>
      <c r="AE2479">
        <f t="shared" si="117"/>
        <v>0.87460000000000004</v>
      </c>
    </row>
    <row r="2480" spans="1:31">
      <c r="A2480" s="28" t="s">
        <v>6925</v>
      </c>
      <c r="B2480" s="44" t="s">
        <v>6926</v>
      </c>
      <c r="C2480" s="45">
        <v>99943</v>
      </c>
      <c r="D2480" s="30" t="s">
        <v>221</v>
      </c>
      <c r="E2480" s="46" t="s">
        <v>6927</v>
      </c>
      <c r="F2480" s="50" t="s">
        <v>6766</v>
      </c>
      <c r="G2480" s="33" t="s">
        <v>59</v>
      </c>
      <c r="H2480">
        <f t="shared" si="115"/>
        <v>0.80730000000000002</v>
      </c>
      <c r="I2480" s="34">
        <f>ROUND(('NEW Reference'!B$16*List!$H2480)+'NEW Reference'!B$17,0)</f>
        <v>1037</v>
      </c>
      <c r="J2480" s="34">
        <f>ROUND(('NEW Reference'!C$16*List!$H2480)+'NEW Reference'!C$17,0)</f>
        <v>1546</v>
      </c>
      <c r="K2480" s="34">
        <f>ROUND(('NEW Reference'!D$16*List!$H2480)+'NEW Reference'!D$17,0)</f>
        <v>1853</v>
      </c>
      <c r="L2480" s="34">
        <f>ROUND(('NEW Reference'!E$16*List!$H2480)+'NEW Reference'!E$17,0)</f>
        <v>2291</v>
      </c>
      <c r="M2480" s="34">
        <f>ROUND(('NEW Reference'!F$16*List!$H2480)+'NEW Reference'!F$17,0)</f>
        <v>2387</v>
      </c>
      <c r="N2480" s="34">
        <f>ROUND(('NEW Reference'!G$16*List!$H2480)+'NEW Reference'!G$17,0)</f>
        <v>2702</v>
      </c>
      <c r="O2480" s="34">
        <f>ROUND(('NEW Reference'!H$16*List!$H2480)+'NEW Reference'!H$17,0)</f>
        <v>2805</v>
      </c>
      <c r="P2480" s="34">
        <f>ROUND(('NEW Reference'!I$16*List!$H2480)+'NEW Reference'!I$17,0)</f>
        <v>2915</v>
      </c>
      <c r="Q2480" s="34">
        <f>ROUND(('NEW Reference'!J$16*List!$H2480)+'NEW Reference'!J$17,0)</f>
        <v>3376</v>
      </c>
      <c r="R2480" s="34">
        <f>ROUND(('NEW Reference'!K$16*List!$H2480)+'NEW Reference'!K$17,0)</f>
        <v>3482</v>
      </c>
      <c r="S2480" s="34">
        <f>ROUND(('NEW Reference'!L$16*List!$H2480)+'NEW Reference'!L$17,0)</f>
        <v>3758</v>
      </c>
      <c r="T2480" s="34">
        <f>ROUND(('NEW Reference'!M$16*List!$H2480)+'NEW Reference'!M$17,0)</f>
        <v>4488</v>
      </c>
      <c r="U2480" s="34">
        <f>ROUND(('NEW Reference'!N$16*List!$H2480)+'NEW Reference'!N$17,0)</f>
        <v>18107</v>
      </c>
      <c r="V2480" s="35">
        <f>ROUND(('NEW Reference'!O$16*List!$H2480)+'NEW Reference'!O$17,0)</f>
        <v>673</v>
      </c>
      <c r="W2480" s="35">
        <f>ROUND(('NEW Reference'!P$16*List!$H2480)+'NEW Reference'!P$17,0)</f>
        <v>949</v>
      </c>
      <c r="X2480" s="35">
        <f>ROUND(('NEW Reference'!Q$16*List!$H2480)+'NEW Reference'!Q$17,0)</f>
        <v>474</v>
      </c>
      <c r="Y2480" s="36"/>
      <c r="Z2480" s="4" t="str">
        <f t="shared" si="116"/>
        <v>WALWORTH, South Dakota</v>
      </c>
      <c r="AA2480" s="46" t="s">
        <v>6927</v>
      </c>
      <c r="AB2480" s="37" t="s">
        <v>49</v>
      </c>
      <c r="AC2480" s="41" t="s">
        <v>6766</v>
      </c>
      <c r="AD2480" s="42"/>
      <c r="AE2480">
        <f t="shared" si="117"/>
        <v>0.80730000000000002</v>
      </c>
    </row>
    <row r="2481" spans="1:31">
      <c r="A2481" s="28" t="s">
        <v>6928</v>
      </c>
      <c r="B2481" s="44" t="s">
        <v>6929</v>
      </c>
      <c r="C2481" s="45">
        <v>99943</v>
      </c>
      <c r="D2481" s="30" t="s">
        <v>221</v>
      </c>
      <c r="E2481" s="46" t="s">
        <v>6930</v>
      </c>
      <c r="F2481" s="50" t="s">
        <v>6766</v>
      </c>
      <c r="G2481" s="33" t="s">
        <v>59</v>
      </c>
      <c r="H2481">
        <f t="shared" si="115"/>
        <v>0.80730000000000002</v>
      </c>
      <c r="I2481" s="34">
        <f>ROUND(('NEW Reference'!B$16*List!$H2481)+'NEW Reference'!B$17,0)</f>
        <v>1037</v>
      </c>
      <c r="J2481" s="34">
        <f>ROUND(('NEW Reference'!C$16*List!$H2481)+'NEW Reference'!C$17,0)</f>
        <v>1546</v>
      </c>
      <c r="K2481" s="34">
        <f>ROUND(('NEW Reference'!D$16*List!$H2481)+'NEW Reference'!D$17,0)</f>
        <v>1853</v>
      </c>
      <c r="L2481" s="34">
        <f>ROUND(('NEW Reference'!E$16*List!$H2481)+'NEW Reference'!E$17,0)</f>
        <v>2291</v>
      </c>
      <c r="M2481" s="34">
        <f>ROUND(('NEW Reference'!F$16*List!$H2481)+'NEW Reference'!F$17,0)</f>
        <v>2387</v>
      </c>
      <c r="N2481" s="34">
        <f>ROUND(('NEW Reference'!G$16*List!$H2481)+'NEW Reference'!G$17,0)</f>
        <v>2702</v>
      </c>
      <c r="O2481" s="34">
        <f>ROUND(('NEW Reference'!H$16*List!$H2481)+'NEW Reference'!H$17,0)</f>
        <v>2805</v>
      </c>
      <c r="P2481" s="34">
        <f>ROUND(('NEW Reference'!I$16*List!$H2481)+'NEW Reference'!I$17,0)</f>
        <v>2915</v>
      </c>
      <c r="Q2481" s="34">
        <f>ROUND(('NEW Reference'!J$16*List!$H2481)+'NEW Reference'!J$17,0)</f>
        <v>3376</v>
      </c>
      <c r="R2481" s="34">
        <f>ROUND(('NEW Reference'!K$16*List!$H2481)+'NEW Reference'!K$17,0)</f>
        <v>3482</v>
      </c>
      <c r="S2481" s="34">
        <f>ROUND(('NEW Reference'!L$16*List!$H2481)+'NEW Reference'!L$17,0)</f>
        <v>3758</v>
      </c>
      <c r="T2481" s="34">
        <f>ROUND(('NEW Reference'!M$16*List!$H2481)+'NEW Reference'!M$17,0)</f>
        <v>4488</v>
      </c>
      <c r="U2481" s="34">
        <f>ROUND(('NEW Reference'!N$16*List!$H2481)+'NEW Reference'!N$17,0)</f>
        <v>18107</v>
      </c>
      <c r="V2481" s="35">
        <f>ROUND(('NEW Reference'!O$16*List!$H2481)+'NEW Reference'!O$17,0)</f>
        <v>673</v>
      </c>
      <c r="W2481" s="35">
        <f>ROUND(('NEW Reference'!P$16*List!$H2481)+'NEW Reference'!P$17,0)</f>
        <v>949</v>
      </c>
      <c r="X2481" s="35">
        <f>ROUND(('NEW Reference'!Q$16*List!$H2481)+'NEW Reference'!Q$17,0)</f>
        <v>474</v>
      </c>
      <c r="Y2481" s="36"/>
      <c r="Z2481" s="4" t="str">
        <f t="shared" si="116"/>
        <v>YANKTON, South Dakota</v>
      </c>
      <c r="AA2481" s="46" t="s">
        <v>6930</v>
      </c>
      <c r="AB2481" s="37" t="s">
        <v>49</v>
      </c>
      <c r="AC2481" s="41" t="s">
        <v>6766</v>
      </c>
      <c r="AD2481" s="42"/>
      <c r="AE2481">
        <f t="shared" si="117"/>
        <v>0.80730000000000002</v>
      </c>
    </row>
    <row r="2482" spans="1:31">
      <c r="A2482" s="28" t="s">
        <v>6931</v>
      </c>
      <c r="B2482" s="44" t="s">
        <v>6932</v>
      </c>
      <c r="C2482" s="45">
        <v>99943</v>
      </c>
      <c r="D2482" s="30" t="s">
        <v>221</v>
      </c>
      <c r="E2482" s="46" t="s">
        <v>6933</v>
      </c>
      <c r="F2482" s="50" t="s">
        <v>6766</v>
      </c>
      <c r="G2482" s="33" t="s">
        <v>59</v>
      </c>
      <c r="H2482">
        <f t="shared" si="115"/>
        <v>0.80730000000000002</v>
      </c>
      <c r="I2482" s="34">
        <f>ROUND(('NEW Reference'!B$16*List!$H2482)+'NEW Reference'!B$17,0)</f>
        <v>1037</v>
      </c>
      <c r="J2482" s="34">
        <f>ROUND(('NEW Reference'!C$16*List!$H2482)+'NEW Reference'!C$17,0)</f>
        <v>1546</v>
      </c>
      <c r="K2482" s="34">
        <f>ROUND(('NEW Reference'!D$16*List!$H2482)+'NEW Reference'!D$17,0)</f>
        <v>1853</v>
      </c>
      <c r="L2482" s="34">
        <f>ROUND(('NEW Reference'!E$16*List!$H2482)+'NEW Reference'!E$17,0)</f>
        <v>2291</v>
      </c>
      <c r="M2482" s="34">
        <f>ROUND(('NEW Reference'!F$16*List!$H2482)+'NEW Reference'!F$17,0)</f>
        <v>2387</v>
      </c>
      <c r="N2482" s="34">
        <f>ROUND(('NEW Reference'!G$16*List!$H2482)+'NEW Reference'!G$17,0)</f>
        <v>2702</v>
      </c>
      <c r="O2482" s="34">
        <f>ROUND(('NEW Reference'!H$16*List!$H2482)+'NEW Reference'!H$17,0)</f>
        <v>2805</v>
      </c>
      <c r="P2482" s="34">
        <f>ROUND(('NEW Reference'!I$16*List!$H2482)+'NEW Reference'!I$17,0)</f>
        <v>2915</v>
      </c>
      <c r="Q2482" s="34">
        <f>ROUND(('NEW Reference'!J$16*List!$H2482)+'NEW Reference'!J$17,0)</f>
        <v>3376</v>
      </c>
      <c r="R2482" s="34">
        <f>ROUND(('NEW Reference'!K$16*List!$H2482)+'NEW Reference'!K$17,0)</f>
        <v>3482</v>
      </c>
      <c r="S2482" s="34">
        <f>ROUND(('NEW Reference'!L$16*List!$H2482)+'NEW Reference'!L$17,0)</f>
        <v>3758</v>
      </c>
      <c r="T2482" s="34">
        <f>ROUND(('NEW Reference'!M$16*List!$H2482)+'NEW Reference'!M$17,0)</f>
        <v>4488</v>
      </c>
      <c r="U2482" s="34">
        <f>ROUND(('NEW Reference'!N$16*List!$H2482)+'NEW Reference'!N$17,0)</f>
        <v>18107</v>
      </c>
      <c r="V2482" s="35">
        <f>ROUND(('NEW Reference'!O$16*List!$H2482)+'NEW Reference'!O$17,0)</f>
        <v>673</v>
      </c>
      <c r="W2482" s="35">
        <f>ROUND(('NEW Reference'!P$16*List!$H2482)+'NEW Reference'!P$17,0)</f>
        <v>949</v>
      </c>
      <c r="X2482" s="35">
        <f>ROUND(('NEW Reference'!Q$16*List!$H2482)+'NEW Reference'!Q$17,0)</f>
        <v>474</v>
      </c>
      <c r="Y2482" s="36"/>
      <c r="Z2482" s="4" t="str">
        <f t="shared" si="116"/>
        <v>ZIEBACH, South Dakota</v>
      </c>
      <c r="AA2482" s="46" t="s">
        <v>6933</v>
      </c>
      <c r="AB2482" s="37" t="s">
        <v>49</v>
      </c>
      <c r="AC2482" s="41" t="s">
        <v>6766</v>
      </c>
      <c r="AD2482" s="42"/>
      <c r="AE2482">
        <f t="shared" si="117"/>
        <v>0.80730000000000002</v>
      </c>
    </row>
    <row r="2483" spans="1:31">
      <c r="A2483" s="28" t="s">
        <v>6934</v>
      </c>
      <c r="B2483" s="44" t="s">
        <v>6935</v>
      </c>
      <c r="C2483" s="45">
        <v>99943</v>
      </c>
      <c r="D2483" s="30" t="s">
        <v>221</v>
      </c>
      <c r="E2483" s="46" t="s">
        <v>325</v>
      </c>
      <c r="F2483" s="50" t="s">
        <v>6766</v>
      </c>
      <c r="G2483" s="33" t="s">
        <v>59</v>
      </c>
      <c r="H2483">
        <f t="shared" si="115"/>
        <v>0.80730000000000002</v>
      </c>
      <c r="I2483" s="34">
        <f>ROUND(('NEW Reference'!B$16*List!$H2483)+'NEW Reference'!B$17,0)</f>
        <v>1037</v>
      </c>
      <c r="J2483" s="34">
        <f>ROUND(('NEW Reference'!C$16*List!$H2483)+'NEW Reference'!C$17,0)</f>
        <v>1546</v>
      </c>
      <c r="K2483" s="34">
        <f>ROUND(('NEW Reference'!D$16*List!$H2483)+'NEW Reference'!D$17,0)</f>
        <v>1853</v>
      </c>
      <c r="L2483" s="34">
        <f>ROUND(('NEW Reference'!E$16*List!$H2483)+'NEW Reference'!E$17,0)</f>
        <v>2291</v>
      </c>
      <c r="M2483" s="34">
        <f>ROUND(('NEW Reference'!F$16*List!$H2483)+'NEW Reference'!F$17,0)</f>
        <v>2387</v>
      </c>
      <c r="N2483" s="34">
        <f>ROUND(('NEW Reference'!G$16*List!$H2483)+'NEW Reference'!G$17,0)</f>
        <v>2702</v>
      </c>
      <c r="O2483" s="34">
        <f>ROUND(('NEW Reference'!H$16*List!$H2483)+'NEW Reference'!H$17,0)</f>
        <v>2805</v>
      </c>
      <c r="P2483" s="34">
        <f>ROUND(('NEW Reference'!I$16*List!$H2483)+'NEW Reference'!I$17,0)</f>
        <v>2915</v>
      </c>
      <c r="Q2483" s="34">
        <f>ROUND(('NEW Reference'!J$16*List!$H2483)+'NEW Reference'!J$17,0)</f>
        <v>3376</v>
      </c>
      <c r="R2483" s="34">
        <f>ROUND(('NEW Reference'!K$16*List!$H2483)+'NEW Reference'!K$17,0)</f>
        <v>3482</v>
      </c>
      <c r="S2483" s="34">
        <f>ROUND(('NEW Reference'!L$16*List!$H2483)+'NEW Reference'!L$17,0)</f>
        <v>3758</v>
      </c>
      <c r="T2483" s="34">
        <f>ROUND(('NEW Reference'!M$16*List!$H2483)+'NEW Reference'!M$17,0)</f>
        <v>4488</v>
      </c>
      <c r="U2483" s="34">
        <f>ROUND(('NEW Reference'!N$16*List!$H2483)+'NEW Reference'!N$17,0)</f>
        <v>18107</v>
      </c>
      <c r="V2483" s="35">
        <f>ROUND(('NEW Reference'!O$16*List!$H2483)+'NEW Reference'!O$17,0)</f>
        <v>673</v>
      </c>
      <c r="W2483" s="35">
        <f>ROUND(('NEW Reference'!P$16*List!$H2483)+'NEW Reference'!P$17,0)</f>
        <v>949</v>
      </c>
      <c r="X2483" s="35">
        <f>ROUND(('NEW Reference'!Q$16*List!$H2483)+'NEW Reference'!Q$17,0)</f>
        <v>474</v>
      </c>
      <c r="Y2483" s="36"/>
      <c r="Z2483" s="4" t="str">
        <f t="shared" si="116"/>
        <v>STATEWIDE, South Dakota</v>
      </c>
      <c r="AA2483" s="46" t="s">
        <v>325</v>
      </c>
      <c r="AB2483" s="37" t="s">
        <v>49</v>
      </c>
      <c r="AC2483" s="41" t="s">
        <v>6766</v>
      </c>
      <c r="AD2483" s="42"/>
      <c r="AE2483">
        <f t="shared" si="117"/>
        <v>0.80730000000000002</v>
      </c>
    </row>
    <row r="2484" spans="1:31">
      <c r="A2484" s="28" t="s">
        <v>6936</v>
      </c>
      <c r="B2484" s="44" t="s">
        <v>6937</v>
      </c>
      <c r="C2484" s="45">
        <v>28940</v>
      </c>
      <c r="D2484" s="30" t="s">
        <v>1025</v>
      </c>
      <c r="E2484" s="46" t="s">
        <v>2936</v>
      </c>
      <c r="F2484" s="49" t="s">
        <v>6938</v>
      </c>
      <c r="G2484" s="33" t="s">
        <v>48</v>
      </c>
      <c r="H2484">
        <f t="shared" si="115"/>
        <v>0.69980000000000009</v>
      </c>
      <c r="I2484" s="34">
        <f>ROUND(('NEW Reference'!B$16*List!$H2484)+'NEW Reference'!B$17,0)</f>
        <v>938</v>
      </c>
      <c r="J2484" s="34">
        <f>ROUND(('NEW Reference'!C$16*List!$H2484)+'NEW Reference'!C$17,0)</f>
        <v>1398</v>
      </c>
      <c r="K2484" s="34">
        <f>ROUND(('NEW Reference'!D$16*List!$H2484)+'NEW Reference'!D$17,0)</f>
        <v>1675</v>
      </c>
      <c r="L2484" s="34">
        <f>ROUND(('NEW Reference'!E$16*List!$H2484)+'NEW Reference'!E$17,0)</f>
        <v>2071</v>
      </c>
      <c r="M2484" s="34">
        <f>ROUND(('NEW Reference'!F$16*List!$H2484)+'NEW Reference'!F$17,0)</f>
        <v>2158</v>
      </c>
      <c r="N2484" s="34">
        <f>ROUND(('NEW Reference'!G$16*List!$H2484)+'NEW Reference'!G$17,0)</f>
        <v>2443</v>
      </c>
      <c r="O2484" s="34">
        <f>ROUND(('NEW Reference'!H$16*List!$H2484)+'NEW Reference'!H$17,0)</f>
        <v>2536</v>
      </c>
      <c r="P2484" s="34">
        <f>ROUND(('NEW Reference'!I$16*List!$H2484)+'NEW Reference'!I$17,0)</f>
        <v>2636</v>
      </c>
      <c r="Q2484" s="34">
        <f>ROUND(('NEW Reference'!J$16*List!$H2484)+'NEW Reference'!J$17,0)</f>
        <v>3052</v>
      </c>
      <c r="R2484" s="34">
        <f>ROUND(('NEW Reference'!K$16*List!$H2484)+'NEW Reference'!K$17,0)</f>
        <v>3148</v>
      </c>
      <c r="S2484" s="34">
        <f>ROUND(('NEW Reference'!L$16*List!$H2484)+'NEW Reference'!L$17,0)</f>
        <v>3397</v>
      </c>
      <c r="T2484" s="34">
        <f>ROUND(('NEW Reference'!M$16*List!$H2484)+'NEW Reference'!M$17,0)</f>
        <v>4057</v>
      </c>
      <c r="U2484" s="34">
        <f>ROUND(('NEW Reference'!N$16*List!$H2484)+'NEW Reference'!N$17,0)</f>
        <v>16372</v>
      </c>
      <c r="V2484" s="35">
        <f>ROUND(('NEW Reference'!O$16*List!$H2484)+'NEW Reference'!O$17,0)</f>
        <v>609</v>
      </c>
      <c r="W2484" s="35">
        <f>ROUND(('NEW Reference'!P$16*List!$H2484)+'NEW Reference'!P$17,0)</f>
        <v>858</v>
      </c>
      <c r="X2484" s="35">
        <f>ROUND(('NEW Reference'!Q$16*List!$H2484)+'NEW Reference'!Q$17,0)</f>
        <v>429</v>
      </c>
      <c r="Y2484" s="36"/>
      <c r="Z2484" s="4" t="str">
        <f t="shared" si="116"/>
        <v>ANDERSON, Tennessee</v>
      </c>
      <c r="AA2484" s="46" t="s">
        <v>2936</v>
      </c>
      <c r="AB2484" s="37" t="s">
        <v>49</v>
      </c>
      <c r="AC2484" s="41" t="s">
        <v>6938</v>
      </c>
      <c r="AD2484" s="42"/>
      <c r="AE2484">
        <f t="shared" si="117"/>
        <v>0.69980000000000009</v>
      </c>
    </row>
    <row r="2485" spans="1:31">
      <c r="A2485" s="28" t="s">
        <v>6939</v>
      </c>
      <c r="B2485" s="44" t="s">
        <v>6940</v>
      </c>
      <c r="C2485" s="45">
        <v>99944</v>
      </c>
      <c r="D2485" s="30" t="s">
        <v>225</v>
      </c>
      <c r="E2485" s="46" t="s">
        <v>6469</v>
      </c>
      <c r="F2485" s="50" t="s">
        <v>6938</v>
      </c>
      <c r="G2485" s="33" t="s">
        <v>59</v>
      </c>
      <c r="H2485">
        <f t="shared" si="115"/>
        <v>0.73120000000000007</v>
      </c>
      <c r="I2485" s="34">
        <f>ROUND(('NEW Reference'!B$16*List!$H2485)+'NEW Reference'!B$17,0)</f>
        <v>967</v>
      </c>
      <c r="J2485" s="34">
        <f>ROUND(('NEW Reference'!C$16*List!$H2485)+'NEW Reference'!C$17,0)</f>
        <v>1441</v>
      </c>
      <c r="K2485" s="34">
        <f>ROUND(('NEW Reference'!D$16*List!$H2485)+'NEW Reference'!D$17,0)</f>
        <v>1727</v>
      </c>
      <c r="L2485" s="34">
        <f>ROUND(('NEW Reference'!E$16*List!$H2485)+'NEW Reference'!E$17,0)</f>
        <v>2135</v>
      </c>
      <c r="M2485" s="34">
        <f>ROUND(('NEW Reference'!F$16*List!$H2485)+'NEW Reference'!F$17,0)</f>
        <v>2225</v>
      </c>
      <c r="N2485" s="34">
        <f>ROUND(('NEW Reference'!G$16*List!$H2485)+'NEW Reference'!G$17,0)</f>
        <v>2518</v>
      </c>
      <c r="O2485" s="34">
        <f>ROUND(('NEW Reference'!H$16*List!$H2485)+'NEW Reference'!H$17,0)</f>
        <v>2615</v>
      </c>
      <c r="P2485" s="34">
        <f>ROUND(('NEW Reference'!I$16*List!$H2485)+'NEW Reference'!I$17,0)</f>
        <v>2717</v>
      </c>
      <c r="Q2485" s="34">
        <f>ROUND(('NEW Reference'!J$16*List!$H2485)+'NEW Reference'!J$17,0)</f>
        <v>3147</v>
      </c>
      <c r="R2485" s="34">
        <f>ROUND(('NEW Reference'!K$16*List!$H2485)+'NEW Reference'!K$17,0)</f>
        <v>3246</v>
      </c>
      <c r="S2485" s="34">
        <f>ROUND(('NEW Reference'!L$16*List!$H2485)+'NEW Reference'!L$17,0)</f>
        <v>3503</v>
      </c>
      <c r="T2485" s="34">
        <f>ROUND(('NEW Reference'!M$16*List!$H2485)+'NEW Reference'!M$17,0)</f>
        <v>4183</v>
      </c>
      <c r="U2485" s="34">
        <f>ROUND(('NEW Reference'!N$16*List!$H2485)+'NEW Reference'!N$17,0)</f>
        <v>16879</v>
      </c>
      <c r="V2485" s="35">
        <f>ROUND(('NEW Reference'!O$16*List!$H2485)+'NEW Reference'!O$17,0)</f>
        <v>627</v>
      </c>
      <c r="W2485" s="35">
        <f>ROUND(('NEW Reference'!P$16*List!$H2485)+'NEW Reference'!P$17,0)</f>
        <v>884</v>
      </c>
      <c r="X2485" s="35">
        <f>ROUND(('NEW Reference'!Q$16*List!$H2485)+'NEW Reference'!Q$17,0)</f>
        <v>442</v>
      </c>
      <c r="Y2485" s="36"/>
      <c r="Z2485" s="4" t="str">
        <f t="shared" si="116"/>
        <v>BEDFORD, Tennessee</v>
      </c>
      <c r="AA2485" s="46" t="s">
        <v>6469</v>
      </c>
      <c r="AB2485" s="37" t="s">
        <v>49</v>
      </c>
      <c r="AC2485" s="41" t="s">
        <v>6938</v>
      </c>
      <c r="AD2485" s="42"/>
      <c r="AE2485">
        <f t="shared" si="117"/>
        <v>0.73120000000000007</v>
      </c>
    </row>
    <row r="2486" spans="1:31">
      <c r="A2486" s="28" t="s">
        <v>6941</v>
      </c>
      <c r="B2486" s="44" t="s">
        <v>6942</v>
      </c>
      <c r="C2486" s="45">
        <v>99944</v>
      </c>
      <c r="D2486" s="30" t="s">
        <v>225</v>
      </c>
      <c r="E2486" s="46" t="s">
        <v>503</v>
      </c>
      <c r="F2486" s="50" t="s">
        <v>6938</v>
      </c>
      <c r="G2486" s="33" t="s">
        <v>59</v>
      </c>
      <c r="H2486">
        <f t="shared" si="115"/>
        <v>0.73120000000000007</v>
      </c>
      <c r="I2486" s="34">
        <f>ROUND(('NEW Reference'!B$16*List!$H2486)+'NEW Reference'!B$17,0)</f>
        <v>967</v>
      </c>
      <c r="J2486" s="34">
        <f>ROUND(('NEW Reference'!C$16*List!$H2486)+'NEW Reference'!C$17,0)</f>
        <v>1441</v>
      </c>
      <c r="K2486" s="34">
        <f>ROUND(('NEW Reference'!D$16*List!$H2486)+'NEW Reference'!D$17,0)</f>
        <v>1727</v>
      </c>
      <c r="L2486" s="34">
        <f>ROUND(('NEW Reference'!E$16*List!$H2486)+'NEW Reference'!E$17,0)</f>
        <v>2135</v>
      </c>
      <c r="M2486" s="34">
        <f>ROUND(('NEW Reference'!F$16*List!$H2486)+'NEW Reference'!F$17,0)</f>
        <v>2225</v>
      </c>
      <c r="N2486" s="34">
        <f>ROUND(('NEW Reference'!G$16*List!$H2486)+'NEW Reference'!G$17,0)</f>
        <v>2518</v>
      </c>
      <c r="O2486" s="34">
        <f>ROUND(('NEW Reference'!H$16*List!$H2486)+'NEW Reference'!H$17,0)</f>
        <v>2615</v>
      </c>
      <c r="P2486" s="34">
        <f>ROUND(('NEW Reference'!I$16*List!$H2486)+'NEW Reference'!I$17,0)</f>
        <v>2717</v>
      </c>
      <c r="Q2486" s="34">
        <f>ROUND(('NEW Reference'!J$16*List!$H2486)+'NEW Reference'!J$17,0)</f>
        <v>3147</v>
      </c>
      <c r="R2486" s="34">
        <f>ROUND(('NEW Reference'!K$16*List!$H2486)+'NEW Reference'!K$17,0)</f>
        <v>3246</v>
      </c>
      <c r="S2486" s="34">
        <f>ROUND(('NEW Reference'!L$16*List!$H2486)+'NEW Reference'!L$17,0)</f>
        <v>3503</v>
      </c>
      <c r="T2486" s="34">
        <f>ROUND(('NEW Reference'!M$16*List!$H2486)+'NEW Reference'!M$17,0)</f>
        <v>4183</v>
      </c>
      <c r="U2486" s="34">
        <f>ROUND(('NEW Reference'!N$16*List!$H2486)+'NEW Reference'!N$17,0)</f>
        <v>16879</v>
      </c>
      <c r="V2486" s="35">
        <f>ROUND(('NEW Reference'!O$16*List!$H2486)+'NEW Reference'!O$17,0)</f>
        <v>627</v>
      </c>
      <c r="W2486" s="35">
        <f>ROUND(('NEW Reference'!P$16*List!$H2486)+'NEW Reference'!P$17,0)</f>
        <v>884</v>
      </c>
      <c r="X2486" s="35">
        <f>ROUND(('NEW Reference'!Q$16*List!$H2486)+'NEW Reference'!Q$17,0)</f>
        <v>442</v>
      </c>
      <c r="Y2486" s="36"/>
      <c r="Z2486" s="4" t="str">
        <f t="shared" si="116"/>
        <v>BENTON, Tennessee</v>
      </c>
      <c r="AA2486" s="46" t="s">
        <v>503</v>
      </c>
      <c r="AB2486" s="37" t="s">
        <v>49</v>
      </c>
      <c r="AC2486" s="41" t="s">
        <v>6938</v>
      </c>
      <c r="AD2486" s="42"/>
      <c r="AE2486">
        <f t="shared" si="117"/>
        <v>0.73120000000000007</v>
      </c>
    </row>
    <row r="2487" spans="1:31">
      <c r="A2487" s="28" t="s">
        <v>6943</v>
      </c>
      <c r="B2487" s="44" t="s">
        <v>6944</v>
      </c>
      <c r="C2487" s="45">
        <v>99944</v>
      </c>
      <c r="D2487" s="30" t="s">
        <v>225</v>
      </c>
      <c r="E2487" s="46" t="s">
        <v>6945</v>
      </c>
      <c r="F2487" s="50" t="s">
        <v>6938</v>
      </c>
      <c r="G2487" s="33" t="s">
        <v>59</v>
      </c>
      <c r="H2487">
        <f t="shared" si="115"/>
        <v>0.73120000000000007</v>
      </c>
      <c r="I2487" s="34">
        <f>ROUND(('NEW Reference'!B$16*List!$H2487)+'NEW Reference'!B$17,0)</f>
        <v>967</v>
      </c>
      <c r="J2487" s="34">
        <f>ROUND(('NEW Reference'!C$16*List!$H2487)+'NEW Reference'!C$17,0)</f>
        <v>1441</v>
      </c>
      <c r="K2487" s="34">
        <f>ROUND(('NEW Reference'!D$16*List!$H2487)+'NEW Reference'!D$17,0)</f>
        <v>1727</v>
      </c>
      <c r="L2487" s="34">
        <f>ROUND(('NEW Reference'!E$16*List!$H2487)+'NEW Reference'!E$17,0)</f>
        <v>2135</v>
      </c>
      <c r="M2487" s="34">
        <f>ROUND(('NEW Reference'!F$16*List!$H2487)+'NEW Reference'!F$17,0)</f>
        <v>2225</v>
      </c>
      <c r="N2487" s="34">
        <f>ROUND(('NEW Reference'!G$16*List!$H2487)+'NEW Reference'!G$17,0)</f>
        <v>2518</v>
      </c>
      <c r="O2487" s="34">
        <f>ROUND(('NEW Reference'!H$16*List!$H2487)+'NEW Reference'!H$17,0)</f>
        <v>2615</v>
      </c>
      <c r="P2487" s="34">
        <f>ROUND(('NEW Reference'!I$16*List!$H2487)+'NEW Reference'!I$17,0)</f>
        <v>2717</v>
      </c>
      <c r="Q2487" s="34">
        <f>ROUND(('NEW Reference'!J$16*List!$H2487)+'NEW Reference'!J$17,0)</f>
        <v>3147</v>
      </c>
      <c r="R2487" s="34">
        <f>ROUND(('NEW Reference'!K$16*List!$H2487)+'NEW Reference'!K$17,0)</f>
        <v>3246</v>
      </c>
      <c r="S2487" s="34">
        <f>ROUND(('NEW Reference'!L$16*List!$H2487)+'NEW Reference'!L$17,0)</f>
        <v>3503</v>
      </c>
      <c r="T2487" s="34">
        <f>ROUND(('NEW Reference'!M$16*List!$H2487)+'NEW Reference'!M$17,0)</f>
        <v>4183</v>
      </c>
      <c r="U2487" s="34">
        <f>ROUND(('NEW Reference'!N$16*List!$H2487)+'NEW Reference'!N$17,0)</f>
        <v>16879</v>
      </c>
      <c r="V2487" s="35">
        <f>ROUND(('NEW Reference'!O$16*List!$H2487)+'NEW Reference'!O$17,0)</f>
        <v>627</v>
      </c>
      <c r="W2487" s="35">
        <f>ROUND(('NEW Reference'!P$16*List!$H2487)+'NEW Reference'!P$17,0)</f>
        <v>884</v>
      </c>
      <c r="X2487" s="35">
        <f>ROUND(('NEW Reference'!Q$16*List!$H2487)+'NEW Reference'!Q$17,0)</f>
        <v>442</v>
      </c>
      <c r="Y2487" s="36"/>
      <c r="Z2487" s="4" t="str">
        <f t="shared" si="116"/>
        <v>BLEDSOE, Tennessee</v>
      </c>
      <c r="AA2487" s="46" t="s">
        <v>6945</v>
      </c>
      <c r="AB2487" s="37" t="s">
        <v>49</v>
      </c>
      <c r="AC2487" s="41" t="s">
        <v>6938</v>
      </c>
      <c r="AD2487" s="42"/>
      <c r="AE2487">
        <f t="shared" si="117"/>
        <v>0.73120000000000007</v>
      </c>
    </row>
    <row r="2488" spans="1:31">
      <c r="A2488" s="28" t="s">
        <v>6946</v>
      </c>
      <c r="B2488" s="44" t="s">
        <v>6947</v>
      </c>
      <c r="C2488" s="45">
        <v>28940</v>
      </c>
      <c r="D2488" s="30" t="s">
        <v>1025</v>
      </c>
      <c r="E2488" s="46" t="s">
        <v>68</v>
      </c>
      <c r="F2488" s="49" t="s">
        <v>6938</v>
      </c>
      <c r="G2488" s="33" t="s">
        <v>48</v>
      </c>
      <c r="H2488">
        <f t="shared" si="115"/>
        <v>0.69980000000000009</v>
      </c>
      <c r="I2488" s="34">
        <f>ROUND(('NEW Reference'!B$16*List!$H2488)+'NEW Reference'!B$17,0)</f>
        <v>938</v>
      </c>
      <c r="J2488" s="34">
        <f>ROUND(('NEW Reference'!C$16*List!$H2488)+'NEW Reference'!C$17,0)</f>
        <v>1398</v>
      </c>
      <c r="K2488" s="34">
        <f>ROUND(('NEW Reference'!D$16*List!$H2488)+'NEW Reference'!D$17,0)</f>
        <v>1675</v>
      </c>
      <c r="L2488" s="34">
        <f>ROUND(('NEW Reference'!E$16*List!$H2488)+'NEW Reference'!E$17,0)</f>
        <v>2071</v>
      </c>
      <c r="M2488" s="34">
        <f>ROUND(('NEW Reference'!F$16*List!$H2488)+'NEW Reference'!F$17,0)</f>
        <v>2158</v>
      </c>
      <c r="N2488" s="34">
        <f>ROUND(('NEW Reference'!G$16*List!$H2488)+'NEW Reference'!G$17,0)</f>
        <v>2443</v>
      </c>
      <c r="O2488" s="34">
        <f>ROUND(('NEW Reference'!H$16*List!$H2488)+'NEW Reference'!H$17,0)</f>
        <v>2536</v>
      </c>
      <c r="P2488" s="34">
        <f>ROUND(('NEW Reference'!I$16*List!$H2488)+'NEW Reference'!I$17,0)</f>
        <v>2636</v>
      </c>
      <c r="Q2488" s="34">
        <f>ROUND(('NEW Reference'!J$16*List!$H2488)+'NEW Reference'!J$17,0)</f>
        <v>3052</v>
      </c>
      <c r="R2488" s="34">
        <f>ROUND(('NEW Reference'!K$16*List!$H2488)+'NEW Reference'!K$17,0)</f>
        <v>3148</v>
      </c>
      <c r="S2488" s="34">
        <f>ROUND(('NEW Reference'!L$16*List!$H2488)+'NEW Reference'!L$17,0)</f>
        <v>3397</v>
      </c>
      <c r="T2488" s="34">
        <f>ROUND(('NEW Reference'!M$16*List!$H2488)+'NEW Reference'!M$17,0)</f>
        <v>4057</v>
      </c>
      <c r="U2488" s="34">
        <f>ROUND(('NEW Reference'!N$16*List!$H2488)+'NEW Reference'!N$17,0)</f>
        <v>16372</v>
      </c>
      <c r="V2488" s="35">
        <f>ROUND(('NEW Reference'!O$16*List!$H2488)+'NEW Reference'!O$17,0)</f>
        <v>609</v>
      </c>
      <c r="W2488" s="35">
        <f>ROUND(('NEW Reference'!P$16*List!$H2488)+'NEW Reference'!P$17,0)</f>
        <v>858</v>
      </c>
      <c r="X2488" s="35">
        <f>ROUND(('NEW Reference'!Q$16*List!$H2488)+'NEW Reference'!Q$17,0)</f>
        <v>429</v>
      </c>
      <c r="Y2488" s="36"/>
      <c r="Z2488" s="4" t="str">
        <f t="shared" si="116"/>
        <v>BLOUNT, Tennessee</v>
      </c>
      <c r="AA2488" s="46" t="s">
        <v>68</v>
      </c>
      <c r="AB2488" s="37" t="s">
        <v>49</v>
      </c>
      <c r="AC2488" s="41" t="s">
        <v>6938</v>
      </c>
      <c r="AD2488" s="42"/>
      <c r="AE2488">
        <f t="shared" si="117"/>
        <v>0.69980000000000009</v>
      </c>
    </row>
    <row r="2489" spans="1:31">
      <c r="A2489" s="28" t="s">
        <v>6948</v>
      </c>
      <c r="B2489" s="44" t="s">
        <v>6949</v>
      </c>
      <c r="C2489" s="45">
        <v>17420</v>
      </c>
      <c r="D2489" s="30" t="s">
        <v>556</v>
      </c>
      <c r="E2489" s="46" t="s">
        <v>511</v>
      </c>
      <c r="F2489" s="49" t="s">
        <v>6938</v>
      </c>
      <c r="G2489" s="33" t="s">
        <v>48</v>
      </c>
      <c r="H2489">
        <f t="shared" si="115"/>
        <v>0.76530000000000009</v>
      </c>
      <c r="I2489" s="34">
        <f>ROUND(('NEW Reference'!B$16*List!$H2489)+'NEW Reference'!B$17,0)</f>
        <v>998</v>
      </c>
      <c r="J2489" s="34">
        <f>ROUND(('NEW Reference'!C$16*List!$H2489)+'NEW Reference'!C$17,0)</f>
        <v>1488</v>
      </c>
      <c r="K2489" s="34">
        <f>ROUND(('NEW Reference'!D$16*List!$H2489)+'NEW Reference'!D$17,0)</f>
        <v>1784</v>
      </c>
      <c r="L2489" s="34">
        <f>ROUND(('NEW Reference'!E$16*List!$H2489)+'NEW Reference'!E$17,0)</f>
        <v>2205</v>
      </c>
      <c r="M2489" s="34">
        <f>ROUND(('NEW Reference'!F$16*List!$H2489)+'NEW Reference'!F$17,0)</f>
        <v>2297</v>
      </c>
      <c r="N2489" s="34">
        <f>ROUND(('NEW Reference'!G$16*List!$H2489)+'NEW Reference'!G$17,0)</f>
        <v>2601</v>
      </c>
      <c r="O2489" s="34">
        <f>ROUND(('NEW Reference'!H$16*List!$H2489)+'NEW Reference'!H$17,0)</f>
        <v>2700</v>
      </c>
      <c r="P2489" s="34">
        <f>ROUND(('NEW Reference'!I$16*List!$H2489)+'NEW Reference'!I$17,0)</f>
        <v>2806</v>
      </c>
      <c r="Q2489" s="34">
        <f>ROUND(('NEW Reference'!J$16*List!$H2489)+'NEW Reference'!J$17,0)</f>
        <v>3249</v>
      </c>
      <c r="R2489" s="34">
        <f>ROUND(('NEW Reference'!K$16*List!$H2489)+'NEW Reference'!K$17,0)</f>
        <v>3352</v>
      </c>
      <c r="S2489" s="34">
        <f>ROUND(('NEW Reference'!L$16*List!$H2489)+'NEW Reference'!L$17,0)</f>
        <v>3617</v>
      </c>
      <c r="T2489" s="34">
        <f>ROUND(('NEW Reference'!M$16*List!$H2489)+'NEW Reference'!M$17,0)</f>
        <v>4320</v>
      </c>
      <c r="U2489" s="34">
        <f>ROUND(('NEW Reference'!N$16*List!$H2489)+'NEW Reference'!N$17,0)</f>
        <v>17429</v>
      </c>
      <c r="V2489" s="35">
        <f>ROUND(('NEW Reference'!O$16*List!$H2489)+'NEW Reference'!O$17,0)</f>
        <v>648</v>
      </c>
      <c r="W2489" s="35">
        <f>ROUND(('NEW Reference'!P$16*List!$H2489)+'NEW Reference'!P$17,0)</f>
        <v>913</v>
      </c>
      <c r="X2489" s="35">
        <f>ROUND(('NEW Reference'!Q$16*List!$H2489)+'NEW Reference'!Q$17,0)</f>
        <v>457</v>
      </c>
      <c r="Y2489" s="36"/>
      <c r="Z2489" s="4" t="str">
        <f t="shared" si="116"/>
        <v>BRADLEY, Tennessee</v>
      </c>
      <c r="AA2489" s="46" t="s">
        <v>511</v>
      </c>
      <c r="AB2489" s="37" t="s">
        <v>49</v>
      </c>
      <c r="AC2489" s="41" t="s">
        <v>6938</v>
      </c>
      <c r="AD2489" s="42"/>
      <c r="AE2489">
        <f t="shared" si="117"/>
        <v>0.76530000000000009</v>
      </c>
    </row>
    <row r="2490" spans="1:31">
      <c r="A2490" s="28" t="s">
        <v>6950</v>
      </c>
      <c r="B2490" s="44" t="s">
        <v>6951</v>
      </c>
      <c r="C2490" s="45">
        <v>28940</v>
      </c>
      <c r="D2490" s="30" t="s">
        <v>1025</v>
      </c>
      <c r="E2490" s="46" t="s">
        <v>3262</v>
      </c>
      <c r="F2490" s="49" t="s">
        <v>6938</v>
      </c>
      <c r="G2490" s="33" t="s">
        <v>48</v>
      </c>
      <c r="H2490">
        <f t="shared" si="115"/>
        <v>0.69980000000000009</v>
      </c>
      <c r="I2490" s="34">
        <f>ROUND(('NEW Reference'!B$16*List!$H2490)+'NEW Reference'!B$17,0)</f>
        <v>938</v>
      </c>
      <c r="J2490" s="34">
        <f>ROUND(('NEW Reference'!C$16*List!$H2490)+'NEW Reference'!C$17,0)</f>
        <v>1398</v>
      </c>
      <c r="K2490" s="34">
        <f>ROUND(('NEW Reference'!D$16*List!$H2490)+'NEW Reference'!D$17,0)</f>
        <v>1675</v>
      </c>
      <c r="L2490" s="34">
        <f>ROUND(('NEW Reference'!E$16*List!$H2490)+'NEW Reference'!E$17,0)</f>
        <v>2071</v>
      </c>
      <c r="M2490" s="34">
        <f>ROUND(('NEW Reference'!F$16*List!$H2490)+'NEW Reference'!F$17,0)</f>
        <v>2158</v>
      </c>
      <c r="N2490" s="34">
        <f>ROUND(('NEW Reference'!G$16*List!$H2490)+'NEW Reference'!G$17,0)</f>
        <v>2443</v>
      </c>
      <c r="O2490" s="34">
        <f>ROUND(('NEW Reference'!H$16*List!$H2490)+'NEW Reference'!H$17,0)</f>
        <v>2536</v>
      </c>
      <c r="P2490" s="34">
        <f>ROUND(('NEW Reference'!I$16*List!$H2490)+'NEW Reference'!I$17,0)</f>
        <v>2636</v>
      </c>
      <c r="Q2490" s="34">
        <f>ROUND(('NEW Reference'!J$16*List!$H2490)+'NEW Reference'!J$17,0)</f>
        <v>3052</v>
      </c>
      <c r="R2490" s="34">
        <f>ROUND(('NEW Reference'!K$16*List!$H2490)+'NEW Reference'!K$17,0)</f>
        <v>3148</v>
      </c>
      <c r="S2490" s="34">
        <f>ROUND(('NEW Reference'!L$16*List!$H2490)+'NEW Reference'!L$17,0)</f>
        <v>3397</v>
      </c>
      <c r="T2490" s="34">
        <f>ROUND(('NEW Reference'!M$16*List!$H2490)+'NEW Reference'!M$17,0)</f>
        <v>4057</v>
      </c>
      <c r="U2490" s="34">
        <f>ROUND(('NEW Reference'!N$16*List!$H2490)+'NEW Reference'!N$17,0)</f>
        <v>16372</v>
      </c>
      <c r="V2490" s="35">
        <f>ROUND(('NEW Reference'!O$16*List!$H2490)+'NEW Reference'!O$17,0)</f>
        <v>609</v>
      </c>
      <c r="W2490" s="35">
        <f>ROUND(('NEW Reference'!P$16*List!$H2490)+'NEW Reference'!P$17,0)</f>
        <v>858</v>
      </c>
      <c r="X2490" s="35">
        <f>ROUND(('NEW Reference'!Q$16*List!$H2490)+'NEW Reference'!Q$17,0)</f>
        <v>429</v>
      </c>
      <c r="Y2490" s="36"/>
      <c r="Z2490" s="4" t="str">
        <f t="shared" si="116"/>
        <v>CAMPBELL, Tennessee</v>
      </c>
      <c r="AA2490" s="46" t="s">
        <v>3262</v>
      </c>
      <c r="AB2490" s="37" t="s">
        <v>49</v>
      </c>
      <c r="AC2490" s="41" t="s">
        <v>6938</v>
      </c>
      <c r="AD2490" s="42"/>
      <c r="AE2490">
        <f t="shared" si="117"/>
        <v>0.69980000000000009</v>
      </c>
    </row>
    <row r="2491" spans="1:31">
      <c r="A2491" s="28" t="s">
        <v>6952</v>
      </c>
      <c r="B2491" s="44" t="s">
        <v>6953</v>
      </c>
      <c r="C2491" s="45">
        <v>34980</v>
      </c>
      <c r="D2491" s="30" t="s">
        <v>6954</v>
      </c>
      <c r="E2491" s="46" t="s">
        <v>6955</v>
      </c>
      <c r="F2491" s="49" t="s">
        <v>6938</v>
      </c>
      <c r="G2491" s="33" t="s">
        <v>48</v>
      </c>
      <c r="H2491">
        <f t="shared" si="115"/>
        <v>0.874</v>
      </c>
      <c r="I2491" s="34">
        <f>ROUND(('NEW Reference'!B$16*List!$H2491)+'NEW Reference'!B$17,0)</f>
        <v>1099</v>
      </c>
      <c r="J2491" s="34">
        <f>ROUND(('NEW Reference'!C$16*List!$H2491)+'NEW Reference'!C$17,0)</f>
        <v>1638</v>
      </c>
      <c r="K2491" s="34">
        <f>ROUND(('NEW Reference'!D$16*List!$H2491)+'NEW Reference'!D$17,0)</f>
        <v>1963</v>
      </c>
      <c r="L2491" s="34">
        <f>ROUND(('NEW Reference'!E$16*List!$H2491)+'NEW Reference'!E$17,0)</f>
        <v>2427</v>
      </c>
      <c r="M2491" s="34">
        <f>ROUND(('NEW Reference'!F$16*List!$H2491)+'NEW Reference'!F$17,0)</f>
        <v>2529</v>
      </c>
      <c r="N2491" s="34">
        <f>ROUND(('NEW Reference'!G$16*List!$H2491)+'NEW Reference'!G$17,0)</f>
        <v>2862</v>
      </c>
      <c r="O2491" s="34">
        <f>ROUND(('NEW Reference'!H$16*List!$H2491)+'NEW Reference'!H$17,0)</f>
        <v>2972</v>
      </c>
      <c r="P2491" s="34">
        <f>ROUND(('NEW Reference'!I$16*List!$H2491)+'NEW Reference'!I$17,0)</f>
        <v>3088</v>
      </c>
      <c r="Q2491" s="34">
        <f>ROUND(('NEW Reference'!J$16*List!$H2491)+'NEW Reference'!J$17,0)</f>
        <v>3577</v>
      </c>
      <c r="R2491" s="34">
        <f>ROUND(('NEW Reference'!K$16*List!$H2491)+'NEW Reference'!K$17,0)</f>
        <v>3689</v>
      </c>
      <c r="S2491" s="34">
        <f>ROUND(('NEW Reference'!L$16*List!$H2491)+'NEW Reference'!L$17,0)</f>
        <v>3981</v>
      </c>
      <c r="T2491" s="34">
        <f>ROUND(('NEW Reference'!M$16*List!$H2491)+'NEW Reference'!M$17,0)</f>
        <v>4755</v>
      </c>
      <c r="U2491" s="34">
        <f>ROUND(('NEW Reference'!N$16*List!$H2491)+'NEW Reference'!N$17,0)</f>
        <v>19184</v>
      </c>
      <c r="V2491" s="35">
        <f>ROUND(('NEW Reference'!O$16*List!$H2491)+'NEW Reference'!O$17,0)</f>
        <v>713</v>
      </c>
      <c r="W2491" s="35">
        <f>ROUND(('NEW Reference'!P$16*List!$H2491)+'NEW Reference'!P$17,0)</f>
        <v>1005</v>
      </c>
      <c r="X2491" s="35">
        <f>ROUND(('NEW Reference'!Q$16*List!$H2491)+'NEW Reference'!Q$17,0)</f>
        <v>502</v>
      </c>
      <c r="Y2491" s="36"/>
      <c r="Z2491" s="4" t="str">
        <f t="shared" si="116"/>
        <v>CANNON, Tennessee</v>
      </c>
      <c r="AA2491" s="46" t="s">
        <v>6955</v>
      </c>
      <c r="AB2491" s="37" t="s">
        <v>49</v>
      </c>
      <c r="AC2491" s="41" t="s">
        <v>6938</v>
      </c>
      <c r="AD2491" s="42"/>
      <c r="AE2491">
        <f t="shared" si="117"/>
        <v>0.874</v>
      </c>
    </row>
    <row r="2492" spans="1:31">
      <c r="A2492" s="28" t="s">
        <v>6956</v>
      </c>
      <c r="B2492" s="44" t="s">
        <v>6957</v>
      </c>
      <c r="C2492" s="45">
        <v>99944</v>
      </c>
      <c r="D2492" s="30" t="s">
        <v>225</v>
      </c>
      <c r="E2492" s="46" t="s">
        <v>518</v>
      </c>
      <c r="F2492" s="50" t="s">
        <v>6938</v>
      </c>
      <c r="G2492" s="33" t="s">
        <v>59</v>
      </c>
      <c r="H2492">
        <f t="shared" si="115"/>
        <v>0.73120000000000007</v>
      </c>
      <c r="I2492" s="34">
        <f>ROUND(('NEW Reference'!B$16*List!$H2492)+'NEW Reference'!B$17,0)</f>
        <v>967</v>
      </c>
      <c r="J2492" s="34">
        <f>ROUND(('NEW Reference'!C$16*List!$H2492)+'NEW Reference'!C$17,0)</f>
        <v>1441</v>
      </c>
      <c r="K2492" s="34">
        <f>ROUND(('NEW Reference'!D$16*List!$H2492)+'NEW Reference'!D$17,0)</f>
        <v>1727</v>
      </c>
      <c r="L2492" s="34">
        <f>ROUND(('NEW Reference'!E$16*List!$H2492)+'NEW Reference'!E$17,0)</f>
        <v>2135</v>
      </c>
      <c r="M2492" s="34">
        <f>ROUND(('NEW Reference'!F$16*List!$H2492)+'NEW Reference'!F$17,0)</f>
        <v>2225</v>
      </c>
      <c r="N2492" s="34">
        <f>ROUND(('NEW Reference'!G$16*List!$H2492)+'NEW Reference'!G$17,0)</f>
        <v>2518</v>
      </c>
      <c r="O2492" s="34">
        <f>ROUND(('NEW Reference'!H$16*List!$H2492)+'NEW Reference'!H$17,0)</f>
        <v>2615</v>
      </c>
      <c r="P2492" s="34">
        <f>ROUND(('NEW Reference'!I$16*List!$H2492)+'NEW Reference'!I$17,0)</f>
        <v>2717</v>
      </c>
      <c r="Q2492" s="34">
        <f>ROUND(('NEW Reference'!J$16*List!$H2492)+'NEW Reference'!J$17,0)</f>
        <v>3147</v>
      </c>
      <c r="R2492" s="34">
        <f>ROUND(('NEW Reference'!K$16*List!$H2492)+'NEW Reference'!K$17,0)</f>
        <v>3246</v>
      </c>
      <c r="S2492" s="34">
        <f>ROUND(('NEW Reference'!L$16*List!$H2492)+'NEW Reference'!L$17,0)</f>
        <v>3503</v>
      </c>
      <c r="T2492" s="34">
        <f>ROUND(('NEW Reference'!M$16*List!$H2492)+'NEW Reference'!M$17,0)</f>
        <v>4183</v>
      </c>
      <c r="U2492" s="34">
        <f>ROUND(('NEW Reference'!N$16*List!$H2492)+'NEW Reference'!N$17,0)</f>
        <v>16879</v>
      </c>
      <c r="V2492" s="35">
        <f>ROUND(('NEW Reference'!O$16*List!$H2492)+'NEW Reference'!O$17,0)</f>
        <v>627</v>
      </c>
      <c r="W2492" s="35">
        <f>ROUND(('NEW Reference'!P$16*List!$H2492)+'NEW Reference'!P$17,0)</f>
        <v>884</v>
      </c>
      <c r="X2492" s="35">
        <f>ROUND(('NEW Reference'!Q$16*List!$H2492)+'NEW Reference'!Q$17,0)</f>
        <v>442</v>
      </c>
      <c r="Y2492" s="36"/>
      <c r="Z2492" s="4" t="str">
        <f t="shared" si="116"/>
        <v>CARROLL, Tennessee</v>
      </c>
      <c r="AA2492" s="37" t="s">
        <v>518</v>
      </c>
      <c r="AB2492" s="37" t="s">
        <v>49</v>
      </c>
      <c r="AC2492" s="32" t="s">
        <v>6938</v>
      </c>
      <c r="AD2492" s="38"/>
      <c r="AE2492">
        <f t="shared" si="117"/>
        <v>0.73120000000000007</v>
      </c>
    </row>
    <row r="2493" spans="1:31">
      <c r="A2493" s="28" t="s">
        <v>6958</v>
      </c>
      <c r="B2493" s="44" t="s">
        <v>6959</v>
      </c>
      <c r="C2493" s="45">
        <v>27740</v>
      </c>
      <c r="D2493" s="30" t="s">
        <v>973</v>
      </c>
      <c r="E2493" s="46" t="s">
        <v>3270</v>
      </c>
      <c r="F2493" s="49" t="s">
        <v>6938</v>
      </c>
      <c r="G2493" s="33" t="s">
        <v>48</v>
      </c>
      <c r="H2493">
        <f t="shared" si="115"/>
        <v>0.76650000000000007</v>
      </c>
      <c r="I2493" s="34">
        <f>ROUND(('NEW Reference'!B$16*List!$H2493)+'NEW Reference'!B$17,0)</f>
        <v>999</v>
      </c>
      <c r="J2493" s="34">
        <f>ROUND(('NEW Reference'!C$16*List!$H2493)+'NEW Reference'!C$17,0)</f>
        <v>1490</v>
      </c>
      <c r="K2493" s="34">
        <f>ROUND(('NEW Reference'!D$16*List!$H2493)+'NEW Reference'!D$17,0)</f>
        <v>1786</v>
      </c>
      <c r="L2493" s="34">
        <f>ROUND(('NEW Reference'!E$16*List!$H2493)+'NEW Reference'!E$17,0)</f>
        <v>2207</v>
      </c>
      <c r="M2493" s="34">
        <f>ROUND(('NEW Reference'!F$16*List!$H2493)+'NEW Reference'!F$17,0)</f>
        <v>2300</v>
      </c>
      <c r="N2493" s="34">
        <f>ROUND(('NEW Reference'!G$16*List!$H2493)+'NEW Reference'!G$17,0)</f>
        <v>2603</v>
      </c>
      <c r="O2493" s="34">
        <f>ROUND(('NEW Reference'!H$16*List!$H2493)+'NEW Reference'!H$17,0)</f>
        <v>2703</v>
      </c>
      <c r="P2493" s="34">
        <f>ROUND(('NEW Reference'!I$16*List!$H2493)+'NEW Reference'!I$17,0)</f>
        <v>2809</v>
      </c>
      <c r="Q2493" s="34">
        <f>ROUND(('NEW Reference'!J$16*List!$H2493)+'NEW Reference'!J$17,0)</f>
        <v>3253</v>
      </c>
      <c r="R2493" s="34">
        <f>ROUND(('NEW Reference'!K$16*List!$H2493)+'NEW Reference'!K$17,0)</f>
        <v>3355</v>
      </c>
      <c r="S2493" s="34">
        <f>ROUND(('NEW Reference'!L$16*List!$H2493)+'NEW Reference'!L$17,0)</f>
        <v>3621</v>
      </c>
      <c r="T2493" s="34">
        <f>ROUND(('NEW Reference'!M$16*List!$H2493)+'NEW Reference'!M$17,0)</f>
        <v>4324</v>
      </c>
      <c r="U2493" s="34">
        <f>ROUND(('NEW Reference'!N$16*List!$H2493)+'NEW Reference'!N$17,0)</f>
        <v>17449</v>
      </c>
      <c r="V2493" s="35">
        <f>ROUND(('NEW Reference'!O$16*List!$H2493)+'NEW Reference'!O$17,0)</f>
        <v>649</v>
      </c>
      <c r="W2493" s="35">
        <f>ROUND(('NEW Reference'!P$16*List!$H2493)+'NEW Reference'!P$17,0)</f>
        <v>914</v>
      </c>
      <c r="X2493" s="35">
        <f>ROUND(('NEW Reference'!Q$16*List!$H2493)+'NEW Reference'!Q$17,0)</f>
        <v>457</v>
      </c>
      <c r="Y2493" s="36"/>
      <c r="Z2493" s="4" t="str">
        <f t="shared" si="116"/>
        <v>CARTER, Tennessee</v>
      </c>
      <c r="AA2493" s="46" t="s">
        <v>3270</v>
      </c>
      <c r="AB2493" s="37" t="s">
        <v>49</v>
      </c>
      <c r="AC2493" s="41" t="s">
        <v>6938</v>
      </c>
      <c r="AD2493" s="42"/>
      <c r="AE2493">
        <f t="shared" si="117"/>
        <v>0.76650000000000007</v>
      </c>
    </row>
    <row r="2494" spans="1:31">
      <c r="A2494" s="28" t="s">
        <v>6960</v>
      </c>
      <c r="B2494" s="44" t="s">
        <v>6961</v>
      </c>
      <c r="C2494" s="45">
        <v>34980</v>
      </c>
      <c r="D2494" s="30" t="s">
        <v>6954</v>
      </c>
      <c r="E2494" s="46" t="s">
        <v>6962</v>
      </c>
      <c r="F2494" s="49" t="s">
        <v>6938</v>
      </c>
      <c r="G2494" s="33" t="s">
        <v>48</v>
      </c>
      <c r="H2494">
        <f t="shared" si="115"/>
        <v>0.874</v>
      </c>
      <c r="I2494" s="34">
        <f>ROUND(('NEW Reference'!B$16*List!$H2494)+'NEW Reference'!B$17,0)</f>
        <v>1099</v>
      </c>
      <c r="J2494" s="34">
        <f>ROUND(('NEW Reference'!C$16*List!$H2494)+'NEW Reference'!C$17,0)</f>
        <v>1638</v>
      </c>
      <c r="K2494" s="34">
        <f>ROUND(('NEW Reference'!D$16*List!$H2494)+'NEW Reference'!D$17,0)</f>
        <v>1963</v>
      </c>
      <c r="L2494" s="34">
        <f>ROUND(('NEW Reference'!E$16*List!$H2494)+'NEW Reference'!E$17,0)</f>
        <v>2427</v>
      </c>
      <c r="M2494" s="34">
        <f>ROUND(('NEW Reference'!F$16*List!$H2494)+'NEW Reference'!F$17,0)</f>
        <v>2529</v>
      </c>
      <c r="N2494" s="34">
        <f>ROUND(('NEW Reference'!G$16*List!$H2494)+'NEW Reference'!G$17,0)</f>
        <v>2862</v>
      </c>
      <c r="O2494" s="34">
        <f>ROUND(('NEW Reference'!H$16*List!$H2494)+'NEW Reference'!H$17,0)</f>
        <v>2972</v>
      </c>
      <c r="P2494" s="34">
        <f>ROUND(('NEW Reference'!I$16*List!$H2494)+'NEW Reference'!I$17,0)</f>
        <v>3088</v>
      </c>
      <c r="Q2494" s="34">
        <f>ROUND(('NEW Reference'!J$16*List!$H2494)+'NEW Reference'!J$17,0)</f>
        <v>3577</v>
      </c>
      <c r="R2494" s="34">
        <f>ROUND(('NEW Reference'!K$16*List!$H2494)+'NEW Reference'!K$17,0)</f>
        <v>3689</v>
      </c>
      <c r="S2494" s="34">
        <f>ROUND(('NEW Reference'!L$16*List!$H2494)+'NEW Reference'!L$17,0)</f>
        <v>3981</v>
      </c>
      <c r="T2494" s="34">
        <f>ROUND(('NEW Reference'!M$16*List!$H2494)+'NEW Reference'!M$17,0)</f>
        <v>4755</v>
      </c>
      <c r="U2494" s="34">
        <f>ROUND(('NEW Reference'!N$16*List!$H2494)+'NEW Reference'!N$17,0)</f>
        <v>19184</v>
      </c>
      <c r="V2494" s="35">
        <f>ROUND(('NEW Reference'!O$16*List!$H2494)+'NEW Reference'!O$17,0)</f>
        <v>713</v>
      </c>
      <c r="W2494" s="35">
        <f>ROUND(('NEW Reference'!P$16*List!$H2494)+'NEW Reference'!P$17,0)</f>
        <v>1005</v>
      </c>
      <c r="X2494" s="35">
        <f>ROUND(('NEW Reference'!Q$16*List!$H2494)+'NEW Reference'!Q$17,0)</f>
        <v>502</v>
      </c>
      <c r="Y2494" s="36"/>
      <c r="Z2494" s="4" t="str">
        <f t="shared" si="116"/>
        <v>CHEATHAM, Tennessee</v>
      </c>
      <c r="AA2494" s="46" t="s">
        <v>6962</v>
      </c>
      <c r="AB2494" s="37" t="s">
        <v>49</v>
      </c>
      <c r="AC2494" s="41" t="s">
        <v>6938</v>
      </c>
      <c r="AD2494" s="42"/>
      <c r="AE2494">
        <f t="shared" si="117"/>
        <v>0.874</v>
      </c>
    </row>
    <row r="2495" spans="1:31">
      <c r="A2495" s="28" t="s">
        <v>6963</v>
      </c>
      <c r="B2495" s="44" t="s">
        <v>6964</v>
      </c>
      <c r="C2495" s="47">
        <v>27180</v>
      </c>
      <c r="D2495" s="30" t="s">
        <v>952</v>
      </c>
      <c r="E2495" s="37" t="s">
        <v>6496</v>
      </c>
      <c r="F2495" s="49" t="s">
        <v>6938</v>
      </c>
      <c r="G2495" s="33" t="s">
        <v>48</v>
      </c>
      <c r="H2495">
        <f t="shared" si="115"/>
        <v>0.7278</v>
      </c>
      <c r="I2495" s="34">
        <f>ROUND(('NEW Reference'!B$16*List!$H2495)+'NEW Reference'!B$17,0)</f>
        <v>964</v>
      </c>
      <c r="J2495" s="34">
        <f>ROUND(('NEW Reference'!C$16*List!$H2495)+'NEW Reference'!C$17,0)</f>
        <v>1437</v>
      </c>
      <c r="K2495" s="34">
        <f>ROUND(('NEW Reference'!D$16*List!$H2495)+'NEW Reference'!D$17,0)</f>
        <v>1722</v>
      </c>
      <c r="L2495" s="34">
        <f>ROUND(('NEW Reference'!E$16*List!$H2495)+'NEW Reference'!E$17,0)</f>
        <v>2128</v>
      </c>
      <c r="M2495" s="34">
        <f>ROUND(('NEW Reference'!F$16*List!$H2495)+'NEW Reference'!F$17,0)</f>
        <v>2217</v>
      </c>
      <c r="N2495" s="34">
        <f>ROUND(('NEW Reference'!G$16*List!$H2495)+'NEW Reference'!G$17,0)</f>
        <v>2510</v>
      </c>
      <c r="O2495" s="34">
        <f>ROUND(('NEW Reference'!H$16*List!$H2495)+'NEW Reference'!H$17,0)</f>
        <v>2606</v>
      </c>
      <c r="P2495" s="34">
        <f>ROUND(('NEW Reference'!I$16*List!$H2495)+'NEW Reference'!I$17,0)</f>
        <v>2708</v>
      </c>
      <c r="Q2495" s="34">
        <f>ROUND(('NEW Reference'!J$16*List!$H2495)+'NEW Reference'!J$17,0)</f>
        <v>3136</v>
      </c>
      <c r="R2495" s="34">
        <f>ROUND(('NEW Reference'!K$16*List!$H2495)+'NEW Reference'!K$17,0)</f>
        <v>3235</v>
      </c>
      <c r="S2495" s="34">
        <f>ROUND(('NEW Reference'!L$16*List!$H2495)+'NEW Reference'!L$17,0)</f>
        <v>3491</v>
      </c>
      <c r="T2495" s="34">
        <f>ROUND(('NEW Reference'!M$16*List!$H2495)+'NEW Reference'!M$17,0)</f>
        <v>4169</v>
      </c>
      <c r="U2495" s="34">
        <f>ROUND(('NEW Reference'!N$16*List!$H2495)+'NEW Reference'!N$17,0)</f>
        <v>16824</v>
      </c>
      <c r="V2495" s="35">
        <f>ROUND(('NEW Reference'!O$16*List!$H2495)+'NEW Reference'!O$17,0)</f>
        <v>625</v>
      </c>
      <c r="W2495" s="35">
        <f>ROUND(('NEW Reference'!P$16*List!$H2495)+'NEW Reference'!P$17,0)</f>
        <v>881</v>
      </c>
      <c r="X2495" s="35">
        <f>ROUND(('NEW Reference'!Q$16*List!$H2495)+'NEW Reference'!Q$17,0)</f>
        <v>441</v>
      </c>
      <c r="Y2495" s="36"/>
      <c r="Z2495" s="4" t="str">
        <f t="shared" si="116"/>
        <v>CHESTER, Tennessee</v>
      </c>
      <c r="AA2495" s="46" t="s">
        <v>6496</v>
      </c>
      <c r="AB2495" s="37" t="s">
        <v>49</v>
      </c>
      <c r="AC2495" s="41" t="s">
        <v>6938</v>
      </c>
      <c r="AD2495" s="42"/>
      <c r="AE2495">
        <f t="shared" si="117"/>
        <v>0.7278</v>
      </c>
    </row>
    <row r="2496" spans="1:31">
      <c r="A2496" s="28" t="s">
        <v>6965</v>
      </c>
      <c r="B2496" s="44" t="s">
        <v>6966</v>
      </c>
      <c r="C2496" s="45">
        <v>99944</v>
      </c>
      <c r="D2496" s="30" t="s">
        <v>225</v>
      </c>
      <c r="E2496" s="46" t="s">
        <v>3548</v>
      </c>
      <c r="F2496" s="50" t="s">
        <v>6938</v>
      </c>
      <c r="G2496" s="33" t="s">
        <v>59</v>
      </c>
      <c r="H2496">
        <f t="shared" si="115"/>
        <v>0.73120000000000007</v>
      </c>
      <c r="I2496" s="34">
        <f>ROUND(('NEW Reference'!B$16*List!$H2496)+'NEW Reference'!B$17,0)</f>
        <v>967</v>
      </c>
      <c r="J2496" s="34">
        <f>ROUND(('NEW Reference'!C$16*List!$H2496)+'NEW Reference'!C$17,0)</f>
        <v>1441</v>
      </c>
      <c r="K2496" s="34">
        <f>ROUND(('NEW Reference'!D$16*List!$H2496)+'NEW Reference'!D$17,0)</f>
        <v>1727</v>
      </c>
      <c r="L2496" s="34">
        <f>ROUND(('NEW Reference'!E$16*List!$H2496)+'NEW Reference'!E$17,0)</f>
        <v>2135</v>
      </c>
      <c r="M2496" s="34">
        <f>ROUND(('NEW Reference'!F$16*List!$H2496)+'NEW Reference'!F$17,0)</f>
        <v>2225</v>
      </c>
      <c r="N2496" s="34">
        <f>ROUND(('NEW Reference'!G$16*List!$H2496)+'NEW Reference'!G$17,0)</f>
        <v>2518</v>
      </c>
      <c r="O2496" s="34">
        <f>ROUND(('NEW Reference'!H$16*List!$H2496)+'NEW Reference'!H$17,0)</f>
        <v>2615</v>
      </c>
      <c r="P2496" s="34">
        <f>ROUND(('NEW Reference'!I$16*List!$H2496)+'NEW Reference'!I$17,0)</f>
        <v>2717</v>
      </c>
      <c r="Q2496" s="34">
        <f>ROUND(('NEW Reference'!J$16*List!$H2496)+'NEW Reference'!J$17,0)</f>
        <v>3147</v>
      </c>
      <c r="R2496" s="34">
        <f>ROUND(('NEW Reference'!K$16*List!$H2496)+'NEW Reference'!K$17,0)</f>
        <v>3246</v>
      </c>
      <c r="S2496" s="34">
        <f>ROUND(('NEW Reference'!L$16*List!$H2496)+'NEW Reference'!L$17,0)</f>
        <v>3503</v>
      </c>
      <c r="T2496" s="34">
        <f>ROUND(('NEW Reference'!M$16*List!$H2496)+'NEW Reference'!M$17,0)</f>
        <v>4183</v>
      </c>
      <c r="U2496" s="34">
        <f>ROUND(('NEW Reference'!N$16*List!$H2496)+'NEW Reference'!N$17,0)</f>
        <v>16879</v>
      </c>
      <c r="V2496" s="35">
        <f>ROUND(('NEW Reference'!O$16*List!$H2496)+'NEW Reference'!O$17,0)</f>
        <v>627</v>
      </c>
      <c r="W2496" s="35">
        <f>ROUND(('NEW Reference'!P$16*List!$H2496)+'NEW Reference'!P$17,0)</f>
        <v>884</v>
      </c>
      <c r="X2496" s="35">
        <f>ROUND(('NEW Reference'!Q$16*List!$H2496)+'NEW Reference'!Q$17,0)</f>
        <v>442</v>
      </c>
      <c r="Y2496" s="36"/>
      <c r="Z2496" s="4" t="str">
        <f t="shared" si="116"/>
        <v>CLAIBORNE, Tennessee</v>
      </c>
      <c r="AA2496" s="46" t="s">
        <v>3548</v>
      </c>
      <c r="AB2496" s="37" t="s">
        <v>49</v>
      </c>
      <c r="AC2496" s="41" t="s">
        <v>6938</v>
      </c>
      <c r="AD2496" s="42"/>
      <c r="AE2496">
        <f t="shared" si="117"/>
        <v>0.73120000000000007</v>
      </c>
    </row>
    <row r="2497" spans="1:31">
      <c r="A2497" s="28" t="s">
        <v>6967</v>
      </c>
      <c r="B2497" s="44" t="s">
        <v>6968</v>
      </c>
      <c r="C2497" s="47">
        <v>99944</v>
      </c>
      <c r="D2497" s="30" t="s">
        <v>225</v>
      </c>
      <c r="E2497" s="37" t="s">
        <v>103</v>
      </c>
      <c r="F2497" s="50" t="s">
        <v>6938</v>
      </c>
      <c r="G2497" s="33" t="s">
        <v>59</v>
      </c>
      <c r="H2497">
        <f t="shared" si="115"/>
        <v>0.73120000000000007</v>
      </c>
      <c r="I2497" s="34">
        <f>ROUND(('NEW Reference'!B$16*List!$H2497)+'NEW Reference'!B$17,0)</f>
        <v>967</v>
      </c>
      <c r="J2497" s="34">
        <f>ROUND(('NEW Reference'!C$16*List!$H2497)+'NEW Reference'!C$17,0)</f>
        <v>1441</v>
      </c>
      <c r="K2497" s="34">
        <f>ROUND(('NEW Reference'!D$16*List!$H2497)+'NEW Reference'!D$17,0)</f>
        <v>1727</v>
      </c>
      <c r="L2497" s="34">
        <f>ROUND(('NEW Reference'!E$16*List!$H2497)+'NEW Reference'!E$17,0)</f>
        <v>2135</v>
      </c>
      <c r="M2497" s="34">
        <f>ROUND(('NEW Reference'!F$16*List!$H2497)+'NEW Reference'!F$17,0)</f>
        <v>2225</v>
      </c>
      <c r="N2497" s="34">
        <f>ROUND(('NEW Reference'!G$16*List!$H2497)+'NEW Reference'!G$17,0)</f>
        <v>2518</v>
      </c>
      <c r="O2497" s="34">
        <f>ROUND(('NEW Reference'!H$16*List!$H2497)+'NEW Reference'!H$17,0)</f>
        <v>2615</v>
      </c>
      <c r="P2497" s="34">
        <f>ROUND(('NEW Reference'!I$16*List!$H2497)+'NEW Reference'!I$17,0)</f>
        <v>2717</v>
      </c>
      <c r="Q2497" s="34">
        <f>ROUND(('NEW Reference'!J$16*List!$H2497)+'NEW Reference'!J$17,0)</f>
        <v>3147</v>
      </c>
      <c r="R2497" s="34">
        <f>ROUND(('NEW Reference'!K$16*List!$H2497)+'NEW Reference'!K$17,0)</f>
        <v>3246</v>
      </c>
      <c r="S2497" s="34">
        <f>ROUND(('NEW Reference'!L$16*List!$H2497)+'NEW Reference'!L$17,0)</f>
        <v>3503</v>
      </c>
      <c r="T2497" s="34">
        <f>ROUND(('NEW Reference'!M$16*List!$H2497)+'NEW Reference'!M$17,0)</f>
        <v>4183</v>
      </c>
      <c r="U2497" s="34">
        <f>ROUND(('NEW Reference'!N$16*List!$H2497)+'NEW Reference'!N$17,0)</f>
        <v>16879</v>
      </c>
      <c r="V2497" s="35">
        <f>ROUND(('NEW Reference'!O$16*List!$H2497)+'NEW Reference'!O$17,0)</f>
        <v>627</v>
      </c>
      <c r="W2497" s="35">
        <f>ROUND(('NEW Reference'!P$16*List!$H2497)+'NEW Reference'!P$17,0)</f>
        <v>884</v>
      </c>
      <c r="X2497" s="35">
        <f>ROUND(('NEW Reference'!Q$16*List!$H2497)+'NEW Reference'!Q$17,0)</f>
        <v>442</v>
      </c>
      <c r="Y2497" s="36"/>
      <c r="Z2497" s="4" t="str">
        <f t="shared" si="116"/>
        <v>CLAY, Tennessee</v>
      </c>
      <c r="AA2497" s="46" t="s">
        <v>103</v>
      </c>
      <c r="AB2497" s="37" t="s">
        <v>49</v>
      </c>
      <c r="AC2497" s="41" t="s">
        <v>6938</v>
      </c>
      <c r="AD2497" s="42"/>
      <c r="AE2497">
        <f t="shared" si="117"/>
        <v>0.73120000000000007</v>
      </c>
    </row>
    <row r="2498" spans="1:31">
      <c r="A2498" s="28" t="s">
        <v>6969</v>
      </c>
      <c r="B2498" s="44" t="s">
        <v>6970</v>
      </c>
      <c r="C2498" s="45">
        <v>99944</v>
      </c>
      <c r="D2498" s="30" t="s">
        <v>225</v>
      </c>
      <c r="E2498" s="46" t="s">
        <v>6971</v>
      </c>
      <c r="F2498" s="50" t="s">
        <v>6938</v>
      </c>
      <c r="G2498" s="33" t="s">
        <v>59</v>
      </c>
      <c r="H2498">
        <f t="shared" si="115"/>
        <v>0.73120000000000007</v>
      </c>
      <c r="I2498" s="34">
        <f>ROUND(('NEW Reference'!B$16*List!$H2498)+'NEW Reference'!B$17,0)</f>
        <v>967</v>
      </c>
      <c r="J2498" s="34">
        <f>ROUND(('NEW Reference'!C$16*List!$H2498)+'NEW Reference'!C$17,0)</f>
        <v>1441</v>
      </c>
      <c r="K2498" s="34">
        <f>ROUND(('NEW Reference'!D$16*List!$H2498)+'NEW Reference'!D$17,0)</f>
        <v>1727</v>
      </c>
      <c r="L2498" s="34">
        <f>ROUND(('NEW Reference'!E$16*List!$H2498)+'NEW Reference'!E$17,0)</f>
        <v>2135</v>
      </c>
      <c r="M2498" s="34">
        <f>ROUND(('NEW Reference'!F$16*List!$H2498)+'NEW Reference'!F$17,0)</f>
        <v>2225</v>
      </c>
      <c r="N2498" s="34">
        <f>ROUND(('NEW Reference'!G$16*List!$H2498)+'NEW Reference'!G$17,0)</f>
        <v>2518</v>
      </c>
      <c r="O2498" s="34">
        <f>ROUND(('NEW Reference'!H$16*List!$H2498)+'NEW Reference'!H$17,0)</f>
        <v>2615</v>
      </c>
      <c r="P2498" s="34">
        <f>ROUND(('NEW Reference'!I$16*List!$H2498)+'NEW Reference'!I$17,0)</f>
        <v>2717</v>
      </c>
      <c r="Q2498" s="34">
        <f>ROUND(('NEW Reference'!J$16*List!$H2498)+'NEW Reference'!J$17,0)</f>
        <v>3147</v>
      </c>
      <c r="R2498" s="34">
        <f>ROUND(('NEW Reference'!K$16*List!$H2498)+'NEW Reference'!K$17,0)</f>
        <v>3246</v>
      </c>
      <c r="S2498" s="34">
        <f>ROUND(('NEW Reference'!L$16*List!$H2498)+'NEW Reference'!L$17,0)</f>
        <v>3503</v>
      </c>
      <c r="T2498" s="34">
        <f>ROUND(('NEW Reference'!M$16*List!$H2498)+'NEW Reference'!M$17,0)</f>
        <v>4183</v>
      </c>
      <c r="U2498" s="34">
        <f>ROUND(('NEW Reference'!N$16*List!$H2498)+'NEW Reference'!N$17,0)</f>
        <v>16879</v>
      </c>
      <c r="V2498" s="35">
        <f>ROUND(('NEW Reference'!O$16*List!$H2498)+'NEW Reference'!O$17,0)</f>
        <v>627</v>
      </c>
      <c r="W2498" s="35">
        <f>ROUND(('NEW Reference'!P$16*List!$H2498)+'NEW Reference'!P$17,0)</f>
        <v>884</v>
      </c>
      <c r="X2498" s="35">
        <f>ROUND(('NEW Reference'!Q$16*List!$H2498)+'NEW Reference'!Q$17,0)</f>
        <v>442</v>
      </c>
      <c r="Y2498" s="36"/>
      <c r="Z2498" s="4" t="str">
        <f t="shared" si="116"/>
        <v>COCKE, Tennessee</v>
      </c>
      <c r="AA2498" s="46" t="s">
        <v>6971</v>
      </c>
      <c r="AB2498" s="37" t="s">
        <v>49</v>
      </c>
      <c r="AC2498" s="41" t="s">
        <v>6938</v>
      </c>
      <c r="AD2498" s="42"/>
      <c r="AE2498">
        <f t="shared" si="117"/>
        <v>0.73120000000000007</v>
      </c>
    </row>
    <row r="2499" spans="1:31">
      <c r="A2499" s="28" t="s">
        <v>6972</v>
      </c>
      <c r="B2499" s="44" t="s">
        <v>6973</v>
      </c>
      <c r="C2499" s="45">
        <v>99944</v>
      </c>
      <c r="D2499" s="30" t="s">
        <v>225</v>
      </c>
      <c r="E2499" s="46" t="s">
        <v>111</v>
      </c>
      <c r="F2499" s="50" t="s">
        <v>6938</v>
      </c>
      <c r="G2499" s="33" t="s">
        <v>59</v>
      </c>
      <c r="H2499">
        <f t="shared" si="115"/>
        <v>0.73120000000000007</v>
      </c>
      <c r="I2499" s="34">
        <f>ROUND(('NEW Reference'!B$16*List!$H2499)+'NEW Reference'!B$17,0)</f>
        <v>967</v>
      </c>
      <c r="J2499" s="34">
        <f>ROUND(('NEW Reference'!C$16*List!$H2499)+'NEW Reference'!C$17,0)</f>
        <v>1441</v>
      </c>
      <c r="K2499" s="34">
        <f>ROUND(('NEW Reference'!D$16*List!$H2499)+'NEW Reference'!D$17,0)</f>
        <v>1727</v>
      </c>
      <c r="L2499" s="34">
        <f>ROUND(('NEW Reference'!E$16*List!$H2499)+'NEW Reference'!E$17,0)</f>
        <v>2135</v>
      </c>
      <c r="M2499" s="34">
        <f>ROUND(('NEW Reference'!F$16*List!$H2499)+'NEW Reference'!F$17,0)</f>
        <v>2225</v>
      </c>
      <c r="N2499" s="34">
        <f>ROUND(('NEW Reference'!G$16*List!$H2499)+'NEW Reference'!G$17,0)</f>
        <v>2518</v>
      </c>
      <c r="O2499" s="34">
        <f>ROUND(('NEW Reference'!H$16*List!$H2499)+'NEW Reference'!H$17,0)</f>
        <v>2615</v>
      </c>
      <c r="P2499" s="34">
        <f>ROUND(('NEW Reference'!I$16*List!$H2499)+'NEW Reference'!I$17,0)</f>
        <v>2717</v>
      </c>
      <c r="Q2499" s="34">
        <f>ROUND(('NEW Reference'!J$16*List!$H2499)+'NEW Reference'!J$17,0)</f>
        <v>3147</v>
      </c>
      <c r="R2499" s="34">
        <f>ROUND(('NEW Reference'!K$16*List!$H2499)+'NEW Reference'!K$17,0)</f>
        <v>3246</v>
      </c>
      <c r="S2499" s="34">
        <f>ROUND(('NEW Reference'!L$16*List!$H2499)+'NEW Reference'!L$17,0)</f>
        <v>3503</v>
      </c>
      <c r="T2499" s="34">
        <f>ROUND(('NEW Reference'!M$16*List!$H2499)+'NEW Reference'!M$17,0)</f>
        <v>4183</v>
      </c>
      <c r="U2499" s="34">
        <f>ROUND(('NEW Reference'!N$16*List!$H2499)+'NEW Reference'!N$17,0)</f>
        <v>16879</v>
      </c>
      <c r="V2499" s="35">
        <f>ROUND(('NEW Reference'!O$16*List!$H2499)+'NEW Reference'!O$17,0)</f>
        <v>627</v>
      </c>
      <c r="W2499" s="35">
        <f>ROUND(('NEW Reference'!P$16*List!$H2499)+'NEW Reference'!P$17,0)</f>
        <v>884</v>
      </c>
      <c r="X2499" s="35">
        <f>ROUND(('NEW Reference'!Q$16*List!$H2499)+'NEW Reference'!Q$17,0)</f>
        <v>442</v>
      </c>
      <c r="Y2499" s="36"/>
      <c r="Z2499" s="4" t="str">
        <f t="shared" si="116"/>
        <v>COFFEE, Tennessee</v>
      </c>
      <c r="AA2499" s="46" t="s">
        <v>111</v>
      </c>
      <c r="AB2499" s="37" t="s">
        <v>49</v>
      </c>
      <c r="AC2499" s="41" t="s">
        <v>6938</v>
      </c>
      <c r="AD2499" s="42"/>
      <c r="AE2499">
        <f t="shared" si="117"/>
        <v>0.73120000000000007</v>
      </c>
    </row>
    <row r="2500" spans="1:31">
      <c r="A2500" s="28" t="s">
        <v>6974</v>
      </c>
      <c r="B2500" s="44" t="s">
        <v>6975</v>
      </c>
      <c r="C2500" s="47">
        <v>27180</v>
      </c>
      <c r="D2500" s="30" t="s">
        <v>952</v>
      </c>
      <c r="E2500" s="37" t="s">
        <v>6976</v>
      </c>
      <c r="F2500" s="49" t="s">
        <v>6938</v>
      </c>
      <c r="G2500" s="33" t="s">
        <v>48</v>
      </c>
      <c r="H2500">
        <f t="shared" si="115"/>
        <v>0.7278</v>
      </c>
      <c r="I2500" s="34">
        <f>ROUND(('NEW Reference'!B$16*List!$H2500)+'NEW Reference'!B$17,0)</f>
        <v>964</v>
      </c>
      <c r="J2500" s="34">
        <f>ROUND(('NEW Reference'!C$16*List!$H2500)+'NEW Reference'!C$17,0)</f>
        <v>1437</v>
      </c>
      <c r="K2500" s="34">
        <f>ROUND(('NEW Reference'!D$16*List!$H2500)+'NEW Reference'!D$17,0)</f>
        <v>1722</v>
      </c>
      <c r="L2500" s="34">
        <f>ROUND(('NEW Reference'!E$16*List!$H2500)+'NEW Reference'!E$17,0)</f>
        <v>2128</v>
      </c>
      <c r="M2500" s="34">
        <f>ROUND(('NEW Reference'!F$16*List!$H2500)+'NEW Reference'!F$17,0)</f>
        <v>2217</v>
      </c>
      <c r="N2500" s="34">
        <f>ROUND(('NEW Reference'!G$16*List!$H2500)+'NEW Reference'!G$17,0)</f>
        <v>2510</v>
      </c>
      <c r="O2500" s="34">
        <f>ROUND(('NEW Reference'!H$16*List!$H2500)+'NEW Reference'!H$17,0)</f>
        <v>2606</v>
      </c>
      <c r="P2500" s="34">
        <f>ROUND(('NEW Reference'!I$16*List!$H2500)+'NEW Reference'!I$17,0)</f>
        <v>2708</v>
      </c>
      <c r="Q2500" s="34">
        <f>ROUND(('NEW Reference'!J$16*List!$H2500)+'NEW Reference'!J$17,0)</f>
        <v>3136</v>
      </c>
      <c r="R2500" s="34">
        <f>ROUND(('NEW Reference'!K$16*List!$H2500)+'NEW Reference'!K$17,0)</f>
        <v>3235</v>
      </c>
      <c r="S2500" s="34">
        <f>ROUND(('NEW Reference'!L$16*List!$H2500)+'NEW Reference'!L$17,0)</f>
        <v>3491</v>
      </c>
      <c r="T2500" s="34">
        <f>ROUND(('NEW Reference'!M$16*List!$H2500)+'NEW Reference'!M$17,0)</f>
        <v>4169</v>
      </c>
      <c r="U2500" s="34">
        <f>ROUND(('NEW Reference'!N$16*List!$H2500)+'NEW Reference'!N$17,0)</f>
        <v>16824</v>
      </c>
      <c r="V2500" s="35">
        <f>ROUND(('NEW Reference'!O$16*List!$H2500)+'NEW Reference'!O$17,0)</f>
        <v>625</v>
      </c>
      <c r="W2500" s="35">
        <f>ROUND(('NEW Reference'!P$16*List!$H2500)+'NEW Reference'!P$17,0)</f>
        <v>881</v>
      </c>
      <c r="X2500" s="35">
        <f>ROUND(('NEW Reference'!Q$16*List!$H2500)+'NEW Reference'!Q$17,0)</f>
        <v>441</v>
      </c>
      <c r="Y2500" s="36"/>
      <c r="Z2500" s="4" t="str">
        <f t="shared" si="116"/>
        <v>CROCKETT, Tennessee</v>
      </c>
      <c r="AA2500" s="46" t="s">
        <v>6976</v>
      </c>
      <c r="AB2500" s="37" t="s">
        <v>49</v>
      </c>
      <c r="AC2500" s="41" t="s">
        <v>6938</v>
      </c>
      <c r="AD2500" s="42"/>
      <c r="AE2500">
        <f t="shared" si="117"/>
        <v>0.7278</v>
      </c>
    </row>
    <row r="2501" spans="1:31">
      <c r="A2501" s="28" t="s">
        <v>6977</v>
      </c>
      <c r="B2501" s="44" t="s">
        <v>6978</v>
      </c>
      <c r="C2501" s="45">
        <v>99944</v>
      </c>
      <c r="D2501" s="30" t="s">
        <v>225</v>
      </c>
      <c r="E2501" s="46" t="s">
        <v>2245</v>
      </c>
      <c r="F2501" s="50" t="s">
        <v>6938</v>
      </c>
      <c r="G2501" s="33" t="s">
        <v>59</v>
      </c>
      <c r="H2501">
        <f t="shared" si="115"/>
        <v>0.73120000000000007</v>
      </c>
      <c r="I2501" s="34">
        <f>ROUND(('NEW Reference'!B$16*List!$H2501)+'NEW Reference'!B$17,0)</f>
        <v>967</v>
      </c>
      <c r="J2501" s="34">
        <f>ROUND(('NEW Reference'!C$16*List!$H2501)+'NEW Reference'!C$17,0)</f>
        <v>1441</v>
      </c>
      <c r="K2501" s="34">
        <f>ROUND(('NEW Reference'!D$16*List!$H2501)+'NEW Reference'!D$17,0)</f>
        <v>1727</v>
      </c>
      <c r="L2501" s="34">
        <f>ROUND(('NEW Reference'!E$16*List!$H2501)+'NEW Reference'!E$17,0)</f>
        <v>2135</v>
      </c>
      <c r="M2501" s="34">
        <f>ROUND(('NEW Reference'!F$16*List!$H2501)+'NEW Reference'!F$17,0)</f>
        <v>2225</v>
      </c>
      <c r="N2501" s="34">
        <f>ROUND(('NEW Reference'!G$16*List!$H2501)+'NEW Reference'!G$17,0)</f>
        <v>2518</v>
      </c>
      <c r="O2501" s="34">
        <f>ROUND(('NEW Reference'!H$16*List!$H2501)+'NEW Reference'!H$17,0)</f>
        <v>2615</v>
      </c>
      <c r="P2501" s="34">
        <f>ROUND(('NEW Reference'!I$16*List!$H2501)+'NEW Reference'!I$17,0)</f>
        <v>2717</v>
      </c>
      <c r="Q2501" s="34">
        <f>ROUND(('NEW Reference'!J$16*List!$H2501)+'NEW Reference'!J$17,0)</f>
        <v>3147</v>
      </c>
      <c r="R2501" s="34">
        <f>ROUND(('NEW Reference'!K$16*List!$H2501)+'NEW Reference'!K$17,0)</f>
        <v>3246</v>
      </c>
      <c r="S2501" s="34">
        <f>ROUND(('NEW Reference'!L$16*List!$H2501)+'NEW Reference'!L$17,0)</f>
        <v>3503</v>
      </c>
      <c r="T2501" s="34">
        <f>ROUND(('NEW Reference'!M$16*List!$H2501)+'NEW Reference'!M$17,0)</f>
        <v>4183</v>
      </c>
      <c r="U2501" s="34">
        <f>ROUND(('NEW Reference'!N$16*List!$H2501)+'NEW Reference'!N$17,0)</f>
        <v>16879</v>
      </c>
      <c r="V2501" s="35">
        <f>ROUND(('NEW Reference'!O$16*List!$H2501)+'NEW Reference'!O$17,0)</f>
        <v>627</v>
      </c>
      <c r="W2501" s="35">
        <f>ROUND(('NEW Reference'!P$16*List!$H2501)+'NEW Reference'!P$17,0)</f>
        <v>884</v>
      </c>
      <c r="X2501" s="35">
        <f>ROUND(('NEW Reference'!Q$16*List!$H2501)+'NEW Reference'!Q$17,0)</f>
        <v>442</v>
      </c>
      <c r="Y2501" s="36"/>
      <c r="Z2501" s="4" t="str">
        <f t="shared" si="116"/>
        <v>CUMBERLAND, Tennessee</v>
      </c>
      <c r="AA2501" s="46" t="s">
        <v>2245</v>
      </c>
      <c r="AB2501" s="37" t="s">
        <v>49</v>
      </c>
      <c r="AC2501" s="41" t="s">
        <v>6938</v>
      </c>
      <c r="AD2501" s="42"/>
      <c r="AE2501">
        <f t="shared" si="117"/>
        <v>0.73120000000000007</v>
      </c>
    </row>
    <row r="2502" spans="1:31">
      <c r="A2502" s="28" t="s">
        <v>6979</v>
      </c>
      <c r="B2502" s="44" t="s">
        <v>6980</v>
      </c>
      <c r="C2502" s="45">
        <v>34980</v>
      </c>
      <c r="D2502" s="30" t="s">
        <v>6954</v>
      </c>
      <c r="E2502" s="46" t="s">
        <v>5622</v>
      </c>
      <c r="F2502" s="49" t="s">
        <v>6938</v>
      </c>
      <c r="G2502" s="33" t="s">
        <v>48</v>
      </c>
      <c r="H2502">
        <f t="shared" si="115"/>
        <v>0.874</v>
      </c>
      <c r="I2502" s="34">
        <f>ROUND(('NEW Reference'!B$16*List!$H2502)+'NEW Reference'!B$17,0)</f>
        <v>1099</v>
      </c>
      <c r="J2502" s="34">
        <f>ROUND(('NEW Reference'!C$16*List!$H2502)+'NEW Reference'!C$17,0)</f>
        <v>1638</v>
      </c>
      <c r="K2502" s="34">
        <f>ROUND(('NEW Reference'!D$16*List!$H2502)+'NEW Reference'!D$17,0)</f>
        <v>1963</v>
      </c>
      <c r="L2502" s="34">
        <f>ROUND(('NEW Reference'!E$16*List!$H2502)+'NEW Reference'!E$17,0)</f>
        <v>2427</v>
      </c>
      <c r="M2502" s="34">
        <f>ROUND(('NEW Reference'!F$16*List!$H2502)+'NEW Reference'!F$17,0)</f>
        <v>2529</v>
      </c>
      <c r="N2502" s="34">
        <f>ROUND(('NEW Reference'!G$16*List!$H2502)+'NEW Reference'!G$17,0)</f>
        <v>2862</v>
      </c>
      <c r="O2502" s="34">
        <f>ROUND(('NEW Reference'!H$16*List!$H2502)+'NEW Reference'!H$17,0)</f>
        <v>2972</v>
      </c>
      <c r="P2502" s="34">
        <f>ROUND(('NEW Reference'!I$16*List!$H2502)+'NEW Reference'!I$17,0)</f>
        <v>3088</v>
      </c>
      <c r="Q2502" s="34">
        <f>ROUND(('NEW Reference'!J$16*List!$H2502)+'NEW Reference'!J$17,0)</f>
        <v>3577</v>
      </c>
      <c r="R2502" s="34">
        <f>ROUND(('NEW Reference'!K$16*List!$H2502)+'NEW Reference'!K$17,0)</f>
        <v>3689</v>
      </c>
      <c r="S2502" s="34">
        <f>ROUND(('NEW Reference'!L$16*List!$H2502)+'NEW Reference'!L$17,0)</f>
        <v>3981</v>
      </c>
      <c r="T2502" s="34">
        <f>ROUND(('NEW Reference'!M$16*List!$H2502)+'NEW Reference'!M$17,0)</f>
        <v>4755</v>
      </c>
      <c r="U2502" s="34">
        <f>ROUND(('NEW Reference'!N$16*List!$H2502)+'NEW Reference'!N$17,0)</f>
        <v>19184</v>
      </c>
      <c r="V2502" s="35">
        <f>ROUND(('NEW Reference'!O$16*List!$H2502)+'NEW Reference'!O$17,0)</f>
        <v>713</v>
      </c>
      <c r="W2502" s="35">
        <f>ROUND(('NEW Reference'!P$16*List!$H2502)+'NEW Reference'!P$17,0)</f>
        <v>1005</v>
      </c>
      <c r="X2502" s="35">
        <f>ROUND(('NEW Reference'!Q$16*List!$H2502)+'NEW Reference'!Q$17,0)</f>
        <v>502</v>
      </c>
      <c r="Y2502" s="36"/>
      <c r="Z2502" s="4" t="str">
        <f t="shared" si="116"/>
        <v>DAVIDSON, Tennessee</v>
      </c>
      <c r="AA2502" s="46" t="s">
        <v>5622</v>
      </c>
      <c r="AB2502" s="37" t="s">
        <v>49</v>
      </c>
      <c r="AC2502" s="41" t="s">
        <v>6938</v>
      </c>
      <c r="AD2502" s="42"/>
      <c r="AE2502">
        <f t="shared" si="117"/>
        <v>0.874</v>
      </c>
    </row>
    <row r="2503" spans="1:31">
      <c r="A2503" s="28" t="s">
        <v>6981</v>
      </c>
      <c r="B2503" s="44" t="s">
        <v>6982</v>
      </c>
      <c r="C2503" s="47">
        <v>99944</v>
      </c>
      <c r="D2503" s="30" t="s">
        <v>225</v>
      </c>
      <c r="E2503" s="37" t="s">
        <v>1725</v>
      </c>
      <c r="F2503" s="50" t="s">
        <v>6938</v>
      </c>
      <c r="G2503" s="33" t="s">
        <v>59</v>
      </c>
      <c r="H2503">
        <f t="shared" si="115"/>
        <v>0.73120000000000007</v>
      </c>
      <c r="I2503" s="34">
        <f>ROUND(('NEW Reference'!B$16*List!$H2503)+'NEW Reference'!B$17,0)</f>
        <v>967</v>
      </c>
      <c r="J2503" s="34">
        <f>ROUND(('NEW Reference'!C$16*List!$H2503)+'NEW Reference'!C$17,0)</f>
        <v>1441</v>
      </c>
      <c r="K2503" s="34">
        <f>ROUND(('NEW Reference'!D$16*List!$H2503)+'NEW Reference'!D$17,0)</f>
        <v>1727</v>
      </c>
      <c r="L2503" s="34">
        <f>ROUND(('NEW Reference'!E$16*List!$H2503)+'NEW Reference'!E$17,0)</f>
        <v>2135</v>
      </c>
      <c r="M2503" s="34">
        <f>ROUND(('NEW Reference'!F$16*List!$H2503)+'NEW Reference'!F$17,0)</f>
        <v>2225</v>
      </c>
      <c r="N2503" s="34">
        <f>ROUND(('NEW Reference'!G$16*List!$H2503)+'NEW Reference'!G$17,0)</f>
        <v>2518</v>
      </c>
      <c r="O2503" s="34">
        <f>ROUND(('NEW Reference'!H$16*List!$H2503)+'NEW Reference'!H$17,0)</f>
        <v>2615</v>
      </c>
      <c r="P2503" s="34">
        <f>ROUND(('NEW Reference'!I$16*List!$H2503)+'NEW Reference'!I$17,0)</f>
        <v>2717</v>
      </c>
      <c r="Q2503" s="34">
        <f>ROUND(('NEW Reference'!J$16*List!$H2503)+'NEW Reference'!J$17,0)</f>
        <v>3147</v>
      </c>
      <c r="R2503" s="34">
        <f>ROUND(('NEW Reference'!K$16*List!$H2503)+'NEW Reference'!K$17,0)</f>
        <v>3246</v>
      </c>
      <c r="S2503" s="34">
        <f>ROUND(('NEW Reference'!L$16*List!$H2503)+'NEW Reference'!L$17,0)</f>
        <v>3503</v>
      </c>
      <c r="T2503" s="34">
        <f>ROUND(('NEW Reference'!M$16*List!$H2503)+'NEW Reference'!M$17,0)</f>
        <v>4183</v>
      </c>
      <c r="U2503" s="34">
        <f>ROUND(('NEW Reference'!N$16*List!$H2503)+'NEW Reference'!N$17,0)</f>
        <v>16879</v>
      </c>
      <c r="V2503" s="35">
        <f>ROUND(('NEW Reference'!O$16*List!$H2503)+'NEW Reference'!O$17,0)</f>
        <v>627</v>
      </c>
      <c r="W2503" s="35">
        <f>ROUND(('NEW Reference'!P$16*List!$H2503)+'NEW Reference'!P$17,0)</f>
        <v>884</v>
      </c>
      <c r="X2503" s="35">
        <f>ROUND(('NEW Reference'!Q$16*List!$H2503)+'NEW Reference'!Q$17,0)</f>
        <v>442</v>
      </c>
      <c r="Y2503" s="36"/>
      <c r="Z2503" s="4" t="str">
        <f t="shared" si="116"/>
        <v>DECATUR, Tennessee</v>
      </c>
      <c r="AA2503" s="46" t="s">
        <v>1725</v>
      </c>
      <c r="AB2503" s="37" t="s">
        <v>49</v>
      </c>
      <c r="AC2503" s="41" t="s">
        <v>6938</v>
      </c>
      <c r="AD2503" s="42"/>
      <c r="AE2503">
        <f t="shared" si="117"/>
        <v>0.73120000000000007</v>
      </c>
    </row>
    <row r="2504" spans="1:31">
      <c r="A2504" s="28" t="s">
        <v>6983</v>
      </c>
      <c r="B2504" s="44" t="s">
        <v>6984</v>
      </c>
      <c r="C2504" s="45">
        <v>99944</v>
      </c>
      <c r="D2504" s="30" t="s">
        <v>225</v>
      </c>
      <c r="E2504" s="46" t="s">
        <v>148</v>
      </c>
      <c r="F2504" s="50" t="s">
        <v>6938</v>
      </c>
      <c r="G2504" s="33" t="s">
        <v>59</v>
      </c>
      <c r="H2504">
        <f t="shared" si="115"/>
        <v>0.73120000000000007</v>
      </c>
      <c r="I2504" s="34">
        <f>ROUND(('NEW Reference'!B$16*List!$H2504)+'NEW Reference'!B$17,0)</f>
        <v>967</v>
      </c>
      <c r="J2504" s="34">
        <f>ROUND(('NEW Reference'!C$16*List!$H2504)+'NEW Reference'!C$17,0)</f>
        <v>1441</v>
      </c>
      <c r="K2504" s="34">
        <f>ROUND(('NEW Reference'!D$16*List!$H2504)+'NEW Reference'!D$17,0)</f>
        <v>1727</v>
      </c>
      <c r="L2504" s="34">
        <f>ROUND(('NEW Reference'!E$16*List!$H2504)+'NEW Reference'!E$17,0)</f>
        <v>2135</v>
      </c>
      <c r="M2504" s="34">
        <f>ROUND(('NEW Reference'!F$16*List!$H2504)+'NEW Reference'!F$17,0)</f>
        <v>2225</v>
      </c>
      <c r="N2504" s="34">
        <f>ROUND(('NEW Reference'!G$16*List!$H2504)+'NEW Reference'!G$17,0)</f>
        <v>2518</v>
      </c>
      <c r="O2504" s="34">
        <f>ROUND(('NEW Reference'!H$16*List!$H2504)+'NEW Reference'!H$17,0)</f>
        <v>2615</v>
      </c>
      <c r="P2504" s="34">
        <f>ROUND(('NEW Reference'!I$16*List!$H2504)+'NEW Reference'!I$17,0)</f>
        <v>2717</v>
      </c>
      <c r="Q2504" s="34">
        <f>ROUND(('NEW Reference'!J$16*List!$H2504)+'NEW Reference'!J$17,0)</f>
        <v>3147</v>
      </c>
      <c r="R2504" s="34">
        <f>ROUND(('NEW Reference'!K$16*List!$H2504)+'NEW Reference'!K$17,0)</f>
        <v>3246</v>
      </c>
      <c r="S2504" s="34">
        <f>ROUND(('NEW Reference'!L$16*List!$H2504)+'NEW Reference'!L$17,0)</f>
        <v>3503</v>
      </c>
      <c r="T2504" s="34">
        <f>ROUND(('NEW Reference'!M$16*List!$H2504)+'NEW Reference'!M$17,0)</f>
        <v>4183</v>
      </c>
      <c r="U2504" s="34">
        <f>ROUND(('NEW Reference'!N$16*List!$H2504)+'NEW Reference'!N$17,0)</f>
        <v>16879</v>
      </c>
      <c r="V2504" s="35">
        <f>ROUND(('NEW Reference'!O$16*List!$H2504)+'NEW Reference'!O$17,0)</f>
        <v>627</v>
      </c>
      <c r="W2504" s="35">
        <f>ROUND(('NEW Reference'!P$16*List!$H2504)+'NEW Reference'!P$17,0)</f>
        <v>884</v>
      </c>
      <c r="X2504" s="35">
        <f>ROUND(('NEW Reference'!Q$16*List!$H2504)+'NEW Reference'!Q$17,0)</f>
        <v>442</v>
      </c>
      <c r="Y2504" s="36"/>
      <c r="Z2504" s="4" t="str">
        <f t="shared" si="116"/>
        <v>DE KALB, Tennessee</v>
      </c>
      <c r="AA2504" s="46" t="s">
        <v>148</v>
      </c>
      <c r="AB2504" s="37" t="s">
        <v>49</v>
      </c>
      <c r="AC2504" s="41" t="s">
        <v>6938</v>
      </c>
      <c r="AD2504" s="42"/>
      <c r="AE2504">
        <f t="shared" si="117"/>
        <v>0.73120000000000007</v>
      </c>
    </row>
    <row r="2505" spans="1:31">
      <c r="A2505" s="28" t="s">
        <v>6985</v>
      </c>
      <c r="B2505" s="44" t="s">
        <v>6986</v>
      </c>
      <c r="C2505" s="47">
        <v>34980</v>
      </c>
      <c r="D2505" s="30" t="s">
        <v>6954</v>
      </c>
      <c r="E2505" s="37" t="s">
        <v>6987</v>
      </c>
      <c r="F2505" s="49" t="s">
        <v>6938</v>
      </c>
      <c r="G2505" s="33" t="s">
        <v>48</v>
      </c>
      <c r="H2505">
        <f t="shared" si="115"/>
        <v>0.874</v>
      </c>
      <c r="I2505" s="34">
        <f>ROUND(('NEW Reference'!B$16*List!$H2505)+'NEW Reference'!B$17,0)</f>
        <v>1099</v>
      </c>
      <c r="J2505" s="34">
        <f>ROUND(('NEW Reference'!C$16*List!$H2505)+'NEW Reference'!C$17,0)</f>
        <v>1638</v>
      </c>
      <c r="K2505" s="34">
        <f>ROUND(('NEW Reference'!D$16*List!$H2505)+'NEW Reference'!D$17,0)</f>
        <v>1963</v>
      </c>
      <c r="L2505" s="34">
        <f>ROUND(('NEW Reference'!E$16*List!$H2505)+'NEW Reference'!E$17,0)</f>
        <v>2427</v>
      </c>
      <c r="M2505" s="34">
        <f>ROUND(('NEW Reference'!F$16*List!$H2505)+'NEW Reference'!F$17,0)</f>
        <v>2529</v>
      </c>
      <c r="N2505" s="34">
        <f>ROUND(('NEW Reference'!G$16*List!$H2505)+'NEW Reference'!G$17,0)</f>
        <v>2862</v>
      </c>
      <c r="O2505" s="34">
        <f>ROUND(('NEW Reference'!H$16*List!$H2505)+'NEW Reference'!H$17,0)</f>
        <v>2972</v>
      </c>
      <c r="P2505" s="34">
        <f>ROUND(('NEW Reference'!I$16*List!$H2505)+'NEW Reference'!I$17,0)</f>
        <v>3088</v>
      </c>
      <c r="Q2505" s="34">
        <f>ROUND(('NEW Reference'!J$16*List!$H2505)+'NEW Reference'!J$17,0)</f>
        <v>3577</v>
      </c>
      <c r="R2505" s="34">
        <f>ROUND(('NEW Reference'!K$16*List!$H2505)+'NEW Reference'!K$17,0)</f>
        <v>3689</v>
      </c>
      <c r="S2505" s="34">
        <f>ROUND(('NEW Reference'!L$16*List!$H2505)+'NEW Reference'!L$17,0)</f>
        <v>3981</v>
      </c>
      <c r="T2505" s="34">
        <f>ROUND(('NEW Reference'!M$16*List!$H2505)+'NEW Reference'!M$17,0)</f>
        <v>4755</v>
      </c>
      <c r="U2505" s="34">
        <f>ROUND(('NEW Reference'!N$16*List!$H2505)+'NEW Reference'!N$17,0)</f>
        <v>19184</v>
      </c>
      <c r="V2505" s="35">
        <f>ROUND(('NEW Reference'!O$16*List!$H2505)+'NEW Reference'!O$17,0)</f>
        <v>713</v>
      </c>
      <c r="W2505" s="35">
        <f>ROUND(('NEW Reference'!P$16*List!$H2505)+'NEW Reference'!P$17,0)</f>
        <v>1005</v>
      </c>
      <c r="X2505" s="35">
        <f>ROUND(('NEW Reference'!Q$16*List!$H2505)+'NEW Reference'!Q$17,0)</f>
        <v>502</v>
      </c>
      <c r="Y2505" s="36"/>
      <c r="Z2505" s="4" t="str">
        <f t="shared" si="116"/>
        <v>DICKSON, Tennessee</v>
      </c>
      <c r="AA2505" s="46" t="s">
        <v>6987</v>
      </c>
      <c r="AB2505" s="37" t="s">
        <v>49</v>
      </c>
      <c r="AC2505" s="41" t="s">
        <v>6938</v>
      </c>
      <c r="AD2505" s="42"/>
      <c r="AE2505">
        <f t="shared" si="117"/>
        <v>0.874</v>
      </c>
    </row>
    <row r="2506" spans="1:31">
      <c r="A2506" s="28" t="s">
        <v>6988</v>
      </c>
      <c r="B2506" s="44" t="s">
        <v>6989</v>
      </c>
      <c r="C2506" s="45">
        <v>99944</v>
      </c>
      <c r="D2506" s="30" t="s">
        <v>225</v>
      </c>
      <c r="E2506" s="46" t="s">
        <v>6990</v>
      </c>
      <c r="F2506" s="50" t="s">
        <v>6938</v>
      </c>
      <c r="G2506" s="33" t="s">
        <v>59</v>
      </c>
      <c r="H2506">
        <f t="shared" si="115"/>
        <v>0.73120000000000007</v>
      </c>
      <c r="I2506" s="34">
        <f>ROUND(('NEW Reference'!B$16*List!$H2506)+'NEW Reference'!B$17,0)</f>
        <v>967</v>
      </c>
      <c r="J2506" s="34">
        <f>ROUND(('NEW Reference'!C$16*List!$H2506)+'NEW Reference'!C$17,0)</f>
        <v>1441</v>
      </c>
      <c r="K2506" s="34">
        <f>ROUND(('NEW Reference'!D$16*List!$H2506)+'NEW Reference'!D$17,0)</f>
        <v>1727</v>
      </c>
      <c r="L2506" s="34">
        <f>ROUND(('NEW Reference'!E$16*List!$H2506)+'NEW Reference'!E$17,0)</f>
        <v>2135</v>
      </c>
      <c r="M2506" s="34">
        <f>ROUND(('NEW Reference'!F$16*List!$H2506)+'NEW Reference'!F$17,0)</f>
        <v>2225</v>
      </c>
      <c r="N2506" s="34">
        <f>ROUND(('NEW Reference'!G$16*List!$H2506)+'NEW Reference'!G$17,0)</f>
        <v>2518</v>
      </c>
      <c r="O2506" s="34">
        <f>ROUND(('NEW Reference'!H$16*List!$H2506)+'NEW Reference'!H$17,0)</f>
        <v>2615</v>
      </c>
      <c r="P2506" s="34">
        <f>ROUND(('NEW Reference'!I$16*List!$H2506)+'NEW Reference'!I$17,0)</f>
        <v>2717</v>
      </c>
      <c r="Q2506" s="34">
        <f>ROUND(('NEW Reference'!J$16*List!$H2506)+'NEW Reference'!J$17,0)</f>
        <v>3147</v>
      </c>
      <c r="R2506" s="34">
        <f>ROUND(('NEW Reference'!K$16*List!$H2506)+'NEW Reference'!K$17,0)</f>
        <v>3246</v>
      </c>
      <c r="S2506" s="34">
        <f>ROUND(('NEW Reference'!L$16*List!$H2506)+'NEW Reference'!L$17,0)</f>
        <v>3503</v>
      </c>
      <c r="T2506" s="34">
        <f>ROUND(('NEW Reference'!M$16*List!$H2506)+'NEW Reference'!M$17,0)</f>
        <v>4183</v>
      </c>
      <c r="U2506" s="34">
        <f>ROUND(('NEW Reference'!N$16*List!$H2506)+'NEW Reference'!N$17,0)</f>
        <v>16879</v>
      </c>
      <c r="V2506" s="35">
        <f>ROUND(('NEW Reference'!O$16*List!$H2506)+'NEW Reference'!O$17,0)</f>
        <v>627</v>
      </c>
      <c r="W2506" s="35">
        <f>ROUND(('NEW Reference'!P$16*List!$H2506)+'NEW Reference'!P$17,0)</f>
        <v>884</v>
      </c>
      <c r="X2506" s="35">
        <f>ROUND(('NEW Reference'!Q$16*List!$H2506)+'NEW Reference'!Q$17,0)</f>
        <v>442</v>
      </c>
      <c r="Y2506" s="36"/>
      <c r="Z2506" s="4" t="str">
        <f t="shared" si="116"/>
        <v>DYER, Tennessee</v>
      </c>
      <c r="AA2506" s="46" t="s">
        <v>6990</v>
      </c>
      <c r="AB2506" s="37" t="s">
        <v>49</v>
      </c>
      <c r="AC2506" s="41" t="s">
        <v>6938</v>
      </c>
      <c r="AD2506" s="42"/>
      <c r="AE2506">
        <f t="shared" si="117"/>
        <v>0.73120000000000007</v>
      </c>
    </row>
    <row r="2507" spans="1:31">
      <c r="A2507" s="28" t="s">
        <v>6991</v>
      </c>
      <c r="B2507" s="44" t="s">
        <v>6992</v>
      </c>
      <c r="C2507" s="45">
        <v>32820</v>
      </c>
      <c r="D2507" s="30" t="s">
        <v>559</v>
      </c>
      <c r="E2507" s="46" t="s">
        <v>165</v>
      </c>
      <c r="F2507" s="49" t="s">
        <v>6938</v>
      </c>
      <c r="G2507" s="33" t="s">
        <v>48</v>
      </c>
      <c r="H2507">
        <f t="shared" si="115"/>
        <v>0.82100000000000006</v>
      </c>
      <c r="I2507" s="34">
        <f>ROUND(('NEW Reference'!B$16*List!$H2507)+'NEW Reference'!B$17,0)</f>
        <v>1050</v>
      </c>
      <c r="J2507" s="34">
        <f>ROUND(('NEW Reference'!C$16*List!$H2507)+'NEW Reference'!C$17,0)</f>
        <v>1565</v>
      </c>
      <c r="K2507" s="34">
        <f>ROUND(('NEW Reference'!D$16*List!$H2507)+'NEW Reference'!D$17,0)</f>
        <v>1876</v>
      </c>
      <c r="L2507" s="34">
        <f>ROUND(('NEW Reference'!E$16*List!$H2507)+'NEW Reference'!E$17,0)</f>
        <v>2319</v>
      </c>
      <c r="M2507" s="34">
        <f>ROUND(('NEW Reference'!F$16*List!$H2507)+'NEW Reference'!F$17,0)</f>
        <v>2416</v>
      </c>
      <c r="N2507" s="34">
        <f>ROUND(('NEW Reference'!G$16*List!$H2507)+'NEW Reference'!G$17,0)</f>
        <v>2735</v>
      </c>
      <c r="O2507" s="34">
        <f>ROUND(('NEW Reference'!H$16*List!$H2507)+'NEW Reference'!H$17,0)</f>
        <v>2839</v>
      </c>
      <c r="P2507" s="34">
        <f>ROUND(('NEW Reference'!I$16*List!$H2507)+'NEW Reference'!I$17,0)</f>
        <v>2951</v>
      </c>
      <c r="Q2507" s="34">
        <f>ROUND(('NEW Reference'!J$16*List!$H2507)+'NEW Reference'!J$17,0)</f>
        <v>3417</v>
      </c>
      <c r="R2507" s="34">
        <f>ROUND(('NEW Reference'!K$16*List!$H2507)+'NEW Reference'!K$17,0)</f>
        <v>3525</v>
      </c>
      <c r="S2507" s="34">
        <f>ROUND(('NEW Reference'!L$16*List!$H2507)+'NEW Reference'!L$17,0)</f>
        <v>3803</v>
      </c>
      <c r="T2507" s="34">
        <f>ROUND(('NEW Reference'!M$16*List!$H2507)+'NEW Reference'!M$17,0)</f>
        <v>4542</v>
      </c>
      <c r="U2507" s="34">
        <f>ROUND(('NEW Reference'!N$16*List!$H2507)+'NEW Reference'!N$17,0)</f>
        <v>18329</v>
      </c>
      <c r="V2507" s="35">
        <f>ROUND(('NEW Reference'!O$16*List!$H2507)+'NEW Reference'!O$17,0)</f>
        <v>681</v>
      </c>
      <c r="W2507" s="35">
        <f>ROUND(('NEW Reference'!P$16*List!$H2507)+'NEW Reference'!P$17,0)</f>
        <v>960</v>
      </c>
      <c r="X2507" s="35">
        <f>ROUND(('NEW Reference'!Q$16*List!$H2507)+'NEW Reference'!Q$17,0)</f>
        <v>480</v>
      </c>
      <c r="Y2507" s="36"/>
      <c r="Z2507" s="4" t="str">
        <f t="shared" si="116"/>
        <v>FAYETTE, Tennessee</v>
      </c>
      <c r="AA2507" s="46" t="s">
        <v>165</v>
      </c>
      <c r="AB2507" s="37" t="s">
        <v>49</v>
      </c>
      <c r="AC2507" s="41" t="s">
        <v>6938</v>
      </c>
      <c r="AD2507" s="42"/>
      <c r="AE2507">
        <f t="shared" si="117"/>
        <v>0.82100000000000006</v>
      </c>
    </row>
    <row r="2508" spans="1:31">
      <c r="A2508" s="28" t="s">
        <v>6993</v>
      </c>
      <c r="B2508" s="44" t="s">
        <v>6994</v>
      </c>
      <c r="C2508" s="45">
        <v>99944</v>
      </c>
      <c r="D2508" s="30" t="s">
        <v>225</v>
      </c>
      <c r="E2508" s="46" t="s">
        <v>6995</v>
      </c>
      <c r="F2508" s="50" t="s">
        <v>6938</v>
      </c>
      <c r="G2508" s="33" t="s">
        <v>59</v>
      </c>
      <c r="H2508">
        <f t="shared" si="115"/>
        <v>0.73120000000000007</v>
      </c>
      <c r="I2508" s="34">
        <f>ROUND(('NEW Reference'!B$16*List!$H2508)+'NEW Reference'!B$17,0)</f>
        <v>967</v>
      </c>
      <c r="J2508" s="34">
        <f>ROUND(('NEW Reference'!C$16*List!$H2508)+'NEW Reference'!C$17,0)</f>
        <v>1441</v>
      </c>
      <c r="K2508" s="34">
        <f>ROUND(('NEW Reference'!D$16*List!$H2508)+'NEW Reference'!D$17,0)</f>
        <v>1727</v>
      </c>
      <c r="L2508" s="34">
        <f>ROUND(('NEW Reference'!E$16*List!$H2508)+'NEW Reference'!E$17,0)</f>
        <v>2135</v>
      </c>
      <c r="M2508" s="34">
        <f>ROUND(('NEW Reference'!F$16*List!$H2508)+'NEW Reference'!F$17,0)</f>
        <v>2225</v>
      </c>
      <c r="N2508" s="34">
        <f>ROUND(('NEW Reference'!G$16*List!$H2508)+'NEW Reference'!G$17,0)</f>
        <v>2518</v>
      </c>
      <c r="O2508" s="34">
        <f>ROUND(('NEW Reference'!H$16*List!$H2508)+'NEW Reference'!H$17,0)</f>
        <v>2615</v>
      </c>
      <c r="P2508" s="34">
        <f>ROUND(('NEW Reference'!I$16*List!$H2508)+'NEW Reference'!I$17,0)</f>
        <v>2717</v>
      </c>
      <c r="Q2508" s="34">
        <f>ROUND(('NEW Reference'!J$16*List!$H2508)+'NEW Reference'!J$17,0)</f>
        <v>3147</v>
      </c>
      <c r="R2508" s="34">
        <f>ROUND(('NEW Reference'!K$16*List!$H2508)+'NEW Reference'!K$17,0)</f>
        <v>3246</v>
      </c>
      <c r="S2508" s="34">
        <f>ROUND(('NEW Reference'!L$16*List!$H2508)+'NEW Reference'!L$17,0)</f>
        <v>3503</v>
      </c>
      <c r="T2508" s="34">
        <f>ROUND(('NEW Reference'!M$16*List!$H2508)+'NEW Reference'!M$17,0)</f>
        <v>4183</v>
      </c>
      <c r="U2508" s="34">
        <f>ROUND(('NEW Reference'!N$16*List!$H2508)+'NEW Reference'!N$17,0)</f>
        <v>16879</v>
      </c>
      <c r="V2508" s="35">
        <f>ROUND(('NEW Reference'!O$16*List!$H2508)+'NEW Reference'!O$17,0)</f>
        <v>627</v>
      </c>
      <c r="W2508" s="35">
        <f>ROUND(('NEW Reference'!P$16*List!$H2508)+'NEW Reference'!P$17,0)</f>
        <v>884</v>
      </c>
      <c r="X2508" s="35">
        <f>ROUND(('NEW Reference'!Q$16*List!$H2508)+'NEW Reference'!Q$17,0)</f>
        <v>442</v>
      </c>
      <c r="Y2508" s="36"/>
      <c r="Z2508" s="4" t="str">
        <f t="shared" si="116"/>
        <v>FENTRESS, Tennessee</v>
      </c>
      <c r="AA2508" s="46" t="s">
        <v>6995</v>
      </c>
      <c r="AB2508" s="37" t="s">
        <v>49</v>
      </c>
      <c r="AC2508" s="41" t="s">
        <v>6938</v>
      </c>
      <c r="AD2508" s="42"/>
      <c r="AE2508">
        <f t="shared" si="117"/>
        <v>0.73120000000000007</v>
      </c>
    </row>
    <row r="2509" spans="1:31">
      <c r="A2509" s="28" t="s">
        <v>6996</v>
      </c>
      <c r="B2509" s="44" t="s">
        <v>6997</v>
      </c>
      <c r="C2509" s="45">
        <v>99944</v>
      </c>
      <c r="D2509" s="30" t="s">
        <v>225</v>
      </c>
      <c r="E2509" s="46" t="s">
        <v>169</v>
      </c>
      <c r="F2509" s="50" t="s">
        <v>6938</v>
      </c>
      <c r="G2509" s="33" t="s">
        <v>59</v>
      </c>
      <c r="H2509">
        <f t="shared" si="115"/>
        <v>0.73120000000000007</v>
      </c>
      <c r="I2509" s="34">
        <f>ROUND(('NEW Reference'!B$16*List!$H2509)+'NEW Reference'!B$17,0)</f>
        <v>967</v>
      </c>
      <c r="J2509" s="34">
        <f>ROUND(('NEW Reference'!C$16*List!$H2509)+'NEW Reference'!C$17,0)</f>
        <v>1441</v>
      </c>
      <c r="K2509" s="34">
        <f>ROUND(('NEW Reference'!D$16*List!$H2509)+'NEW Reference'!D$17,0)</f>
        <v>1727</v>
      </c>
      <c r="L2509" s="34">
        <f>ROUND(('NEW Reference'!E$16*List!$H2509)+'NEW Reference'!E$17,0)</f>
        <v>2135</v>
      </c>
      <c r="M2509" s="34">
        <f>ROUND(('NEW Reference'!F$16*List!$H2509)+'NEW Reference'!F$17,0)</f>
        <v>2225</v>
      </c>
      <c r="N2509" s="34">
        <f>ROUND(('NEW Reference'!G$16*List!$H2509)+'NEW Reference'!G$17,0)</f>
        <v>2518</v>
      </c>
      <c r="O2509" s="34">
        <f>ROUND(('NEW Reference'!H$16*List!$H2509)+'NEW Reference'!H$17,0)</f>
        <v>2615</v>
      </c>
      <c r="P2509" s="34">
        <f>ROUND(('NEW Reference'!I$16*List!$H2509)+'NEW Reference'!I$17,0)</f>
        <v>2717</v>
      </c>
      <c r="Q2509" s="34">
        <f>ROUND(('NEW Reference'!J$16*List!$H2509)+'NEW Reference'!J$17,0)</f>
        <v>3147</v>
      </c>
      <c r="R2509" s="34">
        <f>ROUND(('NEW Reference'!K$16*List!$H2509)+'NEW Reference'!K$17,0)</f>
        <v>3246</v>
      </c>
      <c r="S2509" s="34">
        <f>ROUND(('NEW Reference'!L$16*List!$H2509)+'NEW Reference'!L$17,0)</f>
        <v>3503</v>
      </c>
      <c r="T2509" s="34">
        <f>ROUND(('NEW Reference'!M$16*List!$H2509)+'NEW Reference'!M$17,0)</f>
        <v>4183</v>
      </c>
      <c r="U2509" s="34">
        <f>ROUND(('NEW Reference'!N$16*List!$H2509)+'NEW Reference'!N$17,0)</f>
        <v>16879</v>
      </c>
      <c r="V2509" s="35">
        <f>ROUND(('NEW Reference'!O$16*List!$H2509)+'NEW Reference'!O$17,0)</f>
        <v>627</v>
      </c>
      <c r="W2509" s="35">
        <f>ROUND(('NEW Reference'!P$16*List!$H2509)+'NEW Reference'!P$17,0)</f>
        <v>884</v>
      </c>
      <c r="X2509" s="35">
        <f>ROUND(('NEW Reference'!Q$16*List!$H2509)+'NEW Reference'!Q$17,0)</f>
        <v>442</v>
      </c>
      <c r="Y2509" s="36"/>
      <c r="Z2509" s="4" t="str">
        <f t="shared" si="116"/>
        <v>FRANKLIN, Tennessee</v>
      </c>
      <c r="AA2509" s="46" t="s">
        <v>169</v>
      </c>
      <c r="AB2509" s="37" t="s">
        <v>49</v>
      </c>
      <c r="AC2509" s="41" t="s">
        <v>6938</v>
      </c>
      <c r="AD2509" s="42"/>
      <c r="AE2509">
        <f t="shared" si="117"/>
        <v>0.73120000000000007</v>
      </c>
    </row>
    <row r="2510" spans="1:31">
      <c r="A2510" s="28" t="s">
        <v>6998</v>
      </c>
      <c r="B2510" s="44" t="s">
        <v>6999</v>
      </c>
      <c r="C2510" s="45">
        <v>27180</v>
      </c>
      <c r="D2510" s="30" t="s">
        <v>952</v>
      </c>
      <c r="E2510" s="46" t="s">
        <v>2521</v>
      </c>
      <c r="F2510" s="50" t="s">
        <v>6938</v>
      </c>
      <c r="G2510" s="33" t="s">
        <v>48</v>
      </c>
      <c r="H2510">
        <f t="shared" si="115"/>
        <v>0.7278</v>
      </c>
      <c r="I2510" s="34">
        <f>ROUND(('NEW Reference'!B$16*List!$H2510)+'NEW Reference'!B$17,0)</f>
        <v>964</v>
      </c>
      <c r="J2510" s="34">
        <f>ROUND(('NEW Reference'!C$16*List!$H2510)+'NEW Reference'!C$17,0)</f>
        <v>1437</v>
      </c>
      <c r="K2510" s="34">
        <f>ROUND(('NEW Reference'!D$16*List!$H2510)+'NEW Reference'!D$17,0)</f>
        <v>1722</v>
      </c>
      <c r="L2510" s="34">
        <f>ROUND(('NEW Reference'!E$16*List!$H2510)+'NEW Reference'!E$17,0)</f>
        <v>2128</v>
      </c>
      <c r="M2510" s="34">
        <f>ROUND(('NEW Reference'!F$16*List!$H2510)+'NEW Reference'!F$17,0)</f>
        <v>2217</v>
      </c>
      <c r="N2510" s="34">
        <f>ROUND(('NEW Reference'!G$16*List!$H2510)+'NEW Reference'!G$17,0)</f>
        <v>2510</v>
      </c>
      <c r="O2510" s="34">
        <f>ROUND(('NEW Reference'!H$16*List!$H2510)+'NEW Reference'!H$17,0)</f>
        <v>2606</v>
      </c>
      <c r="P2510" s="34">
        <f>ROUND(('NEW Reference'!I$16*List!$H2510)+'NEW Reference'!I$17,0)</f>
        <v>2708</v>
      </c>
      <c r="Q2510" s="34">
        <f>ROUND(('NEW Reference'!J$16*List!$H2510)+'NEW Reference'!J$17,0)</f>
        <v>3136</v>
      </c>
      <c r="R2510" s="34">
        <f>ROUND(('NEW Reference'!K$16*List!$H2510)+'NEW Reference'!K$17,0)</f>
        <v>3235</v>
      </c>
      <c r="S2510" s="34">
        <f>ROUND(('NEW Reference'!L$16*List!$H2510)+'NEW Reference'!L$17,0)</f>
        <v>3491</v>
      </c>
      <c r="T2510" s="34">
        <f>ROUND(('NEW Reference'!M$16*List!$H2510)+'NEW Reference'!M$17,0)</f>
        <v>4169</v>
      </c>
      <c r="U2510" s="34">
        <f>ROUND(('NEW Reference'!N$16*List!$H2510)+'NEW Reference'!N$17,0)</f>
        <v>16824</v>
      </c>
      <c r="V2510" s="35">
        <f>ROUND(('NEW Reference'!O$16*List!$H2510)+'NEW Reference'!O$17,0)</f>
        <v>625</v>
      </c>
      <c r="W2510" s="35">
        <f>ROUND(('NEW Reference'!P$16*List!$H2510)+'NEW Reference'!P$17,0)</f>
        <v>881</v>
      </c>
      <c r="X2510" s="35">
        <f>ROUND(('NEW Reference'!Q$16*List!$H2510)+'NEW Reference'!Q$17,0)</f>
        <v>441</v>
      </c>
      <c r="Y2510" s="36"/>
      <c r="Z2510" s="4" t="str">
        <f t="shared" si="116"/>
        <v>GIBSON, Tennessee</v>
      </c>
      <c r="AA2510" s="46" t="s">
        <v>2521</v>
      </c>
      <c r="AB2510" s="37" t="s">
        <v>49</v>
      </c>
      <c r="AC2510" s="41" t="s">
        <v>6938</v>
      </c>
      <c r="AD2510" s="42"/>
      <c r="AE2510">
        <f t="shared" si="117"/>
        <v>0.7278</v>
      </c>
    </row>
    <row r="2511" spans="1:31">
      <c r="A2511" s="28" t="s">
        <v>7000</v>
      </c>
      <c r="B2511" s="44" t="s">
        <v>7001</v>
      </c>
      <c r="C2511" s="45">
        <v>99944</v>
      </c>
      <c r="D2511" s="30" t="s">
        <v>225</v>
      </c>
      <c r="E2511" s="46" t="s">
        <v>7002</v>
      </c>
      <c r="F2511" s="50" t="s">
        <v>6938</v>
      </c>
      <c r="G2511" s="33" t="s">
        <v>59</v>
      </c>
      <c r="H2511">
        <f t="shared" ref="H2511:H2574" si="118">IFERROR(INDEX($AH:$AH,MATCH($C2511,$AF:$AF,0)),"")</f>
        <v>0.73120000000000007</v>
      </c>
      <c r="I2511" s="34">
        <f>ROUND(('NEW Reference'!B$16*List!$H2511)+'NEW Reference'!B$17,0)</f>
        <v>967</v>
      </c>
      <c r="J2511" s="34">
        <f>ROUND(('NEW Reference'!C$16*List!$H2511)+'NEW Reference'!C$17,0)</f>
        <v>1441</v>
      </c>
      <c r="K2511" s="34">
        <f>ROUND(('NEW Reference'!D$16*List!$H2511)+'NEW Reference'!D$17,0)</f>
        <v>1727</v>
      </c>
      <c r="L2511" s="34">
        <f>ROUND(('NEW Reference'!E$16*List!$H2511)+'NEW Reference'!E$17,0)</f>
        <v>2135</v>
      </c>
      <c r="M2511" s="34">
        <f>ROUND(('NEW Reference'!F$16*List!$H2511)+'NEW Reference'!F$17,0)</f>
        <v>2225</v>
      </c>
      <c r="N2511" s="34">
        <f>ROUND(('NEW Reference'!G$16*List!$H2511)+'NEW Reference'!G$17,0)</f>
        <v>2518</v>
      </c>
      <c r="O2511" s="34">
        <f>ROUND(('NEW Reference'!H$16*List!$H2511)+'NEW Reference'!H$17,0)</f>
        <v>2615</v>
      </c>
      <c r="P2511" s="34">
        <f>ROUND(('NEW Reference'!I$16*List!$H2511)+'NEW Reference'!I$17,0)</f>
        <v>2717</v>
      </c>
      <c r="Q2511" s="34">
        <f>ROUND(('NEW Reference'!J$16*List!$H2511)+'NEW Reference'!J$17,0)</f>
        <v>3147</v>
      </c>
      <c r="R2511" s="34">
        <f>ROUND(('NEW Reference'!K$16*List!$H2511)+'NEW Reference'!K$17,0)</f>
        <v>3246</v>
      </c>
      <c r="S2511" s="34">
        <f>ROUND(('NEW Reference'!L$16*List!$H2511)+'NEW Reference'!L$17,0)</f>
        <v>3503</v>
      </c>
      <c r="T2511" s="34">
        <f>ROUND(('NEW Reference'!M$16*List!$H2511)+'NEW Reference'!M$17,0)</f>
        <v>4183</v>
      </c>
      <c r="U2511" s="34">
        <f>ROUND(('NEW Reference'!N$16*List!$H2511)+'NEW Reference'!N$17,0)</f>
        <v>16879</v>
      </c>
      <c r="V2511" s="35">
        <f>ROUND(('NEW Reference'!O$16*List!$H2511)+'NEW Reference'!O$17,0)</f>
        <v>627</v>
      </c>
      <c r="W2511" s="35">
        <f>ROUND(('NEW Reference'!P$16*List!$H2511)+'NEW Reference'!P$17,0)</f>
        <v>884</v>
      </c>
      <c r="X2511" s="35">
        <f>ROUND(('NEW Reference'!Q$16*List!$H2511)+'NEW Reference'!Q$17,0)</f>
        <v>442</v>
      </c>
      <c r="Y2511" s="36"/>
      <c r="Z2511" s="4" t="str">
        <f t="shared" ref="Z2511:Z2574" si="119">CONCATENATE(AA2511, AB2511, AC2511)</f>
        <v>GILES, Tennessee</v>
      </c>
      <c r="AA2511" s="46" t="s">
        <v>7002</v>
      </c>
      <c r="AB2511" s="37" t="s">
        <v>49</v>
      </c>
      <c r="AC2511" s="41" t="s">
        <v>6938</v>
      </c>
      <c r="AD2511" s="42"/>
      <c r="AE2511">
        <f t="shared" ref="AE2511:AE2574" si="120">IFERROR(INDEX($AH:$AH,MATCH($C2511,$AF:$AF,0)),"")</f>
        <v>0.73120000000000007</v>
      </c>
    </row>
    <row r="2512" spans="1:31">
      <c r="A2512" s="28" t="s">
        <v>7003</v>
      </c>
      <c r="B2512" s="44" t="s">
        <v>7004</v>
      </c>
      <c r="C2512" s="45">
        <v>34100</v>
      </c>
      <c r="D2512" s="30" t="s">
        <v>1236</v>
      </c>
      <c r="E2512" s="46" t="s">
        <v>7005</v>
      </c>
      <c r="F2512" s="49" t="s">
        <v>6938</v>
      </c>
      <c r="G2512" s="33" t="s">
        <v>48</v>
      </c>
      <c r="H2512">
        <f t="shared" si="118"/>
        <v>0.69720000000000004</v>
      </c>
      <c r="I2512" s="34">
        <f>ROUND(('NEW Reference'!B$16*List!$H2512)+'NEW Reference'!B$17,0)</f>
        <v>935</v>
      </c>
      <c r="J2512" s="34">
        <f>ROUND(('NEW Reference'!C$16*List!$H2512)+'NEW Reference'!C$17,0)</f>
        <v>1395</v>
      </c>
      <c r="K2512" s="34">
        <f>ROUND(('NEW Reference'!D$16*List!$H2512)+'NEW Reference'!D$17,0)</f>
        <v>1671</v>
      </c>
      <c r="L2512" s="34">
        <f>ROUND(('NEW Reference'!E$16*List!$H2512)+'NEW Reference'!E$17,0)</f>
        <v>2066</v>
      </c>
      <c r="M2512" s="34">
        <f>ROUND(('NEW Reference'!F$16*List!$H2512)+'NEW Reference'!F$17,0)</f>
        <v>2152</v>
      </c>
      <c r="N2512" s="34">
        <f>ROUND(('NEW Reference'!G$16*List!$H2512)+'NEW Reference'!G$17,0)</f>
        <v>2436</v>
      </c>
      <c r="O2512" s="34">
        <f>ROUND(('NEW Reference'!H$16*List!$H2512)+'NEW Reference'!H$17,0)</f>
        <v>2530</v>
      </c>
      <c r="P2512" s="34">
        <f>ROUND(('NEW Reference'!I$16*List!$H2512)+'NEW Reference'!I$17,0)</f>
        <v>2629</v>
      </c>
      <c r="Q2512" s="34">
        <f>ROUND(('NEW Reference'!J$16*List!$H2512)+'NEW Reference'!J$17,0)</f>
        <v>3044</v>
      </c>
      <c r="R2512" s="34">
        <f>ROUND(('NEW Reference'!K$16*List!$H2512)+'NEW Reference'!K$17,0)</f>
        <v>3140</v>
      </c>
      <c r="S2512" s="34">
        <f>ROUND(('NEW Reference'!L$16*List!$H2512)+'NEW Reference'!L$17,0)</f>
        <v>3389</v>
      </c>
      <c r="T2512" s="34">
        <f>ROUND(('NEW Reference'!M$16*List!$H2512)+'NEW Reference'!M$17,0)</f>
        <v>4047</v>
      </c>
      <c r="U2512" s="34">
        <f>ROUND(('NEW Reference'!N$16*List!$H2512)+'NEW Reference'!N$17,0)</f>
        <v>16330</v>
      </c>
      <c r="V2512" s="35">
        <f>ROUND(('NEW Reference'!O$16*List!$H2512)+'NEW Reference'!O$17,0)</f>
        <v>607</v>
      </c>
      <c r="W2512" s="35">
        <f>ROUND(('NEW Reference'!P$16*List!$H2512)+'NEW Reference'!P$17,0)</f>
        <v>855</v>
      </c>
      <c r="X2512" s="35">
        <f>ROUND(('NEW Reference'!Q$16*List!$H2512)+'NEW Reference'!Q$17,0)</f>
        <v>428</v>
      </c>
      <c r="Y2512" s="36"/>
      <c r="Z2512" s="4" t="str">
        <f t="shared" si="119"/>
        <v>GRAINGER, Tennessee</v>
      </c>
      <c r="AA2512" s="46" t="s">
        <v>7005</v>
      </c>
      <c r="AB2512" s="37" t="s">
        <v>49</v>
      </c>
      <c r="AC2512" s="41" t="s">
        <v>6938</v>
      </c>
      <c r="AD2512" s="42"/>
      <c r="AE2512">
        <f t="shared" si="120"/>
        <v>0.69720000000000004</v>
      </c>
    </row>
    <row r="2513" spans="1:31">
      <c r="A2513" s="28" t="s">
        <v>7006</v>
      </c>
      <c r="B2513" s="44" t="s">
        <v>7007</v>
      </c>
      <c r="C2513" s="45">
        <v>99944</v>
      </c>
      <c r="D2513" s="30" t="s">
        <v>225</v>
      </c>
      <c r="E2513" s="46" t="s">
        <v>178</v>
      </c>
      <c r="F2513" s="50" t="s">
        <v>6938</v>
      </c>
      <c r="G2513" s="33" t="s">
        <v>59</v>
      </c>
      <c r="H2513">
        <f t="shared" si="118"/>
        <v>0.73120000000000007</v>
      </c>
      <c r="I2513" s="34">
        <f>ROUND(('NEW Reference'!B$16*List!$H2513)+'NEW Reference'!B$17,0)</f>
        <v>967</v>
      </c>
      <c r="J2513" s="34">
        <f>ROUND(('NEW Reference'!C$16*List!$H2513)+'NEW Reference'!C$17,0)</f>
        <v>1441</v>
      </c>
      <c r="K2513" s="34">
        <f>ROUND(('NEW Reference'!D$16*List!$H2513)+'NEW Reference'!D$17,0)</f>
        <v>1727</v>
      </c>
      <c r="L2513" s="34">
        <f>ROUND(('NEW Reference'!E$16*List!$H2513)+'NEW Reference'!E$17,0)</f>
        <v>2135</v>
      </c>
      <c r="M2513" s="34">
        <f>ROUND(('NEW Reference'!F$16*List!$H2513)+'NEW Reference'!F$17,0)</f>
        <v>2225</v>
      </c>
      <c r="N2513" s="34">
        <f>ROUND(('NEW Reference'!G$16*List!$H2513)+'NEW Reference'!G$17,0)</f>
        <v>2518</v>
      </c>
      <c r="O2513" s="34">
        <f>ROUND(('NEW Reference'!H$16*List!$H2513)+'NEW Reference'!H$17,0)</f>
        <v>2615</v>
      </c>
      <c r="P2513" s="34">
        <f>ROUND(('NEW Reference'!I$16*List!$H2513)+'NEW Reference'!I$17,0)</f>
        <v>2717</v>
      </c>
      <c r="Q2513" s="34">
        <f>ROUND(('NEW Reference'!J$16*List!$H2513)+'NEW Reference'!J$17,0)</f>
        <v>3147</v>
      </c>
      <c r="R2513" s="34">
        <f>ROUND(('NEW Reference'!K$16*List!$H2513)+'NEW Reference'!K$17,0)</f>
        <v>3246</v>
      </c>
      <c r="S2513" s="34">
        <f>ROUND(('NEW Reference'!L$16*List!$H2513)+'NEW Reference'!L$17,0)</f>
        <v>3503</v>
      </c>
      <c r="T2513" s="34">
        <f>ROUND(('NEW Reference'!M$16*List!$H2513)+'NEW Reference'!M$17,0)</f>
        <v>4183</v>
      </c>
      <c r="U2513" s="34">
        <f>ROUND(('NEW Reference'!N$16*List!$H2513)+'NEW Reference'!N$17,0)</f>
        <v>16879</v>
      </c>
      <c r="V2513" s="35">
        <f>ROUND(('NEW Reference'!O$16*List!$H2513)+'NEW Reference'!O$17,0)</f>
        <v>627</v>
      </c>
      <c r="W2513" s="35">
        <f>ROUND(('NEW Reference'!P$16*List!$H2513)+'NEW Reference'!P$17,0)</f>
        <v>884</v>
      </c>
      <c r="X2513" s="35">
        <f>ROUND(('NEW Reference'!Q$16*List!$H2513)+'NEW Reference'!Q$17,0)</f>
        <v>442</v>
      </c>
      <c r="Y2513" s="36"/>
      <c r="Z2513" s="4" t="str">
        <f t="shared" si="119"/>
        <v>GREENE, Tennessee</v>
      </c>
      <c r="AA2513" s="46" t="s">
        <v>178</v>
      </c>
      <c r="AB2513" s="37" t="s">
        <v>49</v>
      </c>
      <c r="AC2513" s="41" t="s">
        <v>6938</v>
      </c>
      <c r="AD2513" s="42"/>
      <c r="AE2513">
        <f t="shared" si="120"/>
        <v>0.73120000000000007</v>
      </c>
    </row>
    <row r="2514" spans="1:31">
      <c r="A2514" s="28" t="s">
        <v>7008</v>
      </c>
      <c r="B2514" s="44" t="s">
        <v>7009</v>
      </c>
      <c r="C2514" s="45">
        <v>99944</v>
      </c>
      <c r="D2514" s="30" t="s">
        <v>225</v>
      </c>
      <c r="E2514" s="46" t="s">
        <v>2280</v>
      </c>
      <c r="F2514" s="50" t="s">
        <v>6938</v>
      </c>
      <c r="G2514" s="33" t="s">
        <v>59</v>
      </c>
      <c r="H2514">
        <f t="shared" si="118"/>
        <v>0.73120000000000007</v>
      </c>
      <c r="I2514" s="34">
        <f>ROUND(('NEW Reference'!B$16*List!$H2514)+'NEW Reference'!B$17,0)</f>
        <v>967</v>
      </c>
      <c r="J2514" s="34">
        <f>ROUND(('NEW Reference'!C$16*List!$H2514)+'NEW Reference'!C$17,0)</f>
        <v>1441</v>
      </c>
      <c r="K2514" s="34">
        <f>ROUND(('NEW Reference'!D$16*List!$H2514)+'NEW Reference'!D$17,0)</f>
        <v>1727</v>
      </c>
      <c r="L2514" s="34">
        <f>ROUND(('NEW Reference'!E$16*List!$H2514)+'NEW Reference'!E$17,0)</f>
        <v>2135</v>
      </c>
      <c r="M2514" s="34">
        <f>ROUND(('NEW Reference'!F$16*List!$H2514)+'NEW Reference'!F$17,0)</f>
        <v>2225</v>
      </c>
      <c r="N2514" s="34">
        <f>ROUND(('NEW Reference'!G$16*List!$H2514)+'NEW Reference'!G$17,0)</f>
        <v>2518</v>
      </c>
      <c r="O2514" s="34">
        <f>ROUND(('NEW Reference'!H$16*List!$H2514)+'NEW Reference'!H$17,0)</f>
        <v>2615</v>
      </c>
      <c r="P2514" s="34">
        <f>ROUND(('NEW Reference'!I$16*List!$H2514)+'NEW Reference'!I$17,0)</f>
        <v>2717</v>
      </c>
      <c r="Q2514" s="34">
        <f>ROUND(('NEW Reference'!J$16*List!$H2514)+'NEW Reference'!J$17,0)</f>
        <v>3147</v>
      </c>
      <c r="R2514" s="34">
        <f>ROUND(('NEW Reference'!K$16*List!$H2514)+'NEW Reference'!K$17,0)</f>
        <v>3246</v>
      </c>
      <c r="S2514" s="34">
        <f>ROUND(('NEW Reference'!L$16*List!$H2514)+'NEW Reference'!L$17,0)</f>
        <v>3503</v>
      </c>
      <c r="T2514" s="34">
        <f>ROUND(('NEW Reference'!M$16*List!$H2514)+'NEW Reference'!M$17,0)</f>
        <v>4183</v>
      </c>
      <c r="U2514" s="34">
        <f>ROUND(('NEW Reference'!N$16*List!$H2514)+'NEW Reference'!N$17,0)</f>
        <v>16879</v>
      </c>
      <c r="V2514" s="35">
        <f>ROUND(('NEW Reference'!O$16*List!$H2514)+'NEW Reference'!O$17,0)</f>
        <v>627</v>
      </c>
      <c r="W2514" s="35">
        <f>ROUND(('NEW Reference'!P$16*List!$H2514)+'NEW Reference'!P$17,0)</f>
        <v>884</v>
      </c>
      <c r="X2514" s="35">
        <f>ROUND(('NEW Reference'!Q$16*List!$H2514)+'NEW Reference'!Q$17,0)</f>
        <v>442</v>
      </c>
      <c r="Y2514" s="36"/>
      <c r="Z2514" s="4" t="str">
        <f t="shared" si="119"/>
        <v>GRUNDY, Tennessee</v>
      </c>
      <c r="AA2514" s="46" t="s">
        <v>2280</v>
      </c>
      <c r="AB2514" s="37" t="s">
        <v>49</v>
      </c>
      <c r="AC2514" s="41" t="s">
        <v>6938</v>
      </c>
      <c r="AD2514" s="42"/>
      <c r="AE2514">
        <f t="shared" si="120"/>
        <v>0.73120000000000007</v>
      </c>
    </row>
    <row r="2515" spans="1:31">
      <c r="A2515" s="28" t="s">
        <v>7010</v>
      </c>
      <c r="B2515" s="44" t="s">
        <v>7011</v>
      </c>
      <c r="C2515" s="45">
        <v>34100</v>
      </c>
      <c r="D2515" s="30" t="s">
        <v>1236</v>
      </c>
      <c r="E2515" s="46" t="s">
        <v>7012</v>
      </c>
      <c r="F2515" s="49" t="s">
        <v>6938</v>
      </c>
      <c r="G2515" s="33" t="s">
        <v>48</v>
      </c>
      <c r="H2515">
        <f t="shared" si="118"/>
        <v>0.69720000000000004</v>
      </c>
      <c r="I2515" s="34">
        <f>ROUND(('NEW Reference'!B$16*List!$H2515)+'NEW Reference'!B$17,0)</f>
        <v>935</v>
      </c>
      <c r="J2515" s="34">
        <f>ROUND(('NEW Reference'!C$16*List!$H2515)+'NEW Reference'!C$17,0)</f>
        <v>1395</v>
      </c>
      <c r="K2515" s="34">
        <f>ROUND(('NEW Reference'!D$16*List!$H2515)+'NEW Reference'!D$17,0)</f>
        <v>1671</v>
      </c>
      <c r="L2515" s="34">
        <f>ROUND(('NEW Reference'!E$16*List!$H2515)+'NEW Reference'!E$17,0)</f>
        <v>2066</v>
      </c>
      <c r="M2515" s="34">
        <f>ROUND(('NEW Reference'!F$16*List!$H2515)+'NEW Reference'!F$17,0)</f>
        <v>2152</v>
      </c>
      <c r="N2515" s="34">
        <f>ROUND(('NEW Reference'!G$16*List!$H2515)+'NEW Reference'!G$17,0)</f>
        <v>2436</v>
      </c>
      <c r="O2515" s="34">
        <f>ROUND(('NEW Reference'!H$16*List!$H2515)+'NEW Reference'!H$17,0)</f>
        <v>2530</v>
      </c>
      <c r="P2515" s="34">
        <f>ROUND(('NEW Reference'!I$16*List!$H2515)+'NEW Reference'!I$17,0)</f>
        <v>2629</v>
      </c>
      <c r="Q2515" s="34">
        <f>ROUND(('NEW Reference'!J$16*List!$H2515)+'NEW Reference'!J$17,0)</f>
        <v>3044</v>
      </c>
      <c r="R2515" s="34">
        <f>ROUND(('NEW Reference'!K$16*List!$H2515)+'NEW Reference'!K$17,0)</f>
        <v>3140</v>
      </c>
      <c r="S2515" s="34">
        <f>ROUND(('NEW Reference'!L$16*List!$H2515)+'NEW Reference'!L$17,0)</f>
        <v>3389</v>
      </c>
      <c r="T2515" s="34">
        <f>ROUND(('NEW Reference'!M$16*List!$H2515)+'NEW Reference'!M$17,0)</f>
        <v>4047</v>
      </c>
      <c r="U2515" s="34">
        <f>ROUND(('NEW Reference'!N$16*List!$H2515)+'NEW Reference'!N$17,0)</f>
        <v>16330</v>
      </c>
      <c r="V2515" s="35">
        <f>ROUND(('NEW Reference'!O$16*List!$H2515)+'NEW Reference'!O$17,0)</f>
        <v>607</v>
      </c>
      <c r="W2515" s="35">
        <f>ROUND(('NEW Reference'!P$16*List!$H2515)+'NEW Reference'!P$17,0)</f>
        <v>855</v>
      </c>
      <c r="X2515" s="35">
        <f>ROUND(('NEW Reference'!Q$16*List!$H2515)+'NEW Reference'!Q$17,0)</f>
        <v>428</v>
      </c>
      <c r="Y2515" s="36"/>
      <c r="Z2515" s="4" t="str">
        <f t="shared" si="119"/>
        <v>HAMBLEN, Tennessee</v>
      </c>
      <c r="AA2515" s="46" t="s">
        <v>7012</v>
      </c>
      <c r="AB2515" s="37" t="s">
        <v>49</v>
      </c>
      <c r="AC2515" s="41" t="s">
        <v>6938</v>
      </c>
      <c r="AD2515" s="42"/>
      <c r="AE2515">
        <f t="shared" si="120"/>
        <v>0.69720000000000004</v>
      </c>
    </row>
    <row r="2516" spans="1:31">
      <c r="A2516" s="28" t="s">
        <v>7013</v>
      </c>
      <c r="B2516" s="44" t="s">
        <v>7014</v>
      </c>
      <c r="C2516" s="47">
        <v>16860</v>
      </c>
      <c r="D2516" s="30" t="s">
        <v>530</v>
      </c>
      <c r="E2516" s="37" t="s">
        <v>1417</v>
      </c>
      <c r="F2516" s="49" t="s">
        <v>6938</v>
      </c>
      <c r="G2516" s="33" t="s">
        <v>48</v>
      </c>
      <c r="H2516">
        <f t="shared" si="118"/>
        <v>0.84420000000000006</v>
      </c>
      <c r="I2516" s="34">
        <f>ROUND(('NEW Reference'!B$16*List!$H2516)+'NEW Reference'!B$17,0)</f>
        <v>1071</v>
      </c>
      <c r="J2516" s="34">
        <f>ROUND(('NEW Reference'!C$16*List!$H2516)+'NEW Reference'!C$17,0)</f>
        <v>1597</v>
      </c>
      <c r="K2516" s="34">
        <f>ROUND(('NEW Reference'!D$16*List!$H2516)+'NEW Reference'!D$17,0)</f>
        <v>1914</v>
      </c>
      <c r="L2516" s="34">
        <f>ROUND(('NEW Reference'!E$16*List!$H2516)+'NEW Reference'!E$17,0)</f>
        <v>2366</v>
      </c>
      <c r="M2516" s="34">
        <f>ROUND(('NEW Reference'!F$16*List!$H2516)+'NEW Reference'!F$17,0)</f>
        <v>2465</v>
      </c>
      <c r="N2516" s="34">
        <f>ROUND(('NEW Reference'!G$16*List!$H2516)+'NEW Reference'!G$17,0)</f>
        <v>2791</v>
      </c>
      <c r="O2516" s="34">
        <f>ROUND(('NEW Reference'!H$16*List!$H2516)+'NEW Reference'!H$17,0)</f>
        <v>2897</v>
      </c>
      <c r="P2516" s="34">
        <f>ROUND(('NEW Reference'!I$16*List!$H2516)+'NEW Reference'!I$17,0)</f>
        <v>3011</v>
      </c>
      <c r="Q2516" s="34">
        <f>ROUND(('NEW Reference'!J$16*List!$H2516)+'NEW Reference'!J$17,0)</f>
        <v>3487</v>
      </c>
      <c r="R2516" s="34">
        <f>ROUND(('NEW Reference'!K$16*List!$H2516)+'NEW Reference'!K$17,0)</f>
        <v>3597</v>
      </c>
      <c r="S2516" s="34">
        <f>ROUND(('NEW Reference'!L$16*List!$H2516)+'NEW Reference'!L$17,0)</f>
        <v>3881</v>
      </c>
      <c r="T2516" s="34">
        <f>ROUND(('NEW Reference'!M$16*List!$H2516)+'NEW Reference'!M$17,0)</f>
        <v>4635</v>
      </c>
      <c r="U2516" s="34">
        <f>ROUND(('NEW Reference'!N$16*List!$H2516)+'NEW Reference'!N$17,0)</f>
        <v>18703</v>
      </c>
      <c r="V2516" s="35">
        <f>ROUND(('NEW Reference'!O$16*List!$H2516)+'NEW Reference'!O$17,0)</f>
        <v>695</v>
      </c>
      <c r="W2516" s="35">
        <f>ROUND(('NEW Reference'!P$16*List!$H2516)+'NEW Reference'!P$17,0)</f>
        <v>980</v>
      </c>
      <c r="X2516" s="35">
        <f>ROUND(('NEW Reference'!Q$16*List!$H2516)+'NEW Reference'!Q$17,0)</f>
        <v>490</v>
      </c>
      <c r="Y2516" s="36"/>
      <c r="Z2516" s="4" t="str">
        <f t="shared" si="119"/>
        <v>HAMILTON, Tennessee</v>
      </c>
      <c r="AA2516" s="46" t="s">
        <v>1417</v>
      </c>
      <c r="AB2516" s="37" t="s">
        <v>49</v>
      </c>
      <c r="AC2516" s="41" t="s">
        <v>6938</v>
      </c>
      <c r="AD2516" s="42"/>
      <c r="AE2516">
        <f t="shared" si="120"/>
        <v>0.84420000000000006</v>
      </c>
    </row>
    <row r="2517" spans="1:31">
      <c r="A2517" s="28" t="s">
        <v>7015</v>
      </c>
      <c r="B2517" s="44" t="s">
        <v>7016</v>
      </c>
      <c r="C2517" s="47">
        <v>99944</v>
      </c>
      <c r="D2517" s="30" t="s">
        <v>225</v>
      </c>
      <c r="E2517" s="37" t="s">
        <v>1821</v>
      </c>
      <c r="F2517" s="50" t="s">
        <v>6938</v>
      </c>
      <c r="G2517" s="33" t="s">
        <v>59</v>
      </c>
      <c r="H2517">
        <f t="shared" si="118"/>
        <v>0.73120000000000007</v>
      </c>
      <c r="I2517" s="34">
        <f>ROUND(('NEW Reference'!B$16*List!$H2517)+'NEW Reference'!B$17,0)</f>
        <v>967</v>
      </c>
      <c r="J2517" s="34">
        <f>ROUND(('NEW Reference'!C$16*List!$H2517)+'NEW Reference'!C$17,0)</f>
        <v>1441</v>
      </c>
      <c r="K2517" s="34">
        <f>ROUND(('NEW Reference'!D$16*List!$H2517)+'NEW Reference'!D$17,0)</f>
        <v>1727</v>
      </c>
      <c r="L2517" s="34">
        <f>ROUND(('NEW Reference'!E$16*List!$H2517)+'NEW Reference'!E$17,0)</f>
        <v>2135</v>
      </c>
      <c r="M2517" s="34">
        <f>ROUND(('NEW Reference'!F$16*List!$H2517)+'NEW Reference'!F$17,0)</f>
        <v>2225</v>
      </c>
      <c r="N2517" s="34">
        <f>ROUND(('NEW Reference'!G$16*List!$H2517)+'NEW Reference'!G$17,0)</f>
        <v>2518</v>
      </c>
      <c r="O2517" s="34">
        <f>ROUND(('NEW Reference'!H$16*List!$H2517)+'NEW Reference'!H$17,0)</f>
        <v>2615</v>
      </c>
      <c r="P2517" s="34">
        <f>ROUND(('NEW Reference'!I$16*List!$H2517)+'NEW Reference'!I$17,0)</f>
        <v>2717</v>
      </c>
      <c r="Q2517" s="34">
        <f>ROUND(('NEW Reference'!J$16*List!$H2517)+'NEW Reference'!J$17,0)</f>
        <v>3147</v>
      </c>
      <c r="R2517" s="34">
        <f>ROUND(('NEW Reference'!K$16*List!$H2517)+'NEW Reference'!K$17,0)</f>
        <v>3246</v>
      </c>
      <c r="S2517" s="34">
        <f>ROUND(('NEW Reference'!L$16*List!$H2517)+'NEW Reference'!L$17,0)</f>
        <v>3503</v>
      </c>
      <c r="T2517" s="34">
        <f>ROUND(('NEW Reference'!M$16*List!$H2517)+'NEW Reference'!M$17,0)</f>
        <v>4183</v>
      </c>
      <c r="U2517" s="34">
        <f>ROUND(('NEW Reference'!N$16*List!$H2517)+'NEW Reference'!N$17,0)</f>
        <v>16879</v>
      </c>
      <c r="V2517" s="35">
        <f>ROUND(('NEW Reference'!O$16*List!$H2517)+'NEW Reference'!O$17,0)</f>
        <v>627</v>
      </c>
      <c r="W2517" s="35">
        <f>ROUND(('NEW Reference'!P$16*List!$H2517)+'NEW Reference'!P$17,0)</f>
        <v>884</v>
      </c>
      <c r="X2517" s="35">
        <f>ROUND(('NEW Reference'!Q$16*List!$H2517)+'NEW Reference'!Q$17,0)</f>
        <v>442</v>
      </c>
      <c r="Y2517" s="36"/>
      <c r="Z2517" s="4" t="str">
        <f t="shared" si="119"/>
        <v>HANCOCK, Tennessee</v>
      </c>
      <c r="AA2517" s="37" t="s">
        <v>1821</v>
      </c>
      <c r="AB2517" s="37" t="s">
        <v>49</v>
      </c>
      <c r="AC2517" s="32" t="s">
        <v>6938</v>
      </c>
      <c r="AD2517" s="38"/>
      <c r="AE2517">
        <f t="shared" si="120"/>
        <v>0.73120000000000007</v>
      </c>
    </row>
    <row r="2518" spans="1:31">
      <c r="A2518" s="28" t="s">
        <v>7017</v>
      </c>
      <c r="B2518" s="44" t="s">
        <v>7018</v>
      </c>
      <c r="C2518" s="45">
        <v>99944</v>
      </c>
      <c r="D2518" s="30" t="s">
        <v>225</v>
      </c>
      <c r="E2518" s="46" t="s">
        <v>7019</v>
      </c>
      <c r="F2518" s="50" t="s">
        <v>6938</v>
      </c>
      <c r="G2518" s="33" t="s">
        <v>59</v>
      </c>
      <c r="H2518">
        <f t="shared" si="118"/>
        <v>0.73120000000000007</v>
      </c>
      <c r="I2518" s="34">
        <f>ROUND(('NEW Reference'!B$16*List!$H2518)+'NEW Reference'!B$17,0)</f>
        <v>967</v>
      </c>
      <c r="J2518" s="34">
        <f>ROUND(('NEW Reference'!C$16*List!$H2518)+'NEW Reference'!C$17,0)</f>
        <v>1441</v>
      </c>
      <c r="K2518" s="34">
        <f>ROUND(('NEW Reference'!D$16*List!$H2518)+'NEW Reference'!D$17,0)</f>
        <v>1727</v>
      </c>
      <c r="L2518" s="34">
        <f>ROUND(('NEW Reference'!E$16*List!$H2518)+'NEW Reference'!E$17,0)</f>
        <v>2135</v>
      </c>
      <c r="M2518" s="34">
        <f>ROUND(('NEW Reference'!F$16*List!$H2518)+'NEW Reference'!F$17,0)</f>
        <v>2225</v>
      </c>
      <c r="N2518" s="34">
        <f>ROUND(('NEW Reference'!G$16*List!$H2518)+'NEW Reference'!G$17,0)</f>
        <v>2518</v>
      </c>
      <c r="O2518" s="34">
        <f>ROUND(('NEW Reference'!H$16*List!$H2518)+'NEW Reference'!H$17,0)</f>
        <v>2615</v>
      </c>
      <c r="P2518" s="34">
        <f>ROUND(('NEW Reference'!I$16*List!$H2518)+'NEW Reference'!I$17,0)</f>
        <v>2717</v>
      </c>
      <c r="Q2518" s="34">
        <f>ROUND(('NEW Reference'!J$16*List!$H2518)+'NEW Reference'!J$17,0)</f>
        <v>3147</v>
      </c>
      <c r="R2518" s="34">
        <f>ROUND(('NEW Reference'!K$16*List!$H2518)+'NEW Reference'!K$17,0)</f>
        <v>3246</v>
      </c>
      <c r="S2518" s="34">
        <f>ROUND(('NEW Reference'!L$16*List!$H2518)+'NEW Reference'!L$17,0)</f>
        <v>3503</v>
      </c>
      <c r="T2518" s="34">
        <f>ROUND(('NEW Reference'!M$16*List!$H2518)+'NEW Reference'!M$17,0)</f>
        <v>4183</v>
      </c>
      <c r="U2518" s="34">
        <f>ROUND(('NEW Reference'!N$16*List!$H2518)+'NEW Reference'!N$17,0)</f>
        <v>16879</v>
      </c>
      <c r="V2518" s="35">
        <f>ROUND(('NEW Reference'!O$16*List!$H2518)+'NEW Reference'!O$17,0)</f>
        <v>627</v>
      </c>
      <c r="W2518" s="35">
        <f>ROUND(('NEW Reference'!P$16*List!$H2518)+'NEW Reference'!P$17,0)</f>
        <v>884</v>
      </c>
      <c r="X2518" s="35">
        <f>ROUND(('NEW Reference'!Q$16*List!$H2518)+'NEW Reference'!Q$17,0)</f>
        <v>442</v>
      </c>
      <c r="Y2518" s="36"/>
      <c r="Z2518" s="4" t="str">
        <f t="shared" si="119"/>
        <v>HARDEMAN, Tennessee</v>
      </c>
      <c r="AA2518" s="46" t="s">
        <v>7019</v>
      </c>
      <c r="AB2518" s="37" t="s">
        <v>49</v>
      </c>
      <c r="AC2518" s="41" t="s">
        <v>6938</v>
      </c>
      <c r="AD2518" s="42"/>
      <c r="AE2518">
        <f t="shared" si="120"/>
        <v>0.73120000000000007</v>
      </c>
    </row>
    <row r="2519" spans="1:31">
      <c r="A2519" s="28" t="s">
        <v>7020</v>
      </c>
      <c r="B2519" s="44" t="s">
        <v>7021</v>
      </c>
      <c r="C2519" s="45">
        <v>99944</v>
      </c>
      <c r="D2519" s="30" t="s">
        <v>225</v>
      </c>
      <c r="E2519" s="46" t="s">
        <v>2287</v>
      </c>
      <c r="F2519" s="50" t="s">
        <v>6938</v>
      </c>
      <c r="G2519" s="33" t="s">
        <v>59</v>
      </c>
      <c r="H2519">
        <f t="shared" si="118"/>
        <v>0.73120000000000007</v>
      </c>
      <c r="I2519" s="34">
        <f>ROUND(('NEW Reference'!B$16*List!$H2519)+'NEW Reference'!B$17,0)</f>
        <v>967</v>
      </c>
      <c r="J2519" s="34">
        <f>ROUND(('NEW Reference'!C$16*List!$H2519)+'NEW Reference'!C$17,0)</f>
        <v>1441</v>
      </c>
      <c r="K2519" s="34">
        <f>ROUND(('NEW Reference'!D$16*List!$H2519)+'NEW Reference'!D$17,0)</f>
        <v>1727</v>
      </c>
      <c r="L2519" s="34">
        <f>ROUND(('NEW Reference'!E$16*List!$H2519)+'NEW Reference'!E$17,0)</f>
        <v>2135</v>
      </c>
      <c r="M2519" s="34">
        <f>ROUND(('NEW Reference'!F$16*List!$H2519)+'NEW Reference'!F$17,0)</f>
        <v>2225</v>
      </c>
      <c r="N2519" s="34">
        <f>ROUND(('NEW Reference'!G$16*List!$H2519)+'NEW Reference'!G$17,0)</f>
        <v>2518</v>
      </c>
      <c r="O2519" s="34">
        <f>ROUND(('NEW Reference'!H$16*List!$H2519)+'NEW Reference'!H$17,0)</f>
        <v>2615</v>
      </c>
      <c r="P2519" s="34">
        <f>ROUND(('NEW Reference'!I$16*List!$H2519)+'NEW Reference'!I$17,0)</f>
        <v>2717</v>
      </c>
      <c r="Q2519" s="34">
        <f>ROUND(('NEW Reference'!J$16*List!$H2519)+'NEW Reference'!J$17,0)</f>
        <v>3147</v>
      </c>
      <c r="R2519" s="34">
        <f>ROUND(('NEW Reference'!K$16*List!$H2519)+'NEW Reference'!K$17,0)</f>
        <v>3246</v>
      </c>
      <c r="S2519" s="34">
        <f>ROUND(('NEW Reference'!L$16*List!$H2519)+'NEW Reference'!L$17,0)</f>
        <v>3503</v>
      </c>
      <c r="T2519" s="34">
        <f>ROUND(('NEW Reference'!M$16*List!$H2519)+'NEW Reference'!M$17,0)</f>
        <v>4183</v>
      </c>
      <c r="U2519" s="34">
        <f>ROUND(('NEW Reference'!N$16*List!$H2519)+'NEW Reference'!N$17,0)</f>
        <v>16879</v>
      </c>
      <c r="V2519" s="35">
        <f>ROUND(('NEW Reference'!O$16*List!$H2519)+'NEW Reference'!O$17,0)</f>
        <v>627</v>
      </c>
      <c r="W2519" s="35">
        <f>ROUND(('NEW Reference'!P$16*List!$H2519)+'NEW Reference'!P$17,0)</f>
        <v>884</v>
      </c>
      <c r="X2519" s="35">
        <f>ROUND(('NEW Reference'!Q$16*List!$H2519)+'NEW Reference'!Q$17,0)</f>
        <v>442</v>
      </c>
      <c r="Y2519" s="36"/>
      <c r="Z2519" s="4" t="str">
        <f t="shared" si="119"/>
        <v>HARDIN, Tennessee</v>
      </c>
      <c r="AA2519" s="46" t="s">
        <v>2287</v>
      </c>
      <c r="AB2519" s="37" t="s">
        <v>49</v>
      </c>
      <c r="AC2519" s="41" t="s">
        <v>6938</v>
      </c>
      <c r="AD2519" s="42"/>
      <c r="AE2519">
        <f t="shared" si="120"/>
        <v>0.73120000000000007</v>
      </c>
    </row>
    <row r="2520" spans="1:31">
      <c r="A2520" s="28" t="s">
        <v>7022</v>
      </c>
      <c r="B2520" s="44" t="s">
        <v>7023</v>
      </c>
      <c r="C2520" s="45">
        <v>28700</v>
      </c>
      <c r="D2520" s="30" t="s">
        <v>1018</v>
      </c>
      <c r="E2520" s="46" t="s">
        <v>7024</v>
      </c>
      <c r="F2520" s="49" t="s">
        <v>6938</v>
      </c>
      <c r="G2520" s="33" t="s">
        <v>48</v>
      </c>
      <c r="H2520">
        <f t="shared" si="118"/>
        <v>0.76890000000000003</v>
      </c>
      <c r="I2520" s="34">
        <f>ROUND(('NEW Reference'!B$16*List!$H2520)+'NEW Reference'!B$17,0)</f>
        <v>1002</v>
      </c>
      <c r="J2520" s="34">
        <f>ROUND(('NEW Reference'!C$16*List!$H2520)+'NEW Reference'!C$17,0)</f>
        <v>1493</v>
      </c>
      <c r="K2520" s="34">
        <f>ROUND(('NEW Reference'!D$16*List!$H2520)+'NEW Reference'!D$17,0)</f>
        <v>1790</v>
      </c>
      <c r="L2520" s="34">
        <f>ROUND(('NEW Reference'!E$16*List!$H2520)+'NEW Reference'!E$17,0)</f>
        <v>2212</v>
      </c>
      <c r="M2520" s="34">
        <f>ROUND(('NEW Reference'!F$16*List!$H2520)+'NEW Reference'!F$17,0)</f>
        <v>2305</v>
      </c>
      <c r="N2520" s="34">
        <f>ROUND(('NEW Reference'!G$16*List!$H2520)+'NEW Reference'!G$17,0)</f>
        <v>2609</v>
      </c>
      <c r="O2520" s="34">
        <f>ROUND(('NEW Reference'!H$16*List!$H2520)+'NEW Reference'!H$17,0)</f>
        <v>2709</v>
      </c>
      <c r="P2520" s="34">
        <f>ROUND(('NEW Reference'!I$16*List!$H2520)+'NEW Reference'!I$17,0)</f>
        <v>2815</v>
      </c>
      <c r="Q2520" s="34">
        <f>ROUND(('NEW Reference'!J$16*List!$H2520)+'NEW Reference'!J$17,0)</f>
        <v>3260</v>
      </c>
      <c r="R2520" s="34">
        <f>ROUND(('NEW Reference'!K$16*List!$H2520)+'NEW Reference'!K$17,0)</f>
        <v>3363</v>
      </c>
      <c r="S2520" s="34">
        <f>ROUND(('NEW Reference'!L$16*List!$H2520)+'NEW Reference'!L$17,0)</f>
        <v>3629</v>
      </c>
      <c r="T2520" s="34">
        <f>ROUND(('NEW Reference'!M$16*List!$H2520)+'NEW Reference'!M$17,0)</f>
        <v>4334</v>
      </c>
      <c r="U2520" s="34">
        <f>ROUND(('NEW Reference'!N$16*List!$H2520)+'NEW Reference'!N$17,0)</f>
        <v>17487</v>
      </c>
      <c r="V2520" s="35">
        <f>ROUND(('NEW Reference'!O$16*List!$H2520)+'NEW Reference'!O$17,0)</f>
        <v>650</v>
      </c>
      <c r="W2520" s="35">
        <f>ROUND(('NEW Reference'!P$16*List!$H2520)+'NEW Reference'!P$17,0)</f>
        <v>916</v>
      </c>
      <c r="X2520" s="35">
        <f>ROUND(('NEW Reference'!Q$16*List!$H2520)+'NEW Reference'!Q$17,0)</f>
        <v>458</v>
      </c>
      <c r="Y2520" s="36"/>
      <c r="Z2520" s="4" t="str">
        <f t="shared" si="119"/>
        <v>HAWKINS, Tennessee</v>
      </c>
      <c r="AA2520" s="37" t="s">
        <v>7024</v>
      </c>
      <c r="AB2520" s="37" t="s">
        <v>49</v>
      </c>
      <c r="AC2520" s="32" t="s">
        <v>6938</v>
      </c>
      <c r="AD2520" s="38"/>
      <c r="AE2520">
        <f t="shared" si="120"/>
        <v>0.76890000000000003</v>
      </c>
    </row>
    <row r="2521" spans="1:31">
      <c r="A2521" s="28" t="s">
        <v>7025</v>
      </c>
      <c r="B2521" s="44" t="s">
        <v>7026</v>
      </c>
      <c r="C2521" s="47">
        <v>99944</v>
      </c>
      <c r="D2521" s="30" t="s">
        <v>225</v>
      </c>
      <c r="E2521" s="37" t="s">
        <v>5663</v>
      </c>
      <c r="F2521" s="50" t="s">
        <v>6938</v>
      </c>
      <c r="G2521" s="33" t="s">
        <v>59</v>
      </c>
      <c r="H2521">
        <f t="shared" si="118"/>
        <v>0.73120000000000007</v>
      </c>
      <c r="I2521" s="34">
        <f>ROUND(('NEW Reference'!B$16*List!$H2521)+'NEW Reference'!B$17,0)</f>
        <v>967</v>
      </c>
      <c r="J2521" s="34">
        <f>ROUND(('NEW Reference'!C$16*List!$H2521)+'NEW Reference'!C$17,0)</f>
        <v>1441</v>
      </c>
      <c r="K2521" s="34">
        <f>ROUND(('NEW Reference'!D$16*List!$H2521)+'NEW Reference'!D$17,0)</f>
        <v>1727</v>
      </c>
      <c r="L2521" s="34">
        <f>ROUND(('NEW Reference'!E$16*List!$H2521)+'NEW Reference'!E$17,0)</f>
        <v>2135</v>
      </c>
      <c r="M2521" s="34">
        <f>ROUND(('NEW Reference'!F$16*List!$H2521)+'NEW Reference'!F$17,0)</f>
        <v>2225</v>
      </c>
      <c r="N2521" s="34">
        <f>ROUND(('NEW Reference'!G$16*List!$H2521)+'NEW Reference'!G$17,0)</f>
        <v>2518</v>
      </c>
      <c r="O2521" s="34">
        <f>ROUND(('NEW Reference'!H$16*List!$H2521)+'NEW Reference'!H$17,0)</f>
        <v>2615</v>
      </c>
      <c r="P2521" s="34">
        <f>ROUND(('NEW Reference'!I$16*List!$H2521)+'NEW Reference'!I$17,0)</f>
        <v>2717</v>
      </c>
      <c r="Q2521" s="34">
        <f>ROUND(('NEW Reference'!J$16*List!$H2521)+'NEW Reference'!J$17,0)</f>
        <v>3147</v>
      </c>
      <c r="R2521" s="34">
        <f>ROUND(('NEW Reference'!K$16*List!$H2521)+'NEW Reference'!K$17,0)</f>
        <v>3246</v>
      </c>
      <c r="S2521" s="34">
        <f>ROUND(('NEW Reference'!L$16*List!$H2521)+'NEW Reference'!L$17,0)</f>
        <v>3503</v>
      </c>
      <c r="T2521" s="34">
        <f>ROUND(('NEW Reference'!M$16*List!$H2521)+'NEW Reference'!M$17,0)</f>
        <v>4183</v>
      </c>
      <c r="U2521" s="34">
        <f>ROUND(('NEW Reference'!N$16*List!$H2521)+'NEW Reference'!N$17,0)</f>
        <v>16879</v>
      </c>
      <c r="V2521" s="35">
        <f>ROUND(('NEW Reference'!O$16*List!$H2521)+'NEW Reference'!O$17,0)</f>
        <v>627</v>
      </c>
      <c r="W2521" s="35">
        <f>ROUND(('NEW Reference'!P$16*List!$H2521)+'NEW Reference'!P$17,0)</f>
        <v>884</v>
      </c>
      <c r="X2521" s="35">
        <f>ROUND(('NEW Reference'!Q$16*List!$H2521)+'NEW Reference'!Q$17,0)</f>
        <v>442</v>
      </c>
      <c r="Y2521" s="36"/>
      <c r="Z2521" s="4" t="str">
        <f t="shared" si="119"/>
        <v>HAYWOOD, Tennessee</v>
      </c>
      <c r="AA2521" s="46" t="s">
        <v>5663</v>
      </c>
      <c r="AB2521" s="37" t="s">
        <v>49</v>
      </c>
      <c r="AC2521" s="41" t="s">
        <v>6938</v>
      </c>
      <c r="AD2521" s="42"/>
      <c r="AE2521">
        <f t="shared" si="120"/>
        <v>0.73120000000000007</v>
      </c>
    </row>
    <row r="2522" spans="1:31">
      <c r="A2522" s="28" t="s">
        <v>7027</v>
      </c>
      <c r="B2522" s="44" t="s">
        <v>7028</v>
      </c>
      <c r="C2522" s="45">
        <v>99944</v>
      </c>
      <c r="D2522" s="30" t="s">
        <v>225</v>
      </c>
      <c r="E2522" s="46" t="s">
        <v>2290</v>
      </c>
      <c r="F2522" s="50" t="s">
        <v>6938</v>
      </c>
      <c r="G2522" s="33" t="s">
        <v>59</v>
      </c>
      <c r="H2522">
        <f t="shared" si="118"/>
        <v>0.73120000000000007</v>
      </c>
      <c r="I2522" s="34">
        <f>ROUND(('NEW Reference'!B$16*List!$H2522)+'NEW Reference'!B$17,0)</f>
        <v>967</v>
      </c>
      <c r="J2522" s="34">
        <f>ROUND(('NEW Reference'!C$16*List!$H2522)+'NEW Reference'!C$17,0)</f>
        <v>1441</v>
      </c>
      <c r="K2522" s="34">
        <f>ROUND(('NEW Reference'!D$16*List!$H2522)+'NEW Reference'!D$17,0)</f>
        <v>1727</v>
      </c>
      <c r="L2522" s="34">
        <f>ROUND(('NEW Reference'!E$16*List!$H2522)+'NEW Reference'!E$17,0)</f>
        <v>2135</v>
      </c>
      <c r="M2522" s="34">
        <f>ROUND(('NEW Reference'!F$16*List!$H2522)+'NEW Reference'!F$17,0)</f>
        <v>2225</v>
      </c>
      <c r="N2522" s="34">
        <f>ROUND(('NEW Reference'!G$16*List!$H2522)+'NEW Reference'!G$17,0)</f>
        <v>2518</v>
      </c>
      <c r="O2522" s="34">
        <f>ROUND(('NEW Reference'!H$16*List!$H2522)+'NEW Reference'!H$17,0)</f>
        <v>2615</v>
      </c>
      <c r="P2522" s="34">
        <f>ROUND(('NEW Reference'!I$16*List!$H2522)+'NEW Reference'!I$17,0)</f>
        <v>2717</v>
      </c>
      <c r="Q2522" s="34">
        <f>ROUND(('NEW Reference'!J$16*List!$H2522)+'NEW Reference'!J$17,0)</f>
        <v>3147</v>
      </c>
      <c r="R2522" s="34">
        <f>ROUND(('NEW Reference'!K$16*List!$H2522)+'NEW Reference'!K$17,0)</f>
        <v>3246</v>
      </c>
      <c r="S2522" s="34">
        <f>ROUND(('NEW Reference'!L$16*List!$H2522)+'NEW Reference'!L$17,0)</f>
        <v>3503</v>
      </c>
      <c r="T2522" s="34">
        <f>ROUND(('NEW Reference'!M$16*List!$H2522)+'NEW Reference'!M$17,0)</f>
        <v>4183</v>
      </c>
      <c r="U2522" s="34">
        <f>ROUND(('NEW Reference'!N$16*List!$H2522)+'NEW Reference'!N$17,0)</f>
        <v>16879</v>
      </c>
      <c r="V2522" s="35">
        <f>ROUND(('NEW Reference'!O$16*List!$H2522)+'NEW Reference'!O$17,0)</f>
        <v>627</v>
      </c>
      <c r="W2522" s="35">
        <f>ROUND(('NEW Reference'!P$16*List!$H2522)+'NEW Reference'!P$17,0)</f>
        <v>884</v>
      </c>
      <c r="X2522" s="35">
        <f>ROUND(('NEW Reference'!Q$16*List!$H2522)+'NEW Reference'!Q$17,0)</f>
        <v>442</v>
      </c>
      <c r="Y2522" s="36"/>
      <c r="Z2522" s="4" t="str">
        <f t="shared" si="119"/>
        <v>HENDERSON, Tennessee</v>
      </c>
      <c r="AA2522" s="37" t="s">
        <v>2290</v>
      </c>
      <c r="AB2522" s="37" t="s">
        <v>49</v>
      </c>
      <c r="AC2522" s="32" t="s">
        <v>6938</v>
      </c>
      <c r="AD2522" s="38"/>
      <c r="AE2522">
        <f t="shared" si="120"/>
        <v>0.73120000000000007</v>
      </c>
    </row>
    <row r="2523" spans="1:31">
      <c r="A2523" s="28" t="s">
        <v>7029</v>
      </c>
      <c r="B2523" s="44" t="s">
        <v>7030</v>
      </c>
      <c r="C2523" s="45">
        <v>99944</v>
      </c>
      <c r="D2523" s="30" t="s">
        <v>225</v>
      </c>
      <c r="E2523" s="46" t="s">
        <v>186</v>
      </c>
      <c r="F2523" s="50" t="s">
        <v>6938</v>
      </c>
      <c r="G2523" s="33" t="s">
        <v>59</v>
      </c>
      <c r="H2523">
        <f t="shared" si="118"/>
        <v>0.73120000000000007</v>
      </c>
      <c r="I2523" s="34">
        <f>ROUND(('NEW Reference'!B$16*List!$H2523)+'NEW Reference'!B$17,0)</f>
        <v>967</v>
      </c>
      <c r="J2523" s="34">
        <f>ROUND(('NEW Reference'!C$16*List!$H2523)+'NEW Reference'!C$17,0)</f>
        <v>1441</v>
      </c>
      <c r="K2523" s="34">
        <f>ROUND(('NEW Reference'!D$16*List!$H2523)+'NEW Reference'!D$17,0)</f>
        <v>1727</v>
      </c>
      <c r="L2523" s="34">
        <f>ROUND(('NEW Reference'!E$16*List!$H2523)+'NEW Reference'!E$17,0)</f>
        <v>2135</v>
      </c>
      <c r="M2523" s="34">
        <f>ROUND(('NEW Reference'!F$16*List!$H2523)+'NEW Reference'!F$17,0)</f>
        <v>2225</v>
      </c>
      <c r="N2523" s="34">
        <f>ROUND(('NEW Reference'!G$16*List!$H2523)+'NEW Reference'!G$17,0)</f>
        <v>2518</v>
      </c>
      <c r="O2523" s="34">
        <f>ROUND(('NEW Reference'!H$16*List!$H2523)+'NEW Reference'!H$17,0)</f>
        <v>2615</v>
      </c>
      <c r="P2523" s="34">
        <f>ROUND(('NEW Reference'!I$16*List!$H2523)+'NEW Reference'!I$17,0)</f>
        <v>2717</v>
      </c>
      <c r="Q2523" s="34">
        <f>ROUND(('NEW Reference'!J$16*List!$H2523)+'NEW Reference'!J$17,0)</f>
        <v>3147</v>
      </c>
      <c r="R2523" s="34">
        <f>ROUND(('NEW Reference'!K$16*List!$H2523)+'NEW Reference'!K$17,0)</f>
        <v>3246</v>
      </c>
      <c r="S2523" s="34">
        <f>ROUND(('NEW Reference'!L$16*List!$H2523)+'NEW Reference'!L$17,0)</f>
        <v>3503</v>
      </c>
      <c r="T2523" s="34">
        <f>ROUND(('NEW Reference'!M$16*List!$H2523)+'NEW Reference'!M$17,0)</f>
        <v>4183</v>
      </c>
      <c r="U2523" s="34">
        <f>ROUND(('NEW Reference'!N$16*List!$H2523)+'NEW Reference'!N$17,0)</f>
        <v>16879</v>
      </c>
      <c r="V2523" s="35">
        <f>ROUND(('NEW Reference'!O$16*List!$H2523)+'NEW Reference'!O$17,0)</f>
        <v>627</v>
      </c>
      <c r="W2523" s="35">
        <f>ROUND(('NEW Reference'!P$16*List!$H2523)+'NEW Reference'!P$17,0)</f>
        <v>884</v>
      </c>
      <c r="X2523" s="35">
        <f>ROUND(('NEW Reference'!Q$16*List!$H2523)+'NEW Reference'!Q$17,0)</f>
        <v>442</v>
      </c>
      <c r="Y2523" s="36"/>
      <c r="Z2523" s="4" t="str">
        <f t="shared" si="119"/>
        <v>HENRY, Tennessee</v>
      </c>
      <c r="AA2523" s="46" t="s">
        <v>186</v>
      </c>
      <c r="AB2523" s="37" t="s">
        <v>49</v>
      </c>
      <c r="AC2523" s="41" t="s">
        <v>6938</v>
      </c>
      <c r="AD2523" s="42"/>
      <c r="AE2523">
        <f t="shared" si="120"/>
        <v>0.73120000000000007</v>
      </c>
    </row>
    <row r="2524" spans="1:31">
      <c r="A2524" s="28" t="s">
        <v>7031</v>
      </c>
      <c r="B2524" s="44" t="s">
        <v>7032</v>
      </c>
      <c r="C2524" s="45">
        <v>99944</v>
      </c>
      <c r="D2524" s="30" t="s">
        <v>225</v>
      </c>
      <c r="E2524" s="46" t="s">
        <v>3344</v>
      </c>
      <c r="F2524" s="49" t="s">
        <v>6938</v>
      </c>
      <c r="G2524" s="33" t="s">
        <v>59</v>
      </c>
      <c r="H2524">
        <f t="shared" si="118"/>
        <v>0.73120000000000007</v>
      </c>
      <c r="I2524" s="34">
        <f>ROUND(('NEW Reference'!B$16*List!$H2524)+'NEW Reference'!B$17,0)</f>
        <v>967</v>
      </c>
      <c r="J2524" s="34">
        <f>ROUND(('NEW Reference'!C$16*List!$H2524)+'NEW Reference'!C$17,0)</f>
        <v>1441</v>
      </c>
      <c r="K2524" s="34">
        <f>ROUND(('NEW Reference'!D$16*List!$H2524)+'NEW Reference'!D$17,0)</f>
        <v>1727</v>
      </c>
      <c r="L2524" s="34">
        <f>ROUND(('NEW Reference'!E$16*List!$H2524)+'NEW Reference'!E$17,0)</f>
        <v>2135</v>
      </c>
      <c r="M2524" s="34">
        <f>ROUND(('NEW Reference'!F$16*List!$H2524)+'NEW Reference'!F$17,0)</f>
        <v>2225</v>
      </c>
      <c r="N2524" s="34">
        <f>ROUND(('NEW Reference'!G$16*List!$H2524)+'NEW Reference'!G$17,0)</f>
        <v>2518</v>
      </c>
      <c r="O2524" s="34">
        <f>ROUND(('NEW Reference'!H$16*List!$H2524)+'NEW Reference'!H$17,0)</f>
        <v>2615</v>
      </c>
      <c r="P2524" s="34">
        <f>ROUND(('NEW Reference'!I$16*List!$H2524)+'NEW Reference'!I$17,0)</f>
        <v>2717</v>
      </c>
      <c r="Q2524" s="34">
        <f>ROUND(('NEW Reference'!J$16*List!$H2524)+'NEW Reference'!J$17,0)</f>
        <v>3147</v>
      </c>
      <c r="R2524" s="34">
        <f>ROUND(('NEW Reference'!K$16*List!$H2524)+'NEW Reference'!K$17,0)</f>
        <v>3246</v>
      </c>
      <c r="S2524" s="34">
        <f>ROUND(('NEW Reference'!L$16*List!$H2524)+'NEW Reference'!L$17,0)</f>
        <v>3503</v>
      </c>
      <c r="T2524" s="34">
        <f>ROUND(('NEW Reference'!M$16*List!$H2524)+'NEW Reference'!M$17,0)</f>
        <v>4183</v>
      </c>
      <c r="U2524" s="34">
        <f>ROUND(('NEW Reference'!N$16*List!$H2524)+'NEW Reference'!N$17,0)</f>
        <v>16879</v>
      </c>
      <c r="V2524" s="35">
        <f>ROUND(('NEW Reference'!O$16*List!$H2524)+'NEW Reference'!O$17,0)</f>
        <v>627</v>
      </c>
      <c r="W2524" s="35">
        <f>ROUND(('NEW Reference'!P$16*List!$H2524)+'NEW Reference'!P$17,0)</f>
        <v>884</v>
      </c>
      <c r="X2524" s="35">
        <f>ROUND(('NEW Reference'!Q$16*List!$H2524)+'NEW Reference'!Q$17,0)</f>
        <v>442</v>
      </c>
      <c r="Y2524" s="36"/>
      <c r="Z2524" s="4" t="str">
        <f t="shared" si="119"/>
        <v>HICKMAN, Tennessee</v>
      </c>
      <c r="AA2524" s="46" t="s">
        <v>3344</v>
      </c>
      <c r="AB2524" s="37" t="s">
        <v>49</v>
      </c>
      <c r="AC2524" s="41" t="s">
        <v>6938</v>
      </c>
      <c r="AD2524" s="42"/>
      <c r="AE2524">
        <f t="shared" si="120"/>
        <v>0.73120000000000007</v>
      </c>
    </row>
    <row r="2525" spans="1:31">
      <c r="A2525" s="28" t="s">
        <v>7033</v>
      </c>
      <c r="B2525" s="44" t="s">
        <v>7034</v>
      </c>
      <c r="C2525" s="47">
        <v>99944</v>
      </c>
      <c r="D2525" s="30" t="s">
        <v>225</v>
      </c>
      <c r="E2525" s="37" t="s">
        <v>190</v>
      </c>
      <c r="F2525" s="50" t="s">
        <v>6938</v>
      </c>
      <c r="G2525" s="33" t="s">
        <v>59</v>
      </c>
      <c r="H2525">
        <f t="shared" si="118"/>
        <v>0.73120000000000007</v>
      </c>
      <c r="I2525" s="34">
        <f>ROUND(('NEW Reference'!B$16*List!$H2525)+'NEW Reference'!B$17,0)</f>
        <v>967</v>
      </c>
      <c r="J2525" s="34">
        <f>ROUND(('NEW Reference'!C$16*List!$H2525)+'NEW Reference'!C$17,0)</f>
        <v>1441</v>
      </c>
      <c r="K2525" s="34">
        <f>ROUND(('NEW Reference'!D$16*List!$H2525)+'NEW Reference'!D$17,0)</f>
        <v>1727</v>
      </c>
      <c r="L2525" s="34">
        <f>ROUND(('NEW Reference'!E$16*List!$H2525)+'NEW Reference'!E$17,0)</f>
        <v>2135</v>
      </c>
      <c r="M2525" s="34">
        <f>ROUND(('NEW Reference'!F$16*List!$H2525)+'NEW Reference'!F$17,0)</f>
        <v>2225</v>
      </c>
      <c r="N2525" s="34">
        <f>ROUND(('NEW Reference'!G$16*List!$H2525)+'NEW Reference'!G$17,0)</f>
        <v>2518</v>
      </c>
      <c r="O2525" s="34">
        <f>ROUND(('NEW Reference'!H$16*List!$H2525)+'NEW Reference'!H$17,0)</f>
        <v>2615</v>
      </c>
      <c r="P2525" s="34">
        <f>ROUND(('NEW Reference'!I$16*List!$H2525)+'NEW Reference'!I$17,0)</f>
        <v>2717</v>
      </c>
      <c r="Q2525" s="34">
        <f>ROUND(('NEW Reference'!J$16*List!$H2525)+'NEW Reference'!J$17,0)</f>
        <v>3147</v>
      </c>
      <c r="R2525" s="34">
        <f>ROUND(('NEW Reference'!K$16*List!$H2525)+'NEW Reference'!K$17,0)</f>
        <v>3246</v>
      </c>
      <c r="S2525" s="34">
        <f>ROUND(('NEW Reference'!L$16*List!$H2525)+'NEW Reference'!L$17,0)</f>
        <v>3503</v>
      </c>
      <c r="T2525" s="34">
        <f>ROUND(('NEW Reference'!M$16*List!$H2525)+'NEW Reference'!M$17,0)</f>
        <v>4183</v>
      </c>
      <c r="U2525" s="34">
        <f>ROUND(('NEW Reference'!N$16*List!$H2525)+'NEW Reference'!N$17,0)</f>
        <v>16879</v>
      </c>
      <c r="V2525" s="35">
        <f>ROUND(('NEW Reference'!O$16*List!$H2525)+'NEW Reference'!O$17,0)</f>
        <v>627</v>
      </c>
      <c r="W2525" s="35">
        <f>ROUND(('NEW Reference'!P$16*List!$H2525)+'NEW Reference'!P$17,0)</f>
        <v>884</v>
      </c>
      <c r="X2525" s="35">
        <f>ROUND(('NEW Reference'!Q$16*List!$H2525)+'NEW Reference'!Q$17,0)</f>
        <v>442</v>
      </c>
      <c r="Y2525" s="36"/>
      <c r="Z2525" s="4" t="str">
        <f t="shared" si="119"/>
        <v>HOUSTON, Tennessee</v>
      </c>
      <c r="AA2525" s="37" t="s">
        <v>190</v>
      </c>
      <c r="AB2525" s="37" t="s">
        <v>49</v>
      </c>
      <c r="AC2525" s="32" t="s">
        <v>6938</v>
      </c>
      <c r="AD2525" s="38"/>
      <c r="AE2525">
        <f t="shared" si="120"/>
        <v>0.73120000000000007</v>
      </c>
    </row>
    <row r="2526" spans="1:31">
      <c r="A2526" s="28" t="s">
        <v>7035</v>
      </c>
      <c r="B2526" s="44" t="s">
        <v>7036</v>
      </c>
      <c r="C2526" s="47">
        <v>99944</v>
      </c>
      <c r="D2526" s="30" t="s">
        <v>225</v>
      </c>
      <c r="E2526" s="37" t="s">
        <v>4372</v>
      </c>
      <c r="F2526" s="50" t="s">
        <v>6938</v>
      </c>
      <c r="G2526" s="33" t="s">
        <v>59</v>
      </c>
      <c r="H2526">
        <f t="shared" si="118"/>
        <v>0.73120000000000007</v>
      </c>
      <c r="I2526" s="34">
        <f>ROUND(('NEW Reference'!B$16*List!$H2526)+'NEW Reference'!B$17,0)</f>
        <v>967</v>
      </c>
      <c r="J2526" s="34">
        <f>ROUND(('NEW Reference'!C$16*List!$H2526)+'NEW Reference'!C$17,0)</f>
        <v>1441</v>
      </c>
      <c r="K2526" s="34">
        <f>ROUND(('NEW Reference'!D$16*List!$H2526)+'NEW Reference'!D$17,0)</f>
        <v>1727</v>
      </c>
      <c r="L2526" s="34">
        <f>ROUND(('NEW Reference'!E$16*List!$H2526)+'NEW Reference'!E$17,0)</f>
        <v>2135</v>
      </c>
      <c r="M2526" s="34">
        <f>ROUND(('NEW Reference'!F$16*List!$H2526)+'NEW Reference'!F$17,0)</f>
        <v>2225</v>
      </c>
      <c r="N2526" s="34">
        <f>ROUND(('NEW Reference'!G$16*List!$H2526)+'NEW Reference'!G$17,0)</f>
        <v>2518</v>
      </c>
      <c r="O2526" s="34">
        <f>ROUND(('NEW Reference'!H$16*List!$H2526)+'NEW Reference'!H$17,0)</f>
        <v>2615</v>
      </c>
      <c r="P2526" s="34">
        <f>ROUND(('NEW Reference'!I$16*List!$H2526)+'NEW Reference'!I$17,0)</f>
        <v>2717</v>
      </c>
      <c r="Q2526" s="34">
        <f>ROUND(('NEW Reference'!J$16*List!$H2526)+'NEW Reference'!J$17,0)</f>
        <v>3147</v>
      </c>
      <c r="R2526" s="34">
        <f>ROUND(('NEW Reference'!K$16*List!$H2526)+'NEW Reference'!K$17,0)</f>
        <v>3246</v>
      </c>
      <c r="S2526" s="34">
        <f>ROUND(('NEW Reference'!L$16*List!$H2526)+'NEW Reference'!L$17,0)</f>
        <v>3503</v>
      </c>
      <c r="T2526" s="34">
        <f>ROUND(('NEW Reference'!M$16*List!$H2526)+'NEW Reference'!M$17,0)</f>
        <v>4183</v>
      </c>
      <c r="U2526" s="34">
        <f>ROUND(('NEW Reference'!N$16*List!$H2526)+'NEW Reference'!N$17,0)</f>
        <v>16879</v>
      </c>
      <c r="V2526" s="35">
        <f>ROUND(('NEW Reference'!O$16*List!$H2526)+'NEW Reference'!O$17,0)</f>
        <v>627</v>
      </c>
      <c r="W2526" s="35">
        <f>ROUND(('NEW Reference'!P$16*List!$H2526)+'NEW Reference'!P$17,0)</f>
        <v>884</v>
      </c>
      <c r="X2526" s="35">
        <f>ROUND(('NEW Reference'!Q$16*List!$H2526)+'NEW Reference'!Q$17,0)</f>
        <v>442</v>
      </c>
      <c r="Y2526" s="36"/>
      <c r="Z2526" s="4" t="str">
        <f t="shared" si="119"/>
        <v>HUMPHREYS, Tennessee</v>
      </c>
      <c r="AA2526" s="46" t="s">
        <v>4372</v>
      </c>
      <c r="AB2526" s="37" t="s">
        <v>49</v>
      </c>
      <c r="AC2526" s="41" t="s">
        <v>6938</v>
      </c>
      <c r="AD2526" s="42"/>
      <c r="AE2526">
        <f t="shared" si="120"/>
        <v>0.73120000000000007</v>
      </c>
    </row>
    <row r="2527" spans="1:31">
      <c r="A2527" s="28" t="s">
        <v>7037</v>
      </c>
      <c r="B2527" s="44" t="s">
        <v>7038</v>
      </c>
      <c r="C2527" s="47">
        <v>99944</v>
      </c>
      <c r="D2527" s="30" t="s">
        <v>225</v>
      </c>
      <c r="E2527" s="37" t="s">
        <v>194</v>
      </c>
      <c r="F2527" s="50" t="s">
        <v>6938</v>
      </c>
      <c r="G2527" s="33" t="s">
        <v>59</v>
      </c>
      <c r="H2527">
        <f t="shared" si="118"/>
        <v>0.73120000000000007</v>
      </c>
      <c r="I2527" s="34">
        <f>ROUND(('NEW Reference'!B$16*List!$H2527)+'NEW Reference'!B$17,0)</f>
        <v>967</v>
      </c>
      <c r="J2527" s="34">
        <f>ROUND(('NEW Reference'!C$16*List!$H2527)+'NEW Reference'!C$17,0)</f>
        <v>1441</v>
      </c>
      <c r="K2527" s="34">
        <f>ROUND(('NEW Reference'!D$16*List!$H2527)+'NEW Reference'!D$17,0)</f>
        <v>1727</v>
      </c>
      <c r="L2527" s="34">
        <f>ROUND(('NEW Reference'!E$16*List!$H2527)+'NEW Reference'!E$17,0)</f>
        <v>2135</v>
      </c>
      <c r="M2527" s="34">
        <f>ROUND(('NEW Reference'!F$16*List!$H2527)+'NEW Reference'!F$17,0)</f>
        <v>2225</v>
      </c>
      <c r="N2527" s="34">
        <f>ROUND(('NEW Reference'!G$16*List!$H2527)+'NEW Reference'!G$17,0)</f>
        <v>2518</v>
      </c>
      <c r="O2527" s="34">
        <f>ROUND(('NEW Reference'!H$16*List!$H2527)+'NEW Reference'!H$17,0)</f>
        <v>2615</v>
      </c>
      <c r="P2527" s="34">
        <f>ROUND(('NEW Reference'!I$16*List!$H2527)+'NEW Reference'!I$17,0)</f>
        <v>2717</v>
      </c>
      <c r="Q2527" s="34">
        <f>ROUND(('NEW Reference'!J$16*List!$H2527)+'NEW Reference'!J$17,0)</f>
        <v>3147</v>
      </c>
      <c r="R2527" s="34">
        <f>ROUND(('NEW Reference'!K$16*List!$H2527)+'NEW Reference'!K$17,0)</f>
        <v>3246</v>
      </c>
      <c r="S2527" s="34">
        <f>ROUND(('NEW Reference'!L$16*List!$H2527)+'NEW Reference'!L$17,0)</f>
        <v>3503</v>
      </c>
      <c r="T2527" s="34">
        <f>ROUND(('NEW Reference'!M$16*List!$H2527)+'NEW Reference'!M$17,0)</f>
        <v>4183</v>
      </c>
      <c r="U2527" s="34">
        <f>ROUND(('NEW Reference'!N$16*List!$H2527)+'NEW Reference'!N$17,0)</f>
        <v>16879</v>
      </c>
      <c r="V2527" s="35">
        <f>ROUND(('NEW Reference'!O$16*List!$H2527)+'NEW Reference'!O$17,0)</f>
        <v>627</v>
      </c>
      <c r="W2527" s="35">
        <f>ROUND(('NEW Reference'!P$16*List!$H2527)+'NEW Reference'!P$17,0)</f>
        <v>884</v>
      </c>
      <c r="X2527" s="35">
        <f>ROUND(('NEW Reference'!Q$16*List!$H2527)+'NEW Reference'!Q$17,0)</f>
        <v>442</v>
      </c>
      <c r="Y2527" s="36"/>
      <c r="Z2527" s="4" t="str">
        <f t="shared" si="119"/>
        <v>JACKSON, Tennessee</v>
      </c>
      <c r="AA2527" s="37" t="s">
        <v>194</v>
      </c>
      <c r="AB2527" s="37" t="s">
        <v>49</v>
      </c>
      <c r="AC2527" s="32" t="s">
        <v>6938</v>
      </c>
      <c r="AD2527" s="38"/>
      <c r="AE2527">
        <f t="shared" si="120"/>
        <v>0.73120000000000007</v>
      </c>
    </row>
    <row r="2528" spans="1:31">
      <c r="A2528" s="28" t="s">
        <v>7039</v>
      </c>
      <c r="B2528" s="44" t="s">
        <v>7040</v>
      </c>
      <c r="C2528" s="47">
        <v>34100</v>
      </c>
      <c r="D2528" s="30" t="s">
        <v>1236</v>
      </c>
      <c r="E2528" s="37" t="s">
        <v>198</v>
      </c>
      <c r="F2528" s="49" t="s">
        <v>6938</v>
      </c>
      <c r="G2528" s="33" t="s">
        <v>48</v>
      </c>
      <c r="H2528">
        <f t="shared" si="118"/>
        <v>0.69720000000000004</v>
      </c>
      <c r="I2528" s="34">
        <f>ROUND(('NEW Reference'!B$16*List!$H2528)+'NEW Reference'!B$17,0)</f>
        <v>935</v>
      </c>
      <c r="J2528" s="34">
        <f>ROUND(('NEW Reference'!C$16*List!$H2528)+'NEW Reference'!C$17,0)</f>
        <v>1395</v>
      </c>
      <c r="K2528" s="34">
        <f>ROUND(('NEW Reference'!D$16*List!$H2528)+'NEW Reference'!D$17,0)</f>
        <v>1671</v>
      </c>
      <c r="L2528" s="34">
        <f>ROUND(('NEW Reference'!E$16*List!$H2528)+'NEW Reference'!E$17,0)</f>
        <v>2066</v>
      </c>
      <c r="M2528" s="34">
        <f>ROUND(('NEW Reference'!F$16*List!$H2528)+'NEW Reference'!F$17,0)</f>
        <v>2152</v>
      </c>
      <c r="N2528" s="34">
        <f>ROUND(('NEW Reference'!G$16*List!$H2528)+'NEW Reference'!G$17,0)</f>
        <v>2436</v>
      </c>
      <c r="O2528" s="34">
        <f>ROUND(('NEW Reference'!H$16*List!$H2528)+'NEW Reference'!H$17,0)</f>
        <v>2530</v>
      </c>
      <c r="P2528" s="34">
        <f>ROUND(('NEW Reference'!I$16*List!$H2528)+'NEW Reference'!I$17,0)</f>
        <v>2629</v>
      </c>
      <c r="Q2528" s="34">
        <f>ROUND(('NEW Reference'!J$16*List!$H2528)+'NEW Reference'!J$17,0)</f>
        <v>3044</v>
      </c>
      <c r="R2528" s="34">
        <f>ROUND(('NEW Reference'!K$16*List!$H2528)+'NEW Reference'!K$17,0)</f>
        <v>3140</v>
      </c>
      <c r="S2528" s="34">
        <f>ROUND(('NEW Reference'!L$16*List!$H2528)+'NEW Reference'!L$17,0)</f>
        <v>3389</v>
      </c>
      <c r="T2528" s="34">
        <f>ROUND(('NEW Reference'!M$16*List!$H2528)+'NEW Reference'!M$17,0)</f>
        <v>4047</v>
      </c>
      <c r="U2528" s="34">
        <f>ROUND(('NEW Reference'!N$16*List!$H2528)+'NEW Reference'!N$17,0)</f>
        <v>16330</v>
      </c>
      <c r="V2528" s="35">
        <f>ROUND(('NEW Reference'!O$16*List!$H2528)+'NEW Reference'!O$17,0)</f>
        <v>607</v>
      </c>
      <c r="W2528" s="35">
        <f>ROUND(('NEW Reference'!P$16*List!$H2528)+'NEW Reference'!P$17,0)</f>
        <v>855</v>
      </c>
      <c r="X2528" s="35">
        <f>ROUND(('NEW Reference'!Q$16*List!$H2528)+'NEW Reference'!Q$17,0)</f>
        <v>428</v>
      </c>
      <c r="Y2528" s="36"/>
      <c r="Z2528" s="4" t="str">
        <f t="shared" si="119"/>
        <v>JEFFERSON, Tennessee</v>
      </c>
      <c r="AA2528" s="46" t="s">
        <v>198</v>
      </c>
      <c r="AB2528" s="37" t="s">
        <v>49</v>
      </c>
      <c r="AC2528" s="41" t="s">
        <v>6938</v>
      </c>
      <c r="AD2528" s="42"/>
      <c r="AE2528">
        <f t="shared" si="120"/>
        <v>0.69720000000000004</v>
      </c>
    </row>
    <row r="2529" spans="1:31">
      <c r="A2529" s="28" t="s">
        <v>7041</v>
      </c>
      <c r="B2529" s="44" t="s">
        <v>7042</v>
      </c>
      <c r="C2529" s="45">
        <v>99944</v>
      </c>
      <c r="D2529" s="30" t="s">
        <v>225</v>
      </c>
      <c r="E2529" s="46" t="s">
        <v>628</v>
      </c>
      <c r="F2529" s="50" t="s">
        <v>6938</v>
      </c>
      <c r="G2529" s="33" t="s">
        <v>59</v>
      </c>
      <c r="H2529">
        <f t="shared" si="118"/>
        <v>0.73120000000000007</v>
      </c>
      <c r="I2529" s="34">
        <f>ROUND(('NEW Reference'!B$16*List!$H2529)+'NEW Reference'!B$17,0)</f>
        <v>967</v>
      </c>
      <c r="J2529" s="34">
        <f>ROUND(('NEW Reference'!C$16*List!$H2529)+'NEW Reference'!C$17,0)</f>
        <v>1441</v>
      </c>
      <c r="K2529" s="34">
        <f>ROUND(('NEW Reference'!D$16*List!$H2529)+'NEW Reference'!D$17,0)</f>
        <v>1727</v>
      </c>
      <c r="L2529" s="34">
        <f>ROUND(('NEW Reference'!E$16*List!$H2529)+'NEW Reference'!E$17,0)</f>
        <v>2135</v>
      </c>
      <c r="M2529" s="34">
        <f>ROUND(('NEW Reference'!F$16*List!$H2529)+'NEW Reference'!F$17,0)</f>
        <v>2225</v>
      </c>
      <c r="N2529" s="34">
        <f>ROUND(('NEW Reference'!G$16*List!$H2529)+'NEW Reference'!G$17,0)</f>
        <v>2518</v>
      </c>
      <c r="O2529" s="34">
        <f>ROUND(('NEW Reference'!H$16*List!$H2529)+'NEW Reference'!H$17,0)</f>
        <v>2615</v>
      </c>
      <c r="P2529" s="34">
        <f>ROUND(('NEW Reference'!I$16*List!$H2529)+'NEW Reference'!I$17,0)</f>
        <v>2717</v>
      </c>
      <c r="Q2529" s="34">
        <f>ROUND(('NEW Reference'!J$16*List!$H2529)+'NEW Reference'!J$17,0)</f>
        <v>3147</v>
      </c>
      <c r="R2529" s="34">
        <f>ROUND(('NEW Reference'!K$16*List!$H2529)+'NEW Reference'!K$17,0)</f>
        <v>3246</v>
      </c>
      <c r="S2529" s="34">
        <f>ROUND(('NEW Reference'!L$16*List!$H2529)+'NEW Reference'!L$17,0)</f>
        <v>3503</v>
      </c>
      <c r="T2529" s="34">
        <f>ROUND(('NEW Reference'!M$16*List!$H2529)+'NEW Reference'!M$17,0)</f>
        <v>4183</v>
      </c>
      <c r="U2529" s="34">
        <f>ROUND(('NEW Reference'!N$16*List!$H2529)+'NEW Reference'!N$17,0)</f>
        <v>16879</v>
      </c>
      <c r="V2529" s="35">
        <f>ROUND(('NEW Reference'!O$16*List!$H2529)+'NEW Reference'!O$17,0)</f>
        <v>627</v>
      </c>
      <c r="W2529" s="35">
        <f>ROUND(('NEW Reference'!P$16*List!$H2529)+'NEW Reference'!P$17,0)</f>
        <v>884</v>
      </c>
      <c r="X2529" s="35">
        <f>ROUND(('NEW Reference'!Q$16*List!$H2529)+'NEW Reference'!Q$17,0)</f>
        <v>442</v>
      </c>
      <c r="Y2529" s="36"/>
      <c r="Z2529" s="4" t="str">
        <f t="shared" si="119"/>
        <v>JOHNSON, Tennessee</v>
      </c>
      <c r="AA2529" s="46" t="s">
        <v>628</v>
      </c>
      <c r="AB2529" s="37" t="s">
        <v>49</v>
      </c>
      <c r="AC2529" s="41" t="s">
        <v>6938</v>
      </c>
      <c r="AD2529" s="42"/>
      <c r="AE2529">
        <f t="shared" si="120"/>
        <v>0.73120000000000007</v>
      </c>
    </row>
    <row r="2530" spans="1:31">
      <c r="A2530" s="28" t="s">
        <v>7043</v>
      </c>
      <c r="B2530" s="44" t="s">
        <v>7044</v>
      </c>
      <c r="C2530" s="47">
        <v>28940</v>
      </c>
      <c r="D2530" s="30" t="s">
        <v>1025</v>
      </c>
      <c r="E2530" s="37" t="s">
        <v>2321</v>
      </c>
      <c r="F2530" s="49" t="s">
        <v>6938</v>
      </c>
      <c r="G2530" s="33" t="s">
        <v>48</v>
      </c>
      <c r="H2530">
        <f t="shared" si="118"/>
        <v>0.69980000000000009</v>
      </c>
      <c r="I2530" s="34">
        <f>ROUND(('NEW Reference'!B$16*List!$H2530)+'NEW Reference'!B$17,0)</f>
        <v>938</v>
      </c>
      <c r="J2530" s="34">
        <f>ROUND(('NEW Reference'!C$16*List!$H2530)+'NEW Reference'!C$17,0)</f>
        <v>1398</v>
      </c>
      <c r="K2530" s="34">
        <f>ROUND(('NEW Reference'!D$16*List!$H2530)+'NEW Reference'!D$17,0)</f>
        <v>1675</v>
      </c>
      <c r="L2530" s="34">
        <f>ROUND(('NEW Reference'!E$16*List!$H2530)+'NEW Reference'!E$17,0)</f>
        <v>2071</v>
      </c>
      <c r="M2530" s="34">
        <f>ROUND(('NEW Reference'!F$16*List!$H2530)+'NEW Reference'!F$17,0)</f>
        <v>2158</v>
      </c>
      <c r="N2530" s="34">
        <f>ROUND(('NEW Reference'!G$16*List!$H2530)+'NEW Reference'!G$17,0)</f>
        <v>2443</v>
      </c>
      <c r="O2530" s="34">
        <f>ROUND(('NEW Reference'!H$16*List!$H2530)+'NEW Reference'!H$17,0)</f>
        <v>2536</v>
      </c>
      <c r="P2530" s="34">
        <f>ROUND(('NEW Reference'!I$16*List!$H2530)+'NEW Reference'!I$17,0)</f>
        <v>2636</v>
      </c>
      <c r="Q2530" s="34">
        <f>ROUND(('NEW Reference'!J$16*List!$H2530)+'NEW Reference'!J$17,0)</f>
        <v>3052</v>
      </c>
      <c r="R2530" s="34">
        <f>ROUND(('NEW Reference'!K$16*List!$H2530)+'NEW Reference'!K$17,0)</f>
        <v>3148</v>
      </c>
      <c r="S2530" s="34">
        <f>ROUND(('NEW Reference'!L$16*List!$H2530)+'NEW Reference'!L$17,0)</f>
        <v>3397</v>
      </c>
      <c r="T2530" s="34">
        <f>ROUND(('NEW Reference'!M$16*List!$H2530)+'NEW Reference'!M$17,0)</f>
        <v>4057</v>
      </c>
      <c r="U2530" s="34">
        <f>ROUND(('NEW Reference'!N$16*List!$H2530)+'NEW Reference'!N$17,0)</f>
        <v>16372</v>
      </c>
      <c r="V2530" s="35">
        <f>ROUND(('NEW Reference'!O$16*List!$H2530)+'NEW Reference'!O$17,0)</f>
        <v>609</v>
      </c>
      <c r="W2530" s="35">
        <f>ROUND(('NEW Reference'!P$16*List!$H2530)+'NEW Reference'!P$17,0)</f>
        <v>858</v>
      </c>
      <c r="X2530" s="35">
        <f>ROUND(('NEW Reference'!Q$16*List!$H2530)+'NEW Reference'!Q$17,0)</f>
        <v>429</v>
      </c>
      <c r="Y2530" s="36"/>
      <c r="Z2530" s="4" t="str">
        <f t="shared" si="119"/>
        <v>KNOX, Tennessee</v>
      </c>
      <c r="AA2530" s="46" t="s">
        <v>2321</v>
      </c>
      <c r="AB2530" s="37" t="s">
        <v>49</v>
      </c>
      <c r="AC2530" s="41" t="s">
        <v>6938</v>
      </c>
      <c r="AD2530" s="42"/>
      <c r="AE2530">
        <f t="shared" si="120"/>
        <v>0.69980000000000009</v>
      </c>
    </row>
    <row r="2531" spans="1:31">
      <c r="A2531" s="28" t="s">
        <v>7045</v>
      </c>
      <c r="B2531" s="44" t="s">
        <v>7046</v>
      </c>
      <c r="C2531" s="47">
        <v>99944</v>
      </c>
      <c r="D2531" s="30" t="s">
        <v>225</v>
      </c>
      <c r="E2531" s="37" t="s">
        <v>840</v>
      </c>
      <c r="F2531" s="50" t="s">
        <v>6938</v>
      </c>
      <c r="G2531" s="33" t="s">
        <v>59</v>
      </c>
      <c r="H2531">
        <f t="shared" si="118"/>
        <v>0.73120000000000007</v>
      </c>
      <c r="I2531" s="34">
        <f>ROUND(('NEW Reference'!B$16*List!$H2531)+'NEW Reference'!B$17,0)</f>
        <v>967</v>
      </c>
      <c r="J2531" s="34">
        <f>ROUND(('NEW Reference'!C$16*List!$H2531)+'NEW Reference'!C$17,0)</f>
        <v>1441</v>
      </c>
      <c r="K2531" s="34">
        <f>ROUND(('NEW Reference'!D$16*List!$H2531)+'NEW Reference'!D$17,0)</f>
        <v>1727</v>
      </c>
      <c r="L2531" s="34">
        <f>ROUND(('NEW Reference'!E$16*List!$H2531)+'NEW Reference'!E$17,0)</f>
        <v>2135</v>
      </c>
      <c r="M2531" s="34">
        <f>ROUND(('NEW Reference'!F$16*List!$H2531)+'NEW Reference'!F$17,0)</f>
        <v>2225</v>
      </c>
      <c r="N2531" s="34">
        <f>ROUND(('NEW Reference'!G$16*List!$H2531)+'NEW Reference'!G$17,0)</f>
        <v>2518</v>
      </c>
      <c r="O2531" s="34">
        <f>ROUND(('NEW Reference'!H$16*List!$H2531)+'NEW Reference'!H$17,0)</f>
        <v>2615</v>
      </c>
      <c r="P2531" s="34">
        <f>ROUND(('NEW Reference'!I$16*List!$H2531)+'NEW Reference'!I$17,0)</f>
        <v>2717</v>
      </c>
      <c r="Q2531" s="34">
        <f>ROUND(('NEW Reference'!J$16*List!$H2531)+'NEW Reference'!J$17,0)</f>
        <v>3147</v>
      </c>
      <c r="R2531" s="34">
        <f>ROUND(('NEW Reference'!K$16*List!$H2531)+'NEW Reference'!K$17,0)</f>
        <v>3246</v>
      </c>
      <c r="S2531" s="34">
        <f>ROUND(('NEW Reference'!L$16*List!$H2531)+'NEW Reference'!L$17,0)</f>
        <v>3503</v>
      </c>
      <c r="T2531" s="34">
        <f>ROUND(('NEW Reference'!M$16*List!$H2531)+'NEW Reference'!M$17,0)</f>
        <v>4183</v>
      </c>
      <c r="U2531" s="34">
        <f>ROUND(('NEW Reference'!N$16*List!$H2531)+'NEW Reference'!N$17,0)</f>
        <v>16879</v>
      </c>
      <c r="V2531" s="35">
        <f>ROUND(('NEW Reference'!O$16*List!$H2531)+'NEW Reference'!O$17,0)</f>
        <v>627</v>
      </c>
      <c r="W2531" s="35">
        <f>ROUND(('NEW Reference'!P$16*List!$H2531)+'NEW Reference'!P$17,0)</f>
        <v>884</v>
      </c>
      <c r="X2531" s="35">
        <f>ROUND(('NEW Reference'!Q$16*List!$H2531)+'NEW Reference'!Q$17,0)</f>
        <v>442</v>
      </c>
      <c r="Y2531" s="36"/>
      <c r="Z2531" s="4" t="str">
        <f t="shared" si="119"/>
        <v>LAKE, Tennessee</v>
      </c>
      <c r="AA2531" s="46" t="s">
        <v>840</v>
      </c>
      <c r="AB2531" s="37" t="s">
        <v>49</v>
      </c>
      <c r="AC2531" s="41" t="s">
        <v>6938</v>
      </c>
      <c r="AD2531" s="42"/>
      <c r="AE2531">
        <f t="shared" si="120"/>
        <v>0.73120000000000007</v>
      </c>
    </row>
    <row r="2532" spans="1:31">
      <c r="A2532" s="28" t="s">
        <v>7047</v>
      </c>
      <c r="B2532" s="44" t="s">
        <v>7048</v>
      </c>
      <c r="C2532" s="47">
        <v>99944</v>
      </c>
      <c r="D2532" s="30" t="s">
        <v>225</v>
      </c>
      <c r="E2532" s="37" t="s">
        <v>206</v>
      </c>
      <c r="F2532" s="50" t="s">
        <v>6938</v>
      </c>
      <c r="G2532" s="33" t="s">
        <v>59</v>
      </c>
      <c r="H2532">
        <f t="shared" si="118"/>
        <v>0.73120000000000007</v>
      </c>
      <c r="I2532" s="34">
        <f>ROUND(('NEW Reference'!B$16*List!$H2532)+'NEW Reference'!B$17,0)</f>
        <v>967</v>
      </c>
      <c r="J2532" s="34">
        <f>ROUND(('NEW Reference'!C$16*List!$H2532)+'NEW Reference'!C$17,0)</f>
        <v>1441</v>
      </c>
      <c r="K2532" s="34">
        <f>ROUND(('NEW Reference'!D$16*List!$H2532)+'NEW Reference'!D$17,0)</f>
        <v>1727</v>
      </c>
      <c r="L2532" s="34">
        <f>ROUND(('NEW Reference'!E$16*List!$H2532)+'NEW Reference'!E$17,0)</f>
        <v>2135</v>
      </c>
      <c r="M2532" s="34">
        <f>ROUND(('NEW Reference'!F$16*List!$H2532)+'NEW Reference'!F$17,0)</f>
        <v>2225</v>
      </c>
      <c r="N2532" s="34">
        <f>ROUND(('NEW Reference'!G$16*List!$H2532)+'NEW Reference'!G$17,0)</f>
        <v>2518</v>
      </c>
      <c r="O2532" s="34">
        <f>ROUND(('NEW Reference'!H$16*List!$H2532)+'NEW Reference'!H$17,0)</f>
        <v>2615</v>
      </c>
      <c r="P2532" s="34">
        <f>ROUND(('NEW Reference'!I$16*List!$H2532)+'NEW Reference'!I$17,0)</f>
        <v>2717</v>
      </c>
      <c r="Q2532" s="34">
        <f>ROUND(('NEW Reference'!J$16*List!$H2532)+'NEW Reference'!J$17,0)</f>
        <v>3147</v>
      </c>
      <c r="R2532" s="34">
        <f>ROUND(('NEW Reference'!K$16*List!$H2532)+'NEW Reference'!K$17,0)</f>
        <v>3246</v>
      </c>
      <c r="S2532" s="34">
        <f>ROUND(('NEW Reference'!L$16*List!$H2532)+'NEW Reference'!L$17,0)</f>
        <v>3503</v>
      </c>
      <c r="T2532" s="34">
        <f>ROUND(('NEW Reference'!M$16*List!$H2532)+'NEW Reference'!M$17,0)</f>
        <v>4183</v>
      </c>
      <c r="U2532" s="34">
        <f>ROUND(('NEW Reference'!N$16*List!$H2532)+'NEW Reference'!N$17,0)</f>
        <v>16879</v>
      </c>
      <c r="V2532" s="35">
        <f>ROUND(('NEW Reference'!O$16*List!$H2532)+'NEW Reference'!O$17,0)</f>
        <v>627</v>
      </c>
      <c r="W2532" s="35">
        <f>ROUND(('NEW Reference'!P$16*List!$H2532)+'NEW Reference'!P$17,0)</f>
        <v>884</v>
      </c>
      <c r="X2532" s="35">
        <f>ROUND(('NEW Reference'!Q$16*List!$H2532)+'NEW Reference'!Q$17,0)</f>
        <v>442</v>
      </c>
      <c r="Y2532" s="36"/>
      <c r="Z2532" s="4" t="str">
        <f t="shared" si="119"/>
        <v>LAUDERDALE, Tennessee</v>
      </c>
      <c r="AA2532" s="46" t="s">
        <v>206</v>
      </c>
      <c r="AB2532" s="37" t="s">
        <v>49</v>
      </c>
      <c r="AC2532" s="41" t="s">
        <v>6938</v>
      </c>
      <c r="AD2532" s="42"/>
      <c r="AE2532">
        <f t="shared" si="120"/>
        <v>0.73120000000000007</v>
      </c>
    </row>
    <row r="2533" spans="1:31">
      <c r="A2533" s="28" t="s">
        <v>7049</v>
      </c>
      <c r="B2533" s="44" t="s">
        <v>7050</v>
      </c>
      <c r="C2533" s="45">
        <v>99944</v>
      </c>
      <c r="D2533" s="30" t="s">
        <v>225</v>
      </c>
      <c r="E2533" s="46" t="s">
        <v>211</v>
      </c>
      <c r="F2533" s="50" t="s">
        <v>6938</v>
      </c>
      <c r="G2533" s="33" t="s">
        <v>59</v>
      </c>
      <c r="H2533">
        <f t="shared" si="118"/>
        <v>0.73120000000000007</v>
      </c>
      <c r="I2533" s="34">
        <f>ROUND(('NEW Reference'!B$16*List!$H2533)+'NEW Reference'!B$17,0)</f>
        <v>967</v>
      </c>
      <c r="J2533" s="34">
        <f>ROUND(('NEW Reference'!C$16*List!$H2533)+'NEW Reference'!C$17,0)</f>
        <v>1441</v>
      </c>
      <c r="K2533" s="34">
        <f>ROUND(('NEW Reference'!D$16*List!$H2533)+'NEW Reference'!D$17,0)</f>
        <v>1727</v>
      </c>
      <c r="L2533" s="34">
        <f>ROUND(('NEW Reference'!E$16*List!$H2533)+'NEW Reference'!E$17,0)</f>
        <v>2135</v>
      </c>
      <c r="M2533" s="34">
        <f>ROUND(('NEW Reference'!F$16*List!$H2533)+'NEW Reference'!F$17,0)</f>
        <v>2225</v>
      </c>
      <c r="N2533" s="34">
        <f>ROUND(('NEW Reference'!G$16*List!$H2533)+'NEW Reference'!G$17,0)</f>
        <v>2518</v>
      </c>
      <c r="O2533" s="34">
        <f>ROUND(('NEW Reference'!H$16*List!$H2533)+'NEW Reference'!H$17,0)</f>
        <v>2615</v>
      </c>
      <c r="P2533" s="34">
        <f>ROUND(('NEW Reference'!I$16*List!$H2533)+'NEW Reference'!I$17,0)</f>
        <v>2717</v>
      </c>
      <c r="Q2533" s="34">
        <f>ROUND(('NEW Reference'!J$16*List!$H2533)+'NEW Reference'!J$17,0)</f>
        <v>3147</v>
      </c>
      <c r="R2533" s="34">
        <f>ROUND(('NEW Reference'!K$16*List!$H2533)+'NEW Reference'!K$17,0)</f>
        <v>3246</v>
      </c>
      <c r="S2533" s="34">
        <f>ROUND(('NEW Reference'!L$16*List!$H2533)+'NEW Reference'!L$17,0)</f>
        <v>3503</v>
      </c>
      <c r="T2533" s="34">
        <f>ROUND(('NEW Reference'!M$16*List!$H2533)+'NEW Reference'!M$17,0)</f>
        <v>4183</v>
      </c>
      <c r="U2533" s="34">
        <f>ROUND(('NEW Reference'!N$16*List!$H2533)+'NEW Reference'!N$17,0)</f>
        <v>16879</v>
      </c>
      <c r="V2533" s="35">
        <f>ROUND(('NEW Reference'!O$16*List!$H2533)+'NEW Reference'!O$17,0)</f>
        <v>627</v>
      </c>
      <c r="W2533" s="35">
        <f>ROUND(('NEW Reference'!P$16*List!$H2533)+'NEW Reference'!P$17,0)</f>
        <v>884</v>
      </c>
      <c r="X2533" s="35">
        <f>ROUND(('NEW Reference'!Q$16*List!$H2533)+'NEW Reference'!Q$17,0)</f>
        <v>442</v>
      </c>
      <c r="Y2533" s="36"/>
      <c r="Z2533" s="4" t="str">
        <f t="shared" si="119"/>
        <v>LAWRENCE, Tennessee</v>
      </c>
      <c r="AA2533" s="46" t="s">
        <v>211</v>
      </c>
      <c r="AB2533" s="37" t="s">
        <v>49</v>
      </c>
      <c r="AC2533" s="41" t="s">
        <v>6938</v>
      </c>
      <c r="AD2533" s="42"/>
      <c r="AE2533">
        <f t="shared" si="120"/>
        <v>0.73120000000000007</v>
      </c>
    </row>
    <row r="2534" spans="1:31">
      <c r="A2534" s="28" t="s">
        <v>7051</v>
      </c>
      <c r="B2534" s="44" t="s">
        <v>7052</v>
      </c>
      <c r="C2534" s="45">
        <v>99944</v>
      </c>
      <c r="D2534" s="30" t="s">
        <v>225</v>
      </c>
      <c r="E2534" s="46" t="s">
        <v>2160</v>
      </c>
      <c r="F2534" s="50" t="s">
        <v>6938</v>
      </c>
      <c r="G2534" s="33" t="s">
        <v>59</v>
      </c>
      <c r="H2534">
        <f t="shared" si="118"/>
        <v>0.73120000000000007</v>
      </c>
      <c r="I2534" s="34">
        <f>ROUND(('NEW Reference'!B$16*List!$H2534)+'NEW Reference'!B$17,0)</f>
        <v>967</v>
      </c>
      <c r="J2534" s="34">
        <f>ROUND(('NEW Reference'!C$16*List!$H2534)+'NEW Reference'!C$17,0)</f>
        <v>1441</v>
      </c>
      <c r="K2534" s="34">
        <f>ROUND(('NEW Reference'!D$16*List!$H2534)+'NEW Reference'!D$17,0)</f>
        <v>1727</v>
      </c>
      <c r="L2534" s="34">
        <f>ROUND(('NEW Reference'!E$16*List!$H2534)+'NEW Reference'!E$17,0)</f>
        <v>2135</v>
      </c>
      <c r="M2534" s="34">
        <f>ROUND(('NEW Reference'!F$16*List!$H2534)+'NEW Reference'!F$17,0)</f>
        <v>2225</v>
      </c>
      <c r="N2534" s="34">
        <f>ROUND(('NEW Reference'!G$16*List!$H2534)+'NEW Reference'!G$17,0)</f>
        <v>2518</v>
      </c>
      <c r="O2534" s="34">
        <f>ROUND(('NEW Reference'!H$16*List!$H2534)+'NEW Reference'!H$17,0)</f>
        <v>2615</v>
      </c>
      <c r="P2534" s="34">
        <f>ROUND(('NEW Reference'!I$16*List!$H2534)+'NEW Reference'!I$17,0)</f>
        <v>2717</v>
      </c>
      <c r="Q2534" s="34">
        <f>ROUND(('NEW Reference'!J$16*List!$H2534)+'NEW Reference'!J$17,0)</f>
        <v>3147</v>
      </c>
      <c r="R2534" s="34">
        <f>ROUND(('NEW Reference'!K$16*List!$H2534)+'NEW Reference'!K$17,0)</f>
        <v>3246</v>
      </c>
      <c r="S2534" s="34">
        <f>ROUND(('NEW Reference'!L$16*List!$H2534)+'NEW Reference'!L$17,0)</f>
        <v>3503</v>
      </c>
      <c r="T2534" s="34">
        <f>ROUND(('NEW Reference'!M$16*List!$H2534)+'NEW Reference'!M$17,0)</f>
        <v>4183</v>
      </c>
      <c r="U2534" s="34">
        <f>ROUND(('NEW Reference'!N$16*List!$H2534)+'NEW Reference'!N$17,0)</f>
        <v>16879</v>
      </c>
      <c r="V2534" s="35">
        <f>ROUND(('NEW Reference'!O$16*List!$H2534)+'NEW Reference'!O$17,0)</f>
        <v>627</v>
      </c>
      <c r="W2534" s="35">
        <f>ROUND(('NEW Reference'!P$16*List!$H2534)+'NEW Reference'!P$17,0)</f>
        <v>884</v>
      </c>
      <c r="X2534" s="35">
        <f>ROUND(('NEW Reference'!Q$16*List!$H2534)+'NEW Reference'!Q$17,0)</f>
        <v>442</v>
      </c>
      <c r="Y2534" s="36"/>
      <c r="Z2534" s="4" t="str">
        <f t="shared" si="119"/>
        <v>LEWIS, Tennessee</v>
      </c>
      <c r="AA2534" s="46" t="s">
        <v>2160</v>
      </c>
      <c r="AB2534" s="37" t="s">
        <v>49</v>
      </c>
      <c r="AC2534" s="41" t="s">
        <v>6938</v>
      </c>
      <c r="AD2534" s="42"/>
      <c r="AE2534">
        <f t="shared" si="120"/>
        <v>0.73120000000000007</v>
      </c>
    </row>
    <row r="2535" spans="1:31">
      <c r="A2535" s="28" t="s">
        <v>7053</v>
      </c>
      <c r="B2535" s="44" t="s">
        <v>7054</v>
      </c>
      <c r="C2535" s="45">
        <v>99944</v>
      </c>
      <c r="D2535" s="30" t="s">
        <v>225</v>
      </c>
      <c r="E2535" s="46" t="s">
        <v>641</v>
      </c>
      <c r="F2535" s="50" t="s">
        <v>6938</v>
      </c>
      <c r="G2535" s="33" t="s">
        <v>59</v>
      </c>
      <c r="H2535">
        <f t="shared" si="118"/>
        <v>0.73120000000000007</v>
      </c>
      <c r="I2535" s="34">
        <f>ROUND(('NEW Reference'!B$16*List!$H2535)+'NEW Reference'!B$17,0)</f>
        <v>967</v>
      </c>
      <c r="J2535" s="34">
        <f>ROUND(('NEW Reference'!C$16*List!$H2535)+'NEW Reference'!C$17,0)</f>
        <v>1441</v>
      </c>
      <c r="K2535" s="34">
        <f>ROUND(('NEW Reference'!D$16*List!$H2535)+'NEW Reference'!D$17,0)</f>
        <v>1727</v>
      </c>
      <c r="L2535" s="34">
        <f>ROUND(('NEW Reference'!E$16*List!$H2535)+'NEW Reference'!E$17,0)</f>
        <v>2135</v>
      </c>
      <c r="M2535" s="34">
        <f>ROUND(('NEW Reference'!F$16*List!$H2535)+'NEW Reference'!F$17,0)</f>
        <v>2225</v>
      </c>
      <c r="N2535" s="34">
        <f>ROUND(('NEW Reference'!G$16*List!$H2535)+'NEW Reference'!G$17,0)</f>
        <v>2518</v>
      </c>
      <c r="O2535" s="34">
        <f>ROUND(('NEW Reference'!H$16*List!$H2535)+'NEW Reference'!H$17,0)</f>
        <v>2615</v>
      </c>
      <c r="P2535" s="34">
        <f>ROUND(('NEW Reference'!I$16*List!$H2535)+'NEW Reference'!I$17,0)</f>
        <v>2717</v>
      </c>
      <c r="Q2535" s="34">
        <f>ROUND(('NEW Reference'!J$16*List!$H2535)+'NEW Reference'!J$17,0)</f>
        <v>3147</v>
      </c>
      <c r="R2535" s="34">
        <f>ROUND(('NEW Reference'!K$16*List!$H2535)+'NEW Reference'!K$17,0)</f>
        <v>3246</v>
      </c>
      <c r="S2535" s="34">
        <f>ROUND(('NEW Reference'!L$16*List!$H2535)+'NEW Reference'!L$17,0)</f>
        <v>3503</v>
      </c>
      <c r="T2535" s="34">
        <f>ROUND(('NEW Reference'!M$16*List!$H2535)+'NEW Reference'!M$17,0)</f>
        <v>4183</v>
      </c>
      <c r="U2535" s="34">
        <f>ROUND(('NEW Reference'!N$16*List!$H2535)+'NEW Reference'!N$17,0)</f>
        <v>16879</v>
      </c>
      <c r="V2535" s="35">
        <f>ROUND(('NEW Reference'!O$16*List!$H2535)+'NEW Reference'!O$17,0)</f>
        <v>627</v>
      </c>
      <c r="W2535" s="35">
        <f>ROUND(('NEW Reference'!P$16*List!$H2535)+'NEW Reference'!P$17,0)</f>
        <v>884</v>
      </c>
      <c r="X2535" s="35">
        <f>ROUND(('NEW Reference'!Q$16*List!$H2535)+'NEW Reference'!Q$17,0)</f>
        <v>442</v>
      </c>
      <c r="Y2535" s="36"/>
      <c r="Z2535" s="4" t="str">
        <f t="shared" si="119"/>
        <v>LINCOLN, Tennessee</v>
      </c>
      <c r="AA2535" s="46" t="s">
        <v>641</v>
      </c>
      <c r="AB2535" s="37" t="s">
        <v>49</v>
      </c>
      <c r="AC2535" s="41" t="s">
        <v>6938</v>
      </c>
      <c r="AD2535" s="42"/>
      <c r="AE2535">
        <f t="shared" si="120"/>
        <v>0.73120000000000007</v>
      </c>
    </row>
    <row r="2536" spans="1:31">
      <c r="A2536" s="28" t="s">
        <v>7055</v>
      </c>
      <c r="B2536" s="44" t="s">
        <v>7056</v>
      </c>
      <c r="C2536" s="45">
        <v>28940</v>
      </c>
      <c r="D2536" s="30" t="s">
        <v>1025</v>
      </c>
      <c r="E2536" s="46" t="s">
        <v>7057</v>
      </c>
      <c r="F2536" s="49" t="s">
        <v>6938</v>
      </c>
      <c r="G2536" s="33" t="s">
        <v>48</v>
      </c>
      <c r="H2536">
        <f t="shared" si="118"/>
        <v>0.69980000000000009</v>
      </c>
      <c r="I2536" s="34">
        <f>ROUND(('NEW Reference'!B$16*List!$H2536)+'NEW Reference'!B$17,0)</f>
        <v>938</v>
      </c>
      <c r="J2536" s="34">
        <f>ROUND(('NEW Reference'!C$16*List!$H2536)+'NEW Reference'!C$17,0)</f>
        <v>1398</v>
      </c>
      <c r="K2536" s="34">
        <f>ROUND(('NEW Reference'!D$16*List!$H2536)+'NEW Reference'!D$17,0)</f>
        <v>1675</v>
      </c>
      <c r="L2536" s="34">
        <f>ROUND(('NEW Reference'!E$16*List!$H2536)+'NEW Reference'!E$17,0)</f>
        <v>2071</v>
      </c>
      <c r="M2536" s="34">
        <f>ROUND(('NEW Reference'!F$16*List!$H2536)+'NEW Reference'!F$17,0)</f>
        <v>2158</v>
      </c>
      <c r="N2536" s="34">
        <f>ROUND(('NEW Reference'!G$16*List!$H2536)+'NEW Reference'!G$17,0)</f>
        <v>2443</v>
      </c>
      <c r="O2536" s="34">
        <f>ROUND(('NEW Reference'!H$16*List!$H2536)+'NEW Reference'!H$17,0)</f>
        <v>2536</v>
      </c>
      <c r="P2536" s="34">
        <f>ROUND(('NEW Reference'!I$16*List!$H2536)+'NEW Reference'!I$17,0)</f>
        <v>2636</v>
      </c>
      <c r="Q2536" s="34">
        <f>ROUND(('NEW Reference'!J$16*List!$H2536)+'NEW Reference'!J$17,0)</f>
        <v>3052</v>
      </c>
      <c r="R2536" s="34">
        <f>ROUND(('NEW Reference'!K$16*List!$H2536)+'NEW Reference'!K$17,0)</f>
        <v>3148</v>
      </c>
      <c r="S2536" s="34">
        <f>ROUND(('NEW Reference'!L$16*List!$H2536)+'NEW Reference'!L$17,0)</f>
        <v>3397</v>
      </c>
      <c r="T2536" s="34">
        <f>ROUND(('NEW Reference'!M$16*List!$H2536)+'NEW Reference'!M$17,0)</f>
        <v>4057</v>
      </c>
      <c r="U2536" s="34">
        <f>ROUND(('NEW Reference'!N$16*List!$H2536)+'NEW Reference'!N$17,0)</f>
        <v>16372</v>
      </c>
      <c r="V2536" s="35">
        <f>ROUND(('NEW Reference'!O$16*List!$H2536)+'NEW Reference'!O$17,0)</f>
        <v>609</v>
      </c>
      <c r="W2536" s="35">
        <f>ROUND(('NEW Reference'!P$16*List!$H2536)+'NEW Reference'!P$17,0)</f>
        <v>858</v>
      </c>
      <c r="X2536" s="35">
        <f>ROUND(('NEW Reference'!Q$16*List!$H2536)+'NEW Reference'!Q$17,0)</f>
        <v>429</v>
      </c>
      <c r="Y2536" s="36"/>
      <c r="Z2536" s="4" t="str">
        <f t="shared" si="119"/>
        <v>LOUDON, Tennessee</v>
      </c>
      <c r="AA2536" s="46" t="s">
        <v>7057</v>
      </c>
      <c r="AB2536" s="37" t="s">
        <v>49</v>
      </c>
      <c r="AC2536" s="41" t="s">
        <v>6938</v>
      </c>
      <c r="AD2536" s="42"/>
      <c r="AE2536">
        <f t="shared" si="120"/>
        <v>0.69980000000000009</v>
      </c>
    </row>
    <row r="2537" spans="1:31">
      <c r="A2537" s="28" t="s">
        <v>7058</v>
      </c>
      <c r="B2537" s="44" t="s">
        <v>7059</v>
      </c>
      <c r="C2537" s="47">
        <v>99944</v>
      </c>
      <c r="D2537" s="30" t="s">
        <v>225</v>
      </c>
      <c r="E2537" s="37" t="s">
        <v>7060</v>
      </c>
      <c r="F2537" s="50" t="s">
        <v>6938</v>
      </c>
      <c r="G2537" s="33" t="s">
        <v>59</v>
      </c>
      <c r="H2537">
        <f t="shared" si="118"/>
        <v>0.73120000000000007</v>
      </c>
      <c r="I2537" s="34">
        <f>ROUND(('NEW Reference'!B$16*List!$H2537)+'NEW Reference'!B$17,0)</f>
        <v>967</v>
      </c>
      <c r="J2537" s="34">
        <f>ROUND(('NEW Reference'!C$16*List!$H2537)+'NEW Reference'!C$17,0)</f>
        <v>1441</v>
      </c>
      <c r="K2537" s="34">
        <f>ROUND(('NEW Reference'!D$16*List!$H2537)+'NEW Reference'!D$17,0)</f>
        <v>1727</v>
      </c>
      <c r="L2537" s="34">
        <f>ROUND(('NEW Reference'!E$16*List!$H2537)+'NEW Reference'!E$17,0)</f>
        <v>2135</v>
      </c>
      <c r="M2537" s="34">
        <f>ROUND(('NEW Reference'!F$16*List!$H2537)+'NEW Reference'!F$17,0)</f>
        <v>2225</v>
      </c>
      <c r="N2537" s="34">
        <f>ROUND(('NEW Reference'!G$16*List!$H2537)+'NEW Reference'!G$17,0)</f>
        <v>2518</v>
      </c>
      <c r="O2537" s="34">
        <f>ROUND(('NEW Reference'!H$16*List!$H2537)+'NEW Reference'!H$17,0)</f>
        <v>2615</v>
      </c>
      <c r="P2537" s="34">
        <f>ROUND(('NEW Reference'!I$16*List!$H2537)+'NEW Reference'!I$17,0)</f>
        <v>2717</v>
      </c>
      <c r="Q2537" s="34">
        <f>ROUND(('NEW Reference'!J$16*List!$H2537)+'NEW Reference'!J$17,0)</f>
        <v>3147</v>
      </c>
      <c r="R2537" s="34">
        <f>ROUND(('NEW Reference'!K$16*List!$H2537)+'NEW Reference'!K$17,0)</f>
        <v>3246</v>
      </c>
      <c r="S2537" s="34">
        <f>ROUND(('NEW Reference'!L$16*List!$H2537)+'NEW Reference'!L$17,0)</f>
        <v>3503</v>
      </c>
      <c r="T2537" s="34">
        <f>ROUND(('NEW Reference'!M$16*List!$H2537)+'NEW Reference'!M$17,0)</f>
        <v>4183</v>
      </c>
      <c r="U2537" s="34">
        <f>ROUND(('NEW Reference'!N$16*List!$H2537)+'NEW Reference'!N$17,0)</f>
        <v>16879</v>
      </c>
      <c r="V2537" s="35">
        <f>ROUND(('NEW Reference'!O$16*List!$H2537)+'NEW Reference'!O$17,0)</f>
        <v>627</v>
      </c>
      <c r="W2537" s="35">
        <f>ROUND(('NEW Reference'!P$16*List!$H2537)+'NEW Reference'!P$17,0)</f>
        <v>884</v>
      </c>
      <c r="X2537" s="35">
        <f>ROUND(('NEW Reference'!Q$16*List!$H2537)+'NEW Reference'!Q$17,0)</f>
        <v>442</v>
      </c>
      <c r="Y2537" s="36"/>
      <c r="Z2537" s="4" t="str">
        <f t="shared" si="119"/>
        <v>MC MINN, Tennessee</v>
      </c>
      <c r="AA2537" s="46" t="s">
        <v>7060</v>
      </c>
      <c r="AB2537" s="37" t="s">
        <v>49</v>
      </c>
      <c r="AC2537" s="41" t="s">
        <v>6938</v>
      </c>
      <c r="AD2537" s="42"/>
      <c r="AE2537">
        <f t="shared" si="120"/>
        <v>0.73120000000000007</v>
      </c>
    </row>
    <row r="2538" spans="1:31">
      <c r="A2538" s="28" t="s">
        <v>7061</v>
      </c>
      <c r="B2538" s="44" t="s">
        <v>7062</v>
      </c>
      <c r="C2538" s="45">
        <v>99944</v>
      </c>
      <c r="D2538" s="30" t="s">
        <v>225</v>
      </c>
      <c r="E2538" s="46" t="s">
        <v>7063</v>
      </c>
      <c r="F2538" s="50" t="s">
        <v>6938</v>
      </c>
      <c r="G2538" s="33" t="s">
        <v>59</v>
      </c>
      <c r="H2538">
        <f t="shared" si="118"/>
        <v>0.73120000000000007</v>
      </c>
      <c r="I2538" s="34">
        <f>ROUND(('NEW Reference'!B$16*List!$H2538)+'NEW Reference'!B$17,0)</f>
        <v>967</v>
      </c>
      <c r="J2538" s="34">
        <f>ROUND(('NEW Reference'!C$16*List!$H2538)+'NEW Reference'!C$17,0)</f>
        <v>1441</v>
      </c>
      <c r="K2538" s="34">
        <f>ROUND(('NEW Reference'!D$16*List!$H2538)+'NEW Reference'!D$17,0)</f>
        <v>1727</v>
      </c>
      <c r="L2538" s="34">
        <f>ROUND(('NEW Reference'!E$16*List!$H2538)+'NEW Reference'!E$17,0)</f>
        <v>2135</v>
      </c>
      <c r="M2538" s="34">
        <f>ROUND(('NEW Reference'!F$16*List!$H2538)+'NEW Reference'!F$17,0)</f>
        <v>2225</v>
      </c>
      <c r="N2538" s="34">
        <f>ROUND(('NEW Reference'!G$16*List!$H2538)+'NEW Reference'!G$17,0)</f>
        <v>2518</v>
      </c>
      <c r="O2538" s="34">
        <f>ROUND(('NEW Reference'!H$16*List!$H2538)+'NEW Reference'!H$17,0)</f>
        <v>2615</v>
      </c>
      <c r="P2538" s="34">
        <f>ROUND(('NEW Reference'!I$16*List!$H2538)+'NEW Reference'!I$17,0)</f>
        <v>2717</v>
      </c>
      <c r="Q2538" s="34">
        <f>ROUND(('NEW Reference'!J$16*List!$H2538)+'NEW Reference'!J$17,0)</f>
        <v>3147</v>
      </c>
      <c r="R2538" s="34">
        <f>ROUND(('NEW Reference'!K$16*List!$H2538)+'NEW Reference'!K$17,0)</f>
        <v>3246</v>
      </c>
      <c r="S2538" s="34">
        <f>ROUND(('NEW Reference'!L$16*List!$H2538)+'NEW Reference'!L$17,0)</f>
        <v>3503</v>
      </c>
      <c r="T2538" s="34">
        <f>ROUND(('NEW Reference'!M$16*List!$H2538)+'NEW Reference'!M$17,0)</f>
        <v>4183</v>
      </c>
      <c r="U2538" s="34">
        <f>ROUND(('NEW Reference'!N$16*List!$H2538)+'NEW Reference'!N$17,0)</f>
        <v>16879</v>
      </c>
      <c r="V2538" s="35">
        <f>ROUND(('NEW Reference'!O$16*List!$H2538)+'NEW Reference'!O$17,0)</f>
        <v>627</v>
      </c>
      <c r="W2538" s="35">
        <f>ROUND(('NEW Reference'!P$16*List!$H2538)+'NEW Reference'!P$17,0)</f>
        <v>884</v>
      </c>
      <c r="X2538" s="35">
        <f>ROUND(('NEW Reference'!Q$16*List!$H2538)+'NEW Reference'!Q$17,0)</f>
        <v>442</v>
      </c>
      <c r="Y2538" s="36"/>
      <c r="Z2538" s="4" t="str">
        <f t="shared" si="119"/>
        <v>MC NAIRY, Tennessee</v>
      </c>
      <c r="AA2538" s="37" t="s">
        <v>7063</v>
      </c>
      <c r="AB2538" s="37" t="s">
        <v>49</v>
      </c>
      <c r="AC2538" s="32" t="s">
        <v>6938</v>
      </c>
      <c r="AD2538" s="38"/>
      <c r="AE2538">
        <f t="shared" si="120"/>
        <v>0.73120000000000007</v>
      </c>
    </row>
    <row r="2539" spans="1:31">
      <c r="A2539" s="28" t="s">
        <v>7064</v>
      </c>
      <c r="B2539" s="44" t="s">
        <v>7065</v>
      </c>
      <c r="C2539" s="47">
        <v>34980</v>
      </c>
      <c r="D2539" s="30" t="s">
        <v>6954</v>
      </c>
      <c r="E2539" s="37" t="s">
        <v>228</v>
      </c>
      <c r="F2539" s="49" t="s">
        <v>6938</v>
      </c>
      <c r="G2539" s="33" t="s">
        <v>48</v>
      </c>
      <c r="H2539">
        <f t="shared" si="118"/>
        <v>0.874</v>
      </c>
      <c r="I2539" s="34">
        <f>ROUND(('NEW Reference'!B$16*List!$H2539)+'NEW Reference'!B$17,0)</f>
        <v>1099</v>
      </c>
      <c r="J2539" s="34">
        <f>ROUND(('NEW Reference'!C$16*List!$H2539)+'NEW Reference'!C$17,0)</f>
        <v>1638</v>
      </c>
      <c r="K2539" s="34">
        <f>ROUND(('NEW Reference'!D$16*List!$H2539)+'NEW Reference'!D$17,0)</f>
        <v>1963</v>
      </c>
      <c r="L2539" s="34">
        <f>ROUND(('NEW Reference'!E$16*List!$H2539)+'NEW Reference'!E$17,0)</f>
        <v>2427</v>
      </c>
      <c r="M2539" s="34">
        <f>ROUND(('NEW Reference'!F$16*List!$H2539)+'NEW Reference'!F$17,0)</f>
        <v>2529</v>
      </c>
      <c r="N2539" s="34">
        <f>ROUND(('NEW Reference'!G$16*List!$H2539)+'NEW Reference'!G$17,0)</f>
        <v>2862</v>
      </c>
      <c r="O2539" s="34">
        <f>ROUND(('NEW Reference'!H$16*List!$H2539)+'NEW Reference'!H$17,0)</f>
        <v>2972</v>
      </c>
      <c r="P2539" s="34">
        <f>ROUND(('NEW Reference'!I$16*List!$H2539)+'NEW Reference'!I$17,0)</f>
        <v>3088</v>
      </c>
      <c r="Q2539" s="34">
        <f>ROUND(('NEW Reference'!J$16*List!$H2539)+'NEW Reference'!J$17,0)</f>
        <v>3577</v>
      </c>
      <c r="R2539" s="34">
        <f>ROUND(('NEW Reference'!K$16*List!$H2539)+'NEW Reference'!K$17,0)</f>
        <v>3689</v>
      </c>
      <c r="S2539" s="34">
        <f>ROUND(('NEW Reference'!L$16*List!$H2539)+'NEW Reference'!L$17,0)</f>
        <v>3981</v>
      </c>
      <c r="T2539" s="34">
        <f>ROUND(('NEW Reference'!M$16*List!$H2539)+'NEW Reference'!M$17,0)</f>
        <v>4755</v>
      </c>
      <c r="U2539" s="34">
        <f>ROUND(('NEW Reference'!N$16*List!$H2539)+'NEW Reference'!N$17,0)</f>
        <v>19184</v>
      </c>
      <c r="V2539" s="35">
        <f>ROUND(('NEW Reference'!O$16*List!$H2539)+'NEW Reference'!O$17,0)</f>
        <v>713</v>
      </c>
      <c r="W2539" s="35">
        <f>ROUND(('NEW Reference'!P$16*List!$H2539)+'NEW Reference'!P$17,0)</f>
        <v>1005</v>
      </c>
      <c r="X2539" s="35">
        <f>ROUND(('NEW Reference'!Q$16*List!$H2539)+'NEW Reference'!Q$17,0)</f>
        <v>502</v>
      </c>
      <c r="Y2539" s="36"/>
      <c r="Z2539" s="4" t="str">
        <f t="shared" si="119"/>
        <v>MACON, Tennessee</v>
      </c>
      <c r="AA2539" s="37" t="s">
        <v>228</v>
      </c>
      <c r="AB2539" s="37" t="s">
        <v>49</v>
      </c>
      <c r="AC2539" s="32" t="s">
        <v>6938</v>
      </c>
      <c r="AD2539" s="38"/>
      <c r="AE2539">
        <f t="shared" si="120"/>
        <v>0.874</v>
      </c>
    </row>
    <row r="2540" spans="1:31">
      <c r="A2540" s="28" t="s">
        <v>7066</v>
      </c>
      <c r="B2540" s="44" t="s">
        <v>7067</v>
      </c>
      <c r="C2540" s="45">
        <v>27180</v>
      </c>
      <c r="D2540" s="30" t="s">
        <v>952</v>
      </c>
      <c r="E2540" s="46" t="s">
        <v>232</v>
      </c>
      <c r="F2540" s="49" t="s">
        <v>6938</v>
      </c>
      <c r="G2540" s="33" t="s">
        <v>48</v>
      </c>
      <c r="H2540">
        <f t="shared" si="118"/>
        <v>0.7278</v>
      </c>
      <c r="I2540" s="34">
        <f>ROUND(('NEW Reference'!B$16*List!$H2540)+'NEW Reference'!B$17,0)</f>
        <v>964</v>
      </c>
      <c r="J2540" s="34">
        <f>ROUND(('NEW Reference'!C$16*List!$H2540)+'NEW Reference'!C$17,0)</f>
        <v>1437</v>
      </c>
      <c r="K2540" s="34">
        <f>ROUND(('NEW Reference'!D$16*List!$H2540)+'NEW Reference'!D$17,0)</f>
        <v>1722</v>
      </c>
      <c r="L2540" s="34">
        <f>ROUND(('NEW Reference'!E$16*List!$H2540)+'NEW Reference'!E$17,0)</f>
        <v>2128</v>
      </c>
      <c r="M2540" s="34">
        <f>ROUND(('NEW Reference'!F$16*List!$H2540)+'NEW Reference'!F$17,0)</f>
        <v>2217</v>
      </c>
      <c r="N2540" s="34">
        <f>ROUND(('NEW Reference'!G$16*List!$H2540)+'NEW Reference'!G$17,0)</f>
        <v>2510</v>
      </c>
      <c r="O2540" s="34">
        <f>ROUND(('NEW Reference'!H$16*List!$H2540)+'NEW Reference'!H$17,0)</f>
        <v>2606</v>
      </c>
      <c r="P2540" s="34">
        <f>ROUND(('NEW Reference'!I$16*List!$H2540)+'NEW Reference'!I$17,0)</f>
        <v>2708</v>
      </c>
      <c r="Q2540" s="34">
        <f>ROUND(('NEW Reference'!J$16*List!$H2540)+'NEW Reference'!J$17,0)</f>
        <v>3136</v>
      </c>
      <c r="R2540" s="34">
        <f>ROUND(('NEW Reference'!K$16*List!$H2540)+'NEW Reference'!K$17,0)</f>
        <v>3235</v>
      </c>
      <c r="S2540" s="34">
        <f>ROUND(('NEW Reference'!L$16*List!$H2540)+'NEW Reference'!L$17,0)</f>
        <v>3491</v>
      </c>
      <c r="T2540" s="34">
        <f>ROUND(('NEW Reference'!M$16*List!$H2540)+'NEW Reference'!M$17,0)</f>
        <v>4169</v>
      </c>
      <c r="U2540" s="34">
        <f>ROUND(('NEW Reference'!N$16*List!$H2540)+'NEW Reference'!N$17,0)</f>
        <v>16824</v>
      </c>
      <c r="V2540" s="35">
        <f>ROUND(('NEW Reference'!O$16*List!$H2540)+'NEW Reference'!O$17,0)</f>
        <v>625</v>
      </c>
      <c r="W2540" s="35">
        <f>ROUND(('NEW Reference'!P$16*List!$H2540)+'NEW Reference'!P$17,0)</f>
        <v>881</v>
      </c>
      <c r="X2540" s="35">
        <f>ROUND(('NEW Reference'!Q$16*List!$H2540)+'NEW Reference'!Q$17,0)</f>
        <v>441</v>
      </c>
      <c r="Y2540" s="36"/>
      <c r="Z2540" s="4" t="str">
        <f t="shared" si="119"/>
        <v>MADISON, Tennessee</v>
      </c>
      <c r="AA2540" s="46" t="s">
        <v>232</v>
      </c>
      <c r="AB2540" s="37" t="s">
        <v>49</v>
      </c>
      <c r="AC2540" s="41" t="s">
        <v>6938</v>
      </c>
      <c r="AD2540" s="42"/>
      <c r="AE2540">
        <f t="shared" si="120"/>
        <v>0.7278</v>
      </c>
    </row>
    <row r="2541" spans="1:31">
      <c r="A2541" s="28" t="s">
        <v>7068</v>
      </c>
      <c r="B2541" s="44" t="s">
        <v>7069</v>
      </c>
      <c r="C2541" s="45">
        <v>16860</v>
      </c>
      <c r="D2541" s="30" t="s">
        <v>530</v>
      </c>
      <c r="E2541" s="46" t="s">
        <v>240</v>
      </c>
      <c r="F2541" s="49" t="s">
        <v>6938</v>
      </c>
      <c r="G2541" s="33" t="s">
        <v>48</v>
      </c>
      <c r="H2541">
        <f t="shared" si="118"/>
        <v>0.84420000000000006</v>
      </c>
      <c r="I2541" s="34">
        <f>ROUND(('NEW Reference'!B$16*List!$H2541)+'NEW Reference'!B$17,0)</f>
        <v>1071</v>
      </c>
      <c r="J2541" s="34">
        <f>ROUND(('NEW Reference'!C$16*List!$H2541)+'NEW Reference'!C$17,0)</f>
        <v>1597</v>
      </c>
      <c r="K2541" s="34">
        <f>ROUND(('NEW Reference'!D$16*List!$H2541)+'NEW Reference'!D$17,0)</f>
        <v>1914</v>
      </c>
      <c r="L2541" s="34">
        <f>ROUND(('NEW Reference'!E$16*List!$H2541)+'NEW Reference'!E$17,0)</f>
        <v>2366</v>
      </c>
      <c r="M2541" s="34">
        <f>ROUND(('NEW Reference'!F$16*List!$H2541)+'NEW Reference'!F$17,0)</f>
        <v>2465</v>
      </c>
      <c r="N2541" s="34">
        <f>ROUND(('NEW Reference'!G$16*List!$H2541)+'NEW Reference'!G$17,0)</f>
        <v>2791</v>
      </c>
      <c r="O2541" s="34">
        <f>ROUND(('NEW Reference'!H$16*List!$H2541)+'NEW Reference'!H$17,0)</f>
        <v>2897</v>
      </c>
      <c r="P2541" s="34">
        <f>ROUND(('NEW Reference'!I$16*List!$H2541)+'NEW Reference'!I$17,0)</f>
        <v>3011</v>
      </c>
      <c r="Q2541" s="34">
        <f>ROUND(('NEW Reference'!J$16*List!$H2541)+'NEW Reference'!J$17,0)</f>
        <v>3487</v>
      </c>
      <c r="R2541" s="34">
        <f>ROUND(('NEW Reference'!K$16*List!$H2541)+'NEW Reference'!K$17,0)</f>
        <v>3597</v>
      </c>
      <c r="S2541" s="34">
        <f>ROUND(('NEW Reference'!L$16*List!$H2541)+'NEW Reference'!L$17,0)</f>
        <v>3881</v>
      </c>
      <c r="T2541" s="34">
        <f>ROUND(('NEW Reference'!M$16*List!$H2541)+'NEW Reference'!M$17,0)</f>
        <v>4635</v>
      </c>
      <c r="U2541" s="34">
        <f>ROUND(('NEW Reference'!N$16*List!$H2541)+'NEW Reference'!N$17,0)</f>
        <v>18703</v>
      </c>
      <c r="V2541" s="35">
        <f>ROUND(('NEW Reference'!O$16*List!$H2541)+'NEW Reference'!O$17,0)</f>
        <v>695</v>
      </c>
      <c r="W2541" s="35">
        <f>ROUND(('NEW Reference'!P$16*List!$H2541)+'NEW Reference'!P$17,0)</f>
        <v>980</v>
      </c>
      <c r="X2541" s="35">
        <f>ROUND(('NEW Reference'!Q$16*List!$H2541)+'NEW Reference'!Q$17,0)</f>
        <v>490</v>
      </c>
      <c r="Y2541" s="36"/>
      <c r="Z2541" s="4" t="str">
        <f t="shared" si="119"/>
        <v>MARION, Tennessee</v>
      </c>
      <c r="AA2541" s="46" t="s">
        <v>240</v>
      </c>
      <c r="AB2541" s="37" t="s">
        <v>49</v>
      </c>
      <c r="AC2541" s="41" t="s">
        <v>6938</v>
      </c>
      <c r="AD2541" s="42"/>
      <c r="AE2541">
        <f t="shared" si="120"/>
        <v>0.84420000000000006</v>
      </c>
    </row>
    <row r="2542" spans="1:31">
      <c r="A2542" s="28" t="s">
        <v>7070</v>
      </c>
      <c r="B2542" s="44" t="s">
        <v>7071</v>
      </c>
      <c r="C2542" s="47">
        <v>99944</v>
      </c>
      <c r="D2542" s="30" t="s">
        <v>225</v>
      </c>
      <c r="E2542" s="37" t="s">
        <v>244</v>
      </c>
      <c r="F2542" s="50" t="s">
        <v>6938</v>
      </c>
      <c r="G2542" s="33" t="s">
        <v>59</v>
      </c>
      <c r="H2542">
        <f t="shared" si="118"/>
        <v>0.73120000000000007</v>
      </c>
      <c r="I2542" s="34">
        <f>ROUND(('NEW Reference'!B$16*List!$H2542)+'NEW Reference'!B$17,0)</f>
        <v>967</v>
      </c>
      <c r="J2542" s="34">
        <f>ROUND(('NEW Reference'!C$16*List!$H2542)+'NEW Reference'!C$17,0)</f>
        <v>1441</v>
      </c>
      <c r="K2542" s="34">
        <f>ROUND(('NEW Reference'!D$16*List!$H2542)+'NEW Reference'!D$17,0)</f>
        <v>1727</v>
      </c>
      <c r="L2542" s="34">
        <f>ROUND(('NEW Reference'!E$16*List!$H2542)+'NEW Reference'!E$17,0)</f>
        <v>2135</v>
      </c>
      <c r="M2542" s="34">
        <f>ROUND(('NEW Reference'!F$16*List!$H2542)+'NEW Reference'!F$17,0)</f>
        <v>2225</v>
      </c>
      <c r="N2542" s="34">
        <f>ROUND(('NEW Reference'!G$16*List!$H2542)+'NEW Reference'!G$17,0)</f>
        <v>2518</v>
      </c>
      <c r="O2542" s="34">
        <f>ROUND(('NEW Reference'!H$16*List!$H2542)+'NEW Reference'!H$17,0)</f>
        <v>2615</v>
      </c>
      <c r="P2542" s="34">
        <f>ROUND(('NEW Reference'!I$16*List!$H2542)+'NEW Reference'!I$17,0)</f>
        <v>2717</v>
      </c>
      <c r="Q2542" s="34">
        <f>ROUND(('NEW Reference'!J$16*List!$H2542)+'NEW Reference'!J$17,0)</f>
        <v>3147</v>
      </c>
      <c r="R2542" s="34">
        <f>ROUND(('NEW Reference'!K$16*List!$H2542)+'NEW Reference'!K$17,0)</f>
        <v>3246</v>
      </c>
      <c r="S2542" s="34">
        <f>ROUND(('NEW Reference'!L$16*List!$H2542)+'NEW Reference'!L$17,0)</f>
        <v>3503</v>
      </c>
      <c r="T2542" s="34">
        <f>ROUND(('NEW Reference'!M$16*List!$H2542)+'NEW Reference'!M$17,0)</f>
        <v>4183</v>
      </c>
      <c r="U2542" s="34">
        <f>ROUND(('NEW Reference'!N$16*List!$H2542)+'NEW Reference'!N$17,0)</f>
        <v>16879</v>
      </c>
      <c r="V2542" s="35">
        <f>ROUND(('NEW Reference'!O$16*List!$H2542)+'NEW Reference'!O$17,0)</f>
        <v>627</v>
      </c>
      <c r="W2542" s="35">
        <f>ROUND(('NEW Reference'!P$16*List!$H2542)+'NEW Reference'!P$17,0)</f>
        <v>884</v>
      </c>
      <c r="X2542" s="35">
        <f>ROUND(('NEW Reference'!Q$16*List!$H2542)+'NEW Reference'!Q$17,0)</f>
        <v>442</v>
      </c>
      <c r="Y2542" s="36"/>
      <c r="Z2542" s="4" t="str">
        <f t="shared" si="119"/>
        <v>MARSHALL, Tennessee</v>
      </c>
      <c r="AA2542" s="46" t="s">
        <v>244</v>
      </c>
      <c r="AB2542" s="37" t="s">
        <v>49</v>
      </c>
      <c r="AC2542" s="41" t="s">
        <v>6938</v>
      </c>
      <c r="AD2542" s="42"/>
      <c r="AE2542">
        <f t="shared" si="120"/>
        <v>0.73120000000000007</v>
      </c>
    </row>
    <row r="2543" spans="1:31">
      <c r="A2543" s="28" t="s">
        <v>7072</v>
      </c>
      <c r="B2543" s="44" t="s">
        <v>7073</v>
      </c>
      <c r="C2543" s="45">
        <v>34980</v>
      </c>
      <c r="D2543" s="30" t="s">
        <v>6954</v>
      </c>
      <c r="E2543" s="46" t="s">
        <v>7074</v>
      </c>
      <c r="F2543" s="49" t="s">
        <v>6938</v>
      </c>
      <c r="G2543" s="33" t="s">
        <v>48</v>
      </c>
      <c r="H2543">
        <f t="shared" si="118"/>
        <v>0.874</v>
      </c>
      <c r="I2543" s="34">
        <f>ROUND(('NEW Reference'!B$16*List!$H2543)+'NEW Reference'!B$17,0)</f>
        <v>1099</v>
      </c>
      <c r="J2543" s="34">
        <f>ROUND(('NEW Reference'!C$16*List!$H2543)+'NEW Reference'!C$17,0)</f>
        <v>1638</v>
      </c>
      <c r="K2543" s="34">
        <f>ROUND(('NEW Reference'!D$16*List!$H2543)+'NEW Reference'!D$17,0)</f>
        <v>1963</v>
      </c>
      <c r="L2543" s="34">
        <f>ROUND(('NEW Reference'!E$16*List!$H2543)+'NEW Reference'!E$17,0)</f>
        <v>2427</v>
      </c>
      <c r="M2543" s="34">
        <f>ROUND(('NEW Reference'!F$16*List!$H2543)+'NEW Reference'!F$17,0)</f>
        <v>2529</v>
      </c>
      <c r="N2543" s="34">
        <f>ROUND(('NEW Reference'!G$16*List!$H2543)+'NEW Reference'!G$17,0)</f>
        <v>2862</v>
      </c>
      <c r="O2543" s="34">
        <f>ROUND(('NEW Reference'!H$16*List!$H2543)+'NEW Reference'!H$17,0)</f>
        <v>2972</v>
      </c>
      <c r="P2543" s="34">
        <f>ROUND(('NEW Reference'!I$16*List!$H2543)+'NEW Reference'!I$17,0)</f>
        <v>3088</v>
      </c>
      <c r="Q2543" s="34">
        <f>ROUND(('NEW Reference'!J$16*List!$H2543)+'NEW Reference'!J$17,0)</f>
        <v>3577</v>
      </c>
      <c r="R2543" s="34">
        <f>ROUND(('NEW Reference'!K$16*List!$H2543)+'NEW Reference'!K$17,0)</f>
        <v>3689</v>
      </c>
      <c r="S2543" s="34">
        <f>ROUND(('NEW Reference'!L$16*List!$H2543)+'NEW Reference'!L$17,0)</f>
        <v>3981</v>
      </c>
      <c r="T2543" s="34">
        <f>ROUND(('NEW Reference'!M$16*List!$H2543)+'NEW Reference'!M$17,0)</f>
        <v>4755</v>
      </c>
      <c r="U2543" s="34">
        <f>ROUND(('NEW Reference'!N$16*List!$H2543)+'NEW Reference'!N$17,0)</f>
        <v>19184</v>
      </c>
      <c r="V2543" s="35">
        <f>ROUND(('NEW Reference'!O$16*List!$H2543)+'NEW Reference'!O$17,0)</f>
        <v>713</v>
      </c>
      <c r="W2543" s="35">
        <f>ROUND(('NEW Reference'!P$16*List!$H2543)+'NEW Reference'!P$17,0)</f>
        <v>1005</v>
      </c>
      <c r="X2543" s="35">
        <f>ROUND(('NEW Reference'!Q$16*List!$H2543)+'NEW Reference'!Q$17,0)</f>
        <v>502</v>
      </c>
      <c r="Y2543" s="36"/>
      <c r="Z2543" s="4" t="str">
        <f t="shared" si="119"/>
        <v>MAURY, Tennessee</v>
      </c>
      <c r="AA2543" s="37" t="s">
        <v>7074</v>
      </c>
      <c r="AB2543" s="37" t="s">
        <v>49</v>
      </c>
      <c r="AC2543" s="32" t="s">
        <v>6938</v>
      </c>
      <c r="AD2543" s="38"/>
      <c r="AE2543">
        <f t="shared" si="120"/>
        <v>0.874</v>
      </c>
    </row>
    <row r="2544" spans="1:31">
      <c r="A2544" s="28" t="s">
        <v>7075</v>
      </c>
      <c r="B2544" s="44" t="s">
        <v>7076</v>
      </c>
      <c r="C2544" s="47">
        <v>99944</v>
      </c>
      <c r="D2544" s="30" t="s">
        <v>225</v>
      </c>
      <c r="E2544" s="37" t="s">
        <v>6081</v>
      </c>
      <c r="F2544" s="50" t="s">
        <v>6938</v>
      </c>
      <c r="G2544" s="33" t="s">
        <v>59</v>
      </c>
      <c r="H2544">
        <f t="shared" si="118"/>
        <v>0.73120000000000007</v>
      </c>
      <c r="I2544" s="34">
        <f>ROUND(('NEW Reference'!B$16*List!$H2544)+'NEW Reference'!B$17,0)</f>
        <v>967</v>
      </c>
      <c r="J2544" s="34">
        <f>ROUND(('NEW Reference'!C$16*List!$H2544)+'NEW Reference'!C$17,0)</f>
        <v>1441</v>
      </c>
      <c r="K2544" s="34">
        <f>ROUND(('NEW Reference'!D$16*List!$H2544)+'NEW Reference'!D$17,0)</f>
        <v>1727</v>
      </c>
      <c r="L2544" s="34">
        <f>ROUND(('NEW Reference'!E$16*List!$H2544)+'NEW Reference'!E$17,0)</f>
        <v>2135</v>
      </c>
      <c r="M2544" s="34">
        <f>ROUND(('NEW Reference'!F$16*List!$H2544)+'NEW Reference'!F$17,0)</f>
        <v>2225</v>
      </c>
      <c r="N2544" s="34">
        <f>ROUND(('NEW Reference'!G$16*List!$H2544)+'NEW Reference'!G$17,0)</f>
        <v>2518</v>
      </c>
      <c r="O2544" s="34">
        <f>ROUND(('NEW Reference'!H$16*List!$H2544)+'NEW Reference'!H$17,0)</f>
        <v>2615</v>
      </c>
      <c r="P2544" s="34">
        <f>ROUND(('NEW Reference'!I$16*List!$H2544)+'NEW Reference'!I$17,0)</f>
        <v>2717</v>
      </c>
      <c r="Q2544" s="34">
        <f>ROUND(('NEW Reference'!J$16*List!$H2544)+'NEW Reference'!J$17,0)</f>
        <v>3147</v>
      </c>
      <c r="R2544" s="34">
        <f>ROUND(('NEW Reference'!K$16*List!$H2544)+'NEW Reference'!K$17,0)</f>
        <v>3246</v>
      </c>
      <c r="S2544" s="34">
        <f>ROUND(('NEW Reference'!L$16*List!$H2544)+'NEW Reference'!L$17,0)</f>
        <v>3503</v>
      </c>
      <c r="T2544" s="34">
        <f>ROUND(('NEW Reference'!M$16*List!$H2544)+'NEW Reference'!M$17,0)</f>
        <v>4183</v>
      </c>
      <c r="U2544" s="34">
        <f>ROUND(('NEW Reference'!N$16*List!$H2544)+'NEW Reference'!N$17,0)</f>
        <v>16879</v>
      </c>
      <c r="V2544" s="35">
        <f>ROUND(('NEW Reference'!O$16*List!$H2544)+'NEW Reference'!O$17,0)</f>
        <v>627</v>
      </c>
      <c r="W2544" s="35">
        <f>ROUND(('NEW Reference'!P$16*List!$H2544)+'NEW Reference'!P$17,0)</f>
        <v>884</v>
      </c>
      <c r="X2544" s="35">
        <f>ROUND(('NEW Reference'!Q$16*List!$H2544)+'NEW Reference'!Q$17,0)</f>
        <v>442</v>
      </c>
      <c r="Y2544" s="36"/>
      <c r="Z2544" s="4" t="str">
        <f t="shared" si="119"/>
        <v>MEIGS, Tennessee</v>
      </c>
      <c r="AA2544" s="46" t="s">
        <v>6081</v>
      </c>
      <c r="AB2544" s="37" t="s">
        <v>49</v>
      </c>
      <c r="AC2544" s="41" t="s">
        <v>6938</v>
      </c>
      <c r="AD2544" s="42"/>
      <c r="AE2544">
        <f t="shared" si="120"/>
        <v>0.73120000000000007</v>
      </c>
    </row>
    <row r="2545" spans="1:31">
      <c r="A2545" s="28" t="s">
        <v>7077</v>
      </c>
      <c r="B2545" s="44" t="s">
        <v>7078</v>
      </c>
      <c r="C2545" s="45">
        <v>99944</v>
      </c>
      <c r="D2545" s="30" t="s">
        <v>225</v>
      </c>
      <c r="E2545" s="46" t="s">
        <v>253</v>
      </c>
      <c r="F2545" s="50" t="s">
        <v>6938</v>
      </c>
      <c r="G2545" s="33" t="s">
        <v>59</v>
      </c>
      <c r="H2545">
        <f t="shared" si="118"/>
        <v>0.73120000000000007</v>
      </c>
      <c r="I2545" s="34">
        <f>ROUND(('NEW Reference'!B$16*List!$H2545)+'NEW Reference'!B$17,0)</f>
        <v>967</v>
      </c>
      <c r="J2545" s="34">
        <f>ROUND(('NEW Reference'!C$16*List!$H2545)+'NEW Reference'!C$17,0)</f>
        <v>1441</v>
      </c>
      <c r="K2545" s="34">
        <f>ROUND(('NEW Reference'!D$16*List!$H2545)+'NEW Reference'!D$17,0)</f>
        <v>1727</v>
      </c>
      <c r="L2545" s="34">
        <f>ROUND(('NEW Reference'!E$16*List!$H2545)+'NEW Reference'!E$17,0)</f>
        <v>2135</v>
      </c>
      <c r="M2545" s="34">
        <f>ROUND(('NEW Reference'!F$16*List!$H2545)+'NEW Reference'!F$17,0)</f>
        <v>2225</v>
      </c>
      <c r="N2545" s="34">
        <f>ROUND(('NEW Reference'!G$16*List!$H2545)+'NEW Reference'!G$17,0)</f>
        <v>2518</v>
      </c>
      <c r="O2545" s="34">
        <f>ROUND(('NEW Reference'!H$16*List!$H2545)+'NEW Reference'!H$17,0)</f>
        <v>2615</v>
      </c>
      <c r="P2545" s="34">
        <f>ROUND(('NEW Reference'!I$16*List!$H2545)+'NEW Reference'!I$17,0)</f>
        <v>2717</v>
      </c>
      <c r="Q2545" s="34">
        <f>ROUND(('NEW Reference'!J$16*List!$H2545)+'NEW Reference'!J$17,0)</f>
        <v>3147</v>
      </c>
      <c r="R2545" s="34">
        <f>ROUND(('NEW Reference'!K$16*List!$H2545)+'NEW Reference'!K$17,0)</f>
        <v>3246</v>
      </c>
      <c r="S2545" s="34">
        <f>ROUND(('NEW Reference'!L$16*List!$H2545)+'NEW Reference'!L$17,0)</f>
        <v>3503</v>
      </c>
      <c r="T2545" s="34">
        <f>ROUND(('NEW Reference'!M$16*List!$H2545)+'NEW Reference'!M$17,0)</f>
        <v>4183</v>
      </c>
      <c r="U2545" s="34">
        <f>ROUND(('NEW Reference'!N$16*List!$H2545)+'NEW Reference'!N$17,0)</f>
        <v>16879</v>
      </c>
      <c r="V2545" s="35">
        <f>ROUND(('NEW Reference'!O$16*List!$H2545)+'NEW Reference'!O$17,0)</f>
        <v>627</v>
      </c>
      <c r="W2545" s="35">
        <f>ROUND(('NEW Reference'!P$16*List!$H2545)+'NEW Reference'!P$17,0)</f>
        <v>884</v>
      </c>
      <c r="X2545" s="35">
        <f>ROUND(('NEW Reference'!Q$16*List!$H2545)+'NEW Reference'!Q$17,0)</f>
        <v>442</v>
      </c>
      <c r="Y2545" s="36"/>
      <c r="Z2545" s="4" t="str">
        <f t="shared" si="119"/>
        <v>MONROE, Tennessee</v>
      </c>
      <c r="AA2545" s="46" t="s">
        <v>253</v>
      </c>
      <c r="AB2545" s="37" t="s">
        <v>49</v>
      </c>
      <c r="AC2545" s="41" t="s">
        <v>6938</v>
      </c>
      <c r="AD2545" s="42"/>
      <c r="AE2545">
        <f t="shared" si="120"/>
        <v>0.73120000000000007</v>
      </c>
    </row>
    <row r="2546" spans="1:31">
      <c r="A2546" s="28" t="s">
        <v>7079</v>
      </c>
      <c r="B2546" s="44" t="s">
        <v>7080</v>
      </c>
      <c r="C2546" s="45">
        <v>17300</v>
      </c>
      <c r="D2546" s="30" t="s">
        <v>551</v>
      </c>
      <c r="E2546" s="46" t="s">
        <v>257</v>
      </c>
      <c r="F2546" s="49" t="s">
        <v>6938</v>
      </c>
      <c r="G2546" s="33" t="s">
        <v>48</v>
      </c>
      <c r="H2546">
        <f t="shared" si="118"/>
        <v>0.71750000000000003</v>
      </c>
      <c r="I2546" s="34">
        <f>ROUND(('NEW Reference'!B$16*List!$H2546)+'NEW Reference'!B$17,0)</f>
        <v>954</v>
      </c>
      <c r="J2546" s="34">
        <f>ROUND(('NEW Reference'!C$16*List!$H2546)+'NEW Reference'!C$17,0)</f>
        <v>1423</v>
      </c>
      <c r="K2546" s="34">
        <f>ROUND(('NEW Reference'!D$16*List!$H2546)+'NEW Reference'!D$17,0)</f>
        <v>1705</v>
      </c>
      <c r="L2546" s="34">
        <f>ROUND(('NEW Reference'!E$16*List!$H2546)+'NEW Reference'!E$17,0)</f>
        <v>2107</v>
      </c>
      <c r="M2546" s="34">
        <f>ROUND(('NEW Reference'!F$16*List!$H2546)+'NEW Reference'!F$17,0)</f>
        <v>2196</v>
      </c>
      <c r="N2546" s="34">
        <f>ROUND(('NEW Reference'!G$16*List!$H2546)+'NEW Reference'!G$17,0)</f>
        <v>2485</v>
      </c>
      <c r="O2546" s="34">
        <f>ROUND(('NEW Reference'!H$16*List!$H2546)+'NEW Reference'!H$17,0)</f>
        <v>2580</v>
      </c>
      <c r="P2546" s="34">
        <f>ROUND(('NEW Reference'!I$16*List!$H2546)+'NEW Reference'!I$17,0)</f>
        <v>2682</v>
      </c>
      <c r="Q2546" s="34">
        <f>ROUND(('NEW Reference'!J$16*List!$H2546)+'NEW Reference'!J$17,0)</f>
        <v>3105</v>
      </c>
      <c r="R2546" s="34">
        <f>ROUND(('NEW Reference'!K$16*List!$H2546)+'NEW Reference'!K$17,0)</f>
        <v>3203</v>
      </c>
      <c r="S2546" s="34">
        <f>ROUND(('NEW Reference'!L$16*List!$H2546)+'NEW Reference'!L$17,0)</f>
        <v>3457</v>
      </c>
      <c r="T2546" s="34">
        <f>ROUND(('NEW Reference'!M$16*List!$H2546)+'NEW Reference'!M$17,0)</f>
        <v>4128</v>
      </c>
      <c r="U2546" s="34">
        <f>ROUND(('NEW Reference'!N$16*List!$H2546)+'NEW Reference'!N$17,0)</f>
        <v>16657</v>
      </c>
      <c r="V2546" s="35">
        <f>ROUND(('NEW Reference'!O$16*List!$H2546)+'NEW Reference'!O$17,0)</f>
        <v>619</v>
      </c>
      <c r="W2546" s="35">
        <f>ROUND(('NEW Reference'!P$16*List!$H2546)+'NEW Reference'!P$17,0)</f>
        <v>873</v>
      </c>
      <c r="X2546" s="35">
        <f>ROUND(('NEW Reference'!Q$16*List!$H2546)+'NEW Reference'!Q$17,0)</f>
        <v>436</v>
      </c>
      <c r="Y2546" s="36"/>
      <c r="Z2546" s="4" t="str">
        <f t="shared" si="119"/>
        <v>MONTGOMERY, Tennessee</v>
      </c>
      <c r="AA2546" s="46" t="s">
        <v>257</v>
      </c>
      <c r="AB2546" s="37" t="s">
        <v>49</v>
      </c>
      <c r="AC2546" s="41" t="s">
        <v>6938</v>
      </c>
      <c r="AD2546" s="42"/>
      <c r="AE2546">
        <f t="shared" si="120"/>
        <v>0.71750000000000003</v>
      </c>
    </row>
    <row r="2547" spans="1:31">
      <c r="A2547" s="28" t="s">
        <v>7081</v>
      </c>
      <c r="B2547" s="44" t="s">
        <v>7082</v>
      </c>
      <c r="C2547" s="45">
        <v>99944</v>
      </c>
      <c r="D2547" s="30" t="s">
        <v>225</v>
      </c>
      <c r="E2547" s="46" t="s">
        <v>5710</v>
      </c>
      <c r="F2547" s="50" t="s">
        <v>6938</v>
      </c>
      <c r="G2547" s="33" t="s">
        <v>59</v>
      </c>
      <c r="H2547">
        <f t="shared" si="118"/>
        <v>0.73120000000000007</v>
      </c>
      <c r="I2547" s="34">
        <f>ROUND(('NEW Reference'!B$16*List!$H2547)+'NEW Reference'!B$17,0)</f>
        <v>967</v>
      </c>
      <c r="J2547" s="34">
        <f>ROUND(('NEW Reference'!C$16*List!$H2547)+'NEW Reference'!C$17,0)</f>
        <v>1441</v>
      </c>
      <c r="K2547" s="34">
        <f>ROUND(('NEW Reference'!D$16*List!$H2547)+'NEW Reference'!D$17,0)</f>
        <v>1727</v>
      </c>
      <c r="L2547" s="34">
        <f>ROUND(('NEW Reference'!E$16*List!$H2547)+'NEW Reference'!E$17,0)</f>
        <v>2135</v>
      </c>
      <c r="M2547" s="34">
        <f>ROUND(('NEW Reference'!F$16*List!$H2547)+'NEW Reference'!F$17,0)</f>
        <v>2225</v>
      </c>
      <c r="N2547" s="34">
        <f>ROUND(('NEW Reference'!G$16*List!$H2547)+'NEW Reference'!G$17,0)</f>
        <v>2518</v>
      </c>
      <c r="O2547" s="34">
        <f>ROUND(('NEW Reference'!H$16*List!$H2547)+'NEW Reference'!H$17,0)</f>
        <v>2615</v>
      </c>
      <c r="P2547" s="34">
        <f>ROUND(('NEW Reference'!I$16*List!$H2547)+'NEW Reference'!I$17,0)</f>
        <v>2717</v>
      </c>
      <c r="Q2547" s="34">
        <f>ROUND(('NEW Reference'!J$16*List!$H2547)+'NEW Reference'!J$17,0)</f>
        <v>3147</v>
      </c>
      <c r="R2547" s="34">
        <f>ROUND(('NEW Reference'!K$16*List!$H2547)+'NEW Reference'!K$17,0)</f>
        <v>3246</v>
      </c>
      <c r="S2547" s="34">
        <f>ROUND(('NEW Reference'!L$16*List!$H2547)+'NEW Reference'!L$17,0)</f>
        <v>3503</v>
      </c>
      <c r="T2547" s="34">
        <f>ROUND(('NEW Reference'!M$16*List!$H2547)+'NEW Reference'!M$17,0)</f>
        <v>4183</v>
      </c>
      <c r="U2547" s="34">
        <f>ROUND(('NEW Reference'!N$16*List!$H2547)+'NEW Reference'!N$17,0)</f>
        <v>16879</v>
      </c>
      <c r="V2547" s="35">
        <f>ROUND(('NEW Reference'!O$16*List!$H2547)+'NEW Reference'!O$17,0)</f>
        <v>627</v>
      </c>
      <c r="W2547" s="35">
        <f>ROUND(('NEW Reference'!P$16*List!$H2547)+'NEW Reference'!P$17,0)</f>
        <v>884</v>
      </c>
      <c r="X2547" s="35">
        <f>ROUND(('NEW Reference'!Q$16*List!$H2547)+'NEW Reference'!Q$17,0)</f>
        <v>442</v>
      </c>
      <c r="Y2547" s="36"/>
      <c r="Z2547" s="4" t="str">
        <f t="shared" si="119"/>
        <v>MOORE, Tennessee</v>
      </c>
      <c r="AA2547" s="37" t="s">
        <v>5710</v>
      </c>
      <c r="AB2547" s="37" t="s">
        <v>49</v>
      </c>
      <c r="AC2547" s="32" t="s">
        <v>6938</v>
      </c>
      <c r="AD2547" s="38"/>
      <c r="AE2547">
        <f t="shared" si="120"/>
        <v>0.73120000000000007</v>
      </c>
    </row>
    <row r="2548" spans="1:31">
      <c r="A2548" s="28" t="s">
        <v>7083</v>
      </c>
      <c r="B2548" s="44" t="s">
        <v>7084</v>
      </c>
      <c r="C2548" s="45">
        <v>28940</v>
      </c>
      <c r="D2548" s="30" t="s">
        <v>1025</v>
      </c>
      <c r="E2548" s="46" t="s">
        <v>261</v>
      </c>
      <c r="F2548" s="49" t="s">
        <v>6938</v>
      </c>
      <c r="G2548" s="33" t="s">
        <v>48</v>
      </c>
      <c r="H2548">
        <f t="shared" si="118"/>
        <v>0.69980000000000009</v>
      </c>
      <c r="I2548" s="34">
        <f>ROUND(('NEW Reference'!B$16*List!$H2548)+'NEW Reference'!B$17,0)</f>
        <v>938</v>
      </c>
      <c r="J2548" s="34">
        <f>ROUND(('NEW Reference'!C$16*List!$H2548)+'NEW Reference'!C$17,0)</f>
        <v>1398</v>
      </c>
      <c r="K2548" s="34">
        <f>ROUND(('NEW Reference'!D$16*List!$H2548)+'NEW Reference'!D$17,0)</f>
        <v>1675</v>
      </c>
      <c r="L2548" s="34">
        <f>ROUND(('NEW Reference'!E$16*List!$H2548)+'NEW Reference'!E$17,0)</f>
        <v>2071</v>
      </c>
      <c r="M2548" s="34">
        <f>ROUND(('NEW Reference'!F$16*List!$H2548)+'NEW Reference'!F$17,0)</f>
        <v>2158</v>
      </c>
      <c r="N2548" s="34">
        <f>ROUND(('NEW Reference'!G$16*List!$H2548)+'NEW Reference'!G$17,0)</f>
        <v>2443</v>
      </c>
      <c r="O2548" s="34">
        <f>ROUND(('NEW Reference'!H$16*List!$H2548)+'NEW Reference'!H$17,0)</f>
        <v>2536</v>
      </c>
      <c r="P2548" s="34">
        <f>ROUND(('NEW Reference'!I$16*List!$H2548)+'NEW Reference'!I$17,0)</f>
        <v>2636</v>
      </c>
      <c r="Q2548" s="34">
        <f>ROUND(('NEW Reference'!J$16*List!$H2548)+'NEW Reference'!J$17,0)</f>
        <v>3052</v>
      </c>
      <c r="R2548" s="34">
        <f>ROUND(('NEW Reference'!K$16*List!$H2548)+'NEW Reference'!K$17,0)</f>
        <v>3148</v>
      </c>
      <c r="S2548" s="34">
        <f>ROUND(('NEW Reference'!L$16*List!$H2548)+'NEW Reference'!L$17,0)</f>
        <v>3397</v>
      </c>
      <c r="T2548" s="34">
        <f>ROUND(('NEW Reference'!M$16*List!$H2548)+'NEW Reference'!M$17,0)</f>
        <v>4057</v>
      </c>
      <c r="U2548" s="34">
        <f>ROUND(('NEW Reference'!N$16*List!$H2548)+'NEW Reference'!N$17,0)</f>
        <v>16372</v>
      </c>
      <c r="V2548" s="35">
        <f>ROUND(('NEW Reference'!O$16*List!$H2548)+'NEW Reference'!O$17,0)</f>
        <v>609</v>
      </c>
      <c r="W2548" s="35">
        <f>ROUND(('NEW Reference'!P$16*List!$H2548)+'NEW Reference'!P$17,0)</f>
        <v>858</v>
      </c>
      <c r="X2548" s="35">
        <f>ROUND(('NEW Reference'!Q$16*List!$H2548)+'NEW Reference'!Q$17,0)</f>
        <v>429</v>
      </c>
      <c r="Y2548" s="36"/>
      <c r="Z2548" s="4" t="str">
        <f t="shared" si="119"/>
        <v>MORGAN, Tennessee</v>
      </c>
      <c r="AA2548" s="37" t="s">
        <v>261</v>
      </c>
      <c r="AB2548" s="37" t="s">
        <v>49</v>
      </c>
      <c r="AC2548" s="32" t="s">
        <v>6938</v>
      </c>
      <c r="AD2548" s="38"/>
      <c r="AE2548">
        <f t="shared" si="120"/>
        <v>0.69980000000000009</v>
      </c>
    </row>
    <row r="2549" spans="1:31">
      <c r="A2549" s="28" t="s">
        <v>7085</v>
      </c>
      <c r="B2549" s="44" t="s">
        <v>7086</v>
      </c>
      <c r="C2549" s="47">
        <v>99944</v>
      </c>
      <c r="D2549" s="30" t="s">
        <v>225</v>
      </c>
      <c r="E2549" s="37" t="s">
        <v>7087</v>
      </c>
      <c r="F2549" s="50" t="s">
        <v>6938</v>
      </c>
      <c r="G2549" s="33" t="s">
        <v>59</v>
      </c>
      <c r="H2549">
        <f t="shared" si="118"/>
        <v>0.73120000000000007</v>
      </c>
      <c r="I2549" s="34">
        <f>ROUND(('NEW Reference'!B$16*List!$H2549)+'NEW Reference'!B$17,0)</f>
        <v>967</v>
      </c>
      <c r="J2549" s="34">
        <f>ROUND(('NEW Reference'!C$16*List!$H2549)+'NEW Reference'!C$17,0)</f>
        <v>1441</v>
      </c>
      <c r="K2549" s="34">
        <f>ROUND(('NEW Reference'!D$16*List!$H2549)+'NEW Reference'!D$17,0)</f>
        <v>1727</v>
      </c>
      <c r="L2549" s="34">
        <f>ROUND(('NEW Reference'!E$16*List!$H2549)+'NEW Reference'!E$17,0)</f>
        <v>2135</v>
      </c>
      <c r="M2549" s="34">
        <f>ROUND(('NEW Reference'!F$16*List!$H2549)+'NEW Reference'!F$17,0)</f>
        <v>2225</v>
      </c>
      <c r="N2549" s="34">
        <f>ROUND(('NEW Reference'!G$16*List!$H2549)+'NEW Reference'!G$17,0)</f>
        <v>2518</v>
      </c>
      <c r="O2549" s="34">
        <f>ROUND(('NEW Reference'!H$16*List!$H2549)+'NEW Reference'!H$17,0)</f>
        <v>2615</v>
      </c>
      <c r="P2549" s="34">
        <f>ROUND(('NEW Reference'!I$16*List!$H2549)+'NEW Reference'!I$17,0)</f>
        <v>2717</v>
      </c>
      <c r="Q2549" s="34">
        <f>ROUND(('NEW Reference'!J$16*List!$H2549)+'NEW Reference'!J$17,0)</f>
        <v>3147</v>
      </c>
      <c r="R2549" s="34">
        <f>ROUND(('NEW Reference'!K$16*List!$H2549)+'NEW Reference'!K$17,0)</f>
        <v>3246</v>
      </c>
      <c r="S2549" s="34">
        <f>ROUND(('NEW Reference'!L$16*List!$H2549)+'NEW Reference'!L$17,0)</f>
        <v>3503</v>
      </c>
      <c r="T2549" s="34">
        <f>ROUND(('NEW Reference'!M$16*List!$H2549)+'NEW Reference'!M$17,0)</f>
        <v>4183</v>
      </c>
      <c r="U2549" s="34">
        <f>ROUND(('NEW Reference'!N$16*List!$H2549)+'NEW Reference'!N$17,0)</f>
        <v>16879</v>
      </c>
      <c r="V2549" s="35">
        <f>ROUND(('NEW Reference'!O$16*List!$H2549)+'NEW Reference'!O$17,0)</f>
        <v>627</v>
      </c>
      <c r="W2549" s="35">
        <f>ROUND(('NEW Reference'!P$16*List!$H2549)+'NEW Reference'!P$17,0)</f>
        <v>884</v>
      </c>
      <c r="X2549" s="35">
        <f>ROUND(('NEW Reference'!Q$16*List!$H2549)+'NEW Reference'!Q$17,0)</f>
        <v>442</v>
      </c>
      <c r="Y2549" s="36"/>
      <c r="Z2549" s="4" t="str">
        <f t="shared" si="119"/>
        <v>OBION, Tennessee</v>
      </c>
      <c r="AA2549" s="37" t="s">
        <v>7087</v>
      </c>
      <c r="AB2549" s="37" t="s">
        <v>49</v>
      </c>
      <c r="AC2549" s="32" t="s">
        <v>6938</v>
      </c>
      <c r="AD2549" s="38"/>
      <c r="AE2549">
        <f t="shared" si="120"/>
        <v>0.73120000000000007</v>
      </c>
    </row>
    <row r="2550" spans="1:31">
      <c r="A2550" s="28" t="s">
        <v>7088</v>
      </c>
      <c r="B2550" s="44" t="s">
        <v>7089</v>
      </c>
      <c r="C2550" s="45">
        <v>99944</v>
      </c>
      <c r="D2550" s="30" t="s">
        <v>225</v>
      </c>
      <c r="E2550" s="46" t="s">
        <v>7090</v>
      </c>
      <c r="F2550" s="50" t="s">
        <v>6938</v>
      </c>
      <c r="G2550" s="33" t="s">
        <v>59</v>
      </c>
      <c r="H2550">
        <f t="shared" si="118"/>
        <v>0.73120000000000007</v>
      </c>
      <c r="I2550" s="34">
        <f>ROUND(('NEW Reference'!B$16*List!$H2550)+'NEW Reference'!B$17,0)</f>
        <v>967</v>
      </c>
      <c r="J2550" s="34">
        <f>ROUND(('NEW Reference'!C$16*List!$H2550)+'NEW Reference'!C$17,0)</f>
        <v>1441</v>
      </c>
      <c r="K2550" s="34">
        <f>ROUND(('NEW Reference'!D$16*List!$H2550)+'NEW Reference'!D$17,0)</f>
        <v>1727</v>
      </c>
      <c r="L2550" s="34">
        <f>ROUND(('NEW Reference'!E$16*List!$H2550)+'NEW Reference'!E$17,0)</f>
        <v>2135</v>
      </c>
      <c r="M2550" s="34">
        <f>ROUND(('NEW Reference'!F$16*List!$H2550)+'NEW Reference'!F$17,0)</f>
        <v>2225</v>
      </c>
      <c r="N2550" s="34">
        <f>ROUND(('NEW Reference'!G$16*List!$H2550)+'NEW Reference'!G$17,0)</f>
        <v>2518</v>
      </c>
      <c r="O2550" s="34">
        <f>ROUND(('NEW Reference'!H$16*List!$H2550)+'NEW Reference'!H$17,0)</f>
        <v>2615</v>
      </c>
      <c r="P2550" s="34">
        <f>ROUND(('NEW Reference'!I$16*List!$H2550)+'NEW Reference'!I$17,0)</f>
        <v>2717</v>
      </c>
      <c r="Q2550" s="34">
        <f>ROUND(('NEW Reference'!J$16*List!$H2550)+'NEW Reference'!J$17,0)</f>
        <v>3147</v>
      </c>
      <c r="R2550" s="34">
        <f>ROUND(('NEW Reference'!K$16*List!$H2550)+'NEW Reference'!K$17,0)</f>
        <v>3246</v>
      </c>
      <c r="S2550" s="34">
        <f>ROUND(('NEW Reference'!L$16*List!$H2550)+'NEW Reference'!L$17,0)</f>
        <v>3503</v>
      </c>
      <c r="T2550" s="34">
        <f>ROUND(('NEW Reference'!M$16*List!$H2550)+'NEW Reference'!M$17,0)</f>
        <v>4183</v>
      </c>
      <c r="U2550" s="34">
        <f>ROUND(('NEW Reference'!N$16*List!$H2550)+'NEW Reference'!N$17,0)</f>
        <v>16879</v>
      </c>
      <c r="V2550" s="35">
        <f>ROUND(('NEW Reference'!O$16*List!$H2550)+'NEW Reference'!O$17,0)</f>
        <v>627</v>
      </c>
      <c r="W2550" s="35">
        <f>ROUND(('NEW Reference'!P$16*List!$H2550)+'NEW Reference'!P$17,0)</f>
        <v>884</v>
      </c>
      <c r="X2550" s="35">
        <f>ROUND(('NEW Reference'!Q$16*List!$H2550)+'NEW Reference'!Q$17,0)</f>
        <v>442</v>
      </c>
      <c r="Y2550" s="36"/>
      <c r="Z2550" s="4" t="str">
        <f t="shared" si="119"/>
        <v>OVERTON, Tennessee</v>
      </c>
      <c r="AA2550" s="37" t="s">
        <v>7090</v>
      </c>
      <c r="AB2550" s="37" t="s">
        <v>49</v>
      </c>
      <c r="AC2550" s="32" t="s">
        <v>6938</v>
      </c>
      <c r="AD2550" s="38"/>
      <c r="AE2550">
        <f t="shared" si="120"/>
        <v>0.73120000000000007</v>
      </c>
    </row>
    <row r="2551" spans="1:31">
      <c r="A2551" s="28" t="s">
        <v>7091</v>
      </c>
      <c r="B2551" s="44" t="s">
        <v>7092</v>
      </c>
      <c r="C2551" s="45">
        <v>99944</v>
      </c>
      <c r="D2551" s="30" t="s">
        <v>225</v>
      </c>
      <c r="E2551" s="46" t="s">
        <v>265</v>
      </c>
      <c r="F2551" s="50" t="s">
        <v>6938</v>
      </c>
      <c r="G2551" s="33" t="s">
        <v>59</v>
      </c>
      <c r="H2551">
        <f t="shared" si="118"/>
        <v>0.73120000000000007</v>
      </c>
      <c r="I2551" s="34">
        <f>ROUND(('NEW Reference'!B$16*List!$H2551)+'NEW Reference'!B$17,0)</f>
        <v>967</v>
      </c>
      <c r="J2551" s="34">
        <f>ROUND(('NEW Reference'!C$16*List!$H2551)+'NEW Reference'!C$17,0)</f>
        <v>1441</v>
      </c>
      <c r="K2551" s="34">
        <f>ROUND(('NEW Reference'!D$16*List!$H2551)+'NEW Reference'!D$17,0)</f>
        <v>1727</v>
      </c>
      <c r="L2551" s="34">
        <f>ROUND(('NEW Reference'!E$16*List!$H2551)+'NEW Reference'!E$17,0)</f>
        <v>2135</v>
      </c>
      <c r="M2551" s="34">
        <f>ROUND(('NEW Reference'!F$16*List!$H2551)+'NEW Reference'!F$17,0)</f>
        <v>2225</v>
      </c>
      <c r="N2551" s="34">
        <f>ROUND(('NEW Reference'!G$16*List!$H2551)+'NEW Reference'!G$17,0)</f>
        <v>2518</v>
      </c>
      <c r="O2551" s="34">
        <f>ROUND(('NEW Reference'!H$16*List!$H2551)+'NEW Reference'!H$17,0)</f>
        <v>2615</v>
      </c>
      <c r="P2551" s="34">
        <f>ROUND(('NEW Reference'!I$16*List!$H2551)+'NEW Reference'!I$17,0)</f>
        <v>2717</v>
      </c>
      <c r="Q2551" s="34">
        <f>ROUND(('NEW Reference'!J$16*List!$H2551)+'NEW Reference'!J$17,0)</f>
        <v>3147</v>
      </c>
      <c r="R2551" s="34">
        <f>ROUND(('NEW Reference'!K$16*List!$H2551)+'NEW Reference'!K$17,0)</f>
        <v>3246</v>
      </c>
      <c r="S2551" s="34">
        <f>ROUND(('NEW Reference'!L$16*List!$H2551)+'NEW Reference'!L$17,0)</f>
        <v>3503</v>
      </c>
      <c r="T2551" s="34">
        <f>ROUND(('NEW Reference'!M$16*List!$H2551)+'NEW Reference'!M$17,0)</f>
        <v>4183</v>
      </c>
      <c r="U2551" s="34">
        <f>ROUND(('NEW Reference'!N$16*List!$H2551)+'NEW Reference'!N$17,0)</f>
        <v>16879</v>
      </c>
      <c r="V2551" s="35">
        <f>ROUND(('NEW Reference'!O$16*List!$H2551)+'NEW Reference'!O$17,0)</f>
        <v>627</v>
      </c>
      <c r="W2551" s="35">
        <f>ROUND(('NEW Reference'!P$16*List!$H2551)+'NEW Reference'!P$17,0)</f>
        <v>884</v>
      </c>
      <c r="X2551" s="35">
        <f>ROUND(('NEW Reference'!Q$16*List!$H2551)+'NEW Reference'!Q$17,0)</f>
        <v>442</v>
      </c>
      <c r="Y2551" s="36"/>
      <c r="Z2551" s="4" t="str">
        <f t="shared" si="119"/>
        <v>PERRY, Tennessee</v>
      </c>
      <c r="AA2551" s="46" t="s">
        <v>265</v>
      </c>
      <c r="AB2551" s="37" t="s">
        <v>49</v>
      </c>
      <c r="AC2551" s="41" t="s">
        <v>6938</v>
      </c>
      <c r="AD2551" s="42"/>
      <c r="AE2551">
        <f t="shared" si="120"/>
        <v>0.73120000000000007</v>
      </c>
    </row>
    <row r="2552" spans="1:31">
      <c r="A2552" s="28" t="s">
        <v>7093</v>
      </c>
      <c r="B2552" s="44" t="s">
        <v>7094</v>
      </c>
      <c r="C2552" s="47">
        <v>99944</v>
      </c>
      <c r="D2552" s="30" t="s">
        <v>225</v>
      </c>
      <c r="E2552" s="37" t="s">
        <v>7095</v>
      </c>
      <c r="F2552" s="50" t="s">
        <v>6938</v>
      </c>
      <c r="G2552" s="33" t="s">
        <v>59</v>
      </c>
      <c r="H2552">
        <f t="shared" si="118"/>
        <v>0.73120000000000007</v>
      </c>
      <c r="I2552" s="34">
        <f>ROUND(('NEW Reference'!B$16*List!$H2552)+'NEW Reference'!B$17,0)</f>
        <v>967</v>
      </c>
      <c r="J2552" s="34">
        <f>ROUND(('NEW Reference'!C$16*List!$H2552)+'NEW Reference'!C$17,0)</f>
        <v>1441</v>
      </c>
      <c r="K2552" s="34">
        <f>ROUND(('NEW Reference'!D$16*List!$H2552)+'NEW Reference'!D$17,0)</f>
        <v>1727</v>
      </c>
      <c r="L2552" s="34">
        <f>ROUND(('NEW Reference'!E$16*List!$H2552)+'NEW Reference'!E$17,0)</f>
        <v>2135</v>
      </c>
      <c r="M2552" s="34">
        <f>ROUND(('NEW Reference'!F$16*List!$H2552)+'NEW Reference'!F$17,0)</f>
        <v>2225</v>
      </c>
      <c r="N2552" s="34">
        <f>ROUND(('NEW Reference'!G$16*List!$H2552)+'NEW Reference'!G$17,0)</f>
        <v>2518</v>
      </c>
      <c r="O2552" s="34">
        <f>ROUND(('NEW Reference'!H$16*List!$H2552)+'NEW Reference'!H$17,0)</f>
        <v>2615</v>
      </c>
      <c r="P2552" s="34">
        <f>ROUND(('NEW Reference'!I$16*List!$H2552)+'NEW Reference'!I$17,0)</f>
        <v>2717</v>
      </c>
      <c r="Q2552" s="34">
        <f>ROUND(('NEW Reference'!J$16*List!$H2552)+'NEW Reference'!J$17,0)</f>
        <v>3147</v>
      </c>
      <c r="R2552" s="34">
        <f>ROUND(('NEW Reference'!K$16*List!$H2552)+'NEW Reference'!K$17,0)</f>
        <v>3246</v>
      </c>
      <c r="S2552" s="34">
        <f>ROUND(('NEW Reference'!L$16*List!$H2552)+'NEW Reference'!L$17,0)</f>
        <v>3503</v>
      </c>
      <c r="T2552" s="34">
        <f>ROUND(('NEW Reference'!M$16*List!$H2552)+'NEW Reference'!M$17,0)</f>
        <v>4183</v>
      </c>
      <c r="U2552" s="34">
        <f>ROUND(('NEW Reference'!N$16*List!$H2552)+'NEW Reference'!N$17,0)</f>
        <v>16879</v>
      </c>
      <c r="V2552" s="35">
        <f>ROUND(('NEW Reference'!O$16*List!$H2552)+'NEW Reference'!O$17,0)</f>
        <v>627</v>
      </c>
      <c r="W2552" s="35">
        <f>ROUND(('NEW Reference'!P$16*List!$H2552)+'NEW Reference'!P$17,0)</f>
        <v>884</v>
      </c>
      <c r="X2552" s="35">
        <f>ROUND(('NEW Reference'!Q$16*List!$H2552)+'NEW Reference'!Q$17,0)</f>
        <v>442</v>
      </c>
      <c r="Y2552" s="36"/>
      <c r="Z2552" s="4" t="str">
        <f t="shared" si="119"/>
        <v>PICKETT, Tennessee</v>
      </c>
      <c r="AA2552" s="37" t="s">
        <v>7095</v>
      </c>
      <c r="AB2552" s="37" t="s">
        <v>49</v>
      </c>
      <c r="AC2552" s="32" t="s">
        <v>6938</v>
      </c>
      <c r="AD2552" s="38"/>
      <c r="AE2552">
        <f t="shared" si="120"/>
        <v>0.73120000000000007</v>
      </c>
    </row>
    <row r="2553" spans="1:31">
      <c r="A2553" s="28" t="s">
        <v>7096</v>
      </c>
      <c r="B2553" s="44" t="s">
        <v>7097</v>
      </c>
      <c r="C2553" s="47">
        <v>17420</v>
      </c>
      <c r="D2553" s="30" t="s">
        <v>556</v>
      </c>
      <c r="E2553" s="37" t="s">
        <v>701</v>
      </c>
      <c r="F2553" s="49" t="s">
        <v>6938</v>
      </c>
      <c r="G2553" s="33" t="s">
        <v>48</v>
      </c>
      <c r="H2553">
        <f t="shared" si="118"/>
        <v>0.76530000000000009</v>
      </c>
      <c r="I2553" s="34">
        <f>ROUND(('NEW Reference'!B$16*List!$H2553)+'NEW Reference'!B$17,0)</f>
        <v>998</v>
      </c>
      <c r="J2553" s="34">
        <f>ROUND(('NEW Reference'!C$16*List!$H2553)+'NEW Reference'!C$17,0)</f>
        <v>1488</v>
      </c>
      <c r="K2553" s="34">
        <f>ROUND(('NEW Reference'!D$16*List!$H2553)+'NEW Reference'!D$17,0)</f>
        <v>1784</v>
      </c>
      <c r="L2553" s="34">
        <f>ROUND(('NEW Reference'!E$16*List!$H2553)+'NEW Reference'!E$17,0)</f>
        <v>2205</v>
      </c>
      <c r="M2553" s="34">
        <f>ROUND(('NEW Reference'!F$16*List!$H2553)+'NEW Reference'!F$17,0)</f>
        <v>2297</v>
      </c>
      <c r="N2553" s="34">
        <f>ROUND(('NEW Reference'!G$16*List!$H2553)+'NEW Reference'!G$17,0)</f>
        <v>2601</v>
      </c>
      <c r="O2553" s="34">
        <f>ROUND(('NEW Reference'!H$16*List!$H2553)+'NEW Reference'!H$17,0)</f>
        <v>2700</v>
      </c>
      <c r="P2553" s="34">
        <f>ROUND(('NEW Reference'!I$16*List!$H2553)+'NEW Reference'!I$17,0)</f>
        <v>2806</v>
      </c>
      <c r="Q2553" s="34">
        <f>ROUND(('NEW Reference'!J$16*List!$H2553)+'NEW Reference'!J$17,0)</f>
        <v>3249</v>
      </c>
      <c r="R2553" s="34">
        <f>ROUND(('NEW Reference'!K$16*List!$H2553)+'NEW Reference'!K$17,0)</f>
        <v>3352</v>
      </c>
      <c r="S2553" s="34">
        <f>ROUND(('NEW Reference'!L$16*List!$H2553)+'NEW Reference'!L$17,0)</f>
        <v>3617</v>
      </c>
      <c r="T2553" s="34">
        <f>ROUND(('NEW Reference'!M$16*List!$H2553)+'NEW Reference'!M$17,0)</f>
        <v>4320</v>
      </c>
      <c r="U2553" s="34">
        <f>ROUND(('NEW Reference'!N$16*List!$H2553)+'NEW Reference'!N$17,0)</f>
        <v>17429</v>
      </c>
      <c r="V2553" s="35">
        <f>ROUND(('NEW Reference'!O$16*List!$H2553)+'NEW Reference'!O$17,0)</f>
        <v>648</v>
      </c>
      <c r="W2553" s="35">
        <f>ROUND(('NEW Reference'!P$16*List!$H2553)+'NEW Reference'!P$17,0)</f>
        <v>913</v>
      </c>
      <c r="X2553" s="35">
        <f>ROUND(('NEW Reference'!Q$16*List!$H2553)+'NEW Reference'!Q$17,0)</f>
        <v>457</v>
      </c>
      <c r="Y2553" s="36"/>
      <c r="Z2553" s="4" t="str">
        <f t="shared" si="119"/>
        <v>POLK, Tennessee</v>
      </c>
      <c r="AA2553" s="37" t="s">
        <v>701</v>
      </c>
      <c r="AB2553" s="37" t="s">
        <v>49</v>
      </c>
      <c r="AC2553" s="32" t="s">
        <v>6938</v>
      </c>
      <c r="AD2553" s="38"/>
      <c r="AE2553">
        <f t="shared" si="120"/>
        <v>0.76530000000000009</v>
      </c>
    </row>
    <row r="2554" spans="1:31">
      <c r="A2554" s="28" t="s">
        <v>7098</v>
      </c>
      <c r="B2554" s="44" t="s">
        <v>7099</v>
      </c>
      <c r="C2554" s="45">
        <v>99944</v>
      </c>
      <c r="D2554" s="30" t="s">
        <v>225</v>
      </c>
      <c r="E2554" s="46" t="s">
        <v>1528</v>
      </c>
      <c r="F2554" s="50" t="s">
        <v>6938</v>
      </c>
      <c r="G2554" s="33" t="s">
        <v>59</v>
      </c>
      <c r="H2554">
        <f t="shared" si="118"/>
        <v>0.73120000000000007</v>
      </c>
      <c r="I2554" s="34">
        <f>ROUND(('NEW Reference'!B$16*List!$H2554)+'NEW Reference'!B$17,0)</f>
        <v>967</v>
      </c>
      <c r="J2554" s="34">
        <f>ROUND(('NEW Reference'!C$16*List!$H2554)+'NEW Reference'!C$17,0)</f>
        <v>1441</v>
      </c>
      <c r="K2554" s="34">
        <f>ROUND(('NEW Reference'!D$16*List!$H2554)+'NEW Reference'!D$17,0)</f>
        <v>1727</v>
      </c>
      <c r="L2554" s="34">
        <f>ROUND(('NEW Reference'!E$16*List!$H2554)+'NEW Reference'!E$17,0)</f>
        <v>2135</v>
      </c>
      <c r="M2554" s="34">
        <f>ROUND(('NEW Reference'!F$16*List!$H2554)+'NEW Reference'!F$17,0)</f>
        <v>2225</v>
      </c>
      <c r="N2554" s="34">
        <f>ROUND(('NEW Reference'!G$16*List!$H2554)+'NEW Reference'!G$17,0)</f>
        <v>2518</v>
      </c>
      <c r="O2554" s="34">
        <f>ROUND(('NEW Reference'!H$16*List!$H2554)+'NEW Reference'!H$17,0)</f>
        <v>2615</v>
      </c>
      <c r="P2554" s="34">
        <f>ROUND(('NEW Reference'!I$16*List!$H2554)+'NEW Reference'!I$17,0)</f>
        <v>2717</v>
      </c>
      <c r="Q2554" s="34">
        <f>ROUND(('NEW Reference'!J$16*List!$H2554)+'NEW Reference'!J$17,0)</f>
        <v>3147</v>
      </c>
      <c r="R2554" s="34">
        <f>ROUND(('NEW Reference'!K$16*List!$H2554)+'NEW Reference'!K$17,0)</f>
        <v>3246</v>
      </c>
      <c r="S2554" s="34">
        <f>ROUND(('NEW Reference'!L$16*List!$H2554)+'NEW Reference'!L$17,0)</f>
        <v>3503</v>
      </c>
      <c r="T2554" s="34">
        <f>ROUND(('NEW Reference'!M$16*List!$H2554)+'NEW Reference'!M$17,0)</f>
        <v>4183</v>
      </c>
      <c r="U2554" s="34">
        <f>ROUND(('NEW Reference'!N$16*List!$H2554)+'NEW Reference'!N$17,0)</f>
        <v>16879</v>
      </c>
      <c r="V2554" s="35">
        <f>ROUND(('NEW Reference'!O$16*List!$H2554)+'NEW Reference'!O$17,0)</f>
        <v>627</v>
      </c>
      <c r="W2554" s="35">
        <f>ROUND(('NEW Reference'!P$16*List!$H2554)+'NEW Reference'!P$17,0)</f>
        <v>884</v>
      </c>
      <c r="X2554" s="35">
        <f>ROUND(('NEW Reference'!Q$16*List!$H2554)+'NEW Reference'!Q$17,0)</f>
        <v>442</v>
      </c>
      <c r="Y2554" s="36"/>
      <c r="Z2554" s="4" t="str">
        <f t="shared" si="119"/>
        <v>PUTNAM, Tennessee</v>
      </c>
      <c r="AA2554" s="37" t="s">
        <v>1528</v>
      </c>
      <c r="AB2554" s="37" t="s">
        <v>49</v>
      </c>
      <c r="AC2554" s="32" t="s">
        <v>6938</v>
      </c>
      <c r="AD2554" s="38"/>
      <c r="AE2554">
        <f t="shared" si="120"/>
        <v>0.73120000000000007</v>
      </c>
    </row>
    <row r="2555" spans="1:31">
      <c r="A2555" s="28" t="s">
        <v>7100</v>
      </c>
      <c r="B2555" s="44" t="s">
        <v>7101</v>
      </c>
      <c r="C2555" s="45">
        <v>99944</v>
      </c>
      <c r="D2555" s="30" t="s">
        <v>225</v>
      </c>
      <c r="E2555" s="46" t="s">
        <v>7102</v>
      </c>
      <c r="F2555" s="50" t="s">
        <v>6938</v>
      </c>
      <c r="G2555" s="33" t="s">
        <v>59</v>
      </c>
      <c r="H2555">
        <f t="shared" si="118"/>
        <v>0.73120000000000007</v>
      </c>
      <c r="I2555" s="34">
        <f>ROUND(('NEW Reference'!B$16*List!$H2555)+'NEW Reference'!B$17,0)</f>
        <v>967</v>
      </c>
      <c r="J2555" s="34">
        <f>ROUND(('NEW Reference'!C$16*List!$H2555)+'NEW Reference'!C$17,0)</f>
        <v>1441</v>
      </c>
      <c r="K2555" s="34">
        <f>ROUND(('NEW Reference'!D$16*List!$H2555)+'NEW Reference'!D$17,0)</f>
        <v>1727</v>
      </c>
      <c r="L2555" s="34">
        <f>ROUND(('NEW Reference'!E$16*List!$H2555)+'NEW Reference'!E$17,0)</f>
        <v>2135</v>
      </c>
      <c r="M2555" s="34">
        <f>ROUND(('NEW Reference'!F$16*List!$H2555)+'NEW Reference'!F$17,0)</f>
        <v>2225</v>
      </c>
      <c r="N2555" s="34">
        <f>ROUND(('NEW Reference'!G$16*List!$H2555)+'NEW Reference'!G$17,0)</f>
        <v>2518</v>
      </c>
      <c r="O2555" s="34">
        <f>ROUND(('NEW Reference'!H$16*List!$H2555)+'NEW Reference'!H$17,0)</f>
        <v>2615</v>
      </c>
      <c r="P2555" s="34">
        <f>ROUND(('NEW Reference'!I$16*List!$H2555)+'NEW Reference'!I$17,0)</f>
        <v>2717</v>
      </c>
      <c r="Q2555" s="34">
        <f>ROUND(('NEW Reference'!J$16*List!$H2555)+'NEW Reference'!J$17,0)</f>
        <v>3147</v>
      </c>
      <c r="R2555" s="34">
        <f>ROUND(('NEW Reference'!K$16*List!$H2555)+'NEW Reference'!K$17,0)</f>
        <v>3246</v>
      </c>
      <c r="S2555" s="34">
        <f>ROUND(('NEW Reference'!L$16*List!$H2555)+'NEW Reference'!L$17,0)</f>
        <v>3503</v>
      </c>
      <c r="T2555" s="34">
        <f>ROUND(('NEW Reference'!M$16*List!$H2555)+'NEW Reference'!M$17,0)</f>
        <v>4183</v>
      </c>
      <c r="U2555" s="34">
        <f>ROUND(('NEW Reference'!N$16*List!$H2555)+'NEW Reference'!N$17,0)</f>
        <v>16879</v>
      </c>
      <c r="V2555" s="35">
        <f>ROUND(('NEW Reference'!O$16*List!$H2555)+'NEW Reference'!O$17,0)</f>
        <v>627</v>
      </c>
      <c r="W2555" s="35">
        <f>ROUND(('NEW Reference'!P$16*List!$H2555)+'NEW Reference'!P$17,0)</f>
        <v>884</v>
      </c>
      <c r="X2555" s="35">
        <f>ROUND(('NEW Reference'!Q$16*List!$H2555)+'NEW Reference'!Q$17,0)</f>
        <v>442</v>
      </c>
      <c r="Y2555" s="36"/>
      <c r="Z2555" s="4" t="str">
        <f t="shared" si="119"/>
        <v>RHEA, Tennessee</v>
      </c>
      <c r="AA2555" s="46" t="s">
        <v>7102</v>
      </c>
      <c r="AB2555" s="37" t="s">
        <v>49</v>
      </c>
      <c r="AC2555" s="41" t="s">
        <v>6938</v>
      </c>
      <c r="AD2555" s="42"/>
      <c r="AE2555">
        <f t="shared" si="120"/>
        <v>0.73120000000000007</v>
      </c>
    </row>
    <row r="2556" spans="1:31">
      <c r="A2556" s="28" t="s">
        <v>7103</v>
      </c>
      <c r="B2556" s="44" t="s">
        <v>7104</v>
      </c>
      <c r="C2556" s="45">
        <v>28940</v>
      </c>
      <c r="D2556" s="30" t="s">
        <v>1025</v>
      </c>
      <c r="E2556" s="46" t="s">
        <v>7105</v>
      </c>
      <c r="F2556" s="49" t="s">
        <v>6938</v>
      </c>
      <c r="G2556" s="33" t="s">
        <v>48</v>
      </c>
      <c r="H2556">
        <f t="shared" si="118"/>
        <v>0.69980000000000009</v>
      </c>
      <c r="I2556" s="34">
        <f>ROUND(('NEW Reference'!B$16*List!$H2556)+'NEW Reference'!B$17,0)</f>
        <v>938</v>
      </c>
      <c r="J2556" s="34">
        <f>ROUND(('NEW Reference'!C$16*List!$H2556)+'NEW Reference'!C$17,0)</f>
        <v>1398</v>
      </c>
      <c r="K2556" s="34">
        <f>ROUND(('NEW Reference'!D$16*List!$H2556)+'NEW Reference'!D$17,0)</f>
        <v>1675</v>
      </c>
      <c r="L2556" s="34">
        <f>ROUND(('NEW Reference'!E$16*List!$H2556)+'NEW Reference'!E$17,0)</f>
        <v>2071</v>
      </c>
      <c r="M2556" s="34">
        <f>ROUND(('NEW Reference'!F$16*List!$H2556)+'NEW Reference'!F$17,0)</f>
        <v>2158</v>
      </c>
      <c r="N2556" s="34">
        <f>ROUND(('NEW Reference'!G$16*List!$H2556)+'NEW Reference'!G$17,0)</f>
        <v>2443</v>
      </c>
      <c r="O2556" s="34">
        <f>ROUND(('NEW Reference'!H$16*List!$H2556)+'NEW Reference'!H$17,0)</f>
        <v>2536</v>
      </c>
      <c r="P2556" s="34">
        <f>ROUND(('NEW Reference'!I$16*List!$H2556)+'NEW Reference'!I$17,0)</f>
        <v>2636</v>
      </c>
      <c r="Q2556" s="34">
        <f>ROUND(('NEW Reference'!J$16*List!$H2556)+'NEW Reference'!J$17,0)</f>
        <v>3052</v>
      </c>
      <c r="R2556" s="34">
        <f>ROUND(('NEW Reference'!K$16*List!$H2556)+'NEW Reference'!K$17,0)</f>
        <v>3148</v>
      </c>
      <c r="S2556" s="34">
        <f>ROUND(('NEW Reference'!L$16*List!$H2556)+'NEW Reference'!L$17,0)</f>
        <v>3397</v>
      </c>
      <c r="T2556" s="34">
        <f>ROUND(('NEW Reference'!M$16*List!$H2556)+'NEW Reference'!M$17,0)</f>
        <v>4057</v>
      </c>
      <c r="U2556" s="34">
        <f>ROUND(('NEW Reference'!N$16*List!$H2556)+'NEW Reference'!N$17,0)</f>
        <v>16372</v>
      </c>
      <c r="V2556" s="35">
        <f>ROUND(('NEW Reference'!O$16*List!$H2556)+'NEW Reference'!O$17,0)</f>
        <v>609</v>
      </c>
      <c r="W2556" s="35">
        <f>ROUND(('NEW Reference'!P$16*List!$H2556)+'NEW Reference'!P$17,0)</f>
        <v>858</v>
      </c>
      <c r="X2556" s="35">
        <f>ROUND(('NEW Reference'!Q$16*List!$H2556)+'NEW Reference'!Q$17,0)</f>
        <v>429</v>
      </c>
      <c r="Y2556" s="36"/>
      <c r="Z2556" s="4" t="str">
        <f t="shared" si="119"/>
        <v>ROANE, Tennessee</v>
      </c>
      <c r="AA2556" s="46" t="s">
        <v>7105</v>
      </c>
      <c r="AB2556" s="37" t="s">
        <v>49</v>
      </c>
      <c r="AC2556" s="41" t="s">
        <v>6938</v>
      </c>
      <c r="AD2556" s="42"/>
      <c r="AE2556">
        <f t="shared" si="120"/>
        <v>0.69980000000000009</v>
      </c>
    </row>
    <row r="2557" spans="1:31">
      <c r="A2557" s="28" t="s">
        <v>7106</v>
      </c>
      <c r="B2557" s="44" t="s">
        <v>7107</v>
      </c>
      <c r="C2557" s="47">
        <v>34980</v>
      </c>
      <c r="D2557" s="30" t="s">
        <v>6954</v>
      </c>
      <c r="E2557" s="37" t="s">
        <v>3461</v>
      </c>
      <c r="F2557" s="49" t="s">
        <v>6938</v>
      </c>
      <c r="G2557" s="33" t="s">
        <v>48</v>
      </c>
      <c r="H2557">
        <f t="shared" si="118"/>
        <v>0.874</v>
      </c>
      <c r="I2557" s="34">
        <f>ROUND(('NEW Reference'!B$16*List!$H2557)+'NEW Reference'!B$17,0)</f>
        <v>1099</v>
      </c>
      <c r="J2557" s="34">
        <f>ROUND(('NEW Reference'!C$16*List!$H2557)+'NEW Reference'!C$17,0)</f>
        <v>1638</v>
      </c>
      <c r="K2557" s="34">
        <f>ROUND(('NEW Reference'!D$16*List!$H2557)+'NEW Reference'!D$17,0)</f>
        <v>1963</v>
      </c>
      <c r="L2557" s="34">
        <f>ROUND(('NEW Reference'!E$16*List!$H2557)+'NEW Reference'!E$17,0)</f>
        <v>2427</v>
      </c>
      <c r="M2557" s="34">
        <f>ROUND(('NEW Reference'!F$16*List!$H2557)+'NEW Reference'!F$17,0)</f>
        <v>2529</v>
      </c>
      <c r="N2557" s="34">
        <f>ROUND(('NEW Reference'!G$16*List!$H2557)+'NEW Reference'!G$17,0)</f>
        <v>2862</v>
      </c>
      <c r="O2557" s="34">
        <f>ROUND(('NEW Reference'!H$16*List!$H2557)+'NEW Reference'!H$17,0)</f>
        <v>2972</v>
      </c>
      <c r="P2557" s="34">
        <f>ROUND(('NEW Reference'!I$16*List!$H2557)+'NEW Reference'!I$17,0)</f>
        <v>3088</v>
      </c>
      <c r="Q2557" s="34">
        <f>ROUND(('NEW Reference'!J$16*List!$H2557)+'NEW Reference'!J$17,0)</f>
        <v>3577</v>
      </c>
      <c r="R2557" s="34">
        <f>ROUND(('NEW Reference'!K$16*List!$H2557)+'NEW Reference'!K$17,0)</f>
        <v>3689</v>
      </c>
      <c r="S2557" s="34">
        <f>ROUND(('NEW Reference'!L$16*List!$H2557)+'NEW Reference'!L$17,0)</f>
        <v>3981</v>
      </c>
      <c r="T2557" s="34">
        <f>ROUND(('NEW Reference'!M$16*List!$H2557)+'NEW Reference'!M$17,0)</f>
        <v>4755</v>
      </c>
      <c r="U2557" s="34">
        <f>ROUND(('NEW Reference'!N$16*List!$H2557)+'NEW Reference'!N$17,0)</f>
        <v>19184</v>
      </c>
      <c r="V2557" s="35">
        <f>ROUND(('NEW Reference'!O$16*List!$H2557)+'NEW Reference'!O$17,0)</f>
        <v>713</v>
      </c>
      <c r="W2557" s="35">
        <f>ROUND(('NEW Reference'!P$16*List!$H2557)+'NEW Reference'!P$17,0)</f>
        <v>1005</v>
      </c>
      <c r="X2557" s="35">
        <f>ROUND(('NEW Reference'!Q$16*List!$H2557)+'NEW Reference'!Q$17,0)</f>
        <v>502</v>
      </c>
      <c r="Y2557" s="36"/>
      <c r="Z2557" s="4" t="str">
        <f t="shared" si="119"/>
        <v>ROBERTSON, Tennessee</v>
      </c>
      <c r="AA2557" s="46" t="s">
        <v>3461</v>
      </c>
      <c r="AB2557" s="37" t="s">
        <v>49</v>
      </c>
      <c r="AC2557" s="41" t="s">
        <v>6938</v>
      </c>
      <c r="AD2557" s="42"/>
      <c r="AE2557">
        <f t="shared" si="120"/>
        <v>0.874</v>
      </c>
    </row>
    <row r="2558" spans="1:31">
      <c r="A2558" s="28" t="s">
        <v>7108</v>
      </c>
      <c r="B2558" s="44" t="s">
        <v>7109</v>
      </c>
      <c r="C2558" s="45">
        <v>34980</v>
      </c>
      <c r="D2558" s="30" t="s">
        <v>6954</v>
      </c>
      <c r="E2558" s="46" t="s">
        <v>5758</v>
      </c>
      <c r="F2558" s="49" t="s">
        <v>6938</v>
      </c>
      <c r="G2558" s="33" t="s">
        <v>48</v>
      </c>
      <c r="H2558">
        <f t="shared" si="118"/>
        <v>0.874</v>
      </c>
      <c r="I2558" s="34">
        <f>ROUND(('NEW Reference'!B$16*List!$H2558)+'NEW Reference'!B$17,0)</f>
        <v>1099</v>
      </c>
      <c r="J2558" s="34">
        <f>ROUND(('NEW Reference'!C$16*List!$H2558)+'NEW Reference'!C$17,0)</f>
        <v>1638</v>
      </c>
      <c r="K2558" s="34">
        <f>ROUND(('NEW Reference'!D$16*List!$H2558)+'NEW Reference'!D$17,0)</f>
        <v>1963</v>
      </c>
      <c r="L2558" s="34">
        <f>ROUND(('NEW Reference'!E$16*List!$H2558)+'NEW Reference'!E$17,0)</f>
        <v>2427</v>
      </c>
      <c r="M2558" s="34">
        <f>ROUND(('NEW Reference'!F$16*List!$H2558)+'NEW Reference'!F$17,0)</f>
        <v>2529</v>
      </c>
      <c r="N2558" s="34">
        <f>ROUND(('NEW Reference'!G$16*List!$H2558)+'NEW Reference'!G$17,0)</f>
        <v>2862</v>
      </c>
      <c r="O2558" s="34">
        <f>ROUND(('NEW Reference'!H$16*List!$H2558)+'NEW Reference'!H$17,0)</f>
        <v>2972</v>
      </c>
      <c r="P2558" s="34">
        <f>ROUND(('NEW Reference'!I$16*List!$H2558)+'NEW Reference'!I$17,0)</f>
        <v>3088</v>
      </c>
      <c r="Q2558" s="34">
        <f>ROUND(('NEW Reference'!J$16*List!$H2558)+'NEW Reference'!J$17,0)</f>
        <v>3577</v>
      </c>
      <c r="R2558" s="34">
        <f>ROUND(('NEW Reference'!K$16*List!$H2558)+'NEW Reference'!K$17,0)</f>
        <v>3689</v>
      </c>
      <c r="S2558" s="34">
        <f>ROUND(('NEW Reference'!L$16*List!$H2558)+'NEW Reference'!L$17,0)</f>
        <v>3981</v>
      </c>
      <c r="T2558" s="34">
        <f>ROUND(('NEW Reference'!M$16*List!$H2558)+'NEW Reference'!M$17,0)</f>
        <v>4755</v>
      </c>
      <c r="U2558" s="34">
        <f>ROUND(('NEW Reference'!N$16*List!$H2558)+'NEW Reference'!N$17,0)</f>
        <v>19184</v>
      </c>
      <c r="V2558" s="35">
        <f>ROUND(('NEW Reference'!O$16*List!$H2558)+'NEW Reference'!O$17,0)</f>
        <v>713</v>
      </c>
      <c r="W2558" s="35">
        <f>ROUND(('NEW Reference'!P$16*List!$H2558)+'NEW Reference'!P$17,0)</f>
        <v>1005</v>
      </c>
      <c r="X2558" s="35">
        <f>ROUND(('NEW Reference'!Q$16*List!$H2558)+'NEW Reference'!Q$17,0)</f>
        <v>502</v>
      </c>
      <c r="Y2558" s="36"/>
      <c r="Z2558" s="4" t="str">
        <f t="shared" si="119"/>
        <v>RUTHERFORD, Tennessee</v>
      </c>
      <c r="AA2558" s="46" t="s">
        <v>5758</v>
      </c>
      <c r="AB2558" s="37" t="s">
        <v>49</v>
      </c>
      <c r="AC2558" s="41" t="s">
        <v>6938</v>
      </c>
      <c r="AD2558" s="42"/>
      <c r="AE2558">
        <f t="shared" si="120"/>
        <v>0.874</v>
      </c>
    </row>
    <row r="2559" spans="1:31">
      <c r="A2559" s="28" t="s">
        <v>7110</v>
      </c>
      <c r="B2559" s="44" t="s">
        <v>7111</v>
      </c>
      <c r="C2559" s="45">
        <v>99944</v>
      </c>
      <c r="D2559" s="30" t="s">
        <v>225</v>
      </c>
      <c r="E2559" s="46" t="s">
        <v>727</v>
      </c>
      <c r="F2559" s="50" t="s">
        <v>6938</v>
      </c>
      <c r="G2559" s="33" t="s">
        <v>59</v>
      </c>
      <c r="H2559">
        <f t="shared" si="118"/>
        <v>0.73120000000000007</v>
      </c>
      <c r="I2559" s="34">
        <f>ROUND(('NEW Reference'!B$16*List!$H2559)+'NEW Reference'!B$17,0)</f>
        <v>967</v>
      </c>
      <c r="J2559" s="34">
        <f>ROUND(('NEW Reference'!C$16*List!$H2559)+'NEW Reference'!C$17,0)</f>
        <v>1441</v>
      </c>
      <c r="K2559" s="34">
        <f>ROUND(('NEW Reference'!D$16*List!$H2559)+'NEW Reference'!D$17,0)</f>
        <v>1727</v>
      </c>
      <c r="L2559" s="34">
        <f>ROUND(('NEW Reference'!E$16*List!$H2559)+'NEW Reference'!E$17,0)</f>
        <v>2135</v>
      </c>
      <c r="M2559" s="34">
        <f>ROUND(('NEW Reference'!F$16*List!$H2559)+'NEW Reference'!F$17,0)</f>
        <v>2225</v>
      </c>
      <c r="N2559" s="34">
        <f>ROUND(('NEW Reference'!G$16*List!$H2559)+'NEW Reference'!G$17,0)</f>
        <v>2518</v>
      </c>
      <c r="O2559" s="34">
        <f>ROUND(('NEW Reference'!H$16*List!$H2559)+'NEW Reference'!H$17,0)</f>
        <v>2615</v>
      </c>
      <c r="P2559" s="34">
        <f>ROUND(('NEW Reference'!I$16*List!$H2559)+'NEW Reference'!I$17,0)</f>
        <v>2717</v>
      </c>
      <c r="Q2559" s="34">
        <f>ROUND(('NEW Reference'!J$16*List!$H2559)+'NEW Reference'!J$17,0)</f>
        <v>3147</v>
      </c>
      <c r="R2559" s="34">
        <f>ROUND(('NEW Reference'!K$16*List!$H2559)+'NEW Reference'!K$17,0)</f>
        <v>3246</v>
      </c>
      <c r="S2559" s="34">
        <f>ROUND(('NEW Reference'!L$16*List!$H2559)+'NEW Reference'!L$17,0)</f>
        <v>3503</v>
      </c>
      <c r="T2559" s="34">
        <f>ROUND(('NEW Reference'!M$16*List!$H2559)+'NEW Reference'!M$17,0)</f>
        <v>4183</v>
      </c>
      <c r="U2559" s="34">
        <f>ROUND(('NEW Reference'!N$16*List!$H2559)+'NEW Reference'!N$17,0)</f>
        <v>16879</v>
      </c>
      <c r="V2559" s="35">
        <f>ROUND(('NEW Reference'!O$16*List!$H2559)+'NEW Reference'!O$17,0)</f>
        <v>627</v>
      </c>
      <c r="W2559" s="35">
        <f>ROUND(('NEW Reference'!P$16*List!$H2559)+'NEW Reference'!P$17,0)</f>
        <v>884</v>
      </c>
      <c r="X2559" s="35">
        <f>ROUND(('NEW Reference'!Q$16*List!$H2559)+'NEW Reference'!Q$17,0)</f>
        <v>442</v>
      </c>
      <c r="Y2559" s="36"/>
      <c r="Z2559" s="4" t="str">
        <f t="shared" si="119"/>
        <v>SCOTT, Tennessee</v>
      </c>
      <c r="AA2559" s="37" t="s">
        <v>727</v>
      </c>
      <c r="AB2559" s="37" t="s">
        <v>49</v>
      </c>
      <c r="AC2559" s="32" t="s">
        <v>6938</v>
      </c>
      <c r="AD2559" s="38"/>
      <c r="AE2559">
        <f t="shared" si="120"/>
        <v>0.73120000000000007</v>
      </c>
    </row>
    <row r="2560" spans="1:31">
      <c r="A2560" s="28" t="s">
        <v>7112</v>
      </c>
      <c r="B2560" s="44" t="s">
        <v>7113</v>
      </c>
      <c r="C2560" s="45">
        <v>16860</v>
      </c>
      <c r="D2560" s="30" t="s">
        <v>530</v>
      </c>
      <c r="E2560" s="46" t="s">
        <v>7114</v>
      </c>
      <c r="F2560" s="49" t="s">
        <v>6938</v>
      </c>
      <c r="G2560" s="33" t="s">
        <v>48</v>
      </c>
      <c r="H2560">
        <f t="shared" si="118"/>
        <v>0.84420000000000006</v>
      </c>
      <c r="I2560" s="34">
        <f>ROUND(('NEW Reference'!B$16*List!$H2560)+'NEW Reference'!B$17,0)</f>
        <v>1071</v>
      </c>
      <c r="J2560" s="34">
        <f>ROUND(('NEW Reference'!C$16*List!$H2560)+'NEW Reference'!C$17,0)</f>
        <v>1597</v>
      </c>
      <c r="K2560" s="34">
        <f>ROUND(('NEW Reference'!D$16*List!$H2560)+'NEW Reference'!D$17,0)</f>
        <v>1914</v>
      </c>
      <c r="L2560" s="34">
        <f>ROUND(('NEW Reference'!E$16*List!$H2560)+'NEW Reference'!E$17,0)</f>
        <v>2366</v>
      </c>
      <c r="M2560" s="34">
        <f>ROUND(('NEW Reference'!F$16*List!$H2560)+'NEW Reference'!F$17,0)</f>
        <v>2465</v>
      </c>
      <c r="N2560" s="34">
        <f>ROUND(('NEW Reference'!G$16*List!$H2560)+'NEW Reference'!G$17,0)</f>
        <v>2791</v>
      </c>
      <c r="O2560" s="34">
        <f>ROUND(('NEW Reference'!H$16*List!$H2560)+'NEW Reference'!H$17,0)</f>
        <v>2897</v>
      </c>
      <c r="P2560" s="34">
        <f>ROUND(('NEW Reference'!I$16*List!$H2560)+'NEW Reference'!I$17,0)</f>
        <v>3011</v>
      </c>
      <c r="Q2560" s="34">
        <f>ROUND(('NEW Reference'!J$16*List!$H2560)+'NEW Reference'!J$17,0)</f>
        <v>3487</v>
      </c>
      <c r="R2560" s="34">
        <f>ROUND(('NEW Reference'!K$16*List!$H2560)+'NEW Reference'!K$17,0)</f>
        <v>3597</v>
      </c>
      <c r="S2560" s="34">
        <f>ROUND(('NEW Reference'!L$16*List!$H2560)+'NEW Reference'!L$17,0)</f>
        <v>3881</v>
      </c>
      <c r="T2560" s="34">
        <f>ROUND(('NEW Reference'!M$16*List!$H2560)+'NEW Reference'!M$17,0)</f>
        <v>4635</v>
      </c>
      <c r="U2560" s="34">
        <f>ROUND(('NEW Reference'!N$16*List!$H2560)+'NEW Reference'!N$17,0)</f>
        <v>18703</v>
      </c>
      <c r="V2560" s="35">
        <f>ROUND(('NEW Reference'!O$16*List!$H2560)+'NEW Reference'!O$17,0)</f>
        <v>695</v>
      </c>
      <c r="W2560" s="35">
        <f>ROUND(('NEW Reference'!P$16*List!$H2560)+'NEW Reference'!P$17,0)</f>
        <v>980</v>
      </c>
      <c r="X2560" s="35">
        <f>ROUND(('NEW Reference'!Q$16*List!$H2560)+'NEW Reference'!Q$17,0)</f>
        <v>490</v>
      </c>
      <c r="Y2560" s="36"/>
      <c r="Z2560" s="4" t="str">
        <f t="shared" si="119"/>
        <v>SEQUATCHIE, Tennessee</v>
      </c>
      <c r="AA2560" s="46" t="s">
        <v>7114</v>
      </c>
      <c r="AB2560" s="37" t="s">
        <v>49</v>
      </c>
      <c r="AC2560" s="41" t="s">
        <v>6938</v>
      </c>
      <c r="AD2560" s="42"/>
      <c r="AE2560">
        <f t="shared" si="120"/>
        <v>0.84420000000000006</v>
      </c>
    </row>
    <row r="2561" spans="1:31">
      <c r="A2561" s="28" t="s">
        <v>7115</v>
      </c>
      <c r="B2561" s="44" t="s">
        <v>7116</v>
      </c>
      <c r="C2561" s="47">
        <v>99944</v>
      </c>
      <c r="D2561" s="30" t="s">
        <v>225</v>
      </c>
      <c r="E2561" s="37" t="s">
        <v>737</v>
      </c>
      <c r="F2561" s="50" t="s">
        <v>6938</v>
      </c>
      <c r="G2561" s="33" t="s">
        <v>59</v>
      </c>
      <c r="H2561">
        <f t="shared" si="118"/>
        <v>0.73120000000000007</v>
      </c>
      <c r="I2561" s="34">
        <f>ROUND(('NEW Reference'!B$16*List!$H2561)+'NEW Reference'!B$17,0)</f>
        <v>967</v>
      </c>
      <c r="J2561" s="34">
        <f>ROUND(('NEW Reference'!C$16*List!$H2561)+'NEW Reference'!C$17,0)</f>
        <v>1441</v>
      </c>
      <c r="K2561" s="34">
        <f>ROUND(('NEW Reference'!D$16*List!$H2561)+'NEW Reference'!D$17,0)</f>
        <v>1727</v>
      </c>
      <c r="L2561" s="34">
        <f>ROUND(('NEW Reference'!E$16*List!$H2561)+'NEW Reference'!E$17,0)</f>
        <v>2135</v>
      </c>
      <c r="M2561" s="34">
        <f>ROUND(('NEW Reference'!F$16*List!$H2561)+'NEW Reference'!F$17,0)</f>
        <v>2225</v>
      </c>
      <c r="N2561" s="34">
        <f>ROUND(('NEW Reference'!G$16*List!$H2561)+'NEW Reference'!G$17,0)</f>
        <v>2518</v>
      </c>
      <c r="O2561" s="34">
        <f>ROUND(('NEW Reference'!H$16*List!$H2561)+'NEW Reference'!H$17,0)</f>
        <v>2615</v>
      </c>
      <c r="P2561" s="34">
        <f>ROUND(('NEW Reference'!I$16*List!$H2561)+'NEW Reference'!I$17,0)</f>
        <v>2717</v>
      </c>
      <c r="Q2561" s="34">
        <f>ROUND(('NEW Reference'!J$16*List!$H2561)+'NEW Reference'!J$17,0)</f>
        <v>3147</v>
      </c>
      <c r="R2561" s="34">
        <f>ROUND(('NEW Reference'!K$16*List!$H2561)+'NEW Reference'!K$17,0)</f>
        <v>3246</v>
      </c>
      <c r="S2561" s="34">
        <f>ROUND(('NEW Reference'!L$16*List!$H2561)+'NEW Reference'!L$17,0)</f>
        <v>3503</v>
      </c>
      <c r="T2561" s="34">
        <f>ROUND(('NEW Reference'!M$16*List!$H2561)+'NEW Reference'!M$17,0)</f>
        <v>4183</v>
      </c>
      <c r="U2561" s="34">
        <f>ROUND(('NEW Reference'!N$16*List!$H2561)+'NEW Reference'!N$17,0)</f>
        <v>16879</v>
      </c>
      <c r="V2561" s="35">
        <f>ROUND(('NEW Reference'!O$16*List!$H2561)+'NEW Reference'!O$17,0)</f>
        <v>627</v>
      </c>
      <c r="W2561" s="35">
        <f>ROUND(('NEW Reference'!P$16*List!$H2561)+'NEW Reference'!P$17,0)</f>
        <v>884</v>
      </c>
      <c r="X2561" s="35">
        <f>ROUND(('NEW Reference'!Q$16*List!$H2561)+'NEW Reference'!Q$17,0)</f>
        <v>442</v>
      </c>
      <c r="Y2561" s="36"/>
      <c r="Z2561" s="4" t="str">
        <f t="shared" si="119"/>
        <v>SEVIER, Tennessee</v>
      </c>
      <c r="AA2561" s="37" t="s">
        <v>737</v>
      </c>
      <c r="AB2561" s="37" t="s">
        <v>49</v>
      </c>
      <c r="AC2561" s="32" t="s">
        <v>6938</v>
      </c>
      <c r="AD2561" s="38"/>
      <c r="AE2561">
        <f t="shared" si="120"/>
        <v>0.73120000000000007</v>
      </c>
    </row>
    <row r="2562" spans="1:31">
      <c r="A2562" s="28" t="s">
        <v>7117</v>
      </c>
      <c r="B2562" s="44" t="s">
        <v>7118</v>
      </c>
      <c r="C2562" s="45">
        <v>32820</v>
      </c>
      <c r="D2562" s="30" t="s">
        <v>559</v>
      </c>
      <c r="E2562" s="46" t="s">
        <v>290</v>
      </c>
      <c r="F2562" s="49" t="s">
        <v>6938</v>
      </c>
      <c r="G2562" s="33" t="s">
        <v>48</v>
      </c>
      <c r="H2562">
        <f t="shared" si="118"/>
        <v>0.82100000000000006</v>
      </c>
      <c r="I2562" s="34">
        <f>ROUND(('NEW Reference'!B$16*List!$H2562)+'NEW Reference'!B$17,0)</f>
        <v>1050</v>
      </c>
      <c r="J2562" s="34">
        <f>ROUND(('NEW Reference'!C$16*List!$H2562)+'NEW Reference'!C$17,0)</f>
        <v>1565</v>
      </c>
      <c r="K2562" s="34">
        <f>ROUND(('NEW Reference'!D$16*List!$H2562)+'NEW Reference'!D$17,0)</f>
        <v>1876</v>
      </c>
      <c r="L2562" s="34">
        <f>ROUND(('NEW Reference'!E$16*List!$H2562)+'NEW Reference'!E$17,0)</f>
        <v>2319</v>
      </c>
      <c r="M2562" s="34">
        <f>ROUND(('NEW Reference'!F$16*List!$H2562)+'NEW Reference'!F$17,0)</f>
        <v>2416</v>
      </c>
      <c r="N2562" s="34">
        <f>ROUND(('NEW Reference'!G$16*List!$H2562)+'NEW Reference'!G$17,0)</f>
        <v>2735</v>
      </c>
      <c r="O2562" s="34">
        <f>ROUND(('NEW Reference'!H$16*List!$H2562)+'NEW Reference'!H$17,0)</f>
        <v>2839</v>
      </c>
      <c r="P2562" s="34">
        <f>ROUND(('NEW Reference'!I$16*List!$H2562)+'NEW Reference'!I$17,0)</f>
        <v>2951</v>
      </c>
      <c r="Q2562" s="34">
        <f>ROUND(('NEW Reference'!J$16*List!$H2562)+'NEW Reference'!J$17,0)</f>
        <v>3417</v>
      </c>
      <c r="R2562" s="34">
        <f>ROUND(('NEW Reference'!K$16*List!$H2562)+'NEW Reference'!K$17,0)</f>
        <v>3525</v>
      </c>
      <c r="S2562" s="34">
        <f>ROUND(('NEW Reference'!L$16*List!$H2562)+'NEW Reference'!L$17,0)</f>
        <v>3803</v>
      </c>
      <c r="T2562" s="34">
        <f>ROUND(('NEW Reference'!M$16*List!$H2562)+'NEW Reference'!M$17,0)</f>
        <v>4542</v>
      </c>
      <c r="U2562" s="34">
        <f>ROUND(('NEW Reference'!N$16*List!$H2562)+'NEW Reference'!N$17,0)</f>
        <v>18329</v>
      </c>
      <c r="V2562" s="35">
        <f>ROUND(('NEW Reference'!O$16*List!$H2562)+'NEW Reference'!O$17,0)</f>
        <v>681</v>
      </c>
      <c r="W2562" s="35">
        <f>ROUND(('NEW Reference'!P$16*List!$H2562)+'NEW Reference'!P$17,0)</f>
        <v>960</v>
      </c>
      <c r="X2562" s="35">
        <f>ROUND(('NEW Reference'!Q$16*List!$H2562)+'NEW Reference'!Q$17,0)</f>
        <v>480</v>
      </c>
      <c r="Y2562" s="36"/>
      <c r="Z2562" s="4" t="str">
        <f t="shared" si="119"/>
        <v>SHELBY, Tennessee</v>
      </c>
      <c r="AA2562" s="46" t="s">
        <v>290</v>
      </c>
      <c r="AB2562" s="37" t="s">
        <v>49</v>
      </c>
      <c r="AC2562" s="41" t="s">
        <v>6938</v>
      </c>
      <c r="AD2562" s="42"/>
      <c r="AE2562">
        <f t="shared" si="120"/>
        <v>0.82100000000000006</v>
      </c>
    </row>
    <row r="2563" spans="1:31">
      <c r="A2563" s="28" t="s">
        <v>7119</v>
      </c>
      <c r="B2563" s="44" t="s">
        <v>7120</v>
      </c>
      <c r="C2563" s="45">
        <v>34980</v>
      </c>
      <c r="D2563" s="30" t="s">
        <v>6954</v>
      </c>
      <c r="E2563" s="46" t="s">
        <v>3171</v>
      </c>
      <c r="F2563" s="49" t="s">
        <v>6938</v>
      </c>
      <c r="G2563" s="33" t="s">
        <v>48</v>
      </c>
      <c r="H2563">
        <f t="shared" si="118"/>
        <v>0.874</v>
      </c>
      <c r="I2563" s="34">
        <f>ROUND(('NEW Reference'!B$16*List!$H2563)+'NEW Reference'!B$17,0)</f>
        <v>1099</v>
      </c>
      <c r="J2563" s="34">
        <f>ROUND(('NEW Reference'!C$16*List!$H2563)+'NEW Reference'!C$17,0)</f>
        <v>1638</v>
      </c>
      <c r="K2563" s="34">
        <f>ROUND(('NEW Reference'!D$16*List!$H2563)+'NEW Reference'!D$17,0)</f>
        <v>1963</v>
      </c>
      <c r="L2563" s="34">
        <f>ROUND(('NEW Reference'!E$16*List!$H2563)+'NEW Reference'!E$17,0)</f>
        <v>2427</v>
      </c>
      <c r="M2563" s="34">
        <f>ROUND(('NEW Reference'!F$16*List!$H2563)+'NEW Reference'!F$17,0)</f>
        <v>2529</v>
      </c>
      <c r="N2563" s="34">
        <f>ROUND(('NEW Reference'!G$16*List!$H2563)+'NEW Reference'!G$17,0)</f>
        <v>2862</v>
      </c>
      <c r="O2563" s="34">
        <f>ROUND(('NEW Reference'!H$16*List!$H2563)+'NEW Reference'!H$17,0)</f>
        <v>2972</v>
      </c>
      <c r="P2563" s="34">
        <f>ROUND(('NEW Reference'!I$16*List!$H2563)+'NEW Reference'!I$17,0)</f>
        <v>3088</v>
      </c>
      <c r="Q2563" s="34">
        <f>ROUND(('NEW Reference'!J$16*List!$H2563)+'NEW Reference'!J$17,0)</f>
        <v>3577</v>
      </c>
      <c r="R2563" s="34">
        <f>ROUND(('NEW Reference'!K$16*List!$H2563)+'NEW Reference'!K$17,0)</f>
        <v>3689</v>
      </c>
      <c r="S2563" s="34">
        <f>ROUND(('NEW Reference'!L$16*List!$H2563)+'NEW Reference'!L$17,0)</f>
        <v>3981</v>
      </c>
      <c r="T2563" s="34">
        <f>ROUND(('NEW Reference'!M$16*List!$H2563)+'NEW Reference'!M$17,0)</f>
        <v>4755</v>
      </c>
      <c r="U2563" s="34">
        <f>ROUND(('NEW Reference'!N$16*List!$H2563)+'NEW Reference'!N$17,0)</f>
        <v>19184</v>
      </c>
      <c r="V2563" s="35">
        <f>ROUND(('NEW Reference'!O$16*List!$H2563)+'NEW Reference'!O$17,0)</f>
        <v>713</v>
      </c>
      <c r="W2563" s="35">
        <f>ROUND(('NEW Reference'!P$16*List!$H2563)+'NEW Reference'!P$17,0)</f>
        <v>1005</v>
      </c>
      <c r="X2563" s="35">
        <f>ROUND(('NEW Reference'!Q$16*List!$H2563)+'NEW Reference'!Q$17,0)</f>
        <v>502</v>
      </c>
      <c r="Y2563" s="36"/>
      <c r="Z2563" s="4" t="str">
        <f t="shared" si="119"/>
        <v>SMITH, Tennessee</v>
      </c>
      <c r="AA2563" s="46" t="s">
        <v>3171</v>
      </c>
      <c r="AB2563" s="37" t="s">
        <v>49</v>
      </c>
      <c r="AC2563" s="41" t="s">
        <v>6938</v>
      </c>
      <c r="AD2563" s="42"/>
      <c r="AE2563">
        <f t="shared" si="120"/>
        <v>0.874</v>
      </c>
    </row>
    <row r="2564" spans="1:31">
      <c r="A2564" s="28" t="s">
        <v>7121</v>
      </c>
      <c r="B2564" s="44" t="s">
        <v>7122</v>
      </c>
      <c r="C2564" s="45">
        <v>17300</v>
      </c>
      <c r="D2564" s="30" t="s">
        <v>551</v>
      </c>
      <c r="E2564" s="46" t="s">
        <v>1972</v>
      </c>
      <c r="F2564" s="50" t="s">
        <v>6938</v>
      </c>
      <c r="G2564" s="33" t="s">
        <v>48</v>
      </c>
      <c r="H2564">
        <f t="shared" si="118"/>
        <v>0.71750000000000003</v>
      </c>
      <c r="I2564" s="34">
        <f>ROUND(('NEW Reference'!B$16*List!$H2564)+'NEW Reference'!B$17,0)</f>
        <v>954</v>
      </c>
      <c r="J2564" s="34">
        <f>ROUND(('NEW Reference'!C$16*List!$H2564)+'NEW Reference'!C$17,0)</f>
        <v>1423</v>
      </c>
      <c r="K2564" s="34">
        <f>ROUND(('NEW Reference'!D$16*List!$H2564)+'NEW Reference'!D$17,0)</f>
        <v>1705</v>
      </c>
      <c r="L2564" s="34">
        <f>ROUND(('NEW Reference'!E$16*List!$H2564)+'NEW Reference'!E$17,0)</f>
        <v>2107</v>
      </c>
      <c r="M2564" s="34">
        <f>ROUND(('NEW Reference'!F$16*List!$H2564)+'NEW Reference'!F$17,0)</f>
        <v>2196</v>
      </c>
      <c r="N2564" s="34">
        <f>ROUND(('NEW Reference'!G$16*List!$H2564)+'NEW Reference'!G$17,0)</f>
        <v>2485</v>
      </c>
      <c r="O2564" s="34">
        <f>ROUND(('NEW Reference'!H$16*List!$H2564)+'NEW Reference'!H$17,0)</f>
        <v>2580</v>
      </c>
      <c r="P2564" s="34">
        <f>ROUND(('NEW Reference'!I$16*List!$H2564)+'NEW Reference'!I$17,0)</f>
        <v>2682</v>
      </c>
      <c r="Q2564" s="34">
        <f>ROUND(('NEW Reference'!J$16*List!$H2564)+'NEW Reference'!J$17,0)</f>
        <v>3105</v>
      </c>
      <c r="R2564" s="34">
        <f>ROUND(('NEW Reference'!K$16*List!$H2564)+'NEW Reference'!K$17,0)</f>
        <v>3203</v>
      </c>
      <c r="S2564" s="34">
        <f>ROUND(('NEW Reference'!L$16*List!$H2564)+'NEW Reference'!L$17,0)</f>
        <v>3457</v>
      </c>
      <c r="T2564" s="34">
        <f>ROUND(('NEW Reference'!M$16*List!$H2564)+'NEW Reference'!M$17,0)</f>
        <v>4128</v>
      </c>
      <c r="U2564" s="34">
        <f>ROUND(('NEW Reference'!N$16*List!$H2564)+'NEW Reference'!N$17,0)</f>
        <v>16657</v>
      </c>
      <c r="V2564" s="35">
        <f>ROUND(('NEW Reference'!O$16*List!$H2564)+'NEW Reference'!O$17,0)</f>
        <v>619</v>
      </c>
      <c r="W2564" s="35">
        <f>ROUND(('NEW Reference'!P$16*List!$H2564)+'NEW Reference'!P$17,0)</f>
        <v>873</v>
      </c>
      <c r="X2564" s="35">
        <f>ROUND(('NEW Reference'!Q$16*List!$H2564)+'NEW Reference'!Q$17,0)</f>
        <v>436</v>
      </c>
      <c r="Y2564" s="36"/>
      <c r="Z2564" s="4" t="str">
        <f t="shared" si="119"/>
        <v>STEWART, Tennessee</v>
      </c>
      <c r="AA2564" s="37" t="s">
        <v>1972</v>
      </c>
      <c r="AB2564" s="37" t="s">
        <v>49</v>
      </c>
      <c r="AC2564" s="32" t="s">
        <v>6938</v>
      </c>
      <c r="AD2564" s="38"/>
      <c r="AE2564">
        <f t="shared" si="120"/>
        <v>0.71750000000000003</v>
      </c>
    </row>
    <row r="2565" spans="1:31">
      <c r="A2565" s="28" t="s">
        <v>7123</v>
      </c>
      <c r="B2565" s="44" t="s">
        <v>7124</v>
      </c>
      <c r="C2565" s="47">
        <v>28700</v>
      </c>
      <c r="D2565" s="30" t="s">
        <v>1018</v>
      </c>
      <c r="E2565" s="37" t="s">
        <v>2644</v>
      </c>
      <c r="F2565" s="49" t="s">
        <v>6938</v>
      </c>
      <c r="G2565" s="33" t="s">
        <v>48</v>
      </c>
      <c r="H2565">
        <f t="shared" si="118"/>
        <v>0.76890000000000003</v>
      </c>
      <c r="I2565" s="34">
        <f>ROUND(('NEW Reference'!B$16*List!$H2565)+'NEW Reference'!B$17,0)</f>
        <v>1002</v>
      </c>
      <c r="J2565" s="34">
        <f>ROUND(('NEW Reference'!C$16*List!$H2565)+'NEW Reference'!C$17,0)</f>
        <v>1493</v>
      </c>
      <c r="K2565" s="34">
        <f>ROUND(('NEW Reference'!D$16*List!$H2565)+'NEW Reference'!D$17,0)</f>
        <v>1790</v>
      </c>
      <c r="L2565" s="34">
        <f>ROUND(('NEW Reference'!E$16*List!$H2565)+'NEW Reference'!E$17,0)</f>
        <v>2212</v>
      </c>
      <c r="M2565" s="34">
        <f>ROUND(('NEW Reference'!F$16*List!$H2565)+'NEW Reference'!F$17,0)</f>
        <v>2305</v>
      </c>
      <c r="N2565" s="34">
        <f>ROUND(('NEW Reference'!G$16*List!$H2565)+'NEW Reference'!G$17,0)</f>
        <v>2609</v>
      </c>
      <c r="O2565" s="34">
        <f>ROUND(('NEW Reference'!H$16*List!$H2565)+'NEW Reference'!H$17,0)</f>
        <v>2709</v>
      </c>
      <c r="P2565" s="34">
        <f>ROUND(('NEW Reference'!I$16*List!$H2565)+'NEW Reference'!I$17,0)</f>
        <v>2815</v>
      </c>
      <c r="Q2565" s="34">
        <f>ROUND(('NEW Reference'!J$16*List!$H2565)+'NEW Reference'!J$17,0)</f>
        <v>3260</v>
      </c>
      <c r="R2565" s="34">
        <f>ROUND(('NEW Reference'!K$16*List!$H2565)+'NEW Reference'!K$17,0)</f>
        <v>3363</v>
      </c>
      <c r="S2565" s="34">
        <f>ROUND(('NEW Reference'!L$16*List!$H2565)+'NEW Reference'!L$17,0)</f>
        <v>3629</v>
      </c>
      <c r="T2565" s="34">
        <f>ROUND(('NEW Reference'!M$16*List!$H2565)+'NEW Reference'!M$17,0)</f>
        <v>4334</v>
      </c>
      <c r="U2565" s="34">
        <f>ROUND(('NEW Reference'!N$16*List!$H2565)+'NEW Reference'!N$17,0)</f>
        <v>17487</v>
      </c>
      <c r="V2565" s="35">
        <f>ROUND(('NEW Reference'!O$16*List!$H2565)+'NEW Reference'!O$17,0)</f>
        <v>650</v>
      </c>
      <c r="W2565" s="35">
        <f>ROUND(('NEW Reference'!P$16*List!$H2565)+'NEW Reference'!P$17,0)</f>
        <v>916</v>
      </c>
      <c r="X2565" s="35">
        <f>ROUND(('NEW Reference'!Q$16*List!$H2565)+'NEW Reference'!Q$17,0)</f>
        <v>458</v>
      </c>
      <c r="Y2565" s="36"/>
      <c r="Z2565" s="4" t="str">
        <f t="shared" si="119"/>
        <v>SULLIVAN, Tennessee</v>
      </c>
      <c r="AA2565" s="46" t="s">
        <v>2644</v>
      </c>
      <c r="AB2565" s="37" t="s">
        <v>49</v>
      </c>
      <c r="AC2565" s="41" t="s">
        <v>6938</v>
      </c>
      <c r="AD2565" s="42"/>
      <c r="AE2565">
        <f t="shared" si="120"/>
        <v>0.76890000000000003</v>
      </c>
    </row>
    <row r="2566" spans="1:31">
      <c r="A2566" s="28" t="s">
        <v>7125</v>
      </c>
      <c r="B2566" s="44" t="s">
        <v>7126</v>
      </c>
      <c r="C2566" s="45">
        <v>34980</v>
      </c>
      <c r="D2566" s="30" t="s">
        <v>6954</v>
      </c>
      <c r="E2566" s="46" t="s">
        <v>3183</v>
      </c>
      <c r="F2566" s="49" t="s">
        <v>6938</v>
      </c>
      <c r="G2566" s="33" t="s">
        <v>48</v>
      </c>
      <c r="H2566">
        <f t="shared" si="118"/>
        <v>0.874</v>
      </c>
      <c r="I2566" s="34">
        <f>ROUND(('NEW Reference'!B$16*List!$H2566)+'NEW Reference'!B$17,0)</f>
        <v>1099</v>
      </c>
      <c r="J2566" s="34">
        <f>ROUND(('NEW Reference'!C$16*List!$H2566)+'NEW Reference'!C$17,0)</f>
        <v>1638</v>
      </c>
      <c r="K2566" s="34">
        <f>ROUND(('NEW Reference'!D$16*List!$H2566)+'NEW Reference'!D$17,0)</f>
        <v>1963</v>
      </c>
      <c r="L2566" s="34">
        <f>ROUND(('NEW Reference'!E$16*List!$H2566)+'NEW Reference'!E$17,0)</f>
        <v>2427</v>
      </c>
      <c r="M2566" s="34">
        <f>ROUND(('NEW Reference'!F$16*List!$H2566)+'NEW Reference'!F$17,0)</f>
        <v>2529</v>
      </c>
      <c r="N2566" s="34">
        <f>ROUND(('NEW Reference'!G$16*List!$H2566)+'NEW Reference'!G$17,0)</f>
        <v>2862</v>
      </c>
      <c r="O2566" s="34">
        <f>ROUND(('NEW Reference'!H$16*List!$H2566)+'NEW Reference'!H$17,0)</f>
        <v>2972</v>
      </c>
      <c r="P2566" s="34">
        <f>ROUND(('NEW Reference'!I$16*List!$H2566)+'NEW Reference'!I$17,0)</f>
        <v>3088</v>
      </c>
      <c r="Q2566" s="34">
        <f>ROUND(('NEW Reference'!J$16*List!$H2566)+'NEW Reference'!J$17,0)</f>
        <v>3577</v>
      </c>
      <c r="R2566" s="34">
        <f>ROUND(('NEW Reference'!K$16*List!$H2566)+'NEW Reference'!K$17,0)</f>
        <v>3689</v>
      </c>
      <c r="S2566" s="34">
        <f>ROUND(('NEW Reference'!L$16*List!$H2566)+'NEW Reference'!L$17,0)</f>
        <v>3981</v>
      </c>
      <c r="T2566" s="34">
        <f>ROUND(('NEW Reference'!M$16*List!$H2566)+'NEW Reference'!M$17,0)</f>
        <v>4755</v>
      </c>
      <c r="U2566" s="34">
        <f>ROUND(('NEW Reference'!N$16*List!$H2566)+'NEW Reference'!N$17,0)</f>
        <v>19184</v>
      </c>
      <c r="V2566" s="35">
        <f>ROUND(('NEW Reference'!O$16*List!$H2566)+'NEW Reference'!O$17,0)</f>
        <v>713</v>
      </c>
      <c r="W2566" s="35">
        <f>ROUND(('NEW Reference'!P$16*List!$H2566)+'NEW Reference'!P$17,0)</f>
        <v>1005</v>
      </c>
      <c r="X2566" s="35">
        <f>ROUND(('NEW Reference'!Q$16*List!$H2566)+'NEW Reference'!Q$17,0)</f>
        <v>502</v>
      </c>
      <c r="Y2566" s="36"/>
      <c r="Z2566" s="4" t="str">
        <f t="shared" si="119"/>
        <v>SUMNER, Tennessee</v>
      </c>
      <c r="AA2566" s="37" t="s">
        <v>3183</v>
      </c>
      <c r="AB2566" s="37" t="s">
        <v>49</v>
      </c>
      <c r="AC2566" s="32" t="s">
        <v>6938</v>
      </c>
      <c r="AD2566" s="38"/>
      <c r="AE2566">
        <f t="shared" si="120"/>
        <v>0.874</v>
      </c>
    </row>
    <row r="2567" spans="1:31">
      <c r="A2567" s="28" t="s">
        <v>7127</v>
      </c>
      <c r="B2567" s="44" t="s">
        <v>7128</v>
      </c>
      <c r="C2567" s="47">
        <v>32820</v>
      </c>
      <c r="D2567" s="30" t="s">
        <v>559</v>
      </c>
      <c r="E2567" s="37" t="s">
        <v>2653</v>
      </c>
      <c r="F2567" s="49" t="s">
        <v>6938</v>
      </c>
      <c r="G2567" s="33" t="s">
        <v>48</v>
      </c>
      <c r="H2567">
        <f t="shared" si="118"/>
        <v>0.82100000000000006</v>
      </c>
      <c r="I2567" s="34">
        <f>ROUND(('NEW Reference'!B$16*List!$H2567)+'NEW Reference'!B$17,0)</f>
        <v>1050</v>
      </c>
      <c r="J2567" s="34">
        <f>ROUND(('NEW Reference'!C$16*List!$H2567)+'NEW Reference'!C$17,0)</f>
        <v>1565</v>
      </c>
      <c r="K2567" s="34">
        <f>ROUND(('NEW Reference'!D$16*List!$H2567)+'NEW Reference'!D$17,0)</f>
        <v>1876</v>
      </c>
      <c r="L2567" s="34">
        <f>ROUND(('NEW Reference'!E$16*List!$H2567)+'NEW Reference'!E$17,0)</f>
        <v>2319</v>
      </c>
      <c r="M2567" s="34">
        <f>ROUND(('NEW Reference'!F$16*List!$H2567)+'NEW Reference'!F$17,0)</f>
        <v>2416</v>
      </c>
      <c r="N2567" s="34">
        <f>ROUND(('NEW Reference'!G$16*List!$H2567)+'NEW Reference'!G$17,0)</f>
        <v>2735</v>
      </c>
      <c r="O2567" s="34">
        <f>ROUND(('NEW Reference'!H$16*List!$H2567)+'NEW Reference'!H$17,0)</f>
        <v>2839</v>
      </c>
      <c r="P2567" s="34">
        <f>ROUND(('NEW Reference'!I$16*List!$H2567)+'NEW Reference'!I$17,0)</f>
        <v>2951</v>
      </c>
      <c r="Q2567" s="34">
        <f>ROUND(('NEW Reference'!J$16*List!$H2567)+'NEW Reference'!J$17,0)</f>
        <v>3417</v>
      </c>
      <c r="R2567" s="34">
        <f>ROUND(('NEW Reference'!K$16*List!$H2567)+'NEW Reference'!K$17,0)</f>
        <v>3525</v>
      </c>
      <c r="S2567" s="34">
        <f>ROUND(('NEW Reference'!L$16*List!$H2567)+'NEW Reference'!L$17,0)</f>
        <v>3803</v>
      </c>
      <c r="T2567" s="34">
        <f>ROUND(('NEW Reference'!M$16*List!$H2567)+'NEW Reference'!M$17,0)</f>
        <v>4542</v>
      </c>
      <c r="U2567" s="34">
        <f>ROUND(('NEW Reference'!N$16*List!$H2567)+'NEW Reference'!N$17,0)</f>
        <v>18329</v>
      </c>
      <c r="V2567" s="35">
        <f>ROUND(('NEW Reference'!O$16*List!$H2567)+'NEW Reference'!O$17,0)</f>
        <v>681</v>
      </c>
      <c r="W2567" s="35">
        <f>ROUND(('NEW Reference'!P$16*List!$H2567)+'NEW Reference'!P$17,0)</f>
        <v>960</v>
      </c>
      <c r="X2567" s="35">
        <f>ROUND(('NEW Reference'!Q$16*List!$H2567)+'NEW Reference'!Q$17,0)</f>
        <v>480</v>
      </c>
      <c r="Y2567" s="36"/>
      <c r="Z2567" s="4" t="str">
        <f t="shared" si="119"/>
        <v>TIPTON, Tennessee</v>
      </c>
      <c r="AA2567" s="46" t="s">
        <v>2653</v>
      </c>
      <c r="AB2567" s="37" t="s">
        <v>49</v>
      </c>
      <c r="AC2567" s="41" t="s">
        <v>6938</v>
      </c>
      <c r="AD2567" s="42"/>
      <c r="AE2567">
        <f t="shared" si="120"/>
        <v>0.82100000000000006</v>
      </c>
    </row>
    <row r="2568" spans="1:31">
      <c r="A2568" s="28" t="s">
        <v>7129</v>
      </c>
      <c r="B2568" s="44" t="s">
        <v>7130</v>
      </c>
      <c r="C2568" s="45">
        <v>34980</v>
      </c>
      <c r="D2568" s="30" t="s">
        <v>6954</v>
      </c>
      <c r="E2568" s="46" t="s">
        <v>7131</v>
      </c>
      <c r="F2568" s="49" t="s">
        <v>6938</v>
      </c>
      <c r="G2568" s="33" t="s">
        <v>48</v>
      </c>
      <c r="H2568">
        <f t="shared" si="118"/>
        <v>0.874</v>
      </c>
      <c r="I2568" s="34">
        <f>ROUND(('NEW Reference'!B$16*List!$H2568)+'NEW Reference'!B$17,0)</f>
        <v>1099</v>
      </c>
      <c r="J2568" s="34">
        <f>ROUND(('NEW Reference'!C$16*List!$H2568)+'NEW Reference'!C$17,0)</f>
        <v>1638</v>
      </c>
      <c r="K2568" s="34">
        <f>ROUND(('NEW Reference'!D$16*List!$H2568)+'NEW Reference'!D$17,0)</f>
        <v>1963</v>
      </c>
      <c r="L2568" s="34">
        <f>ROUND(('NEW Reference'!E$16*List!$H2568)+'NEW Reference'!E$17,0)</f>
        <v>2427</v>
      </c>
      <c r="M2568" s="34">
        <f>ROUND(('NEW Reference'!F$16*List!$H2568)+'NEW Reference'!F$17,0)</f>
        <v>2529</v>
      </c>
      <c r="N2568" s="34">
        <f>ROUND(('NEW Reference'!G$16*List!$H2568)+'NEW Reference'!G$17,0)</f>
        <v>2862</v>
      </c>
      <c r="O2568" s="34">
        <f>ROUND(('NEW Reference'!H$16*List!$H2568)+'NEW Reference'!H$17,0)</f>
        <v>2972</v>
      </c>
      <c r="P2568" s="34">
        <f>ROUND(('NEW Reference'!I$16*List!$H2568)+'NEW Reference'!I$17,0)</f>
        <v>3088</v>
      </c>
      <c r="Q2568" s="34">
        <f>ROUND(('NEW Reference'!J$16*List!$H2568)+'NEW Reference'!J$17,0)</f>
        <v>3577</v>
      </c>
      <c r="R2568" s="34">
        <f>ROUND(('NEW Reference'!K$16*List!$H2568)+'NEW Reference'!K$17,0)</f>
        <v>3689</v>
      </c>
      <c r="S2568" s="34">
        <f>ROUND(('NEW Reference'!L$16*List!$H2568)+'NEW Reference'!L$17,0)</f>
        <v>3981</v>
      </c>
      <c r="T2568" s="34">
        <f>ROUND(('NEW Reference'!M$16*List!$H2568)+'NEW Reference'!M$17,0)</f>
        <v>4755</v>
      </c>
      <c r="U2568" s="34">
        <f>ROUND(('NEW Reference'!N$16*List!$H2568)+'NEW Reference'!N$17,0)</f>
        <v>19184</v>
      </c>
      <c r="V2568" s="35">
        <f>ROUND(('NEW Reference'!O$16*List!$H2568)+'NEW Reference'!O$17,0)</f>
        <v>713</v>
      </c>
      <c r="W2568" s="35">
        <f>ROUND(('NEW Reference'!P$16*List!$H2568)+'NEW Reference'!P$17,0)</f>
        <v>1005</v>
      </c>
      <c r="X2568" s="35">
        <f>ROUND(('NEW Reference'!Q$16*List!$H2568)+'NEW Reference'!Q$17,0)</f>
        <v>502</v>
      </c>
      <c r="Y2568" s="36"/>
      <c r="Z2568" s="4" t="str">
        <f t="shared" si="119"/>
        <v>TROUSDALE, Tennessee</v>
      </c>
      <c r="AA2568" s="46" t="s">
        <v>7131</v>
      </c>
      <c r="AB2568" s="37" t="s">
        <v>49</v>
      </c>
      <c r="AC2568" s="41" t="s">
        <v>6938</v>
      </c>
      <c r="AD2568" s="42"/>
      <c r="AE2568">
        <f t="shared" si="120"/>
        <v>0.874</v>
      </c>
    </row>
    <row r="2569" spans="1:31">
      <c r="A2569" s="28" t="s">
        <v>7132</v>
      </c>
      <c r="B2569" s="44" t="s">
        <v>7133</v>
      </c>
      <c r="C2569" s="45">
        <v>27740</v>
      </c>
      <c r="D2569" s="30" t="s">
        <v>973</v>
      </c>
      <c r="E2569" s="46" t="s">
        <v>7134</v>
      </c>
      <c r="F2569" s="49" t="s">
        <v>6938</v>
      </c>
      <c r="G2569" s="33" t="s">
        <v>48</v>
      </c>
      <c r="H2569">
        <f t="shared" si="118"/>
        <v>0.76650000000000007</v>
      </c>
      <c r="I2569" s="34">
        <f>ROUND(('NEW Reference'!B$16*List!$H2569)+'NEW Reference'!B$17,0)</f>
        <v>999</v>
      </c>
      <c r="J2569" s="34">
        <f>ROUND(('NEW Reference'!C$16*List!$H2569)+'NEW Reference'!C$17,0)</f>
        <v>1490</v>
      </c>
      <c r="K2569" s="34">
        <f>ROUND(('NEW Reference'!D$16*List!$H2569)+'NEW Reference'!D$17,0)</f>
        <v>1786</v>
      </c>
      <c r="L2569" s="34">
        <f>ROUND(('NEW Reference'!E$16*List!$H2569)+'NEW Reference'!E$17,0)</f>
        <v>2207</v>
      </c>
      <c r="M2569" s="34">
        <f>ROUND(('NEW Reference'!F$16*List!$H2569)+'NEW Reference'!F$17,0)</f>
        <v>2300</v>
      </c>
      <c r="N2569" s="34">
        <f>ROUND(('NEW Reference'!G$16*List!$H2569)+'NEW Reference'!G$17,0)</f>
        <v>2603</v>
      </c>
      <c r="O2569" s="34">
        <f>ROUND(('NEW Reference'!H$16*List!$H2569)+'NEW Reference'!H$17,0)</f>
        <v>2703</v>
      </c>
      <c r="P2569" s="34">
        <f>ROUND(('NEW Reference'!I$16*List!$H2569)+'NEW Reference'!I$17,0)</f>
        <v>2809</v>
      </c>
      <c r="Q2569" s="34">
        <f>ROUND(('NEW Reference'!J$16*List!$H2569)+'NEW Reference'!J$17,0)</f>
        <v>3253</v>
      </c>
      <c r="R2569" s="34">
        <f>ROUND(('NEW Reference'!K$16*List!$H2569)+'NEW Reference'!K$17,0)</f>
        <v>3355</v>
      </c>
      <c r="S2569" s="34">
        <f>ROUND(('NEW Reference'!L$16*List!$H2569)+'NEW Reference'!L$17,0)</f>
        <v>3621</v>
      </c>
      <c r="T2569" s="34">
        <f>ROUND(('NEW Reference'!M$16*List!$H2569)+'NEW Reference'!M$17,0)</f>
        <v>4324</v>
      </c>
      <c r="U2569" s="34">
        <f>ROUND(('NEW Reference'!N$16*List!$H2569)+'NEW Reference'!N$17,0)</f>
        <v>17449</v>
      </c>
      <c r="V2569" s="35">
        <f>ROUND(('NEW Reference'!O$16*List!$H2569)+'NEW Reference'!O$17,0)</f>
        <v>649</v>
      </c>
      <c r="W2569" s="35">
        <f>ROUND(('NEW Reference'!P$16*List!$H2569)+'NEW Reference'!P$17,0)</f>
        <v>914</v>
      </c>
      <c r="X2569" s="35">
        <f>ROUND(('NEW Reference'!Q$16*List!$H2569)+'NEW Reference'!Q$17,0)</f>
        <v>457</v>
      </c>
      <c r="Y2569" s="36"/>
      <c r="Z2569" s="4" t="str">
        <f t="shared" si="119"/>
        <v>UNICOI, Tennessee</v>
      </c>
      <c r="AA2569" s="46" t="s">
        <v>7134</v>
      </c>
      <c r="AB2569" s="37" t="s">
        <v>49</v>
      </c>
      <c r="AC2569" s="41" t="s">
        <v>6938</v>
      </c>
      <c r="AD2569" s="42"/>
      <c r="AE2569">
        <f t="shared" si="120"/>
        <v>0.76650000000000007</v>
      </c>
    </row>
    <row r="2570" spans="1:31">
      <c r="A2570" s="28" t="s">
        <v>7135</v>
      </c>
      <c r="B2570" s="44" t="s">
        <v>7136</v>
      </c>
      <c r="C2570" s="45">
        <v>28940</v>
      </c>
      <c r="D2570" s="30" t="s">
        <v>1025</v>
      </c>
      <c r="E2570" s="46" t="s">
        <v>748</v>
      </c>
      <c r="F2570" s="49" t="s">
        <v>6938</v>
      </c>
      <c r="G2570" s="33" t="s">
        <v>48</v>
      </c>
      <c r="H2570">
        <f t="shared" si="118"/>
        <v>0.69980000000000009</v>
      </c>
      <c r="I2570" s="34">
        <f>ROUND(('NEW Reference'!B$16*List!$H2570)+'NEW Reference'!B$17,0)</f>
        <v>938</v>
      </c>
      <c r="J2570" s="34">
        <f>ROUND(('NEW Reference'!C$16*List!$H2570)+'NEW Reference'!C$17,0)</f>
        <v>1398</v>
      </c>
      <c r="K2570" s="34">
        <f>ROUND(('NEW Reference'!D$16*List!$H2570)+'NEW Reference'!D$17,0)</f>
        <v>1675</v>
      </c>
      <c r="L2570" s="34">
        <f>ROUND(('NEW Reference'!E$16*List!$H2570)+'NEW Reference'!E$17,0)</f>
        <v>2071</v>
      </c>
      <c r="M2570" s="34">
        <f>ROUND(('NEW Reference'!F$16*List!$H2570)+'NEW Reference'!F$17,0)</f>
        <v>2158</v>
      </c>
      <c r="N2570" s="34">
        <f>ROUND(('NEW Reference'!G$16*List!$H2570)+'NEW Reference'!G$17,0)</f>
        <v>2443</v>
      </c>
      <c r="O2570" s="34">
        <f>ROUND(('NEW Reference'!H$16*List!$H2570)+'NEW Reference'!H$17,0)</f>
        <v>2536</v>
      </c>
      <c r="P2570" s="34">
        <f>ROUND(('NEW Reference'!I$16*List!$H2570)+'NEW Reference'!I$17,0)</f>
        <v>2636</v>
      </c>
      <c r="Q2570" s="34">
        <f>ROUND(('NEW Reference'!J$16*List!$H2570)+'NEW Reference'!J$17,0)</f>
        <v>3052</v>
      </c>
      <c r="R2570" s="34">
        <f>ROUND(('NEW Reference'!K$16*List!$H2570)+'NEW Reference'!K$17,0)</f>
        <v>3148</v>
      </c>
      <c r="S2570" s="34">
        <f>ROUND(('NEW Reference'!L$16*List!$H2570)+'NEW Reference'!L$17,0)</f>
        <v>3397</v>
      </c>
      <c r="T2570" s="34">
        <f>ROUND(('NEW Reference'!M$16*List!$H2570)+'NEW Reference'!M$17,0)</f>
        <v>4057</v>
      </c>
      <c r="U2570" s="34">
        <f>ROUND(('NEW Reference'!N$16*List!$H2570)+'NEW Reference'!N$17,0)</f>
        <v>16372</v>
      </c>
      <c r="V2570" s="35">
        <f>ROUND(('NEW Reference'!O$16*List!$H2570)+'NEW Reference'!O$17,0)</f>
        <v>609</v>
      </c>
      <c r="W2570" s="35">
        <f>ROUND(('NEW Reference'!P$16*List!$H2570)+'NEW Reference'!P$17,0)</f>
        <v>858</v>
      </c>
      <c r="X2570" s="35">
        <f>ROUND(('NEW Reference'!Q$16*List!$H2570)+'NEW Reference'!Q$17,0)</f>
        <v>429</v>
      </c>
      <c r="Y2570" s="36"/>
      <c r="Z2570" s="4" t="str">
        <f t="shared" si="119"/>
        <v>UNION, Tennessee</v>
      </c>
      <c r="AA2570" s="46" t="s">
        <v>748</v>
      </c>
      <c r="AB2570" s="37" t="s">
        <v>49</v>
      </c>
      <c r="AC2570" s="41" t="s">
        <v>6938</v>
      </c>
      <c r="AD2570" s="42"/>
      <c r="AE2570">
        <f t="shared" si="120"/>
        <v>0.69980000000000009</v>
      </c>
    </row>
    <row r="2571" spans="1:31">
      <c r="A2571" s="28" t="s">
        <v>7137</v>
      </c>
      <c r="B2571" s="44" t="s">
        <v>7138</v>
      </c>
      <c r="C2571" s="45">
        <v>99944</v>
      </c>
      <c r="D2571" s="30" t="s">
        <v>225</v>
      </c>
      <c r="E2571" s="46" t="s">
        <v>752</v>
      </c>
      <c r="F2571" s="50" t="s">
        <v>6938</v>
      </c>
      <c r="G2571" s="33" t="s">
        <v>59</v>
      </c>
      <c r="H2571">
        <f t="shared" si="118"/>
        <v>0.73120000000000007</v>
      </c>
      <c r="I2571" s="34">
        <f>ROUND(('NEW Reference'!B$16*List!$H2571)+'NEW Reference'!B$17,0)</f>
        <v>967</v>
      </c>
      <c r="J2571" s="34">
        <f>ROUND(('NEW Reference'!C$16*List!$H2571)+'NEW Reference'!C$17,0)</f>
        <v>1441</v>
      </c>
      <c r="K2571" s="34">
        <f>ROUND(('NEW Reference'!D$16*List!$H2571)+'NEW Reference'!D$17,0)</f>
        <v>1727</v>
      </c>
      <c r="L2571" s="34">
        <f>ROUND(('NEW Reference'!E$16*List!$H2571)+'NEW Reference'!E$17,0)</f>
        <v>2135</v>
      </c>
      <c r="M2571" s="34">
        <f>ROUND(('NEW Reference'!F$16*List!$H2571)+'NEW Reference'!F$17,0)</f>
        <v>2225</v>
      </c>
      <c r="N2571" s="34">
        <f>ROUND(('NEW Reference'!G$16*List!$H2571)+'NEW Reference'!G$17,0)</f>
        <v>2518</v>
      </c>
      <c r="O2571" s="34">
        <f>ROUND(('NEW Reference'!H$16*List!$H2571)+'NEW Reference'!H$17,0)</f>
        <v>2615</v>
      </c>
      <c r="P2571" s="34">
        <f>ROUND(('NEW Reference'!I$16*List!$H2571)+'NEW Reference'!I$17,0)</f>
        <v>2717</v>
      </c>
      <c r="Q2571" s="34">
        <f>ROUND(('NEW Reference'!J$16*List!$H2571)+'NEW Reference'!J$17,0)</f>
        <v>3147</v>
      </c>
      <c r="R2571" s="34">
        <f>ROUND(('NEW Reference'!K$16*List!$H2571)+'NEW Reference'!K$17,0)</f>
        <v>3246</v>
      </c>
      <c r="S2571" s="34">
        <f>ROUND(('NEW Reference'!L$16*List!$H2571)+'NEW Reference'!L$17,0)</f>
        <v>3503</v>
      </c>
      <c r="T2571" s="34">
        <f>ROUND(('NEW Reference'!M$16*List!$H2571)+'NEW Reference'!M$17,0)</f>
        <v>4183</v>
      </c>
      <c r="U2571" s="34">
        <f>ROUND(('NEW Reference'!N$16*List!$H2571)+'NEW Reference'!N$17,0)</f>
        <v>16879</v>
      </c>
      <c r="V2571" s="35">
        <f>ROUND(('NEW Reference'!O$16*List!$H2571)+'NEW Reference'!O$17,0)</f>
        <v>627</v>
      </c>
      <c r="W2571" s="35">
        <f>ROUND(('NEW Reference'!P$16*List!$H2571)+'NEW Reference'!P$17,0)</f>
        <v>884</v>
      </c>
      <c r="X2571" s="35">
        <f>ROUND(('NEW Reference'!Q$16*List!$H2571)+'NEW Reference'!Q$17,0)</f>
        <v>442</v>
      </c>
      <c r="Y2571" s="36"/>
      <c r="Z2571" s="4" t="str">
        <f t="shared" si="119"/>
        <v>VAN BUREN, Tennessee</v>
      </c>
      <c r="AA2571" s="37" t="s">
        <v>752</v>
      </c>
      <c r="AB2571" s="37" t="s">
        <v>49</v>
      </c>
      <c r="AC2571" s="32" t="s">
        <v>6938</v>
      </c>
      <c r="AD2571" s="38"/>
      <c r="AE2571">
        <f t="shared" si="120"/>
        <v>0.73120000000000007</v>
      </c>
    </row>
    <row r="2572" spans="1:31">
      <c r="A2572" s="28" t="s">
        <v>7139</v>
      </c>
      <c r="B2572" s="44" t="s">
        <v>7140</v>
      </c>
      <c r="C2572" s="45">
        <v>99944</v>
      </c>
      <c r="D2572" s="30" t="s">
        <v>225</v>
      </c>
      <c r="E2572" s="46" t="s">
        <v>2030</v>
      </c>
      <c r="F2572" s="50" t="s">
        <v>6938</v>
      </c>
      <c r="G2572" s="33" t="s">
        <v>59</v>
      </c>
      <c r="H2572">
        <f t="shared" si="118"/>
        <v>0.73120000000000007</v>
      </c>
      <c r="I2572" s="34">
        <f>ROUND(('NEW Reference'!B$16*List!$H2572)+'NEW Reference'!B$17,0)</f>
        <v>967</v>
      </c>
      <c r="J2572" s="34">
        <f>ROUND(('NEW Reference'!C$16*List!$H2572)+'NEW Reference'!C$17,0)</f>
        <v>1441</v>
      </c>
      <c r="K2572" s="34">
        <f>ROUND(('NEW Reference'!D$16*List!$H2572)+'NEW Reference'!D$17,0)</f>
        <v>1727</v>
      </c>
      <c r="L2572" s="34">
        <f>ROUND(('NEW Reference'!E$16*List!$H2572)+'NEW Reference'!E$17,0)</f>
        <v>2135</v>
      </c>
      <c r="M2572" s="34">
        <f>ROUND(('NEW Reference'!F$16*List!$H2572)+'NEW Reference'!F$17,0)</f>
        <v>2225</v>
      </c>
      <c r="N2572" s="34">
        <f>ROUND(('NEW Reference'!G$16*List!$H2572)+'NEW Reference'!G$17,0)</f>
        <v>2518</v>
      </c>
      <c r="O2572" s="34">
        <f>ROUND(('NEW Reference'!H$16*List!$H2572)+'NEW Reference'!H$17,0)</f>
        <v>2615</v>
      </c>
      <c r="P2572" s="34">
        <f>ROUND(('NEW Reference'!I$16*List!$H2572)+'NEW Reference'!I$17,0)</f>
        <v>2717</v>
      </c>
      <c r="Q2572" s="34">
        <f>ROUND(('NEW Reference'!J$16*List!$H2572)+'NEW Reference'!J$17,0)</f>
        <v>3147</v>
      </c>
      <c r="R2572" s="34">
        <f>ROUND(('NEW Reference'!K$16*List!$H2572)+'NEW Reference'!K$17,0)</f>
        <v>3246</v>
      </c>
      <c r="S2572" s="34">
        <f>ROUND(('NEW Reference'!L$16*List!$H2572)+'NEW Reference'!L$17,0)</f>
        <v>3503</v>
      </c>
      <c r="T2572" s="34">
        <f>ROUND(('NEW Reference'!M$16*List!$H2572)+'NEW Reference'!M$17,0)</f>
        <v>4183</v>
      </c>
      <c r="U2572" s="34">
        <f>ROUND(('NEW Reference'!N$16*List!$H2572)+'NEW Reference'!N$17,0)</f>
        <v>16879</v>
      </c>
      <c r="V2572" s="35">
        <f>ROUND(('NEW Reference'!O$16*List!$H2572)+'NEW Reference'!O$17,0)</f>
        <v>627</v>
      </c>
      <c r="W2572" s="35">
        <f>ROUND(('NEW Reference'!P$16*List!$H2572)+'NEW Reference'!P$17,0)</f>
        <v>884</v>
      </c>
      <c r="X2572" s="35">
        <f>ROUND(('NEW Reference'!Q$16*List!$H2572)+'NEW Reference'!Q$17,0)</f>
        <v>442</v>
      </c>
      <c r="Y2572" s="36"/>
      <c r="Z2572" s="4" t="str">
        <f t="shared" si="119"/>
        <v>WARREN, Tennessee</v>
      </c>
      <c r="AA2572" s="46" t="s">
        <v>2030</v>
      </c>
      <c r="AB2572" s="37" t="s">
        <v>49</v>
      </c>
      <c r="AC2572" s="41" t="s">
        <v>6938</v>
      </c>
      <c r="AD2572" s="42"/>
      <c r="AE2572">
        <f t="shared" si="120"/>
        <v>0.73120000000000007</v>
      </c>
    </row>
    <row r="2573" spans="1:31">
      <c r="A2573" s="28" t="s">
        <v>7141</v>
      </c>
      <c r="B2573" s="44" t="s">
        <v>7142</v>
      </c>
      <c r="C2573" s="47">
        <v>27740</v>
      </c>
      <c r="D2573" s="30" t="s">
        <v>973</v>
      </c>
      <c r="E2573" s="37" t="s">
        <v>250</v>
      </c>
      <c r="F2573" s="49" t="s">
        <v>6938</v>
      </c>
      <c r="G2573" s="33" t="s">
        <v>48</v>
      </c>
      <c r="H2573">
        <f t="shared" si="118"/>
        <v>0.76650000000000007</v>
      </c>
      <c r="I2573" s="34">
        <f>ROUND(('NEW Reference'!B$16*List!$H2573)+'NEW Reference'!B$17,0)</f>
        <v>999</v>
      </c>
      <c r="J2573" s="34">
        <f>ROUND(('NEW Reference'!C$16*List!$H2573)+'NEW Reference'!C$17,0)</f>
        <v>1490</v>
      </c>
      <c r="K2573" s="34">
        <f>ROUND(('NEW Reference'!D$16*List!$H2573)+'NEW Reference'!D$17,0)</f>
        <v>1786</v>
      </c>
      <c r="L2573" s="34">
        <f>ROUND(('NEW Reference'!E$16*List!$H2573)+'NEW Reference'!E$17,0)</f>
        <v>2207</v>
      </c>
      <c r="M2573" s="34">
        <f>ROUND(('NEW Reference'!F$16*List!$H2573)+'NEW Reference'!F$17,0)</f>
        <v>2300</v>
      </c>
      <c r="N2573" s="34">
        <f>ROUND(('NEW Reference'!G$16*List!$H2573)+'NEW Reference'!G$17,0)</f>
        <v>2603</v>
      </c>
      <c r="O2573" s="34">
        <f>ROUND(('NEW Reference'!H$16*List!$H2573)+'NEW Reference'!H$17,0)</f>
        <v>2703</v>
      </c>
      <c r="P2573" s="34">
        <f>ROUND(('NEW Reference'!I$16*List!$H2573)+'NEW Reference'!I$17,0)</f>
        <v>2809</v>
      </c>
      <c r="Q2573" s="34">
        <f>ROUND(('NEW Reference'!J$16*List!$H2573)+'NEW Reference'!J$17,0)</f>
        <v>3253</v>
      </c>
      <c r="R2573" s="34">
        <f>ROUND(('NEW Reference'!K$16*List!$H2573)+'NEW Reference'!K$17,0)</f>
        <v>3355</v>
      </c>
      <c r="S2573" s="34">
        <f>ROUND(('NEW Reference'!L$16*List!$H2573)+'NEW Reference'!L$17,0)</f>
        <v>3621</v>
      </c>
      <c r="T2573" s="34">
        <f>ROUND(('NEW Reference'!M$16*List!$H2573)+'NEW Reference'!M$17,0)</f>
        <v>4324</v>
      </c>
      <c r="U2573" s="34">
        <f>ROUND(('NEW Reference'!N$16*List!$H2573)+'NEW Reference'!N$17,0)</f>
        <v>17449</v>
      </c>
      <c r="V2573" s="35">
        <f>ROUND(('NEW Reference'!O$16*List!$H2573)+'NEW Reference'!O$17,0)</f>
        <v>649</v>
      </c>
      <c r="W2573" s="35">
        <f>ROUND(('NEW Reference'!P$16*List!$H2573)+'NEW Reference'!P$17,0)</f>
        <v>914</v>
      </c>
      <c r="X2573" s="35">
        <f>ROUND(('NEW Reference'!Q$16*List!$H2573)+'NEW Reference'!Q$17,0)</f>
        <v>457</v>
      </c>
      <c r="Y2573" s="36"/>
      <c r="Z2573" s="4" t="str">
        <f t="shared" si="119"/>
        <v>WASHINGTON, Tennessee</v>
      </c>
      <c r="AA2573" s="46" t="s">
        <v>250</v>
      </c>
      <c r="AB2573" s="37" t="s">
        <v>49</v>
      </c>
      <c r="AC2573" s="41" t="s">
        <v>6938</v>
      </c>
      <c r="AD2573" s="42"/>
      <c r="AE2573">
        <f t="shared" si="120"/>
        <v>0.76650000000000007</v>
      </c>
    </row>
    <row r="2574" spans="1:31">
      <c r="A2574" s="28" t="s">
        <v>7143</v>
      </c>
      <c r="B2574" s="44" t="s">
        <v>7144</v>
      </c>
      <c r="C2574" s="45">
        <v>99944</v>
      </c>
      <c r="D2574" s="30" t="s">
        <v>225</v>
      </c>
      <c r="E2574" s="46" t="s">
        <v>2035</v>
      </c>
      <c r="F2574" s="50" t="s">
        <v>6938</v>
      </c>
      <c r="G2574" s="33" t="s">
        <v>59</v>
      </c>
      <c r="H2574">
        <f t="shared" si="118"/>
        <v>0.73120000000000007</v>
      </c>
      <c r="I2574" s="34">
        <f>ROUND(('NEW Reference'!B$16*List!$H2574)+'NEW Reference'!B$17,0)</f>
        <v>967</v>
      </c>
      <c r="J2574" s="34">
        <f>ROUND(('NEW Reference'!C$16*List!$H2574)+'NEW Reference'!C$17,0)</f>
        <v>1441</v>
      </c>
      <c r="K2574" s="34">
        <f>ROUND(('NEW Reference'!D$16*List!$H2574)+'NEW Reference'!D$17,0)</f>
        <v>1727</v>
      </c>
      <c r="L2574" s="34">
        <f>ROUND(('NEW Reference'!E$16*List!$H2574)+'NEW Reference'!E$17,0)</f>
        <v>2135</v>
      </c>
      <c r="M2574" s="34">
        <f>ROUND(('NEW Reference'!F$16*List!$H2574)+'NEW Reference'!F$17,0)</f>
        <v>2225</v>
      </c>
      <c r="N2574" s="34">
        <f>ROUND(('NEW Reference'!G$16*List!$H2574)+'NEW Reference'!G$17,0)</f>
        <v>2518</v>
      </c>
      <c r="O2574" s="34">
        <f>ROUND(('NEW Reference'!H$16*List!$H2574)+'NEW Reference'!H$17,0)</f>
        <v>2615</v>
      </c>
      <c r="P2574" s="34">
        <f>ROUND(('NEW Reference'!I$16*List!$H2574)+'NEW Reference'!I$17,0)</f>
        <v>2717</v>
      </c>
      <c r="Q2574" s="34">
        <f>ROUND(('NEW Reference'!J$16*List!$H2574)+'NEW Reference'!J$17,0)</f>
        <v>3147</v>
      </c>
      <c r="R2574" s="34">
        <f>ROUND(('NEW Reference'!K$16*List!$H2574)+'NEW Reference'!K$17,0)</f>
        <v>3246</v>
      </c>
      <c r="S2574" s="34">
        <f>ROUND(('NEW Reference'!L$16*List!$H2574)+'NEW Reference'!L$17,0)</f>
        <v>3503</v>
      </c>
      <c r="T2574" s="34">
        <f>ROUND(('NEW Reference'!M$16*List!$H2574)+'NEW Reference'!M$17,0)</f>
        <v>4183</v>
      </c>
      <c r="U2574" s="34">
        <f>ROUND(('NEW Reference'!N$16*List!$H2574)+'NEW Reference'!N$17,0)</f>
        <v>16879</v>
      </c>
      <c r="V2574" s="35">
        <f>ROUND(('NEW Reference'!O$16*List!$H2574)+'NEW Reference'!O$17,0)</f>
        <v>627</v>
      </c>
      <c r="W2574" s="35">
        <f>ROUND(('NEW Reference'!P$16*List!$H2574)+'NEW Reference'!P$17,0)</f>
        <v>884</v>
      </c>
      <c r="X2574" s="35">
        <f>ROUND(('NEW Reference'!Q$16*List!$H2574)+'NEW Reference'!Q$17,0)</f>
        <v>442</v>
      </c>
      <c r="Y2574" s="36"/>
      <c r="Z2574" s="4" t="str">
        <f t="shared" si="119"/>
        <v>WAYNE, Tennessee</v>
      </c>
      <c r="AA2574" s="37" t="s">
        <v>2035</v>
      </c>
      <c r="AB2574" s="37" t="s">
        <v>49</v>
      </c>
      <c r="AC2574" s="32" t="s">
        <v>6938</v>
      </c>
      <c r="AD2574" s="38"/>
      <c r="AE2574">
        <f t="shared" si="120"/>
        <v>0.73120000000000007</v>
      </c>
    </row>
    <row r="2575" spans="1:31">
      <c r="A2575" s="28" t="s">
        <v>7145</v>
      </c>
      <c r="B2575" s="44" t="s">
        <v>7146</v>
      </c>
      <c r="C2575" s="45">
        <v>99944</v>
      </c>
      <c r="D2575" s="30" t="s">
        <v>225</v>
      </c>
      <c r="E2575" s="46" t="s">
        <v>7147</v>
      </c>
      <c r="F2575" s="50" t="s">
        <v>6938</v>
      </c>
      <c r="G2575" s="33" t="s">
        <v>59</v>
      </c>
      <c r="H2575">
        <f t="shared" ref="H2575:H2638" si="121">IFERROR(INDEX($AH:$AH,MATCH($C2575,$AF:$AF,0)),"")</f>
        <v>0.73120000000000007</v>
      </c>
      <c r="I2575" s="34">
        <f>ROUND(('NEW Reference'!B$16*List!$H2575)+'NEW Reference'!B$17,0)</f>
        <v>967</v>
      </c>
      <c r="J2575" s="34">
        <f>ROUND(('NEW Reference'!C$16*List!$H2575)+'NEW Reference'!C$17,0)</f>
        <v>1441</v>
      </c>
      <c r="K2575" s="34">
        <f>ROUND(('NEW Reference'!D$16*List!$H2575)+'NEW Reference'!D$17,0)</f>
        <v>1727</v>
      </c>
      <c r="L2575" s="34">
        <f>ROUND(('NEW Reference'!E$16*List!$H2575)+'NEW Reference'!E$17,0)</f>
        <v>2135</v>
      </c>
      <c r="M2575" s="34">
        <f>ROUND(('NEW Reference'!F$16*List!$H2575)+'NEW Reference'!F$17,0)</f>
        <v>2225</v>
      </c>
      <c r="N2575" s="34">
        <f>ROUND(('NEW Reference'!G$16*List!$H2575)+'NEW Reference'!G$17,0)</f>
        <v>2518</v>
      </c>
      <c r="O2575" s="34">
        <f>ROUND(('NEW Reference'!H$16*List!$H2575)+'NEW Reference'!H$17,0)</f>
        <v>2615</v>
      </c>
      <c r="P2575" s="34">
        <f>ROUND(('NEW Reference'!I$16*List!$H2575)+'NEW Reference'!I$17,0)</f>
        <v>2717</v>
      </c>
      <c r="Q2575" s="34">
        <f>ROUND(('NEW Reference'!J$16*List!$H2575)+'NEW Reference'!J$17,0)</f>
        <v>3147</v>
      </c>
      <c r="R2575" s="34">
        <f>ROUND(('NEW Reference'!K$16*List!$H2575)+'NEW Reference'!K$17,0)</f>
        <v>3246</v>
      </c>
      <c r="S2575" s="34">
        <f>ROUND(('NEW Reference'!L$16*List!$H2575)+'NEW Reference'!L$17,0)</f>
        <v>3503</v>
      </c>
      <c r="T2575" s="34">
        <f>ROUND(('NEW Reference'!M$16*List!$H2575)+'NEW Reference'!M$17,0)</f>
        <v>4183</v>
      </c>
      <c r="U2575" s="34">
        <f>ROUND(('NEW Reference'!N$16*List!$H2575)+'NEW Reference'!N$17,0)</f>
        <v>16879</v>
      </c>
      <c r="V2575" s="35">
        <f>ROUND(('NEW Reference'!O$16*List!$H2575)+'NEW Reference'!O$17,0)</f>
        <v>627</v>
      </c>
      <c r="W2575" s="35">
        <f>ROUND(('NEW Reference'!P$16*List!$H2575)+'NEW Reference'!P$17,0)</f>
        <v>884</v>
      </c>
      <c r="X2575" s="35">
        <f>ROUND(('NEW Reference'!Q$16*List!$H2575)+'NEW Reference'!Q$17,0)</f>
        <v>442</v>
      </c>
      <c r="Y2575" s="36"/>
      <c r="Z2575" s="4" t="str">
        <f t="shared" ref="Z2575:Z2638" si="122">CONCATENATE(AA2575, AB2575, AC2575)</f>
        <v>WEAKLEY, Tennessee</v>
      </c>
      <c r="AA2575" s="37" t="s">
        <v>7147</v>
      </c>
      <c r="AB2575" s="37" t="s">
        <v>49</v>
      </c>
      <c r="AC2575" s="32" t="s">
        <v>6938</v>
      </c>
      <c r="AD2575" s="38"/>
      <c r="AE2575">
        <f t="shared" ref="AE2575:AE2638" si="123">IFERROR(INDEX($AH:$AH,MATCH($C2575,$AF:$AF,0)),"")</f>
        <v>0.73120000000000007</v>
      </c>
    </row>
    <row r="2576" spans="1:31">
      <c r="A2576" s="28" t="s">
        <v>7148</v>
      </c>
      <c r="B2576" s="44" t="s">
        <v>7149</v>
      </c>
      <c r="C2576" s="47">
        <v>99944</v>
      </c>
      <c r="D2576" s="30" t="s">
        <v>225</v>
      </c>
      <c r="E2576" s="37" t="s">
        <v>758</v>
      </c>
      <c r="F2576" s="50" t="s">
        <v>6938</v>
      </c>
      <c r="G2576" s="33" t="s">
        <v>59</v>
      </c>
      <c r="H2576">
        <f t="shared" si="121"/>
        <v>0.73120000000000007</v>
      </c>
      <c r="I2576" s="34">
        <f>ROUND(('NEW Reference'!B$16*List!$H2576)+'NEW Reference'!B$17,0)</f>
        <v>967</v>
      </c>
      <c r="J2576" s="34">
        <f>ROUND(('NEW Reference'!C$16*List!$H2576)+'NEW Reference'!C$17,0)</f>
        <v>1441</v>
      </c>
      <c r="K2576" s="34">
        <f>ROUND(('NEW Reference'!D$16*List!$H2576)+'NEW Reference'!D$17,0)</f>
        <v>1727</v>
      </c>
      <c r="L2576" s="34">
        <f>ROUND(('NEW Reference'!E$16*List!$H2576)+'NEW Reference'!E$17,0)</f>
        <v>2135</v>
      </c>
      <c r="M2576" s="34">
        <f>ROUND(('NEW Reference'!F$16*List!$H2576)+'NEW Reference'!F$17,0)</f>
        <v>2225</v>
      </c>
      <c r="N2576" s="34">
        <f>ROUND(('NEW Reference'!G$16*List!$H2576)+'NEW Reference'!G$17,0)</f>
        <v>2518</v>
      </c>
      <c r="O2576" s="34">
        <f>ROUND(('NEW Reference'!H$16*List!$H2576)+'NEW Reference'!H$17,0)</f>
        <v>2615</v>
      </c>
      <c r="P2576" s="34">
        <f>ROUND(('NEW Reference'!I$16*List!$H2576)+'NEW Reference'!I$17,0)</f>
        <v>2717</v>
      </c>
      <c r="Q2576" s="34">
        <f>ROUND(('NEW Reference'!J$16*List!$H2576)+'NEW Reference'!J$17,0)</f>
        <v>3147</v>
      </c>
      <c r="R2576" s="34">
        <f>ROUND(('NEW Reference'!K$16*List!$H2576)+'NEW Reference'!K$17,0)</f>
        <v>3246</v>
      </c>
      <c r="S2576" s="34">
        <f>ROUND(('NEW Reference'!L$16*List!$H2576)+'NEW Reference'!L$17,0)</f>
        <v>3503</v>
      </c>
      <c r="T2576" s="34">
        <f>ROUND(('NEW Reference'!M$16*List!$H2576)+'NEW Reference'!M$17,0)</f>
        <v>4183</v>
      </c>
      <c r="U2576" s="34">
        <f>ROUND(('NEW Reference'!N$16*List!$H2576)+'NEW Reference'!N$17,0)</f>
        <v>16879</v>
      </c>
      <c r="V2576" s="35">
        <f>ROUND(('NEW Reference'!O$16*List!$H2576)+'NEW Reference'!O$17,0)</f>
        <v>627</v>
      </c>
      <c r="W2576" s="35">
        <f>ROUND(('NEW Reference'!P$16*List!$H2576)+'NEW Reference'!P$17,0)</f>
        <v>884</v>
      </c>
      <c r="X2576" s="35">
        <f>ROUND(('NEW Reference'!Q$16*List!$H2576)+'NEW Reference'!Q$17,0)</f>
        <v>442</v>
      </c>
      <c r="Y2576" s="36"/>
      <c r="Z2576" s="4" t="str">
        <f t="shared" si="122"/>
        <v>WHITE, Tennessee</v>
      </c>
      <c r="AA2576" s="46" t="s">
        <v>758</v>
      </c>
      <c r="AB2576" s="37" t="s">
        <v>49</v>
      </c>
      <c r="AC2576" s="41" t="s">
        <v>6938</v>
      </c>
      <c r="AD2576" s="42"/>
      <c r="AE2576">
        <f t="shared" si="123"/>
        <v>0.73120000000000007</v>
      </c>
    </row>
    <row r="2577" spans="1:31">
      <c r="A2577" s="28" t="s">
        <v>7150</v>
      </c>
      <c r="B2577" s="44" t="s">
        <v>7151</v>
      </c>
      <c r="C2577" s="47">
        <v>34980</v>
      </c>
      <c r="D2577" s="30" t="s">
        <v>6954</v>
      </c>
      <c r="E2577" s="37" t="s">
        <v>2451</v>
      </c>
      <c r="F2577" s="49" t="s">
        <v>6938</v>
      </c>
      <c r="G2577" s="33" t="s">
        <v>48</v>
      </c>
      <c r="H2577">
        <f t="shared" si="121"/>
        <v>0.874</v>
      </c>
      <c r="I2577" s="34">
        <f>ROUND(('NEW Reference'!B$16*List!$H2577)+'NEW Reference'!B$17,0)</f>
        <v>1099</v>
      </c>
      <c r="J2577" s="34">
        <f>ROUND(('NEW Reference'!C$16*List!$H2577)+'NEW Reference'!C$17,0)</f>
        <v>1638</v>
      </c>
      <c r="K2577" s="34">
        <f>ROUND(('NEW Reference'!D$16*List!$H2577)+'NEW Reference'!D$17,0)</f>
        <v>1963</v>
      </c>
      <c r="L2577" s="34">
        <f>ROUND(('NEW Reference'!E$16*List!$H2577)+'NEW Reference'!E$17,0)</f>
        <v>2427</v>
      </c>
      <c r="M2577" s="34">
        <f>ROUND(('NEW Reference'!F$16*List!$H2577)+'NEW Reference'!F$17,0)</f>
        <v>2529</v>
      </c>
      <c r="N2577" s="34">
        <f>ROUND(('NEW Reference'!G$16*List!$H2577)+'NEW Reference'!G$17,0)</f>
        <v>2862</v>
      </c>
      <c r="O2577" s="34">
        <f>ROUND(('NEW Reference'!H$16*List!$H2577)+'NEW Reference'!H$17,0)</f>
        <v>2972</v>
      </c>
      <c r="P2577" s="34">
        <f>ROUND(('NEW Reference'!I$16*List!$H2577)+'NEW Reference'!I$17,0)</f>
        <v>3088</v>
      </c>
      <c r="Q2577" s="34">
        <f>ROUND(('NEW Reference'!J$16*List!$H2577)+'NEW Reference'!J$17,0)</f>
        <v>3577</v>
      </c>
      <c r="R2577" s="34">
        <f>ROUND(('NEW Reference'!K$16*List!$H2577)+'NEW Reference'!K$17,0)</f>
        <v>3689</v>
      </c>
      <c r="S2577" s="34">
        <f>ROUND(('NEW Reference'!L$16*List!$H2577)+'NEW Reference'!L$17,0)</f>
        <v>3981</v>
      </c>
      <c r="T2577" s="34">
        <f>ROUND(('NEW Reference'!M$16*List!$H2577)+'NEW Reference'!M$17,0)</f>
        <v>4755</v>
      </c>
      <c r="U2577" s="34">
        <f>ROUND(('NEW Reference'!N$16*List!$H2577)+'NEW Reference'!N$17,0)</f>
        <v>19184</v>
      </c>
      <c r="V2577" s="35">
        <f>ROUND(('NEW Reference'!O$16*List!$H2577)+'NEW Reference'!O$17,0)</f>
        <v>713</v>
      </c>
      <c r="W2577" s="35">
        <f>ROUND(('NEW Reference'!P$16*List!$H2577)+'NEW Reference'!P$17,0)</f>
        <v>1005</v>
      </c>
      <c r="X2577" s="35">
        <f>ROUND(('NEW Reference'!Q$16*List!$H2577)+'NEW Reference'!Q$17,0)</f>
        <v>502</v>
      </c>
      <c r="Y2577" s="36"/>
      <c r="Z2577" s="4" t="str">
        <f t="shared" si="122"/>
        <v>WILLIAMSON, Tennessee</v>
      </c>
      <c r="AA2577" s="46" t="s">
        <v>2451</v>
      </c>
      <c r="AB2577" s="37" t="s">
        <v>49</v>
      </c>
      <c r="AC2577" s="41" t="s">
        <v>6938</v>
      </c>
      <c r="AD2577" s="42"/>
      <c r="AE2577">
        <f t="shared" si="123"/>
        <v>0.874</v>
      </c>
    </row>
    <row r="2578" spans="1:31">
      <c r="A2578" s="28" t="s">
        <v>7152</v>
      </c>
      <c r="B2578" s="44" t="s">
        <v>7153</v>
      </c>
      <c r="C2578" s="47">
        <v>34980</v>
      </c>
      <c r="D2578" s="30" t="s">
        <v>6954</v>
      </c>
      <c r="E2578" s="37" t="s">
        <v>3202</v>
      </c>
      <c r="F2578" s="49" t="s">
        <v>6938</v>
      </c>
      <c r="G2578" s="33" t="s">
        <v>48</v>
      </c>
      <c r="H2578">
        <f t="shared" si="121"/>
        <v>0.874</v>
      </c>
      <c r="I2578" s="34">
        <f>ROUND(('NEW Reference'!B$16*List!$H2578)+'NEW Reference'!B$17,0)</f>
        <v>1099</v>
      </c>
      <c r="J2578" s="34">
        <f>ROUND(('NEW Reference'!C$16*List!$H2578)+'NEW Reference'!C$17,0)</f>
        <v>1638</v>
      </c>
      <c r="K2578" s="34">
        <f>ROUND(('NEW Reference'!D$16*List!$H2578)+'NEW Reference'!D$17,0)</f>
        <v>1963</v>
      </c>
      <c r="L2578" s="34">
        <f>ROUND(('NEW Reference'!E$16*List!$H2578)+'NEW Reference'!E$17,0)</f>
        <v>2427</v>
      </c>
      <c r="M2578" s="34">
        <f>ROUND(('NEW Reference'!F$16*List!$H2578)+'NEW Reference'!F$17,0)</f>
        <v>2529</v>
      </c>
      <c r="N2578" s="34">
        <f>ROUND(('NEW Reference'!G$16*List!$H2578)+'NEW Reference'!G$17,0)</f>
        <v>2862</v>
      </c>
      <c r="O2578" s="34">
        <f>ROUND(('NEW Reference'!H$16*List!$H2578)+'NEW Reference'!H$17,0)</f>
        <v>2972</v>
      </c>
      <c r="P2578" s="34">
        <f>ROUND(('NEW Reference'!I$16*List!$H2578)+'NEW Reference'!I$17,0)</f>
        <v>3088</v>
      </c>
      <c r="Q2578" s="34">
        <f>ROUND(('NEW Reference'!J$16*List!$H2578)+'NEW Reference'!J$17,0)</f>
        <v>3577</v>
      </c>
      <c r="R2578" s="34">
        <f>ROUND(('NEW Reference'!K$16*List!$H2578)+'NEW Reference'!K$17,0)</f>
        <v>3689</v>
      </c>
      <c r="S2578" s="34">
        <f>ROUND(('NEW Reference'!L$16*List!$H2578)+'NEW Reference'!L$17,0)</f>
        <v>3981</v>
      </c>
      <c r="T2578" s="34">
        <f>ROUND(('NEW Reference'!M$16*List!$H2578)+'NEW Reference'!M$17,0)</f>
        <v>4755</v>
      </c>
      <c r="U2578" s="34">
        <f>ROUND(('NEW Reference'!N$16*List!$H2578)+'NEW Reference'!N$17,0)</f>
        <v>19184</v>
      </c>
      <c r="V2578" s="35">
        <f>ROUND(('NEW Reference'!O$16*List!$H2578)+'NEW Reference'!O$17,0)</f>
        <v>713</v>
      </c>
      <c r="W2578" s="35">
        <f>ROUND(('NEW Reference'!P$16*List!$H2578)+'NEW Reference'!P$17,0)</f>
        <v>1005</v>
      </c>
      <c r="X2578" s="35">
        <f>ROUND(('NEW Reference'!Q$16*List!$H2578)+'NEW Reference'!Q$17,0)</f>
        <v>502</v>
      </c>
      <c r="Y2578" s="36"/>
      <c r="Z2578" s="4" t="str">
        <f t="shared" si="122"/>
        <v>WILSON, Tennessee</v>
      </c>
      <c r="AA2578" s="46" t="s">
        <v>3202</v>
      </c>
      <c r="AB2578" s="37" t="s">
        <v>49</v>
      </c>
      <c r="AC2578" s="41" t="s">
        <v>6938</v>
      </c>
      <c r="AD2578" s="42"/>
      <c r="AE2578">
        <f t="shared" si="123"/>
        <v>0.874</v>
      </c>
    </row>
    <row r="2579" spans="1:31">
      <c r="A2579" s="28" t="s">
        <v>6639</v>
      </c>
      <c r="B2579" s="44" t="s">
        <v>7154</v>
      </c>
      <c r="C2579" s="45">
        <v>99944</v>
      </c>
      <c r="D2579" s="30" t="s">
        <v>225</v>
      </c>
      <c r="E2579" s="46" t="s">
        <v>325</v>
      </c>
      <c r="F2579" s="49" t="s">
        <v>6938</v>
      </c>
      <c r="G2579" s="33" t="s">
        <v>59</v>
      </c>
      <c r="H2579">
        <f t="shared" si="121"/>
        <v>0.73120000000000007</v>
      </c>
      <c r="I2579" s="34">
        <f>ROUND(('NEW Reference'!B$16*List!$H2579)+'NEW Reference'!B$17,0)</f>
        <v>967</v>
      </c>
      <c r="J2579" s="34">
        <f>ROUND(('NEW Reference'!C$16*List!$H2579)+'NEW Reference'!C$17,0)</f>
        <v>1441</v>
      </c>
      <c r="K2579" s="34">
        <f>ROUND(('NEW Reference'!D$16*List!$H2579)+'NEW Reference'!D$17,0)</f>
        <v>1727</v>
      </c>
      <c r="L2579" s="34">
        <f>ROUND(('NEW Reference'!E$16*List!$H2579)+'NEW Reference'!E$17,0)</f>
        <v>2135</v>
      </c>
      <c r="M2579" s="34">
        <f>ROUND(('NEW Reference'!F$16*List!$H2579)+'NEW Reference'!F$17,0)</f>
        <v>2225</v>
      </c>
      <c r="N2579" s="34">
        <f>ROUND(('NEW Reference'!G$16*List!$H2579)+'NEW Reference'!G$17,0)</f>
        <v>2518</v>
      </c>
      <c r="O2579" s="34">
        <f>ROUND(('NEW Reference'!H$16*List!$H2579)+'NEW Reference'!H$17,0)</f>
        <v>2615</v>
      </c>
      <c r="P2579" s="34">
        <f>ROUND(('NEW Reference'!I$16*List!$H2579)+'NEW Reference'!I$17,0)</f>
        <v>2717</v>
      </c>
      <c r="Q2579" s="34">
        <f>ROUND(('NEW Reference'!J$16*List!$H2579)+'NEW Reference'!J$17,0)</f>
        <v>3147</v>
      </c>
      <c r="R2579" s="34">
        <f>ROUND(('NEW Reference'!K$16*List!$H2579)+'NEW Reference'!K$17,0)</f>
        <v>3246</v>
      </c>
      <c r="S2579" s="34">
        <f>ROUND(('NEW Reference'!L$16*List!$H2579)+'NEW Reference'!L$17,0)</f>
        <v>3503</v>
      </c>
      <c r="T2579" s="34">
        <f>ROUND(('NEW Reference'!M$16*List!$H2579)+'NEW Reference'!M$17,0)</f>
        <v>4183</v>
      </c>
      <c r="U2579" s="34">
        <f>ROUND(('NEW Reference'!N$16*List!$H2579)+'NEW Reference'!N$17,0)</f>
        <v>16879</v>
      </c>
      <c r="V2579" s="35">
        <f>ROUND(('NEW Reference'!O$16*List!$H2579)+'NEW Reference'!O$17,0)</f>
        <v>627</v>
      </c>
      <c r="W2579" s="35">
        <f>ROUND(('NEW Reference'!P$16*List!$H2579)+'NEW Reference'!P$17,0)</f>
        <v>884</v>
      </c>
      <c r="X2579" s="35">
        <f>ROUND(('NEW Reference'!Q$16*List!$H2579)+'NEW Reference'!Q$17,0)</f>
        <v>442</v>
      </c>
      <c r="Y2579" s="36"/>
      <c r="Z2579" s="4" t="str">
        <f t="shared" si="122"/>
        <v>STATEWIDE, Tennessee</v>
      </c>
      <c r="AA2579" s="37" t="s">
        <v>325</v>
      </c>
      <c r="AB2579" s="37" t="s">
        <v>49</v>
      </c>
      <c r="AC2579" s="32" t="s">
        <v>6938</v>
      </c>
      <c r="AD2579" s="38"/>
      <c r="AE2579">
        <f t="shared" si="123"/>
        <v>0.73120000000000007</v>
      </c>
    </row>
    <row r="2580" spans="1:31">
      <c r="A2580" s="28" t="s">
        <v>7155</v>
      </c>
      <c r="B2580" s="44" t="s">
        <v>7156</v>
      </c>
      <c r="C2580" s="47">
        <v>99945</v>
      </c>
      <c r="D2580" s="30" t="s">
        <v>229</v>
      </c>
      <c r="E2580" s="37" t="s">
        <v>2936</v>
      </c>
      <c r="F2580" s="50" t="s">
        <v>7157</v>
      </c>
      <c r="G2580" s="33" t="s">
        <v>59</v>
      </c>
      <c r="H2580">
        <f t="shared" si="121"/>
        <v>0.83110000000000006</v>
      </c>
      <c r="I2580" s="34">
        <f>ROUND(('NEW Reference'!B$16*List!$H2580)+'NEW Reference'!B$17,0)</f>
        <v>1059</v>
      </c>
      <c r="J2580" s="34">
        <f>ROUND(('NEW Reference'!C$16*List!$H2580)+'NEW Reference'!C$17,0)</f>
        <v>1579</v>
      </c>
      <c r="K2580" s="34">
        <f>ROUND(('NEW Reference'!D$16*List!$H2580)+'NEW Reference'!D$17,0)</f>
        <v>1892</v>
      </c>
      <c r="L2580" s="34">
        <f>ROUND(('NEW Reference'!E$16*List!$H2580)+'NEW Reference'!E$17,0)</f>
        <v>2339</v>
      </c>
      <c r="M2580" s="34">
        <f>ROUND(('NEW Reference'!F$16*List!$H2580)+'NEW Reference'!F$17,0)</f>
        <v>2437</v>
      </c>
      <c r="N2580" s="34">
        <f>ROUND(('NEW Reference'!G$16*List!$H2580)+'NEW Reference'!G$17,0)</f>
        <v>2759</v>
      </c>
      <c r="O2580" s="34">
        <f>ROUND(('NEW Reference'!H$16*List!$H2580)+'NEW Reference'!H$17,0)</f>
        <v>2865</v>
      </c>
      <c r="P2580" s="34">
        <f>ROUND(('NEW Reference'!I$16*List!$H2580)+'NEW Reference'!I$17,0)</f>
        <v>2977</v>
      </c>
      <c r="Q2580" s="34">
        <f>ROUND(('NEW Reference'!J$16*List!$H2580)+'NEW Reference'!J$17,0)</f>
        <v>3447</v>
      </c>
      <c r="R2580" s="34">
        <f>ROUND(('NEW Reference'!K$16*List!$H2580)+'NEW Reference'!K$17,0)</f>
        <v>3556</v>
      </c>
      <c r="S2580" s="34">
        <f>ROUND(('NEW Reference'!L$16*List!$H2580)+'NEW Reference'!L$17,0)</f>
        <v>3837</v>
      </c>
      <c r="T2580" s="34">
        <f>ROUND(('NEW Reference'!M$16*List!$H2580)+'NEW Reference'!M$17,0)</f>
        <v>4583</v>
      </c>
      <c r="U2580" s="34">
        <f>ROUND(('NEW Reference'!N$16*List!$H2580)+'NEW Reference'!N$17,0)</f>
        <v>18492</v>
      </c>
      <c r="V2580" s="35">
        <f>ROUND(('NEW Reference'!O$16*List!$H2580)+'NEW Reference'!O$17,0)</f>
        <v>687</v>
      </c>
      <c r="W2580" s="35">
        <f>ROUND(('NEW Reference'!P$16*List!$H2580)+'NEW Reference'!P$17,0)</f>
        <v>969</v>
      </c>
      <c r="X2580" s="35">
        <f>ROUND(('NEW Reference'!Q$16*List!$H2580)+'NEW Reference'!Q$17,0)</f>
        <v>484</v>
      </c>
      <c r="Y2580" s="36"/>
      <c r="Z2580" s="4" t="str">
        <f t="shared" si="122"/>
        <v>ANDERSON, Texas</v>
      </c>
      <c r="AA2580" s="46" t="s">
        <v>2936</v>
      </c>
      <c r="AB2580" s="37" t="s">
        <v>49</v>
      </c>
      <c r="AC2580" s="41" t="s">
        <v>7157</v>
      </c>
      <c r="AD2580" s="42"/>
      <c r="AE2580">
        <f t="shared" si="123"/>
        <v>0.83110000000000006</v>
      </c>
    </row>
    <row r="2581" spans="1:31">
      <c r="A2581" s="28" t="s">
        <v>7158</v>
      </c>
      <c r="B2581" s="44" t="s">
        <v>7159</v>
      </c>
      <c r="C2581" s="45">
        <v>99945</v>
      </c>
      <c r="D2581" s="30" t="s">
        <v>229</v>
      </c>
      <c r="E2581" s="46" t="s">
        <v>7160</v>
      </c>
      <c r="F2581" s="50" t="s">
        <v>7157</v>
      </c>
      <c r="G2581" s="33" t="s">
        <v>59</v>
      </c>
      <c r="H2581">
        <f t="shared" si="121"/>
        <v>0.83110000000000006</v>
      </c>
      <c r="I2581" s="34">
        <f>ROUND(('NEW Reference'!B$16*List!$H2581)+'NEW Reference'!B$17,0)</f>
        <v>1059</v>
      </c>
      <c r="J2581" s="34">
        <f>ROUND(('NEW Reference'!C$16*List!$H2581)+'NEW Reference'!C$17,0)</f>
        <v>1579</v>
      </c>
      <c r="K2581" s="34">
        <f>ROUND(('NEW Reference'!D$16*List!$H2581)+'NEW Reference'!D$17,0)</f>
        <v>1892</v>
      </c>
      <c r="L2581" s="34">
        <f>ROUND(('NEW Reference'!E$16*List!$H2581)+'NEW Reference'!E$17,0)</f>
        <v>2339</v>
      </c>
      <c r="M2581" s="34">
        <f>ROUND(('NEW Reference'!F$16*List!$H2581)+'NEW Reference'!F$17,0)</f>
        <v>2437</v>
      </c>
      <c r="N2581" s="34">
        <f>ROUND(('NEW Reference'!G$16*List!$H2581)+'NEW Reference'!G$17,0)</f>
        <v>2759</v>
      </c>
      <c r="O2581" s="34">
        <f>ROUND(('NEW Reference'!H$16*List!$H2581)+'NEW Reference'!H$17,0)</f>
        <v>2865</v>
      </c>
      <c r="P2581" s="34">
        <f>ROUND(('NEW Reference'!I$16*List!$H2581)+'NEW Reference'!I$17,0)</f>
        <v>2977</v>
      </c>
      <c r="Q2581" s="34">
        <f>ROUND(('NEW Reference'!J$16*List!$H2581)+'NEW Reference'!J$17,0)</f>
        <v>3447</v>
      </c>
      <c r="R2581" s="34">
        <f>ROUND(('NEW Reference'!K$16*List!$H2581)+'NEW Reference'!K$17,0)</f>
        <v>3556</v>
      </c>
      <c r="S2581" s="34">
        <f>ROUND(('NEW Reference'!L$16*List!$H2581)+'NEW Reference'!L$17,0)</f>
        <v>3837</v>
      </c>
      <c r="T2581" s="34">
        <f>ROUND(('NEW Reference'!M$16*List!$H2581)+'NEW Reference'!M$17,0)</f>
        <v>4583</v>
      </c>
      <c r="U2581" s="34">
        <f>ROUND(('NEW Reference'!N$16*List!$H2581)+'NEW Reference'!N$17,0)</f>
        <v>18492</v>
      </c>
      <c r="V2581" s="35">
        <f>ROUND(('NEW Reference'!O$16*List!$H2581)+'NEW Reference'!O$17,0)</f>
        <v>687</v>
      </c>
      <c r="W2581" s="35">
        <f>ROUND(('NEW Reference'!P$16*List!$H2581)+'NEW Reference'!P$17,0)</f>
        <v>969</v>
      </c>
      <c r="X2581" s="35">
        <f>ROUND(('NEW Reference'!Q$16*List!$H2581)+'NEW Reference'!Q$17,0)</f>
        <v>484</v>
      </c>
      <c r="Y2581" s="36"/>
      <c r="Z2581" s="4" t="str">
        <f t="shared" si="122"/>
        <v>ANDREWS, Texas</v>
      </c>
      <c r="AA2581" s="46" t="s">
        <v>7160</v>
      </c>
      <c r="AB2581" s="37" t="s">
        <v>49</v>
      </c>
      <c r="AC2581" s="41" t="s">
        <v>7157</v>
      </c>
      <c r="AD2581" s="42"/>
      <c r="AE2581">
        <f t="shared" si="123"/>
        <v>0.83110000000000006</v>
      </c>
    </row>
    <row r="2582" spans="1:31">
      <c r="A2582" s="28" t="s">
        <v>7161</v>
      </c>
      <c r="B2582" s="44" t="s">
        <v>7162</v>
      </c>
      <c r="C2582" s="45">
        <v>99945</v>
      </c>
      <c r="D2582" s="30" t="s">
        <v>229</v>
      </c>
      <c r="E2582" s="46" t="s">
        <v>7163</v>
      </c>
      <c r="F2582" s="50" t="s">
        <v>7157</v>
      </c>
      <c r="G2582" s="33" t="s">
        <v>59</v>
      </c>
      <c r="H2582">
        <f t="shared" si="121"/>
        <v>0.83110000000000006</v>
      </c>
      <c r="I2582" s="34">
        <f>ROUND(('NEW Reference'!B$16*List!$H2582)+'NEW Reference'!B$17,0)</f>
        <v>1059</v>
      </c>
      <c r="J2582" s="34">
        <f>ROUND(('NEW Reference'!C$16*List!$H2582)+'NEW Reference'!C$17,0)</f>
        <v>1579</v>
      </c>
      <c r="K2582" s="34">
        <f>ROUND(('NEW Reference'!D$16*List!$H2582)+'NEW Reference'!D$17,0)</f>
        <v>1892</v>
      </c>
      <c r="L2582" s="34">
        <f>ROUND(('NEW Reference'!E$16*List!$H2582)+'NEW Reference'!E$17,0)</f>
        <v>2339</v>
      </c>
      <c r="M2582" s="34">
        <f>ROUND(('NEW Reference'!F$16*List!$H2582)+'NEW Reference'!F$17,0)</f>
        <v>2437</v>
      </c>
      <c r="N2582" s="34">
        <f>ROUND(('NEW Reference'!G$16*List!$H2582)+'NEW Reference'!G$17,0)</f>
        <v>2759</v>
      </c>
      <c r="O2582" s="34">
        <f>ROUND(('NEW Reference'!H$16*List!$H2582)+'NEW Reference'!H$17,0)</f>
        <v>2865</v>
      </c>
      <c r="P2582" s="34">
        <f>ROUND(('NEW Reference'!I$16*List!$H2582)+'NEW Reference'!I$17,0)</f>
        <v>2977</v>
      </c>
      <c r="Q2582" s="34">
        <f>ROUND(('NEW Reference'!J$16*List!$H2582)+'NEW Reference'!J$17,0)</f>
        <v>3447</v>
      </c>
      <c r="R2582" s="34">
        <f>ROUND(('NEW Reference'!K$16*List!$H2582)+'NEW Reference'!K$17,0)</f>
        <v>3556</v>
      </c>
      <c r="S2582" s="34">
        <f>ROUND(('NEW Reference'!L$16*List!$H2582)+'NEW Reference'!L$17,0)</f>
        <v>3837</v>
      </c>
      <c r="T2582" s="34">
        <f>ROUND(('NEW Reference'!M$16*List!$H2582)+'NEW Reference'!M$17,0)</f>
        <v>4583</v>
      </c>
      <c r="U2582" s="34">
        <f>ROUND(('NEW Reference'!N$16*List!$H2582)+'NEW Reference'!N$17,0)</f>
        <v>18492</v>
      </c>
      <c r="V2582" s="35">
        <f>ROUND(('NEW Reference'!O$16*List!$H2582)+'NEW Reference'!O$17,0)</f>
        <v>687</v>
      </c>
      <c r="W2582" s="35">
        <f>ROUND(('NEW Reference'!P$16*List!$H2582)+'NEW Reference'!P$17,0)</f>
        <v>969</v>
      </c>
      <c r="X2582" s="35">
        <f>ROUND(('NEW Reference'!Q$16*List!$H2582)+'NEW Reference'!Q$17,0)</f>
        <v>484</v>
      </c>
      <c r="Y2582" s="36"/>
      <c r="Z2582" s="4" t="str">
        <f t="shared" si="122"/>
        <v>ANGELINA, Texas</v>
      </c>
      <c r="AA2582" s="46" t="s">
        <v>7163</v>
      </c>
      <c r="AB2582" s="37" t="s">
        <v>49</v>
      </c>
      <c r="AC2582" s="41" t="s">
        <v>7157</v>
      </c>
      <c r="AD2582" s="42"/>
      <c r="AE2582">
        <f t="shared" si="123"/>
        <v>0.83110000000000006</v>
      </c>
    </row>
    <row r="2583" spans="1:31">
      <c r="A2583" s="28" t="s">
        <v>7164</v>
      </c>
      <c r="B2583" s="44" t="s">
        <v>7165</v>
      </c>
      <c r="C2583" s="45">
        <v>99945</v>
      </c>
      <c r="D2583" s="30" t="s">
        <v>229</v>
      </c>
      <c r="E2583" s="37" t="s">
        <v>7166</v>
      </c>
      <c r="F2583" s="49" t="s">
        <v>7157</v>
      </c>
      <c r="G2583" s="33" t="s">
        <v>59</v>
      </c>
      <c r="H2583">
        <f t="shared" si="121"/>
        <v>0.83110000000000006</v>
      </c>
      <c r="I2583" s="34">
        <f>ROUND(('NEW Reference'!B$16*List!$H2583)+'NEW Reference'!B$17,0)</f>
        <v>1059</v>
      </c>
      <c r="J2583" s="34">
        <f>ROUND(('NEW Reference'!C$16*List!$H2583)+'NEW Reference'!C$17,0)</f>
        <v>1579</v>
      </c>
      <c r="K2583" s="34">
        <f>ROUND(('NEW Reference'!D$16*List!$H2583)+'NEW Reference'!D$17,0)</f>
        <v>1892</v>
      </c>
      <c r="L2583" s="34">
        <f>ROUND(('NEW Reference'!E$16*List!$H2583)+'NEW Reference'!E$17,0)</f>
        <v>2339</v>
      </c>
      <c r="M2583" s="34">
        <f>ROUND(('NEW Reference'!F$16*List!$H2583)+'NEW Reference'!F$17,0)</f>
        <v>2437</v>
      </c>
      <c r="N2583" s="34">
        <f>ROUND(('NEW Reference'!G$16*List!$H2583)+'NEW Reference'!G$17,0)</f>
        <v>2759</v>
      </c>
      <c r="O2583" s="34">
        <f>ROUND(('NEW Reference'!H$16*List!$H2583)+'NEW Reference'!H$17,0)</f>
        <v>2865</v>
      </c>
      <c r="P2583" s="34">
        <f>ROUND(('NEW Reference'!I$16*List!$H2583)+'NEW Reference'!I$17,0)</f>
        <v>2977</v>
      </c>
      <c r="Q2583" s="34">
        <f>ROUND(('NEW Reference'!J$16*List!$H2583)+'NEW Reference'!J$17,0)</f>
        <v>3447</v>
      </c>
      <c r="R2583" s="34">
        <f>ROUND(('NEW Reference'!K$16*List!$H2583)+'NEW Reference'!K$17,0)</f>
        <v>3556</v>
      </c>
      <c r="S2583" s="34">
        <f>ROUND(('NEW Reference'!L$16*List!$H2583)+'NEW Reference'!L$17,0)</f>
        <v>3837</v>
      </c>
      <c r="T2583" s="34">
        <f>ROUND(('NEW Reference'!M$16*List!$H2583)+'NEW Reference'!M$17,0)</f>
        <v>4583</v>
      </c>
      <c r="U2583" s="34">
        <f>ROUND(('NEW Reference'!N$16*List!$H2583)+'NEW Reference'!N$17,0)</f>
        <v>18492</v>
      </c>
      <c r="V2583" s="35">
        <f>ROUND(('NEW Reference'!O$16*List!$H2583)+'NEW Reference'!O$17,0)</f>
        <v>687</v>
      </c>
      <c r="W2583" s="35">
        <f>ROUND(('NEW Reference'!P$16*List!$H2583)+'NEW Reference'!P$17,0)</f>
        <v>969</v>
      </c>
      <c r="X2583" s="35">
        <f>ROUND(('NEW Reference'!Q$16*List!$H2583)+'NEW Reference'!Q$17,0)</f>
        <v>484</v>
      </c>
      <c r="Y2583" s="36"/>
      <c r="Z2583" s="4" t="str">
        <f t="shared" si="122"/>
        <v>ARANSAS, Texas</v>
      </c>
      <c r="AA2583" s="37" t="s">
        <v>7166</v>
      </c>
      <c r="AB2583" s="37" t="s">
        <v>49</v>
      </c>
      <c r="AC2583" s="32" t="s">
        <v>7157</v>
      </c>
      <c r="AD2583" s="38"/>
      <c r="AE2583">
        <f t="shared" si="123"/>
        <v>0.83110000000000006</v>
      </c>
    </row>
    <row r="2584" spans="1:31">
      <c r="A2584" s="28" t="s">
        <v>7167</v>
      </c>
      <c r="B2584" s="44" t="s">
        <v>7168</v>
      </c>
      <c r="C2584" s="45">
        <v>48660</v>
      </c>
      <c r="D2584" s="30" t="s">
        <v>1774</v>
      </c>
      <c r="E2584" s="46" t="s">
        <v>7169</v>
      </c>
      <c r="F2584" s="49" t="s">
        <v>7157</v>
      </c>
      <c r="G2584" s="33" t="s">
        <v>48</v>
      </c>
      <c r="H2584">
        <f t="shared" si="121"/>
        <v>0.88460000000000005</v>
      </c>
      <c r="I2584" s="34">
        <f>ROUND(('NEW Reference'!B$16*List!$H2584)+'NEW Reference'!B$17,0)</f>
        <v>1109</v>
      </c>
      <c r="J2584" s="34">
        <f>ROUND(('NEW Reference'!C$16*List!$H2584)+'NEW Reference'!C$17,0)</f>
        <v>1653</v>
      </c>
      <c r="K2584" s="34">
        <f>ROUND(('NEW Reference'!D$16*List!$H2584)+'NEW Reference'!D$17,0)</f>
        <v>1981</v>
      </c>
      <c r="L2584" s="34">
        <f>ROUND(('NEW Reference'!E$16*List!$H2584)+'NEW Reference'!E$17,0)</f>
        <v>2449</v>
      </c>
      <c r="M2584" s="34">
        <f>ROUND(('NEW Reference'!F$16*List!$H2584)+'NEW Reference'!F$17,0)</f>
        <v>2551</v>
      </c>
      <c r="N2584" s="34">
        <f>ROUND(('NEW Reference'!G$16*List!$H2584)+'NEW Reference'!G$17,0)</f>
        <v>2888</v>
      </c>
      <c r="O2584" s="34">
        <f>ROUND(('NEW Reference'!H$16*List!$H2584)+'NEW Reference'!H$17,0)</f>
        <v>2998</v>
      </c>
      <c r="P2584" s="34">
        <f>ROUND(('NEW Reference'!I$16*List!$H2584)+'NEW Reference'!I$17,0)</f>
        <v>3116</v>
      </c>
      <c r="Q2584" s="34">
        <f>ROUND(('NEW Reference'!J$16*List!$H2584)+'NEW Reference'!J$17,0)</f>
        <v>3608</v>
      </c>
      <c r="R2584" s="34">
        <f>ROUND(('NEW Reference'!K$16*List!$H2584)+'NEW Reference'!K$17,0)</f>
        <v>3722</v>
      </c>
      <c r="S2584" s="34">
        <f>ROUND(('NEW Reference'!L$16*List!$H2584)+'NEW Reference'!L$17,0)</f>
        <v>4017</v>
      </c>
      <c r="T2584" s="34">
        <f>ROUND(('NEW Reference'!M$16*List!$H2584)+'NEW Reference'!M$17,0)</f>
        <v>4797</v>
      </c>
      <c r="U2584" s="34">
        <f>ROUND(('NEW Reference'!N$16*List!$H2584)+'NEW Reference'!N$17,0)</f>
        <v>19356</v>
      </c>
      <c r="V2584" s="35">
        <f>ROUND(('NEW Reference'!O$16*List!$H2584)+'NEW Reference'!O$17,0)</f>
        <v>720</v>
      </c>
      <c r="W2584" s="35">
        <f>ROUND(('NEW Reference'!P$16*List!$H2584)+'NEW Reference'!P$17,0)</f>
        <v>1014</v>
      </c>
      <c r="X2584" s="35">
        <f>ROUND(('NEW Reference'!Q$16*List!$H2584)+'NEW Reference'!Q$17,0)</f>
        <v>507</v>
      </c>
      <c r="Y2584" s="36"/>
      <c r="Z2584" s="4" t="str">
        <f t="shared" si="122"/>
        <v>ARCHER, Texas</v>
      </c>
      <c r="AA2584" s="46" t="s">
        <v>7169</v>
      </c>
      <c r="AB2584" s="37" t="s">
        <v>49</v>
      </c>
      <c r="AC2584" s="41" t="s">
        <v>7157</v>
      </c>
      <c r="AD2584" s="42"/>
      <c r="AE2584">
        <f t="shared" si="123"/>
        <v>0.88460000000000005</v>
      </c>
    </row>
    <row r="2585" spans="1:31">
      <c r="A2585" s="28" t="s">
        <v>7170</v>
      </c>
      <c r="B2585" s="44" t="s">
        <v>7171</v>
      </c>
      <c r="C2585" s="47">
        <v>11100</v>
      </c>
      <c r="D2585" s="30" t="s">
        <v>311</v>
      </c>
      <c r="E2585" s="37" t="s">
        <v>6464</v>
      </c>
      <c r="F2585" s="49" t="s">
        <v>7157</v>
      </c>
      <c r="G2585" s="33" t="s">
        <v>48</v>
      </c>
      <c r="H2585">
        <f t="shared" si="121"/>
        <v>0.78200000000000003</v>
      </c>
      <c r="I2585" s="34">
        <f>ROUND(('NEW Reference'!B$16*List!$H2585)+'NEW Reference'!B$17,0)</f>
        <v>1014</v>
      </c>
      <c r="J2585" s="34">
        <f>ROUND(('NEW Reference'!C$16*List!$H2585)+'NEW Reference'!C$17,0)</f>
        <v>1512</v>
      </c>
      <c r="K2585" s="34">
        <f>ROUND(('NEW Reference'!D$16*List!$H2585)+'NEW Reference'!D$17,0)</f>
        <v>1811</v>
      </c>
      <c r="L2585" s="34">
        <f>ROUND(('NEW Reference'!E$16*List!$H2585)+'NEW Reference'!E$17,0)</f>
        <v>2239</v>
      </c>
      <c r="M2585" s="34">
        <f>ROUND(('NEW Reference'!F$16*List!$H2585)+'NEW Reference'!F$17,0)</f>
        <v>2333</v>
      </c>
      <c r="N2585" s="34">
        <f>ROUND(('NEW Reference'!G$16*List!$H2585)+'NEW Reference'!G$17,0)</f>
        <v>2641</v>
      </c>
      <c r="O2585" s="34">
        <f>ROUND(('NEW Reference'!H$16*List!$H2585)+'NEW Reference'!H$17,0)</f>
        <v>2742</v>
      </c>
      <c r="P2585" s="34">
        <f>ROUND(('NEW Reference'!I$16*List!$H2585)+'NEW Reference'!I$17,0)</f>
        <v>2849</v>
      </c>
      <c r="Q2585" s="34">
        <f>ROUND(('NEW Reference'!J$16*List!$H2585)+'NEW Reference'!J$17,0)</f>
        <v>3300</v>
      </c>
      <c r="R2585" s="34">
        <f>ROUND(('NEW Reference'!K$16*List!$H2585)+'NEW Reference'!K$17,0)</f>
        <v>3404</v>
      </c>
      <c r="S2585" s="34">
        <f>ROUND(('NEW Reference'!L$16*List!$H2585)+'NEW Reference'!L$17,0)</f>
        <v>3673</v>
      </c>
      <c r="T2585" s="34">
        <f>ROUND(('NEW Reference'!M$16*List!$H2585)+'NEW Reference'!M$17,0)</f>
        <v>4386</v>
      </c>
      <c r="U2585" s="34">
        <f>ROUND(('NEW Reference'!N$16*List!$H2585)+'NEW Reference'!N$17,0)</f>
        <v>17699</v>
      </c>
      <c r="V2585" s="35">
        <f>ROUND(('NEW Reference'!O$16*List!$H2585)+'NEW Reference'!O$17,0)</f>
        <v>658</v>
      </c>
      <c r="W2585" s="35">
        <f>ROUND(('NEW Reference'!P$16*List!$H2585)+'NEW Reference'!P$17,0)</f>
        <v>927</v>
      </c>
      <c r="X2585" s="35">
        <f>ROUND(('NEW Reference'!Q$16*List!$H2585)+'NEW Reference'!Q$17,0)</f>
        <v>464</v>
      </c>
      <c r="Y2585" s="36"/>
      <c r="Z2585" s="4" t="str">
        <f t="shared" si="122"/>
        <v>ARMSTRONG, Texas</v>
      </c>
      <c r="AA2585" s="46" t="s">
        <v>6464</v>
      </c>
      <c r="AB2585" s="37" t="s">
        <v>49</v>
      </c>
      <c r="AC2585" s="41" t="s">
        <v>7157</v>
      </c>
      <c r="AD2585" s="42"/>
      <c r="AE2585">
        <f t="shared" si="123"/>
        <v>0.78200000000000003</v>
      </c>
    </row>
    <row r="2586" spans="1:31">
      <c r="A2586" s="28" t="s">
        <v>7172</v>
      </c>
      <c r="B2586" s="44" t="s">
        <v>7173</v>
      </c>
      <c r="C2586" s="45">
        <v>41700</v>
      </c>
      <c r="D2586" s="30" t="s">
        <v>1529</v>
      </c>
      <c r="E2586" s="46" t="s">
        <v>7174</v>
      </c>
      <c r="F2586" s="49" t="s">
        <v>7157</v>
      </c>
      <c r="G2586" s="33" t="s">
        <v>48</v>
      </c>
      <c r="H2586">
        <f t="shared" si="121"/>
        <v>0.86570000000000003</v>
      </c>
      <c r="I2586" s="34">
        <f>ROUND(('NEW Reference'!B$16*List!$H2586)+'NEW Reference'!B$17,0)</f>
        <v>1091</v>
      </c>
      <c r="J2586" s="34">
        <f>ROUND(('NEW Reference'!C$16*List!$H2586)+'NEW Reference'!C$17,0)</f>
        <v>1627</v>
      </c>
      <c r="K2586" s="34">
        <f>ROUND(('NEW Reference'!D$16*List!$H2586)+'NEW Reference'!D$17,0)</f>
        <v>1949</v>
      </c>
      <c r="L2586" s="34">
        <f>ROUND(('NEW Reference'!E$16*List!$H2586)+'NEW Reference'!E$17,0)</f>
        <v>2410</v>
      </c>
      <c r="M2586" s="34">
        <f>ROUND(('NEW Reference'!F$16*List!$H2586)+'NEW Reference'!F$17,0)</f>
        <v>2511</v>
      </c>
      <c r="N2586" s="34">
        <f>ROUND(('NEW Reference'!G$16*List!$H2586)+'NEW Reference'!G$17,0)</f>
        <v>2842</v>
      </c>
      <c r="O2586" s="34">
        <f>ROUND(('NEW Reference'!H$16*List!$H2586)+'NEW Reference'!H$17,0)</f>
        <v>2951</v>
      </c>
      <c r="P2586" s="34">
        <f>ROUND(('NEW Reference'!I$16*List!$H2586)+'NEW Reference'!I$17,0)</f>
        <v>3067</v>
      </c>
      <c r="Q2586" s="34">
        <f>ROUND(('NEW Reference'!J$16*List!$H2586)+'NEW Reference'!J$17,0)</f>
        <v>3552</v>
      </c>
      <c r="R2586" s="34">
        <f>ROUND(('NEW Reference'!K$16*List!$H2586)+'NEW Reference'!K$17,0)</f>
        <v>3664</v>
      </c>
      <c r="S2586" s="34">
        <f>ROUND(('NEW Reference'!L$16*List!$H2586)+'NEW Reference'!L$17,0)</f>
        <v>3953</v>
      </c>
      <c r="T2586" s="34">
        <f>ROUND(('NEW Reference'!M$16*List!$H2586)+'NEW Reference'!M$17,0)</f>
        <v>4721</v>
      </c>
      <c r="U2586" s="34">
        <f>ROUND(('NEW Reference'!N$16*List!$H2586)+'NEW Reference'!N$17,0)</f>
        <v>19050</v>
      </c>
      <c r="V2586" s="35">
        <f>ROUND(('NEW Reference'!O$16*List!$H2586)+'NEW Reference'!O$17,0)</f>
        <v>708</v>
      </c>
      <c r="W2586" s="35">
        <f>ROUND(('NEW Reference'!P$16*List!$H2586)+'NEW Reference'!P$17,0)</f>
        <v>998</v>
      </c>
      <c r="X2586" s="35">
        <f>ROUND(('NEW Reference'!Q$16*List!$H2586)+'NEW Reference'!Q$17,0)</f>
        <v>499</v>
      </c>
      <c r="Y2586" s="36"/>
      <c r="Z2586" s="4" t="str">
        <f t="shared" si="122"/>
        <v>ATASCOSA, Texas</v>
      </c>
      <c r="AA2586" s="46" t="s">
        <v>7174</v>
      </c>
      <c r="AB2586" s="37" t="s">
        <v>49</v>
      </c>
      <c r="AC2586" s="41" t="s">
        <v>7157</v>
      </c>
      <c r="AD2586" s="42"/>
      <c r="AE2586">
        <f t="shared" si="123"/>
        <v>0.86570000000000003</v>
      </c>
    </row>
    <row r="2587" spans="1:31">
      <c r="A2587" s="28" t="s">
        <v>7175</v>
      </c>
      <c r="B2587" s="44" t="s">
        <v>7176</v>
      </c>
      <c r="C2587" s="45">
        <v>26420</v>
      </c>
      <c r="D2587" s="30" t="s">
        <v>911</v>
      </c>
      <c r="E2587" s="46" t="s">
        <v>7177</v>
      </c>
      <c r="F2587" s="49" t="s">
        <v>7157</v>
      </c>
      <c r="G2587" s="33" t="s">
        <v>48</v>
      </c>
      <c r="H2587">
        <f t="shared" si="121"/>
        <v>0.99660000000000004</v>
      </c>
      <c r="I2587" s="34">
        <f>ROUND(('NEW Reference'!B$16*List!$H2587)+'NEW Reference'!B$17,0)</f>
        <v>1212</v>
      </c>
      <c r="J2587" s="34">
        <f>ROUND(('NEW Reference'!C$16*List!$H2587)+'NEW Reference'!C$17,0)</f>
        <v>1807</v>
      </c>
      <c r="K2587" s="34">
        <f>ROUND(('NEW Reference'!D$16*List!$H2587)+'NEW Reference'!D$17,0)</f>
        <v>2166</v>
      </c>
      <c r="L2587" s="34">
        <f>ROUND(('NEW Reference'!E$16*List!$H2587)+'NEW Reference'!E$17,0)</f>
        <v>2678</v>
      </c>
      <c r="M2587" s="34">
        <f>ROUND(('NEW Reference'!F$16*List!$H2587)+'NEW Reference'!F$17,0)</f>
        <v>2790</v>
      </c>
      <c r="N2587" s="34">
        <f>ROUND(('NEW Reference'!G$16*List!$H2587)+'NEW Reference'!G$17,0)</f>
        <v>3158</v>
      </c>
      <c r="O2587" s="34">
        <f>ROUND(('NEW Reference'!H$16*List!$H2587)+'NEW Reference'!H$17,0)</f>
        <v>3278</v>
      </c>
      <c r="P2587" s="34">
        <f>ROUND(('NEW Reference'!I$16*List!$H2587)+'NEW Reference'!I$17,0)</f>
        <v>3407</v>
      </c>
      <c r="Q2587" s="34">
        <f>ROUND(('NEW Reference'!J$16*List!$H2587)+'NEW Reference'!J$17,0)</f>
        <v>3946</v>
      </c>
      <c r="R2587" s="34">
        <f>ROUND(('NEW Reference'!K$16*List!$H2587)+'NEW Reference'!K$17,0)</f>
        <v>4070</v>
      </c>
      <c r="S2587" s="34">
        <f>ROUND(('NEW Reference'!L$16*List!$H2587)+'NEW Reference'!L$17,0)</f>
        <v>4392</v>
      </c>
      <c r="T2587" s="34">
        <f>ROUND(('NEW Reference'!M$16*List!$H2587)+'NEW Reference'!M$17,0)</f>
        <v>5245</v>
      </c>
      <c r="U2587" s="34">
        <f>ROUND(('NEW Reference'!N$16*List!$H2587)+'NEW Reference'!N$17,0)</f>
        <v>21164</v>
      </c>
      <c r="V2587" s="35">
        <f>ROUND(('NEW Reference'!O$16*List!$H2587)+'NEW Reference'!O$17,0)</f>
        <v>787</v>
      </c>
      <c r="W2587" s="35">
        <f>ROUND(('NEW Reference'!P$16*List!$H2587)+'NEW Reference'!P$17,0)</f>
        <v>1109</v>
      </c>
      <c r="X2587" s="35">
        <f>ROUND(('NEW Reference'!Q$16*List!$H2587)+'NEW Reference'!Q$17,0)</f>
        <v>554</v>
      </c>
      <c r="Y2587" s="36"/>
      <c r="Z2587" s="4" t="str">
        <f t="shared" si="122"/>
        <v>AUSTIN, Texas</v>
      </c>
      <c r="AA2587" s="37" t="s">
        <v>7177</v>
      </c>
      <c r="AB2587" s="37" t="s">
        <v>49</v>
      </c>
      <c r="AC2587" s="32" t="s">
        <v>7157</v>
      </c>
      <c r="AD2587" s="38"/>
      <c r="AE2587">
        <f t="shared" si="123"/>
        <v>0.99660000000000004</v>
      </c>
    </row>
    <row r="2588" spans="1:31">
      <c r="A2588" s="28" t="s">
        <v>7178</v>
      </c>
      <c r="B2588" s="44" t="s">
        <v>7179</v>
      </c>
      <c r="C2588" s="45">
        <v>99945</v>
      </c>
      <c r="D2588" s="30" t="s">
        <v>229</v>
      </c>
      <c r="E2588" s="46" t="s">
        <v>7180</v>
      </c>
      <c r="F2588" s="50" t="s">
        <v>7157</v>
      </c>
      <c r="G2588" s="33" t="s">
        <v>59</v>
      </c>
      <c r="H2588">
        <f t="shared" si="121"/>
        <v>0.83110000000000006</v>
      </c>
      <c r="I2588" s="34">
        <f>ROUND(('NEW Reference'!B$16*List!$H2588)+'NEW Reference'!B$17,0)</f>
        <v>1059</v>
      </c>
      <c r="J2588" s="34">
        <f>ROUND(('NEW Reference'!C$16*List!$H2588)+'NEW Reference'!C$17,0)</f>
        <v>1579</v>
      </c>
      <c r="K2588" s="34">
        <f>ROUND(('NEW Reference'!D$16*List!$H2588)+'NEW Reference'!D$17,0)</f>
        <v>1892</v>
      </c>
      <c r="L2588" s="34">
        <f>ROUND(('NEW Reference'!E$16*List!$H2588)+'NEW Reference'!E$17,0)</f>
        <v>2339</v>
      </c>
      <c r="M2588" s="34">
        <f>ROUND(('NEW Reference'!F$16*List!$H2588)+'NEW Reference'!F$17,0)</f>
        <v>2437</v>
      </c>
      <c r="N2588" s="34">
        <f>ROUND(('NEW Reference'!G$16*List!$H2588)+'NEW Reference'!G$17,0)</f>
        <v>2759</v>
      </c>
      <c r="O2588" s="34">
        <f>ROUND(('NEW Reference'!H$16*List!$H2588)+'NEW Reference'!H$17,0)</f>
        <v>2865</v>
      </c>
      <c r="P2588" s="34">
        <f>ROUND(('NEW Reference'!I$16*List!$H2588)+'NEW Reference'!I$17,0)</f>
        <v>2977</v>
      </c>
      <c r="Q2588" s="34">
        <f>ROUND(('NEW Reference'!J$16*List!$H2588)+'NEW Reference'!J$17,0)</f>
        <v>3447</v>
      </c>
      <c r="R2588" s="34">
        <f>ROUND(('NEW Reference'!K$16*List!$H2588)+'NEW Reference'!K$17,0)</f>
        <v>3556</v>
      </c>
      <c r="S2588" s="34">
        <f>ROUND(('NEW Reference'!L$16*List!$H2588)+'NEW Reference'!L$17,0)</f>
        <v>3837</v>
      </c>
      <c r="T2588" s="34">
        <f>ROUND(('NEW Reference'!M$16*List!$H2588)+'NEW Reference'!M$17,0)</f>
        <v>4583</v>
      </c>
      <c r="U2588" s="34">
        <f>ROUND(('NEW Reference'!N$16*List!$H2588)+'NEW Reference'!N$17,0)</f>
        <v>18492</v>
      </c>
      <c r="V2588" s="35">
        <f>ROUND(('NEW Reference'!O$16*List!$H2588)+'NEW Reference'!O$17,0)</f>
        <v>687</v>
      </c>
      <c r="W2588" s="35">
        <f>ROUND(('NEW Reference'!P$16*List!$H2588)+'NEW Reference'!P$17,0)</f>
        <v>969</v>
      </c>
      <c r="X2588" s="35">
        <f>ROUND(('NEW Reference'!Q$16*List!$H2588)+'NEW Reference'!Q$17,0)</f>
        <v>484</v>
      </c>
      <c r="Y2588" s="36"/>
      <c r="Z2588" s="4" t="str">
        <f t="shared" si="122"/>
        <v>BAILEY, Texas</v>
      </c>
      <c r="AA2588" s="46" t="s">
        <v>7180</v>
      </c>
      <c r="AB2588" s="37" t="s">
        <v>49</v>
      </c>
      <c r="AC2588" s="41" t="s">
        <v>7157</v>
      </c>
      <c r="AD2588" s="42"/>
      <c r="AE2588">
        <f t="shared" si="123"/>
        <v>0.83110000000000006</v>
      </c>
    </row>
    <row r="2589" spans="1:31">
      <c r="A2589" s="28" t="s">
        <v>7181</v>
      </c>
      <c r="B2589" s="44" t="s">
        <v>7182</v>
      </c>
      <c r="C2589" s="45">
        <v>41700</v>
      </c>
      <c r="D2589" s="30" t="s">
        <v>1529</v>
      </c>
      <c r="E2589" s="46" t="s">
        <v>7183</v>
      </c>
      <c r="F2589" s="49" t="s">
        <v>7157</v>
      </c>
      <c r="G2589" s="33" t="s">
        <v>48</v>
      </c>
      <c r="H2589">
        <f t="shared" si="121"/>
        <v>0.86570000000000003</v>
      </c>
      <c r="I2589" s="34">
        <f>ROUND(('NEW Reference'!B$16*List!$H2589)+'NEW Reference'!B$17,0)</f>
        <v>1091</v>
      </c>
      <c r="J2589" s="34">
        <f>ROUND(('NEW Reference'!C$16*List!$H2589)+'NEW Reference'!C$17,0)</f>
        <v>1627</v>
      </c>
      <c r="K2589" s="34">
        <f>ROUND(('NEW Reference'!D$16*List!$H2589)+'NEW Reference'!D$17,0)</f>
        <v>1949</v>
      </c>
      <c r="L2589" s="34">
        <f>ROUND(('NEW Reference'!E$16*List!$H2589)+'NEW Reference'!E$17,0)</f>
        <v>2410</v>
      </c>
      <c r="M2589" s="34">
        <f>ROUND(('NEW Reference'!F$16*List!$H2589)+'NEW Reference'!F$17,0)</f>
        <v>2511</v>
      </c>
      <c r="N2589" s="34">
        <f>ROUND(('NEW Reference'!G$16*List!$H2589)+'NEW Reference'!G$17,0)</f>
        <v>2842</v>
      </c>
      <c r="O2589" s="34">
        <f>ROUND(('NEW Reference'!H$16*List!$H2589)+'NEW Reference'!H$17,0)</f>
        <v>2951</v>
      </c>
      <c r="P2589" s="34">
        <f>ROUND(('NEW Reference'!I$16*List!$H2589)+'NEW Reference'!I$17,0)</f>
        <v>3067</v>
      </c>
      <c r="Q2589" s="34">
        <f>ROUND(('NEW Reference'!J$16*List!$H2589)+'NEW Reference'!J$17,0)</f>
        <v>3552</v>
      </c>
      <c r="R2589" s="34">
        <f>ROUND(('NEW Reference'!K$16*List!$H2589)+'NEW Reference'!K$17,0)</f>
        <v>3664</v>
      </c>
      <c r="S2589" s="34">
        <f>ROUND(('NEW Reference'!L$16*List!$H2589)+'NEW Reference'!L$17,0)</f>
        <v>3953</v>
      </c>
      <c r="T2589" s="34">
        <f>ROUND(('NEW Reference'!M$16*List!$H2589)+'NEW Reference'!M$17,0)</f>
        <v>4721</v>
      </c>
      <c r="U2589" s="34">
        <f>ROUND(('NEW Reference'!N$16*List!$H2589)+'NEW Reference'!N$17,0)</f>
        <v>19050</v>
      </c>
      <c r="V2589" s="35">
        <f>ROUND(('NEW Reference'!O$16*List!$H2589)+'NEW Reference'!O$17,0)</f>
        <v>708</v>
      </c>
      <c r="W2589" s="35">
        <f>ROUND(('NEW Reference'!P$16*List!$H2589)+'NEW Reference'!P$17,0)</f>
        <v>998</v>
      </c>
      <c r="X2589" s="35">
        <f>ROUND(('NEW Reference'!Q$16*List!$H2589)+'NEW Reference'!Q$17,0)</f>
        <v>499</v>
      </c>
      <c r="Y2589" s="36"/>
      <c r="Z2589" s="4" t="str">
        <f t="shared" si="122"/>
        <v>BANDERA, Texas</v>
      </c>
      <c r="AA2589" s="37" t="s">
        <v>7183</v>
      </c>
      <c r="AB2589" s="37" t="s">
        <v>49</v>
      </c>
      <c r="AC2589" s="32" t="s">
        <v>7157</v>
      </c>
      <c r="AD2589" s="38"/>
      <c r="AE2589">
        <f t="shared" si="123"/>
        <v>0.86570000000000003</v>
      </c>
    </row>
    <row r="2590" spans="1:31">
      <c r="A2590" s="28" t="s">
        <v>7184</v>
      </c>
      <c r="B2590" s="44" t="s">
        <v>7185</v>
      </c>
      <c r="C2590" s="47">
        <v>12420</v>
      </c>
      <c r="D2590" s="30" t="s">
        <v>356</v>
      </c>
      <c r="E2590" s="37" t="s">
        <v>7186</v>
      </c>
      <c r="F2590" s="49" t="s">
        <v>7157</v>
      </c>
      <c r="G2590" s="33" t="s">
        <v>48</v>
      </c>
      <c r="H2590">
        <f t="shared" si="121"/>
        <v>0.93420000000000003</v>
      </c>
      <c r="I2590" s="34">
        <f>ROUND(('NEW Reference'!B$16*List!$H2590)+'NEW Reference'!B$17,0)</f>
        <v>1154</v>
      </c>
      <c r="J2590" s="34">
        <f>ROUND(('NEW Reference'!C$16*List!$H2590)+'NEW Reference'!C$17,0)</f>
        <v>1721</v>
      </c>
      <c r="K2590" s="34">
        <f>ROUND(('NEW Reference'!D$16*List!$H2590)+'NEW Reference'!D$17,0)</f>
        <v>2063</v>
      </c>
      <c r="L2590" s="34">
        <f>ROUND(('NEW Reference'!E$16*List!$H2590)+'NEW Reference'!E$17,0)</f>
        <v>2550</v>
      </c>
      <c r="M2590" s="34">
        <f>ROUND(('NEW Reference'!F$16*List!$H2590)+'NEW Reference'!F$17,0)</f>
        <v>2657</v>
      </c>
      <c r="N2590" s="34">
        <f>ROUND(('NEW Reference'!G$16*List!$H2590)+'NEW Reference'!G$17,0)</f>
        <v>3007</v>
      </c>
      <c r="O2590" s="34">
        <f>ROUND(('NEW Reference'!H$16*List!$H2590)+'NEW Reference'!H$17,0)</f>
        <v>3122</v>
      </c>
      <c r="P2590" s="34">
        <f>ROUND(('NEW Reference'!I$16*List!$H2590)+'NEW Reference'!I$17,0)</f>
        <v>3245</v>
      </c>
      <c r="Q2590" s="34">
        <f>ROUND(('NEW Reference'!J$16*List!$H2590)+'NEW Reference'!J$17,0)</f>
        <v>3758</v>
      </c>
      <c r="R2590" s="34">
        <f>ROUND(('NEW Reference'!K$16*List!$H2590)+'NEW Reference'!K$17,0)</f>
        <v>3876</v>
      </c>
      <c r="S2590" s="34">
        <f>ROUND(('NEW Reference'!L$16*List!$H2590)+'NEW Reference'!L$17,0)</f>
        <v>4183</v>
      </c>
      <c r="T2590" s="34">
        <f>ROUND(('NEW Reference'!M$16*List!$H2590)+'NEW Reference'!M$17,0)</f>
        <v>4996</v>
      </c>
      <c r="U2590" s="34">
        <f>ROUND(('NEW Reference'!N$16*List!$H2590)+'NEW Reference'!N$17,0)</f>
        <v>20157</v>
      </c>
      <c r="V2590" s="35">
        <f>ROUND(('NEW Reference'!O$16*List!$H2590)+'NEW Reference'!O$17,0)</f>
        <v>749</v>
      </c>
      <c r="W2590" s="35">
        <f>ROUND(('NEW Reference'!P$16*List!$H2590)+'NEW Reference'!P$17,0)</f>
        <v>1056</v>
      </c>
      <c r="X2590" s="35">
        <f>ROUND(('NEW Reference'!Q$16*List!$H2590)+'NEW Reference'!Q$17,0)</f>
        <v>528</v>
      </c>
      <c r="Y2590" s="36"/>
      <c r="Z2590" s="4" t="str">
        <f t="shared" si="122"/>
        <v>BASTROP, Texas</v>
      </c>
      <c r="AA2590" s="46" t="s">
        <v>7186</v>
      </c>
      <c r="AB2590" s="37" t="s">
        <v>49</v>
      </c>
      <c r="AC2590" s="41" t="s">
        <v>7157</v>
      </c>
      <c r="AD2590" s="42"/>
      <c r="AE2590">
        <f t="shared" si="123"/>
        <v>0.93420000000000003</v>
      </c>
    </row>
    <row r="2591" spans="1:31">
      <c r="A2591" s="28" t="s">
        <v>7187</v>
      </c>
      <c r="B2591" s="44" t="s">
        <v>7188</v>
      </c>
      <c r="C2591" s="45">
        <v>99945</v>
      </c>
      <c r="D2591" s="30" t="s">
        <v>229</v>
      </c>
      <c r="E2591" s="46" t="s">
        <v>7189</v>
      </c>
      <c r="F2591" s="50" t="s">
        <v>7157</v>
      </c>
      <c r="G2591" s="33" t="s">
        <v>59</v>
      </c>
      <c r="H2591">
        <f t="shared" si="121"/>
        <v>0.83110000000000006</v>
      </c>
      <c r="I2591" s="34">
        <f>ROUND(('NEW Reference'!B$16*List!$H2591)+'NEW Reference'!B$17,0)</f>
        <v>1059</v>
      </c>
      <c r="J2591" s="34">
        <f>ROUND(('NEW Reference'!C$16*List!$H2591)+'NEW Reference'!C$17,0)</f>
        <v>1579</v>
      </c>
      <c r="K2591" s="34">
        <f>ROUND(('NEW Reference'!D$16*List!$H2591)+'NEW Reference'!D$17,0)</f>
        <v>1892</v>
      </c>
      <c r="L2591" s="34">
        <f>ROUND(('NEW Reference'!E$16*List!$H2591)+'NEW Reference'!E$17,0)</f>
        <v>2339</v>
      </c>
      <c r="M2591" s="34">
        <f>ROUND(('NEW Reference'!F$16*List!$H2591)+'NEW Reference'!F$17,0)</f>
        <v>2437</v>
      </c>
      <c r="N2591" s="34">
        <f>ROUND(('NEW Reference'!G$16*List!$H2591)+'NEW Reference'!G$17,0)</f>
        <v>2759</v>
      </c>
      <c r="O2591" s="34">
        <f>ROUND(('NEW Reference'!H$16*List!$H2591)+'NEW Reference'!H$17,0)</f>
        <v>2865</v>
      </c>
      <c r="P2591" s="34">
        <f>ROUND(('NEW Reference'!I$16*List!$H2591)+'NEW Reference'!I$17,0)</f>
        <v>2977</v>
      </c>
      <c r="Q2591" s="34">
        <f>ROUND(('NEW Reference'!J$16*List!$H2591)+'NEW Reference'!J$17,0)</f>
        <v>3447</v>
      </c>
      <c r="R2591" s="34">
        <f>ROUND(('NEW Reference'!K$16*List!$H2591)+'NEW Reference'!K$17,0)</f>
        <v>3556</v>
      </c>
      <c r="S2591" s="34">
        <f>ROUND(('NEW Reference'!L$16*List!$H2591)+'NEW Reference'!L$17,0)</f>
        <v>3837</v>
      </c>
      <c r="T2591" s="34">
        <f>ROUND(('NEW Reference'!M$16*List!$H2591)+'NEW Reference'!M$17,0)</f>
        <v>4583</v>
      </c>
      <c r="U2591" s="34">
        <f>ROUND(('NEW Reference'!N$16*List!$H2591)+'NEW Reference'!N$17,0)</f>
        <v>18492</v>
      </c>
      <c r="V2591" s="35">
        <f>ROUND(('NEW Reference'!O$16*List!$H2591)+'NEW Reference'!O$17,0)</f>
        <v>687</v>
      </c>
      <c r="W2591" s="35">
        <f>ROUND(('NEW Reference'!P$16*List!$H2591)+'NEW Reference'!P$17,0)</f>
        <v>969</v>
      </c>
      <c r="X2591" s="35">
        <f>ROUND(('NEW Reference'!Q$16*List!$H2591)+'NEW Reference'!Q$17,0)</f>
        <v>484</v>
      </c>
      <c r="Y2591" s="36"/>
      <c r="Z2591" s="4" t="str">
        <f t="shared" si="122"/>
        <v>BAYLOR, Texas</v>
      </c>
      <c r="AA2591" s="46" t="s">
        <v>7189</v>
      </c>
      <c r="AB2591" s="37" t="s">
        <v>49</v>
      </c>
      <c r="AC2591" s="41" t="s">
        <v>7157</v>
      </c>
      <c r="AD2591" s="42"/>
      <c r="AE2591">
        <f t="shared" si="123"/>
        <v>0.83110000000000006</v>
      </c>
    </row>
    <row r="2592" spans="1:31">
      <c r="A2592" s="28" t="s">
        <v>7190</v>
      </c>
      <c r="B2592" s="44" t="s">
        <v>7191</v>
      </c>
      <c r="C2592" s="45">
        <v>99945</v>
      </c>
      <c r="D2592" s="30" t="s">
        <v>229</v>
      </c>
      <c r="E2592" s="46" t="s">
        <v>7192</v>
      </c>
      <c r="F2592" s="50" t="s">
        <v>7157</v>
      </c>
      <c r="G2592" s="33" t="s">
        <v>59</v>
      </c>
      <c r="H2592">
        <f t="shared" si="121"/>
        <v>0.83110000000000006</v>
      </c>
      <c r="I2592" s="34">
        <f>ROUND(('NEW Reference'!B$16*List!$H2592)+'NEW Reference'!B$17,0)</f>
        <v>1059</v>
      </c>
      <c r="J2592" s="34">
        <f>ROUND(('NEW Reference'!C$16*List!$H2592)+'NEW Reference'!C$17,0)</f>
        <v>1579</v>
      </c>
      <c r="K2592" s="34">
        <f>ROUND(('NEW Reference'!D$16*List!$H2592)+'NEW Reference'!D$17,0)</f>
        <v>1892</v>
      </c>
      <c r="L2592" s="34">
        <f>ROUND(('NEW Reference'!E$16*List!$H2592)+'NEW Reference'!E$17,0)</f>
        <v>2339</v>
      </c>
      <c r="M2592" s="34">
        <f>ROUND(('NEW Reference'!F$16*List!$H2592)+'NEW Reference'!F$17,0)</f>
        <v>2437</v>
      </c>
      <c r="N2592" s="34">
        <f>ROUND(('NEW Reference'!G$16*List!$H2592)+'NEW Reference'!G$17,0)</f>
        <v>2759</v>
      </c>
      <c r="O2592" s="34">
        <f>ROUND(('NEW Reference'!H$16*List!$H2592)+'NEW Reference'!H$17,0)</f>
        <v>2865</v>
      </c>
      <c r="P2592" s="34">
        <f>ROUND(('NEW Reference'!I$16*List!$H2592)+'NEW Reference'!I$17,0)</f>
        <v>2977</v>
      </c>
      <c r="Q2592" s="34">
        <f>ROUND(('NEW Reference'!J$16*List!$H2592)+'NEW Reference'!J$17,0)</f>
        <v>3447</v>
      </c>
      <c r="R2592" s="34">
        <f>ROUND(('NEW Reference'!K$16*List!$H2592)+'NEW Reference'!K$17,0)</f>
        <v>3556</v>
      </c>
      <c r="S2592" s="34">
        <f>ROUND(('NEW Reference'!L$16*List!$H2592)+'NEW Reference'!L$17,0)</f>
        <v>3837</v>
      </c>
      <c r="T2592" s="34">
        <f>ROUND(('NEW Reference'!M$16*List!$H2592)+'NEW Reference'!M$17,0)</f>
        <v>4583</v>
      </c>
      <c r="U2592" s="34">
        <f>ROUND(('NEW Reference'!N$16*List!$H2592)+'NEW Reference'!N$17,0)</f>
        <v>18492</v>
      </c>
      <c r="V2592" s="35">
        <f>ROUND(('NEW Reference'!O$16*List!$H2592)+'NEW Reference'!O$17,0)</f>
        <v>687</v>
      </c>
      <c r="W2592" s="35">
        <f>ROUND(('NEW Reference'!P$16*List!$H2592)+'NEW Reference'!P$17,0)</f>
        <v>969</v>
      </c>
      <c r="X2592" s="35">
        <f>ROUND(('NEW Reference'!Q$16*List!$H2592)+'NEW Reference'!Q$17,0)</f>
        <v>484</v>
      </c>
      <c r="Y2592" s="36"/>
      <c r="Z2592" s="4" t="str">
        <f t="shared" si="122"/>
        <v>BEE, Texas</v>
      </c>
      <c r="AA2592" s="46" t="s">
        <v>7192</v>
      </c>
      <c r="AB2592" s="37" t="s">
        <v>49</v>
      </c>
      <c r="AC2592" s="41" t="s">
        <v>7157</v>
      </c>
      <c r="AD2592" s="42"/>
      <c r="AE2592">
        <f t="shared" si="123"/>
        <v>0.83110000000000006</v>
      </c>
    </row>
    <row r="2593" spans="1:31">
      <c r="A2593" s="28" t="s">
        <v>7193</v>
      </c>
      <c r="B2593" s="44" t="s">
        <v>7194</v>
      </c>
      <c r="C2593" s="47">
        <v>28660</v>
      </c>
      <c r="D2593" s="30" t="s">
        <v>1014</v>
      </c>
      <c r="E2593" s="37" t="s">
        <v>3229</v>
      </c>
      <c r="F2593" s="49" t="s">
        <v>7157</v>
      </c>
      <c r="G2593" s="33" t="s">
        <v>48</v>
      </c>
      <c r="H2593">
        <f t="shared" si="121"/>
        <v>0.93930000000000002</v>
      </c>
      <c r="I2593" s="34">
        <f>ROUND(('NEW Reference'!B$16*List!$H2593)+'NEW Reference'!B$17,0)</f>
        <v>1159</v>
      </c>
      <c r="J2593" s="34">
        <f>ROUND(('NEW Reference'!C$16*List!$H2593)+'NEW Reference'!C$17,0)</f>
        <v>1728</v>
      </c>
      <c r="K2593" s="34">
        <f>ROUND(('NEW Reference'!D$16*List!$H2593)+'NEW Reference'!D$17,0)</f>
        <v>2071</v>
      </c>
      <c r="L2593" s="34">
        <f>ROUND(('NEW Reference'!E$16*List!$H2593)+'NEW Reference'!E$17,0)</f>
        <v>2561</v>
      </c>
      <c r="M2593" s="34">
        <f>ROUND(('NEW Reference'!F$16*List!$H2593)+'NEW Reference'!F$17,0)</f>
        <v>2668</v>
      </c>
      <c r="N2593" s="34">
        <f>ROUND(('NEW Reference'!G$16*List!$H2593)+'NEW Reference'!G$17,0)</f>
        <v>3020</v>
      </c>
      <c r="O2593" s="34">
        <f>ROUND(('NEW Reference'!H$16*List!$H2593)+'NEW Reference'!H$17,0)</f>
        <v>3135</v>
      </c>
      <c r="P2593" s="34">
        <f>ROUND(('NEW Reference'!I$16*List!$H2593)+'NEW Reference'!I$17,0)</f>
        <v>3258</v>
      </c>
      <c r="Q2593" s="34">
        <f>ROUND(('NEW Reference'!J$16*List!$H2593)+'NEW Reference'!J$17,0)</f>
        <v>3773</v>
      </c>
      <c r="R2593" s="34">
        <f>ROUND(('NEW Reference'!K$16*List!$H2593)+'NEW Reference'!K$17,0)</f>
        <v>3892</v>
      </c>
      <c r="S2593" s="34">
        <f>ROUND(('NEW Reference'!L$16*List!$H2593)+'NEW Reference'!L$17,0)</f>
        <v>4200</v>
      </c>
      <c r="T2593" s="34">
        <f>ROUND(('NEW Reference'!M$16*List!$H2593)+'NEW Reference'!M$17,0)</f>
        <v>5016</v>
      </c>
      <c r="U2593" s="34">
        <f>ROUND(('NEW Reference'!N$16*List!$H2593)+'NEW Reference'!N$17,0)</f>
        <v>20239</v>
      </c>
      <c r="V2593" s="35">
        <f>ROUND(('NEW Reference'!O$16*List!$H2593)+'NEW Reference'!O$17,0)</f>
        <v>752</v>
      </c>
      <c r="W2593" s="35">
        <f>ROUND(('NEW Reference'!P$16*List!$H2593)+'NEW Reference'!P$17,0)</f>
        <v>1060</v>
      </c>
      <c r="X2593" s="35">
        <f>ROUND(('NEW Reference'!Q$16*List!$H2593)+'NEW Reference'!Q$17,0)</f>
        <v>530</v>
      </c>
      <c r="Y2593" s="36"/>
      <c r="Z2593" s="4" t="str">
        <f t="shared" si="122"/>
        <v>BELL, Texas</v>
      </c>
      <c r="AA2593" s="46" t="s">
        <v>3229</v>
      </c>
      <c r="AB2593" s="37" t="s">
        <v>49</v>
      </c>
      <c r="AC2593" s="41" t="s">
        <v>7157</v>
      </c>
      <c r="AD2593" s="42"/>
      <c r="AE2593">
        <f t="shared" si="123"/>
        <v>0.93930000000000002</v>
      </c>
    </row>
    <row r="2594" spans="1:31">
      <c r="A2594" s="28" t="s">
        <v>7195</v>
      </c>
      <c r="B2594" s="44" t="s">
        <v>7196</v>
      </c>
      <c r="C2594" s="47">
        <v>41700</v>
      </c>
      <c r="D2594" s="30" t="s">
        <v>1529</v>
      </c>
      <c r="E2594" s="37" t="s">
        <v>7197</v>
      </c>
      <c r="F2594" s="49" t="s">
        <v>7157</v>
      </c>
      <c r="G2594" s="33" t="s">
        <v>48</v>
      </c>
      <c r="H2594">
        <f t="shared" si="121"/>
        <v>0.86570000000000003</v>
      </c>
      <c r="I2594" s="34">
        <f>ROUND(('NEW Reference'!B$16*List!$H2594)+'NEW Reference'!B$17,0)</f>
        <v>1091</v>
      </c>
      <c r="J2594" s="34">
        <f>ROUND(('NEW Reference'!C$16*List!$H2594)+'NEW Reference'!C$17,0)</f>
        <v>1627</v>
      </c>
      <c r="K2594" s="34">
        <f>ROUND(('NEW Reference'!D$16*List!$H2594)+'NEW Reference'!D$17,0)</f>
        <v>1949</v>
      </c>
      <c r="L2594" s="34">
        <f>ROUND(('NEW Reference'!E$16*List!$H2594)+'NEW Reference'!E$17,0)</f>
        <v>2410</v>
      </c>
      <c r="M2594" s="34">
        <f>ROUND(('NEW Reference'!F$16*List!$H2594)+'NEW Reference'!F$17,0)</f>
        <v>2511</v>
      </c>
      <c r="N2594" s="34">
        <f>ROUND(('NEW Reference'!G$16*List!$H2594)+'NEW Reference'!G$17,0)</f>
        <v>2842</v>
      </c>
      <c r="O2594" s="34">
        <f>ROUND(('NEW Reference'!H$16*List!$H2594)+'NEW Reference'!H$17,0)</f>
        <v>2951</v>
      </c>
      <c r="P2594" s="34">
        <f>ROUND(('NEW Reference'!I$16*List!$H2594)+'NEW Reference'!I$17,0)</f>
        <v>3067</v>
      </c>
      <c r="Q2594" s="34">
        <f>ROUND(('NEW Reference'!J$16*List!$H2594)+'NEW Reference'!J$17,0)</f>
        <v>3552</v>
      </c>
      <c r="R2594" s="34">
        <f>ROUND(('NEW Reference'!K$16*List!$H2594)+'NEW Reference'!K$17,0)</f>
        <v>3664</v>
      </c>
      <c r="S2594" s="34">
        <f>ROUND(('NEW Reference'!L$16*List!$H2594)+'NEW Reference'!L$17,0)</f>
        <v>3953</v>
      </c>
      <c r="T2594" s="34">
        <f>ROUND(('NEW Reference'!M$16*List!$H2594)+'NEW Reference'!M$17,0)</f>
        <v>4721</v>
      </c>
      <c r="U2594" s="34">
        <f>ROUND(('NEW Reference'!N$16*List!$H2594)+'NEW Reference'!N$17,0)</f>
        <v>19050</v>
      </c>
      <c r="V2594" s="35">
        <f>ROUND(('NEW Reference'!O$16*List!$H2594)+'NEW Reference'!O$17,0)</f>
        <v>708</v>
      </c>
      <c r="W2594" s="35">
        <f>ROUND(('NEW Reference'!P$16*List!$H2594)+'NEW Reference'!P$17,0)</f>
        <v>998</v>
      </c>
      <c r="X2594" s="35">
        <f>ROUND(('NEW Reference'!Q$16*List!$H2594)+'NEW Reference'!Q$17,0)</f>
        <v>499</v>
      </c>
      <c r="Y2594" s="36"/>
      <c r="Z2594" s="4" t="str">
        <f t="shared" si="122"/>
        <v>BEXAR, Texas</v>
      </c>
      <c r="AA2594" s="46" t="s">
        <v>7197</v>
      </c>
      <c r="AB2594" s="37" t="s">
        <v>49</v>
      </c>
      <c r="AC2594" s="41" t="s">
        <v>7157</v>
      </c>
      <c r="AD2594" s="42"/>
      <c r="AE2594">
        <f t="shared" si="123"/>
        <v>0.86570000000000003</v>
      </c>
    </row>
    <row r="2595" spans="1:31">
      <c r="A2595" s="28" t="s">
        <v>7198</v>
      </c>
      <c r="B2595" s="44" t="s">
        <v>7199</v>
      </c>
      <c r="C2595" s="47">
        <v>99945</v>
      </c>
      <c r="D2595" s="30" t="s">
        <v>229</v>
      </c>
      <c r="E2595" s="37" t="s">
        <v>7200</v>
      </c>
      <c r="F2595" s="50" t="s">
        <v>7157</v>
      </c>
      <c r="G2595" s="33" t="s">
        <v>59</v>
      </c>
      <c r="H2595">
        <f t="shared" si="121"/>
        <v>0.83110000000000006</v>
      </c>
      <c r="I2595" s="34">
        <f>ROUND(('NEW Reference'!B$16*List!$H2595)+'NEW Reference'!B$17,0)</f>
        <v>1059</v>
      </c>
      <c r="J2595" s="34">
        <f>ROUND(('NEW Reference'!C$16*List!$H2595)+'NEW Reference'!C$17,0)</f>
        <v>1579</v>
      </c>
      <c r="K2595" s="34">
        <f>ROUND(('NEW Reference'!D$16*List!$H2595)+'NEW Reference'!D$17,0)</f>
        <v>1892</v>
      </c>
      <c r="L2595" s="34">
        <f>ROUND(('NEW Reference'!E$16*List!$H2595)+'NEW Reference'!E$17,0)</f>
        <v>2339</v>
      </c>
      <c r="M2595" s="34">
        <f>ROUND(('NEW Reference'!F$16*List!$H2595)+'NEW Reference'!F$17,0)</f>
        <v>2437</v>
      </c>
      <c r="N2595" s="34">
        <f>ROUND(('NEW Reference'!G$16*List!$H2595)+'NEW Reference'!G$17,0)</f>
        <v>2759</v>
      </c>
      <c r="O2595" s="34">
        <f>ROUND(('NEW Reference'!H$16*List!$H2595)+'NEW Reference'!H$17,0)</f>
        <v>2865</v>
      </c>
      <c r="P2595" s="34">
        <f>ROUND(('NEW Reference'!I$16*List!$H2595)+'NEW Reference'!I$17,0)</f>
        <v>2977</v>
      </c>
      <c r="Q2595" s="34">
        <f>ROUND(('NEW Reference'!J$16*List!$H2595)+'NEW Reference'!J$17,0)</f>
        <v>3447</v>
      </c>
      <c r="R2595" s="34">
        <f>ROUND(('NEW Reference'!K$16*List!$H2595)+'NEW Reference'!K$17,0)</f>
        <v>3556</v>
      </c>
      <c r="S2595" s="34">
        <f>ROUND(('NEW Reference'!L$16*List!$H2595)+'NEW Reference'!L$17,0)</f>
        <v>3837</v>
      </c>
      <c r="T2595" s="34">
        <f>ROUND(('NEW Reference'!M$16*List!$H2595)+'NEW Reference'!M$17,0)</f>
        <v>4583</v>
      </c>
      <c r="U2595" s="34">
        <f>ROUND(('NEW Reference'!N$16*List!$H2595)+'NEW Reference'!N$17,0)</f>
        <v>18492</v>
      </c>
      <c r="V2595" s="35">
        <f>ROUND(('NEW Reference'!O$16*List!$H2595)+'NEW Reference'!O$17,0)</f>
        <v>687</v>
      </c>
      <c r="W2595" s="35">
        <f>ROUND(('NEW Reference'!P$16*List!$H2595)+'NEW Reference'!P$17,0)</f>
        <v>969</v>
      </c>
      <c r="X2595" s="35">
        <f>ROUND(('NEW Reference'!Q$16*List!$H2595)+'NEW Reference'!Q$17,0)</f>
        <v>484</v>
      </c>
      <c r="Y2595" s="36"/>
      <c r="Z2595" s="4" t="str">
        <f t="shared" si="122"/>
        <v>BLANCO, Texas</v>
      </c>
      <c r="AA2595" s="37" t="s">
        <v>7200</v>
      </c>
      <c r="AB2595" s="37" t="s">
        <v>49</v>
      </c>
      <c r="AC2595" s="32" t="s">
        <v>7157</v>
      </c>
      <c r="AD2595" s="38"/>
      <c r="AE2595">
        <f t="shared" si="123"/>
        <v>0.83110000000000006</v>
      </c>
    </row>
    <row r="2596" spans="1:31">
      <c r="A2596" s="28" t="s">
        <v>7201</v>
      </c>
      <c r="B2596" s="44" t="s">
        <v>7202</v>
      </c>
      <c r="C2596" s="45">
        <v>99945</v>
      </c>
      <c r="D2596" s="30" t="s">
        <v>229</v>
      </c>
      <c r="E2596" s="46" t="s">
        <v>7203</v>
      </c>
      <c r="F2596" s="50" t="s">
        <v>7157</v>
      </c>
      <c r="G2596" s="33" t="s">
        <v>59</v>
      </c>
      <c r="H2596">
        <f t="shared" si="121"/>
        <v>0.83110000000000006</v>
      </c>
      <c r="I2596" s="34">
        <f>ROUND(('NEW Reference'!B$16*List!$H2596)+'NEW Reference'!B$17,0)</f>
        <v>1059</v>
      </c>
      <c r="J2596" s="34">
        <f>ROUND(('NEW Reference'!C$16*List!$H2596)+'NEW Reference'!C$17,0)</f>
        <v>1579</v>
      </c>
      <c r="K2596" s="34">
        <f>ROUND(('NEW Reference'!D$16*List!$H2596)+'NEW Reference'!D$17,0)</f>
        <v>1892</v>
      </c>
      <c r="L2596" s="34">
        <f>ROUND(('NEW Reference'!E$16*List!$H2596)+'NEW Reference'!E$17,0)</f>
        <v>2339</v>
      </c>
      <c r="M2596" s="34">
        <f>ROUND(('NEW Reference'!F$16*List!$H2596)+'NEW Reference'!F$17,0)</f>
        <v>2437</v>
      </c>
      <c r="N2596" s="34">
        <f>ROUND(('NEW Reference'!G$16*List!$H2596)+'NEW Reference'!G$17,0)</f>
        <v>2759</v>
      </c>
      <c r="O2596" s="34">
        <f>ROUND(('NEW Reference'!H$16*List!$H2596)+'NEW Reference'!H$17,0)</f>
        <v>2865</v>
      </c>
      <c r="P2596" s="34">
        <f>ROUND(('NEW Reference'!I$16*List!$H2596)+'NEW Reference'!I$17,0)</f>
        <v>2977</v>
      </c>
      <c r="Q2596" s="34">
        <f>ROUND(('NEW Reference'!J$16*List!$H2596)+'NEW Reference'!J$17,0)</f>
        <v>3447</v>
      </c>
      <c r="R2596" s="34">
        <f>ROUND(('NEW Reference'!K$16*List!$H2596)+'NEW Reference'!K$17,0)</f>
        <v>3556</v>
      </c>
      <c r="S2596" s="34">
        <f>ROUND(('NEW Reference'!L$16*List!$H2596)+'NEW Reference'!L$17,0)</f>
        <v>3837</v>
      </c>
      <c r="T2596" s="34">
        <f>ROUND(('NEW Reference'!M$16*List!$H2596)+'NEW Reference'!M$17,0)</f>
        <v>4583</v>
      </c>
      <c r="U2596" s="34">
        <f>ROUND(('NEW Reference'!N$16*List!$H2596)+'NEW Reference'!N$17,0)</f>
        <v>18492</v>
      </c>
      <c r="V2596" s="35">
        <f>ROUND(('NEW Reference'!O$16*List!$H2596)+'NEW Reference'!O$17,0)</f>
        <v>687</v>
      </c>
      <c r="W2596" s="35">
        <f>ROUND(('NEW Reference'!P$16*List!$H2596)+'NEW Reference'!P$17,0)</f>
        <v>969</v>
      </c>
      <c r="X2596" s="35">
        <f>ROUND(('NEW Reference'!Q$16*List!$H2596)+'NEW Reference'!Q$17,0)</f>
        <v>484</v>
      </c>
      <c r="Y2596" s="36"/>
      <c r="Z2596" s="4" t="str">
        <f t="shared" si="122"/>
        <v>BORDEN, Texas</v>
      </c>
      <c r="AA2596" s="37" t="s">
        <v>7203</v>
      </c>
      <c r="AB2596" s="37" t="s">
        <v>49</v>
      </c>
      <c r="AC2596" s="32" t="s">
        <v>7157</v>
      </c>
      <c r="AD2596" s="38"/>
      <c r="AE2596">
        <f t="shared" si="123"/>
        <v>0.83110000000000006</v>
      </c>
    </row>
    <row r="2597" spans="1:31">
      <c r="A2597" s="28" t="s">
        <v>7204</v>
      </c>
      <c r="B2597" s="44" t="s">
        <v>7205</v>
      </c>
      <c r="C2597" s="47">
        <v>99945</v>
      </c>
      <c r="D2597" s="30" t="s">
        <v>229</v>
      </c>
      <c r="E2597" s="37" t="s">
        <v>7206</v>
      </c>
      <c r="F2597" s="50" t="s">
        <v>7157</v>
      </c>
      <c r="G2597" s="33" t="s">
        <v>59</v>
      </c>
      <c r="H2597">
        <f t="shared" si="121"/>
        <v>0.83110000000000006</v>
      </c>
      <c r="I2597" s="34">
        <f>ROUND(('NEW Reference'!B$16*List!$H2597)+'NEW Reference'!B$17,0)</f>
        <v>1059</v>
      </c>
      <c r="J2597" s="34">
        <f>ROUND(('NEW Reference'!C$16*List!$H2597)+'NEW Reference'!C$17,0)</f>
        <v>1579</v>
      </c>
      <c r="K2597" s="34">
        <f>ROUND(('NEW Reference'!D$16*List!$H2597)+'NEW Reference'!D$17,0)</f>
        <v>1892</v>
      </c>
      <c r="L2597" s="34">
        <f>ROUND(('NEW Reference'!E$16*List!$H2597)+'NEW Reference'!E$17,0)</f>
        <v>2339</v>
      </c>
      <c r="M2597" s="34">
        <f>ROUND(('NEW Reference'!F$16*List!$H2597)+'NEW Reference'!F$17,0)</f>
        <v>2437</v>
      </c>
      <c r="N2597" s="34">
        <f>ROUND(('NEW Reference'!G$16*List!$H2597)+'NEW Reference'!G$17,0)</f>
        <v>2759</v>
      </c>
      <c r="O2597" s="34">
        <f>ROUND(('NEW Reference'!H$16*List!$H2597)+'NEW Reference'!H$17,0)</f>
        <v>2865</v>
      </c>
      <c r="P2597" s="34">
        <f>ROUND(('NEW Reference'!I$16*List!$H2597)+'NEW Reference'!I$17,0)</f>
        <v>2977</v>
      </c>
      <c r="Q2597" s="34">
        <f>ROUND(('NEW Reference'!J$16*List!$H2597)+'NEW Reference'!J$17,0)</f>
        <v>3447</v>
      </c>
      <c r="R2597" s="34">
        <f>ROUND(('NEW Reference'!K$16*List!$H2597)+'NEW Reference'!K$17,0)</f>
        <v>3556</v>
      </c>
      <c r="S2597" s="34">
        <f>ROUND(('NEW Reference'!L$16*List!$H2597)+'NEW Reference'!L$17,0)</f>
        <v>3837</v>
      </c>
      <c r="T2597" s="34">
        <f>ROUND(('NEW Reference'!M$16*List!$H2597)+'NEW Reference'!M$17,0)</f>
        <v>4583</v>
      </c>
      <c r="U2597" s="34">
        <f>ROUND(('NEW Reference'!N$16*List!$H2597)+'NEW Reference'!N$17,0)</f>
        <v>18492</v>
      </c>
      <c r="V2597" s="35">
        <f>ROUND(('NEW Reference'!O$16*List!$H2597)+'NEW Reference'!O$17,0)</f>
        <v>687</v>
      </c>
      <c r="W2597" s="35">
        <f>ROUND(('NEW Reference'!P$16*List!$H2597)+'NEW Reference'!P$17,0)</f>
        <v>969</v>
      </c>
      <c r="X2597" s="35">
        <f>ROUND(('NEW Reference'!Q$16*List!$H2597)+'NEW Reference'!Q$17,0)</f>
        <v>484</v>
      </c>
      <c r="Y2597" s="36"/>
      <c r="Z2597" s="4" t="str">
        <f t="shared" si="122"/>
        <v>BOSQUE, Texas</v>
      </c>
      <c r="AA2597" s="37" t="s">
        <v>7206</v>
      </c>
      <c r="AB2597" s="37" t="s">
        <v>49</v>
      </c>
      <c r="AC2597" s="32" t="s">
        <v>7157</v>
      </c>
      <c r="AD2597" s="38"/>
      <c r="AE2597">
        <f t="shared" si="123"/>
        <v>0.83110000000000006</v>
      </c>
    </row>
    <row r="2598" spans="1:31">
      <c r="A2598" s="28" t="s">
        <v>7207</v>
      </c>
      <c r="B2598" s="44" t="s">
        <v>7208</v>
      </c>
      <c r="C2598" s="45">
        <v>45500</v>
      </c>
      <c r="D2598" s="30" t="s">
        <v>645</v>
      </c>
      <c r="E2598" s="46" t="s">
        <v>7209</v>
      </c>
      <c r="F2598" s="49" t="s">
        <v>7157</v>
      </c>
      <c r="G2598" s="33" t="s">
        <v>48</v>
      </c>
      <c r="H2598">
        <f t="shared" si="121"/>
        <v>0.89870000000000005</v>
      </c>
      <c r="I2598" s="34">
        <f>ROUND(('NEW Reference'!B$16*List!$H2598)+'NEW Reference'!B$17,0)</f>
        <v>1122</v>
      </c>
      <c r="J2598" s="34">
        <f>ROUND(('NEW Reference'!C$16*List!$H2598)+'NEW Reference'!C$17,0)</f>
        <v>1672</v>
      </c>
      <c r="K2598" s="34">
        <f>ROUND(('NEW Reference'!D$16*List!$H2598)+'NEW Reference'!D$17,0)</f>
        <v>2004</v>
      </c>
      <c r="L2598" s="34">
        <f>ROUND(('NEW Reference'!E$16*List!$H2598)+'NEW Reference'!E$17,0)</f>
        <v>2478</v>
      </c>
      <c r="M2598" s="34">
        <f>ROUND(('NEW Reference'!F$16*List!$H2598)+'NEW Reference'!F$17,0)</f>
        <v>2581</v>
      </c>
      <c r="N2598" s="34">
        <f>ROUND(('NEW Reference'!G$16*List!$H2598)+'NEW Reference'!G$17,0)</f>
        <v>2922</v>
      </c>
      <c r="O2598" s="34">
        <f>ROUND(('NEW Reference'!H$16*List!$H2598)+'NEW Reference'!H$17,0)</f>
        <v>3034</v>
      </c>
      <c r="P2598" s="34">
        <f>ROUND(('NEW Reference'!I$16*List!$H2598)+'NEW Reference'!I$17,0)</f>
        <v>3153</v>
      </c>
      <c r="Q2598" s="34">
        <f>ROUND(('NEW Reference'!J$16*List!$H2598)+'NEW Reference'!J$17,0)</f>
        <v>3651</v>
      </c>
      <c r="R2598" s="34">
        <f>ROUND(('NEW Reference'!K$16*List!$H2598)+'NEW Reference'!K$17,0)</f>
        <v>3766</v>
      </c>
      <c r="S2598" s="34">
        <f>ROUND(('NEW Reference'!L$16*List!$H2598)+'NEW Reference'!L$17,0)</f>
        <v>4064</v>
      </c>
      <c r="T2598" s="34">
        <f>ROUND(('NEW Reference'!M$16*List!$H2598)+'NEW Reference'!M$17,0)</f>
        <v>4853</v>
      </c>
      <c r="U2598" s="34">
        <f>ROUND(('NEW Reference'!N$16*List!$H2598)+'NEW Reference'!N$17,0)</f>
        <v>19583</v>
      </c>
      <c r="V2598" s="35">
        <f>ROUND(('NEW Reference'!O$16*List!$H2598)+'NEW Reference'!O$17,0)</f>
        <v>728</v>
      </c>
      <c r="W2598" s="35">
        <f>ROUND(('NEW Reference'!P$16*List!$H2598)+'NEW Reference'!P$17,0)</f>
        <v>1026</v>
      </c>
      <c r="X2598" s="35">
        <f>ROUND(('NEW Reference'!Q$16*List!$H2598)+'NEW Reference'!Q$17,0)</f>
        <v>513</v>
      </c>
      <c r="Y2598" s="36"/>
      <c r="Z2598" s="4" t="str">
        <f t="shared" si="122"/>
        <v>BOWIE, Texas</v>
      </c>
      <c r="AA2598" s="37" t="s">
        <v>7209</v>
      </c>
      <c r="AB2598" s="37" t="s">
        <v>49</v>
      </c>
      <c r="AC2598" s="32" t="s">
        <v>7157</v>
      </c>
      <c r="AD2598" s="38"/>
      <c r="AE2598">
        <f t="shared" si="123"/>
        <v>0.89870000000000005</v>
      </c>
    </row>
    <row r="2599" spans="1:31">
      <c r="A2599" s="28" t="s">
        <v>7210</v>
      </c>
      <c r="B2599" s="44" t="s">
        <v>7211</v>
      </c>
      <c r="C2599" s="47">
        <v>26420</v>
      </c>
      <c r="D2599" s="30" t="s">
        <v>911</v>
      </c>
      <c r="E2599" s="37" t="s">
        <v>7212</v>
      </c>
      <c r="F2599" s="49" t="s">
        <v>7157</v>
      </c>
      <c r="G2599" s="33" t="s">
        <v>48</v>
      </c>
      <c r="H2599">
        <f t="shared" si="121"/>
        <v>0.99660000000000004</v>
      </c>
      <c r="I2599" s="34">
        <f>ROUND(('NEW Reference'!B$16*List!$H2599)+'NEW Reference'!B$17,0)</f>
        <v>1212</v>
      </c>
      <c r="J2599" s="34">
        <f>ROUND(('NEW Reference'!C$16*List!$H2599)+'NEW Reference'!C$17,0)</f>
        <v>1807</v>
      </c>
      <c r="K2599" s="34">
        <f>ROUND(('NEW Reference'!D$16*List!$H2599)+'NEW Reference'!D$17,0)</f>
        <v>2166</v>
      </c>
      <c r="L2599" s="34">
        <f>ROUND(('NEW Reference'!E$16*List!$H2599)+'NEW Reference'!E$17,0)</f>
        <v>2678</v>
      </c>
      <c r="M2599" s="34">
        <f>ROUND(('NEW Reference'!F$16*List!$H2599)+'NEW Reference'!F$17,0)</f>
        <v>2790</v>
      </c>
      <c r="N2599" s="34">
        <f>ROUND(('NEW Reference'!G$16*List!$H2599)+'NEW Reference'!G$17,0)</f>
        <v>3158</v>
      </c>
      <c r="O2599" s="34">
        <f>ROUND(('NEW Reference'!H$16*List!$H2599)+'NEW Reference'!H$17,0)</f>
        <v>3278</v>
      </c>
      <c r="P2599" s="34">
        <f>ROUND(('NEW Reference'!I$16*List!$H2599)+'NEW Reference'!I$17,0)</f>
        <v>3407</v>
      </c>
      <c r="Q2599" s="34">
        <f>ROUND(('NEW Reference'!J$16*List!$H2599)+'NEW Reference'!J$17,0)</f>
        <v>3946</v>
      </c>
      <c r="R2599" s="34">
        <f>ROUND(('NEW Reference'!K$16*List!$H2599)+'NEW Reference'!K$17,0)</f>
        <v>4070</v>
      </c>
      <c r="S2599" s="34">
        <f>ROUND(('NEW Reference'!L$16*List!$H2599)+'NEW Reference'!L$17,0)</f>
        <v>4392</v>
      </c>
      <c r="T2599" s="34">
        <f>ROUND(('NEW Reference'!M$16*List!$H2599)+'NEW Reference'!M$17,0)</f>
        <v>5245</v>
      </c>
      <c r="U2599" s="34">
        <f>ROUND(('NEW Reference'!N$16*List!$H2599)+'NEW Reference'!N$17,0)</f>
        <v>21164</v>
      </c>
      <c r="V2599" s="35">
        <f>ROUND(('NEW Reference'!O$16*List!$H2599)+'NEW Reference'!O$17,0)</f>
        <v>787</v>
      </c>
      <c r="W2599" s="35">
        <f>ROUND(('NEW Reference'!P$16*List!$H2599)+'NEW Reference'!P$17,0)</f>
        <v>1109</v>
      </c>
      <c r="X2599" s="35">
        <f>ROUND(('NEW Reference'!Q$16*List!$H2599)+'NEW Reference'!Q$17,0)</f>
        <v>554</v>
      </c>
      <c r="Y2599" s="36"/>
      <c r="Z2599" s="4" t="str">
        <f t="shared" si="122"/>
        <v>BRAZORIA, Texas</v>
      </c>
      <c r="AA2599" s="46" t="s">
        <v>7212</v>
      </c>
      <c r="AB2599" s="37" t="s">
        <v>49</v>
      </c>
      <c r="AC2599" s="41" t="s">
        <v>7157</v>
      </c>
      <c r="AD2599" s="42"/>
      <c r="AE2599">
        <f t="shared" si="123"/>
        <v>0.99660000000000004</v>
      </c>
    </row>
    <row r="2600" spans="1:31">
      <c r="A2600" s="28" t="s">
        <v>7213</v>
      </c>
      <c r="B2600" s="44" t="s">
        <v>7214</v>
      </c>
      <c r="C2600" s="47">
        <v>17780</v>
      </c>
      <c r="D2600" s="30" t="s">
        <v>568</v>
      </c>
      <c r="E2600" s="37" t="s">
        <v>7215</v>
      </c>
      <c r="F2600" s="49" t="s">
        <v>7157</v>
      </c>
      <c r="G2600" s="33" t="s">
        <v>48</v>
      </c>
      <c r="H2600">
        <f t="shared" si="121"/>
        <v>0.90440000000000009</v>
      </c>
      <c r="I2600" s="34">
        <f>ROUND(('NEW Reference'!B$16*List!$H2600)+'NEW Reference'!B$17,0)</f>
        <v>1127</v>
      </c>
      <c r="J2600" s="34">
        <f>ROUND(('NEW Reference'!C$16*List!$H2600)+'NEW Reference'!C$17,0)</f>
        <v>1680</v>
      </c>
      <c r="K2600" s="34">
        <f>ROUND(('NEW Reference'!D$16*List!$H2600)+'NEW Reference'!D$17,0)</f>
        <v>2013</v>
      </c>
      <c r="L2600" s="34">
        <f>ROUND(('NEW Reference'!E$16*List!$H2600)+'NEW Reference'!E$17,0)</f>
        <v>2489</v>
      </c>
      <c r="M2600" s="34">
        <f>ROUND(('NEW Reference'!F$16*List!$H2600)+'NEW Reference'!F$17,0)</f>
        <v>2593</v>
      </c>
      <c r="N2600" s="34">
        <f>ROUND(('NEW Reference'!G$16*List!$H2600)+'NEW Reference'!G$17,0)</f>
        <v>2936</v>
      </c>
      <c r="O2600" s="34">
        <f>ROUND(('NEW Reference'!H$16*List!$H2600)+'NEW Reference'!H$17,0)</f>
        <v>3048</v>
      </c>
      <c r="P2600" s="34">
        <f>ROUND(('NEW Reference'!I$16*List!$H2600)+'NEW Reference'!I$17,0)</f>
        <v>3168</v>
      </c>
      <c r="Q2600" s="34">
        <f>ROUND(('NEW Reference'!J$16*List!$H2600)+'NEW Reference'!J$17,0)</f>
        <v>3668</v>
      </c>
      <c r="R2600" s="34">
        <f>ROUND(('NEW Reference'!K$16*List!$H2600)+'NEW Reference'!K$17,0)</f>
        <v>3784</v>
      </c>
      <c r="S2600" s="34">
        <f>ROUND(('NEW Reference'!L$16*List!$H2600)+'NEW Reference'!L$17,0)</f>
        <v>4083</v>
      </c>
      <c r="T2600" s="34">
        <f>ROUND(('NEW Reference'!M$16*List!$H2600)+'NEW Reference'!M$17,0)</f>
        <v>4876</v>
      </c>
      <c r="U2600" s="34">
        <f>ROUND(('NEW Reference'!N$16*List!$H2600)+'NEW Reference'!N$17,0)</f>
        <v>19675</v>
      </c>
      <c r="V2600" s="35">
        <f>ROUND(('NEW Reference'!O$16*List!$H2600)+'NEW Reference'!O$17,0)</f>
        <v>731</v>
      </c>
      <c r="W2600" s="35">
        <f>ROUND(('NEW Reference'!P$16*List!$H2600)+'NEW Reference'!P$17,0)</f>
        <v>1031</v>
      </c>
      <c r="X2600" s="35">
        <f>ROUND(('NEW Reference'!Q$16*List!$H2600)+'NEW Reference'!Q$17,0)</f>
        <v>515</v>
      </c>
      <c r="Y2600" s="36"/>
      <c r="Z2600" s="4" t="str">
        <f t="shared" si="122"/>
        <v>BRAZOS, Texas</v>
      </c>
      <c r="AA2600" s="37" t="s">
        <v>7215</v>
      </c>
      <c r="AB2600" s="37" t="s">
        <v>49</v>
      </c>
      <c r="AC2600" s="32" t="s">
        <v>7157</v>
      </c>
      <c r="AD2600" s="38"/>
      <c r="AE2600">
        <f t="shared" si="123"/>
        <v>0.90440000000000009</v>
      </c>
    </row>
    <row r="2601" spans="1:31">
      <c r="A2601" s="28" t="s">
        <v>7216</v>
      </c>
      <c r="B2601" s="44" t="s">
        <v>7217</v>
      </c>
      <c r="C2601" s="45">
        <v>99945</v>
      </c>
      <c r="D2601" s="30" t="s">
        <v>229</v>
      </c>
      <c r="E2601" s="46" t="s">
        <v>7218</v>
      </c>
      <c r="F2601" s="50" t="s">
        <v>7157</v>
      </c>
      <c r="G2601" s="33" t="s">
        <v>59</v>
      </c>
      <c r="H2601">
        <f t="shared" si="121"/>
        <v>0.83110000000000006</v>
      </c>
      <c r="I2601" s="34">
        <f>ROUND(('NEW Reference'!B$16*List!$H2601)+'NEW Reference'!B$17,0)</f>
        <v>1059</v>
      </c>
      <c r="J2601" s="34">
        <f>ROUND(('NEW Reference'!C$16*List!$H2601)+'NEW Reference'!C$17,0)</f>
        <v>1579</v>
      </c>
      <c r="K2601" s="34">
        <f>ROUND(('NEW Reference'!D$16*List!$H2601)+'NEW Reference'!D$17,0)</f>
        <v>1892</v>
      </c>
      <c r="L2601" s="34">
        <f>ROUND(('NEW Reference'!E$16*List!$H2601)+'NEW Reference'!E$17,0)</f>
        <v>2339</v>
      </c>
      <c r="M2601" s="34">
        <f>ROUND(('NEW Reference'!F$16*List!$H2601)+'NEW Reference'!F$17,0)</f>
        <v>2437</v>
      </c>
      <c r="N2601" s="34">
        <f>ROUND(('NEW Reference'!G$16*List!$H2601)+'NEW Reference'!G$17,0)</f>
        <v>2759</v>
      </c>
      <c r="O2601" s="34">
        <f>ROUND(('NEW Reference'!H$16*List!$H2601)+'NEW Reference'!H$17,0)</f>
        <v>2865</v>
      </c>
      <c r="P2601" s="34">
        <f>ROUND(('NEW Reference'!I$16*List!$H2601)+'NEW Reference'!I$17,0)</f>
        <v>2977</v>
      </c>
      <c r="Q2601" s="34">
        <f>ROUND(('NEW Reference'!J$16*List!$H2601)+'NEW Reference'!J$17,0)</f>
        <v>3447</v>
      </c>
      <c r="R2601" s="34">
        <f>ROUND(('NEW Reference'!K$16*List!$H2601)+'NEW Reference'!K$17,0)</f>
        <v>3556</v>
      </c>
      <c r="S2601" s="34">
        <f>ROUND(('NEW Reference'!L$16*List!$H2601)+'NEW Reference'!L$17,0)</f>
        <v>3837</v>
      </c>
      <c r="T2601" s="34">
        <f>ROUND(('NEW Reference'!M$16*List!$H2601)+'NEW Reference'!M$17,0)</f>
        <v>4583</v>
      </c>
      <c r="U2601" s="34">
        <f>ROUND(('NEW Reference'!N$16*List!$H2601)+'NEW Reference'!N$17,0)</f>
        <v>18492</v>
      </c>
      <c r="V2601" s="35">
        <f>ROUND(('NEW Reference'!O$16*List!$H2601)+'NEW Reference'!O$17,0)</f>
        <v>687</v>
      </c>
      <c r="W2601" s="35">
        <f>ROUND(('NEW Reference'!P$16*List!$H2601)+'NEW Reference'!P$17,0)</f>
        <v>969</v>
      </c>
      <c r="X2601" s="35">
        <f>ROUND(('NEW Reference'!Q$16*List!$H2601)+'NEW Reference'!Q$17,0)</f>
        <v>484</v>
      </c>
      <c r="Y2601" s="36"/>
      <c r="Z2601" s="4" t="str">
        <f t="shared" si="122"/>
        <v>BREWSTER, Texas</v>
      </c>
      <c r="AA2601" s="46" t="s">
        <v>7218</v>
      </c>
      <c r="AB2601" s="37" t="s">
        <v>49</v>
      </c>
      <c r="AC2601" s="41" t="s">
        <v>7157</v>
      </c>
      <c r="AD2601" s="42"/>
      <c r="AE2601">
        <f t="shared" si="123"/>
        <v>0.83110000000000006</v>
      </c>
    </row>
    <row r="2602" spans="1:31">
      <c r="A2602" s="28" t="s">
        <v>7219</v>
      </c>
      <c r="B2602" s="44" t="s">
        <v>7220</v>
      </c>
      <c r="C2602" s="47">
        <v>99945</v>
      </c>
      <c r="D2602" s="30" t="s">
        <v>229</v>
      </c>
      <c r="E2602" s="37" t="s">
        <v>7221</v>
      </c>
      <c r="F2602" s="50" t="s">
        <v>7157</v>
      </c>
      <c r="G2602" s="33" t="s">
        <v>59</v>
      </c>
      <c r="H2602">
        <f t="shared" si="121"/>
        <v>0.83110000000000006</v>
      </c>
      <c r="I2602" s="34">
        <f>ROUND(('NEW Reference'!B$16*List!$H2602)+'NEW Reference'!B$17,0)</f>
        <v>1059</v>
      </c>
      <c r="J2602" s="34">
        <f>ROUND(('NEW Reference'!C$16*List!$H2602)+'NEW Reference'!C$17,0)</f>
        <v>1579</v>
      </c>
      <c r="K2602" s="34">
        <f>ROUND(('NEW Reference'!D$16*List!$H2602)+'NEW Reference'!D$17,0)</f>
        <v>1892</v>
      </c>
      <c r="L2602" s="34">
        <f>ROUND(('NEW Reference'!E$16*List!$H2602)+'NEW Reference'!E$17,0)</f>
        <v>2339</v>
      </c>
      <c r="M2602" s="34">
        <f>ROUND(('NEW Reference'!F$16*List!$H2602)+'NEW Reference'!F$17,0)</f>
        <v>2437</v>
      </c>
      <c r="N2602" s="34">
        <f>ROUND(('NEW Reference'!G$16*List!$H2602)+'NEW Reference'!G$17,0)</f>
        <v>2759</v>
      </c>
      <c r="O2602" s="34">
        <f>ROUND(('NEW Reference'!H$16*List!$H2602)+'NEW Reference'!H$17,0)</f>
        <v>2865</v>
      </c>
      <c r="P2602" s="34">
        <f>ROUND(('NEW Reference'!I$16*List!$H2602)+'NEW Reference'!I$17,0)</f>
        <v>2977</v>
      </c>
      <c r="Q2602" s="34">
        <f>ROUND(('NEW Reference'!J$16*List!$H2602)+'NEW Reference'!J$17,0)</f>
        <v>3447</v>
      </c>
      <c r="R2602" s="34">
        <f>ROUND(('NEW Reference'!K$16*List!$H2602)+'NEW Reference'!K$17,0)</f>
        <v>3556</v>
      </c>
      <c r="S2602" s="34">
        <f>ROUND(('NEW Reference'!L$16*List!$H2602)+'NEW Reference'!L$17,0)</f>
        <v>3837</v>
      </c>
      <c r="T2602" s="34">
        <f>ROUND(('NEW Reference'!M$16*List!$H2602)+'NEW Reference'!M$17,0)</f>
        <v>4583</v>
      </c>
      <c r="U2602" s="34">
        <f>ROUND(('NEW Reference'!N$16*List!$H2602)+'NEW Reference'!N$17,0)</f>
        <v>18492</v>
      </c>
      <c r="V2602" s="35">
        <f>ROUND(('NEW Reference'!O$16*List!$H2602)+'NEW Reference'!O$17,0)</f>
        <v>687</v>
      </c>
      <c r="W2602" s="35">
        <f>ROUND(('NEW Reference'!P$16*List!$H2602)+'NEW Reference'!P$17,0)</f>
        <v>969</v>
      </c>
      <c r="X2602" s="35">
        <f>ROUND(('NEW Reference'!Q$16*List!$H2602)+'NEW Reference'!Q$17,0)</f>
        <v>484</v>
      </c>
      <c r="Y2602" s="36"/>
      <c r="Z2602" s="4" t="str">
        <f t="shared" si="122"/>
        <v>BRISCOE, Texas</v>
      </c>
      <c r="AA2602" s="46" t="s">
        <v>7221</v>
      </c>
      <c r="AB2602" s="37" t="s">
        <v>49</v>
      </c>
      <c r="AC2602" s="41" t="s">
        <v>7157</v>
      </c>
      <c r="AD2602" s="42"/>
      <c r="AE2602">
        <f t="shared" si="123"/>
        <v>0.83110000000000006</v>
      </c>
    </row>
    <row r="2603" spans="1:31">
      <c r="A2603" s="28" t="s">
        <v>7222</v>
      </c>
      <c r="B2603" s="44" t="s">
        <v>7223</v>
      </c>
      <c r="C2603" s="47">
        <v>99945</v>
      </c>
      <c r="D2603" s="30" t="s">
        <v>229</v>
      </c>
      <c r="E2603" s="37" t="s">
        <v>1627</v>
      </c>
      <c r="F2603" s="50" t="s">
        <v>7157</v>
      </c>
      <c r="G2603" s="33" t="s">
        <v>59</v>
      </c>
      <c r="H2603">
        <f t="shared" si="121"/>
        <v>0.83110000000000006</v>
      </c>
      <c r="I2603" s="34">
        <f>ROUND(('NEW Reference'!B$16*List!$H2603)+'NEW Reference'!B$17,0)</f>
        <v>1059</v>
      </c>
      <c r="J2603" s="34">
        <f>ROUND(('NEW Reference'!C$16*List!$H2603)+'NEW Reference'!C$17,0)</f>
        <v>1579</v>
      </c>
      <c r="K2603" s="34">
        <f>ROUND(('NEW Reference'!D$16*List!$H2603)+'NEW Reference'!D$17,0)</f>
        <v>1892</v>
      </c>
      <c r="L2603" s="34">
        <f>ROUND(('NEW Reference'!E$16*List!$H2603)+'NEW Reference'!E$17,0)</f>
        <v>2339</v>
      </c>
      <c r="M2603" s="34">
        <f>ROUND(('NEW Reference'!F$16*List!$H2603)+'NEW Reference'!F$17,0)</f>
        <v>2437</v>
      </c>
      <c r="N2603" s="34">
        <f>ROUND(('NEW Reference'!G$16*List!$H2603)+'NEW Reference'!G$17,0)</f>
        <v>2759</v>
      </c>
      <c r="O2603" s="34">
        <f>ROUND(('NEW Reference'!H$16*List!$H2603)+'NEW Reference'!H$17,0)</f>
        <v>2865</v>
      </c>
      <c r="P2603" s="34">
        <f>ROUND(('NEW Reference'!I$16*List!$H2603)+'NEW Reference'!I$17,0)</f>
        <v>2977</v>
      </c>
      <c r="Q2603" s="34">
        <f>ROUND(('NEW Reference'!J$16*List!$H2603)+'NEW Reference'!J$17,0)</f>
        <v>3447</v>
      </c>
      <c r="R2603" s="34">
        <f>ROUND(('NEW Reference'!K$16*List!$H2603)+'NEW Reference'!K$17,0)</f>
        <v>3556</v>
      </c>
      <c r="S2603" s="34">
        <f>ROUND(('NEW Reference'!L$16*List!$H2603)+'NEW Reference'!L$17,0)</f>
        <v>3837</v>
      </c>
      <c r="T2603" s="34">
        <f>ROUND(('NEW Reference'!M$16*List!$H2603)+'NEW Reference'!M$17,0)</f>
        <v>4583</v>
      </c>
      <c r="U2603" s="34">
        <f>ROUND(('NEW Reference'!N$16*List!$H2603)+'NEW Reference'!N$17,0)</f>
        <v>18492</v>
      </c>
      <c r="V2603" s="35">
        <f>ROUND(('NEW Reference'!O$16*List!$H2603)+'NEW Reference'!O$17,0)</f>
        <v>687</v>
      </c>
      <c r="W2603" s="35">
        <f>ROUND(('NEW Reference'!P$16*List!$H2603)+'NEW Reference'!P$17,0)</f>
        <v>969</v>
      </c>
      <c r="X2603" s="35">
        <f>ROUND(('NEW Reference'!Q$16*List!$H2603)+'NEW Reference'!Q$17,0)</f>
        <v>484</v>
      </c>
      <c r="Y2603" s="36"/>
      <c r="Z2603" s="4" t="str">
        <f t="shared" si="122"/>
        <v>BROOKS, Texas</v>
      </c>
      <c r="AA2603" s="46" t="s">
        <v>1627</v>
      </c>
      <c r="AB2603" s="37" t="s">
        <v>49</v>
      </c>
      <c r="AC2603" s="41" t="s">
        <v>7157</v>
      </c>
      <c r="AD2603" s="42"/>
      <c r="AE2603">
        <f t="shared" si="123"/>
        <v>0.83110000000000006</v>
      </c>
    </row>
    <row r="2604" spans="1:31">
      <c r="A2604" s="28" t="s">
        <v>7224</v>
      </c>
      <c r="B2604" s="44" t="s">
        <v>7225</v>
      </c>
      <c r="C2604" s="47">
        <v>99945</v>
      </c>
      <c r="D2604" s="30" t="s">
        <v>229</v>
      </c>
      <c r="E2604" s="37" t="s">
        <v>2212</v>
      </c>
      <c r="F2604" s="50" t="s">
        <v>7157</v>
      </c>
      <c r="G2604" s="33" t="s">
        <v>59</v>
      </c>
      <c r="H2604">
        <f t="shared" si="121"/>
        <v>0.83110000000000006</v>
      </c>
      <c r="I2604" s="34">
        <f>ROUND(('NEW Reference'!B$16*List!$H2604)+'NEW Reference'!B$17,0)</f>
        <v>1059</v>
      </c>
      <c r="J2604" s="34">
        <f>ROUND(('NEW Reference'!C$16*List!$H2604)+'NEW Reference'!C$17,0)</f>
        <v>1579</v>
      </c>
      <c r="K2604" s="34">
        <f>ROUND(('NEW Reference'!D$16*List!$H2604)+'NEW Reference'!D$17,0)</f>
        <v>1892</v>
      </c>
      <c r="L2604" s="34">
        <f>ROUND(('NEW Reference'!E$16*List!$H2604)+'NEW Reference'!E$17,0)</f>
        <v>2339</v>
      </c>
      <c r="M2604" s="34">
        <f>ROUND(('NEW Reference'!F$16*List!$H2604)+'NEW Reference'!F$17,0)</f>
        <v>2437</v>
      </c>
      <c r="N2604" s="34">
        <f>ROUND(('NEW Reference'!G$16*List!$H2604)+'NEW Reference'!G$17,0)</f>
        <v>2759</v>
      </c>
      <c r="O2604" s="34">
        <f>ROUND(('NEW Reference'!H$16*List!$H2604)+'NEW Reference'!H$17,0)</f>
        <v>2865</v>
      </c>
      <c r="P2604" s="34">
        <f>ROUND(('NEW Reference'!I$16*List!$H2604)+'NEW Reference'!I$17,0)</f>
        <v>2977</v>
      </c>
      <c r="Q2604" s="34">
        <f>ROUND(('NEW Reference'!J$16*List!$H2604)+'NEW Reference'!J$17,0)</f>
        <v>3447</v>
      </c>
      <c r="R2604" s="34">
        <f>ROUND(('NEW Reference'!K$16*List!$H2604)+'NEW Reference'!K$17,0)</f>
        <v>3556</v>
      </c>
      <c r="S2604" s="34">
        <f>ROUND(('NEW Reference'!L$16*List!$H2604)+'NEW Reference'!L$17,0)</f>
        <v>3837</v>
      </c>
      <c r="T2604" s="34">
        <f>ROUND(('NEW Reference'!M$16*List!$H2604)+'NEW Reference'!M$17,0)</f>
        <v>4583</v>
      </c>
      <c r="U2604" s="34">
        <f>ROUND(('NEW Reference'!N$16*List!$H2604)+'NEW Reference'!N$17,0)</f>
        <v>18492</v>
      </c>
      <c r="V2604" s="35">
        <f>ROUND(('NEW Reference'!O$16*List!$H2604)+'NEW Reference'!O$17,0)</f>
        <v>687</v>
      </c>
      <c r="W2604" s="35">
        <f>ROUND(('NEW Reference'!P$16*List!$H2604)+'NEW Reference'!P$17,0)</f>
        <v>969</v>
      </c>
      <c r="X2604" s="35">
        <f>ROUND(('NEW Reference'!Q$16*List!$H2604)+'NEW Reference'!Q$17,0)</f>
        <v>484</v>
      </c>
      <c r="Y2604" s="36"/>
      <c r="Z2604" s="4" t="str">
        <f t="shared" si="122"/>
        <v>BROWN, Texas</v>
      </c>
      <c r="AA2604" s="46" t="s">
        <v>2212</v>
      </c>
      <c r="AB2604" s="37" t="s">
        <v>49</v>
      </c>
      <c r="AC2604" s="41" t="s">
        <v>7157</v>
      </c>
      <c r="AD2604" s="42"/>
      <c r="AE2604">
        <f t="shared" si="123"/>
        <v>0.83110000000000006</v>
      </c>
    </row>
    <row r="2605" spans="1:31">
      <c r="A2605" s="28" t="s">
        <v>7226</v>
      </c>
      <c r="B2605" s="44" t="s">
        <v>7227</v>
      </c>
      <c r="C2605" s="47">
        <v>17780</v>
      </c>
      <c r="D2605" s="30" t="s">
        <v>568</v>
      </c>
      <c r="E2605" s="37" t="s">
        <v>7228</v>
      </c>
      <c r="F2605" s="49" t="s">
        <v>7157</v>
      </c>
      <c r="G2605" s="33" t="s">
        <v>48</v>
      </c>
      <c r="H2605">
        <f t="shared" si="121"/>
        <v>0.90440000000000009</v>
      </c>
      <c r="I2605" s="34">
        <f>ROUND(('NEW Reference'!B$16*List!$H2605)+'NEW Reference'!B$17,0)</f>
        <v>1127</v>
      </c>
      <c r="J2605" s="34">
        <f>ROUND(('NEW Reference'!C$16*List!$H2605)+'NEW Reference'!C$17,0)</f>
        <v>1680</v>
      </c>
      <c r="K2605" s="34">
        <f>ROUND(('NEW Reference'!D$16*List!$H2605)+'NEW Reference'!D$17,0)</f>
        <v>2013</v>
      </c>
      <c r="L2605" s="34">
        <f>ROUND(('NEW Reference'!E$16*List!$H2605)+'NEW Reference'!E$17,0)</f>
        <v>2489</v>
      </c>
      <c r="M2605" s="34">
        <f>ROUND(('NEW Reference'!F$16*List!$H2605)+'NEW Reference'!F$17,0)</f>
        <v>2593</v>
      </c>
      <c r="N2605" s="34">
        <f>ROUND(('NEW Reference'!G$16*List!$H2605)+'NEW Reference'!G$17,0)</f>
        <v>2936</v>
      </c>
      <c r="O2605" s="34">
        <f>ROUND(('NEW Reference'!H$16*List!$H2605)+'NEW Reference'!H$17,0)</f>
        <v>3048</v>
      </c>
      <c r="P2605" s="34">
        <f>ROUND(('NEW Reference'!I$16*List!$H2605)+'NEW Reference'!I$17,0)</f>
        <v>3168</v>
      </c>
      <c r="Q2605" s="34">
        <f>ROUND(('NEW Reference'!J$16*List!$H2605)+'NEW Reference'!J$17,0)</f>
        <v>3668</v>
      </c>
      <c r="R2605" s="34">
        <f>ROUND(('NEW Reference'!K$16*List!$H2605)+'NEW Reference'!K$17,0)</f>
        <v>3784</v>
      </c>
      <c r="S2605" s="34">
        <f>ROUND(('NEW Reference'!L$16*List!$H2605)+'NEW Reference'!L$17,0)</f>
        <v>4083</v>
      </c>
      <c r="T2605" s="34">
        <f>ROUND(('NEW Reference'!M$16*List!$H2605)+'NEW Reference'!M$17,0)</f>
        <v>4876</v>
      </c>
      <c r="U2605" s="34">
        <f>ROUND(('NEW Reference'!N$16*List!$H2605)+'NEW Reference'!N$17,0)</f>
        <v>19675</v>
      </c>
      <c r="V2605" s="35">
        <f>ROUND(('NEW Reference'!O$16*List!$H2605)+'NEW Reference'!O$17,0)</f>
        <v>731</v>
      </c>
      <c r="W2605" s="35">
        <f>ROUND(('NEW Reference'!P$16*List!$H2605)+'NEW Reference'!P$17,0)</f>
        <v>1031</v>
      </c>
      <c r="X2605" s="35">
        <f>ROUND(('NEW Reference'!Q$16*List!$H2605)+'NEW Reference'!Q$17,0)</f>
        <v>515</v>
      </c>
      <c r="Y2605" s="36"/>
      <c r="Z2605" s="4" t="str">
        <f t="shared" si="122"/>
        <v>BURLESON, Texas</v>
      </c>
      <c r="AA2605" s="37" t="s">
        <v>7228</v>
      </c>
      <c r="AB2605" s="37" t="s">
        <v>49</v>
      </c>
      <c r="AC2605" s="32" t="s">
        <v>7157</v>
      </c>
      <c r="AD2605" s="38"/>
      <c r="AE2605">
        <f t="shared" si="123"/>
        <v>0.90440000000000009</v>
      </c>
    </row>
    <row r="2606" spans="1:31">
      <c r="A2606" s="28" t="s">
        <v>7229</v>
      </c>
      <c r="B2606" s="44" t="s">
        <v>7230</v>
      </c>
      <c r="C2606" s="47">
        <v>99945</v>
      </c>
      <c r="D2606" s="30" t="s">
        <v>229</v>
      </c>
      <c r="E2606" s="37" t="s">
        <v>7231</v>
      </c>
      <c r="F2606" s="50" t="s">
        <v>7157</v>
      </c>
      <c r="G2606" s="33" t="s">
        <v>59</v>
      </c>
      <c r="H2606">
        <f t="shared" si="121"/>
        <v>0.83110000000000006</v>
      </c>
      <c r="I2606" s="34">
        <f>ROUND(('NEW Reference'!B$16*List!$H2606)+'NEW Reference'!B$17,0)</f>
        <v>1059</v>
      </c>
      <c r="J2606" s="34">
        <f>ROUND(('NEW Reference'!C$16*List!$H2606)+'NEW Reference'!C$17,0)</f>
        <v>1579</v>
      </c>
      <c r="K2606" s="34">
        <f>ROUND(('NEW Reference'!D$16*List!$H2606)+'NEW Reference'!D$17,0)</f>
        <v>1892</v>
      </c>
      <c r="L2606" s="34">
        <f>ROUND(('NEW Reference'!E$16*List!$H2606)+'NEW Reference'!E$17,0)</f>
        <v>2339</v>
      </c>
      <c r="M2606" s="34">
        <f>ROUND(('NEW Reference'!F$16*List!$H2606)+'NEW Reference'!F$17,0)</f>
        <v>2437</v>
      </c>
      <c r="N2606" s="34">
        <f>ROUND(('NEW Reference'!G$16*List!$H2606)+'NEW Reference'!G$17,0)</f>
        <v>2759</v>
      </c>
      <c r="O2606" s="34">
        <f>ROUND(('NEW Reference'!H$16*List!$H2606)+'NEW Reference'!H$17,0)</f>
        <v>2865</v>
      </c>
      <c r="P2606" s="34">
        <f>ROUND(('NEW Reference'!I$16*List!$H2606)+'NEW Reference'!I$17,0)</f>
        <v>2977</v>
      </c>
      <c r="Q2606" s="34">
        <f>ROUND(('NEW Reference'!J$16*List!$H2606)+'NEW Reference'!J$17,0)</f>
        <v>3447</v>
      </c>
      <c r="R2606" s="34">
        <f>ROUND(('NEW Reference'!K$16*List!$H2606)+'NEW Reference'!K$17,0)</f>
        <v>3556</v>
      </c>
      <c r="S2606" s="34">
        <f>ROUND(('NEW Reference'!L$16*List!$H2606)+'NEW Reference'!L$17,0)</f>
        <v>3837</v>
      </c>
      <c r="T2606" s="34">
        <f>ROUND(('NEW Reference'!M$16*List!$H2606)+'NEW Reference'!M$17,0)</f>
        <v>4583</v>
      </c>
      <c r="U2606" s="34">
        <f>ROUND(('NEW Reference'!N$16*List!$H2606)+'NEW Reference'!N$17,0)</f>
        <v>18492</v>
      </c>
      <c r="V2606" s="35">
        <f>ROUND(('NEW Reference'!O$16*List!$H2606)+'NEW Reference'!O$17,0)</f>
        <v>687</v>
      </c>
      <c r="W2606" s="35">
        <f>ROUND(('NEW Reference'!P$16*List!$H2606)+'NEW Reference'!P$17,0)</f>
        <v>969</v>
      </c>
      <c r="X2606" s="35">
        <f>ROUND(('NEW Reference'!Q$16*List!$H2606)+'NEW Reference'!Q$17,0)</f>
        <v>484</v>
      </c>
      <c r="Y2606" s="36"/>
      <c r="Z2606" s="4" t="str">
        <f t="shared" si="122"/>
        <v>BURNET, Texas</v>
      </c>
      <c r="AA2606" s="46" t="s">
        <v>7231</v>
      </c>
      <c r="AB2606" s="37" t="s">
        <v>49</v>
      </c>
      <c r="AC2606" s="41" t="s">
        <v>7157</v>
      </c>
      <c r="AD2606" s="42"/>
      <c r="AE2606">
        <f t="shared" si="123"/>
        <v>0.83110000000000006</v>
      </c>
    </row>
    <row r="2607" spans="1:31">
      <c r="A2607" s="28" t="s">
        <v>7232</v>
      </c>
      <c r="B2607" s="44" t="s">
        <v>7233</v>
      </c>
      <c r="C2607" s="47">
        <v>12420</v>
      </c>
      <c r="D2607" s="30" t="s">
        <v>356</v>
      </c>
      <c r="E2607" s="37" t="s">
        <v>3256</v>
      </c>
      <c r="F2607" s="49" t="s">
        <v>7157</v>
      </c>
      <c r="G2607" s="33" t="s">
        <v>48</v>
      </c>
      <c r="H2607">
        <f t="shared" si="121"/>
        <v>0.93420000000000003</v>
      </c>
      <c r="I2607" s="34">
        <f>ROUND(('NEW Reference'!B$16*List!$H2607)+'NEW Reference'!B$17,0)</f>
        <v>1154</v>
      </c>
      <c r="J2607" s="34">
        <f>ROUND(('NEW Reference'!C$16*List!$H2607)+'NEW Reference'!C$17,0)</f>
        <v>1721</v>
      </c>
      <c r="K2607" s="34">
        <f>ROUND(('NEW Reference'!D$16*List!$H2607)+'NEW Reference'!D$17,0)</f>
        <v>2063</v>
      </c>
      <c r="L2607" s="34">
        <f>ROUND(('NEW Reference'!E$16*List!$H2607)+'NEW Reference'!E$17,0)</f>
        <v>2550</v>
      </c>
      <c r="M2607" s="34">
        <f>ROUND(('NEW Reference'!F$16*List!$H2607)+'NEW Reference'!F$17,0)</f>
        <v>2657</v>
      </c>
      <c r="N2607" s="34">
        <f>ROUND(('NEW Reference'!G$16*List!$H2607)+'NEW Reference'!G$17,0)</f>
        <v>3007</v>
      </c>
      <c r="O2607" s="34">
        <f>ROUND(('NEW Reference'!H$16*List!$H2607)+'NEW Reference'!H$17,0)</f>
        <v>3122</v>
      </c>
      <c r="P2607" s="34">
        <f>ROUND(('NEW Reference'!I$16*List!$H2607)+'NEW Reference'!I$17,0)</f>
        <v>3245</v>
      </c>
      <c r="Q2607" s="34">
        <f>ROUND(('NEW Reference'!J$16*List!$H2607)+'NEW Reference'!J$17,0)</f>
        <v>3758</v>
      </c>
      <c r="R2607" s="34">
        <f>ROUND(('NEW Reference'!K$16*List!$H2607)+'NEW Reference'!K$17,0)</f>
        <v>3876</v>
      </c>
      <c r="S2607" s="34">
        <f>ROUND(('NEW Reference'!L$16*List!$H2607)+'NEW Reference'!L$17,0)</f>
        <v>4183</v>
      </c>
      <c r="T2607" s="34">
        <f>ROUND(('NEW Reference'!M$16*List!$H2607)+'NEW Reference'!M$17,0)</f>
        <v>4996</v>
      </c>
      <c r="U2607" s="34">
        <f>ROUND(('NEW Reference'!N$16*List!$H2607)+'NEW Reference'!N$17,0)</f>
        <v>20157</v>
      </c>
      <c r="V2607" s="35">
        <f>ROUND(('NEW Reference'!O$16*List!$H2607)+'NEW Reference'!O$17,0)</f>
        <v>749</v>
      </c>
      <c r="W2607" s="35">
        <f>ROUND(('NEW Reference'!P$16*List!$H2607)+'NEW Reference'!P$17,0)</f>
        <v>1056</v>
      </c>
      <c r="X2607" s="35">
        <f>ROUND(('NEW Reference'!Q$16*List!$H2607)+'NEW Reference'!Q$17,0)</f>
        <v>528</v>
      </c>
      <c r="Y2607" s="36"/>
      <c r="Z2607" s="4" t="str">
        <f t="shared" si="122"/>
        <v>CALDWELL, Texas</v>
      </c>
      <c r="AA2607" s="37" t="s">
        <v>3256</v>
      </c>
      <c r="AB2607" s="37" t="s">
        <v>49</v>
      </c>
      <c r="AC2607" s="32" t="s">
        <v>7157</v>
      </c>
      <c r="AD2607" s="38"/>
      <c r="AE2607">
        <f t="shared" si="123"/>
        <v>0.93420000000000003</v>
      </c>
    </row>
    <row r="2608" spans="1:31">
      <c r="A2608" s="28" t="s">
        <v>7234</v>
      </c>
      <c r="B2608" s="44" t="s">
        <v>7235</v>
      </c>
      <c r="C2608" s="45">
        <v>99945</v>
      </c>
      <c r="D2608" s="30" t="s">
        <v>229</v>
      </c>
      <c r="E2608" s="46" t="s">
        <v>81</v>
      </c>
      <c r="F2608" s="50" t="s">
        <v>7157</v>
      </c>
      <c r="G2608" s="33" t="s">
        <v>59</v>
      </c>
      <c r="H2608">
        <f t="shared" si="121"/>
        <v>0.83110000000000006</v>
      </c>
      <c r="I2608" s="34">
        <f>ROUND(('NEW Reference'!B$16*List!$H2608)+'NEW Reference'!B$17,0)</f>
        <v>1059</v>
      </c>
      <c r="J2608" s="34">
        <f>ROUND(('NEW Reference'!C$16*List!$H2608)+'NEW Reference'!C$17,0)</f>
        <v>1579</v>
      </c>
      <c r="K2608" s="34">
        <f>ROUND(('NEW Reference'!D$16*List!$H2608)+'NEW Reference'!D$17,0)</f>
        <v>1892</v>
      </c>
      <c r="L2608" s="34">
        <f>ROUND(('NEW Reference'!E$16*List!$H2608)+'NEW Reference'!E$17,0)</f>
        <v>2339</v>
      </c>
      <c r="M2608" s="34">
        <f>ROUND(('NEW Reference'!F$16*List!$H2608)+'NEW Reference'!F$17,0)</f>
        <v>2437</v>
      </c>
      <c r="N2608" s="34">
        <f>ROUND(('NEW Reference'!G$16*List!$H2608)+'NEW Reference'!G$17,0)</f>
        <v>2759</v>
      </c>
      <c r="O2608" s="34">
        <f>ROUND(('NEW Reference'!H$16*List!$H2608)+'NEW Reference'!H$17,0)</f>
        <v>2865</v>
      </c>
      <c r="P2608" s="34">
        <f>ROUND(('NEW Reference'!I$16*List!$H2608)+'NEW Reference'!I$17,0)</f>
        <v>2977</v>
      </c>
      <c r="Q2608" s="34">
        <f>ROUND(('NEW Reference'!J$16*List!$H2608)+'NEW Reference'!J$17,0)</f>
        <v>3447</v>
      </c>
      <c r="R2608" s="34">
        <f>ROUND(('NEW Reference'!K$16*List!$H2608)+'NEW Reference'!K$17,0)</f>
        <v>3556</v>
      </c>
      <c r="S2608" s="34">
        <f>ROUND(('NEW Reference'!L$16*List!$H2608)+'NEW Reference'!L$17,0)</f>
        <v>3837</v>
      </c>
      <c r="T2608" s="34">
        <f>ROUND(('NEW Reference'!M$16*List!$H2608)+'NEW Reference'!M$17,0)</f>
        <v>4583</v>
      </c>
      <c r="U2608" s="34">
        <f>ROUND(('NEW Reference'!N$16*List!$H2608)+'NEW Reference'!N$17,0)</f>
        <v>18492</v>
      </c>
      <c r="V2608" s="35">
        <f>ROUND(('NEW Reference'!O$16*List!$H2608)+'NEW Reference'!O$17,0)</f>
        <v>687</v>
      </c>
      <c r="W2608" s="35">
        <f>ROUND(('NEW Reference'!P$16*List!$H2608)+'NEW Reference'!P$17,0)</f>
        <v>969</v>
      </c>
      <c r="X2608" s="35">
        <f>ROUND(('NEW Reference'!Q$16*List!$H2608)+'NEW Reference'!Q$17,0)</f>
        <v>484</v>
      </c>
      <c r="Y2608" s="36"/>
      <c r="Z2608" s="4" t="str">
        <f t="shared" si="122"/>
        <v>CALHOUN, Texas</v>
      </c>
      <c r="AA2608" s="46" t="s">
        <v>81</v>
      </c>
      <c r="AB2608" s="37" t="s">
        <v>49</v>
      </c>
      <c r="AC2608" s="41" t="s">
        <v>7157</v>
      </c>
      <c r="AD2608" s="42"/>
      <c r="AE2608">
        <f t="shared" si="123"/>
        <v>0.83110000000000006</v>
      </c>
    </row>
    <row r="2609" spans="1:31">
      <c r="A2609" s="28" t="s">
        <v>7236</v>
      </c>
      <c r="B2609" s="44" t="s">
        <v>7237</v>
      </c>
      <c r="C2609" s="45">
        <v>10180</v>
      </c>
      <c r="D2609" s="30" t="s">
        <v>270</v>
      </c>
      <c r="E2609" s="46" t="s">
        <v>7238</v>
      </c>
      <c r="F2609" s="49" t="s">
        <v>7157</v>
      </c>
      <c r="G2609" s="33" t="s">
        <v>48</v>
      </c>
      <c r="H2609">
        <f t="shared" si="121"/>
        <v>0.90180000000000005</v>
      </c>
      <c r="I2609" s="34">
        <f>ROUND(('NEW Reference'!B$16*List!$H2609)+'NEW Reference'!B$17,0)</f>
        <v>1124</v>
      </c>
      <c r="J2609" s="34">
        <f>ROUND(('NEW Reference'!C$16*List!$H2609)+'NEW Reference'!C$17,0)</f>
        <v>1677</v>
      </c>
      <c r="K2609" s="34">
        <f>ROUND(('NEW Reference'!D$16*List!$H2609)+'NEW Reference'!D$17,0)</f>
        <v>2009</v>
      </c>
      <c r="L2609" s="34">
        <f>ROUND(('NEW Reference'!E$16*List!$H2609)+'NEW Reference'!E$17,0)</f>
        <v>2484</v>
      </c>
      <c r="M2609" s="34">
        <f>ROUND(('NEW Reference'!F$16*List!$H2609)+'NEW Reference'!F$17,0)</f>
        <v>2588</v>
      </c>
      <c r="N2609" s="34">
        <f>ROUND(('NEW Reference'!G$16*List!$H2609)+'NEW Reference'!G$17,0)</f>
        <v>2929</v>
      </c>
      <c r="O2609" s="34">
        <f>ROUND(('NEW Reference'!H$16*List!$H2609)+'NEW Reference'!H$17,0)</f>
        <v>3041</v>
      </c>
      <c r="P2609" s="34">
        <f>ROUND(('NEW Reference'!I$16*List!$H2609)+'NEW Reference'!I$17,0)</f>
        <v>3161</v>
      </c>
      <c r="Q2609" s="34">
        <f>ROUND(('NEW Reference'!J$16*List!$H2609)+'NEW Reference'!J$17,0)</f>
        <v>3660</v>
      </c>
      <c r="R2609" s="34">
        <f>ROUND(('NEW Reference'!K$16*List!$H2609)+'NEW Reference'!K$17,0)</f>
        <v>3776</v>
      </c>
      <c r="S2609" s="34">
        <f>ROUND(('NEW Reference'!L$16*List!$H2609)+'NEW Reference'!L$17,0)</f>
        <v>4074</v>
      </c>
      <c r="T2609" s="34">
        <f>ROUND(('NEW Reference'!M$16*List!$H2609)+'NEW Reference'!M$17,0)</f>
        <v>4866</v>
      </c>
      <c r="U2609" s="34">
        <f>ROUND(('NEW Reference'!N$16*List!$H2609)+'NEW Reference'!N$17,0)</f>
        <v>19633</v>
      </c>
      <c r="V2609" s="35">
        <f>ROUND(('NEW Reference'!O$16*List!$H2609)+'NEW Reference'!O$17,0)</f>
        <v>730</v>
      </c>
      <c r="W2609" s="35">
        <f>ROUND(('NEW Reference'!P$16*List!$H2609)+'NEW Reference'!P$17,0)</f>
        <v>1028</v>
      </c>
      <c r="X2609" s="35">
        <f>ROUND(('NEW Reference'!Q$16*List!$H2609)+'NEW Reference'!Q$17,0)</f>
        <v>514</v>
      </c>
      <c r="Y2609" s="36"/>
      <c r="Z2609" s="4" t="str">
        <f t="shared" si="122"/>
        <v>CALLAHAN, Texas</v>
      </c>
      <c r="AA2609" s="46" t="s">
        <v>7238</v>
      </c>
      <c r="AB2609" s="37" t="s">
        <v>49</v>
      </c>
      <c r="AC2609" s="41" t="s">
        <v>7157</v>
      </c>
      <c r="AD2609" s="42"/>
      <c r="AE2609">
        <f t="shared" si="123"/>
        <v>0.90180000000000005</v>
      </c>
    </row>
    <row r="2610" spans="1:31">
      <c r="A2610" s="28" t="s">
        <v>7239</v>
      </c>
      <c r="B2610" s="44" t="s">
        <v>7240</v>
      </c>
      <c r="C2610" s="47">
        <v>15180</v>
      </c>
      <c r="D2610" s="30" t="s">
        <v>443</v>
      </c>
      <c r="E2610" s="37" t="s">
        <v>3542</v>
      </c>
      <c r="F2610" s="49" t="s">
        <v>7157</v>
      </c>
      <c r="G2610" s="33" t="s">
        <v>48</v>
      </c>
      <c r="H2610">
        <f t="shared" si="121"/>
        <v>0.80990000000000006</v>
      </c>
      <c r="I2610" s="34">
        <f>ROUND(('NEW Reference'!B$16*List!$H2610)+'NEW Reference'!B$17,0)</f>
        <v>1039</v>
      </c>
      <c r="J2610" s="34">
        <f>ROUND(('NEW Reference'!C$16*List!$H2610)+'NEW Reference'!C$17,0)</f>
        <v>1550</v>
      </c>
      <c r="K2610" s="34">
        <f>ROUND(('NEW Reference'!D$16*List!$H2610)+'NEW Reference'!D$17,0)</f>
        <v>1857</v>
      </c>
      <c r="L2610" s="34">
        <f>ROUND(('NEW Reference'!E$16*List!$H2610)+'NEW Reference'!E$17,0)</f>
        <v>2296</v>
      </c>
      <c r="M2610" s="34">
        <f>ROUND(('NEW Reference'!F$16*List!$H2610)+'NEW Reference'!F$17,0)</f>
        <v>2392</v>
      </c>
      <c r="N2610" s="34">
        <f>ROUND(('NEW Reference'!G$16*List!$H2610)+'NEW Reference'!G$17,0)</f>
        <v>2708</v>
      </c>
      <c r="O2610" s="34">
        <f>ROUND(('NEW Reference'!H$16*List!$H2610)+'NEW Reference'!H$17,0)</f>
        <v>2811</v>
      </c>
      <c r="P2610" s="34">
        <f>ROUND(('NEW Reference'!I$16*List!$H2610)+'NEW Reference'!I$17,0)</f>
        <v>2922</v>
      </c>
      <c r="Q2610" s="34">
        <f>ROUND(('NEW Reference'!J$16*List!$H2610)+'NEW Reference'!J$17,0)</f>
        <v>3384</v>
      </c>
      <c r="R2610" s="34">
        <f>ROUND(('NEW Reference'!K$16*List!$H2610)+'NEW Reference'!K$17,0)</f>
        <v>3490</v>
      </c>
      <c r="S2610" s="34">
        <f>ROUND(('NEW Reference'!L$16*List!$H2610)+'NEW Reference'!L$17,0)</f>
        <v>3766</v>
      </c>
      <c r="T2610" s="34">
        <f>ROUND(('NEW Reference'!M$16*List!$H2610)+'NEW Reference'!M$17,0)</f>
        <v>4498</v>
      </c>
      <c r="U2610" s="34">
        <f>ROUND(('NEW Reference'!N$16*List!$H2610)+'NEW Reference'!N$17,0)</f>
        <v>18149</v>
      </c>
      <c r="V2610" s="35">
        <f>ROUND(('NEW Reference'!O$16*List!$H2610)+'NEW Reference'!O$17,0)</f>
        <v>675</v>
      </c>
      <c r="W2610" s="35">
        <f>ROUND(('NEW Reference'!P$16*List!$H2610)+'NEW Reference'!P$17,0)</f>
        <v>951</v>
      </c>
      <c r="X2610" s="35">
        <f>ROUND(('NEW Reference'!Q$16*List!$H2610)+'NEW Reference'!Q$17,0)</f>
        <v>475</v>
      </c>
      <c r="Y2610" s="36"/>
      <c r="Z2610" s="4" t="str">
        <f t="shared" si="122"/>
        <v>CAMERON, Texas</v>
      </c>
      <c r="AA2610" s="46" t="s">
        <v>3542</v>
      </c>
      <c r="AB2610" s="37" t="s">
        <v>49</v>
      </c>
      <c r="AC2610" s="41" t="s">
        <v>7157</v>
      </c>
      <c r="AD2610" s="42"/>
      <c r="AE2610">
        <f t="shared" si="123"/>
        <v>0.80990000000000006</v>
      </c>
    </row>
    <row r="2611" spans="1:31">
      <c r="A2611" s="28" t="s">
        <v>7241</v>
      </c>
      <c r="B2611" s="44" t="s">
        <v>7242</v>
      </c>
      <c r="C2611" s="45">
        <v>99945</v>
      </c>
      <c r="D2611" s="30" t="s">
        <v>229</v>
      </c>
      <c r="E2611" s="46" t="s">
        <v>7243</v>
      </c>
      <c r="F2611" s="50" t="s">
        <v>7157</v>
      </c>
      <c r="G2611" s="33" t="s">
        <v>59</v>
      </c>
      <c r="H2611">
        <f t="shared" si="121"/>
        <v>0.83110000000000006</v>
      </c>
      <c r="I2611" s="34">
        <f>ROUND(('NEW Reference'!B$16*List!$H2611)+'NEW Reference'!B$17,0)</f>
        <v>1059</v>
      </c>
      <c r="J2611" s="34">
        <f>ROUND(('NEW Reference'!C$16*List!$H2611)+'NEW Reference'!C$17,0)</f>
        <v>1579</v>
      </c>
      <c r="K2611" s="34">
        <f>ROUND(('NEW Reference'!D$16*List!$H2611)+'NEW Reference'!D$17,0)</f>
        <v>1892</v>
      </c>
      <c r="L2611" s="34">
        <f>ROUND(('NEW Reference'!E$16*List!$H2611)+'NEW Reference'!E$17,0)</f>
        <v>2339</v>
      </c>
      <c r="M2611" s="34">
        <f>ROUND(('NEW Reference'!F$16*List!$H2611)+'NEW Reference'!F$17,0)</f>
        <v>2437</v>
      </c>
      <c r="N2611" s="34">
        <f>ROUND(('NEW Reference'!G$16*List!$H2611)+'NEW Reference'!G$17,0)</f>
        <v>2759</v>
      </c>
      <c r="O2611" s="34">
        <f>ROUND(('NEW Reference'!H$16*List!$H2611)+'NEW Reference'!H$17,0)</f>
        <v>2865</v>
      </c>
      <c r="P2611" s="34">
        <f>ROUND(('NEW Reference'!I$16*List!$H2611)+'NEW Reference'!I$17,0)</f>
        <v>2977</v>
      </c>
      <c r="Q2611" s="34">
        <f>ROUND(('NEW Reference'!J$16*List!$H2611)+'NEW Reference'!J$17,0)</f>
        <v>3447</v>
      </c>
      <c r="R2611" s="34">
        <f>ROUND(('NEW Reference'!K$16*List!$H2611)+'NEW Reference'!K$17,0)</f>
        <v>3556</v>
      </c>
      <c r="S2611" s="34">
        <f>ROUND(('NEW Reference'!L$16*List!$H2611)+'NEW Reference'!L$17,0)</f>
        <v>3837</v>
      </c>
      <c r="T2611" s="34">
        <f>ROUND(('NEW Reference'!M$16*List!$H2611)+'NEW Reference'!M$17,0)</f>
        <v>4583</v>
      </c>
      <c r="U2611" s="34">
        <f>ROUND(('NEW Reference'!N$16*List!$H2611)+'NEW Reference'!N$17,0)</f>
        <v>18492</v>
      </c>
      <c r="V2611" s="35">
        <f>ROUND(('NEW Reference'!O$16*List!$H2611)+'NEW Reference'!O$17,0)</f>
        <v>687</v>
      </c>
      <c r="W2611" s="35">
        <f>ROUND(('NEW Reference'!P$16*List!$H2611)+'NEW Reference'!P$17,0)</f>
        <v>969</v>
      </c>
      <c r="X2611" s="35">
        <f>ROUND(('NEW Reference'!Q$16*List!$H2611)+'NEW Reference'!Q$17,0)</f>
        <v>484</v>
      </c>
      <c r="Y2611" s="36"/>
      <c r="Z2611" s="4" t="str">
        <f t="shared" si="122"/>
        <v>CAMP, Texas</v>
      </c>
      <c r="AA2611" s="46" t="s">
        <v>7243</v>
      </c>
      <c r="AB2611" s="37" t="s">
        <v>49</v>
      </c>
      <c r="AC2611" s="41" t="s">
        <v>7157</v>
      </c>
      <c r="AD2611" s="42"/>
      <c r="AE2611">
        <f t="shared" si="123"/>
        <v>0.83110000000000006</v>
      </c>
    </row>
    <row r="2612" spans="1:31">
      <c r="A2612" s="28" t="s">
        <v>7244</v>
      </c>
      <c r="B2612" s="44" t="s">
        <v>7245</v>
      </c>
      <c r="C2612" s="45">
        <v>11100</v>
      </c>
      <c r="D2612" s="30" t="s">
        <v>311</v>
      </c>
      <c r="E2612" s="46" t="s">
        <v>7246</v>
      </c>
      <c r="F2612" s="49" t="s">
        <v>7157</v>
      </c>
      <c r="G2612" s="33" t="s">
        <v>48</v>
      </c>
      <c r="H2612">
        <f t="shared" si="121"/>
        <v>0.78200000000000003</v>
      </c>
      <c r="I2612" s="34">
        <f>ROUND(('NEW Reference'!B$16*List!$H2612)+'NEW Reference'!B$17,0)</f>
        <v>1014</v>
      </c>
      <c r="J2612" s="34">
        <f>ROUND(('NEW Reference'!C$16*List!$H2612)+'NEW Reference'!C$17,0)</f>
        <v>1512</v>
      </c>
      <c r="K2612" s="34">
        <f>ROUND(('NEW Reference'!D$16*List!$H2612)+'NEW Reference'!D$17,0)</f>
        <v>1811</v>
      </c>
      <c r="L2612" s="34">
        <f>ROUND(('NEW Reference'!E$16*List!$H2612)+'NEW Reference'!E$17,0)</f>
        <v>2239</v>
      </c>
      <c r="M2612" s="34">
        <f>ROUND(('NEW Reference'!F$16*List!$H2612)+'NEW Reference'!F$17,0)</f>
        <v>2333</v>
      </c>
      <c r="N2612" s="34">
        <f>ROUND(('NEW Reference'!G$16*List!$H2612)+'NEW Reference'!G$17,0)</f>
        <v>2641</v>
      </c>
      <c r="O2612" s="34">
        <f>ROUND(('NEW Reference'!H$16*List!$H2612)+'NEW Reference'!H$17,0)</f>
        <v>2742</v>
      </c>
      <c r="P2612" s="34">
        <f>ROUND(('NEW Reference'!I$16*List!$H2612)+'NEW Reference'!I$17,0)</f>
        <v>2849</v>
      </c>
      <c r="Q2612" s="34">
        <f>ROUND(('NEW Reference'!J$16*List!$H2612)+'NEW Reference'!J$17,0)</f>
        <v>3300</v>
      </c>
      <c r="R2612" s="34">
        <f>ROUND(('NEW Reference'!K$16*List!$H2612)+'NEW Reference'!K$17,0)</f>
        <v>3404</v>
      </c>
      <c r="S2612" s="34">
        <f>ROUND(('NEW Reference'!L$16*List!$H2612)+'NEW Reference'!L$17,0)</f>
        <v>3673</v>
      </c>
      <c r="T2612" s="34">
        <f>ROUND(('NEW Reference'!M$16*List!$H2612)+'NEW Reference'!M$17,0)</f>
        <v>4386</v>
      </c>
      <c r="U2612" s="34">
        <f>ROUND(('NEW Reference'!N$16*List!$H2612)+'NEW Reference'!N$17,0)</f>
        <v>17699</v>
      </c>
      <c r="V2612" s="35">
        <f>ROUND(('NEW Reference'!O$16*List!$H2612)+'NEW Reference'!O$17,0)</f>
        <v>658</v>
      </c>
      <c r="W2612" s="35">
        <f>ROUND(('NEW Reference'!P$16*List!$H2612)+'NEW Reference'!P$17,0)</f>
        <v>927</v>
      </c>
      <c r="X2612" s="35">
        <f>ROUND(('NEW Reference'!Q$16*List!$H2612)+'NEW Reference'!Q$17,0)</f>
        <v>464</v>
      </c>
      <c r="Y2612" s="36"/>
      <c r="Z2612" s="4" t="str">
        <f t="shared" si="122"/>
        <v>CARSON, Texas</v>
      </c>
      <c r="AA2612" s="37" t="s">
        <v>7246</v>
      </c>
      <c r="AB2612" s="37" t="s">
        <v>49</v>
      </c>
      <c r="AC2612" s="32" t="s">
        <v>7157</v>
      </c>
      <c r="AD2612" s="38"/>
      <c r="AE2612">
        <f t="shared" si="123"/>
        <v>0.78200000000000003</v>
      </c>
    </row>
    <row r="2613" spans="1:31">
      <c r="A2613" s="28" t="s">
        <v>7247</v>
      </c>
      <c r="B2613" s="44" t="s">
        <v>7248</v>
      </c>
      <c r="C2613" s="45">
        <v>99945</v>
      </c>
      <c r="D2613" s="30" t="s">
        <v>229</v>
      </c>
      <c r="E2613" s="46" t="s">
        <v>2222</v>
      </c>
      <c r="F2613" s="50" t="s">
        <v>7157</v>
      </c>
      <c r="G2613" s="33" t="s">
        <v>59</v>
      </c>
      <c r="H2613">
        <f t="shared" si="121"/>
        <v>0.83110000000000006</v>
      </c>
      <c r="I2613" s="34">
        <f>ROUND(('NEW Reference'!B$16*List!$H2613)+'NEW Reference'!B$17,0)</f>
        <v>1059</v>
      </c>
      <c r="J2613" s="34">
        <f>ROUND(('NEW Reference'!C$16*List!$H2613)+'NEW Reference'!C$17,0)</f>
        <v>1579</v>
      </c>
      <c r="K2613" s="34">
        <f>ROUND(('NEW Reference'!D$16*List!$H2613)+'NEW Reference'!D$17,0)</f>
        <v>1892</v>
      </c>
      <c r="L2613" s="34">
        <f>ROUND(('NEW Reference'!E$16*List!$H2613)+'NEW Reference'!E$17,0)</f>
        <v>2339</v>
      </c>
      <c r="M2613" s="34">
        <f>ROUND(('NEW Reference'!F$16*List!$H2613)+'NEW Reference'!F$17,0)</f>
        <v>2437</v>
      </c>
      <c r="N2613" s="34">
        <f>ROUND(('NEW Reference'!G$16*List!$H2613)+'NEW Reference'!G$17,0)</f>
        <v>2759</v>
      </c>
      <c r="O2613" s="34">
        <f>ROUND(('NEW Reference'!H$16*List!$H2613)+'NEW Reference'!H$17,0)</f>
        <v>2865</v>
      </c>
      <c r="P2613" s="34">
        <f>ROUND(('NEW Reference'!I$16*List!$H2613)+'NEW Reference'!I$17,0)</f>
        <v>2977</v>
      </c>
      <c r="Q2613" s="34">
        <f>ROUND(('NEW Reference'!J$16*List!$H2613)+'NEW Reference'!J$17,0)</f>
        <v>3447</v>
      </c>
      <c r="R2613" s="34">
        <f>ROUND(('NEW Reference'!K$16*List!$H2613)+'NEW Reference'!K$17,0)</f>
        <v>3556</v>
      </c>
      <c r="S2613" s="34">
        <f>ROUND(('NEW Reference'!L$16*List!$H2613)+'NEW Reference'!L$17,0)</f>
        <v>3837</v>
      </c>
      <c r="T2613" s="34">
        <f>ROUND(('NEW Reference'!M$16*List!$H2613)+'NEW Reference'!M$17,0)</f>
        <v>4583</v>
      </c>
      <c r="U2613" s="34">
        <f>ROUND(('NEW Reference'!N$16*List!$H2613)+'NEW Reference'!N$17,0)</f>
        <v>18492</v>
      </c>
      <c r="V2613" s="35">
        <f>ROUND(('NEW Reference'!O$16*List!$H2613)+'NEW Reference'!O$17,0)</f>
        <v>687</v>
      </c>
      <c r="W2613" s="35">
        <f>ROUND(('NEW Reference'!P$16*List!$H2613)+'NEW Reference'!P$17,0)</f>
        <v>969</v>
      </c>
      <c r="X2613" s="35">
        <f>ROUND(('NEW Reference'!Q$16*List!$H2613)+'NEW Reference'!Q$17,0)</f>
        <v>484</v>
      </c>
      <c r="Y2613" s="36"/>
      <c r="Z2613" s="4" t="str">
        <f t="shared" si="122"/>
        <v>CASS, Texas</v>
      </c>
      <c r="AA2613" s="46" t="s">
        <v>2222</v>
      </c>
      <c r="AB2613" s="37" t="s">
        <v>49</v>
      </c>
      <c r="AC2613" s="41" t="s">
        <v>7157</v>
      </c>
      <c r="AD2613" s="42"/>
      <c r="AE2613">
        <f t="shared" si="123"/>
        <v>0.83110000000000006</v>
      </c>
    </row>
    <row r="2614" spans="1:31">
      <c r="A2614" s="28" t="s">
        <v>7249</v>
      </c>
      <c r="B2614" s="44" t="s">
        <v>7250</v>
      </c>
      <c r="C2614" s="47">
        <v>99945</v>
      </c>
      <c r="D2614" s="30" t="s">
        <v>229</v>
      </c>
      <c r="E2614" s="37" t="s">
        <v>7251</v>
      </c>
      <c r="F2614" s="50" t="s">
        <v>7157</v>
      </c>
      <c r="G2614" s="33" t="s">
        <v>59</v>
      </c>
      <c r="H2614">
        <f t="shared" si="121"/>
        <v>0.83110000000000006</v>
      </c>
      <c r="I2614" s="34">
        <f>ROUND(('NEW Reference'!B$16*List!$H2614)+'NEW Reference'!B$17,0)</f>
        <v>1059</v>
      </c>
      <c r="J2614" s="34">
        <f>ROUND(('NEW Reference'!C$16*List!$H2614)+'NEW Reference'!C$17,0)</f>
        <v>1579</v>
      </c>
      <c r="K2614" s="34">
        <f>ROUND(('NEW Reference'!D$16*List!$H2614)+'NEW Reference'!D$17,0)</f>
        <v>1892</v>
      </c>
      <c r="L2614" s="34">
        <f>ROUND(('NEW Reference'!E$16*List!$H2614)+'NEW Reference'!E$17,0)</f>
        <v>2339</v>
      </c>
      <c r="M2614" s="34">
        <f>ROUND(('NEW Reference'!F$16*List!$H2614)+'NEW Reference'!F$17,0)</f>
        <v>2437</v>
      </c>
      <c r="N2614" s="34">
        <f>ROUND(('NEW Reference'!G$16*List!$H2614)+'NEW Reference'!G$17,0)</f>
        <v>2759</v>
      </c>
      <c r="O2614" s="34">
        <f>ROUND(('NEW Reference'!H$16*List!$H2614)+'NEW Reference'!H$17,0)</f>
        <v>2865</v>
      </c>
      <c r="P2614" s="34">
        <f>ROUND(('NEW Reference'!I$16*List!$H2614)+'NEW Reference'!I$17,0)</f>
        <v>2977</v>
      </c>
      <c r="Q2614" s="34">
        <f>ROUND(('NEW Reference'!J$16*List!$H2614)+'NEW Reference'!J$17,0)</f>
        <v>3447</v>
      </c>
      <c r="R2614" s="34">
        <f>ROUND(('NEW Reference'!K$16*List!$H2614)+'NEW Reference'!K$17,0)</f>
        <v>3556</v>
      </c>
      <c r="S2614" s="34">
        <f>ROUND(('NEW Reference'!L$16*List!$H2614)+'NEW Reference'!L$17,0)</f>
        <v>3837</v>
      </c>
      <c r="T2614" s="34">
        <f>ROUND(('NEW Reference'!M$16*List!$H2614)+'NEW Reference'!M$17,0)</f>
        <v>4583</v>
      </c>
      <c r="U2614" s="34">
        <f>ROUND(('NEW Reference'!N$16*List!$H2614)+'NEW Reference'!N$17,0)</f>
        <v>18492</v>
      </c>
      <c r="V2614" s="35">
        <f>ROUND(('NEW Reference'!O$16*List!$H2614)+'NEW Reference'!O$17,0)</f>
        <v>687</v>
      </c>
      <c r="W2614" s="35">
        <f>ROUND(('NEW Reference'!P$16*List!$H2614)+'NEW Reference'!P$17,0)</f>
        <v>969</v>
      </c>
      <c r="X2614" s="35">
        <f>ROUND(('NEW Reference'!Q$16*List!$H2614)+'NEW Reference'!Q$17,0)</f>
        <v>484</v>
      </c>
      <c r="Y2614" s="36"/>
      <c r="Z2614" s="4" t="str">
        <f t="shared" si="122"/>
        <v>CASTRO, Texas</v>
      </c>
      <c r="AA2614" s="46" t="s">
        <v>7251</v>
      </c>
      <c r="AB2614" s="37" t="s">
        <v>49</v>
      </c>
      <c r="AC2614" s="41" t="s">
        <v>7157</v>
      </c>
      <c r="AD2614" s="42"/>
      <c r="AE2614">
        <f t="shared" si="123"/>
        <v>0.83110000000000006</v>
      </c>
    </row>
    <row r="2615" spans="1:31">
      <c r="A2615" s="28" t="s">
        <v>7252</v>
      </c>
      <c r="B2615" s="44" t="s">
        <v>7253</v>
      </c>
      <c r="C2615" s="47">
        <v>26420</v>
      </c>
      <c r="D2615" s="30" t="s">
        <v>911</v>
      </c>
      <c r="E2615" s="37" t="s">
        <v>84</v>
      </c>
      <c r="F2615" s="49" t="s">
        <v>7157</v>
      </c>
      <c r="G2615" s="33" t="s">
        <v>48</v>
      </c>
      <c r="H2615">
        <f t="shared" si="121"/>
        <v>0.99660000000000004</v>
      </c>
      <c r="I2615" s="34">
        <f>ROUND(('NEW Reference'!B$16*List!$H2615)+'NEW Reference'!B$17,0)</f>
        <v>1212</v>
      </c>
      <c r="J2615" s="34">
        <f>ROUND(('NEW Reference'!C$16*List!$H2615)+'NEW Reference'!C$17,0)</f>
        <v>1807</v>
      </c>
      <c r="K2615" s="34">
        <f>ROUND(('NEW Reference'!D$16*List!$H2615)+'NEW Reference'!D$17,0)</f>
        <v>2166</v>
      </c>
      <c r="L2615" s="34">
        <f>ROUND(('NEW Reference'!E$16*List!$H2615)+'NEW Reference'!E$17,0)</f>
        <v>2678</v>
      </c>
      <c r="M2615" s="34">
        <f>ROUND(('NEW Reference'!F$16*List!$H2615)+'NEW Reference'!F$17,0)</f>
        <v>2790</v>
      </c>
      <c r="N2615" s="34">
        <f>ROUND(('NEW Reference'!G$16*List!$H2615)+'NEW Reference'!G$17,0)</f>
        <v>3158</v>
      </c>
      <c r="O2615" s="34">
        <f>ROUND(('NEW Reference'!H$16*List!$H2615)+'NEW Reference'!H$17,0)</f>
        <v>3278</v>
      </c>
      <c r="P2615" s="34">
        <f>ROUND(('NEW Reference'!I$16*List!$H2615)+'NEW Reference'!I$17,0)</f>
        <v>3407</v>
      </c>
      <c r="Q2615" s="34">
        <f>ROUND(('NEW Reference'!J$16*List!$H2615)+'NEW Reference'!J$17,0)</f>
        <v>3946</v>
      </c>
      <c r="R2615" s="34">
        <f>ROUND(('NEW Reference'!K$16*List!$H2615)+'NEW Reference'!K$17,0)</f>
        <v>4070</v>
      </c>
      <c r="S2615" s="34">
        <f>ROUND(('NEW Reference'!L$16*List!$H2615)+'NEW Reference'!L$17,0)</f>
        <v>4392</v>
      </c>
      <c r="T2615" s="34">
        <f>ROUND(('NEW Reference'!M$16*List!$H2615)+'NEW Reference'!M$17,0)</f>
        <v>5245</v>
      </c>
      <c r="U2615" s="34">
        <f>ROUND(('NEW Reference'!N$16*List!$H2615)+'NEW Reference'!N$17,0)</f>
        <v>21164</v>
      </c>
      <c r="V2615" s="35">
        <f>ROUND(('NEW Reference'!O$16*List!$H2615)+'NEW Reference'!O$17,0)</f>
        <v>787</v>
      </c>
      <c r="W2615" s="35">
        <f>ROUND(('NEW Reference'!P$16*List!$H2615)+'NEW Reference'!P$17,0)</f>
        <v>1109</v>
      </c>
      <c r="X2615" s="35">
        <f>ROUND(('NEW Reference'!Q$16*List!$H2615)+'NEW Reference'!Q$17,0)</f>
        <v>554</v>
      </c>
      <c r="Y2615" s="36"/>
      <c r="Z2615" s="4" t="str">
        <f t="shared" si="122"/>
        <v>CHAMBERS, Texas</v>
      </c>
      <c r="AA2615" s="37" t="s">
        <v>84</v>
      </c>
      <c r="AB2615" s="37" t="s">
        <v>49</v>
      </c>
      <c r="AC2615" s="32" t="s">
        <v>7157</v>
      </c>
      <c r="AD2615" s="38"/>
      <c r="AE2615">
        <f t="shared" si="123"/>
        <v>0.99660000000000004</v>
      </c>
    </row>
    <row r="2616" spans="1:31">
      <c r="A2616" s="28" t="s">
        <v>7254</v>
      </c>
      <c r="B2616" s="44" t="s">
        <v>7255</v>
      </c>
      <c r="C2616" s="45">
        <v>99945</v>
      </c>
      <c r="D2616" s="30" t="s">
        <v>229</v>
      </c>
      <c r="E2616" s="46" t="s">
        <v>87</v>
      </c>
      <c r="F2616" s="50" t="s">
        <v>7157</v>
      </c>
      <c r="G2616" s="33" t="s">
        <v>59</v>
      </c>
      <c r="H2616">
        <f t="shared" si="121"/>
        <v>0.83110000000000006</v>
      </c>
      <c r="I2616" s="34">
        <f>ROUND(('NEW Reference'!B$16*List!$H2616)+'NEW Reference'!B$17,0)</f>
        <v>1059</v>
      </c>
      <c r="J2616" s="34">
        <f>ROUND(('NEW Reference'!C$16*List!$H2616)+'NEW Reference'!C$17,0)</f>
        <v>1579</v>
      </c>
      <c r="K2616" s="34">
        <f>ROUND(('NEW Reference'!D$16*List!$H2616)+'NEW Reference'!D$17,0)</f>
        <v>1892</v>
      </c>
      <c r="L2616" s="34">
        <f>ROUND(('NEW Reference'!E$16*List!$H2616)+'NEW Reference'!E$17,0)</f>
        <v>2339</v>
      </c>
      <c r="M2616" s="34">
        <f>ROUND(('NEW Reference'!F$16*List!$H2616)+'NEW Reference'!F$17,0)</f>
        <v>2437</v>
      </c>
      <c r="N2616" s="34">
        <f>ROUND(('NEW Reference'!G$16*List!$H2616)+'NEW Reference'!G$17,0)</f>
        <v>2759</v>
      </c>
      <c r="O2616" s="34">
        <f>ROUND(('NEW Reference'!H$16*List!$H2616)+'NEW Reference'!H$17,0)</f>
        <v>2865</v>
      </c>
      <c r="P2616" s="34">
        <f>ROUND(('NEW Reference'!I$16*List!$H2616)+'NEW Reference'!I$17,0)</f>
        <v>2977</v>
      </c>
      <c r="Q2616" s="34">
        <f>ROUND(('NEW Reference'!J$16*List!$H2616)+'NEW Reference'!J$17,0)</f>
        <v>3447</v>
      </c>
      <c r="R2616" s="34">
        <f>ROUND(('NEW Reference'!K$16*List!$H2616)+'NEW Reference'!K$17,0)</f>
        <v>3556</v>
      </c>
      <c r="S2616" s="34">
        <f>ROUND(('NEW Reference'!L$16*List!$H2616)+'NEW Reference'!L$17,0)</f>
        <v>3837</v>
      </c>
      <c r="T2616" s="34">
        <f>ROUND(('NEW Reference'!M$16*List!$H2616)+'NEW Reference'!M$17,0)</f>
        <v>4583</v>
      </c>
      <c r="U2616" s="34">
        <f>ROUND(('NEW Reference'!N$16*List!$H2616)+'NEW Reference'!N$17,0)</f>
        <v>18492</v>
      </c>
      <c r="V2616" s="35">
        <f>ROUND(('NEW Reference'!O$16*List!$H2616)+'NEW Reference'!O$17,0)</f>
        <v>687</v>
      </c>
      <c r="W2616" s="35">
        <f>ROUND(('NEW Reference'!P$16*List!$H2616)+'NEW Reference'!P$17,0)</f>
        <v>969</v>
      </c>
      <c r="X2616" s="35">
        <f>ROUND(('NEW Reference'!Q$16*List!$H2616)+'NEW Reference'!Q$17,0)</f>
        <v>484</v>
      </c>
      <c r="Y2616" s="36"/>
      <c r="Z2616" s="4" t="str">
        <f t="shared" si="122"/>
        <v>CHEROKEE, Texas</v>
      </c>
      <c r="AA2616" s="37" t="s">
        <v>87</v>
      </c>
      <c r="AB2616" s="37" t="s">
        <v>49</v>
      </c>
      <c r="AC2616" s="32" t="s">
        <v>7157</v>
      </c>
      <c r="AD2616" s="38"/>
      <c r="AE2616">
        <f t="shared" si="123"/>
        <v>0.83110000000000006</v>
      </c>
    </row>
    <row r="2617" spans="1:31">
      <c r="A2617" s="28" t="s">
        <v>7256</v>
      </c>
      <c r="B2617" s="44" t="s">
        <v>7257</v>
      </c>
      <c r="C2617" s="45">
        <v>99945</v>
      </c>
      <c r="D2617" s="30" t="s">
        <v>229</v>
      </c>
      <c r="E2617" s="46" t="s">
        <v>7258</v>
      </c>
      <c r="F2617" s="50" t="s">
        <v>7157</v>
      </c>
      <c r="G2617" s="33" t="s">
        <v>59</v>
      </c>
      <c r="H2617">
        <f t="shared" si="121"/>
        <v>0.83110000000000006</v>
      </c>
      <c r="I2617" s="34">
        <f>ROUND(('NEW Reference'!B$16*List!$H2617)+'NEW Reference'!B$17,0)</f>
        <v>1059</v>
      </c>
      <c r="J2617" s="34">
        <f>ROUND(('NEW Reference'!C$16*List!$H2617)+'NEW Reference'!C$17,0)</f>
        <v>1579</v>
      </c>
      <c r="K2617" s="34">
        <f>ROUND(('NEW Reference'!D$16*List!$H2617)+'NEW Reference'!D$17,0)</f>
        <v>1892</v>
      </c>
      <c r="L2617" s="34">
        <f>ROUND(('NEW Reference'!E$16*List!$H2617)+'NEW Reference'!E$17,0)</f>
        <v>2339</v>
      </c>
      <c r="M2617" s="34">
        <f>ROUND(('NEW Reference'!F$16*List!$H2617)+'NEW Reference'!F$17,0)</f>
        <v>2437</v>
      </c>
      <c r="N2617" s="34">
        <f>ROUND(('NEW Reference'!G$16*List!$H2617)+'NEW Reference'!G$17,0)</f>
        <v>2759</v>
      </c>
      <c r="O2617" s="34">
        <f>ROUND(('NEW Reference'!H$16*List!$H2617)+'NEW Reference'!H$17,0)</f>
        <v>2865</v>
      </c>
      <c r="P2617" s="34">
        <f>ROUND(('NEW Reference'!I$16*List!$H2617)+'NEW Reference'!I$17,0)</f>
        <v>2977</v>
      </c>
      <c r="Q2617" s="34">
        <f>ROUND(('NEW Reference'!J$16*List!$H2617)+'NEW Reference'!J$17,0)</f>
        <v>3447</v>
      </c>
      <c r="R2617" s="34">
        <f>ROUND(('NEW Reference'!K$16*List!$H2617)+'NEW Reference'!K$17,0)</f>
        <v>3556</v>
      </c>
      <c r="S2617" s="34">
        <f>ROUND(('NEW Reference'!L$16*List!$H2617)+'NEW Reference'!L$17,0)</f>
        <v>3837</v>
      </c>
      <c r="T2617" s="34">
        <f>ROUND(('NEW Reference'!M$16*List!$H2617)+'NEW Reference'!M$17,0)</f>
        <v>4583</v>
      </c>
      <c r="U2617" s="34">
        <f>ROUND(('NEW Reference'!N$16*List!$H2617)+'NEW Reference'!N$17,0)</f>
        <v>18492</v>
      </c>
      <c r="V2617" s="35">
        <f>ROUND(('NEW Reference'!O$16*List!$H2617)+'NEW Reference'!O$17,0)</f>
        <v>687</v>
      </c>
      <c r="W2617" s="35">
        <f>ROUND(('NEW Reference'!P$16*List!$H2617)+'NEW Reference'!P$17,0)</f>
        <v>969</v>
      </c>
      <c r="X2617" s="35">
        <f>ROUND(('NEW Reference'!Q$16*List!$H2617)+'NEW Reference'!Q$17,0)</f>
        <v>484</v>
      </c>
      <c r="Y2617" s="36"/>
      <c r="Z2617" s="4" t="str">
        <f t="shared" si="122"/>
        <v>CHILDRESS, Texas</v>
      </c>
      <c r="AA2617" s="37" t="s">
        <v>7258</v>
      </c>
      <c r="AB2617" s="37" t="s">
        <v>49</v>
      </c>
      <c r="AC2617" s="32" t="s">
        <v>7157</v>
      </c>
      <c r="AD2617" s="38"/>
      <c r="AE2617">
        <f t="shared" si="123"/>
        <v>0.83110000000000006</v>
      </c>
    </row>
    <row r="2618" spans="1:31">
      <c r="A2618" s="28" t="s">
        <v>7259</v>
      </c>
      <c r="B2618" s="44" t="s">
        <v>7260</v>
      </c>
      <c r="C2618" s="45">
        <v>48660</v>
      </c>
      <c r="D2618" s="30" t="s">
        <v>1774</v>
      </c>
      <c r="E2618" s="46" t="s">
        <v>103</v>
      </c>
      <c r="F2618" s="49" t="s">
        <v>7157</v>
      </c>
      <c r="G2618" s="33" t="s">
        <v>48</v>
      </c>
      <c r="H2618">
        <f t="shared" si="121"/>
        <v>0.88460000000000005</v>
      </c>
      <c r="I2618" s="34">
        <f>ROUND(('NEW Reference'!B$16*List!$H2618)+'NEW Reference'!B$17,0)</f>
        <v>1109</v>
      </c>
      <c r="J2618" s="34">
        <f>ROUND(('NEW Reference'!C$16*List!$H2618)+'NEW Reference'!C$17,0)</f>
        <v>1653</v>
      </c>
      <c r="K2618" s="34">
        <f>ROUND(('NEW Reference'!D$16*List!$H2618)+'NEW Reference'!D$17,0)</f>
        <v>1981</v>
      </c>
      <c r="L2618" s="34">
        <f>ROUND(('NEW Reference'!E$16*List!$H2618)+'NEW Reference'!E$17,0)</f>
        <v>2449</v>
      </c>
      <c r="M2618" s="34">
        <f>ROUND(('NEW Reference'!F$16*List!$H2618)+'NEW Reference'!F$17,0)</f>
        <v>2551</v>
      </c>
      <c r="N2618" s="34">
        <f>ROUND(('NEW Reference'!G$16*List!$H2618)+'NEW Reference'!G$17,0)</f>
        <v>2888</v>
      </c>
      <c r="O2618" s="34">
        <f>ROUND(('NEW Reference'!H$16*List!$H2618)+'NEW Reference'!H$17,0)</f>
        <v>2998</v>
      </c>
      <c r="P2618" s="34">
        <f>ROUND(('NEW Reference'!I$16*List!$H2618)+'NEW Reference'!I$17,0)</f>
        <v>3116</v>
      </c>
      <c r="Q2618" s="34">
        <f>ROUND(('NEW Reference'!J$16*List!$H2618)+'NEW Reference'!J$17,0)</f>
        <v>3608</v>
      </c>
      <c r="R2618" s="34">
        <f>ROUND(('NEW Reference'!K$16*List!$H2618)+'NEW Reference'!K$17,0)</f>
        <v>3722</v>
      </c>
      <c r="S2618" s="34">
        <f>ROUND(('NEW Reference'!L$16*List!$H2618)+'NEW Reference'!L$17,0)</f>
        <v>4017</v>
      </c>
      <c r="T2618" s="34">
        <f>ROUND(('NEW Reference'!M$16*List!$H2618)+'NEW Reference'!M$17,0)</f>
        <v>4797</v>
      </c>
      <c r="U2618" s="34">
        <f>ROUND(('NEW Reference'!N$16*List!$H2618)+'NEW Reference'!N$17,0)</f>
        <v>19356</v>
      </c>
      <c r="V2618" s="35">
        <f>ROUND(('NEW Reference'!O$16*List!$H2618)+'NEW Reference'!O$17,0)</f>
        <v>720</v>
      </c>
      <c r="W2618" s="35">
        <f>ROUND(('NEW Reference'!P$16*List!$H2618)+'NEW Reference'!P$17,0)</f>
        <v>1014</v>
      </c>
      <c r="X2618" s="35">
        <f>ROUND(('NEW Reference'!Q$16*List!$H2618)+'NEW Reference'!Q$17,0)</f>
        <v>507</v>
      </c>
      <c r="Y2618" s="36"/>
      <c r="Z2618" s="4" t="str">
        <f t="shared" si="122"/>
        <v>CLAY, Texas</v>
      </c>
      <c r="AA2618" s="46" t="s">
        <v>103</v>
      </c>
      <c r="AB2618" s="37" t="s">
        <v>49</v>
      </c>
      <c r="AC2618" s="41" t="s">
        <v>7157</v>
      </c>
      <c r="AD2618" s="42"/>
      <c r="AE2618">
        <f t="shared" si="123"/>
        <v>0.88460000000000005</v>
      </c>
    </row>
    <row r="2619" spans="1:31">
      <c r="A2619" s="28" t="s">
        <v>7261</v>
      </c>
      <c r="B2619" s="44" t="s">
        <v>7262</v>
      </c>
      <c r="C2619" s="47">
        <v>99945</v>
      </c>
      <c r="D2619" s="30" t="s">
        <v>229</v>
      </c>
      <c r="E2619" s="37" t="s">
        <v>7263</v>
      </c>
      <c r="F2619" s="50" t="s">
        <v>7157</v>
      </c>
      <c r="G2619" s="33" t="s">
        <v>59</v>
      </c>
      <c r="H2619">
        <f t="shared" si="121"/>
        <v>0.83110000000000006</v>
      </c>
      <c r="I2619" s="34">
        <f>ROUND(('NEW Reference'!B$16*List!$H2619)+'NEW Reference'!B$17,0)</f>
        <v>1059</v>
      </c>
      <c r="J2619" s="34">
        <f>ROUND(('NEW Reference'!C$16*List!$H2619)+'NEW Reference'!C$17,0)</f>
        <v>1579</v>
      </c>
      <c r="K2619" s="34">
        <f>ROUND(('NEW Reference'!D$16*List!$H2619)+'NEW Reference'!D$17,0)</f>
        <v>1892</v>
      </c>
      <c r="L2619" s="34">
        <f>ROUND(('NEW Reference'!E$16*List!$H2619)+'NEW Reference'!E$17,0)</f>
        <v>2339</v>
      </c>
      <c r="M2619" s="34">
        <f>ROUND(('NEW Reference'!F$16*List!$H2619)+'NEW Reference'!F$17,0)</f>
        <v>2437</v>
      </c>
      <c r="N2619" s="34">
        <f>ROUND(('NEW Reference'!G$16*List!$H2619)+'NEW Reference'!G$17,0)</f>
        <v>2759</v>
      </c>
      <c r="O2619" s="34">
        <f>ROUND(('NEW Reference'!H$16*List!$H2619)+'NEW Reference'!H$17,0)</f>
        <v>2865</v>
      </c>
      <c r="P2619" s="34">
        <f>ROUND(('NEW Reference'!I$16*List!$H2619)+'NEW Reference'!I$17,0)</f>
        <v>2977</v>
      </c>
      <c r="Q2619" s="34">
        <f>ROUND(('NEW Reference'!J$16*List!$H2619)+'NEW Reference'!J$17,0)</f>
        <v>3447</v>
      </c>
      <c r="R2619" s="34">
        <f>ROUND(('NEW Reference'!K$16*List!$H2619)+'NEW Reference'!K$17,0)</f>
        <v>3556</v>
      </c>
      <c r="S2619" s="34">
        <f>ROUND(('NEW Reference'!L$16*List!$H2619)+'NEW Reference'!L$17,0)</f>
        <v>3837</v>
      </c>
      <c r="T2619" s="34">
        <f>ROUND(('NEW Reference'!M$16*List!$H2619)+'NEW Reference'!M$17,0)</f>
        <v>4583</v>
      </c>
      <c r="U2619" s="34">
        <f>ROUND(('NEW Reference'!N$16*List!$H2619)+'NEW Reference'!N$17,0)</f>
        <v>18492</v>
      </c>
      <c r="V2619" s="35">
        <f>ROUND(('NEW Reference'!O$16*List!$H2619)+'NEW Reference'!O$17,0)</f>
        <v>687</v>
      </c>
      <c r="W2619" s="35">
        <f>ROUND(('NEW Reference'!P$16*List!$H2619)+'NEW Reference'!P$17,0)</f>
        <v>969</v>
      </c>
      <c r="X2619" s="35">
        <f>ROUND(('NEW Reference'!Q$16*List!$H2619)+'NEW Reference'!Q$17,0)</f>
        <v>484</v>
      </c>
      <c r="Y2619" s="36"/>
      <c r="Z2619" s="4" t="str">
        <f t="shared" si="122"/>
        <v>COCHRAN, Texas</v>
      </c>
      <c r="AA2619" s="37" t="s">
        <v>7263</v>
      </c>
      <c r="AB2619" s="37" t="s">
        <v>49</v>
      </c>
      <c r="AC2619" s="32" t="s">
        <v>7157</v>
      </c>
      <c r="AD2619" s="38"/>
      <c r="AE2619">
        <f t="shared" si="123"/>
        <v>0.83110000000000006</v>
      </c>
    </row>
    <row r="2620" spans="1:31">
      <c r="A2620" s="28" t="s">
        <v>7264</v>
      </c>
      <c r="B2620" s="44" t="s">
        <v>7265</v>
      </c>
      <c r="C2620" s="47">
        <v>99945</v>
      </c>
      <c r="D2620" s="30" t="s">
        <v>229</v>
      </c>
      <c r="E2620" s="37" t="s">
        <v>7266</v>
      </c>
      <c r="F2620" s="50" t="s">
        <v>7157</v>
      </c>
      <c r="G2620" s="33" t="s">
        <v>59</v>
      </c>
      <c r="H2620">
        <f t="shared" si="121"/>
        <v>0.83110000000000006</v>
      </c>
      <c r="I2620" s="34">
        <f>ROUND(('NEW Reference'!B$16*List!$H2620)+'NEW Reference'!B$17,0)</f>
        <v>1059</v>
      </c>
      <c r="J2620" s="34">
        <f>ROUND(('NEW Reference'!C$16*List!$H2620)+'NEW Reference'!C$17,0)</f>
        <v>1579</v>
      </c>
      <c r="K2620" s="34">
        <f>ROUND(('NEW Reference'!D$16*List!$H2620)+'NEW Reference'!D$17,0)</f>
        <v>1892</v>
      </c>
      <c r="L2620" s="34">
        <f>ROUND(('NEW Reference'!E$16*List!$H2620)+'NEW Reference'!E$17,0)</f>
        <v>2339</v>
      </c>
      <c r="M2620" s="34">
        <f>ROUND(('NEW Reference'!F$16*List!$H2620)+'NEW Reference'!F$17,0)</f>
        <v>2437</v>
      </c>
      <c r="N2620" s="34">
        <f>ROUND(('NEW Reference'!G$16*List!$H2620)+'NEW Reference'!G$17,0)</f>
        <v>2759</v>
      </c>
      <c r="O2620" s="34">
        <f>ROUND(('NEW Reference'!H$16*List!$H2620)+'NEW Reference'!H$17,0)</f>
        <v>2865</v>
      </c>
      <c r="P2620" s="34">
        <f>ROUND(('NEW Reference'!I$16*List!$H2620)+'NEW Reference'!I$17,0)</f>
        <v>2977</v>
      </c>
      <c r="Q2620" s="34">
        <f>ROUND(('NEW Reference'!J$16*List!$H2620)+'NEW Reference'!J$17,0)</f>
        <v>3447</v>
      </c>
      <c r="R2620" s="34">
        <f>ROUND(('NEW Reference'!K$16*List!$H2620)+'NEW Reference'!K$17,0)</f>
        <v>3556</v>
      </c>
      <c r="S2620" s="34">
        <f>ROUND(('NEW Reference'!L$16*List!$H2620)+'NEW Reference'!L$17,0)</f>
        <v>3837</v>
      </c>
      <c r="T2620" s="34">
        <f>ROUND(('NEW Reference'!M$16*List!$H2620)+'NEW Reference'!M$17,0)</f>
        <v>4583</v>
      </c>
      <c r="U2620" s="34">
        <f>ROUND(('NEW Reference'!N$16*List!$H2620)+'NEW Reference'!N$17,0)</f>
        <v>18492</v>
      </c>
      <c r="V2620" s="35">
        <f>ROUND(('NEW Reference'!O$16*List!$H2620)+'NEW Reference'!O$17,0)</f>
        <v>687</v>
      </c>
      <c r="W2620" s="35">
        <f>ROUND(('NEW Reference'!P$16*List!$H2620)+'NEW Reference'!P$17,0)</f>
        <v>969</v>
      </c>
      <c r="X2620" s="35">
        <f>ROUND(('NEW Reference'!Q$16*List!$H2620)+'NEW Reference'!Q$17,0)</f>
        <v>484</v>
      </c>
      <c r="Y2620" s="36"/>
      <c r="Z2620" s="4" t="str">
        <f t="shared" si="122"/>
        <v>COKE, Texas</v>
      </c>
      <c r="AA2620" s="46" t="s">
        <v>7266</v>
      </c>
      <c r="AB2620" s="37" t="s">
        <v>49</v>
      </c>
      <c r="AC2620" s="41" t="s">
        <v>7157</v>
      </c>
      <c r="AD2620" s="42"/>
      <c r="AE2620">
        <f t="shared" si="123"/>
        <v>0.83110000000000006</v>
      </c>
    </row>
    <row r="2621" spans="1:31">
      <c r="A2621" s="28" t="s">
        <v>7267</v>
      </c>
      <c r="B2621" s="44" t="s">
        <v>7268</v>
      </c>
      <c r="C2621" s="47">
        <v>99945</v>
      </c>
      <c r="D2621" s="30" t="s">
        <v>229</v>
      </c>
      <c r="E2621" s="37" t="s">
        <v>7269</v>
      </c>
      <c r="F2621" s="50" t="s">
        <v>7157</v>
      </c>
      <c r="G2621" s="33" t="s">
        <v>59</v>
      </c>
      <c r="H2621">
        <f t="shared" si="121"/>
        <v>0.83110000000000006</v>
      </c>
      <c r="I2621" s="34">
        <f>ROUND(('NEW Reference'!B$16*List!$H2621)+'NEW Reference'!B$17,0)</f>
        <v>1059</v>
      </c>
      <c r="J2621" s="34">
        <f>ROUND(('NEW Reference'!C$16*List!$H2621)+'NEW Reference'!C$17,0)</f>
        <v>1579</v>
      </c>
      <c r="K2621" s="34">
        <f>ROUND(('NEW Reference'!D$16*List!$H2621)+'NEW Reference'!D$17,0)</f>
        <v>1892</v>
      </c>
      <c r="L2621" s="34">
        <f>ROUND(('NEW Reference'!E$16*List!$H2621)+'NEW Reference'!E$17,0)</f>
        <v>2339</v>
      </c>
      <c r="M2621" s="34">
        <f>ROUND(('NEW Reference'!F$16*List!$H2621)+'NEW Reference'!F$17,0)</f>
        <v>2437</v>
      </c>
      <c r="N2621" s="34">
        <f>ROUND(('NEW Reference'!G$16*List!$H2621)+'NEW Reference'!G$17,0)</f>
        <v>2759</v>
      </c>
      <c r="O2621" s="34">
        <f>ROUND(('NEW Reference'!H$16*List!$H2621)+'NEW Reference'!H$17,0)</f>
        <v>2865</v>
      </c>
      <c r="P2621" s="34">
        <f>ROUND(('NEW Reference'!I$16*List!$H2621)+'NEW Reference'!I$17,0)</f>
        <v>2977</v>
      </c>
      <c r="Q2621" s="34">
        <f>ROUND(('NEW Reference'!J$16*List!$H2621)+'NEW Reference'!J$17,0)</f>
        <v>3447</v>
      </c>
      <c r="R2621" s="34">
        <f>ROUND(('NEW Reference'!K$16*List!$H2621)+'NEW Reference'!K$17,0)</f>
        <v>3556</v>
      </c>
      <c r="S2621" s="34">
        <f>ROUND(('NEW Reference'!L$16*List!$H2621)+'NEW Reference'!L$17,0)</f>
        <v>3837</v>
      </c>
      <c r="T2621" s="34">
        <f>ROUND(('NEW Reference'!M$16*List!$H2621)+'NEW Reference'!M$17,0)</f>
        <v>4583</v>
      </c>
      <c r="U2621" s="34">
        <f>ROUND(('NEW Reference'!N$16*List!$H2621)+'NEW Reference'!N$17,0)</f>
        <v>18492</v>
      </c>
      <c r="V2621" s="35">
        <f>ROUND(('NEW Reference'!O$16*List!$H2621)+'NEW Reference'!O$17,0)</f>
        <v>687</v>
      </c>
      <c r="W2621" s="35">
        <f>ROUND(('NEW Reference'!P$16*List!$H2621)+'NEW Reference'!P$17,0)</f>
        <v>969</v>
      </c>
      <c r="X2621" s="35">
        <f>ROUND(('NEW Reference'!Q$16*List!$H2621)+'NEW Reference'!Q$17,0)</f>
        <v>484</v>
      </c>
      <c r="Y2621" s="36"/>
      <c r="Z2621" s="4" t="str">
        <f t="shared" si="122"/>
        <v>COLEMAN, Texas</v>
      </c>
      <c r="AA2621" s="37" t="s">
        <v>7269</v>
      </c>
      <c r="AB2621" s="37" t="s">
        <v>49</v>
      </c>
      <c r="AC2621" s="32" t="s">
        <v>7157</v>
      </c>
      <c r="AD2621" s="38"/>
      <c r="AE2621">
        <f t="shared" si="123"/>
        <v>0.83110000000000006</v>
      </c>
    </row>
    <row r="2622" spans="1:31">
      <c r="A2622" s="28" t="s">
        <v>7270</v>
      </c>
      <c r="B2622" s="44" t="s">
        <v>7271</v>
      </c>
      <c r="C2622" s="47">
        <v>19124</v>
      </c>
      <c r="D2622" s="30" t="s">
        <v>612</v>
      </c>
      <c r="E2622" s="37" t="s">
        <v>7272</v>
      </c>
      <c r="F2622" s="49" t="s">
        <v>7157</v>
      </c>
      <c r="G2622" s="33" t="s">
        <v>48</v>
      </c>
      <c r="H2622">
        <f t="shared" si="121"/>
        <v>0.96360000000000001</v>
      </c>
      <c r="I2622" s="34">
        <f>ROUND(('NEW Reference'!B$16*List!$H2622)+'NEW Reference'!B$17,0)</f>
        <v>1182</v>
      </c>
      <c r="J2622" s="34">
        <f>ROUND(('NEW Reference'!C$16*List!$H2622)+'NEW Reference'!C$17,0)</f>
        <v>1762</v>
      </c>
      <c r="K2622" s="34">
        <f>ROUND(('NEW Reference'!D$16*List!$H2622)+'NEW Reference'!D$17,0)</f>
        <v>2111</v>
      </c>
      <c r="L2622" s="34">
        <f>ROUND(('NEW Reference'!E$16*List!$H2622)+'NEW Reference'!E$17,0)</f>
        <v>2610</v>
      </c>
      <c r="M2622" s="34">
        <f>ROUND(('NEW Reference'!F$16*List!$H2622)+'NEW Reference'!F$17,0)</f>
        <v>2719</v>
      </c>
      <c r="N2622" s="34">
        <f>ROUND(('NEW Reference'!G$16*List!$H2622)+'NEW Reference'!G$17,0)</f>
        <v>3078</v>
      </c>
      <c r="O2622" s="34">
        <f>ROUND(('NEW Reference'!H$16*List!$H2622)+'NEW Reference'!H$17,0)</f>
        <v>3196</v>
      </c>
      <c r="P2622" s="34">
        <f>ROUND(('NEW Reference'!I$16*List!$H2622)+'NEW Reference'!I$17,0)</f>
        <v>3321</v>
      </c>
      <c r="Q2622" s="34">
        <f>ROUND(('NEW Reference'!J$16*List!$H2622)+'NEW Reference'!J$17,0)</f>
        <v>3846</v>
      </c>
      <c r="R2622" s="34">
        <f>ROUND(('NEW Reference'!K$16*List!$H2622)+'NEW Reference'!K$17,0)</f>
        <v>3968</v>
      </c>
      <c r="S2622" s="34">
        <f>ROUND(('NEW Reference'!L$16*List!$H2622)+'NEW Reference'!L$17,0)</f>
        <v>4281</v>
      </c>
      <c r="T2622" s="34">
        <f>ROUND(('NEW Reference'!M$16*List!$H2622)+'NEW Reference'!M$17,0)</f>
        <v>5113</v>
      </c>
      <c r="U2622" s="34">
        <f>ROUND(('NEW Reference'!N$16*List!$H2622)+'NEW Reference'!N$17,0)</f>
        <v>20631</v>
      </c>
      <c r="V2622" s="35">
        <f>ROUND(('NEW Reference'!O$16*List!$H2622)+'NEW Reference'!O$17,0)</f>
        <v>767</v>
      </c>
      <c r="W2622" s="35">
        <f>ROUND(('NEW Reference'!P$16*List!$H2622)+'NEW Reference'!P$17,0)</f>
        <v>1081</v>
      </c>
      <c r="X2622" s="35">
        <f>ROUND(('NEW Reference'!Q$16*List!$H2622)+'NEW Reference'!Q$17,0)</f>
        <v>540</v>
      </c>
      <c r="Y2622" s="36"/>
      <c r="Z2622" s="4" t="str">
        <f t="shared" si="122"/>
        <v>COLLIN, Texas</v>
      </c>
      <c r="AA2622" s="37" t="s">
        <v>7272</v>
      </c>
      <c r="AB2622" s="37" t="s">
        <v>49</v>
      </c>
      <c r="AC2622" s="32" t="s">
        <v>7157</v>
      </c>
      <c r="AD2622" s="38"/>
      <c r="AE2622">
        <f t="shared" si="123"/>
        <v>0.96360000000000001</v>
      </c>
    </row>
    <row r="2623" spans="1:31">
      <c r="A2623" s="28" t="s">
        <v>7273</v>
      </c>
      <c r="B2623" s="44" t="s">
        <v>7274</v>
      </c>
      <c r="C2623" s="47">
        <v>99945</v>
      </c>
      <c r="D2623" s="30" t="s">
        <v>229</v>
      </c>
      <c r="E2623" s="37" t="s">
        <v>7275</v>
      </c>
      <c r="F2623" s="50" t="s">
        <v>7157</v>
      </c>
      <c r="G2623" s="33" t="s">
        <v>59</v>
      </c>
      <c r="H2623">
        <f t="shared" si="121"/>
        <v>0.83110000000000006</v>
      </c>
      <c r="I2623" s="34">
        <f>ROUND(('NEW Reference'!B$16*List!$H2623)+'NEW Reference'!B$17,0)</f>
        <v>1059</v>
      </c>
      <c r="J2623" s="34">
        <f>ROUND(('NEW Reference'!C$16*List!$H2623)+'NEW Reference'!C$17,0)</f>
        <v>1579</v>
      </c>
      <c r="K2623" s="34">
        <f>ROUND(('NEW Reference'!D$16*List!$H2623)+'NEW Reference'!D$17,0)</f>
        <v>1892</v>
      </c>
      <c r="L2623" s="34">
        <f>ROUND(('NEW Reference'!E$16*List!$H2623)+'NEW Reference'!E$17,0)</f>
        <v>2339</v>
      </c>
      <c r="M2623" s="34">
        <f>ROUND(('NEW Reference'!F$16*List!$H2623)+'NEW Reference'!F$17,0)</f>
        <v>2437</v>
      </c>
      <c r="N2623" s="34">
        <f>ROUND(('NEW Reference'!G$16*List!$H2623)+'NEW Reference'!G$17,0)</f>
        <v>2759</v>
      </c>
      <c r="O2623" s="34">
        <f>ROUND(('NEW Reference'!H$16*List!$H2623)+'NEW Reference'!H$17,0)</f>
        <v>2865</v>
      </c>
      <c r="P2623" s="34">
        <f>ROUND(('NEW Reference'!I$16*List!$H2623)+'NEW Reference'!I$17,0)</f>
        <v>2977</v>
      </c>
      <c r="Q2623" s="34">
        <f>ROUND(('NEW Reference'!J$16*List!$H2623)+'NEW Reference'!J$17,0)</f>
        <v>3447</v>
      </c>
      <c r="R2623" s="34">
        <f>ROUND(('NEW Reference'!K$16*List!$H2623)+'NEW Reference'!K$17,0)</f>
        <v>3556</v>
      </c>
      <c r="S2623" s="34">
        <f>ROUND(('NEW Reference'!L$16*List!$H2623)+'NEW Reference'!L$17,0)</f>
        <v>3837</v>
      </c>
      <c r="T2623" s="34">
        <f>ROUND(('NEW Reference'!M$16*List!$H2623)+'NEW Reference'!M$17,0)</f>
        <v>4583</v>
      </c>
      <c r="U2623" s="34">
        <f>ROUND(('NEW Reference'!N$16*List!$H2623)+'NEW Reference'!N$17,0)</f>
        <v>18492</v>
      </c>
      <c r="V2623" s="35">
        <f>ROUND(('NEW Reference'!O$16*List!$H2623)+'NEW Reference'!O$17,0)</f>
        <v>687</v>
      </c>
      <c r="W2623" s="35">
        <f>ROUND(('NEW Reference'!P$16*List!$H2623)+'NEW Reference'!P$17,0)</f>
        <v>969</v>
      </c>
      <c r="X2623" s="35">
        <f>ROUND(('NEW Reference'!Q$16*List!$H2623)+'NEW Reference'!Q$17,0)</f>
        <v>484</v>
      </c>
      <c r="Y2623" s="36"/>
      <c r="Z2623" s="4" t="str">
        <f t="shared" si="122"/>
        <v>COLLINGSWORTH, Texas</v>
      </c>
      <c r="AA2623" s="46" t="s">
        <v>7275</v>
      </c>
      <c r="AB2623" s="37" t="s">
        <v>49</v>
      </c>
      <c r="AC2623" s="41" t="s">
        <v>7157</v>
      </c>
      <c r="AD2623" s="42"/>
      <c r="AE2623">
        <f t="shared" si="123"/>
        <v>0.83110000000000006</v>
      </c>
    </row>
    <row r="2624" spans="1:31">
      <c r="A2624" s="28" t="s">
        <v>7276</v>
      </c>
      <c r="B2624" s="44" t="s">
        <v>7277</v>
      </c>
      <c r="C2624" s="45">
        <v>99945</v>
      </c>
      <c r="D2624" s="30" t="s">
        <v>229</v>
      </c>
      <c r="E2624" s="46" t="s">
        <v>69</v>
      </c>
      <c r="F2624" s="50" t="s">
        <v>7157</v>
      </c>
      <c r="G2624" s="33" t="s">
        <v>59</v>
      </c>
      <c r="H2624">
        <f t="shared" si="121"/>
        <v>0.83110000000000006</v>
      </c>
      <c r="I2624" s="34">
        <f>ROUND(('NEW Reference'!B$16*List!$H2624)+'NEW Reference'!B$17,0)</f>
        <v>1059</v>
      </c>
      <c r="J2624" s="34">
        <f>ROUND(('NEW Reference'!C$16*List!$H2624)+'NEW Reference'!C$17,0)</f>
        <v>1579</v>
      </c>
      <c r="K2624" s="34">
        <f>ROUND(('NEW Reference'!D$16*List!$H2624)+'NEW Reference'!D$17,0)</f>
        <v>1892</v>
      </c>
      <c r="L2624" s="34">
        <f>ROUND(('NEW Reference'!E$16*List!$H2624)+'NEW Reference'!E$17,0)</f>
        <v>2339</v>
      </c>
      <c r="M2624" s="34">
        <f>ROUND(('NEW Reference'!F$16*List!$H2624)+'NEW Reference'!F$17,0)</f>
        <v>2437</v>
      </c>
      <c r="N2624" s="34">
        <f>ROUND(('NEW Reference'!G$16*List!$H2624)+'NEW Reference'!G$17,0)</f>
        <v>2759</v>
      </c>
      <c r="O2624" s="34">
        <f>ROUND(('NEW Reference'!H$16*List!$H2624)+'NEW Reference'!H$17,0)</f>
        <v>2865</v>
      </c>
      <c r="P2624" s="34">
        <f>ROUND(('NEW Reference'!I$16*List!$H2624)+'NEW Reference'!I$17,0)</f>
        <v>2977</v>
      </c>
      <c r="Q2624" s="34">
        <f>ROUND(('NEW Reference'!J$16*List!$H2624)+'NEW Reference'!J$17,0)</f>
        <v>3447</v>
      </c>
      <c r="R2624" s="34">
        <f>ROUND(('NEW Reference'!K$16*List!$H2624)+'NEW Reference'!K$17,0)</f>
        <v>3556</v>
      </c>
      <c r="S2624" s="34">
        <f>ROUND(('NEW Reference'!L$16*List!$H2624)+'NEW Reference'!L$17,0)</f>
        <v>3837</v>
      </c>
      <c r="T2624" s="34">
        <f>ROUND(('NEW Reference'!M$16*List!$H2624)+'NEW Reference'!M$17,0)</f>
        <v>4583</v>
      </c>
      <c r="U2624" s="34">
        <f>ROUND(('NEW Reference'!N$16*List!$H2624)+'NEW Reference'!N$17,0)</f>
        <v>18492</v>
      </c>
      <c r="V2624" s="35">
        <f>ROUND(('NEW Reference'!O$16*List!$H2624)+'NEW Reference'!O$17,0)</f>
        <v>687</v>
      </c>
      <c r="W2624" s="35">
        <f>ROUND(('NEW Reference'!P$16*List!$H2624)+'NEW Reference'!P$17,0)</f>
        <v>969</v>
      </c>
      <c r="X2624" s="35">
        <f>ROUND(('NEW Reference'!Q$16*List!$H2624)+'NEW Reference'!Q$17,0)</f>
        <v>484</v>
      </c>
      <c r="Y2624" s="36"/>
      <c r="Z2624" s="4" t="str">
        <f t="shared" si="122"/>
        <v>COLORADO, Texas</v>
      </c>
      <c r="AA2624" s="37" t="s">
        <v>69</v>
      </c>
      <c r="AB2624" s="37" t="s">
        <v>49</v>
      </c>
      <c r="AC2624" s="32" t="s">
        <v>7157</v>
      </c>
      <c r="AD2624" s="38"/>
      <c r="AE2624">
        <f t="shared" si="123"/>
        <v>0.83110000000000006</v>
      </c>
    </row>
    <row r="2625" spans="1:31">
      <c r="A2625" s="28" t="s">
        <v>7278</v>
      </c>
      <c r="B2625" s="44" t="s">
        <v>7279</v>
      </c>
      <c r="C2625" s="47">
        <v>41700</v>
      </c>
      <c r="D2625" s="30" t="s">
        <v>1529</v>
      </c>
      <c r="E2625" s="37" t="s">
        <v>7280</v>
      </c>
      <c r="F2625" s="49" t="s">
        <v>7157</v>
      </c>
      <c r="G2625" s="33" t="s">
        <v>48</v>
      </c>
      <c r="H2625">
        <f t="shared" si="121"/>
        <v>0.86570000000000003</v>
      </c>
      <c r="I2625" s="34">
        <f>ROUND(('NEW Reference'!B$16*List!$H2625)+'NEW Reference'!B$17,0)</f>
        <v>1091</v>
      </c>
      <c r="J2625" s="34">
        <f>ROUND(('NEW Reference'!C$16*List!$H2625)+'NEW Reference'!C$17,0)</f>
        <v>1627</v>
      </c>
      <c r="K2625" s="34">
        <f>ROUND(('NEW Reference'!D$16*List!$H2625)+'NEW Reference'!D$17,0)</f>
        <v>1949</v>
      </c>
      <c r="L2625" s="34">
        <f>ROUND(('NEW Reference'!E$16*List!$H2625)+'NEW Reference'!E$17,0)</f>
        <v>2410</v>
      </c>
      <c r="M2625" s="34">
        <f>ROUND(('NEW Reference'!F$16*List!$H2625)+'NEW Reference'!F$17,0)</f>
        <v>2511</v>
      </c>
      <c r="N2625" s="34">
        <f>ROUND(('NEW Reference'!G$16*List!$H2625)+'NEW Reference'!G$17,0)</f>
        <v>2842</v>
      </c>
      <c r="O2625" s="34">
        <f>ROUND(('NEW Reference'!H$16*List!$H2625)+'NEW Reference'!H$17,0)</f>
        <v>2951</v>
      </c>
      <c r="P2625" s="34">
        <f>ROUND(('NEW Reference'!I$16*List!$H2625)+'NEW Reference'!I$17,0)</f>
        <v>3067</v>
      </c>
      <c r="Q2625" s="34">
        <f>ROUND(('NEW Reference'!J$16*List!$H2625)+'NEW Reference'!J$17,0)</f>
        <v>3552</v>
      </c>
      <c r="R2625" s="34">
        <f>ROUND(('NEW Reference'!K$16*List!$H2625)+'NEW Reference'!K$17,0)</f>
        <v>3664</v>
      </c>
      <c r="S2625" s="34">
        <f>ROUND(('NEW Reference'!L$16*List!$H2625)+'NEW Reference'!L$17,0)</f>
        <v>3953</v>
      </c>
      <c r="T2625" s="34">
        <f>ROUND(('NEW Reference'!M$16*List!$H2625)+'NEW Reference'!M$17,0)</f>
        <v>4721</v>
      </c>
      <c r="U2625" s="34">
        <f>ROUND(('NEW Reference'!N$16*List!$H2625)+'NEW Reference'!N$17,0)</f>
        <v>19050</v>
      </c>
      <c r="V2625" s="35">
        <f>ROUND(('NEW Reference'!O$16*List!$H2625)+'NEW Reference'!O$17,0)</f>
        <v>708</v>
      </c>
      <c r="W2625" s="35">
        <f>ROUND(('NEW Reference'!P$16*List!$H2625)+'NEW Reference'!P$17,0)</f>
        <v>998</v>
      </c>
      <c r="X2625" s="35">
        <f>ROUND(('NEW Reference'!Q$16*List!$H2625)+'NEW Reference'!Q$17,0)</f>
        <v>499</v>
      </c>
      <c r="Y2625" s="36"/>
      <c r="Z2625" s="4" t="str">
        <f t="shared" si="122"/>
        <v>COMAL, Texas</v>
      </c>
      <c r="AA2625" s="37" t="s">
        <v>7280</v>
      </c>
      <c r="AB2625" s="37" t="s">
        <v>49</v>
      </c>
      <c r="AC2625" s="32" t="s">
        <v>7157</v>
      </c>
      <c r="AD2625" s="38"/>
      <c r="AE2625">
        <f t="shared" si="123"/>
        <v>0.86570000000000003</v>
      </c>
    </row>
    <row r="2626" spans="1:31">
      <c r="A2626" s="28" t="s">
        <v>7281</v>
      </c>
      <c r="B2626" s="44" t="s">
        <v>7282</v>
      </c>
      <c r="C2626" s="47">
        <v>99945</v>
      </c>
      <c r="D2626" s="30" t="s">
        <v>229</v>
      </c>
      <c r="E2626" s="37" t="s">
        <v>2975</v>
      </c>
      <c r="F2626" s="50" t="s">
        <v>7157</v>
      </c>
      <c r="G2626" s="33" t="s">
        <v>59</v>
      </c>
      <c r="H2626">
        <f t="shared" si="121"/>
        <v>0.83110000000000006</v>
      </c>
      <c r="I2626" s="34">
        <f>ROUND(('NEW Reference'!B$16*List!$H2626)+'NEW Reference'!B$17,0)</f>
        <v>1059</v>
      </c>
      <c r="J2626" s="34">
        <f>ROUND(('NEW Reference'!C$16*List!$H2626)+'NEW Reference'!C$17,0)</f>
        <v>1579</v>
      </c>
      <c r="K2626" s="34">
        <f>ROUND(('NEW Reference'!D$16*List!$H2626)+'NEW Reference'!D$17,0)</f>
        <v>1892</v>
      </c>
      <c r="L2626" s="34">
        <f>ROUND(('NEW Reference'!E$16*List!$H2626)+'NEW Reference'!E$17,0)</f>
        <v>2339</v>
      </c>
      <c r="M2626" s="34">
        <f>ROUND(('NEW Reference'!F$16*List!$H2626)+'NEW Reference'!F$17,0)</f>
        <v>2437</v>
      </c>
      <c r="N2626" s="34">
        <f>ROUND(('NEW Reference'!G$16*List!$H2626)+'NEW Reference'!G$17,0)</f>
        <v>2759</v>
      </c>
      <c r="O2626" s="34">
        <f>ROUND(('NEW Reference'!H$16*List!$H2626)+'NEW Reference'!H$17,0)</f>
        <v>2865</v>
      </c>
      <c r="P2626" s="34">
        <f>ROUND(('NEW Reference'!I$16*List!$H2626)+'NEW Reference'!I$17,0)</f>
        <v>2977</v>
      </c>
      <c r="Q2626" s="34">
        <f>ROUND(('NEW Reference'!J$16*List!$H2626)+'NEW Reference'!J$17,0)</f>
        <v>3447</v>
      </c>
      <c r="R2626" s="34">
        <f>ROUND(('NEW Reference'!K$16*List!$H2626)+'NEW Reference'!K$17,0)</f>
        <v>3556</v>
      </c>
      <c r="S2626" s="34">
        <f>ROUND(('NEW Reference'!L$16*List!$H2626)+'NEW Reference'!L$17,0)</f>
        <v>3837</v>
      </c>
      <c r="T2626" s="34">
        <f>ROUND(('NEW Reference'!M$16*List!$H2626)+'NEW Reference'!M$17,0)</f>
        <v>4583</v>
      </c>
      <c r="U2626" s="34">
        <f>ROUND(('NEW Reference'!N$16*List!$H2626)+'NEW Reference'!N$17,0)</f>
        <v>18492</v>
      </c>
      <c r="V2626" s="35">
        <f>ROUND(('NEW Reference'!O$16*List!$H2626)+'NEW Reference'!O$17,0)</f>
        <v>687</v>
      </c>
      <c r="W2626" s="35">
        <f>ROUND(('NEW Reference'!P$16*List!$H2626)+'NEW Reference'!P$17,0)</f>
        <v>969</v>
      </c>
      <c r="X2626" s="35">
        <f>ROUND(('NEW Reference'!Q$16*List!$H2626)+'NEW Reference'!Q$17,0)</f>
        <v>484</v>
      </c>
      <c r="Y2626" s="36"/>
      <c r="Z2626" s="4" t="str">
        <f t="shared" si="122"/>
        <v>COMANCHE, Texas</v>
      </c>
      <c r="AA2626" s="37" t="s">
        <v>2975</v>
      </c>
      <c r="AB2626" s="37" t="s">
        <v>49</v>
      </c>
      <c r="AC2626" s="32" t="s">
        <v>7157</v>
      </c>
      <c r="AD2626" s="38"/>
      <c r="AE2626">
        <f t="shared" si="123"/>
        <v>0.83110000000000006</v>
      </c>
    </row>
    <row r="2627" spans="1:31">
      <c r="A2627" s="28" t="s">
        <v>7283</v>
      </c>
      <c r="B2627" s="44" t="s">
        <v>7284</v>
      </c>
      <c r="C2627" s="45">
        <v>99945</v>
      </c>
      <c r="D2627" s="30" t="s">
        <v>229</v>
      </c>
      <c r="E2627" s="46" t="s">
        <v>7285</v>
      </c>
      <c r="F2627" s="50" t="s">
        <v>7157</v>
      </c>
      <c r="G2627" s="33" t="s">
        <v>59</v>
      </c>
      <c r="H2627">
        <f t="shared" si="121"/>
        <v>0.83110000000000006</v>
      </c>
      <c r="I2627" s="34">
        <f>ROUND(('NEW Reference'!B$16*List!$H2627)+'NEW Reference'!B$17,0)</f>
        <v>1059</v>
      </c>
      <c r="J2627" s="34">
        <f>ROUND(('NEW Reference'!C$16*List!$H2627)+'NEW Reference'!C$17,0)</f>
        <v>1579</v>
      </c>
      <c r="K2627" s="34">
        <f>ROUND(('NEW Reference'!D$16*List!$H2627)+'NEW Reference'!D$17,0)</f>
        <v>1892</v>
      </c>
      <c r="L2627" s="34">
        <f>ROUND(('NEW Reference'!E$16*List!$H2627)+'NEW Reference'!E$17,0)</f>
        <v>2339</v>
      </c>
      <c r="M2627" s="34">
        <f>ROUND(('NEW Reference'!F$16*List!$H2627)+'NEW Reference'!F$17,0)</f>
        <v>2437</v>
      </c>
      <c r="N2627" s="34">
        <f>ROUND(('NEW Reference'!G$16*List!$H2627)+'NEW Reference'!G$17,0)</f>
        <v>2759</v>
      </c>
      <c r="O2627" s="34">
        <f>ROUND(('NEW Reference'!H$16*List!$H2627)+'NEW Reference'!H$17,0)</f>
        <v>2865</v>
      </c>
      <c r="P2627" s="34">
        <f>ROUND(('NEW Reference'!I$16*List!$H2627)+'NEW Reference'!I$17,0)</f>
        <v>2977</v>
      </c>
      <c r="Q2627" s="34">
        <f>ROUND(('NEW Reference'!J$16*List!$H2627)+'NEW Reference'!J$17,0)</f>
        <v>3447</v>
      </c>
      <c r="R2627" s="34">
        <f>ROUND(('NEW Reference'!K$16*List!$H2627)+'NEW Reference'!K$17,0)</f>
        <v>3556</v>
      </c>
      <c r="S2627" s="34">
        <f>ROUND(('NEW Reference'!L$16*List!$H2627)+'NEW Reference'!L$17,0)</f>
        <v>3837</v>
      </c>
      <c r="T2627" s="34">
        <f>ROUND(('NEW Reference'!M$16*List!$H2627)+'NEW Reference'!M$17,0)</f>
        <v>4583</v>
      </c>
      <c r="U2627" s="34">
        <f>ROUND(('NEW Reference'!N$16*List!$H2627)+'NEW Reference'!N$17,0)</f>
        <v>18492</v>
      </c>
      <c r="V2627" s="35">
        <f>ROUND(('NEW Reference'!O$16*List!$H2627)+'NEW Reference'!O$17,0)</f>
        <v>687</v>
      </c>
      <c r="W2627" s="35">
        <f>ROUND(('NEW Reference'!P$16*List!$H2627)+'NEW Reference'!P$17,0)</f>
        <v>969</v>
      </c>
      <c r="X2627" s="35">
        <f>ROUND(('NEW Reference'!Q$16*List!$H2627)+'NEW Reference'!Q$17,0)</f>
        <v>484</v>
      </c>
      <c r="Y2627" s="36"/>
      <c r="Z2627" s="4" t="str">
        <f t="shared" si="122"/>
        <v>CONCHO, Texas</v>
      </c>
      <c r="AA2627" s="37" t="s">
        <v>7285</v>
      </c>
      <c r="AB2627" s="37" t="s">
        <v>49</v>
      </c>
      <c r="AC2627" s="32" t="s">
        <v>7157</v>
      </c>
      <c r="AD2627" s="38"/>
      <c r="AE2627">
        <f t="shared" si="123"/>
        <v>0.83110000000000006</v>
      </c>
    </row>
    <row r="2628" spans="1:31">
      <c r="A2628" s="28" t="s">
        <v>7286</v>
      </c>
      <c r="B2628" s="44" t="s">
        <v>7287</v>
      </c>
      <c r="C2628" s="45">
        <v>99945</v>
      </c>
      <c r="D2628" s="30" t="s">
        <v>229</v>
      </c>
      <c r="E2628" s="46" t="s">
        <v>7288</v>
      </c>
      <c r="F2628" s="50" t="s">
        <v>7157</v>
      </c>
      <c r="G2628" s="33" t="s">
        <v>59</v>
      </c>
      <c r="H2628">
        <f t="shared" si="121"/>
        <v>0.83110000000000006</v>
      </c>
      <c r="I2628" s="34">
        <f>ROUND(('NEW Reference'!B$16*List!$H2628)+'NEW Reference'!B$17,0)</f>
        <v>1059</v>
      </c>
      <c r="J2628" s="34">
        <f>ROUND(('NEW Reference'!C$16*List!$H2628)+'NEW Reference'!C$17,0)</f>
        <v>1579</v>
      </c>
      <c r="K2628" s="34">
        <f>ROUND(('NEW Reference'!D$16*List!$H2628)+'NEW Reference'!D$17,0)</f>
        <v>1892</v>
      </c>
      <c r="L2628" s="34">
        <f>ROUND(('NEW Reference'!E$16*List!$H2628)+'NEW Reference'!E$17,0)</f>
        <v>2339</v>
      </c>
      <c r="M2628" s="34">
        <f>ROUND(('NEW Reference'!F$16*List!$H2628)+'NEW Reference'!F$17,0)</f>
        <v>2437</v>
      </c>
      <c r="N2628" s="34">
        <f>ROUND(('NEW Reference'!G$16*List!$H2628)+'NEW Reference'!G$17,0)</f>
        <v>2759</v>
      </c>
      <c r="O2628" s="34">
        <f>ROUND(('NEW Reference'!H$16*List!$H2628)+'NEW Reference'!H$17,0)</f>
        <v>2865</v>
      </c>
      <c r="P2628" s="34">
        <f>ROUND(('NEW Reference'!I$16*List!$H2628)+'NEW Reference'!I$17,0)</f>
        <v>2977</v>
      </c>
      <c r="Q2628" s="34">
        <f>ROUND(('NEW Reference'!J$16*List!$H2628)+'NEW Reference'!J$17,0)</f>
        <v>3447</v>
      </c>
      <c r="R2628" s="34">
        <f>ROUND(('NEW Reference'!K$16*List!$H2628)+'NEW Reference'!K$17,0)</f>
        <v>3556</v>
      </c>
      <c r="S2628" s="34">
        <f>ROUND(('NEW Reference'!L$16*List!$H2628)+'NEW Reference'!L$17,0)</f>
        <v>3837</v>
      </c>
      <c r="T2628" s="34">
        <f>ROUND(('NEW Reference'!M$16*List!$H2628)+'NEW Reference'!M$17,0)</f>
        <v>4583</v>
      </c>
      <c r="U2628" s="34">
        <f>ROUND(('NEW Reference'!N$16*List!$H2628)+'NEW Reference'!N$17,0)</f>
        <v>18492</v>
      </c>
      <c r="V2628" s="35">
        <f>ROUND(('NEW Reference'!O$16*List!$H2628)+'NEW Reference'!O$17,0)</f>
        <v>687</v>
      </c>
      <c r="W2628" s="35">
        <f>ROUND(('NEW Reference'!P$16*List!$H2628)+'NEW Reference'!P$17,0)</f>
        <v>969</v>
      </c>
      <c r="X2628" s="35">
        <f>ROUND(('NEW Reference'!Q$16*List!$H2628)+'NEW Reference'!Q$17,0)</f>
        <v>484</v>
      </c>
      <c r="Y2628" s="36"/>
      <c r="Z2628" s="4" t="str">
        <f t="shared" si="122"/>
        <v>COOKE, Texas</v>
      </c>
      <c r="AA2628" s="37" t="s">
        <v>7288</v>
      </c>
      <c r="AB2628" s="37" t="s">
        <v>49</v>
      </c>
      <c r="AC2628" s="32" t="s">
        <v>7157</v>
      </c>
      <c r="AD2628" s="38"/>
      <c r="AE2628">
        <f t="shared" si="123"/>
        <v>0.83110000000000006</v>
      </c>
    </row>
    <row r="2629" spans="1:31">
      <c r="A2629" s="28" t="s">
        <v>7289</v>
      </c>
      <c r="B2629" s="44" t="s">
        <v>7290</v>
      </c>
      <c r="C2629" s="47">
        <v>28660</v>
      </c>
      <c r="D2629" s="30" t="s">
        <v>1014</v>
      </c>
      <c r="E2629" s="37" t="s">
        <v>7291</v>
      </c>
      <c r="F2629" s="49" t="s">
        <v>7157</v>
      </c>
      <c r="G2629" s="33" t="s">
        <v>48</v>
      </c>
      <c r="H2629">
        <f t="shared" si="121"/>
        <v>0.93930000000000002</v>
      </c>
      <c r="I2629" s="34">
        <f>ROUND(('NEW Reference'!B$16*List!$H2629)+'NEW Reference'!B$17,0)</f>
        <v>1159</v>
      </c>
      <c r="J2629" s="34">
        <f>ROUND(('NEW Reference'!C$16*List!$H2629)+'NEW Reference'!C$17,0)</f>
        <v>1728</v>
      </c>
      <c r="K2629" s="34">
        <f>ROUND(('NEW Reference'!D$16*List!$H2629)+'NEW Reference'!D$17,0)</f>
        <v>2071</v>
      </c>
      <c r="L2629" s="34">
        <f>ROUND(('NEW Reference'!E$16*List!$H2629)+'NEW Reference'!E$17,0)</f>
        <v>2561</v>
      </c>
      <c r="M2629" s="34">
        <f>ROUND(('NEW Reference'!F$16*List!$H2629)+'NEW Reference'!F$17,0)</f>
        <v>2668</v>
      </c>
      <c r="N2629" s="34">
        <f>ROUND(('NEW Reference'!G$16*List!$H2629)+'NEW Reference'!G$17,0)</f>
        <v>3020</v>
      </c>
      <c r="O2629" s="34">
        <f>ROUND(('NEW Reference'!H$16*List!$H2629)+'NEW Reference'!H$17,0)</f>
        <v>3135</v>
      </c>
      <c r="P2629" s="34">
        <f>ROUND(('NEW Reference'!I$16*List!$H2629)+'NEW Reference'!I$17,0)</f>
        <v>3258</v>
      </c>
      <c r="Q2629" s="34">
        <f>ROUND(('NEW Reference'!J$16*List!$H2629)+'NEW Reference'!J$17,0)</f>
        <v>3773</v>
      </c>
      <c r="R2629" s="34">
        <f>ROUND(('NEW Reference'!K$16*List!$H2629)+'NEW Reference'!K$17,0)</f>
        <v>3892</v>
      </c>
      <c r="S2629" s="34">
        <f>ROUND(('NEW Reference'!L$16*List!$H2629)+'NEW Reference'!L$17,0)</f>
        <v>4200</v>
      </c>
      <c r="T2629" s="34">
        <f>ROUND(('NEW Reference'!M$16*List!$H2629)+'NEW Reference'!M$17,0)</f>
        <v>5016</v>
      </c>
      <c r="U2629" s="34">
        <f>ROUND(('NEW Reference'!N$16*List!$H2629)+'NEW Reference'!N$17,0)</f>
        <v>20239</v>
      </c>
      <c r="V2629" s="35">
        <f>ROUND(('NEW Reference'!O$16*List!$H2629)+'NEW Reference'!O$17,0)</f>
        <v>752</v>
      </c>
      <c r="W2629" s="35">
        <f>ROUND(('NEW Reference'!P$16*List!$H2629)+'NEW Reference'!P$17,0)</f>
        <v>1060</v>
      </c>
      <c r="X2629" s="35">
        <f>ROUND(('NEW Reference'!Q$16*List!$H2629)+'NEW Reference'!Q$17,0)</f>
        <v>530</v>
      </c>
      <c r="Y2629" s="36"/>
      <c r="Z2629" s="4" t="str">
        <f t="shared" si="122"/>
        <v>CORYELL, Texas</v>
      </c>
      <c r="AA2629" s="37" t="s">
        <v>7291</v>
      </c>
      <c r="AB2629" s="37" t="s">
        <v>49</v>
      </c>
      <c r="AC2629" s="32" t="s">
        <v>7157</v>
      </c>
      <c r="AD2629" s="38"/>
      <c r="AE2629">
        <f t="shared" si="123"/>
        <v>0.93930000000000002</v>
      </c>
    </row>
    <row r="2630" spans="1:31">
      <c r="A2630" s="28" t="s">
        <v>7292</v>
      </c>
      <c r="B2630" s="44" t="s">
        <v>7293</v>
      </c>
      <c r="C2630" s="47">
        <v>99945</v>
      </c>
      <c r="D2630" s="30" t="s">
        <v>229</v>
      </c>
      <c r="E2630" s="37" t="s">
        <v>7294</v>
      </c>
      <c r="F2630" s="50" t="s">
        <v>7157</v>
      </c>
      <c r="G2630" s="33" t="s">
        <v>59</v>
      </c>
      <c r="H2630">
        <f t="shared" si="121"/>
        <v>0.83110000000000006</v>
      </c>
      <c r="I2630" s="34">
        <f>ROUND(('NEW Reference'!B$16*List!$H2630)+'NEW Reference'!B$17,0)</f>
        <v>1059</v>
      </c>
      <c r="J2630" s="34">
        <f>ROUND(('NEW Reference'!C$16*List!$H2630)+'NEW Reference'!C$17,0)</f>
        <v>1579</v>
      </c>
      <c r="K2630" s="34">
        <f>ROUND(('NEW Reference'!D$16*List!$H2630)+'NEW Reference'!D$17,0)</f>
        <v>1892</v>
      </c>
      <c r="L2630" s="34">
        <f>ROUND(('NEW Reference'!E$16*List!$H2630)+'NEW Reference'!E$17,0)</f>
        <v>2339</v>
      </c>
      <c r="M2630" s="34">
        <f>ROUND(('NEW Reference'!F$16*List!$H2630)+'NEW Reference'!F$17,0)</f>
        <v>2437</v>
      </c>
      <c r="N2630" s="34">
        <f>ROUND(('NEW Reference'!G$16*List!$H2630)+'NEW Reference'!G$17,0)</f>
        <v>2759</v>
      </c>
      <c r="O2630" s="34">
        <f>ROUND(('NEW Reference'!H$16*List!$H2630)+'NEW Reference'!H$17,0)</f>
        <v>2865</v>
      </c>
      <c r="P2630" s="34">
        <f>ROUND(('NEW Reference'!I$16*List!$H2630)+'NEW Reference'!I$17,0)</f>
        <v>2977</v>
      </c>
      <c r="Q2630" s="34">
        <f>ROUND(('NEW Reference'!J$16*List!$H2630)+'NEW Reference'!J$17,0)</f>
        <v>3447</v>
      </c>
      <c r="R2630" s="34">
        <f>ROUND(('NEW Reference'!K$16*List!$H2630)+'NEW Reference'!K$17,0)</f>
        <v>3556</v>
      </c>
      <c r="S2630" s="34">
        <f>ROUND(('NEW Reference'!L$16*List!$H2630)+'NEW Reference'!L$17,0)</f>
        <v>3837</v>
      </c>
      <c r="T2630" s="34">
        <f>ROUND(('NEW Reference'!M$16*List!$H2630)+'NEW Reference'!M$17,0)</f>
        <v>4583</v>
      </c>
      <c r="U2630" s="34">
        <f>ROUND(('NEW Reference'!N$16*List!$H2630)+'NEW Reference'!N$17,0)</f>
        <v>18492</v>
      </c>
      <c r="V2630" s="35">
        <f>ROUND(('NEW Reference'!O$16*List!$H2630)+'NEW Reference'!O$17,0)</f>
        <v>687</v>
      </c>
      <c r="W2630" s="35">
        <f>ROUND(('NEW Reference'!P$16*List!$H2630)+'NEW Reference'!P$17,0)</f>
        <v>969</v>
      </c>
      <c r="X2630" s="35">
        <f>ROUND(('NEW Reference'!Q$16*List!$H2630)+'NEW Reference'!Q$17,0)</f>
        <v>484</v>
      </c>
      <c r="Y2630" s="36"/>
      <c r="Z2630" s="4" t="str">
        <f t="shared" si="122"/>
        <v>COTTLE, Texas</v>
      </c>
      <c r="AA2630" s="46" t="s">
        <v>7294</v>
      </c>
      <c r="AB2630" s="37" t="s">
        <v>49</v>
      </c>
      <c r="AC2630" s="41" t="s">
        <v>7157</v>
      </c>
      <c r="AD2630" s="42"/>
      <c r="AE2630">
        <f t="shared" si="123"/>
        <v>0.83110000000000006</v>
      </c>
    </row>
    <row r="2631" spans="1:31">
      <c r="A2631" s="28" t="s">
        <v>7295</v>
      </c>
      <c r="B2631" s="44" t="s">
        <v>7296</v>
      </c>
      <c r="C2631" s="45">
        <v>99945</v>
      </c>
      <c r="D2631" s="30" t="s">
        <v>229</v>
      </c>
      <c r="E2631" s="46" t="s">
        <v>7297</v>
      </c>
      <c r="F2631" s="50" t="s">
        <v>7157</v>
      </c>
      <c r="G2631" s="33" t="s">
        <v>59</v>
      </c>
      <c r="H2631">
        <f t="shared" si="121"/>
        <v>0.83110000000000006</v>
      </c>
      <c r="I2631" s="34">
        <f>ROUND(('NEW Reference'!B$16*List!$H2631)+'NEW Reference'!B$17,0)</f>
        <v>1059</v>
      </c>
      <c r="J2631" s="34">
        <f>ROUND(('NEW Reference'!C$16*List!$H2631)+'NEW Reference'!C$17,0)</f>
        <v>1579</v>
      </c>
      <c r="K2631" s="34">
        <f>ROUND(('NEW Reference'!D$16*List!$H2631)+'NEW Reference'!D$17,0)</f>
        <v>1892</v>
      </c>
      <c r="L2631" s="34">
        <f>ROUND(('NEW Reference'!E$16*List!$H2631)+'NEW Reference'!E$17,0)</f>
        <v>2339</v>
      </c>
      <c r="M2631" s="34">
        <f>ROUND(('NEW Reference'!F$16*List!$H2631)+'NEW Reference'!F$17,0)</f>
        <v>2437</v>
      </c>
      <c r="N2631" s="34">
        <f>ROUND(('NEW Reference'!G$16*List!$H2631)+'NEW Reference'!G$17,0)</f>
        <v>2759</v>
      </c>
      <c r="O2631" s="34">
        <f>ROUND(('NEW Reference'!H$16*List!$H2631)+'NEW Reference'!H$17,0)</f>
        <v>2865</v>
      </c>
      <c r="P2631" s="34">
        <f>ROUND(('NEW Reference'!I$16*List!$H2631)+'NEW Reference'!I$17,0)</f>
        <v>2977</v>
      </c>
      <c r="Q2631" s="34">
        <f>ROUND(('NEW Reference'!J$16*List!$H2631)+'NEW Reference'!J$17,0)</f>
        <v>3447</v>
      </c>
      <c r="R2631" s="34">
        <f>ROUND(('NEW Reference'!K$16*List!$H2631)+'NEW Reference'!K$17,0)</f>
        <v>3556</v>
      </c>
      <c r="S2631" s="34">
        <f>ROUND(('NEW Reference'!L$16*List!$H2631)+'NEW Reference'!L$17,0)</f>
        <v>3837</v>
      </c>
      <c r="T2631" s="34">
        <f>ROUND(('NEW Reference'!M$16*List!$H2631)+'NEW Reference'!M$17,0)</f>
        <v>4583</v>
      </c>
      <c r="U2631" s="34">
        <f>ROUND(('NEW Reference'!N$16*List!$H2631)+'NEW Reference'!N$17,0)</f>
        <v>18492</v>
      </c>
      <c r="V2631" s="35">
        <f>ROUND(('NEW Reference'!O$16*List!$H2631)+'NEW Reference'!O$17,0)</f>
        <v>687</v>
      </c>
      <c r="W2631" s="35">
        <f>ROUND(('NEW Reference'!P$16*List!$H2631)+'NEW Reference'!P$17,0)</f>
        <v>969</v>
      </c>
      <c r="X2631" s="35">
        <f>ROUND(('NEW Reference'!Q$16*List!$H2631)+'NEW Reference'!Q$17,0)</f>
        <v>484</v>
      </c>
      <c r="Y2631" s="36"/>
      <c r="Z2631" s="4" t="str">
        <f t="shared" si="122"/>
        <v>CRANE, Texas</v>
      </c>
      <c r="AA2631" s="46" t="s">
        <v>7297</v>
      </c>
      <c r="AB2631" s="37" t="s">
        <v>49</v>
      </c>
      <c r="AC2631" s="41" t="s">
        <v>7157</v>
      </c>
      <c r="AD2631" s="42"/>
      <c r="AE2631">
        <f t="shared" si="123"/>
        <v>0.83110000000000006</v>
      </c>
    </row>
    <row r="2632" spans="1:31">
      <c r="A2632" s="28" t="s">
        <v>7298</v>
      </c>
      <c r="B2632" s="44" t="s">
        <v>7299</v>
      </c>
      <c r="C2632" s="45">
        <v>99945</v>
      </c>
      <c r="D2632" s="30" t="s">
        <v>229</v>
      </c>
      <c r="E2632" s="46" t="s">
        <v>6976</v>
      </c>
      <c r="F2632" s="50" t="s">
        <v>7157</v>
      </c>
      <c r="G2632" s="33" t="s">
        <v>59</v>
      </c>
      <c r="H2632">
        <f t="shared" si="121"/>
        <v>0.83110000000000006</v>
      </c>
      <c r="I2632" s="34">
        <f>ROUND(('NEW Reference'!B$16*List!$H2632)+'NEW Reference'!B$17,0)</f>
        <v>1059</v>
      </c>
      <c r="J2632" s="34">
        <f>ROUND(('NEW Reference'!C$16*List!$H2632)+'NEW Reference'!C$17,0)</f>
        <v>1579</v>
      </c>
      <c r="K2632" s="34">
        <f>ROUND(('NEW Reference'!D$16*List!$H2632)+'NEW Reference'!D$17,0)</f>
        <v>1892</v>
      </c>
      <c r="L2632" s="34">
        <f>ROUND(('NEW Reference'!E$16*List!$H2632)+'NEW Reference'!E$17,0)</f>
        <v>2339</v>
      </c>
      <c r="M2632" s="34">
        <f>ROUND(('NEW Reference'!F$16*List!$H2632)+'NEW Reference'!F$17,0)</f>
        <v>2437</v>
      </c>
      <c r="N2632" s="34">
        <f>ROUND(('NEW Reference'!G$16*List!$H2632)+'NEW Reference'!G$17,0)</f>
        <v>2759</v>
      </c>
      <c r="O2632" s="34">
        <f>ROUND(('NEW Reference'!H$16*List!$H2632)+'NEW Reference'!H$17,0)</f>
        <v>2865</v>
      </c>
      <c r="P2632" s="34">
        <f>ROUND(('NEW Reference'!I$16*List!$H2632)+'NEW Reference'!I$17,0)</f>
        <v>2977</v>
      </c>
      <c r="Q2632" s="34">
        <f>ROUND(('NEW Reference'!J$16*List!$H2632)+'NEW Reference'!J$17,0)</f>
        <v>3447</v>
      </c>
      <c r="R2632" s="34">
        <f>ROUND(('NEW Reference'!K$16*List!$H2632)+'NEW Reference'!K$17,0)</f>
        <v>3556</v>
      </c>
      <c r="S2632" s="34">
        <f>ROUND(('NEW Reference'!L$16*List!$H2632)+'NEW Reference'!L$17,0)</f>
        <v>3837</v>
      </c>
      <c r="T2632" s="34">
        <f>ROUND(('NEW Reference'!M$16*List!$H2632)+'NEW Reference'!M$17,0)</f>
        <v>4583</v>
      </c>
      <c r="U2632" s="34">
        <f>ROUND(('NEW Reference'!N$16*List!$H2632)+'NEW Reference'!N$17,0)</f>
        <v>18492</v>
      </c>
      <c r="V2632" s="35">
        <f>ROUND(('NEW Reference'!O$16*List!$H2632)+'NEW Reference'!O$17,0)</f>
        <v>687</v>
      </c>
      <c r="W2632" s="35">
        <f>ROUND(('NEW Reference'!P$16*List!$H2632)+'NEW Reference'!P$17,0)</f>
        <v>969</v>
      </c>
      <c r="X2632" s="35">
        <f>ROUND(('NEW Reference'!Q$16*List!$H2632)+'NEW Reference'!Q$17,0)</f>
        <v>484</v>
      </c>
      <c r="Y2632" s="36"/>
      <c r="Z2632" s="4" t="str">
        <f t="shared" si="122"/>
        <v>CROCKETT, Texas</v>
      </c>
      <c r="AA2632" s="37" t="s">
        <v>6976</v>
      </c>
      <c r="AB2632" s="37" t="s">
        <v>49</v>
      </c>
      <c r="AC2632" s="32" t="s">
        <v>7157</v>
      </c>
      <c r="AD2632" s="38"/>
      <c r="AE2632">
        <f t="shared" si="123"/>
        <v>0.83110000000000006</v>
      </c>
    </row>
    <row r="2633" spans="1:31">
      <c r="A2633" s="28" t="s">
        <v>7300</v>
      </c>
      <c r="B2633" s="44" t="s">
        <v>7301</v>
      </c>
      <c r="C2633" s="45">
        <v>31180</v>
      </c>
      <c r="D2633" s="30" t="s">
        <v>1136</v>
      </c>
      <c r="E2633" s="46" t="s">
        <v>7302</v>
      </c>
      <c r="F2633" s="49" t="s">
        <v>7157</v>
      </c>
      <c r="G2633" s="33" t="s">
        <v>48</v>
      </c>
      <c r="H2633">
        <f t="shared" si="121"/>
        <v>0.84860000000000002</v>
      </c>
      <c r="I2633" s="34">
        <f>ROUND(('NEW Reference'!B$16*List!$H2633)+'NEW Reference'!B$17,0)</f>
        <v>1075</v>
      </c>
      <c r="J2633" s="34">
        <f>ROUND(('NEW Reference'!C$16*List!$H2633)+'NEW Reference'!C$17,0)</f>
        <v>1603</v>
      </c>
      <c r="K2633" s="34">
        <f>ROUND(('NEW Reference'!D$16*List!$H2633)+'NEW Reference'!D$17,0)</f>
        <v>1921</v>
      </c>
      <c r="L2633" s="34">
        <f>ROUND(('NEW Reference'!E$16*List!$H2633)+'NEW Reference'!E$17,0)</f>
        <v>2375</v>
      </c>
      <c r="M2633" s="34">
        <f>ROUND(('NEW Reference'!F$16*List!$H2633)+'NEW Reference'!F$17,0)</f>
        <v>2475</v>
      </c>
      <c r="N2633" s="34">
        <f>ROUND(('NEW Reference'!G$16*List!$H2633)+'NEW Reference'!G$17,0)</f>
        <v>2801</v>
      </c>
      <c r="O2633" s="34">
        <f>ROUND(('NEW Reference'!H$16*List!$H2633)+'NEW Reference'!H$17,0)</f>
        <v>2908</v>
      </c>
      <c r="P2633" s="34">
        <f>ROUND(('NEW Reference'!I$16*List!$H2633)+'NEW Reference'!I$17,0)</f>
        <v>3022</v>
      </c>
      <c r="Q2633" s="34">
        <f>ROUND(('NEW Reference'!J$16*List!$H2633)+'NEW Reference'!J$17,0)</f>
        <v>3500</v>
      </c>
      <c r="R2633" s="34">
        <f>ROUND(('NEW Reference'!K$16*List!$H2633)+'NEW Reference'!K$17,0)</f>
        <v>3610</v>
      </c>
      <c r="S2633" s="34">
        <f>ROUND(('NEW Reference'!L$16*List!$H2633)+'NEW Reference'!L$17,0)</f>
        <v>3896</v>
      </c>
      <c r="T2633" s="34">
        <f>ROUND(('NEW Reference'!M$16*List!$H2633)+'NEW Reference'!M$17,0)</f>
        <v>4653</v>
      </c>
      <c r="U2633" s="34">
        <f>ROUND(('NEW Reference'!N$16*List!$H2633)+'NEW Reference'!N$17,0)</f>
        <v>18774</v>
      </c>
      <c r="V2633" s="35">
        <f>ROUND(('NEW Reference'!O$16*List!$H2633)+'NEW Reference'!O$17,0)</f>
        <v>698</v>
      </c>
      <c r="W2633" s="35">
        <f>ROUND(('NEW Reference'!P$16*List!$H2633)+'NEW Reference'!P$17,0)</f>
        <v>983</v>
      </c>
      <c r="X2633" s="35">
        <f>ROUND(('NEW Reference'!Q$16*List!$H2633)+'NEW Reference'!Q$17,0)</f>
        <v>492</v>
      </c>
      <c r="Y2633" s="36"/>
      <c r="Z2633" s="4" t="str">
        <f t="shared" si="122"/>
        <v>CROSBY, Texas</v>
      </c>
      <c r="AA2633" s="46" t="s">
        <v>7302</v>
      </c>
      <c r="AB2633" s="37" t="s">
        <v>49</v>
      </c>
      <c r="AC2633" s="41" t="s">
        <v>7157</v>
      </c>
      <c r="AD2633" s="42"/>
      <c r="AE2633">
        <f t="shared" si="123"/>
        <v>0.84860000000000002</v>
      </c>
    </row>
    <row r="2634" spans="1:31">
      <c r="A2634" s="28" t="s">
        <v>7303</v>
      </c>
      <c r="B2634" s="44" t="s">
        <v>7304</v>
      </c>
      <c r="C2634" s="47">
        <v>99945</v>
      </c>
      <c r="D2634" s="30" t="s">
        <v>229</v>
      </c>
      <c r="E2634" s="37" t="s">
        <v>7305</v>
      </c>
      <c r="F2634" s="50" t="s">
        <v>7157</v>
      </c>
      <c r="G2634" s="33" t="s">
        <v>59</v>
      </c>
      <c r="H2634">
        <f t="shared" si="121"/>
        <v>0.83110000000000006</v>
      </c>
      <c r="I2634" s="34">
        <f>ROUND(('NEW Reference'!B$16*List!$H2634)+'NEW Reference'!B$17,0)</f>
        <v>1059</v>
      </c>
      <c r="J2634" s="34">
        <f>ROUND(('NEW Reference'!C$16*List!$H2634)+'NEW Reference'!C$17,0)</f>
        <v>1579</v>
      </c>
      <c r="K2634" s="34">
        <f>ROUND(('NEW Reference'!D$16*List!$H2634)+'NEW Reference'!D$17,0)</f>
        <v>1892</v>
      </c>
      <c r="L2634" s="34">
        <f>ROUND(('NEW Reference'!E$16*List!$H2634)+'NEW Reference'!E$17,0)</f>
        <v>2339</v>
      </c>
      <c r="M2634" s="34">
        <f>ROUND(('NEW Reference'!F$16*List!$H2634)+'NEW Reference'!F$17,0)</f>
        <v>2437</v>
      </c>
      <c r="N2634" s="34">
        <f>ROUND(('NEW Reference'!G$16*List!$H2634)+'NEW Reference'!G$17,0)</f>
        <v>2759</v>
      </c>
      <c r="O2634" s="34">
        <f>ROUND(('NEW Reference'!H$16*List!$H2634)+'NEW Reference'!H$17,0)</f>
        <v>2865</v>
      </c>
      <c r="P2634" s="34">
        <f>ROUND(('NEW Reference'!I$16*List!$H2634)+'NEW Reference'!I$17,0)</f>
        <v>2977</v>
      </c>
      <c r="Q2634" s="34">
        <f>ROUND(('NEW Reference'!J$16*List!$H2634)+'NEW Reference'!J$17,0)</f>
        <v>3447</v>
      </c>
      <c r="R2634" s="34">
        <f>ROUND(('NEW Reference'!K$16*List!$H2634)+'NEW Reference'!K$17,0)</f>
        <v>3556</v>
      </c>
      <c r="S2634" s="34">
        <f>ROUND(('NEW Reference'!L$16*List!$H2634)+'NEW Reference'!L$17,0)</f>
        <v>3837</v>
      </c>
      <c r="T2634" s="34">
        <f>ROUND(('NEW Reference'!M$16*List!$H2634)+'NEW Reference'!M$17,0)</f>
        <v>4583</v>
      </c>
      <c r="U2634" s="34">
        <f>ROUND(('NEW Reference'!N$16*List!$H2634)+'NEW Reference'!N$17,0)</f>
        <v>18492</v>
      </c>
      <c r="V2634" s="35">
        <f>ROUND(('NEW Reference'!O$16*List!$H2634)+'NEW Reference'!O$17,0)</f>
        <v>687</v>
      </c>
      <c r="W2634" s="35">
        <f>ROUND(('NEW Reference'!P$16*List!$H2634)+'NEW Reference'!P$17,0)</f>
        <v>969</v>
      </c>
      <c r="X2634" s="35">
        <f>ROUND(('NEW Reference'!Q$16*List!$H2634)+'NEW Reference'!Q$17,0)</f>
        <v>484</v>
      </c>
      <c r="Y2634" s="36"/>
      <c r="Z2634" s="4" t="str">
        <f t="shared" si="122"/>
        <v>CULBERSON, Texas</v>
      </c>
      <c r="AA2634" s="46" t="s">
        <v>7305</v>
      </c>
      <c r="AB2634" s="37" t="s">
        <v>49</v>
      </c>
      <c r="AC2634" s="41" t="s">
        <v>7157</v>
      </c>
      <c r="AD2634" s="42"/>
      <c r="AE2634">
        <f t="shared" si="123"/>
        <v>0.83110000000000006</v>
      </c>
    </row>
    <row r="2635" spans="1:31">
      <c r="A2635" s="28" t="s">
        <v>7306</v>
      </c>
      <c r="B2635" s="44" t="s">
        <v>7307</v>
      </c>
      <c r="C2635" s="47">
        <v>99945</v>
      </c>
      <c r="D2635" s="30" t="s">
        <v>229</v>
      </c>
      <c r="E2635" s="37" t="s">
        <v>7308</v>
      </c>
      <c r="F2635" s="50" t="s">
        <v>7157</v>
      </c>
      <c r="G2635" s="33" t="s">
        <v>59</v>
      </c>
      <c r="H2635">
        <f t="shared" si="121"/>
        <v>0.83110000000000006</v>
      </c>
      <c r="I2635" s="34">
        <f>ROUND(('NEW Reference'!B$16*List!$H2635)+'NEW Reference'!B$17,0)</f>
        <v>1059</v>
      </c>
      <c r="J2635" s="34">
        <f>ROUND(('NEW Reference'!C$16*List!$H2635)+'NEW Reference'!C$17,0)</f>
        <v>1579</v>
      </c>
      <c r="K2635" s="34">
        <f>ROUND(('NEW Reference'!D$16*List!$H2635)+'NEW Reference'!D$17,0)</f>
        <v>1892</v>
      </c>
      <c r="L2635" s="34">
        <f>ROUND(('NEW Reference'!E$16*List!$H2635)+'NEW Reference'!E$17,0)</f>
        <v>2339</v>
      </c>
      <c r="M2635" s="34">
        <f>ROUND(('NEW Reference'!F$16*List!$H2635)+'NEW Reference'!F$17,0)</f>
        <v>2437</v>
      </c>
      <c r="N2635" s="34">
        <f>ROUND(('NEW Reference'!G$16*List!$H2635)+'NEW Reference'!G$17,0)</f>
        <v>2759</v>
      </c>
      <c r="O2635" s="34">
        <f>ROUND(('NEW Reference'!H$16*List!$H2635)+'NEW Reference'!H$17,0)</f>
        <v>2865</v>
      </c>
      <c r="P2635" s="34">
        <f>ROUND(('NEW Reference'!I$16*List!$H2635)+'NEW Reference'!I$17,0)</f>
        <v>2977</v>
      </c>
      <c r="Q2635" s="34">
        <f>ROUND(('NEW Reference'!J$16*List!$H2635)+'NEW Reference'!J$17,0)</f>
        <v>3447</v>
      </c>
      <c r="R2635" s="34">
        <f>ROUND(('NEW Reference'!K$16*List!$H2635)+'NEW Reference'!K$17,0)</f>
        <v>3556</v>
      </c>
      <c r="S2635" s="34">
        <f>ROUND(('NEW Reference'!L$16*List!$H2635)+'NEW Reference'!L$17,0)</f>
        <v>3837</v>
      </c>
      <c r="T2635" s="34">
        <f>ROUND(('NEW Reference'!M$16*List!$H2635)+'NEW Reference'!M$17,0)</f>
        <v>4583</v>
      </c>
      <c r="U2635" s="34">
        <f>ROUND(('NEW Reference'!N$16*List!$H2635)+'NEW Reference'!N$17,0)</f>
        <v>18492</v>
      </c>
      <c r="V2635" s="35">
        <f>ROUND(('NEW Reference'!O$16*List!$H2635)+'NEW Reference'!O$17,0)</f>
        <v>687</v>
      </c>
      <c r="W2635" s="35">
        <f>ROUND(('NEW Reference'!P$16*List!$H2635)+'NEW Reference'!P$17,0)</f>
        <v>969</v>
      </c>
      <c r="X2635" s="35">
        <f>ROUND(('NEW Reference'!Q$16*List!$H2635)+'NEW Reference'!Q$17,0)</f>
        <v>484</v>
      </c>
      <c r="Y2635" s="36"/>
      <c r="Z2635" s="4" t="str">
        <f t="shared" si="122"/>
        <v>DALLAM, Texas</v>
      </c>
      <c r="AA2635" s="46" t="s">
        <v>7308</v>
      </c>
      <c r="AB2635" s="37" t="s">
        <v>49</v>
      </c>
      <c r="AC2635" s="41" t="s">
        <v>7157</v>
      </c>
      <c r="AD2635" s="42"/>
      <c r="AE2635">
        <f t="shared" si="123"/>
        <v>0.83110000000000006</v>
      </c>
    </row>
    <row r="2636" spans="1:31">
      <c r="A2636" s="28" t="s">
        <v>7309</v>
      </c>
      <c r="B2636" s="44" t="s">
        <v>7310</v>
      </c>
      <c r="C2636" s="47">
        <v>19124</v>
      </c>
      <c r="D2636" s="30" t="s">
        <v>612</v>
      </c>
      <c r="E2636" s="37" t="s">
        <v>144</v>
      </c>
      <c r="F2636" s="49" t="s">
        <v>7157</v>
      </c>
      <c r="G2636" s="33" t="s">
        <v>48</v>
      </c>
      <c r="H2636">
        <f t="shared" si="121"/>
        <v>0.96360000000000001</v>
      </c>
      <c r="I2636" s="34">
        <f>ROUND(('NEW Reference'!B$16*List!$H2636)+'NEW Reference'!B$17,0)</f>
        <v>1182</v>
      </c>
      <c r="J2636" s="34">
        <f>ROUND(('NEW Reference'!C$16*List!$H2636)+'NEW Reference'!C$17,0)</f>
        <v>1762</v>
      </c>
      <c r="K2636" s="34">
        <f>ROUND(('NEW Reference'!D$16*List!$H2636)+'NEW Reference'!D$17,0)</f>
        <v>2111</v>
      </c>
      <c r="L2636" s="34">
        <f>ROUND(('NEW Reference'!E$16*List!$H2636)+'NEW Reference'!E$17,0)</f>
        <v>2610</v>
      </c>
      <c r="M2636" s="34">
        <f>ROUND(('NEW Reference'!F$16*List!$H2636)+'NEW Reference'!F$17,0)</f>
        <v>2719</v>
      </c>
      <c r="N2636" s="34">
        <f>ROUND(('NEW Reference'!G$16*List!$H2636)+'NEW Reference'!G$17,0)</f>
        <v>3078</v>
      </c>
      <c r="O2636" s="34">
        <f>ROUND(('NEW Reference'!H$16*List!$H2636)+'NEW Reference'!H$17,0)</f>
        <v>3196</v>
      </c>
      <c r="P2636" s="34">
        <f>ROUND(('NEW Reference'!I$16*List!$H2636)+'NEW Reference'!I$17,0)</f>
        <v>3321</v>
      </c>
      <c r="Q2636" s="34">
        <f>ROUND(('NEW Reference'!J$16*List!$H2636)+'NEW Reference'!J$17,0)</f>
        <v>3846</v>
      </c>
      <c r="R2636" s="34">
        <f>ROUND(('NEW Reference'!K$16*List!$H2636)+'NEW Reference'!K$17,0)</f>
        <v>3968</v>
      </c>
      <c r="S2636" s="34">
        <f>ROUND(('NEW Reference'!L$16*List!$H2636)+'NEW Reference'!L$17,0)</f>
        <v>4281</v>
      </c>
      <c r="T2636" s="34">
        <f>ROUND(('NEW Reference'!M$16*List!$H2636)+'NEW Reference'!M$17,0)</f>
        <v>5113</v>
      </c>
      <c r="U2636" s="34">
        <f>ROUND(('NEW Reference'!N$16*List!$H2636)+'NEW Reference'!N$17,0)</f>
        <v>20631</v>
      </c>
      <c r="V2636" s="35">
        <f>ROUND(('NEW Reference'!O$16*List!$H2636)+'NEW Reference'!O$17,0)</f>
        <v>767</v>
      </c>
      <c r="W2636" s="35">
        <f>ROUND(('NEW Reference'!P$16*List!$H2636)+'NEW Reference'!P$17,0)</f>
        <v>1081</v>
      </c>
      <c r="X2636" s="35">
        <f>ROUND(('NEW Reference'!Q$16*List!$H2636)+'NEW Reference'!Q$17,0)</f>
        <v>540</v>
      </c>
      <c r="Y2636" s="36"/>
      <c r="Z2636" s="4" t="str">
        <f t="shared" si="122"/>
        <v>DALLAS, Texas</v>
      </c>
      <c r="AA2636" s="37" t="s">
        <v>144</v>
      </c>
      <c r="AB2636" s="37" t="s">
        <v>49</v>
      </c>
      <c r="AC2636" s="32" t="s">
        <v>7157</v>
      </c>
      <c r="AD2636" s="38"/>
      <c r="AE2636">
        <f t="shared" si="123"/>
        <v>0.96360000000000001</v>
      </c>
    </row>
    <row r="2637" spans="1:31">
      <c r="A2637" s="28" t="s">
        <v>7311</v>
      </c>
      <c r="B2637" s="44" t="s">
        <v>7312</v>
      </c>
      <c r="C2637" s="45">
        <v>99945</v>
      </c>
      <c r="D2637" s="30" t="s">
        <v>229</v>
      </c>
      <c r="E2637" s="46" t="s">
        <v>1722</v>
      </c>
      <c r="F2637" s="50" t="s">
        <v>7157</v>
      </c>
      <c r="G2637" s="33" t="s">
        <v>59</v>
      </c>
      <c r="H2637">
        <f t="shared" si="121"/>
        <v>0.83110000000000006</v>
      </c>
      <c r="I2637" s="34">
        <f>ROUND(('NEW Reference'!B$16*List!$H2637)+'NEW Reference'!B$17,0)</f>
        <v>1059</v>
      </c>
      <c r="J2637" s="34">
        <f>ROUND(('NEW Reference'!C$16*List!$H2637)+'NEW Reference'!C$17,0)</f>
        <v>1579</v>
      </c>
      <c r="K2637" s="34">
        <f>ROUND(('NEW Reference'!D$16*List!$H2637)+'NEW Reference'!D$17,0)</f>
        <v>1892</v>
      </c>
      <c r="L2637" s="34">
        <f>ROUND(('NEW Reference'!E$16*List!$H2637)+'NEW Reference'!E$17,0)</f>
        <v>2339</v>
      </c>
      <c r="M2637" s="34">
        <f>ROUND(('NEW Reference'!F$16*List!$H2637)+'NEW Reference'!F$17,0)</f>
        <v>2437</v>
      </c>
      <c r="N2637" s="34">
        <f>ROUND(('NEW Reference'!G$16*List!$H2637)+'NEW Reference'!G$17,0)</f>
        <v>2759</v>
      </c>
      <c r="O2637" s="34">
        <f>ROUND(('NEW Reference'!H$16*List!$H2637)+'NEW Reference'!H$17,0)</f>
        <v>2865</v>
      </c>
      <c r="P2637" s="34">
        <f>ROUND(('NEW Reference'!I$16*List!$H2637)+'NEW Reference'!I$17,0)</f>
        <v>2977</v>
      </c>
      <c r="Q2637" s="34">
        <f>ROUND(('NEW Reference'!J$16*List!$H2637)+'NEW Reference'!J$17,0)</f>
        <v>3447</v>
      </c>
      <c r="R2637" s="34">
        <f>ROUND(('NEW Reference'!K$16*List!$H2637)+'NEW Reference'!K$17,0)</f>
        <v>3556</v>
      </c>
      <c r="S2637" s="34">
        <f>ROUND(('NEW Reference'!L$16*List!$H2637)+'NEW Reference'!L$17,0)</f>
        <v>3837</v>
      </c>
      <c r="T2637" s="34">
        <f>ROUND(('NEW Reference'!M$16*List!$H2637)+'NEW Reference'!M$17,0)</f>
        <v>4583</v>
      </c>
      <c r="U2637" s="34">
        <f>ROUND(('NEW Reference'!N$16*List!$H2637)+'NEW Reference'!N$17,0)</f>
        <v>18492</v>
      </c>
      <c r="V2637" s="35">
        <f>ROUND(('NEW Reference'!O$16*List!$H2637)+'NEW Reference'!O$17,0)</f>
        <v>687</v>
      </c>
      <c r="W2637" s="35">
        <f>ROUND(('NEW Reference'!P$16*List!$H2637)+'NEW Reference'!P$17,0)</f>
        <v>969</v>
      </c>
      <c r="X2637" s="35">
        <f>ROUND(('NEW Reference'!Q$16*List!$H2637)+'NEW Reference'!Q$17,0)</f>
        <v>484</v>
      </c>
      <c r="Y2637" s="36"/>
      <c r="Z2637" s="4" t="str">
        <f t="shared" si="122"/>
        <v>DAWSON, Texas</v>
      </c>
      <c r="AA2637" s="37" t="s">
        <v>1722</v>
      </c>
      <c r="AB2637" s="37" t="s">
        <v>49</v>
      </c>
      <c r="AC2637" s="32" t="s">
        <v>7157</v>
      </c>
      <c r="AD2637" s="38"/>
      <c r="AE2637">
        <f t="shared" si="123"/>
        <v>0.83110000000000006</v>
      </c>
    </row>
    <row r="2638" spans="1:31">
      <c r="A2638" s="28" t="s">
        <v>7313</v>
      </c>
      <c r="B2638" s="44" t="s">
        <v>7314</v>
      </c>
      <c r="C2638" s="45">
        <v>99945</v>
      </c>
      <c r="D2638" s="30" t="s">
        <v>229</v>
      </c>
      <c r="E2638" s="46" t="s">
        <v>7315</v>
      </c>
      <c r="F2638" s="50" t="s">
        <v>7157</v>
      </c>
      <c r="G2638" s="33" t="s">
        <v>59</v>
      </c>
      <c r="H2638">
        <f t="shared" si="121"/>
        <v>0.83110000000000006</v>
      </c>
      <c r="I2638" s="34">
        <f>ROUND(('NEW Reference'!B$16*List!$H2638)+'NEW Reference'!B$17,0)</f>
        <v>1059</v>
      </c>
      <c r="J2638" s="34">
        <f>ROUND(('NEW Reference'!C$16*List!$H2638)+'NEW Reference'!C$17,0)</f>
        <v>1579</v>
      </c>
      <c r="K2638" s="34">
        <f>ROUND(('NEW Reference'!D$16*List!$H2638)+'NEW Reference'!D$17,0)</f>
        <v>1892</v>
      </c>
      <c r="L2638" s="34">
        <f>ROUND(('NEW Reference'!E$16*List!$H2638)+'NEW Reference'!E$17,0)</f>
        <v>2339</v>
      </c>
      <c r="M2638" s="34">
        <f>ROUND(('NEW Reference'!F$16*List!$H2638)+'NEW Reference'!F$17,0)</f>
        <v>2437</v>
      </c>
      <c r="N2638" s="34">
        <f>ROUND(('NEW Reference'!G$16*List!$H2638)+'NEW Reference'!G$17,0)</f>
        <v>2759</v>
      </c>
      <c r="O2638" s="34">
        <f>ROUND(('NEW Reference'!H$16*List!$H2638)+'NEW Reference'!H$17,0)</f>
        <v>2865</v>
      </c>
      <c r="P2638" s="34">
        <f>ROUND(('NEW Reference'!I$16*List!$H2638)+'NEW Reference'!I$17,0)</f>
        <v>2977</v>
      </c>
      <c r="Q2638" s="34">
        <f>ROUND(('NEW Reference'!J$16*List!$H2638)+'NEW Reference'!J$17,0)</f>
        <v>3447</v>
      </c>
      <c r="R2638" s="34">
        <f>ROUND(('NEW Reference'!K$16*List!$H2638)+'NEW Reference'!K$17,0)</f>
        <v>3556</v>
      </c>
      <c r="S2638" s="34">
        <f>ROUND(('NEW Reference'!L$16*List!$H2638)+'NEW Reference'!L$17,0)</f>
        <v>3837</v>
      </c>
      <c r="T2638" s="34">
        <f>ROUND(('NEW Reference'!M$16*List!$H2638)+'NEW Reference'!M$17,0)</f>
        <v>4583</v>
      </c>
      <c r="U2638" s="34">
        <f>ROUND(('NEW Reference'!N$16*List!$H2638)+'NEW Reference'!N$17,0)</f>
        <v>18492</v>
      </c>
      <c r="V2638" s="35">
        <f>ROUND(('NEW Reference'!O$16*List!$H2638)+'NEW Reference'!O$17,0)</f>
        <v>687</v>
      </c>
      <c r="W2638" s="35">
        <f>ROUND(('NEW Reference'!P$16*List!$H2638)+'NEW Reference'!P$17,0)</f>
        <v>969</v>
      </c>
      <c r="X2638" s="35">
        <f>ROUND(('NEW Reference'!Q$16*List!$H2638)+'NEW Reference'!Q$17,0)</f>
        <v>484</v>
      </c>
      <c r="Y2638" s="36"/>
      <c r="Z2638" s="4" t="str">
        <f t="shared" si="122"/>
        <v>DEAF SMITH, Texas</v>
      </c>
      <c r="AA2638" s="46" t="s">
        <v>7315</v>
      </c>
      <c r="AB2638" s="37" t="s">
        <v>49</v>
      </c>
      <c r="AC2638" s="41" t="s">
        <v>7157</v>
      </c>
      <c r="AD2638" s="42"/>
      <c r="AE2638">
        <f t="shared" si="123"/>
        <v>0.83110000000000006</v>
      </c>
    </row>
    <row r="2639" spans="1:31">
      <c r="A2639" s="28" t="s">
        <v>7316</v>
      </c>
      <c r="B2639" s="44" t="s">
        <v>7317</v>
      </c>
      <c r="C2639" s="45">
        <v>99945</v>
      </c>
      <c r="D2639" s="30" t="s">
        <v>229</v>
      </c>
      <c r="E2639" s="46" t="s">
        <v>1088</v>
      </c>
      <c r="F2639" s="50" t="s">
        <v>7157</v>
      </c>
      <c r="G2639" s="33" t="s">
        <v>59</v>
      </c>
      <c r="H2639">
        <f t="shared" ref="H2639:H2702" si="124">IFERROR(INDEX($AH:$AH,MATCH($C2639,$AF:$AF,0)),"")</f>
        <v>0.83110000000000006</v>
      </c>
      <c r="I2639" s="34">
        <f>ROUND(('NEW Reference'!B$16*List!$H2639)+'NEW Reference'!B$17,0)</f>
        <v>1059</v>
      </c>
      <c r="J2639" s="34">
        <f>ROUND(('NEW Reference'!C$16*List!$H2639)+'NEW Reference'!C$17,0)</f>
        <v>1579</v>
      </c>
      <c r="K2639" s="34">
        <f>ROUND(('NEW Reference'!D$16*List!$H2639)+'NEW Reference'!D$17,0)</f>
        <v>1892</v>
      </c>
      <c r="L2639" s="34">
        <f>ROUND(('NEW Reference'!E$16*List!$H2639)+'NEW Reference'!E$17,0)</f>
        <v>2339</v>
      </c>
      <c r="M2639" s="34">
        <f>ROUND(('NEW Reference'!F$16*List!$H2639)+'NEW Reference'!F$17,0)</f>
        <v>2437</v>
      </c>
      <c r="N2639" s="34">
        <f>ROUND(('NEW Reference'!G$16*List!$H2639)+'NEW Reference'!G$17,0)</f>
        <v>2759</v>
      </c>
      <c r="O2639" s="34">
        <f>ROUND(('NEW Reference'!H$16*List!$H2639)+'NEW Reference'!H$17,0)</f>
        <v>2865</v>
      </c>
      <c r="P2639" s="34">
        <f>ROUND(('NEW Reference'!I$16*List!$H2639)+'NEW Reference'!I$17,0)</f>
        <v>2977</v>
      </c>
      <c r="Q2639" s="34">
        <f>ROUND(('NEW Reference'!J$16*List!$H2639)+'NEW Reference'!J$17,0)</f>
        <v>3447</v>
      </c>
      <c r="R2639" s="34">
        <f>ROUND(('NEW Reference'!K$16*List!$H2639)+'NEW Reference'!K$17,0)</f>
        <v>3556</v>
      </c>
      <c r="S2639" s="34">
        <f>ROUND(('NEW Reference'!L$16*List!$H2639)+'NEW Reference'!L$17,0)</f>
        <v>3837</v>
      </c>
      <c r="T2639" s="34">
        <f>ROUND(('NEW Reference'!M$16*List!$H2639)+'NEW Reference'!M$17,0)</f>
        <v>4583</v>
      </c>
      <c r="U2639" s="34">
        <f>ROUND(('NEW Reference'!N$16*List!$H2639)+'NEW Reference'!N$17,0)</f>
        <v>18492</v>
      </c>
      <c r="V2639" s="35">
        <f>ROUND(('NEW Reference'!O$16*List!$H2639)+'NEW Reference'!O$17,0)</f>
        <v>687</v>
      </c>
      <c r="W2639" s="35">
        <f>ROUND(('NEW Reference'!P$16*List!$H2639)+'NEW Reference'!P$17,0)</f>
        <v>969</v>
      </c>
      <c r="X2639" s="35">
        <f>ROUND(('NEW Reference'!Q$16*List!$H2639)+'NEW Reference'!Q$17,0)</f>
        <v>484</v>
      </c>
      <c r="Y2639" s="36"/>
      <c r="Z2639" s="4" t="str">
        <f t="shared" ref="Z2639:Z2702" si="125">CONCATENATE(AA2639, AB2639, AC2639)</f>
        <v>DELTA, Texas</v>
      </c>
      <c r="AA2639" s="46" t="s">
        <v>1088</v>
      </c>
      <c r="AB2639" s="37" t="s">
        <v>49</v>
      </c>
      <c r="AC2639" s="41" t="s">
        <v>7157</v>
      </c>
      <c r="AD2639" s="42"/>
      <c r="AE2639">
        <f t="shared" ref="AE2639:AE2702" si="126">IFERROR(INDEX($AH:$AH,MATCH($C2639,$AF:$AF,0)),"")</f>
        <v>0.83110000000000006</v>
      </c>
    </row>
    <row r="2640" spans="1:31">
      <c r="A2640" s="28" t="s">
        <v>7318</v>
      </c>
      <c r="B2640" s="44" t="s">
        <v>7319</v>
      </c>
      <c r="C2640" s="45">
        <v>19124</v>
      </c>
      <c r="D2640" s="30" t="s">
        <v>612</v>
      </c>
      <c r="E2640" s="46" t="s">
        <v>7320</v>
      </c>
      <c r="F2640" s="49" t="s">
        <v>7157</v>
      </c>
      <c r="G2640" s="33" t="s">
        <v>48</v>
      </c>
      <c r="H2640">
        <f t="shared" si="124"/>
        <v>0.96360000000000001</v>
      </c>
      <c r="I2640" s="34">
        <f>ROUND(('NEW Reference'!B$16*List!$H2640)+'NEW Reference'!B$17,0)</f>
        <v>1182</v>
      </c>
      <c r="J2640" s="34">
        <f>ROUND(('NEW Reference'!C$16*List!$H2640)+'NEW Reference'!C$17,0)</f>
        <v>1762</v>
      </c>
      <c r="K2640" s="34">
        <f>ROUND(('NEW Reference'!D$16*List!$H2640)+'NEW Reference'!D$17,0)</f>
        <v>2111</v>
      </c>
      <c r="L2640" s="34">
        <f>ROUND(('NEW Reference'!E$16*List!$H2640)+'NEW Reference'!E$17,0)</f>
        <v>2610</v>
      </c>
      <c r="M2640" s="34">
        <f>ROUND(('NEW Reference'!F$16*List!$H2640)+'NEW Reference'!F$17,0)</f>
        <v>2719</v>
      </c>
      <c r="N2640" s="34">
        <f>ROUND(('NEW Reference'!G$16*List!$H2640)+'NEW Reference'!G$17,0)</f>
        <v>3078</v>
      </c>
      <c r="O2640" s="34">
        <f>ROUND(('NEW Reference'!H$16*List!$H2640)+'NEW Reference'!H$17,0)</f>
        <v>3196</v>
      </c>
      <c r="P2640" s="34">
        <f>ROUND(('NEW Reference'!I$16*List!$H2640)+'NEW Reference'!I$17,0)</f>
        <v>3321</v>
      </c>
      <c r="Q2640" s="34">
        <f>ROUND(('NEW Reference'!J$16*List!$H2640)+'NEW Reference'!J$17,0)</f>
        <v>3846</v>
      </c>
      <c r="R2640" s="34">
        <f>ROUND(('NEW Reference'!K$16*List!$H2640)+'NEW Reference'!K$17,0)</f>
        <v>3968</v>
      </c>
      <c r="S2640" s="34">
        <f>ROUND(('NEW Reference'!L$16*List!$H2640)+'NEW Reference'!L$17,0)</f>
        <v>4281</v>
      </c>
      <c r="T2640" s="34">
        <f>ROUND(('NEW Reference'!M$16*List!$H2640)+'NEW Reference'!M$17,0)</f>
        <v>5113</v>
      </c>
      <c r="U2640" s="34">
        <f>ROUND(('NEW Reference'!N$16*List!$H2640)+'NEW Reference'!N$17,0)</f>
        <v>20631</v>
      </c>
      <c r="V2640" s="35">
        <f>ROUND(('NEW Reference'!O$16*List!$H2640)+'NEW Reference'!O$17,0)</f>
        <v>767</v>
      </c>
      <c r="W2640" s="35">
        <f>ROUND(('NEW Reference'!P$16*List!$H2640)+'NEW Reference'!P$17,0)</f>
        <v>1081</v>
      </c>
      <c r="X2640" s="35">
        <f>ROUND(('NEW Reference'!Q$16*List!$H2640)+'NEW Reference'!Q$17,0)</f>
        <v>540</v>
      </c>
      <c r="Y2640" s="36"/>
      <c r="Z2640" s="4" t="str">
        <f t="shared" si="125"/>
        <v>DENTON, Texas</v>
      </c>
      <c r="AA2640" s="46" t="s">
        <v>7320</v>
      </c>
      <c r="AB2640" s="37" t="s">
        <v>49</v>
      </c>
      <c r="AC2640" s="41" t="s">
        <v>7157</v>
      </c>
      <c r="AD2640" s="42"/>
      <c r="AE2640">
        <f t="shared" si="126"/>
        <v>0.96360000000000001</v>
      </c>
    </row>
    <row r="2641" spans="1:31">
      <c r="A2641" s="28" t="s">
        <v>7321</v>
      </c>
      <c r="B2641" s="44" t="s">
        <v>7322</v>
      </c>
      <c r="C2641" s="47">
        <v>99945</v>
      </c>
      <c r="D2641" s="30" t="s">
        <v>229</v>
      </c>
      <c r="E2641" s="37" t="s">
        <v>2250</v>
      </c>
      <c r="F2641" s="50" t="s">
        <v>7157</v>
      </c>
      <c r="G2641" s="33" t="s">
        <v>59</v>
      </c>
      <c r="H2641">
        <f t="shared" si="124"/>
        <v>0.83110000000000006</v>
      </c>
      <c r="I2641" s="34">
        <f>ROUND(('NEW Reference'!B$16*List!$H2641)+'NEW Reference'!B$17,0)</f>
        <v>1059</v>
      </c>
      <c r="J2641" s="34">
        <f>ROUND(('NEW Reference'!C$16*List!$H2641)+'NEW Reference'!C$17,0)</f>
        <v>1579</v>
      </c>
      <c r="K2641" s="34">
        <f>ROUND(('NEW Reference'!D$16*List!$H2641)+'NEW Reference'!D$17,0)</f>
        <v>1892</v>
      </c>
      <c r="L2641" s="34">
        <f>ROUND(('NEW Reference'!E$16*List!$H2641)+'NEW Reference'!E$17,0)</f>
        <v>2339</v>
      </c>
      <c r="M2641" s="34">
        <f>ROUND(('NEW Reference'!F$16*List!$H2641)+'NEW Reference'!F$17,0)</f>
        <v>2437</v>
      </c>
      <c r="N2641" s="34">
        <f>ROUND(('NEW Reference'!G$16*List!$H2641)+'NEW Reference'!G$17,0)</f>
        <v>2759</v>
      </c>
      <c r="O2641" s="34">
        <f>ROUND(('NEW Reference'!H$16*List!$H2641)+'NEW Reference'!H$17,0)</f>
        <v>2865</v>
      </c>
      <c r="P2641" s="34">
        <f>ROUND(('NEW Reference'!I$16*List!$H2641)+'NEW Reference'!I$17,0)</f>
        <v>2977</v>
      </c>
      <c r="Q2641" s="34">
        <f>ROUND(('NEW Reference'!J$16*List!$H2641)+'NEW Reference'!J$17,0)</f>
        <v>3447</v>
      </c>
      <c r="R2641" s="34">
        <f>ROUND(('NEW Reference'!K$16*List!$H2641)+'NEW Reference'!K$17,0)</f>
        <v>3556</v>
      </c>
      <c r="S2641" s="34">
        <f>ROUND(('NEW Reference'!L$16*List!$H2641)+'NEW Reference'!L$17,0)</f>
        <v>3837</v>
      </c>
      <c r="T2641" s="34">
        <f>ROUND(('NEW Reference'!M$16*List!$H2641)+'NEW Reference'!M$17,0)</f>
        <v>4583</v>
      </c>
      <c r="U2641" s="34">
        <f>ROUND(('NEW Reference'!N$16*List!$H2641)+'NEW Reference'!N$17,0)</f>
        <v>18492</v>
      </c>
      <c r="V2641" s="35">
        <f>ROUND(('NEW Reference'!O$16*List!$H2641)+'NEW Reference'!O$17,0)</f>
        <v>687</v>
      </c>
      <c r="W2641" s="35">
        <f>ROUND(('NEW Reference'!P$16*List!$H2641)+'NEW Reference'!P$17,0)</f>
        <v>969</v>
      </c>
      <c r="X2641" s="35">
        <f>ROUND(('NEW Reference'!Q$16*List!$H2641)+'NEW Reference'!Q$17,0)</f>
        <v>484</v>
      </c>
      <c r="Y2641" s="36"/>
      <c r="Z2641" s="4" t="str">
        <f t="shared" si="125"/>
        <v>DE WITT, Texas</v>
      </c>
      <c r="AA2641" s="37" t="s">
        <v>2250</v>
      </c>
      <c r="AB2641" s="37" t="s">
        <v>49</v>
      </c>
      <c r="AC2641" s="32" t="s">
        <v>7157</v>
      </c>
      <c r="AD2641" s="38"/>
      <c r="AE2641">
        <f t="shared" si="126"/>
        <v>0.83110000000000006</v>
      </c>
    </row>
    <row r="2642" spans="1:31">
      <c r="A2642" s="28" t="s">
        <v>7323</v>
      </c>
      <c r="B2642" s="44" t="s">
        <v>7324</v>
      </c>
      <c r="C2642" s="45">
        <v>99945</v>
      </c>
      <c r="D2642" s="30" t="s">
        <v>229</v>
      </c>
      <c r="E2642" s="46" t="s">
        <v>7325</v>
      </c>
      <c r="F2642" s="50" t="s">
        <v>7157</v>
      </c>
      <c r="G2642" s="33" t="s">
        <v>59</v>
      </c>
      <c r="H2642">
        <f t="shared" si="124"/>
        <v>0.83110000000000006</v>
      </c>
      <c r="I2642" s="34">
        <f>ROUND(('NEW Reference'!B$16*List!$H2642)+'NEW Reference'!B$17,0)</f>
        <v>1059</v>
      </c>
      <c r="J2642" s="34">
        <f>ROUND(('NEW Reference'!C$16*List!$H2642)+'NEW Reference'!C$17,0)</f>
        <v>1579</v>
      </c>
      <c r="K2642" s="34">
        <f>ROUND(('NEW Reference'!D$16*List!$H2642)+'NEW Reference'!D$17,0)</f>
        <v>1892</v>
      </c>
      <c r="L2642" s="34">
        <f>ROUND(('NEW Reference'!E$16*List!$H2642)+'NEW Reference'!E$17,0)</f>
        <v>2339</v>
      </c>
      <c r="M2642" s="34">
        <f>ROUND(('NEW Reference'!F$16*List!$H2642)+'NEW Reference'!F$17,0)</f>
        <v>2437</v>
      </c>
      <c r="N2642" s="34">
        <f>ROUND(('NEW Reference'!G$16*List!$H2642)+'NEW Reference'!G$17,0)</f>
        <v>2759</v>
      </c>
      <c r="O2642" s="34">
        <f>ROUND(('NEW Reference'!H$16*List!$H2642)+'NEW Reference'!H$17,0)</f>
        <v>2865</v>
      </c>
      <c r="P2642" s="34">
        <f>ROUND(('NEW Reference'!I$16*List!$H2642)+'NEW Reference'!I$17,0)</f>
        <v>2977</v>
      </c>
      <c r="Q2642" s="34">
        <f>ROUND(('NEW Reference'!J$16*List!$H2642)+'NEW Reference'!J$17,0)</f>
        <v>3447</v>
      </c>
      <c r="R2642" s="34">
        <f>ROUND(('NEW Reference'!K$16*List!$H2642)+'NEW Reference'!K$17,0)</f>
        <v>3556</v>
      </c>
      <c r="S2642" s="34">
        <f>ROUND(('NEW Reference'!L$16*List!$H2642)+'NEW Reference'!L$17,0)</f>
        <v>3837</v>
      </c>
      <c r="T2642" s="34">
        <f>ROUND(('NEW Reference'!M$16*List!$H2642)+'NEW Reference'!M$17,0)</f>
        <v>4583</v>
      </c>
      <c r="U2642" s="34">
        <f>ROUND(('NEW Reference'!N$16*List!$H2642)+'NEW Reference'!N$17,0)</f>
        <v>18492</v>
      </c>
      <c r="V2642" s="35">
        <f>ROUND(('NEW Reference'!O$16*List!$H2642)+'NEW Reference'!O$17,0)</f>
        <v>687</v>
      </c>
      <c r="W2642" s="35">
        <f>ROUND(('NEW Reference'!P$16*List!$H2642)+'NEW Reference'!P$17,0)</f>
        <v>969</v>
      </c>
      <c r="X2642" s="35">
        <f>ROUND(('NEW Reference'!Q$16*List!$H2642)+'NEW Reference'!Q$17,0)</f>
        <v>484</v>
      </c>
      <c r="Y2642" s="36"/>
      <c r="Z2642" s="4" t="str">
        <f t="shared" si="125"/>
        <v>DICKENS, Texas</v>
      </c>
      <c r="AA2642" s="37" t="s">
        <v>7325</v>
      </c>
      <c r="AB2642" s="37" t="s">
        <v>49</v>
      </c>
      <c r="AC2642" s="32" t="s">
        <v>7157</v>
      </c>
      <c r="AD2642" s="38"/>
      <c r="AE2642">
        <f t="shared" si="126"/>
        <v>0.83110000000000006</v>
      </c>
    </row>
    <row r="2643" spans="1:31">
      <c r="A2643" s="28" t="s">
        <v>7326</v>
      </c>
      <c r="B2643" s="44" t="s">
        <v>7327</v>
      </c>
      <c r="C2643" s="47">
        <v>99945</v>
      </c>
      <c r="D2643" s="30" t="s">
        <v>229</v>
      </c>
      <c r="E2643" s="37" t="s">
        <v>7328</v>
      </c>
      <c r="F2643" s="50" t="s">
        <v>7157</v>
      </c>
      <c r="G2643" s="33" t="s">
        <v>59</v>
      </c>
      <c r="H2643">
        <f t="shared" si="124"/>
        <v>0.83110000000000006</v>
      </c>
      <c r="I2643" s="34">
        <f>ROUND(('NEW Reference'!B$16*List!$H2643)+'NEW Reference'!B$17,0)</f>
        <v>1059</v>
      </c>
      <c r="J2643" s="34">
        <f>ROUND(('NEW Reference'!C$16*List!$H2643)+'NEW Reference'!C$17,0)</f>
        <v>1579</v>
      </c>
      <c r="K2643" s="34">
        <f>ROUND(('NEW Reference'!D$16*List!$H2643)+'NEW Reference'!D$17,0)</f>
        <v>1892</v>
      </c>
      <c r="L2643" s="34">
        <f>ROUND(('NEW Reference'!E$16*List!$H2643)+'NEW Reference'!E$17,0)</f>
        <v>2339</v>
      </c>
      <c r="M2643" s="34">
        <f>ROUND(('NEW Reference'!F$16*List!$H2643)+'NEW Reference'!F$17,0)</f>
        <v>2437</v>
      </c>
      <c r="N2643" s="34">
        <f>ROUND(('NEW Reference'!G$16*List!$H2643)+'NEW Reference'!G$17,0)</f>
        <v>2759</v>
      </c>
      <c r="O2643" s="34">
        <f>ROUND(('NEW Reference'!H$16*List!$H2643)+'NEW Reference'!H$17,0)</f>
        <v>2865</v>
      </c>
      <c r="P2643" s="34">
        <f>ROUND(('NEW Reference'!I$16*List!$H2643)+'NEW Reference'!I$17,0)</f>
        <v>2977</v>
      </c>
      <c r="Q2643" s="34">
        <f>ROUND(('NEW Reference'!J$16*List!$H2643)+'NEW Reference'!J$17,0)</f>
        <v>3447</v>
      </c>
      <c r="R2643" s="34">
        <f>ROUND(('NEW Reference'!K$16*List!$H2643)+'NEW Reference'!K$17,0)</f>
        <v>3556</v>
      </c>
      <c r="S2643" s="34">
        <f>ROUND(('NEW Reference'!L$16*List!$H2643)+'NEW Reference'!L$17,0)</f>
        <v>3837</v>
      </c>
      <c r="T2643" s="34">
        <f>ROUND(('NEW Reference'!M$16*List!$H2643)+'NEW Reference'!M$17,0)</f>
        <v>4583</v>
      </c>
      <c r="U2643" s="34">
        <f>ROUND(('NEW Reference'!N$16*List!$H2643)+'NEW Reference'!N$17,0)</f>
        <v>18492</v>
      </c>
      <c r="V2643" s="35">
        <f>ROUND(('NEW Reference'!O$16*List!$H2643)+'NEW Reference'!O$17,0)</f>
        <v>687</v>
      </c>
      <c r="W2643" s="35">
        <f>ROUND(('NEW Reference'!P$16*List!$H2643)+'NEW Reference'!P$17,0)</f>
        <v>969</v>
      </c>
      <c r="X2643" s="35">
        <f>ROUND(('NEW Reference'!Q$16*List!$H2643)+'NEW Reference'!Q$17,0)</f>
        <v>484</v>
      </c>
      <c r="Y2643" s="36"/>
      <c r="Z2643" s="4" t="str">
        <f t="shared" si="125"/>
        <v>DIMMIT, Texas</v>
      </c>
      <c r="AA2643" s="37" t="s">
        <v>7328</v>
      </c>
      <c r="AB2643" s="37" t="s">
        <v>49</v>
      </c>
      <c r="AC2643" s="32" t="s">
        <v>7157</v>
      </c>
      <c r="AD2643" s="38"/>
      <c r="AE2643">
        <f t="shared" si="126"/>
        <v>0.83110000000000006</v>
      </c>
    </row>
    <row r="2644" spans="1:31">
      <c r="A2644" s="28" t="s">
        <v>7329</v>
      </c>
      <c r="B2644" s="44" t="s">
        <v>7330</v>
      </c>
      <c r="C2644" s="45">
        <v>99945</v>
      </c>
      <c r="D2644" s="30" t="s">
        <v>229</v>
      </c>
      <c r="E2644" s="46" t="s">
        <v>7331</v>
      </c>
      <c r="F2644" s="50" t="s">
        <v>7157</v>
      </c>
      <c r="G2644" s="33" t="s">
        <v>59</v>
      </c>
      <c r="H2644">
        <f t="shared" si="124"/>
        <v>0.83110000000000006</v>
      </c>
      <c r="I2644" s="34">
        <f>ROUND(('NEW Reference'!B$16*List!$H2644)+'NEW Reference'!B$17,0)</f>
        <v>1059</v>
      </c>
      <c r="J2644" s="34">
        <f>ROUND(('NEW Reference'!C$16*List!$H2644)+'NEW Reference'!C$17,0)</f>
        <v>1579</v>
      </c>
      <c r="K2644" s="34">
        <f>ROUND(('NEW Reference'!D$16*List!$H2644)+'NEW Reference'!D$17,0)</f>
        <v>1892</v>
      </c>
      <c r="L2644" s="34">
        <f>ROUND(('NEW Reference'!E$16*List!$H2644)+'NEW Reference'!E$17,0)</f>
        <v>2339</v>
      </c>
      <c r="M2644" s="34">
        <f>ROUND(('NEW Reference'!F$16*List!$H2644)+'NEW Reference'!F$17,0)</f>
        <v>2437</v>
      </c>
      <c r="N2644" s="34">
        <f>ROUND(('NEW Reference'!G$16*List!$H2644)+'NEW Reference'!G$17,0)</f>
        <v>2759</v>
      </c>
      <c r="O2644" s="34">
        <f>ROUND(('NEW Reference'!H$16*List!$H2644)+'NEW Reference'!H$17,0)</f>
        <v>2865</v>
      </c>
      <c r="P2644" s="34">
        <f>ROUND(('NEW Reference'!I$16*List!$H2644)+'NEW Reference'!I$17,0)</f>
        <v>2977</v>
      </c>
      <c r="Q2644" s="34">
        <f>ROUND(('NEW Reference'!J$16*List!$H2644)+'NEW Reference'!J$17,0)</f>
        <v>3447</v>
      </c>
      <c r="R2644" s="34">
        <f>ROUND(('NEW Reference'!K$16*List!$H2644)+'NEW Reference'!K$17,0)</f>
        <v>3556</v>
      </c>
      <c r="S2644" s="34">
        <f>ROUND(('NEW Reference'!L$16*List!$H2644)+'NEW Reference'!L$17,0)</f>
        <v>3837</v>
      </c>
      <c r="T2644" s="34">
        <f>ROUND(('NEW Reference'!M$16*List!$H2644)+'NEW Reference'!M$17,0)</f>
        <v>4583</v>
      </c>
      <c r="U2644" s="34">
        <f>ROUND(('NEW Reference'!N$16*List!$H2644)+'NEW Reference'!N$17,0)</f>
        <v>18492</v>
      </c>
      <c r="V2644" s="35">
        <f>ROUND(('NEW Reference'!O$16*List!$H2644)+'NEW Reference'!O$17,0)</f>
        <v>687</v>
      </c>
      <c r="W2644" s="35">
        <f>ROUND(('NEW Reference'!P$16*List!$H2644)+'NEW Reference'!P$17,0)</f>
        <v>969</v>
      </c>
      <c r="X2644" s="35">
        <f>ROUND(('NEW Reference'!Q$16*List!$H2644)+'NEW Reference'!Q$17,0)</f>
        <v>484</v>
      </c>
      <c r="Y2644" s="36"/>
      <c r="Z2644" s="4" t="str">
        <f t="shared" si="125"/>
        <v>DONLEY, Texas</v>
      </c>
      <c r="AA2644" s="37" t="s">
        <v>7331</v>
      </c>
      <c r="AB2644" s="37" t="s">
        <v>49</v>
      </c>
      <c r="AC2644" s="32" t="s">
        <v>7157</v>
      </c>
      <c r="AD2644" s="38"/>
      <c r="AE2644">
        <f t="shared" si="126"/>
        <v>0.83110000000000006</v>
      </c>
    </row>
    <row r="2645" spans="1:31">
      <c r="A2645" s="28" t="s">
        <v>7332</v>
      </c>
      <c r="B2645" s="44" t="s">
        <v>7333</v>
      </c>
      <c r="C2645" s="47">
        <v>99945</v>
      </c>
      <c r="D2645" s="30" t="s">
        <v>229</v>
      </c>
      <c r="E2645" s="37" t="s">
        <v>1386</v>
      </c>
      <c r="F2645" s="50" t="s">
        <v>7157</v>
      </c>
      <c r="G2645" s="33" t="s">
        <v>59</v>
      </c>
      <c r="H2645">
        <f t="shared" si="124"/>
        <v>0.83110000000000006</v>
      </c>
      <c r="I2645" s="34">
        <f>ROUND(('NEW Reference'!B$16*List!$H2645)+'NEW Reference'!B$17,0)</f>
        <v>1059</v>
      </c>
      <c r="J2645" s="34">
        <f>ROUND(('NEW Reference'!C$16*List!$H2645)+'NEW Reference'!C$17,0)</f>
        <v>1579</v>
      </c>
      <c r="K2645" s="34">
        <f>ROUND(('NEW Reference'!D$16*List!$H2645)+'NEW Reference'!D$17,0)</f>
        <v>1892</v>
      </c>
      <c r="L2645" s="34">
        <f>ROUND(('NEW Reference'!E$16*List!$H2645)+'NEW Reference'!E$17,0)</f>
        <v>2339</v>
      </c>
      <c r="M2645" s="34">
        <f>ROUND(('NEW Reference'!F$16*List!$H2645)+'NEW Reference'!F$17,0)</f>
        <v>2437</v>
      </c>
      <c r="N2645" s="34">
        <f>ROUND(('NEW Reference'!G$16*List!$H2645)+'NEW Reference'!G$17,0)</f>
        <v>2759</v>
      </c>
      <c r="O2645" s="34">
        <f>ROUND(('NEW Reference'!H$16*List!$H2645)+'NEW Reference'!H$17,0)</f>
        <v>2865</v>
      </c>
      <c r="P2645" s="34">
        <f>ROUND(('NEW Reference'!I$16*List!$H2645)+'NEW Reference'!I$17,0)</f>
        <v>2977</v>
      </c>
      <c r="Q2645" s="34">
        <f>ROUND(('NEW Reference'!J$16*List!$H2645)+'NEW Reference'!J$17,0)</f>
        <v>3447</v>
      </c>
      <c r="R2645" s="34">
        <f>ROUND(('NEW Reference'!K$16*List!$H2645)+'NEW Reference'!K$17,0)</f>
        <v>3556</v>
      </c>
      <c r="S2645" s="34">
        <f>ROUND(('NEW Reference'!L$16*List!$H2645)+'NEW Reference'!L$17,0)</f>
        <v>3837</v>
      </c>
      <c r="T2645" s="34">
        <f>ROUND(('NEW Reference'!M$16*List!$H2645)+'NEW Reference'!M$17,0)</f>
        <v>4583</v>
      </c>
      <c r="U2645" s="34">
        <f>ROUND(('NEW Reference'!N$16*List!$H2645)+'NEW Reference'!N$17,0)</f>
        <v>18492</v>
      </c>
      <c r="V2645" s="35">
        <f>ROUND(('NEW Reference'!O$16*List!$H2645)+'NEW Reference'!O$17,0)</f>
        <v>687</v>
      </c>
      <c r="W2645" s="35">
        <f>ROUND(('NEW Reference'!P$16*List!$H2645)+'NEW Reference'!P$17,0)</f>
        <v>969</v>
      </c>
      <c r="X2645" s="35">
        <f>ROUND(('NEW Reference'!Q$16*List!$H2645)+'NEW Reference'!Q$17,0)</f>
        <v>484</v>
      </c>
      <c r="Y2645" s="36"/>
      <c r="Z2645" s="4" t="str">
        <f t="shared" si="125"/>
        <v>DUVAL, Texas</v>
      </c>
      <c r="AA2645" s="37" t="s">
        <v>1386</v>
      </c>
      <c r="AB2645" s="37" t="s">
        <v>49</v>
      </c>
      <c r="AC2645" s="32" t="s">
        <v>7157</v>
      </c>
      <c r="AD2645" s="38"/>
      <c r="AE2645">
        <f t="shared" si="126"/>
        <v>0.83110000000000006</v>
      </c>
    </row>
    <row r="2646" spans="1:31">
      <c r="A2646" s="28" t="s">
        <v>7334</v>
      </c>
      <c r="B2646" s="44" t="s">
        <v>7335</v>
      </c>
      <c r="C2646" s="47">
        <v>99945</v>
      </c>
      <c r="D2646" s="30" t="s">
        <v>229</v>
      </c>
      <c r="E2646" s="37" t="s">
        <v>7336</v>
      </c>
      <c r="F2646" s="50" t="s">
        <v>7157</v>
      </c>
      <c r="G2646" s="33" t="s">
        <v>59</v>
      </c>
      <c r="H2646">
        <f t="shared" si="124"/>
        <v>0.83110000000000006</v>
      </c>
      <c r="I2646" s="34">
        <f>ROUND(('NEW Reference'!B$16*List!$H2646)+'NEW Reference'!B$17,0)</f>
        <v>1059</v>
      </c>
      <c r="J2646" s="34">
        <f>ROUND(('NEW Reference'!C$16*List!$H2646)+'NEW Reference'!C$17,0)</f>
        <v>1579</v>
      </c>
      <c r="K2646" s="34">
        <f>ROUND(('NEW Reference'!D$16*List!$H2646)+'NEW Reference'!D$17,0)</f>
        <v>1892</v>
      </c>
      <c r="L2646" s="34">
        <f>ROUND(('NEW Reference'!E$16*List!$H2646)+'NEW Reference'!E$17,0)</f>
        <v>2339</v>
      </c>
      <c r="M2646" s="34">
        <f>ROUND(('NEW Reference'!F$16*List!$H2646)+'NEW Reference'!F$17,0)</f>
        <v>2437</v>
      </c>
      <c r="N2646" s="34">
        <f>ROUND(('NEW Reference'!G$16*List!$H2646)+'NEW Reference'!G$17,0)</f>
        <v>2759</v>
      </c>
      <c r="O2646" s="34">
        <f>ROUND(('NEW Reference'!H$16*List!$H2646)+'NEW Reference'!H$17,0)</f>
        <v>2865</v>
      </c>
      <c r="P2646" s="34">
        <f>ROUND(('NEW Reference'!I$16*List!$H2646)+'NEW Reference'!I$17,0)</f>
        <v>2977</v>
      </c>
      <c r="Q2646" s="34">
        <f>ROUND(('NEW Reference'!J$16*List!$H2646)+'NEW Reference'!J$17,0)</f>
        <v>3447</v>
      </c>
      <c r="R2646" s="34">
        <f>ROUND(('NEW Reference'!K$16*List!$H2646)+'NEW Reference'!K$17,0)</f>
        <v>3556</v>
      </c>
      <c r="S2646" s="34">
        <f>ROUND(('NEW Reference'!L$16*List!$H2646)+'NEW Reference'!L$17,0)</f>
        <v>3837</v>
      </c>
      <c r="T2646" s="34">
        <f>ROUND(('NEW Reference'!M$16*List!$H2646)+'NEW Reference'!M$17,0)</f>
        <v>4583</v>
      </c>
      <c r="U2646" s="34">
        <f>ROUND(('NEW Reference'!N$16*List!$H2646)+'NEW Reference'!N$17,0)</f>
        <v>18492</v>
      </c>
      <c r="V2646" s="35">
        <f>ROUND(('NEW Reference'!O$16*List!$H2646)+'NEW Reference'!O$17,0)</f>
        <v>687</v>
      </c>
      <c r="W2646" s="35">
        <f>ROUND(('NEW Reference'!P$16*List!$H2646)+'NEW Reference'!P$17,0)</f>
        <v>969</v>
      </c>
      <c r="X2646" s="35">
        <f>ROUND(('NEW Reference'!Q$16*List!$H2646)+'NEW Reference'!Q$17,0)</f>
        <v>484</v>
      </c>
      <c r="Y2646" s="36"/>
      <c r="Z2646" s="4" t="str">
        <f t="shared" si="125"/>
        <v>EASTLAND, Texas</v>
      </c>
      <c r="AA2646" s="46" t="s">
        <v>7336</v>
      </c>
      <c r="AB2646" s="37" t="s">
        <v>49</v>
      </c>
      <c r="AC2646" s="41" t="s">
        <v>7157</v>
      </c>
      <c r="AD2646" s="42"/>
      <c r="AE2646">
        <f t="shared" si="126"/>
        <v>0.83110000000000006</v>
      </c>
    </row>
    <row r="2647" spans="1:31">
      <c r="A2647" s="28" t="s">
        <v>7337</v>
      </c>
      <c r="B2647" s="44" t="s">
        <v>7338</v>
      </c>
      <c r="C2647" s="45">
        <v>36220</v>
      </c>
      <c r="D2647" s="30" t="s">
        <v>1320</v>
      </c>
      <c r="E2647" s="46" t="s">
        <v>7339</v>
      </c>
      <c r="F2647" s="49" t="s">
        <v>7157</v>
      </c>
      <c r="G2647" s="33" t="s">
        <v>48</v>
      </c>
      <c r="H2647">
        <f t="shared" si="124"/>
        <v>0.83069999999999999</v>
      </c>
      <c r="I2647" s="34">
        <f>ROUND(('NEW Reference'!B$16*List!$H2647)+'NEW Reference'!B$17,0)</f>
        <v>1059</v>
      </c>
      <c r="J2647" s="34">
        <f>ROUND(('NEW Reference'!C$16*List!$H2647)+'NEW Reference'!C$17,0)</f>
        <v>1579</v>
      </c>
      <c r="K2647" s="34">
        <f>ROUND(('NEW Reference'!D$16*List!$H2647)+'NEW Reference'!D$17,0)</f>
        <v>1892</v>
      </c>
      <c r="L2647" s="34">
        <f>ROUND(('NEW Reference'!E$16*List!$H2647)+'NEW Reference'!E$17,0)</f>
        <v>2339</v>
      </c>
      <c r="M2647" s="34">
        <f>ROUND(('NEW Reference'!F$16*List!$H2647)+'NEW Reference'!F$17,0)</f>
        <v>2436</v>
      </c>
      <c r="N2647" s="34">
        <f>ROUND(('NEW Reference'!G$16*List!$H2647)+'NEW Reference'!G$17,0)</f>
        <v>2758</v>
      </c>
      <c r="O2647" s="34">
        <f>ROUND(('NEW Reference'!H$16*List!$H2647)+'NEW Reference'!H$17,0)</f>
        <v>2864</v>
      </c>
      <c r="P2647" s="34">
        <f>ROUND(('NEW Reference'!I$16*List!$H2647)+'NEW Reference'!I$17,0)</f>
        <v>2976</v>
      </c>
      <c r="Q2647" s="34">
        <f>ROUND(('NEW Reference'!J$16*List!$H2647)+'NEW Reference'!J$17,0)</f>
        <v>3446</v>
      </c>
      <c r="R2647" s="34">
        <f>ROUND(('NEW Reference'!K$16*List!$H2647)+'NEW Reference'!K$17,0)</f>
        <v>3555</v>
      </c>
      <c r="S2647" s="34">
        <f>ROUND(('NEW Reference'!L$16*List!$H2647)+'NEW Reference'!L$17,0)</f>
        <v>3836</v>
      </c>
      <c r="T2647" s="34">
        <f>ROUND(('NEW Reference'!M$16*List!$H2647)+'NEW Reference'!M$17,0)</f>
        <v>4581</v>
      </c>
      <c r="U2647" s="34">
        <f>ROUND(('NEW Reference'!N$16*List!$H2647)+'NEW Reference'!N$17,0)</f>
        <v>18485</v>
      </c>
      <c r="V2647" s="35">
        <f>ROUND(('NEW Reference'!O$16*List!$H2647)+'NEW Reference'!O$17,0)</f>
        <v>687</v>
      </c>
      <c r="W2647" s="35">
        <f>ROUND(('NEW Reference'!P$16*List!$H2647)+'NEW Reference'!P$17,0)</f>
        <v>968</v>
      </c>
      <c r="X2647" s="35">
        <f>ROUND(('NEW Reference'!Q$16*List!$H2647)+'NEW Reference'!Q$17,0)</f>
        <v>484</v>
      </c>
      <c r="Y2647" s="36"/>
      <c r="Z2647" s="4" t="str">
        <f t="shared" si="125"/>
        <v>ECTOR, Texas</v>
      </c>
      <c r="AA2647" s="37" t="s">
        <v>7339</v>
      </c>
      <c r="AB2647" s="37" t="s">
        <v>49</v>
      </c>
      <c r="AC2647" s="32" t="s">
        <v>7157</v>
      </c>
      <c r="AD2647" s="38"/>
      <c r="AE2647">
        <f t="shared" si="126"/>
        <v>0.83069999999999999</v>
      </c>
    </row>
    <row r="2648" spans="1:31">
      <c r="A2648" s="28" t="s">
        <v>7340</v>
      </c>
      <c r="B2648" s="44" t="s">
        <v>7341</v>
      </c>
      <c r="C2648" s="47">
        <v>99945</v>
      </c>
      <c r="D2648" s="30" t="s">
        <v>229</v>
      </c>
      <c r="E2648" s="37" t="s">
        <v>2261</v>
      </c>
      <c r="F2648" s="50" t="s">
        <v>7157</v>
      </c>
      <c r="G2648" s="33" t="s">
        <v>59</v>
      </c>
      <c r="H2648">
        <f t="shared" si="124"/>
        <v>0.83110000000000006</v>
      </c>
      <c r="I2648" s="34">
        <f>ROUND(('NEW Reference'!B$16*List!$H2648)+'NEW Reference'!B$17,0)</f>
        <v>1059</v>
      </c>
      <c r="J2648" s="34">
        <f>ROUND(('NEW Reference'!C$16*List!$H2648)+'NEW Reference'!C$17,0)</f>
        <v>1579</v>
      </c>
      <c r="K2648" s="34">
        <f>ROUND(('NEW Reference'!D$16*List!$H2648)+'NEW Reference'!D$17,0)</f>
        <v>1892</v>
      </c>
      <c r="L2648" s="34">
        <f>ROUND(('NEW Reference'!E$16*List!$H2648)+'NEW Reference'!E$17,0)</f>
        <v>2339</v>
      </c>
      <c r="M2648" s="34">
        <f>ROUND(('NEW Reference'!F$16*List!$H2648)+'NEW Reference'!F$17,0)</f>
        <v>2437</v>
      </c>
      <c r="N2648" s="34">
        <f>ROUND(('NEW Reference'!G$16*List!$H2648)+'NEW Reference'!G$17,0)</f>
        <v>2759</v>
      </c>
      <c r="O2648" s="34">
        <f>ROUND(('NEW Reference'!H$16*List!$H2648)+'NEW Reference'!H$17,0)</f>
        <v>2865</v>
      </c>
      <c r="P2648" s="34">
        <f>ROUND(('NEW Reference'!I$16*List!$H2648)+'NEW Reference'!I$17,0)</f>
        <v>2977</v>
      </c>
      <c r="Q2648" s="34">
        <f>ROUND(('NEW Reference'!J$16*List!$H2648)+'NEW Reference'!J$17,0)</f>
        <v>3447</v>
      </c>
      <c r="R2648" s="34">
        <f>ROUND(('NEW Reference'!K$16*List!$H2648)+'NEW Reference'!K$17,0)</f>
        <v>3556</v>
      </c>
      <c r="S2648" s="34">
        <f>ROUND(('NEW Reference'!L$16*List!$H2648)+'NEW Reference'!L$17,0)</f>
        <v>3837</v>
      </c>
      <c r="T2648" s="34">
        <f>ROUND(('NEW Reference'!M$16*List!$H2648)+'NEW Reference'!M$17,0)</f>
        <v>4583</v>
      </c>
      <c r="U2648" s="34">
        <f>ROUND(('NEW Reference'!N$16*List!$H2648)+'NEW Reference'!N$17,0)</f>
        <v>18492</v>
      </c>
      <c r="V2648" s="35">
        <f>ROUND(('NEW Reference'!O$16*List!$H2648)+'NEW Reference'!O$17,0)</f>
        <v>687</v>
      </c>
      <c r="W2648" s="35">
        <f>ROUND(('NEW Reference'!P$16*List!$H2648)+'NEW Reference'!P$17,0)</f>
        <v>969</v>
      </c>
      <c r="X2648" s="35">
        <f>ROUND(('NEW Reference'!Q$16*List!$H2648)+'NEW Reference'!Q$17,0)</f>
        <v>484</v>
      </c>
      <c r="Y2648" s="36"/>
      <c r="Z2648" s="4" t="str">
        <f t="shared" si="125"/>
        <v>EDWARDS, Texas</v>
      </c>
      <c r="AA2648" s="37" t="s">
        <v>2261</v>
      </c>
      <c r="AB2648" s="37" t="s">
        <v>49</v>
      </c>
      <c r="AC2648" s="32" t="s">
        <v>7157</v>
      </c>
      <c r="AD2648" s="38"/>
      <c r="AE2648">
        <f t="shared" si="126"/>
        <v>0.83110000000000006</v>
      </c>
    </row>
    <row r="2649" spans="1:31">
      <c r="A2649" s="28" t="s">
        <v>7342</v>
      </c>
      <c r="B2649" s="44" t="s">
        <v>7343</v>
      </c>
      <c r="C2649" s="45">
        <v>19124</v>
      </c>
      <c r="D2649" s="30" t="s">
        <v>612</v>
      </c>
      <c r="E2649" s="46" t="s">
        <v>2997</v>
      </c>
      <c r="F2649" s="49" t="s">
        <v>7157</v>
      </c>
      <c r="G2649" s="33" t="s">
        <v>48</v>
      </c>
      <c r="H2649">
        <f t="shared" si="124"/>
        <v>0.96360000000000001</v>
      </c>
      <c r="I2649" s="34">
        <f>ROUND(('NEW Reference'!B$16*List!$H2649)+'NEW Reference'!B$17,0)</f>
        <v>1182</v>
      </c>
      <c r="J2649" s="34">
        <f>ROUND(('NEW Reference'!C$16*List!$H2649)+'NEW Reference'!C$17,0)</f>
        <v>1762</v>
      </c>
      <c r="K2649" s="34">
        <f>ROUND(('NEW Reference'!D$16*List!$H2649)+'NEW Reference'!D$17,0)</f>
        <v>2111</v>
      </c>
      <c r="L2649" s="34">
        <f>ROUND(('NEW Reference'!E$16*List!$H2649)+'NEW Reference'!E$17,0)</f>
        <v>2610</v>
      </c>
      <c r="M2649" s="34">
        <f>ROUND(('NEW Reference'!F$16*List!$H2649)+'NEW Reference'!F$17,0)</f>
        <v>2719</v>
      </c>
      <c r="N2649" s="34">
        <f>ROUND(('NEW Reference'!G$16*List!$H2649)+'NEW Reference'!G$17,0)</f>
        <v>3078</v>
      </c>
      <c r="O2649" s="34">
        <f>ROUND(('NEW Reference'!H$16*List!$H2649)+'NEW Reference'!H$17,0)</f>
        <v>3196</v>
      </c>
      <c r="P2649" s="34">
        <f>ROUND(('NEW Reference'!I$16*List!$H2649)+'NEW Reference'!I$17,0)</f>
        <v>3321</v>
      </c>
      <c r="Q2649" s="34">
        <f>ROUND(('NEW Reference'!J$16*List!$H2649)+'NEW Reference'!J$17,0)</f>
        <v>3846</v>
      </c>
      <c r="R2649" s="34">
        <f>ROUND(('NEW Reference'!K$16*List!$H2649)+'NEW Reference'!K$17,0)</f>
        <v>3968</v>
      </c>
      <c r="S2649" s="34">
        <f>ROUND(('NEW Reference'!L$16*List!$H2649)+'NEW Reference'!L$17,0)</f>
        <v>4281</v>
      </c>
      <c r="T2649" s="34">
        <f>ROUND(('NEW Reference'!M$16*List!$H2649)+'NEW Reference'!M$17,0)</f>
        <v>5113</v>
      </c>
      <c r="U2649" s="34">
        <f>ROUND(('NEW Reference'!N$16*List!$H2649)+'NEW Reference'!N$17,0)</f>
        <v>20631</v>
      </c>
      <c r="V2649" s="35">
        <f>ROUND(('NEW Reference'!O$16*List!$H2649)+'NEW Reference'!O$17,0)</f>
        <v>767</v>
      </c>
      <c r="W2649" s="35">
        <f>ROUND(('NEW Reference'!P$16*List!$H2649)+'NEW Reference'!P$17,0)</f>
        <v>1081</v>
      </c>
      <c r="X2649" s="35">
        <f>ROUND(('NEW Reference'!Q$16*List!$H2649)+'NEW Reference'!Q$17,0)</f>
        <v>540</v>
      </c>
      <c r="Y2649" s="36"/>
      <c r="Z2649" s="4" t="str">
        <f t="shared" si="125"/>
        <v>ELLIS, Texas</v>
      </c>
      <c r="AA2649" s="46" t="s">
        <v>2997</v>
      </c>
      <c r="AB2649" s="37" t="s">
        <v>49</v>
      </c>
      <c r="AC2649" s="41" t="s">
        <v>7157</v>
      </c>
      <c r="AD2649" s="42"/>
      <c r="AE2649">
        <f t="shared" si="126"/>
        <v>0.96360000000000001</v>
      </c>
    </row>
    <row r="2650" spans="1:31">
      <c r="A2650" s="28" t="s">
        <v>7344</v>
      </c>
      <c r="B2650" s="44" t="s">
        <v>7345</v>
      </c>
      <c r="C2650" s="45">
        <v>21340</v>
      </c>
      <c r="D2650" s="30" t="s">
        <v>694</v>
      </c>
      <c r="E2650" s="46" t="s">
        <v>1112</v>
      </c>
      <c r="F2650" s="49" t="s">
        <v>7157</v>
      </c>
      <c r="G2650" s="33" t="s">
        <v>48</v>
      </c>
      <c r="H2650">
        <f t="shared" si="124"/>
        <v>0.82340000000000002</v>
      </c>
      <c r="I2650" s="34">
        <f>ROUND(('NEW Reference'!B$16*List!$H2650)+'NEW Reference'!B$17,0)</f>
        <v>1052</v>
      </c>
      <c r="J2650" s="34">
        <f>ROUND(('NEW Reference'!C$16*List!$H2650)+'NEW Reference'!C$17,0)</f>
        <v>1569</v>
      </c>
      <c r="K2650" s="34">
        <f>ROUND(('NEW Reference'!D$16*List!$H2650)+'NEW Reference'!D$17,0)</f>
        <v>1880</v>
      </c>
      <c r="L2650" s="34">
        <f>ROUND(('NEW Reference'!E$16*List!$H2650)+'NEW Reference'!E$17,0)</f>
        <v>2324</v>
      </c>
      <c r="M2650" s="34">
        <f>ROUND(('NEW Reference'!F$16*List!$H2650)+'NEW Reference'!F$17,0)</f>
        <v>2421</v>
      </c>
      <c r="N2650" s="34">
        <f>ROUND(('NEW Reference'!G$16*List!$H2650)+'NEW Reference'!G$17,0)</f>
        <v>2741</v>
      </c>
      <c r="O2650" s="34">
        <f>ROUND(('NEW Reference'!H$16*List!$H2650)+'NEW Reference'!H$17,0)</f>
        <v>2845</v>
      </c>
      <c r="P2650" s="34">
        <f>ROUND(('NEW Reference'!I$16*List!$H2650)+'NEW Reference'!I$17,0)</f>
        <v>2957</v>
      </c>
      <c r="Q2650" s="34">
        <f>ROUND(('NEW Reference'!J$16*List!$H2650)+'NEW Reference'!J$17,0)</f>
        <v>3424</v>
      </c>
      <c r="R2650" s="34">
        <f>ROUND(('NEW Reference'!K$16*List!$H2650)+'NEW Reference'!K$17,0)</f>
        <v>3532</v>
      </c>
      <c r="S2650" s="34">
        <f>ROUND(('NEW Reference'!L$16*List!$H2650)+'NEW Reference'!L$17,0)</f>
        <v>3811</v>
      </c>
      <c r="T2650" s="34">
        <f>ROUND(('NEW Reference'!M$16*List!$H2650)+'NEW Reference'!M$17,0)</f>
        <v>4552</v>
      </c>
      <c r="U2650" s="34">
        <f>ROUND(('NEW Reference'!N$16*List!$H2650)+'NEW Reference'!N$17,0)</f>
        <v>18367</v>
      </c>
      <c r="V2650" s="35">
        <f>ROUND(('NEW Reference'!O$16*List!$H2650)+'NEW Reference'!O$17,0)</f>
        <v>683</v>
      </c>
      <c r="W2650" s="35">
        <f>ROUND(('NEW Reference'!P$16*List!$H2650)+'NEW Reference'!P$17,0)</f>
        <v>962</v>
      </c>
      <c r="X2650" s="35">
        <f>ROUND(('NEW Reference'!Q$16*List!$H2650)+'NEW Reference'!Q$17,0)</f>
        <v>481</v>
      </c>
      <c r="Y2650" s="36"/>
      <c r="Z2650" s="4" t="str">
        <f t="shared" si="125"/>
        <v>EL PASO, Texas</v>
      </c>
      <c r="AA2650" s="46" t="s">
        <v>1112</v>
      </c>
      <c r="AB2650" s="37" t="s">
        <v>49</v>
      </c>
      <c r="AC2650" s="41" t="s">
        <v>7157</v>
      </c>
      <c r="AD2650" s="42"/>
      <c r="AE2650">
        <f t="shared" si="126"/>
        <v>0.82340000000000002</v>
      </c>
    </row>
    <row r="2651" spans="1:31">
      <c r="A2651" s="28" t="s">
        <v>7346</v>
      </c>
      <c r="B2651" s="44" t="s">
        <v>7347</v>
      </c>
      <c r="C2651" s="47">
        <v>99945</v>
      </c>
      <c r="D2651" s="30" t="s">
        <v>229</v>
      </c>
      <c r="E2651" s="37" t="s">
        <v>7348</v>
      </c>
      <c r="F2651" s="50" t="s">
        <v>7157</v>
      </c>
      <c r="G2651" s="33" t="s">
        <v>59</v>
      </c>
      <c r="H2651">
        <f t="shared" si="124"/>
        <v>0.83110000000000006</v>
      </c>
      <c r="I2651" s="34">
        <f>ROUND(('NEW Reference'!B$16*List!$H2651)+'NEW Reference'!B$17,0)</f>
        <v>1059</v>
      </c>
      <c r="J2651" s="34">
        <f>ROUND(('NEW Reference'!C$16*List!$H2651)+'NEW Reference'!C$17,0)</f>
        <v>1579</v>
      </c>
      <c r="K2651" s="34">
        <f>ROUND(('NEW Reference'!D$16*List!$H2651)+'NEW Reference'!D$17,0)</f>
        <v>1892</v>
      </c>
      <c r="L2651" s="34">
        <f>ROUND(('NEW Reference'!E$16*List!$H2651)+'NEW Reference'!E$17,0)</f>
        <v>2339</v>
      </c>
      <c r="M2651" s="34">
        <f>ROUND(('NEW Reference'!F$16*List!$H2651)+'NEW Reference'!F$17,0)</f>
        <v>2437</v>
      </c>
      <c r="N2651" s="34">
        <f>ROUND(('NEW Reference'!G$16*List!$H2651)+'NEW Reference'!G$17,0)</f>
        <v>2759</v>
      </c>
      <c r="O2651" s="34">
        <f>ROUND(('NEW Reference'!H$16*List!$H2651)+'NEW Reference'!H$17,0)</f>
        <v>2865</v>
      </c>
      <c r="P2651" s="34">
        <f>ROUND(('NEW Reference'!I$16*List!$H2651)+'NEW Reference'!I$17,0)</f>
        <v>2977</v>
      </c>
      <c r="Q2651" s="34">
        <f>ROUND(('NEW Reference'!J$16*List!$H2651)+'NEW Reference'!J$17,0)</f>
        <v>3447</v>
      </c>
      <c r="R2651" s="34">
        <f>ROUND(('NEW Reference'!K$16*List!$H2651)+'NEW Reference'!K$17,0)</f>
        <v>3556</v>
      </c>
      <c r="S2651" s="34">
        <f>ROUND(('NEW Reference'!L$16*List!$H2651)+'NEW Reference'!L$17,0)</f>
        <v>3837</v>
      </c>
      <c r="T2651" s="34">
        <f>ROUND(('NEW Reference'!M$16*List!$H2651)+'NEW Reference'!M$17,0)</f>
        <v>4583</v>
      </c>
      <c r="U2651" s="34">
        <f>ROUND(('NEW Reference'!N$16*List!$H2651)+'NEW Reference'!N$17,0)</f>
        <v>18492</v>
      </c>
      <c r="V2651" s="35">
        <f>ROUND(('NEW Reference'!O$16*List!$H2651)+'NEW Reference'!O$17,0)</f>
        <v>687</v>
      </c>
      <c r="W2651" s="35">
        <f>ROUND(('NEW Reference'!P$16*List!$H2651)+'NEW Reference'!P$17,0)</f>
        <v>969</v>
      </c>
      <c r="X2651" s="35">
        <f>ROUND(('NEW Reference'!Q$16*List!$H2651)+'NEW Reference'!Q$17,0)</f>
        <v>484</v>
      </c>
      <c r="Y2651" s="36"/>
      <c r="Z2651" s="4" t="str">
        <f t="shared" si="125"/>
        <v>ERATH, Texas</v>
      </c>
      <c r="AA2651" s="37" t="s">
        <v>7348</v>
      </c>
      <c r="AB2651" s="37" t="s">
        <v>49</v>
      </c>
      <c r="AC2651" s="32" t="s">
        <v>7157</v>
      </c>
      <c r="AD2651" s="38"/>
      <c r="AE2651">
        <f t="shared" si="126"/>
        <v>0.83110000000000006</v>
      </c>
    </row>
    <row r="2652" spans="1:31">
      <c r="A2652" s="28" t="s">
        <v>7349</v>
      </c>
      <c r="B2652" s="44" t="s">
        <v>7350</v>
      </c>
      <c r="C2652" s="45">
        <v>47380</v>
      </c>
      <c r="D2652" s="30" t="s">
        <v>1726</v>
      </c>
      <c r="E2652" s="46" t="s">
        <v>7351</v>
      </c>
      <c r="F2652" s="49" t="s">
        <v>7157</v>
      </c>
      <c r="G2652" s="33" t="s">
        <v>48</v>
      </c>
      <c r="H2652">
        <f t="shared" si="124"/>
        <v>0.91830000000000001</v>
      </c>
      <c r="I2652" s="34">
        <f>ROUND(('NEW Reference'!B$16*List!$H2652)+'NEW Reference'!B$17,0)</f>
        <v>1140</v>
      </c>
      <c r="J2652" s="34">
        <f>ROUND(('NEW Reference'!C$16*List!$H2652)+'NEW Reference'!C$17,0)</f>
        <v>1699</v>
      </c>
      <c r="K2652" s="34">
        <f>ROUND(('NEW Reference'!D$16*List!$H2652)+'NEW Reference'!D$17,0)</f>
        <v>2036</v>
      </c>
      <c r="L2652" s="34">
        <f>ROUND(('NEW Reference'!E$16*List!$H2652)+'NEW Reference'!E$17,0)</f>
        <v>2518</v>
      </c>
      <c r="M2652" s="34">
        <f>ROUND(('NEW Reference'!F$16*List!$H2652)+'NEW Reference'!F$17,0)</f>
        <v>2623</v>
      </c>
      <c r="N2652" s="34">
        <f>ROUND(('NEW Reference'!G$16*List!$H2652)+'NEW Reference'!G$17,0)</f>
        <v>2969</v>
      </c>
      <c r="O2652" s="34">
        <f>ROUND(('NEW Reference'!H$16*List!$H2652)+'NEW Reference'!H$17,0)</f>
        <v>3083</v>
      </c>
      <c r="P2652" s="34">
        <f>ROUND(('NEW Reference'!I$16*List!$H2652)+'NEW Reference'!I$17,0)</f>
        <v>3204</v>
      </c>
      <c r="Q2652" s="34">
        <f>ROUND(('NEW Reference'!J$16*List!$H2652)+'NEW Reference'!J$17,0)</f>
        <v>3710</v>
      </c>
      <c r="R2652" s="34">
        <f>ROUND(('NEW Reference'!K$16*List!$H2652)+'NEW Reference'!K$17,0)</f>
        <v>3827</v>
      </c>
      <c r="S2652" s="34">
        <f>ROUND(('NEW Reference'!L$16*List!$H2652)+'NEW Reference'!L$17,0)</f>
        <v>4129</v>
      </c>
      <c r="T2652" s="34">
        <f>ROUND(('NEW Reference'!M$16*List!$H2652)+'NEW Reference'!M$17,0)</f>
        <v>4932</v>
      </c>
      <c r="U2652" s="34">
        <f>ROUND(('NEW Reference'!N$16*List!$H2652)+'NEW Reference'!N$17,0)</f>
        <v>19900</v>
      </c>
      <c r="V2652" s="35">
        <f>ROUND(('NEW Reference'!O$16*List!$H2652)+'NEW Reference'!O$17,0)</f>
        <v>740</v>
      </c>
      <c r="W2652" s="35">
        <f>ROUND(('NEW Reference'!P$16*List!$H2652)+'NEW Reference'!P$17,0)</f>
        <v>1042</v>
      </c>
      <c r="X2652" s="35">
        <f>ROUND(('NEW Reference'!Q$16*List!$H2652)+'NEW Reference'!Q$17,0)</f>
        <v>521</v>
      </c>
      <c r="Y2652" s="36"/>
      <c r="Z2652" s="4" t="str">
        <f t="shared" si="125"/>
        <v>FALLS, Texas</v>
      </c>
      <c r="AA2652" s="37" t="s">
        <v>7351</v>
      </c>
      <c r="AB2652" s="37" t="s">
        <v>49</v>
      </c>
      <c r="AC2652" s="32" t="s">
        <v>7157</v>
      </c>
      <c r="AD2652" s="38"/>
      <c r="AE2652">
        <f t="shared" si="126"/>
        <v>0.91830000000000001</v>
      </c>
    </row>
    <row r="2653" spans="1:31">
      <c r="A2653" s="28" t="s">
        <v>7352</v>
      </c>
      <c r="B2653" s="44" t="s">
        <v>7353</v>
      </c>
      <c r="C2653" s="45">
        <v>99945</v>
      </c>
      <c r="D2653" s="30" t="s">
        <v>229</v>
      </c>
      <c r="E2653" s="46" t="s">
        <v>1770</v>
      </c>
      <c r="F2653" s="50" t="s">
        <v>7157</v>
      </c>
      <c r="G2653" s="33" t="s">
        <v>59</v>
      </c>
      <c r="H2653">
        <f t="shared" si="124"/>
        <v>0.83110000000000006</v>
      </c>
      <c r="I2653" s="34">
        <f>ROUND(('NEW Reference'!B$16*List!$H2653)+'NEW Reference'!B$17,0)</f>
        <v>1059</v>
      </c>
      <c r="J2653" s="34">
        <f>ROUND(('NEW Reference'!C$16*List!$H2653)+'NEW Reference'!C$17,0)</f>
        <v>1579</v>
      </c>
      <c r="K2653" s="34">
        <f>ROUND(('NEW Reference'!D$16*List!$H2653)+'NEW Reference'!D$17,0)</f>
        <v>1892</v>
      </c>
      <c r="L2653" s="34">
        <f>ROUND(('NEW Reference'!E$16*List!$H2653)+'NEW Reference'!E$17,0)</f>
        <v>2339</v>
      </c>
      <c r="M2653" s="34">
        <f>ROUND(('NEW Reference'!F$16*List!$H2653)+'NEW Reference'!F$17,0)</f>
        <v>2437</v>
      </c>
      <c r="N2653" s="34">
        <f>ROUND(('NEW Reference'!G$16*List!$H2653)+'NEW Reference'!G$17,0)</f>
        <v>2759</v>
      </c>
      <c r="O2653" s="34">
        <f>ROUND(('NEW Reference'!H$16*List!$H2653)+'NEW Reference'!H$17,0)</f>
        <v>2865</v>
      </c>
      <c r="P2653" s="34">
        <f>ROUND(('NEW Reference'!I$16*List!$H2653)+'NEW Reference'!I$17,0)</f>
        <v>2977</v>
      </c>
      <c r="Q2653" s="34">
        <f>ROUND(('NEW Reference'!J$16*List!$H2653)+'NEW Reference'!J$17,0)</f>
        <v>3447</v>
      </c>
      <c r="R2653" s="34">
        <f>ROUND(('NEW Reference'!K$16*List!$H2653)+'NEW Reference'!K$17,0)</f>
        <v>3556</v>
      </c>
      <c r="S2653" s="34">
        <f>ROUND(('NEW Reference'!L$16*List!$H2653)+'NEW Reference'!L$17,0)</f>
        <v>3837</v>
      </c>
      <c r="T2653" s="34">
        <f>ROUND(('NEW Reference'!M$16*List!$H2653)+'NEW Reference'!M$17,0)</f>
        <v>4583</v>
      </c>
      <c r="U2653" s="34">
        <f>ROUND(('NEW Reference'!N$16*List!$H2653)+'NEW Reference'!N$17,0)</f>
        <v>18492</v>
      </c>
      <c r="V2653" s="35">
        <f>ROUND(('NEW Reference'!O$16*List!$H2653)+'NEW Reference'!O$17,0)</f>
        <v>687</v>
      </c>
      <c r="W2653" s="35">
        <f>ROUND(('NEW Reference'!P$16*List!$H2653)+'NEW Reference'!P$17,0)</f>
        <v>969</v>
      </c>
      <c r="X2653" s="35">
        <f>ROUND(('NEW Reference'!Q$16*List!$H2653)+'NEW Reference'!Q$17,0)</f>
        <v>484</v>
      </c>
      <c r="Y2653" s="36"/>
      <c r="Z2653" s="4" t="str">
        <f t="shared" si="125"/>
        <v>FANNIN, Texas</v>
      </c>
      <c r="AA2653" s="46" t="s">
        <v>1770</v>
      </c>
      <c r="AB2653" s="37" t="s">
        <v>49</v>
      </c>
      <c r="AC2653" s="41" t="s">
        <v>7157</v>
      </c>
      <c r="AD2653" s="42"/>
      <c r="AE2653">
        <f t="shared" si="126"/>
        <v>0.83110000000000006</v>
      </c>
    </row>
    <row r="2654" spans="1:31">
      <c r="A2654" s="28" t="s">
        <v>7354</v>
      </c>
      <c r="B2654" s="44" t="s">
        <v>7355</v>
      </c>
      <c r="C2654" s="47">
        <v>99945</v>
      </c>
      <c r="D2654" s="30" t="s">
        <v>229</v>
      </c>
      <c r="E2654" s="37" t="s">
        <v>165</v>
      </c>
      <c r="F2654" s="50" t="s">
        <v>7157</v>
      </c>
      <c r="G2654" s="33" t="s">
        <v>59</v>
      </c>
      <c r="H2654">
        <f t="shared" si="124"/>
        <v>0.83110000000000006</v>
      </c>
      <c r="I2654" s="34">
        <f>ROUND(('NEW Reference'!B$16*List!$H2654)+'NEW Reference'!B$17,0)</f>
        <v>1059</v>
      </c>
      <c r="J2654" s="34">
        <f>ROUND(('NEW Reference'!C$16*List!$H2654)+'NEW Reference'!C$17,0)</f>
        <v>1579</v>
      </c>
      <c r="K2654" s="34">
        <f>ROUND(('NEW Reference'!D$16*List!$H2654)+'NEW Reference'!D$17,0)</f>
        <v>1892</v>
      </c>
      <c r="L2654" s="34">
        <f>ROUND(('NEW Reference'!E$16*List!$H2654)+'NEW Reference'!E$17,0)</f>
        <v>2339</v>
      </c>
      <c r="M2654" s="34">
        <f>ROUND(('NEW Reference'!F$16*List!$H2654)+'NEW Reference'!F$17,0)</f>
        <v>2437</v>
      </c>
      <c r="N2654" s="34">
        <f>ROUND(('NEW Reference'!G$16*List!$H2654)+'NEW Reference'!G$17,0)</f>
        <v>2759</v>
      </c>
      <c r="O2654" s="34">
        <f>ROUND(('NEW Reference'!H$16*List!$H2654)+'NEW Reference'!H$17,0)</f>
        <v>2865</v>
      </c>
      <c r="P2654" s="34">
        <f>ROUND(('NEW Reference'!I$16*List!$H2654)+'NEW Reference'!I$17,0)</f>
        <v>2977</v>
      </c>
      <c r="Q2654" s="34">
        <f>ROUND(('NEW Reference'!J$16*List!$H2654)+'NEW Reference'!J$17,0)</f>
        <v>3447</v>
      </c>
      <c r="R2654" s="34">
        <f>ROUND(('NEW Reference'!K$16*List!$H2654)+'NEW Reference'!K$17,0)</f>
        <v>3556</v>
      </c>
      <c r="S2654" s="34">
        <f>ROUND(('NEW Reference'!L$16*List!$H2654)+'NEW Reference'!L$17,0)</f>
        <v>3837</v>
      </c>
      <c r="T2654" s="34">
        <f>ROUND(('NEW Reference'!M$16*List!$H2654)+'NEW Reference'!M$17,0)</f>
        <v>4583</v>
      </c>
      <c r="U2654" s="34">
        <f>ROUND(('NEW Reference'!N$16*List!$H2654)+'NEW Reference'!N$17,0)</f>
        <v>18492</v>
      </c>
      <c r="V2654" s="35">
        <f>ROUND(('NEW Reference'!O$16*List!$H2654)+'NEW Reference'!O$17,0)</f>
        <v>687</v>
      </c>
      <c r="W2654" s="35">
        <f>ROUND(('NEW Reference'!P$16*List!$H2654)+'NEW Reference'!P$17,0)</f>
        <v>969</v>
      </c>
      <c r="X2654" s="35">
        <f>ROUND(('NEW Reference'!Q$16*List!$H2654)+'NEW Reference'!Q$17,0)</f>
        <v>484</v>
      </c>
      <c r="Y2654" s="36"/>
      <c r="Z2654" s="4" t="str">
        <f t="shared" si="125"/>
        <v>FAYETTE, Texas</v>
      </c>
      <c r="AA2654" s="46" t="s">
        <v>165</v>
      </c>
      <c r="AB2654" s="37" t="s">
        <v>49</v>
      </c>
      <c r="AC2654" s="41" t="s">
        <v>7157</v>
      </c>
      <c r="AD2654" s="42"/>
      <c r="AE2654">
        <f t="shared" si="126"/>
        <v>0.83110000000000006</v>
      </c>
    </row>
    <row r="2655" spans="1:31">
      <c r="A2655" s="28" t="s">
        <v>7356</v>
      </c>
      <c r="B2655" s="44" t="s">
        <v>7357</v>
      </c>
      <c r="C2655" s="45">
        <v>99945</v>
      </c>
      <c r="D2655" s="30" t="s">
        <v>229</v>
      </c>
      <c r="E2655" s="46" t="s">
        <v>7358</v>
      </c>
      <c r="F2655" s="50" t="s">
        <v>7157</v>
      </c>
      <c r="G2655" s="33" t="s">
        <v>59</v>
      </c>
      <c r="H2655">
        <f t="shared" si="124"/>
        <v>0.83110000000000006</v>
      </c>
      <c r="I2655" s="34">
        <f>ROUND(('NEW Reference'!B$16*List!$H2655)+'NEW Reference'!B$17,0)</f>
        <v>1059</v>
      </c>
      <c r="J2655" s="34">
        <f>ROUND(('NEW Reference'!C$16*List!$H2655)+'NEW Reference'!C$17,0)</f>
        <v>1579</v>
      </c>
      <c r="K2655" s="34">
        <f>ROUND(('NEW Reference'!D$16*List!$H2655)+'NEW Reference'!D$17,0)</f>
        <v>1892</v>
      </c>
      <c r="L2655" s="34">
        <f>ROUND(('NEW Reference'!E$16*List!$H2655)+'NEW Reference'!E$17,0)</f>
        <v>2339</v>
      </c>
      <c r="M2655" s="34">
        <f>ROUND(('NEW Reference'!F$16*List!$H2655)+'NEW Reference'!F$17,0)</f>
        <v>2437</v>
      </c>
      <c r="N2655" s="34">
        <f>ROUND(('NEW Reference'!G$16*List!$H2655)+'NEW Reference'!G$17,0)</f>
        <v>2759</v>
      </c>
      <c r="O2655" s="34">
        <f>ROUND(('NEW Reference'!H$16*List!$H2655)+'NEW Reference'!H$17,0)</f>
        <v>2865</v>
      </c>
      <c r="P2655" s="34">
        <f>ROUND(('NEW Reference'!I$16*List!$H2655)+'NEW Reference'!I$17,0)</f>
        <v>2977</v>
      </c>
      <c r="Q2655" s="34">
        <f>ROUND(('NEW Reference'!J$16*List!$H2655)+'NEW Reference'!J$17,0)</f>
        <v>3447</v>
      </c>
      <c r="R2655" s="34">
        <f>ROUND(('NEW Reference'!K$16*List!$H2655)+'NEW Reference'!K$17,0)</f>
        <v>3556</v>
      </c>
      <c r="S2655" s="34">
        <f>ROUND(('NEW Reference'!L$16*List!$H2655)+'NEW Reference'!L$17,0)</f>
        <v>3837</v>
      </c>
      <c r="T2655" s="34">
        <f>ROUND(('NEW Reference'!M$16*List!$H2655)+'NEW Reference'!M$17,0)</f>
        <v>4583</v>
      </c>
      <c r="U2655" s="34">
        <f>ROUND(('NEW Reference'!N$16*List!$H2655)+'NEW Reference'!N$17,0)</f>
        <v>18492</v>
      </c>
      <c r="V2655" s="35">
        <f>ROUND(('NEW Reference'!O$16*List!$H2655)+'NEW Reference'!O$17,0)</f>
        <v>687</v>
      </c>
      <c r="W2655" s="35">
        <f>ROUND(('NEW Reference'!P$16*List!$H2655)+'NEW Reference'!P$17,0)</f>
        <v>969</v>
      </c>
      <c r="X2655" s="35">
        <f>ROUND(('NEW Reference'!Q$16*List!$H2655)+'NEW Reference'!Q$17,0)</f>
        <v>484</v>
      </c>
      <c r="Y2655" s="36"/>
      <c r="Z2655" s="4" t="str">
        <f t="shared" si="125"/>
        <v>FISHER, Texas</v>
      </c>
      <c r="AA2655" s="46" t="s">
        <v>7358</v>
      </c>
      <c r="AB2655" s="37" t="s">
        <v>49</v>
      </c>
      <c r="AC2655" s="41" t="s">
        <v>7157</v>
      </c>
      <c r="AD2655" s="42"/>
      <c r="AE2655">
        <f t="shared" si="126"/>
        <v>0.83110000000000006</v>
      </c>
    </row>
    <row r="2656" spans="1:31">
      <c r="A2656" s="28" t="s">
        <v>7359</v>
      </c>
      <c r="B2656" s="44" t="s">
        <v>7360</v>
      </c>
      <c r="C2656" s="45">
        <v>99945</v>
      </c>
      <c r="D2656" s="30" t="s">
        <v>229</v>
      </c>
      <c r="E2656" s="46" t="s">
        <v>1777</v>
      </c>
      <c r="F2656" s="50" t="s">
        <v>7157</v>
      </c>
      <c r="G2656" s="33" t="s">
        <v>59</v>
      </c>
      <c r="H2656">
        <f t="shared" si="124"/>
        <v>0.83110000000000006</v>
      </c>
      <c r="I2656" s="34">
        <f>ROUND(('NEW Reference'!B$16*List!$H2656)+'NEW Reference'!B$17,0)</f>
        <v>1059</v>
      </c>
      <c r="J2656" s="34">
        <f>ROUND(('NEW Reference'!C$16*List!$H2656)+'NEW Reference'!C$17,0)</f>
        <v>1579</v>
      </c>
      <c r="K2656" s="34">
        <f>ROUND(('NEW Reference'!D$16*List!$H2656)+'NEW Reference'!D$17,0)</f>
        <v>1892</v>
      </c>
      <c r="L2656" s="34">
        <f>ROUND(('NEW Reference'!E$16*List!$H2656)+'NEW Reference'!E$17,0)</f>
        <v>2339</v>
      </c>
      <c r="M2656" s="34">
        <f>ROUND(('NEW Reference'!F$16*List!$H2656)+'NEW Reference'!F$17,0)</f>
        <v>2437</v>
      </c>
      <c r="N2656" s="34">
        <f>ROUND(('NEW Reference'!G$16*List!$H2656)+'NEW Reference'!G$17,0)</f>
        <v>2759</v>
      </c>
      <c r="O2656" s="34">
        <f>ROUND(('NEW Reference'!H$16*List!$H2656)+'NEW Reference'!H$17,0)</f>
        <v>2865</v>
      </c>
      <c r="P2656" s="34">
        <f>ROUND(('NEW Reference'!I$16*List!$H2656)+'NEW Reference'!I$17,0)</f>
        <v>2977</v>
      </c>
      <c r="Q2656" s="34">
        <f>ROUND(('NEW Reference'!J$16*List!$H2656)+'NEW Reference'!J$17,0)</f>
        <v>3447</v>
      </c>
      <c r="R2656" s="34">
        <f>ROUND(('NEW Reference'!K$16*List!$H2656)+'NEW Reference'!K$17,0)</f>
        <v>3556</v>
      </c>
      <c r="S2656" s="34">
        <f>ROUND(('NEW Reference'!L$16*List!$H2656)+'NEW Reference'!L$17,0)</f>
        <v>3837</v>
      </c>
      <c r="T2656" s="34">
        <f>ROUND(('NEW Reference'!M$16*List!$H2656)+'NEW Reference'!M$17,0)</f>
        <v>4583</v>
      </c>
      <c r="U2656" s="34">
        <f>ROUND(('NEW Reference'!N$16*List!$H2656)+'NEW Reference'!N$17,0)</f>
        <v>18492</v>
      </c>
      <c r="V2656" s="35">
        <f>ROUND(('NEW Reference'!O$16*List!$H2656)+'NEW Reference'!O$17,0)</f>
        <v>687</v>
      </c>
      <c r="W2656" s="35">
        <f>ROUND(('NEW Reference'!P$16*List!$H2656)+'NEW Reference'!P$17,0)</f>
        <v>969</v>
      </c>
      <c r="X2656" s="35">
        <f>ROUND(('NEW Reference'!Q$16*List!$H2656)+'NEW Reference'!Q$17,0)</f>
        <v>484</v>
      </c>
      <c r="Y2656" s="36"/>
      <c r="Z2656" s="4" t="str">
        <f t="shared" si="125"/>
        <v>FLOYD, Texas</v>
      </c>
      <c r="AA2656" s="37" t="s">
        <v>1777</v>
      </c>
      <c r="AB2656" s="37" t="s">
        <v>49</v>
      </c>
      <c r="AC2656" s="32" t="s">
        <v>7157</v>
      </c>
      <c r="AD2656" s="38"/>
      <c r="AE2656">
        <f t="shared" si="126"/>
        <v>0.83110000000000006</v>
      </c>
    </row>
    <row r="2657" spans="1:31">
      <c r="A2657" s="28" t="s">
        <v>7361</v>
      </c>
      <c r="B2657" s="44" t="s">
        <v>7362</v>
      </c>
      <c r="C2657" s="45">
        <v>99945</v>
      </c>
      <c r="D2657" s="30" t="s">
        <v>229</v>
      </c>
      <c r="E2657" s="46" t="s">
        <v>7363</v>
      </c>
      <c r="F2657" s="50" t="s">
        <v>7157</v>
      </c>
      <c r="G2657" s="33" t="s">
        <v>59</v>
      </c>
      <c r="H2657">
        <f t="shared" si="124"/>
        <v>0.83110000000000006</v>
      </c>
      <c r="I2657" s="34">
        <f>ROUND(('NEW Reference'!B$16*List!$H2657)+'NEW Reference'!B$17,0)</f>
        <v>1059</v>
      </c>
      <c r="J2657" s="34">
        <f>ROUND(('NEW Reference'!C$16*List!$H2657)+'NEW Reference'!C$17,0)</f>
        <v>1579</v>
      </c>
      <c r="K2657" s="34">
        <f>ROUND(('NEW Reference'!D$16*List!$H2657)+'NEW Reference'!D$17,0)</f>
        <v>1892</v>
      </c>
      <c r="L2657" s="34">
        <f>ROUND(('NEW Reference'!E$16*List!$H2657)+'NEW Reference'!E$17,0)</f>
        <v>2339</v>
      </c>
      <c r="M2657" s="34">
        <f>ROUND(('NEW Reference'!F$16*List!$H2657)+'NEW Reference'!F$17,0)</f>
        <v>2437</v>
      </c>
      <c r="N2657" s="34">
        <f>ROUND(('NEW Reference'!G$16*List!$H2657)+'NEW Reference'!G$17,0)</f>
        <v>2759</v>
      </c>
      <c r="O2657" s="34">
        <f>ROUND(('NEW Reference'!H$16*List!$H2657)+'NEW Reference'!H$17,0)</f>
        <v>2865</v>
      </c>
      <c r="P2657" s="34">
        <f>ROUND(('NEW Reference'!I$16*List!$H2657)+'NEW Reference'!I$17,0)</f>
        <v>2977</v>
      </c>
      <c r="Q2657" s="34">
        <f>ROUND(('NEW Reference'!J$16*List!$H2657)+'NEW Reference'!J$17,0)</f>
        <v>3447</v>
      </c>
      <c r="R2657" s="34">
        <f>ROUND(('NEW Reference'!K$16*List!$H2657)+'NEW Reference'!K$17,0)</f>
        <v>3556</v>
      </c>
      <c r="S2657" s="34">
        <f>ROUND(('NEW Reference'!L$16*List!$H2657)+'NEW Reference'!L$17,0)</f>
        <v>3837</v>
      </c>
      <c r="T2657" s="34">
        <f>ROUND(('NEW Reference'!M$16*List!$H2657)+'NEW Reference'!M$17,0)</f>
        <v>4583</v>
      </c>
      <c r="U2657" s="34">
        <f>ROUND(('NEW Reference'!N$16*List!$H2657)+'NEW Reference'!N$17,0)</f>
        <v>18492</v>
      </c>
      <c r="V2657" s="35">
        <f>ROUND(('NEW Reference'!O$16*List!$H2657)+'NEW Reference'!O$17,0)</f>
        <v>687</v>
      </c>
      <c r="W2657" s="35">
        <f>ROUND(('NEW Reference'!P$16*List!$H2657)+'NEW Reference'!P$17,0)</f>
        <v>969</v>
      </c>
      <c r="X2657" s="35">
        <f>ROUND(('NEW Reference'!Q$16*List!$H2657)+'NEW Reference'!Q$17,0)</f>
        <v>484</v>
      </c>
      <c r="Y2657" s="36"/>
      <c r="Z2657" s="4" t="str">
        <f t="shared" si="125"/>
        <v>FOARD, Texas</v>
      </c>
      <c r="AA2657" s="37" t="s">
        <v>7363</v>
      </c>
      <c r="AB2657" s="37" t="s">
        <v>49</v>
      </c>
      <c r="AC2657" s="32" t="s">
        <v>7157</v>
      </c>
      <c r="AD2657" s="38"/>
      <c r="AE2657">
        <f t="shared" si="126"/>
        <v>0.83110000000000006</v>
      </c>
    </row>
    <row r="2658" spans="1:31">
      <c r="A2658" s="28" t="s">
        <v>7364</v>
      </c>
      <c r="B2658" s="44" t="s">
        <v>7365</v>
      </c>
      <c r="C2658" s="47">
        <v>26420</v>
      </c>
      <c r="D2658" s="30" t="s">
        <v>911</v>
      </c>
      <c r="E2658" s="37" t="s">
        <v>7366</v>
      </c>
      <c r="F2658" s="49" t="s">
        <v>7157</v>
      </c>
      <c r="G2658" s="33" t="s">
        <v>48</v>
      </c>
      <c r="H2658">
        <f t="shared" si="124"/>
        <v>0.99660000000000004</v>
      </c>
      <c r="I2658" s="34">
        <f>ROUND(('NEW Reference'!B$16*List!$H2658)+'NEW Reference'!B$17,0)</f>
        <v>1212</v>
      </c>
      <c r="J2658" s="34">
        <f>ROUND(('NEW Reference'!C$16*List!$H2658)+'NEW Reference'!C$17,0)</f>
        <v>1807</v>
      </c>
      <c r="K2658" s="34">
        <f>ROUND(('NEW Reference'!D$16*List!$H2658)+'NEW Reference'!D$17,0)</f>
        <v>2166</v>
      </c>
      <c r="L2658" s="34">
        <f>ROUND(('NEW Reference'!E$16*List!$H2658)+'NEW Reference'!E$17,0)</f>
        <v>2678</v>
      </c>
      <c r="M2658" s="34">
        <f>ROUND(('NEW Reference'!F$16*List!$H2658)+'NEW Reference'!F$17,0)</f>
        <v>2790</v>
      </c>
      <c r="N2658" s="34">
        <f>ROUND(('NEW Reference'!G$16*List!$H2658)+'NEW Reference'!G$17,0)</f>
        <v>3158</v>
      </c>
      <c r="O2658" s="34">
        <f>ROUND(('NEW Reference'!H$16*List!$H2658)+'NEW Reference'!H$17,0)</f>
        <v>3278</v>
      </c>
      <c r="P2658" s="34">
        <f>ROUND(('NEW Reference'!I$16*List!$H2658)+'NEW Reference'!I$17,0)</f>
        <v>3407</v>
      </c>
      <c r="Q2658" s="34">
        <f>ROUND(('NEW Reference'!J$16*List!$H2658)+'NEW Reference'!J$17,0)</f>
        <v>3946</v>
      </c>
      <c r="R2658" s="34">
        <f>ROUND(('NEW Reference'!K$16*List!$H2658)+'NEW Reference'!K$17,0)</f>
        <v>4070</v>
      </c>
      <c r="S2658" s="34">
        <f>ROUND(('NEW Reference'!L$16*List!$H2658)+'NEW Reference'!L$17,0)</f>
        <v>4392</v>
      </c>
      <c r="T2658" s="34">
        <f>ROUND(('NEW Reference'!M$16*List!$H2658)+'NEW Reference'!M$17,0)</f>
        <v>5245</v>
      </c>
      <c r="U2658" s="34">
        <f>ROUND(('NEW Reference'!N$16*List!$H2658)+'NEW Reference'!N$17,0)</f>
        <v>21164</v>
      </c>
      <c r="V2658" s="35">
        <f>ROUND(('NEW Reference'!O$16*List!$H2658)+'NEW Reference'!O$17,0)</f>
        <v>787</v>
      </c>
      <c r="W2658" s="35">
        <f>ROUND(('NEW Reference'!P$16*List!$H2658)+'NEW Reference'!P$17,0)</f>
        <v>1109</v>
      </c>
      <c r="X2658" s="35">
        <f>ROUND(('NEW Reference'!Q$16*List!$H2658)+'NEW Reference'!Q$17,0)</f>
        <v>554</v>
      </c>
      <c r="Y2658" s="36"/>
      <c r="Z2658" s="4" t="str">
        <f t="shared" si="125"/>
        <v>FORT BEND, Texas</v>
      </c>
      <c r="AA2658" s="37" t="s">
        <v>7366</v>
      </c>
      <c r="AB2658" s="37" t="s">
        <v>49</v>
      </c>
      <c r="AC2658" s="32" t="s">
        <v>7157</v>
      </c>
      <c r="AD2658" s="38"/>
      <c r="AE2658">
        <f t="shared" si="126"/>
        <v>0.99660000000000004</v>
      </c>
    </row>
    <row r="2659" spans="1:31">
      <c r="A2659" s="28" t="s">
        <v>7367</v>
      </c>
      <c r="B2659" s="44" t="s">
        <v>7368</v>
      </c>
      <c r="C2659" s="45">
        <v>99945</v>
      </c>
      <c r="D2659" s="30" t="s">
        <v>229</v>
      </c>
      <c r="E2659" s="46" t="s">
        <v>169</v>
      </c>
      <c r="F2659" s="50" t="s">
        <v>7157</v>
      </c>
      <c r="G2659" s="33" t="s">
        <v>59</v>
      </c>
      <c r="H2659">
        <f t="shared" si="124"/>
        <v>0.83110000000000006</v>
      </c>
      <c r="I2659" s="34">
        <f>ROUND(('NEW Reference'!B$16*List!$H2659)+'NEW Reference'!B$17,0)</f>
        <v>1059</v>
      </c>
      <c r="J2659" s="34">
        <f>ROUND(('NEW Reference'!C$16*List!$H2659)+'NEW Reference'!C$17,0)</f>
        <v>1579</v>
      </c>
      <c r="K2659" s="34">
        <f>ROUND(('NEW Reference'!D$16*List!$H2659)+'NEW Reference'!D$17,0)</f>
        <v>1892</v>
      </c>
      <c r="L2659" s="34">
        <f>ROUND(('NEW Reference'!E$16*List!$H2659)+'NEW Reference'!E$17,0)</f>
        <v>2339</v>
      </c>
      <c r="M2659" s="34">
        <f>ROUND(('NEW Reference'!F$16*List!$H2659)+'NEW Reference'!F$17,0)</f>
        <v>2437</v>
      </c>
      <c r="N2659" s="34">
        <f>ROUND(('NEW Reference'!G$16*List!$H2659)+'NEW Reference'!G$17,0)</f>
        <v>2759</v>
      </c>
      <c r="O2659" s="34">
        <f>ROUND(('NEW Reference'!H$16*List!$H2659)+'NEW Reference'!H$17,0)</f>
        <v>2865</v>
      </c>
      <c r="P2659" s="34">
        <f>ROUND(('NEW Reference'!I$16*List!$H2659)+'NEW Reference'!I$17,0)</f>
        <v>2977</v>
      </c>
      <c r="Q2659" s="34">
        <f>ROUND(('NEW Reference'!J$16*List!$H2659)+'NEW Reference'!J$17,0)</f>
        <v>3447</v>
      </c>
      <c r="R2659" s="34">
        <f>ROUND(('NEW Reference'!K$16*List!$H2659)+'NEW Reference'!K$17,0)</f>
        <v>3556</v>
      </c>
      <c r="S2659" s="34">
        <f>ROUND(('NEW Reference'!L$16*List!$H2659)+'NEW Reference'!L$17,0)</f>
        <v>3837</v>
      </c>
      <c r="T2659" s="34">
        <f>ROUND(('NEW Reference'!M$16*List!$H2659)+'NEW Reference'!M$17,0)</f>
        <v>4583</v>
      </c>
      <c r="U2659" s="34">
        <f>ROUND(('NEW Reference'!N$16*List!$H2659)+'NEW Reference'!N$17,0)</f>
        <v>18492</v>
      </c>
      <c r="V2659" s="35">
        <f>ROUND(('NEW Reference'!O$16*List!$H2659)+'NEW Reference'!O$17,0)</f>
        <v>687</v>
      </c>
      <c r="W2659" s="35">
        <f>ROUND(('NEW Reference'!P$16*List!$H2659)+'NEW Reference'!P$17,0)</f>
        <v>969</v>
      </c>
      <c r="X2659" s="35">
        <f>ROUND(('NEW Reference'!Q$16*List!$H2659)+'NEW Reference'!Q$17,0)</f>
        <v>484</v>
      </c>
      <c r="Y2659" s="36"/>
      <c r="Z2659" s="4" t="str">
        <f t="shared" si="125"/>
        <v>FRANKLIN, Texas</v>
      </c>
      <c r="AA2659" s="46" t="s">
        <v>169</v>
      </c>
      <c r="AB2659" s="37" t="s">
        <v>49</v>
      </c>
      <c r="AC2659" s="41" t="s">
        <v>7157</v>
      </c>
      <c r="AD2659" s="42"/>
      <c r="AE2659">
        <f t="shared" si="126"/>
        <v>0.83110000000000006</v>
      </c>
    </row>
    <row r="2660" spans="1:31">
      <c r="A2660" s="28" t="s">
        <v>7369</v>
      </c>
      <c r="B2660" s="44" t="s">
        <v>7370</v>
      </c>
      <c r="C2660" s="45">
        <v>99945</v>
      </c>
      <c r="D2660" s="30" t="s">
        <v>229</v>
      </c>
      <c r="E2660" s="46" t="s">
        <v>7371</v>
      </c>
      <c r="F2660" s="50" t="s">
        <v>7157</v>
      </c>
      <c r="G2660" s="33" t="s">
        <v>59</v>
      </c>
      <c r="H2660">
        <f t="shared" si="124"/>
        <v>0.83110000000000006</v>
      </c>
      <c r="I2660" s="34">
        <f>ROUND(('NEW Reference'!B$16*List!$H2660)+'NEW Reference'!B$17,0)</f>
        <v>1059</v>
      </c>
      <c r="J2660" s="34">
        <f>ROUND(('NEW Reference'!C$16*List!$H2660)+'NEW Reference'!C$17,0)</f>
        <v>1579</v>
      </c>
      <c r="K2660" s="34">
        <f>ROUND(('NEW Reference'!D$16*List!$H2660)+'NEW Reference'!D$17,0)</f>
        <v>1892</v>
      </c>
      <c r="L2660" s="34">
        <f>ROUND(('NEW Reference'!E$16*List!$H2660)+'NEW Reference'!E$17,0)</f>
        <v>2339</v>
      </c>
      <c r="M2660" s="34">
        <f>ROUND(('NEW Reference'!F$16*List!$H2660)+'NEW Reference'!F$17,0)</f>
        <v>2437</v>
      </c>
      <c r="N2660" s="34">
        <f>ROUND(('NEW Reference'!G$16*List!$H2660)+'NEW Reference'!G$17,0)</f>
        <v>2759</v>
      </c>
      <c r="O2660" s="34">
        <f>ROUND(('NEW Reference'!H$16*List!$H2660)+'NEW Reference'!H$17,0)</f>
        <v>2865</v>
      </c>
      <c r="P2660" s="34">
        <f>ROUND(('NEW Reference'!I$16*List!$H2660)+'NEW Reference'!I$17,0)</f>
        <v>2977</v>
      </c>
      <c r="Q2660" s="34">
        <f>ROUND(('NEW Reference'!J$16*List!$H2660)+'NEW Reference'!J$17,0)</f>
        <v>3447</v>
      </c>
      <c r="R2660" s="34">
        <f>ROUND(('NEW Reference'!K$16*List!$H2660)+'NEW Reference'!K$17,0)</f>
        <v>3556</v>
      </c>
      <c r="S2660" s="34">
        <f>ROUND(('NEW Reference'!L$16*List!$H2660)+'NEW Reference'!L$17,0)</f>
        <v>3837</v>
      </c>
      <c r="T2660" s="34">
        <f>ROUND(('NEW Reference'!M$16*List!$H2660)+'NEW Reference'!M$17,0)</f>
        <v>4583</v>
      </c>
      <c r="U2660" s="34">
        <f>ROUND(('NEW Reference'!N$16*List!$H2660)+'NEW Reference'!N$17,0)</f>
        <v>18492</v>
      </c>
      <c r="V2660" s="35">
        <f>ROUND(('NEW Reference'!O$16*List!$H2660)+'NEW Reference'!O$17,0)</f>
        <v>687</v>
      </c>
      <c r="W2660" s="35">
        <f>ROUND(('NEW Reference'!P$16*List!$H2660)+'NEW Reference'!P$17,0)</f>
        <v>969</v>
      </c>
      <c r="X2660" s="35">
        <f>ROUND(('NEW Reference'!Q$16*List!$H2660)+'NEW Reference'!Q$17,0)</f>
        <v>484</v>
      </c>
      <c r="Y2660" s="36"/>
      <c r="Z2660" s="4" t="str">
        <f t="shared" si="125"/>
        <v>FREESTONE, Texas</v>
      </c>
      <c r="AA2660" s="46" t="s">
        <v>7371</v>
      </c>
      <c r="AB2660" s="37" t="s">
        <v>49</v>
      </c>
      <c r="AC2660" s="41" t="s">
        <v>7157</v>
      </c>
      <c r="AD2660" s="42"/>
      <c r="AE2660">
        <f t="shared" si="126"/>
        <v>0.83110000000000006</v>
      </c>
    </row>
    <row r="2661" spans="1:31">
      <c r="A2661" s="28" t="s">
        <v>7372</v>
      </c>
      <c r="B2661" s="44" t="s">
        <v>7373</v>
      </c>
      <c r="C2661" s="47">
        <v>99945</v>
      </c>
      <c r="D2661" s="30" t="s">
        <v>229</v>
      </c>
      <c r="E2661" s="37" t="s">
        <v>7374</v>
      </c>
      <c r="F2661" s="50" t="s">
        <v>7157</v>
      </c>
      <c r="G2661" s="33" t="s">
        <v>59</v>
      </c>
      <c r="H2661">
        <f t="shared" si="124"/>
        <v>0.83110000000000006</v>
      </c>
      <c r="I2661" s="34">
        <f>ROUND(('NEW Reference'!B$16*List!$H2661)+'NEW Reference'!B$17,0)</f>
        <v>1059</v>
      </c>
      <c r="J2661" s="34">
        <f>ROUND(('NEW Reference'!C$16*List!$H2661)+'NEW Reference'!C$17,0)</f>
        <v>1579</v>
      </c>
      <c r="K2661" s="34">
        <f>ROUND(('NEW Reference'!D$16*List!$H2661)+'NEW Reference'!D$17,0)</f>
        <v>1892</v>
      </c>
      <c r="L2661" s="34">
        <f>ROUND(('NEW Reference'!E$16*List!$H2661)+'NEW Reference'!E$17,0)</f>
        <v>2339</v>
      </c>
      <c r="M2661" s="34">
        <f>ROUND(('NEW Reference'!F$16*List!$H2661)+'NEW Reference'!F$17,0)</f>
        <v>2437</v>
      </c>
      <c r="N2661" s="34">
        <f>ROUND(('NEW Reference'!G$16*List!$H2661)+'NEW Reference'!G$17,0)</f>
        <v>2759</v>
      </c>
      <c r="O2661" s="34">
        <f>ROUND(('NEW Reference'!H$16*List!$H2661)+'NEW Reference'!H$17,0)</f>
        <v>2865</v>
      </c>
      <c r="P2661" s="34">
        <f>ROUND(('NEW Reference'!I$16*List!$H2661)+'NEW Reference'!I$17,0)</f>
        <v>2977</v>
      </c>
      <c r="Q2661" s="34">
        <f>ROUND(('NEW Reference'!J$16*List!$H2661)+'NEW Reference'!J$17,0)</f>
        <v>3447</v>
      </c>
      <c r="R2661" s="34">
        <f>ROUND(('NEW Reference'!K$16*List!$H2661)+'NEW Reference'!K$17,0)</f>
        <v>3556</v>
      </c>
      <c r="S2661" s="34">
        <f>ROUND(('NEW Reference'!L$16*List!$H2661)+'NEW Reference'!L$17,0)</f>
        <v>3837</v>
      </c>
      <c r="T2661" s="34">
        <f>ROUND(('NEW Reference'!M$16*List!$H2661)+'NEW Reference'!M$17,0)</f>
        <v>4583</v>
      </c>
      <c r="U2661" s="34">
        <f>ROUND(('NEW Reference'!N$16*List!$H2661)+'NEW Reference'!N$17,0)</f>
        <v>18492</v>
      </c>
      <c r="V2661" s="35">
        <f>ROUND(('NEW Reference'!O$16*List!$H2661)+'NEW Reference'!O$17,0)</f>
        <v>687</v>
      </c>
      <c r="W2661" s="35">
        <f>ROUND(('NEW Reference'!P$16*List!$H2661)+'NEW Reference'!P$17,0)</f>
        <v>969</v>
      </c>
      <c r="X2661" s="35">
        <f>ROUND(('NEW Reference'!Q$16*List!$H2661)+'NEW Reference'!Q$17,0)</f>
        <v>484</v>
      </c>
      <c r="Y2661" s="36"/>
      <c r="Z2661" s="4" t="str">
        <f t="shared" si="125"/>
        <v>FRIO, Texas</v>
      </c>
      <c r="AA2661" s="46" t="s">
        <v>7374</v>
      </c>
      <c r="AB2661" s="37" t="s">
        <v>49</v>
      </c>
      <c r="AC2661" s="41" t="s">
        <v>7157</v>
      </c>
      <c r="AD2661" s="42"/>
      <c r="AE2661">
        <f t="shared" si="126"/>
        <v>0.83110000000000006</v>
      </c>
    </row>
    <row r="2662" spans="1:31">
      <c r="A2662" s="28" t="s">
        <v>7375</v>
      </c>
      <c r="B2662" s="44" t="s">
        <v>7376</v>
      </c>
      <c r="C2662" s="45">
        <v>99945</v>
      </c>
      <c r="D2662" s="30" t="s">
        <v>229</v>
      </c>
      <c r="E2662" s="46" t="s">
        <v>7377</v>
      </c>
      <c r="F2662" s="50" t="s">
        <v>7157</v>
      </c>
      <c r="G2662" s="33" t="s">
        <v>59</v>
      </c>
      <c r="H2662">
        <f t="shared" si="124"/>
        <v>0.83110000000000006</v>
      </c>
      <c r="I2662" s="34">
        <f>ROUND(('NEW Reference'!B$16*List!$H2662)+'NEW Reference'!B$17,0)</f>
        <v>1059</v>
      </c>
      <c r="J2662" s="34">
        <f>ROUND(('NEW Reference'!C$16*List!$H2662)+'NEW Reference'!C$17,0)</f>
        <v>1579</v>
      </c>
      <c r="K2662" s="34">
        <f>ROUND(('NEW Reference'!D$16*List!$H2662)+'NEW Reference'!D$17,0)</f>
        <v>1892</v>
      </c>
      <c r="L2662" s="34">
        <f>ROUND(('NEW Reference'!E$16*List!$H2662)+'NEW Reference'!E$17,0)</f>
        <v>2339</v>
      </c>
      <c r="M2662" s="34">
        <f>ROUND(('NEW Reference'!F$16*List!$H2662)+'NEW Reference'!F$17,0)</f>
        <v>2437</v>
      </c>
      <c r="N2662" s="34">
        <f>ROUND(('NEW Reference'!G$16*List!$H2662)+'NEW Reference'!G$17,0)</f>
        <v>2759</v>
      </c>
      <c r="O2662" s="34">
        <f>ROUND(('NEW Reference'!H$16*List!$H2662)+'NEW Reference'!H$17,0)</f>
        <v>2865</v>
      </c>
      <c r="P2662" s="34">
        <f>ROUND(('NEW Reference'!I$16*List!$H2662)+'NEW Reference'!I$17,0)</f>
        <v>2977</v>
      </c>
      <c r="Q2662" s="34">
        <f>ROUND(('NEW Reference'!J$16*List!$H2662)+'NEW Reference'!J$17,0)</f>
        <v>3447</v>
      </c>
      <c r="R2662" s="34">
        <f>ROUND(('NEW Reference'!K$16*List!$H2662)+'NEW Reference'!K$17,0)</f>
        <v>3556</v>
      </c>
      <c r="S2662" s="34">
        <f>ROUND(('NEW Reference'!L$16*List!$H2662)+'NEW Reference'!L$17,0)</f>
        <v>3837</v>
      </c>
      <c r="T2662" s="34">
        <f>ROUND(('NEW Reference'!M$16*List!$H2662)+'NEW Reference'!M$17,0)</f>
        <v>4583</v>
      </c>
      <c r="U2662" s="34">
        <f>ROUND(('NEW Reference'!N$16*List!$H2662)+'NEW Reference'!N$17,0)</f>
        <v>18492</v>
      </c>
      <c r="V2662" s="35">
        <f>ROUND(('NEW Reference'!O$16*List!$H2662)+'NEW Reference'!O$17,0)</f>
        <v>687</v>
      </c>
      <c r="W2662" s="35">
        <f>ROUND(('NEW Reference'!P$16*List!$H2662)+'NEW Reference'!P$17,0)</f>
        <v>969</v>
      </c>
      <c r="X2662" s="35">
        <f>ROUND(('NEW Reference'!Q$16*List!$H2662)+'NEW Reference'!Q$17,0)</f>
        <v>484</v>
      </c>
      <c r="Y2662" s="36"/>
      <c r="Z2662" s="4" t="str">
        <f t="shared" si="125"/>
        <v>GAINES, Texas</v>
      </c>
      <c r="AA2662" s="46" t="s">
        <v>7377</v>
      </c>
      <c r="AB2662" s="37" t="s">
        <v>49</v>
      </c>
      <c r="AC2662" s="41" t="s">
        <v>7157</v>
      </c>
      <c r="AD2662" s="42"/>
      <c r="AE2662">
        <f t="shared" si="126"/>
        <v>0.83110000000000006</v>
      </c>
    </row>
    <row r="2663" spans="1:31">
      <c r="A2663" s="28" t="s">
        <v>7378</v>
      </c>
      <c r="B2663" s="44" t="s">
        <v>7379</v>
      </c>
      <c r="C2663" s="45">
        <v>26420</v>
      </c>
      <c r="D2663" s="30" t="s">
        <v>911</v>
      </c>
      <c r="E2663" s="46" t="s">
        <v>7380</v>
      </c>
      <c r="F2663" s="49" t="s">
        <v>7157</v>
      </c>
      <c r="G2663" s="33" t="s">
        <v>48</v>
      </c>
      <c r="H2663">
        <f t="shared" si="124"/>
        <v>0.99660000000000004</v>
      </c>
      <c r="I2663" s="34">
        <f>ROUND(('NEW Reference'!B$16*List!$H2663)+'NEW Reference'!B$17,0)</f>
        <v>1212</v>
      </c>
      <c r="J2663" s="34">
        <f>ROUND(('NEW Reference'!C$16*List!$H2663)+'NEW Reference'!C$17,0)</f>
        <v>1807</v>
      </c>
      <c r="K2663" s="34">
        <f>ROUND(('NEW Reference'!D$16*List!$H2663)+'NEW Reference'!D$17,0)</f>
        <v>2166</v>
      </c>
      <c r="L2663" s="34">
        <f>ROUND(('NEW Reference'!E$16*List!$H2663)+'NEW Reference'!E$17,0)</f>
        <v>2678</v>
      </c>
      <c r="M2663" s="34">
        <f>ROUND(('NEW Reference'!F$16*List!$H2663)+'NEW Reference'!F$17,0)</f>
        <v>2790</v>
      </c>
      <c r="N2663" s="34">
        <f>ROUND(('NEW Reference'!G$16*List!$H2663)+'NEW Reference'!G$17,0)</f>
        <v>3158</v>
      </c>
      <c r="O2663" s="34">
        <f>ROUND(('NEW Reference'!H$16*List!$H2663)+'NEW Reference'!H$17,0)</f>
        <v>3278</v>
      </c>
      <c r="P2663" s="34">
        <f>ROUND(('NEW Reference'!I$16*List!$H2663)+'NEW Reference'!I$17,0)</f>
        <v>3407</v>
      </c>
      <c r="Q2663" s="34">
        <f>ROUND(('NEW Reference'!J$16*List!$H2663)+'NEW Reference'!J$17,0)</f>
        <v>3946</v>
      </c>
      <c r="R2663" s="34">
        <f>ROUND(('NEW Reference'!K$16*List!$H2663)+'NEW Reference'!K$17,0)</f>
        <v>4070</v>
      </c>
      <c r="S2663" s="34">
        <f>ROUND(('NEW Reference'!L$16*List!$H2663)+'NEW Reference'!L$17,0)</f>
        <v>4392</v>
      </c>
      <c r="T2663" s="34">
        <f>ROUND(('NEW Reference'!M$16*List!$H2663)+'NEW Reference'!M$17,0)</f>
        <v>5245</v>
      </c>
      <c r="U2663" s="34">
        <f>ROUND(('NEW Reference'!N$16*List!$H2663)+'NEW Reference'!N$17,0)</f>
        <v>21164</v>
      </c>
      <c r="V2663" s="35">
        <f>ROUND(('NEW Reference'!O$16*List!$H2663)+'NEW Reference'!O$17,0)</f>
        <v>787</v>
      </c>
      <c r="W2663" s="35">
        <f>ROUND(('NEW Reference'!P$16*List!$H2663)+'NEW Reference'!P$17,0)</f>
        <v>1109</v>
      </c>
      <c r="X2663" s="35">
        <f>ROUND(('NEW Reference'!Q$16*List!$H2663)+'NEW Reference'!Q$17,0)</f>
        <v>554</v>
      </c>
      <c r="Y2663" s="36"/>
      <c r="Z2663" s="4" t="str">
        <f t="shared" si="125"/>
        <v>GALVESTON, Texas</v>
      </c>
      <c r="AA2663" s="37" t="s">
        <v>7380</v>
      </c>
      <c r="AB2663" s="37" t="s">
        <v>49</v>
      </c>
      <c r="AC2663" s="32" t="s">
        <v>7157</v>
      </c>
      <c r="AD2663" s="38"/>
      <c r="AE2663">
        <f t="shared" si="126"/>
        <v>0.99660000000000004</v>
      </c>
    </row>
    <row r="2664" spans="1:31">
      <c r="A2664" s="28" t="s">
        <v>7381</v>
      </c>
      <c r="B2664" s="44" t="s">
        <v>7382</v>
      </c>
      <c r="C2664" s="45">
        <v>99945</v>
      </c>
      <c r="D2664" s="30" t="s">
        <v>229</v>
      </c>
      <c r="E2664" s="46" t="s">
        <v>7383</v>
      </c>
      <c r="F2664" s="50" t="s">
        <v>7157</v>
      </c>
      <c r="G2664" s="33" t="s">
        <v>59</v>
      </c>
      <c r="H2664">
        <f t="shared" si="124"/>
        <v>0.83110000000000006</v>
      </c>
      <c r="I2664" s="34">
        <f>ROUND(('NEW Reference'!B$16*List!$H2664)+'NEW Reference'!B$17,0)</f>
        <v>1059</v>
      </c>
      <c r="J2664" s="34">
        <f>ROUND(('NEW Reference'!C$16*List!$H2664)+'NEW Reference'!C$17,0)</f>
        <v>1579</v>
      </c>
      <c r="K2664" s="34">
        <f>ROUND(('NEW Reference'!D$16*List!$H2664)+'NEW Reference'!D$17,0)</f>
        <v>1892</v>
      </c>
      <c r="L2664" s="34">
        <f>ROUND(('NEW Reference'!E$16*List!$H2664)+'NEW Reference'!E$17,0)</f>
        <v>2339</v>
      </c>
      <c r="M2664" s="34">
        <f>ROUND(('NEW Reference'!F$16*List!$H2664)+'NEW Reference'!F$17,0)</f>
        <v>2437</v>
      </c>
      <c r="N2664" s="34">
        <f>ROUND(('NEW Reference'!G$16*List!$H2664)+'NEW Reference'!G$17,0)</f>
        <v>2759</v>
      </c>
      <c r="O2664" s="34">
        <f>ROUND(('NEW Reference'!H$16*List!$H2664)+'NEW Reference'!H$17,0)</f>
        <v>2865</v>
      </c>
      <c r="P2664" s="34">
        <f>ROUND(('NEW Reference'!I$16*List!$H2664)+'NEW Reference'!I$17,0)</f>
        <v>2977</v>
      </c>
      <c r="Q2664" s="34">
        <f>ROUND(('NEW Reference'!J$16*List!$H2664)+'NEW Reference'!J$17,0)</f>
        <v>3447</v>
      </c>
      <c r="R2664" s="34">
        <f>ROUND(('NEW Reference'!K$16*List!$H2664)+'NEW Reference'!K$17,0)</f>
        <v>3556</v>
      </c>
      <c r="S2664" s="34">
        <f>ROUND(('NEW Reference'!L$16*List!$H2664)+'NEW Reference'!L$17,0)</f>
        <v>3837</v>
      </c>
      <c r="T2664" s="34">
        <f>ROUND(('NEW Reference'!M$16*List!$H2664)+'NEW Reference'!M$17,0)</f>
        <v>4583</v>
      </c>
      <c r="U2664" s="34">
        <f>ROUND(('NEW Reference'!N$16*List!$H2664)+'NEW Reference'!N$17,0)</f>
        <v>18492</v>
      </c>
      <c r="V2664" s="35">
        <f>ROUND(('NEW Reference'!O$16*List!$H2664)+'NEW Reference'!O$17,0)</f>
        <v>687</v>
      </c>
      <c r="W2664" s="35">
        <f>ROUND(('NEW Reference'!P$16*List!$H2664)+'NEW Reference'!P$17,0)</f>
        <v>969</v>
      </c>
      <c r="X2664" s="35">
        <f>ROUND(('NEW Reference'!Q$16*List!$H2664)+'NEW Reference'!Q$17,0)</f>
        <v>484</v>
      </c>
      <c r="Y2664" s="36"/>
      <c r="Z2664" s="4" t="str">
        <f t="shared" si="125"/>
        <v>GARZA, Texas</v>
      </c>
      <c r="AA2664" s="46" t="s">
        <v>7383</v>
      </c>
      <c r="AB2664" s="37" t="s">
        <v>49</v>
      </c>
      <c r="AC2664" s="41" t="s">
        <v>7157</v>
      </c>
      <c r="AD2664" s="42"/>
      <c r="AE2664">
        <f t="shared" si="126"/>
        <v>0.83110000000000006</v>
      </c>
    </row>
    <row r="2665" spans="1:31">
      <c r="A2665" s="28" t="s">
        <v>7384</v>
      </c>
      <c r="B2665" s="44" t="s">
        <v>7385</v>
      </c>
      <c r="C2665" s="47">
        <v>99945</v>
      </c>
      <c r="D2665" s="30" t="s">
        <v>229</v>
      </c>
      <c r="E2665" s="37" t="s">
        <v>7386</v>
      </c>
      <c r="F2665" s="50" t="s">
        <v>7157</v>
      </c>
      <c r="G2665" s="33" t="s">
        <v>59</v>
      </c>
      <c r="H2665">
        <f t="shared" si="124"/>
        <v>0.83110000000000006</v>
      </c>
      <c r="I2665" s="34">
        <f>ROUND(('NEW Reference'!B$16*List!$H2665)+'NEW Reference'!B$17,0)</f>
        <v>1059</v>
      </c>
      <c r="J2665" s="34">
        <f>ROUND(('NEW Reference'!C$16*List!$H2665)+'NEW Reference'!C$17,0)</f>
        <v>1579</v>
      </c>
      <c r="K2665" s="34">
        <f>ROUND(('NEW Reference'!D$16*List!$H2665)+'NEW Reference'!D$17,0)</f>
        <v>1892</v>
      </c>
      <c r="L2665" s="34">
        <f>ROUND(('NEW Reference'!E$16*List!$H2665)+'NEW Reference'!E$17,0)</f>
        <v>2339</v>
      </c>
      <c r="M2665" s="34">
        <f>ROUND(('NEW Reference'!F$16*List!$H2665)+'NEW Reference'!F$17,0)</f>
        <v>2437</v>
      </c>
      <c r="N2665" s="34">
        <f>ROUND(('NEW Reference'!G$16*List!$H2665)+'NEW Reference'!G$17,0)</f>
        <v>2759</v>
      </c>
      <c r="O2665" s="34">
        <f>ROUND(('NEW Reference'!H$16*List!$H2665)+'NEW Reference'!H$17,0)</f>
        <v>2865</v>
      </c>
      <c r="P2665" s="34">
        <f>ROUND(('NEW Reference'!I$16*List!$H2665)+'NEW Reference'!I$17,0)</f>
        <v>2977</v>
      </c>
      <c r="Q2665" s="34">
        <f>ROUND(('NEW Reference'!J$16*List!$H2665)+'NEW Reference'!J$17,0)</f>
        <v>3447</v>
      </c>
      <c r="R2665" s="34">
        <f>ROUND(('NEW Reference'!K$16*List!$H2665)+'NEW Reference'!K$17,0)</f>
        <v>3556</v>
      </c>
      <c r="S2665" s="34">
        <f>ROUND(('NEW Reference'!L$16*List!$H2665)+'NEW Reference'!L$17,0)</f>
        <v>3837</v>
      </c>
      <c r="T2665" s="34">
        <f>ROUND(('NEW Reference'!M$16*List!$H2665)+'NEW Reference'!M$17,0)</f>
        <v>4583</v>
      </c>
      <c r="U2665" s="34">
        <f>ROUND(('NEW Reference'!N$16*List!$H2665)+'NEW Reference'!N$17,0)</f>
        <v>18492</v>
      </c>
      <c r="V2665" s="35">
        <f>ROUND(('NEW Reference'!O$16*List!$H2665)+'NEW Reference'!O$17,0)</f>
        <v>687</v>
      </c>
      <c r="W2665" s="35">
        <f>ROUND(('NEW Reference'!P$16*List!$H2665)+'NEW Reference'!P$17,0)</f>
        <v>969</v>
      </c>
      <c r="X2665" s="35">
        <f>ROUND(('NEW Reference'!Q$16*List!$H2665)+'NEW Reference'!Q$17,0)</f>
        <v>484</v>
      </c>
      <c r="Y2665" s="36"/>
      <c r="Z2665" s="4" t="str">
        <f t="shared" si="125"/>
        <v>GILLESPIE, Texas</v>
      </c>
      <c r="AA2665" s="37" t="s">
        <v>7386</v>
      </c>
      <c r="AB2665" s="37" t="s">
        <v>49</v>
      </c>
      <c r="AC2665" s="32" t="s">
        <v>7157</v>
      </c>
      <c r="AD2665" s="38"/>
      <c r="AE2665">
        <f t="shared" si="126"/>
        <v>0.83110000000000006</v>
      </c>
    </row>
    <row r="2666" spans="1:31">
      <c r="A2666" s="28" t="s">
        <v>7387</v>
      </c>
      <c r="B2666" s="44" t="s">
        <v>7388</v>
      </c>
      <c r="C2666" s="45">
        <v>99945</v>
      </c>
      <c r="D2666" s="30" t="s">
        <v>229</v>
      </c>
      <c r="E2666" s="46" t="s">
        <v>7389</v>
      </c>
      <c r="F2666" s="50" t="s">
        <v>7157</v>
      </c>
      <c r="G2666" s="33" t="s">
        <v>59</v>
      </c>
      <c r="H2666">
        <f t="shared" si="124"/>
        <v>0.83110000000000006</v>
      </c>
      <c r="I2666" s="34">
        <f>ROUND(('NEW Reference'!B$16*List!$H2666)+'NEW Reference'!B$17,0)</f>
        <v>1059</v>
      </c>
      <c r="J2666" s="34">
        <f>ROUND(('NEW Reference'!C$16*List!$H2666)+'NEW Reference'!C$17,0)</f>
        <v>1579</v>
      </c>
      <c r="K2666" s="34">
        <f>ROUND(('NEW Reference'!D$16*List!$H2666)+'NEW Reference'!D$17,0)</f>
        <v>1892</v>
      </c>
      <c r="L2666" s="34">
        <f>ROUND(('NEW Reference'!E$16*List!$H2666)+'NEW Reference'!E$17,0)</f>
        <v>2339</v>
      </c>
      <c r="M2666" s="34">
        <f>ROUND(('NEW Reference'!F$16*List!$H2666)+'NEW Reference'!F$17,0)</f>
        <v>2437</v>
      </c>
      <c r="N2666" s="34">
        <f>ROUND(('NEW Reference'!G$16*List!$H2666)+'NEW Reference'!G$17,0)</f>
        <v>2759</v>
      </c>
      <c r="O2666" s="34">
        <f>ROUND(('NEW Reference'!H$16*List!$H2666)+'NEW Reference'!H$17,0)</f>
        <v>2865</v>
      </c>
      <c r="P2666" s="34">
        <f>ROUND(('NEW Reference'!I$16*List!$H2666)+'NEW Reference'!I$17,0)</f>
        <v>2977</v>
      </c>
      <c r="Q2666" s="34">
        <f>ROUND(('NEW Reference'!J$16*List!$H2666)+'NEW Reference'!J$17,0)</f>
        <v>3447</v>
      </c>
      <c r="R2666" s="34">
        <f>ROUND(('NEW Reference'!K$16*List!$H2666)+'NEW Reference'!K$17,0)</f>
        <v>3556</v>
      </c>
      <c r="S2666" s="34">
        <f>ROUND(('NEW Reference'!L$16*List!$H2666)+'NEW Reference'!L$17,0)</f>
        <v>3837</v>
      </c>
      <c r="T2666" s="34">
        <f>ROUND(('NEW Reference'!M$16*List!$H2666)+'NEW Reference'!M$17,0)</f>
        <v>4583</v>
      </c>
      <c r="U2666" s="34">
        <f>ROUND(('NEW Reference'!N$16*List!$H2666)+'NEW Reference'!N$17,0)</f>
        <v>18492</v>
      </c>
      <c r="V2666" s="35">
        <f>ROUND(('NEW Reference'!O$16*List!$H2666)+'NEW Reference'!O$17,0)</f>
        <v>687</v>
      </c>
      <c r="W2666" s="35">
        <f>ROUND(('NEW Reference'!P$16*List!$H2666)+'NEW Reference'!P$17,0)</f>
        <v>969</v>
      </c>
      <c r="X2666" s="35">
        <f>ROUND(('NEW Reference'!Q$16*List!$H2666)+'NEW Reference'!Q$17,0)</f>
        <v>484</v>
      </c>
      <c r="Y2666" s="36"/>
      <c r="Z2666" s="4" t="str">
        <f t="shared" si="125"/>
        <v>GLASSCOCK, Texas</v>
      </c>
      <c r="AA2666" s="46" t="s">
        <v>7389</v>
      </c>
      <c r="AB2666" s="37" t="s">
        <v>49</v>
      </c>
      <c r="AC2666" s="41" t="s">
        <v>7157</v>
      </c>
      <c r="AD2666" s="42"/>
      <c r="AE2666">
        <f t="shared" si="126"/>
        <v>0.83110000000000006</v>
      </c>
    </row>
    <row r="2667" spans="1:31">
      <c r="A2667" s="28" t="s">
        <v>7390</v>
      </c>
      <c r="B2667" s="44" t="s">
        <v>7391</v>
      </c>
      <c r="C2667" s="45">
        <v>47020</v>
      </c>
      <c r="D2667" s="30" t="s">
        <v>1711</v>
      </c>
      <c r="E2667" s="46" t="s">
        <v>7392</v>
      </c>
      <c r="F2667" s="49" t="s">
        <v>7157</v>
      </c>
      <c r="G2667" s="33" t="s">
        <v>48</v>
      </c>
      <c r="H2667">
        <f t="shared" si="124"/>
        <v>0.81520000000000004</v>
      </c>
      <c r="I2667" s="34">
        <f>ROUND(('NEW Reference'!B$16*List!$H2667)+'NEW Reference'!B$17,0)</f>
        <v>1044</v>
      </c>
      <c r="J2667" s="34">
        <f>ROUND(('NEW Reference'!C$16*List!$H2667)+'NEW Reference'!C$17,0)</f>
        <v>1557</v>
      </c>
      <c r="K2667" s="34">
        <f>ROUND(('NEW Reference'!D$16*List!$H2667)+'NEW Reference'!D$17,0)</f>
        <v>1866</v>
      </c>
      <c r="L2667" s="34">
        <f>ROUND(('NEW Reference'!E$16*List!$H2667)+'NEW Reference'!E$17,0)</f>
        <v>2307</v>
      </c>
      <c r="M2667" s="34">
        <f>ROUND(('NEW Reference'!F$16*List!$H2667)+'NEW Reference'!F$17,0)</f>
        <v>2404</v>
      </c>
      <c r="N2667" s="34">
        <f>ROUND(('NEW Reference'!G$16*List!$H2667)+'NEW Reference'!G$17,0)</f>
        <v>2721</v>
      </c>
      <c r="O2667" s="34">
        <f>ROUND(('NEW Reference'!H$16*List!$H2667)+'NEW Reference'!H$17,0)</f>
        <v>2825</v>
      </c>
      <c r="P2667" s="34">
        <f>ROUND(('NEW Reference'!I$16*List!$H2667)+'NEW Reference'!I$17,0)</f>
        <v>2936</v>
      </c>
      <c r="Q2667" s="34">
        <f>ROUND(('NEW Reference'!J$16*List!$H2667)+'NEW Reference'!J$17,0)</f>
        <v>3400</v>
      </c>
      <c r="R2667" s="34">
        <f>ROUND(('NEW Reference'!K$16*List!$H2667)+'NEW Reference'!K$17,0)</f>
        <v>3507</v>
      </c>
      <c r="S2667" s="34">
        <f>ROUND(('NEW Reference'!L$16*List!$H2667)+'NEW Reference'!L$17,0)</f>
        <v>3784</v>
      </c>
      <c r="T2667" s="34">
        <f>ROUND(('NEW Reference'!M$16*List!$H2667)+'NEW Reference'!M$17,0)</f>
        <v>4519</v>
      </c>
      <c r="U2667" s="34">
        <f>ROUND(('NEW Reference'!N$16*List!$H2667)+'NEW Reference'!N$17,0)</f>
        <v>18235</v>
      </c>
      <c r="V2667" s="35">
        <f>ROUND(('NEW Reference'!O$16*List!$H2667)+'NEW Reference'!O$17,0)</f>
        <v>678</v>
      </c>
      <c r="W2667" s="35">
        <f>ROUND(('NEW Reference'!P$16*List!$H2667)+'NEW Reference'!P$17,0)</f>
        <v>955</v>
      </c>
      <c r="X2667" s="35">
        <f>ROUND(('NEW Reference'!Q$16*List!$H2667)+'NEW Reference'!Q$17,0)</f>
        <v>478</v>
      </c>
      <c r="Y2667" s="36"/>
      <c r="Z2667" s="4" t="str">
        <f t="shared" si="125"/>
        <v>GOLIAD, Texas</v>
      </c>
      <c r="AA2667" s="37" t="s">
        <v>7392</v>
      </c>
      <c r="AB2667" s="37" t="s">
        <v>49</v>
      </c>
      <c r="AC2667" s="32" t="s">
        <v>7157</v>
      </c>
      <c r="AD2667" s="38"/>
      <c r="AE2667">
        <f t="shared" si="126"/>
        <v>0.81520000000000004</v>
      </c>
    </row>
    <row r="2668" spans="1:31">
      <c r="A2668" s="28" t="s">
        <v>7393</v>
      </c>
      <c r="B2668" s="44" t="s">
        <v>7394</v>
      </c>
      <c r="C2668" s="45">
        <v>99945</v>
      </c>
      <c r="D2668" s="30" t="s">
        <v>229</v>
      </c>
      <c r="E2668" s="46" t="s">
        <v>7395</v>
      </c>
      <c r="F2668" s="50" t="s">
        <v>7157</v>
      </c>
      <c r="G2668" s="33" t="s">
        <v>59</v>
      </c>
      <c r="H2668">
        <f t="shared" si="124"/>
        <v>0.83110000000000006</v>
      </c>
      <c r="I2668" s="34">
        <f>ROUND(('NEW Reference'!B$16*List!$H2668)+'NEW Reference'!B$17,0)</f>
        <v>1059</v>
      </c>
      <c r="J2668" s="34">
        <f>ROUND(('NEW Reference'!C$16*List!$H2668)+'NEW Reference'!C$17,0)</f>
        <v>1579</v>
      </c>
      <c r="K2668" s="34">
        <f>ROUND(('NEW Reference'!D$16*List!$H2668)+'NEW Reference'!D$17,0)</f>
        <v>1892</v>
      </c>
      <c r="L2668" s="34">
        <f>ROUND(('NEW Reference'!E$16*List!$H2668)+'NEW Reference'!E$17,0)</f>
        <v>2339</v>
      </c>
      <c r="M2668" s="34">
        <f>ROUND(('NEW Reference'!F$16*List!$H2668)+'NEW Reference'!F$17,0)</f>
        <v>2437</v>
      </c>
      <c r="N2668" s="34">
        <f>ROUND(('NEW Reference'!G$16*List!$H2668)+'NEW Reference'!G$17,0)</f>
        <v>2759</v>
      </c>
      <c r="O2668" s="34">
        <f>ROUND(('NEW Reference'!H$16*List!$H2668)+'NEW Reference'!H$17,0)</f>
        <v>2865</v>
      </c>
      <c r="P2668" s="34">
        <f>ROUND(('NEW Reference'!I$16*List!$H2668)+'NEW Reference'!I$17,0)</f>
        <v>2977</v>
      </c>
      <c r="Q2668" s="34">
        <f>ROUND(('NEW Reference'!J$16*List!$H2668)+'NEW Reference'!J$17,0)</f>
        <v>3447</v>
      </c>
      <c r="R2668" s="34">
        <f>ROUND(('NEW Reference'!K$16*List!$H2668)+'NEW Reference'!K$17,0)</f>
        <v>3556</v>
      </c>
      <c r="S2668" s="34">
        <f>ROUND(('NEW Reference'!L$16*List!$H2668)+'NEW Reference'!L$17,0)</f>
        <v>3837</v>
      </c>
      <c r="T2668" s="34">
        <f>ROUND(('NEW Reference'!M$16*List!$H2668)+'NEW Reference'!M$17,0)</f>
        <v>4583</v>
      </c>
      <c r="U2668" s="34">
        <f>ROUND(('NEW Reference'!N$16*List!$H2668)+'NEW Reference'!N$17,0)</f>
        <v>18492</v>
      </c>
      <c r="V2668" s="35">
        <f>ROUND(('NEW Reference'!O$16*List!$H2668)+'NEW Reference'!O$17,0)</f>
        <v>687</v>
      </c>
      <c r="W2668" s="35">
        <f>ROUND(('NEW Reference'!P$16*List!$H2668)+'NEW Reference'!P$17,0)</f>
        <v>969</v>
      </c>
      <c r="X2668" s="35">
        <f>ROUND(('NEW Reference'!Q$16*List!$H2668)+'NEW Reference'!Q$17,0)</f>
        <v>484</v>
      </c>
      <c r="Y2668" s="36"/>
      <c r="Z2668" s="4" t="str">
        <f t="shared" si="125"/>
        <v>GONZALES, Texas</v>
      </c>
      <c r="AA2668" s="37" t="s">
        <v>7395</v>
      </c>
      <c r="AB2668" s="37" t="s">
        <v>49</v>
      </c>
      <c r="AC2668" s="32" t="s">
        <v>7157</v>
      </c>
      <c r="AD2668" s="38"/>
      <c r="AE2668">
        <f t="shared" si="126"/>
        <v>0.83110000000000006</v>
      </c>
    </row>
    <row r="2669" spans="1:31">
      <c r="A2669" s="28" t="s">
        <v>7396</v>
      </c>
      <c r="B2669" s="44" t="s">
        <v>7397</v>
      </c>
      <c r="C2669" s="47">
        <v>99945</v>
      </c>
      <c r="D2669" s="30" t="s">
        <v>229</v>
      </c>
      <c r="E2669" s="37" t="s">
        <v>3020</v>
      </c>
      <c r="F2669" s="50" t="s">
        <v>7157</v>
      </c>
      <c r="G2669" s="33" t="s">
        <v>59</v>
      </c>
      <c r="H2669">
        <f t="shared" si="124"/>
        <v>0.83110000000000006</v>
      </c>
      <c r="I2669" s="34">
        <f>ROUND(('NEW Reference'!B$16*List!$H2669)+'NEW Reference'!B$17,0)</f>
        <v>1059</v>
      </c>
      <c r="J2669" s="34">
        <f>ROUND(('NEW Reference'!C$16*List!$H2669)+'NEW Reference'!C$17,0)</f>
        <v>1579</v>
      </c>
      <c r="K2669" s="34">
        <f>ROUND(('NEW Reference'!D$16*List!$H2669)+'NEW Reference'!D$17,0)</f>
        <v>1892</v>
      </c>
      <c r="L2669" s="34">
        <f>ROUND(('NEW Reference'!E$16*List!$H2669)+'NEW Reference'!E$17,0)</f>
        <v>2339</v>
      </c>
      <c r="M2669" s="34">
        <f>ROUND(('NEW Reference'!F$16*List!$H2669)+'NEW Reference'!F$17,0)</f>
        <v>2437</v>
      </c>
      <c r="N2669" s="34">
        <f>ROUND(('NEW Reference'!G$16*List!$H2669)+'NEW Reference'!G$17,0)</f>
        <v>2759</v>
      </c>
      <c r="O2669" s="34">
        <f>ROUND(('NEW Reference'!H$16*List!$H2669)+'NEW Reference'!H$17,0)</f>
        <v>2865</v>
      </c>
      <c r="P2669" s="34">
        <f>ROUND(('NEW Reference'!I$16*List!$H2669)+'NEW Reference'!I$17,0)</f>
        <v>2977</v>
      </c>
      <c r="Q2669" s="34">
        <f>ROUND(('NEW Reference'!J$16*List!$H2669)+'NEW Reference'!J$17,0)</f>
        <v>3447</v>
      </c>
      <c r="R2669" s="34">
        <f>ROUND(('NEW Reference'!K$16*List!$H2669)+'NEW Reference'!K$17,0)</f>
        <v>3556</v>
      </c>
      <c r="S2669" s="34">
        <f>ROUND(('NEW Reference'!L$16*List!$H2669)+'NEW Reference'!L$17,0)</f>
        <v>3837</v>
      </c>
      <c r="T2669" s="34">
        <f>ROUND(('NEW Reference'!M$16*List!$H2669)+'NEW Reference'!M$17,0)</f>
        <v>4583</v>
      </c>
      <c r="U2669" s="34">
        <f>ROUND(('NEW Reference'!N$16*List!$H2669)+'NEW Reference'!N$17,0)</f>
        <v>18492</v>
      </c>
      <c r="V2669" s="35">
        <f>ROUND(('NEW Reference'!O$16*List!$H2669)+'NEW Reference'!O$17,0)</f>
        <v>687</v>
      </c>
      <c r="W2669" s="35">
        <f>ROUND(('NEW Reference'!P$16*List!$H2669)+'NEW Reference'!P$17,0)</f>
        <v>969</v>
      </c>
      <c r="X2669" s="35">
        <f>ROUND(('NEW Reference'!Q$16*List!$H2669)+'NEW Reference'!Q$17,0)</f>
        <v>484</v>
      </c>
      <c r="Y2669" s="36"/>
      <c r="Z2669" s="4" t="str">
        <f t="shared" si="125"/>
        <v>GRAY, Texas</v>
      </c>
      <c r="AA2669" s="46" t="s">
        <v>3020</v>
      </c>
      <c r="AB2669" s="37" t="s">
        <v>49</v>
      </c>
      <c r="AC2669" s="41" t="s">
        <v>7157</v>
      </c>
      <c r="AD2669" s="42"/>
      <c r="AE2669">
        <f t="shared" si="126"/>
        <v>0.83110000000000006</v>
      </c>
    </row>
    <row r="2670" spans="1:31">
      <c r="A2670" s="28" t="s">
        <v>7398</v>
      </c>
      <c r="B2670" s="44" t="s">
        <v>7399</v>
      </c>
      <c r="C2670" s="45">
        <v>43300</v>
      </c>
      <c r="D2670" s="30" t="s">
        <v>1590</v>
      </c>
      <c r="E2670" s="46" t="s">
        <v>3320</v>
      </c>
      <c r="F2670" s="49" t="s">
        <v>7157</v>
      </c>
      <c r="G2670" s="33" t="s">
        <v>48</v>
      </c>
      <c r="H2670">
        <f t="shared" si="124"/>
        <v>0.82650000000000001</v>
      </c>
      <c r="I2670" s="34">
        <f>ROUND(('NEW Reference'!B$16*List!$H2670)+'NEW Reference'!B$17,0)</f>
        <v>1055</v>
      </c>
      <c r="J2670" s="34">
        <f>ROUND(('NEW Reference'!C$16*List!$H2670)+'NEW Reference'!C$17,0)</f>
        <v>1573</v>
      </c>
      <c r="K2670" s="34">
        <f>ROUND(('NEW Reference'!D$16*List!$H2670)+'NEW Reference'!D$17,0)</f>
        <v>1885</v>
      </c>
      <c r="L2670" s="34">
        <f>ROUND(('NEW Reference'!E$16*List!$H2670)+'NEW Reference'!E$17,0)</f>
        <v>2330</v>
      </c>
      <c r="M2670" s="34">
        <f>ROUND(('NEW Reference'!F$16*List!$H2670)+'NEW Reference'!F$17,0)</f>
        <v>2428</v>
      </c>
      <c r="N2670" s="34">
        <f>ROUND(('NEW Reference'!G$16*List!$H2670)+'NEW Reference'!G$17,0)</f>
        <v>2748</v>
      </c>
      <c r="O2670" s="34">
        <f>ROUND(('NEW Reference'!H$16*List!$H2670)+'NEW Reference'!H$17,0)</f>
        <v>2853</v>
      </c>
      <c r="P2670" s="34">
        <f>ROUND(('NEW Reference'!I$16*List!$H2670)+'NEW Reference'!I$17,0)</f>
        <v>2965</v>
      </c>
      <c r="Q2670" s="34">
        <f>ROUND(('NEW Reference'!J$16*List!$H2670)+'NEW Reference'!J$17,0)</f>
        <v>3434</v>
      </c>
      <c r="R2670" s="34">
        <f>ROUND(('NEW Reference'!K$16*List!$H2670)+'NEW Reference'!K$17,0)</f>
        <v>3542</v>
      </c>
      <c r="S2670" s="34">
        <f>ROUND(('NEW Reference'!L$16*List!$H2670)+'NEW Reference'!L$17,0)</f>
        <v>3822</v>
      </c>
      <c r="T2670" s="34">
        <f>ROUND(('NEW Reference'!M$16*List!$H2670)+'NEW Reference'!M$17,0)</f>
        <v>4564</v>
      </c>
      <c r="U2670" s="34">
        <f>ROUND(('NEW Reference'!N$16*List!$H2670)+'NEW Reference'!N$17,0)</f>
        <v>18417</v>
      </c>
      <c r="V2670" s="35">
        <f>ROUND(('NEW Reference'!O$16*List!$H2670)+'NEW Reference'!O$17,0)</f>
        <v>685</v>
      </c>
      <c r="W2670" s="35">
        <f>ROUND(('NEW Reference'!P$16*List!$H2670)+'NEW Reference'!P$17,0)</f>
        <v>965</v>
      </c>
      <c r="X2670" s="35">
        <f>ROUND(('NEW Reference'!Q$16*List!$H2670)+'NEW Reference'!Q$17,0)</f>
        <v>482</v>
      </c>
      <c r="Y2670" s="36"/>
      <c r="Z2670" s="4" t="str">
        <f t="shared" si="125"/>
        <v>GRAYSON, Texas</v>
      </c>
      <c r="AA2670" s="37" t="s">
        <v>3320</v>
      </c>
      <c r="AB2670" s="37" t="s">
        <v>49</v>
      </c>
      <c r="AC2670" s="32" t="s">
        <v>7157</v>
      </c>
      <c r="AD2670" s="38"/>
      <c r="AE2670">
        <f t="shared" si="126"/>
        <v>0.82650000000000001</v>
      </c>
    </row>
    <row r="2671" spans="1:31">
      <c r="A2671" s="28" t="s">
        <v>7400</v>
      </c>
      <c r="B2671" s="44" t="s">
        <v>7401</v>
      </c>
      <c r="C2671" s="45">
        <v>30980</v>
      </c>
      <c r="D2671" s="30" t="s">
        <v>1121</v>
      </c>
      <c r="E2671" s="46" t="s">
        <v>7402</v>
      </c>
      <c r="F2671" s="49" t="s">
        <v>7157</v>
      </c>
      <c r="G2671" s="33" t="s">
        <v>48</v>
      </c>
      <c r="H2671">
        <f t="shared" si="124"/>
        <v>0.94259999999999999</v>
      </c>
      <c r="I2671" s="34">
        <f>ROUND(('NEW Reference'!B$16*List!$H2671)+'NEW Reference'!B$17,0)</f>
        <v>1162</v>
      </c>
      <c r="J2671" s="34">
        <f>ROUND(('NEW Reference'!C$16*List!$H2671)+'NEW Reference'!C$17,0)</f>
        <v>1733</v>
      </c>
      <c r="K2671" s="34">
        <f>ROUND(('NEW Reference'!D$16*List!$H2671)+'NEW Reference'!D$17,0)</f>
        <v>2077</v>
      </c>
      <c r="L2671" s="34">
        <f>ROUND(('NEW Reference'!E$16*List!$H2671)+'NEW Reference'!E$17,0)</f>
        <v>2567</v>
      </c>
      <c r="M2671" s="34">
        <f>ROUND(('NEW Reference'!F$16*List!$H2671)+'NEW Reference'!F$17,0)</f>
        <v>2675</v>
      </c>
      <c r="N2671" s="34">
        <f>ROUND(('NEW Reference'!G$16*List!$H2671)+'NEW Reference'!G$17,0)</f>
        <v>3028</v>
      </c>
      <c r="O2671" s="34">
        <f>ROUND(('NEW Reference'!H$16*List!$H2671)+'NEW Reference'!H$17,0)</f>
        <v>3143</v>
      </c>
      <c r="P2671" s="34">
        <f>ROUND(('NEW Reference'!I$16*List!$H2671)+'NEW Reference'!I$17,0)</f>
        <v>3267</v>
      </c>
      <c r="Q2671" s="34">
        <f>ROUND(('NEW Reference'!J$16*List!$H2671)+'NEW Reference'!J$17,0)</f>
        <v>3783</v>
      </c>
      <c r="R2671" s="34">
        <f>ROUND(('NEW Reference'!K$16*List!$H2671)+'NEW Reference'!K$17,0)</f>
        <v>3902</v>
      </c>
      <c r="S2671" s="34">
        <f>ROUND(('NEW Reference'!L$16*List!$H2671)+'NEW Reference'!L$17,0)</f>
        <v>4211</v>
      </c>
      <c r="T2671" s="34">
        <f>ROUND(('NEW Reference'!M$16*List!$H2671)+'NEW Reference'!M$17,0)</f>
        <v>5029</v>
      </c>
      <c r="U2671" s="34">
        <f>ROUND(('NEW Reference'!N$16*List!$H2671)+'NEW Reference'!N$17,0)</f>
        <v>20292</v>
      </c>
      <c r="V2671" s="35">
        <f>ROUND(('NEW Reference'!O$16*List!$H2671)+'NEW Reference'!O$17,0)</f>
        <v>754</v>
      </c>
      <c r="W2671" s="35">
        <f>ROUND(('NEW Reference'!P$16*List!$H2671)+'NEW Reference'!P$17,0)</f>
        <v>1063</v>
      </c>
      <c r="X2671" s="35">
        <f>ROUND(('NEW Reference'!Q$16*List!$H2671)+'NEW Reference'!Q$17,0)</f>
        <v>532</v>
      </c>
      <c r="Y2671" s="36"/>
      <c r="Z2671" s="4" t="str">
        <f t="shared" si="125"/>
        <v>GREGG, Texas</v>
      </c>
      <c r="AA2671" s="46" t="s">
        <v>7402</v>
      </c>
      <c r="AB2671" s="37" t="s">
        <v>49</v>
      </c>
      <c r="AC2671" s="41" t="s">
        <v>7157</v>
      </c>
      <c r="AD2671" s="42"/>
      <c r="AE2671">
        <f t="shared" si="126"/>
        <v>0.94259999999999999</v>
      </c>
    </row>
    <row r="2672" spans="1:31">
      <c r="A2672" s="28" t="s">
        <v>7403</v>
      </c>
      <c r="B2672" s="44" t="s">
        <v>7404</v>
      </c>
      <c r="C2672" s="47">
        <v>99945</v>
      </c>
      <c r="D2672" s="30" t="s">
        <v>229</v>
      </c>
      <c r="E2672" s="37" t="s">
        <v>7405</v>
      </c>
      <c r="F2672" s="50" t="s">
        <v>7157</v>
      </c>
      <c r="G2672" s="33" t="s">
        <v>59</v>
      </c>
      <c r="H2672">
        <f t="shared" si="124"/>
        <v>0.83110000000000006</v>
      </c>
      <c r="I2672" s="34">
        <f>ROUND(('NEW Reference'!B$16*List!$H2672)+'NEW Reference'!B$17,0)</f>
        <v>1059</v>
      </c>
      <c r="J2672" s="34">
        <f>ROUND(('NEW Reference'!C$16*List!$H2672)+'NEW Reference'!C$17,0)</f>
        <v>1579</v>
      </c>
      <c r="K2672" s="34">
        <f>ROUND(('NEW Reference'!D$16*List!$H2672)+'NEW Reference'!D$17,0)</f>
        <v>1892</v>
      </c>
      <c r="L2672" s="34">
        <f>ROUND(('NEW Reference'!E$16*List!$H2672)+'NEW Reference'!E$17,0)</f>
        <v>2339</v>
      </c>
      <c r="M2672" s="34">
        <f>ROUND(('NEW Reference'!F$16*List!$H2672)+'NEW Reference'!F$17,0)</f>
        <v>2437</v>
      </c>
      <c r="N2672" s="34">
        <f>ROUND(('NEW Reference'!G$16*List!$H2672)+'NEW Reference'!G$17,0)</f>
        <v>2759</v>
      </c>
      <c r="O2672" s="34">
        <f>ROUND(('NEW Reference'!H$16*List!$H2672)+'NEW Reference'!H$17,0)</f>
        <v>2865</v>
      </c>
      <c r="P2672" s="34">
        <f>ROUND(('NEW Reference'!I$16*List!$H2672)+'NEW Reference'!I$17,0)</f>
        <v>2977</v>
      </c>
      <c r="Q2672" s="34">
        <f>ROUND(('NEW Reference'!J$16*List!$H2672)+'NEW Reference'!J$17,0)</f>
        <v>3447</v>
      </c>
      <c r="R2672" s="34">
        <f>ROUND(('NEW Reference'!K$16*List!$H2672)+'NEW Reference'!K$17,0)</f>
        <v>3556</v>
      </c>
      <c r="S2672" s="34">
        <f>ROUND(('NEW Reference'!L$16*List!$H2672)+'NEW Reference'!L$17,0)</f>
        <v>3837</v>
      </c>
      <c r="T2672" s="34">
        <f>ROUND(('NEW Reference'!M$16*List!$H2672)+'NEW Reference'!M$17,0)</f>
        <v>4583</v>
      </c>
      <c r="U2672" s="34">
        <f>ROUND(('NEW Reference'!N$16*List!$H2672)+'NEW Reference'!N$17,0)</f>
        <v>18492</v>
      </c>
      <c r="V2672" s="35">
        <f>ROUND(('NEW Reference'!O$16*List!$H2672)+'NEW Reference'!O$17,0)</f>
        <v>687</v>
      </c>
      <c r="W2672" s="35">
        <f>ROUND(('NEW Reference'!P$16*List!$H2672)+'NEW Reference'!P$17,0)</f>
        <v>969</v>
      </c>
      <c r="X2672" s="35">
        <f>ROUND(('NEW Reference'!Q$16*List!$H2672)+'NEW Reference'!Q$17,0)</f>
        <v>484</v>
      </c>
      <c r="Y2672" s="36"/>
      <c r="Z2672" s="4" t="str">
        <f t="shared" si="125"/>
        <v>GRIMES, Texas</v>
      </c>
      <c r="AA2672" s="46" t="s">
        <v>7405</v>
      </c>
      <c r="AB2672" s="37" t="s">
        <v>49</v>
      </c>
      <c r="AC2672" s="41" t="s">
        <v>7157</v>
      </c>
      <c r="AD2672" s="42"/>
      <c r="AE2672">
        <f t="shared" si="126"/>
        <v>0.83110000000000006</v>
      </c>
    </row>
    <row r="2673" spans="1:31">
      <c r="A2673" s="28" t="s">
        <v>7406</v>
      </c>
      <c r="B2673" s="44" t="s">
        <v>7407</v>
      </c>
      <c r="C2673" s="45">
        <v>41700</v>
      </c>
      <c r="D2673" s="30" t="s">
        <v>1529</v>
      </c>
      <c r="E2673" s="46" t="s">
        <v>5325</v>
      </c>
      <c r="F2673" s="49" t="s">
        <v>7157</v>
      </c>
      <c r="G2673" s="33" t="s">
        <v>48</v>
      </c>
      <c r="H2673">
        <f t="shared" si="124"/>
        <v>0.86570000000000003</v>
      </c>
      <c r="I2673" s="34">
        <f>ROUND(('NEW Reference'!B$16*List!$H2673)+'NEW Reference'!B$17,0)</f>
        <v>1091</v>
      </c>
      <c r="J2673" s="34">
        <f>ROUND(('NEW Reference'!C$16*List!$H2673)+'NEW Reference'!C$17,0)</f>
        <v>1627</v>
      </c>
      <c r="K2673" s="34">
        <f>ROUND(('NEW Reference'!D$16*List!$H2673)+'NEW Reference'!D$17,0)</f>
        <v>1949</v>
      </c>
      <c r="L2673" s="34">
        <f>ROUND(('NEW Reference'!E$16*List!$H2673)+'NEW Reference'!E$17,0)</f>
        <v>2410</v>
      </c>
      <c r="M2673" s="34">
        <f>ROUND(('NEW Reference'!F$16*List!$H2673)+'NEW Reference'!F$17,0)</f>
        <v>2511</v>
      </c>
      <c r="N2673" s="34">
        <f>ROUND(('NEW Reference'!G$16*List!$H2673)+'NEW Reference'!G$17,0)</f>
        <v>2842</v>
      </c>
      <c r="O2673" s="34">
        <f>ROUND(('NEW Reference'!H$16*List!$H2673)+'NEW Reference'!H$17,0)</f>
        <v>2951</v>
      </c>
      <c r="P2673" s="34">
        <f>ROUND(('NEW Reference'!I$16*List!$H2673)+'NEW Reference'!I$17,0)</f>
        <v>3067</v>
      </c>
      <c r="Q2673" s="34">
        <f>ROUND(('NEW Reference'!J$16*List!$H2673)+'NEW Reference'!J$17,0)</f>
        <v>3552</v>
      </c>
      <c r="R2673" s="34">
        <f>ROUND(('NEW Reference'!K$16*List!$H2673)+'NEW Reference'!K$17,0)</f>
        <v>3664</v>
      </c>
      <c r="S2673" s="34">
        <f>ROUND(('NEW Reference'!L$16*List!$H2673)+'NEW Reference'!L$17,0)</f>
        <v>3953</v>
      </c>
      <c r="T2673" s="34">
        <f>ROUND(('NEW Reference'!M$16*List!$H2673)+'NEW Reference'!M$17,0)</f>
        <v>4721</v>
      </c>
      <c r="U2673" s="34">
        <f>ROUND(('NEW Reference'!N$16*List!$H2673)+'NEW Reference'!N$17,0)</f>
        <v>19050</v>
      </c>
      <c r="V2673" s="35">
        <f>ROUND(('NEW Reference'!O$16*List!$H2673)+'NEW Reference'!O$17,0)</f>
        <v>708</v>
      </c>
      <c r="W2673" s="35">
        <f>ROUND(('NEW Reference'!P$16*List!$H2673)+'NEW Reference'!P$17,0)</f>
        <v>998</v>
      </c>
      <c r="X2673" s="35">
        <f>ROUND(('NEW Reference'!Q$16*List!$H2673)+'NEW Reference'!Q$17,0)</f>
        <v>499</v>
      </c>
      <c r="Y2673" s="36"/>
      <c r="Z2673" s="4" t="str">
        <f t="shared" si="125"/>
        <v>GUADALUPE, Texas</v>
      </c>
      <c r="AA2673" s="37" t="s">
        <v>5325</v>
      </c>
      <c r="AB2673" s="37" t="s">
        <v>49</v>
      </c>
      <c r="AC2673" s="32" t="s">
        <v>7157</v>
      </c>
      <c r="AD2673" s="38"/>
      <c r="AE2673">
        <f t="shared" si="126"/>
        <v>0.86570000000000003</v>
      </c>
    </row>
    <row r="2674" spans="1:31">
      <c r="A2674" s="28" t="s">
        <v>7408</v>
      </c>
      <c r="B2674" s="44" t="s">
        <v>7409</v>
      </c>
      <c r="C2674" s="45">
        <v>99945</v>
      </c>
      <c r="D2674" s="30" t="s">
        <v>229</v>
      </c>
      <c r="E2674" s="46" t="s">
        <v>182</v>
      </c>
      <c r="F2674" s="50" t="s">
        <v>7157</v>
      </c>
      <c r="G2674" s="33" t="s">
        <v>59</v>
      </c>
      <c r="H2674">
        <f t="shared" si="124"/>
        <v>0.83110000000000006</v>
      </c>
      <c r="I2674" s="34">
        <f>ROUND(('NEW Reference'!B$16*List!$H2674)+'NEW Reference'!B$17,0)</f>
        <v>1059</v>
      </c>
      <c r="J2674" s="34">
        <f>ROUND(('NEW Reference'!C$16*List!$H2674)+'NEW Reference'!C$17,0)</f>
        <v>1579</v>
      </c>
      <c r="K2674" s="34">
        <f>ROUND(('NEW Reference'!D$16*List!$H2674)+'NEW Reference'!D$17,0)</f>
        <v>1892</v>
      </c>
      <c r="L2674" s="34">
        <f>ROUND(('NEW Reference'!E$16*List!$H2674)+'NEW Reference'!E$17,0)</f>
        <v>2339</v>
      </c>
      <c r="M2674" s="34">
        <f>ROUND(('NEW Reference'!F$16*List!$H2674)+'NEW Reference'!F$17,0)</f>
        <v>2437</v>
      </c>
      <c r="N2674" s="34">
        <f>ROUND(('NEW Reference'!G$16*List!$H2674)+'NEW Reference'!G$17,0)</f>
        <v>2759</v>
      </c>
      <c r="O2674" s="34">
        <f>ROUND(('NEW Reference'!H$16*List!$H2674)+'NEW Reference'!H$17,0)</f>
        <v>2865</v>
      </c>
      <c r="P2674" s="34">
        <f>ROUND(('NEW Reference'!I$16*List!$H2674)+'NEW Reference'!I$17,0)</f>
        <v>2977</v>
      </c>
      <c r="Q2674" s="34">
        <f>ROUND(('NEW Reference'!J$16*List!$H2674)+'NEW Reference'!J$17,0)</f>
        <v>3447</v>
      </c>
      <c r="R2674" s="34">
        <f>ROUND(('NEW Reference'!K$16*List!$H2674)+'NEW Reference'!K$17,0)</f>
        <v>3556</v>
      </c>
      <c r="S2674" s="34">
        <f>ROUND(('NEW Reference'!L$16*List!$H2674)+'NEW Reference'!L$17,0)</f>
        <v>3837</v>
      </c>
      <c r="T2674" s="34">
        <f>ROUND(('NEW Reference'!M$16*List!$H2674)+'NEW Reference'!M$17,0)</f>
        <v>4583</v>
      </c>
      <c r="U2674" s="34">
        <f>ROUND(('NEW Reference'!N$16*List!$H2674)+'NEW Reference'!N$17,0)</f>
        <v>18492</v>
      </c>
      <c r="V2674" s="35">
        <f>ROUND(('NEW Reference'!O$16*List!$H2674)+'NEW Reference'!O$17,0)</f>
        <v>687</v>
      </c>
      <c r="W2674" s="35">
        <f>ROUND(('NEW Reference'!P$16*List!$H2674)+'NEW Reference'!P$17,0)</f>
        <v>969</v>
      </c>
      <c r="X2674" s="35">
        <f>ROUND(('NEW Reference'!Q$16*List!$H2674)+'NEW Reference'!Q$17,0)</f>
        <v>484</v>
      </c>
      <c r="Y2674" s="36"/>
      <c r="Z2674" s="4" t="str">
        <f t="shared" si="125"/>
        <v>HALE, Texas</v>
      </c>
      <c r="AA2674" s="46" t="s">
        <v>182</v>
      </c>
      <c r="AB2674" s="37" t="s">
        <v>49</v>
      </c>
      <c r="AC2674" s="41" t="s">
        <v>7157</v>
      </c>
      <c r="AD2674" s="42"/>
      <c r="AE2674">
        <f t="shared" si="126"/>
        <v>0.83110000000000006</v>
      </c>
    </row>
    <row r="2675" spans="1:31">
      <c r="A2675" s="28" t="s">
        <v>7410</v>
      </c>
      <c r="B2675" s="44" t="s">
        <v>7411</v>
      </c>
      <c r="C2675" s="45">
        <v>99945</v>
      </c>
      <c r="D2675" s="30" t="s">
        <v>229</v>
      </c>
      <c r="E2675" s="46" t="s">
        <v>1818</v>
      </c>
      <c r="F2675" s="50" t="s">
        <v>7157</v>
      </c>
      <c r="G2675" s="33" t="s">
        <v>59</v>
      </c>
      <c r="H2675">
        <f t="shared" si="124"/>
        <v>0.83110000000000006</v>
      </c>
      <c r="I2675" s="34">
        <f>ROUND(('NEW Reference'!B$16*List!$H2675)+'NEW Reference'!B$17,0)</f>
        <v>1059</v>
      </c>
      <c r="J2675" s="34">
        <f>ROUND(('NEW Reference'!C$16*List!$H2675)+'NEW Reference'!C$17,0)</f>
        <v>1579</v>
      </c>
      <c r="K2675" s="34">
        <f>ROUND(('NEW Reference'!D$16*List!$H2675)+'NEW Reference'!D$17,0)</f>
        <v>1892</v>
      </c>
      <c r="L2675" s="34">
        <f>ROUND(('NEW Reference'!E$16*List!$H2675)+'NEW Reference'!E$17,0)</f>
        <v>2339</v>
      </c>
      <c r="M2675" s="34">
        <f>ROUND(('NEW Reference'!F$16*List!$H2675)+'NEW Reference'!F$17,0)</f>
        <v>2437</v>
      </c>
      <c r="N2675" s="34">
        <f>ROUND(('NEW Reference'!G$16*List!$H2675)+'NEW Reference'!G$17,0)</f>
        <v>2759</v>
      </c>
      <c r="O2675" s="34">
        <f>ROUND(('NEW Reference'!H$16*List!$H2675)+'NEW Reference'!H$17,0)</f>
        <v>2865</v>
      </c>
      <c r="P2675" s="34">
        <f>ROUND(('NEW Reference'!I$16*List!$H2675)+'NEW Reference'!I$17,0)</f>
        <v>2977</v>
      </c>
      <c r="Q2675" s="34">
        <f>ROUND(('NEW Reference'!J$16*List!$H2675)+'NEW Reference'!J$17,0)</f>
        <v>3447</v>
      </c>
      <c r="R2675" s="34">
        <f>ROUND(('NEW Reference'!K$16*List!$H2675)+'NEW Reference'!K$17,0)</f>
        <v>3556</v>
      </c>
      <c r="S2675" s="34">
        <f>ROUND(('NEW Reference'!L$16*List!$H2675)+'NEW Reference'!L$17,0)</f>
        <v>3837</v>
      </c>
      <c r="T2675" s="34">
        <f>ROUND(('NEW Reference'!M$16*List!$H2675)+'NEW Reference'!M$17,0)</f>
        <v>4583</v>
      </c>
      <c r="U2675" s="34">
        <f>ROUND(('NEW Reference'!N$16*List!$H2675)+'NEW Reference'!N$17,0)</f>
        <v>18492</v>
      </c>
      <c r="V2675" s="35">
        <f>ROUND(('NEW Reference'!O$16*List!$H2675)+'NEW Reference'!O$17,0)</f>
        <v>687</v>
      </c>
      <c r="W2675" s="35">
        <f>ROUND(('NEW Reference'!P$16*List!$H2675)+'NEW Reference'!P$17,0)</f>
        <v>969</v>
      </c>
      <c r="X2675" s="35">
        <f>ROUND(('NEW Reference'!Q$16*List!$H2675)+'NEW Reference'!Q$17,0)</f>
        <v>484</v>
      </c>
      <c r="Y2675" s="36"/>
      <c r="Z2675" s="4" t="str">
        <f t="shared" si="125"/>
        <v>HALL, Texas</v>
      </c>
      <c r="AA2675" s="46" t="s">
        <v>1818</v>
      </c>
      <c r="AB2675" s="37" t="s">
        <v>49</v>
      </c>
      <c r="AC2675" s="41" t="s">
        <v>7157</v>
      </c>
      <c r="AD2675" s="42"/>
      <c r="AE2675">
        <f t="shared" si="126"/>
        <v>0.83110000000000006</v>
      </c>
    </row>
    <row r="2676" spans="1:31">
      <c r="A2676" s="28" t="s">
        <v>7412</v>
      </c>
      <c r="B2676" s="44" t="s">
        <v>7413</v>
      </c>
      <c r="C2676" s="47">
        <v>99945</v>
      </c>
      <c r="D2676" s="30" t="s">
        <v>229</v>
      </c>
      <c r="E2676" s="37" t="s">
        <v>1417</v>
      </c>
      <c r="F2676" s="50" t="s">
        <v>7157</v>
      </c>
      <c r="G2676" s="33" t="s">
        <v>59</v>
      </c>
      <c r="H2676">
        <f t="shared" si="124"/>
        <v>0.83110000000000006</v>
      </c>
      <c r="I2676" s="34">
        <f>ROUND(('NEW Reference'!B$16*List!$H2676)+'NEW Reference'!B$17,0)</f>
        <v>1059</v>
      </c>
      <c r="J2676" s="34">
        <f>ROUND(('NEW Reference'!C$16*List!$H2676)+'NEW Reference'!C$17,0)</f>
        <v>1579</v>
      </c>
      <c r="K2676" s="34">
        <f>ROUND(('NEW Reference'!D$16*List!$H2676)+'NEW Reference'!D$17,0)</f>
        <v>1892</v>
      </c>
      <c r="L2676" s="34">
        <f>ROUND(('NEW Reference'!E$16*List!$H2676)+'NEW Reference'!E$17,0)</f>
        <v>2339</v>
      </c>
      <c r="M2676" s="34">
        <f>ROUND(('NEW Reference'!F$16*List!$H2676)+'NEW Reference'!F$17,0)</f>
        <v>2437</v>
      </c>
      <c r="N2676" s="34">
        <f>ROUND(('NEW Reference'!G$16*List!$H2676)+'NEW Reference'!G$17,0)</f>
        <v>2759</v>
      </c>
      <c r="O2676" s="34">
        <f>ROUND(('NEW Reference'!H$16*List!$H2676)+'NEW Reference'!H$17,0)</f>
        <v>2865</v>
      </c>
      <c r="P2676" s="34">
        <f>ROUND(('NEW Reference'!I$16*List!$H2676)+'NEW Reference'!I$17,0)</f>
        <v>2977</v>
      </c>
      <c r="Q2676" s="34">
        <f>ROUND(('NEW Reference'!J$16*List!$H2676)+'NEW Reference'!J$17,0)</f>
        <v>3447</v>
      </c>
      <c r="R2676" s="34">
        <f>ROUND(('NEW Reference'!K$16*List!$H2676)+'NEW Reference'!K$17,0)</f>
        <v>3556</v>
      </c>
      <c r="S2676" s="34">
        <f>ROUND(('NEW Reference'!L$16*List!$H2676)+'NEW Reference'!L$17,0)</f>
        <v>3837</v>
      </c>
      <c r="T2676" s="34">
        <f>ROUND(('NEW Reference'!M$16*List!$H2676)+'NEW Reference'!M$17,0)</f>
        <v>4583</v>
      </c>
      <c r="U2676" s="34">
        <f>ROUND(('NEW Reference'!N$16*List!$H2676)+'NEW Reference'!N$17,0)</f>
        <v>18492</v>
      </c>
      <c r="V2676" s="35">
        <f>ROUND(('NEW Reference'!O$16*List!$H2676)+'NEW Reference'!O$17,0)</f>
        <v>687</v>
      </c>
      <c r="W2676" s="35">
        <f>ROUND(('NEW Reference'!P$16*List!$H2676)+'NEW Reference'!P$17,0)</f>
        <v>969</v>
      </c>
      <c r="X2676" s="35">
        <f>ROUND(('NEW Reference'!Q$16*List!$H2676)+'NEW Reference'!Q$17,0)</f>
        <v>484</v>
      </c>
      <c r="Y2676" s="36"/>
      <c r="Z2676" s="4" t="str">
        <f t="shared" si="125"/>
        <v>HAMILTON, Texas</v>
      </c>
      <c r="AA2676" s="37" t="s">
        <v>1417</v>
      </c>
      <c r="AB2676" s="37" t="s">
        <v>49</v>
      </c>
      <c r="AC2676" s="32" t="s">
        <v>7157</v>
      </c>
      <c r="AD2676" s="38"/>
      <c r="AE2676">
        <f t="shared" si="126"/>
        <v>0.83110000000000006</v>
      </c>
    </row>
    <row r="2677" spans="1:31">
      <c r="A2677" s="28" t="s">
        <v>7414</v>
      </c>
      <c r="B2677" s="44" t="s">
        <v>7415</v>
      </c>
      <c r="C2677" s="45">
        <v>99945</v>
      </c>
      <c r="D2677" s="30" t="s">
        <v>229</v>
      </c>
      <c r="E2677" s="46" t="s">
        <v>7416</v>
      </c>
      <c r="F2677" s="50" t="s">
        <v>7157</v>
      </c>
      <c r="G2677" s="33" t="s">
        <v>59</v>
      </c>
      <c r="H2677">
        <f t="shared" si="124"/>
        <v>0.83110000000000006</v>
      </c>
      <c r="I2677" s="34">
        <f>ROUND(('NEW Reference'!B$16*List!$H2677)+'NEW Reference'!B$17,0)</f>
        <v>1059</v>
      </c>
      <c r="J2677" s="34">
        <f>ROUND(('NEW Reference'!C$16*List!$H2677)+'NEW Reference'!C$17,0)</f>
        <v>1579</v>
      </c>
      <c r="K2677" s="34">
        <f>ROUND(('NEW Reference'!D$16*List!$H2677)+'NEW Reference'!D$17,0)</f>
        <v>1892</v>
      </c>
      <c r="L2677" s="34">
        <f>ROUND(('NEW Reference'!E$16*List!$H2677)+'NEW Reference'!E$17,0)</f>
        <v>2339</v>
      </c>
      <c r="M2677" s="34">
        <f>ROUND(('NEW Reference'!F$16*List!$H2677)+'NEW Reference'!F$17,0)</f>
        <v>2437</v>
      </c>
      <c r="N2677" s="34">
        <f>ROUND(('NEW Reference'!G$16*List!$H2677)+'NEW Reference'!G$17,0)</f>
        <v>2759</v>
      </c>
      <c r="O2677" s="34">
        <f>ROUND(('NEW Reference'!H$16*List!$H2677)+'NEW Reference'!H$17,0)</f>
        <v>2865</v>
      </c>
      <c r="P2677" s="34">
        <f>ROUND(('NEW Reference'!I$16*List!$H2677)+'NEW Reference'!I$17,0)</f>
        <v>2977</v>
      </c>
      <c r="Q2677" s="34">
        <f>ROUND(('NEW Reference'!J$16*List!$H2677)+'NEW Reference'!J$17,0)</f>
        <v>3447</v>
      </c>
      <c r="R2677" s="34">
        <f>ROUND(('NEW Reference'!K$16*List!$H2677)+'NEW Reference'!K$17,0)</f>
        <v>3556</v>
      </c>
      <c r="S2677" s="34">
        <f>ROUND(('NEW Reference'!L$16*List!$H2677)+'NEW Reference'!L$17,0)</f>
        <v>3837</v>
      </c>
      <c r="T2677" s="34">
        <f>ROUND(('NEW Reference'!M$16*List!$H2677)+'NEW Reference'!M$17,0)</f>
        <v>4583</v>
      </c>
      <c r="U2677" s="34">
        <f>ROUND(('NEW Reference'!N$16*List!$H2677)+'NEW Reference'!N$17,0)</f>
        <v>18492</v>
      </c>
      <c r="V2677" s="35">
        <f>ROUND(('NEW Reference'!O$16*List!$H2677)+'NEW Reference'!O$17,0)</f>
        <v>687</v>
      </c>
      <c r="W2677" s="35">
        <f>ROUND(('NEW Reference'!P$16*List!$H2677)+'NEW Reference'!P$17,0)</f>
        <v>969</v>
      </c>
      <c r="X2677" s="35">
        <f>ROUND(('NEW Reference'!Q$16*List!$H2677)+'NEW Reference'!Q$17,0)</f>
        <v>484</v>
      </c>
      <c r="Y2677" s="36"/>
      <c r="Z2677" s="4" t="str">
        <f t="shared" si="125"/>
        <v>HANSFORD, Texas</v>
      </c>
      <c r="AA2677" s="46" t="s">
        <v>7416</v>
      </c>
      <c r="AB2677" s="37" t="s">
        <v>49</v>
      </c>
      <c r="AC2677" s="41" t="s">
        <v>7157</v>
      </c>
      <c r="AD2677" s="42"/>
      <c r="AE2677">
        <f t="shared" si="126"/>
        <v>0.83110000000000006</v>
      </c>
    </row>
    <row r="2678" spans="1:31">
      <c r="A2678" s="28" t="s">
        <v>7417</v>
      </c>
      <c r="B2678" s="44" t="s">
        <v>7418</v>
      </c>
      <c r="C2678" s="45">
        <v>99945</v>
      </c>
      <c r="D2678" s="30" t="s">
        <v>229</v>
      </c>
      <c r="E2678" s="46" t="s">
        <v>7019</v>
      </c>
      <c r="F2678" s="50" t="s">
        <v>7157</v>
      </c>
      <c r="G2678" s="33" t="s">
        <v>59</v>
      </c>
      <c r="H2678">
        <f t="shared" si="124"/>
        <v>0.83110000000000006</v>
      </c>
      <c r="I2678" s="34">
        <f>ROUND(('NEW Reference'!B$16*List!$H2678)+'NEW Reference'!B$17,0)</f>
        <v>1059</v>
      </c>
      <c r="J2678" s="34">
        <f>ROUND(('NEW Reference'!C$16*List!$H2678)+'NEW Reference'!C$17,0)</f>
        <v>1579</v>
      </c>
      <c r="K2678" s="34">
        <f>ROUND(('NEW Reference'!D$16*List!$H2678)+'NEW Reference'!D$17,0)</f>
        <v>1892</v>
      </c>
      <c r="L2678" s="34">
        <f>ROUND(('NEW Reference'!E$16*List!$H2678)+'NEW Reference'!E$17,0)</f>
        <v>2339</v>
      </c>
      <c r="M2678" s="34">
        <f>ROUND(('NEW Reference'!F$16*List!$H2678)+'NEW Reference'!F$17,0)</f>
        <v>2437</v>
      </c>
      <c r="N2678" s="34">
        <f>ROUND(('NEW Reference'!G$16*List!$H2678)+'NEW Reference'!G$17,0)</f>
        <v>2759</v>
      </c>
      <c r="O2678" s="34">
        <f>ROUND(('NEW Reference'!H$16*List!$H2678)+'NEW Reference'!H$17,0)</f>
        <v>2865</v>
      </c>
      <c r="P2678" s="34">
        <f>ROUND(('NEW Reference'!I$16*List!$H2678)+'NEW Reference'!I$17,0)</f>
        <v>2977</v>
      </c>
      <c r="Q2678" s="34">
        <f>ROUND(('NEW Reference'!J$16*List!$H2678)+'NEW Reference'!J$17,0)</f>
        <v>3447</v>
      </c>
      <c r="R2678" s="34">
        <f>ROUND(('NEW Reference'!K$16*List!$H2678)+'NEW Reference'!K$17,0)</f>
        <v>3556</v>
      </c>
      <c r="S2678" s="34">
        <f>ROUND(('NEW Reference'!L$16*List!$H2678)+'NEW Reference'!L$17,0)</f>
        <v>3837</v>
      </c>
      <c r="T2678" s="34">
        <f>ROUND(('NEW Reference'!M$16*List!$H2678)+'NEW Reference'!M$17,0)</f>
        <v>4583</v>
      </c>
      <c r="U2678" s="34">
        <f>ROUND(('NEW Reference'!N$16*List!$H2678)+'NEW Reference'!N$17,0)</f>
        <v>18492</v>
      </c>
      <c r="V2678" s="35">
        <f>ROUND(('NEW Reference'!O$16*List!$H2678)+'NEW Reference'!O$17,0)</f>
        <v>687</v>
      </c>
      <c r="W2678" s="35">
        <f>ROUND(('NEW Reference'!P$16*List!$H2678)+'NEW Reference'!P$17,0)</f>
        <v>969</v>
      </c>
      <c r="X2678" s="35">
        <f>ROUND(('NEW Reference'!Q$16*List!$H2678)+'NEW Reference'!Q$17,0)</f>
        <v>484</v>
      </c>
      <c r="Y2678" s="36"/>
      <c r="Z2678" s="4" t="str">
        <f t="shared" si="125"/>
        <v>HARDEMAN, Texas</v>
      </c>
      <c r="AA2678" s="46" t="s">
        <v>7019</v>
      </c>
      <c r="AB2678" s="37" t="s">
        <v>49</v>
      </c>
      <c r="AC2678" s="41" t="s">
        <v>7157</v>
      </c>
      <c r="AD2678" s="42"/>
      <c r="AE2678">
        <f t="shared" si="126"/>
        <v>0.83110000000000006</v>
      </c>
    </row>
    <row r="2679" spans="1:31">
      <c r="A2679" s="28" t="s">
        <v>7419</v>
      </c>
      <c r="B2679" s="44" t="s">
        <v>7420</v>
      </c>
      <c r="C2679" s="45">
        <v>13140</v>
      </c>
      <c r="D2679" s="30" t="s">
        <v>381</v>
      </c>
      <c r="E2679" s="46" t="s">
        <v>2287</v>
      </c>
      <c r="F2679" s="49" t="s">
        <v>7157</v>
      </c>
      <c r="G2679" s="33" t="s">
        <v>48</v>
      </c>
      <c r="H2679">
        <f t="shared" si="124"/>
        <v>0.9326000000000001</v>
      </c>
      <c r="I2679" s="34">
        <f>ROUND(('NEW Reference'!B$16*List!$H2679)+'NEW Reference'!B$17,0)</f>
        <v>1153</v>
      </c>
      <c r="J2679" s="34">
        <f>ROUND(('NEW Reference'!C$16*List!$H2679)+'NEW Reference'!C$17,0)</f>
        <v>1719</v>
      </c>
      <c r="K2679" s="34">
        <f>ROUND(('NEW Reference'!D$16*List!$H2679)+'NEW Reference'!D$17,0)</f>
        <v>2060</v>
      </c>
      <c r="L2679" s="34">
        <f>ROUND(('NEW Reference'!E$16*List!$H2679)+'NEW Reference'!E$17,0)</f>
        <v>2547</v>
      </c>
      <c r="M2679" s="34">
        <f>ROUND(('NEW Reference'!F$16*List!$H2679)+'NEW Reference'!F$17,0)</f>
        <v>2653</v>
      </c>
      <c r="N2679" s="34">
        <f>ROUND(('NEW Reference'!G$16*List!$H2679)+'NEW Reference'!G$17,0)</f>
        <v>3004</v>
      </c>
      <c r="O2679" s="34">
        <f>ROUND(('NEW Reference'!H$16*List!$H2679)+'NEW Reference'!H$17,0)</f>
        <v>3118</v>
      </c>
      <c r="P2679" s="34">
        <f>ROUND(('NEW Reference'!I$16*List!$H2679)+'NEW Reference'!I$17,0)</f>
        <v>3241</v>
      </c>
      <c r="Q2679" s="34">
        <f>ROUND(('NEW Reference'!J$16*List!$H2679)+'NEW Reference'!J$17,0)</f>
        <v>3753</v>
      </c>
      <c r="R2679" s="34">
        <f>ROUND(('NEW Reference'!K$16*List!$H2679)+'NEW Reference'!K$17,0)</f>
        <v>3871</v>
      </c>
      <c r="S2679" s="34">
        <f>ROUND(('NEW Reference'!L$16*List!$H2679)+'NEW Reference'!L$17,0)</f>
        <v>4177</v>
      </c>
      <c r="T2679" s="34">
        <f>ROUND(('NEW Reference'!M$16*List!$H2679)+'NEW Reference'!M$17,0)</f>
        <v>4989</v>
      </c>
      <c r="U2679" s="34">
        <f>ROUND(('NEW Reference'!N$16*List!$H2679)+'NEW Reference'!N$17,0)</f>
        <v>20131</v>
      </c>
      <c r="V2679" s="35">
        <f>ROUND(('NEW Reference'!O$16*List!$H2679)+'NEW Reference'!O$17,0)</f>
        <v>748</v>
      </c>
      <c r="W2679" s="35">
        <f>ROUND(('NEW Reference'!P$16*List!$H2679)+'NEW Reference'!P$17,0)</f>
        <v>1055</v>
      </c>
      <c r="X2679" s="35">
        <f>ROUND(('NEW Reference'!Q$16*List!$H2679)+'NEW Reference'!Q$17,0)</f>
        <v>527</v>
      </c>
      <c r="Y2679" s="36"/>
      <c r="Z2679" s="4" t="str">
        <f t="shared" si="125"/>
        <v>HARDIN, Texas</v>
      </c>
      <c r="AA2679" s="46" t="s">
        <v>2287</v>
      </c>
      <c r="AB2679" s="37" t="s">
        <v>49</v>
      </c>
      <c r="AC2679" s="41" t="s">
        <v>7157</v>
      </c>
      <c r="AD2679" s="42"/>
      <c r="AE2679">
        <f t="shared" si="126"/>
        <v>0.9326000000000001</v>
      </c>
    </row>
    <row r="2680" spans="1:31">
      <c r="A2680" s="28" t="s">
        <v>7421</v>
      </c>
      <c r="B2680" s="44" t="s">
        <v>7422</v>
      </c>
      <c r="C2680" s="45">
        <v>26420</v>
      </c>
      <c r="D2680" s="30" t="s">
        <v>911</v>
      </c>
      <c r="E2680" s="46" t="s">
        <v>1827</v>
      </c>
      <c r="F2680" s="49" t="s">
        <v>7157</v>
      </c>
      <c r="G2680" s="33" t="s">
        <v>48</v>
      </c>
      <c r="H2680">
        <f t="shared" si="124"/>
        <v>0.99660000000000004</v>
      </c>
      <c r="I2680" s="34">
        <f>ROUND(('NEW Reference'!B$16*List!$H2680)+'NEW Reference'!B$17,0)</f>
        <v>1212</v>
      </c>
      <c r="J2680" s="34">
        <f>ROUND(('NEW Reference'!C$16*List!$H2680)+'NEW Reference'!C$17,0)</f>
        <v>1807</v>
      </c>
      <c r="K2680" s="34">
        <f>ROUND(('NEW Reference'!D$16*List!$H2680)+'NEW Reference'!D$17,0)</f>
        <v>2166</v>
      </c>
      <c r="L2680" s="34">
        <f>ROUND(('NEW Reference'!E$16*List!$H2680)+'NEW Reference'!E$17,0)</f>
        <v>2678</v>
      </c>
      <c r="M2680" s="34">
        <f>ROUND(('NEW Reference'!F$16*List!$H2680)+'NEW Reference'!F$17,0)</f>
        <v>2790</v>
      </c>
      <c r="N2680" s="34">
        <f>ROUND(('NEW Reference'!G$16*List!$H2680)+'NEW Reference'!G$17,0)</f>
        <v>3158</v>
      </c>
      <c r="O2680" s="34">
        <f>ROUND(('NEW Reference'!H$16*List!$H2680)+'NEW Reference'!H$17,0)</f>
        <v>3278</v>
      </c>
      <c r="P2680" s="34">
        <f>ROUND(('NEW Reference'!I$16*List!$H2680)+'NEW Reference'!I$17,0)</f>
        <v>3407</v>
      </c>
      <c r="Q2680" s="34">
        <f>ROUND(('NEW Reference'!J$16*List!$H2680)+'NEW Reference'!J$17,0)</f>
        <v>3946</v>
      </c>
      <c r="R2680" s="34">
        <f>ROUND(('NEW Reference'!K$16*List!$H2680)+'NEW Reference'!K$17,0)</f>
        <v>4070</v>
      </c>
      <c r="S2680" s="34">
        <f>ROUND(('NEW Reference'!L$16*List!$H2680)+'NEW Reference'!L$17,0)</f>
        <v>4392</v>
      </c>
      <c r="T2680" s="34">
        <f>ROUND(('NEW Reference'!M$16*List!$H2680)+'NEW Reference'!M$17,0)</f>
        <v>5245</v>
      </c>
      <c r="U2680" s="34">
        <f>ROUND(('NEW Reference'!N$16*List!$H2680)+'NEW Reference'!N$17,0)</f>
        <v>21164</v>
      </c>
      <c r="V2680" s="35">
        <f>ROUND(('NEW Reference'!O$16*List!$H2680)+'NEW Reference'!O$17,0)</f>
        <v>787</v>
      </c>
      <c r="W2680" s="35">
        <f>ROUND(('NEW Reference'!P$16*List!$H2680)+'NEW Reference'!P$17,0)</f>
        <v>1109</v>
      </c>
      <c r="X2680" s="35">
        <f>ROUND(('NEW Reference'!Q$16*List!$H2680)+'NEW Reference'!Q$17,0)</f>
        <v>554</v>
      </c>
      <c r="Y2680" s="36"/>
      <c r="Z2680" s="4" t="str">
        <f t="shared" si="125"/>
        <v>HARRIS, Texas</v>
      </c>
      <c r="AA2680" s="37" t="s">
        <v>1827</v>
      </c>
      <c r="AB2680" s="37" t="s">
        <v>49</v>
      </c>
      <c r="AC2680" s="32" t="s">
        <v>7157</v>
      </c>
      <c r="AD2680" s="38"/>
      <c r="AE2680">
        <f t="shared" si="126"/>
        <v>0.99660000000000004</v>
      </c>
    </row>
    <row r="2681" spans="1:31">
      <c r="A2681" s="28" t="s">
        <v>7423</v>
      </c>
      <c r="B2681" s="44" t="s">
        <v>7424</v>
      </c>
      <c r="C2681" s="45">
        <v>30980</v>
      </c>
      <c r="D2681" s="30" t="s">
        <v>1121</v>
      </c>
      <c r="E2681" s="46" t="s">
        <v>2532</v>
      </c>
      <c r="F2681" s="50" t="s">
        <v>7157</v>
      </c>
      <c r="G2681" s="33" t="s">
        <v>48</v>
      </c>
      <c r="H2681">
        <f t="shared" si="124"/>
        <v>0.94259999999999999</v>
      </c>
      <c r="I2681" s="34">
        <f>ROUND(('NEW Reference'!B$16*List!$H2681)+'NEW Reference'!B$17,0)</f>
        <v>1162</v>
      </c>
      <c r="J2681" s="34">
        <f>ROUND(('NEW Reference'!C$16*List!$H2681)+'NEW Reference'!C$17,0)</f>
        <v>1733</v>
      </c>
      <c r="K2681" s="34">
        <f>ROUND(('NEW Reference'!D$16*List!$H2681)+'NEW Reference'!D$17,0)</f>
        <v>2077</v>
      </c>
      <c r="L2681" s="34">
        <f>ROUND(('NEW Reference'!E$16*List!$H2681)+'NEW Reference'!E$17,0)</f>
        <v>2567</v>
      </c>
      <c r="M2681" s="34">
        <f>ROUND(('NEW Reference'!F$16*List!$H2681)+'NEW Reference'!F$17,0)</f>
        <v>2675</v>
      </c>
      <c r="N2681" s="34">
        <f>ROUND(('NEW Reference'!G$16*List!$H2681)+'NEW Reference'!G$17,0)</f>
        <v>3028</v>
      </c>
      <c r="O2681" s="34">
        <f>ROUND(('NEW Reference'!H$16*List!$H2681)+'NEW Reference'!H$17,0)</f>
        <v>3143</v>
      </c>
      <c r="P2681" s="34">
        <f>ROUND(('NEW Reference'!I$16*List!$H2681)+'NEW Reference'!I$17,0)</f>
        <v>3267</v>
      </c>
      <c r="Q2681" s="34">
        <f>ROUND(('NEW Reference'!J$16*List!$H2681)+'NEW Reference'!J$17,0)</f>
        <v>3783</v>
      </c>
      <c r="R2681" s="34">
        <f>ROUND(('NEW Reference'!K$16*List!$H2681)+'NEW Reference'!K$17,0)</f>
        <v>3902</v>
      </c>
      <c r="S2681" s="34">
        <f>ROUND(('NEW Reference'!L$16*List!$H2681)+'NEW Reference'!L$17,0)</f>
        <v>4211</v>
      </c>
      <c r="T2681" s="34">
        <f>ROUND(('NEW Reference'!M$16*List!$H2681)+'NEW Reference'!M$17,0)</f>
        <v>5029</v>
      </c>
      <c r="U2681" s="34">
        <f>ROUND(('NEW Reference'!N$16*List!$H2681)+'NEW Reference'!N$17,0)</f>
        <v>20292</v>
      </c>
      <c r="V2681" s="35">
        <f>ROUND(('NEW Reference'!O$16*List!$H2681)+'NEW Reference'!O$17,0)</f>
        <v>754</v>
      </c>
      <c r="W2681" s="35">
        <f>ROUND(('NEW Reference'!P$16*List!$H2681)+'NEW Reference'!P$17,0)</f>
        <v>1063</v>
      </c>
      <c r="X2681" s="35">
        <f>ROUND(('NEW Reference'!Q$16*List!$H2681)+'NEW Reference'!Q$17,0)</f>
        <v>532</v>
      </c>
      <c r="Y2681" s="36"/>
      <c r="Z2681" s="4" t="str">
        <f t="shared" si="125"/>
        <v>HARRISON, Texas</v>
      </c>
      <c r="AA2681" s="46" t="s">
        <v>2532</v>
      </c>
      <c r="AB2681" s="37" t="s">
        <v>49</v>
      </c>
      <c r="AC2681" s="41" t="s">
        <v>7157</v>
      </c>
      <c r="AD2681" s="42"/>
      <c r="AE2681">
        <f t="shared" si="126"/>
        <v>0.94259999999999999</v>
      </c>
    </row>
    <row r="2682" spans="1:31">
      <c r="A2682" s="28" t="s">
        <v>7425</v>
      </c>
      <c r="B2682" s="44" t="s">
        <v>7426</v>
      </c>
      <c r="C2682" s="45">
        <v>99945</v>
      </c>
      <c r="D2682" s="30" t="s">
        <v>229</v>
      </c>
      <c r="E2682" s="46" t="s">
        <v>7427</v>
      </c>
      <c r="F2682" s="50" t="s">
        <v>7157</v>
      </c>
      <c r="G2682" s="33" t="s">
        <v>59</v>
      </c>
      <c r="H2682">
        <f t="shared" si="124"/>
        <v>0.83110000000000006</v>
      </c>
      <c r="I2682" s="34">
        <f>ROUND(('NEW Reference'!B$16*List!$H2682)+'NEW Reference'!B$17,0)</f>
        <v>1059</v>
      </c>
      <c r="J2682" s="34">
        <f>ROUND(('NEW Reference'!C$16*List!$H2682)+'NEW Reference'!C$17,0)</f>
        <v>1579</v>
      </c>
      <c r="K2682" s="34">
        <f>ROUND(('NEW Reference'!D$16*List!$H2682)+'NEW Reference'!D$17,0)</f>
        <v>1892</v>
      </c>
      <c r="L2682" s="34">
        <f>ROUND(('NEW Reference'!E$16*List!$H2682)+'NEW Reference'!E$17,0)</f>
        <v>2339</v>
      </c>
      <c r="M2682" s="34">
        <f>ROUND(('NEW Reference'!F$16*List!$H2682)+'NEW Reference'!F$17,0)</f>
        <v>2437</v>
      </c>
      <c r="N2682" s="34">
        <f>ROUND(('NEW Reference'!G$16*List!$H2682)+'NEW Reference'!G$17,0)</f>
        <v>2759</v>
      </c>
      <c r="O2682" s="34">
        <f>ROUND(('NEW Reference'!H$16*List!$H2682)+'NEW Reference'!H$17,0)</f>
        <v>2865</v>
      </c>
      <c r="P2682" s="34">
        <f>ROUND(('NEW Reference'!I$16*List!$H2682)+'NEW Reference'!I$17,0)</f>
        <v>2977</v>
      </c>
      <c r="Q2682" s="34">
        <f>ROUND(('NEW Reference'!J$16*List!$H2682)+'NEW Reference'!J$17,0)</f>
        <v>3447</v>
      </c>
      <c r="R2682" s="34">
        <f>ROUND(('NEW Reference'!K$16*List!$H2682)+'NEW Reference'!K$17,0)</f>
        <v>3556</v>
      </c>
      <c r="S2682" s="34">
        <f>ROUND(('NEW Reference'!L$16*List!$H2682)+'NEW Reference'!L$17,0)</f>
        <v>3837</v>
      </c>
      <c r="T2682" s="34">
        <f>ROUND(('NEW Reference'!M$16*List!$H2682)+'NEW Reference'!M$17,0)</f>
        <v>4583</v>
      </c>
      <c r="U2682" s="34">
        <f>ROUND(('NEW Reference'!N$16*List!$H2682)+'NEW Reference'!N$17,0)</f>
        <v>18492</v>
      </c>
      <c r="V2682" s="35">
        <f>ROUND(('NEW Reference'!O$16*List!$H2682)+'NEW Reference'!O$17,0)</f>
        <v>687</v>
      </c>
      <c r="W2682" s="35">
        <f>ROUND(('NEW Reference'!P$16*List!$H2682)+'NEW Reference'!P$17,0)</f>
        <v>969</v>
      </c>
      <c r="X2682" s="35">
        <f>ROUND(('NEW Reference'!Q$16*List!$H2682)+'NEW Reference'!Q$17,0)</f>
        <v>484</v>
      </c>
      <c r="Y2682" s="36"/>
      <c r="Z2682" s="4" t="str">
        <f t="shared" si="125"/>
        <v>HARTLEY, Texas</v>
      </c>
      <c r="AA2682" s="46" t="s">
        <v>7427</v>
      </c>
      <c r="AB2682" s="37" t="s">
        <v>49</v>
      </c>
      <c r="AC2682" s="41" t="s">
        <v>7157</v>
      </c>
      <c r="AD2682" s="42"/>
      <c r="AE2682">
        <f t="shared" si="126"/>
        <v>0.83110000000000006</v>
      </c>
    </row>
    <row r="2683" spans="1:31">
      <c r="A2683" s="28" t="s">
        <v>7428</v>
      </c>
      <c r="B2683" s="44" t="s">
        <v>7429</v>
      </c>
      <c r="C2683" s="47">
        <v>99945</v>
      </c>
      <c r="D2683" s="30" t="s">
        <v>229</v>
      </c>
      <c r="E2683" s="37" t="s">
        <v>3037</v>
      </c>
      <c r="F2683" s="50" t="s">
        <v>7157</v>
      </c>
      <c r="G2683" s="33" t="s">
        <v>59</v>
      </c>
      <c r="H2683">
        <f t="shared" si="124"/>
        <v>0.83110000000000006</v>
      </c>
      <c r="I2683" s="34">
        <f>ROUND(('NEW Reference'!B$16*List!$H2683)+'NEW Reference'!B$17,0)</f>
        <v>1059</v>
      </c>
      <c r="J2683" s="34">
        <f>ROUND(('NEW Reference'!C$16*List!$H2683)+'NEW Reference'!C$17,0)</f>
        <v>1579</v>
      </c>
      <c r="K2683" s="34">
        <f>ROUND(('NEW Reference'!D$16*List!$H2683)+'NEW Reference'!D$17,0)</f>
        <v>1892</v>
      </c>
      <c r="L2683" s="34">
        <f>ROUND(('NEW Reference'!E$16*List!$H2683)+'NEW Reference'!E$17,0)</f>
        <v>2339</v>
      </c>
      <c r="M2683" s="34">
        <f>ROUND(('NEW Reference'!F$16*List!$H2683)+'NEW Reference'!F$17,0)</f>
        <v>2437</v>
      </c>
      <c r="N2683" s="34">
        <f>ROUND(('NEW Reference'!G$16*List!$H2683)+'NEW Reference'!G$17,0)</f>
        <v>2759</v>
      </c>
      <c r="O2683" s="34">
        <f>ROUND(('NEW Reference'!H$16*List!$H2683)+'NEW Reference'!H$17,0)</f>
        <v>2865</v>
      </c>
      <c r="P2683" s="34">
        <f>ROUND(('NEW Reference'!I$16*List!$H2683)+'NEW Reference'!I$17,0)</f>
        <v>2977</v>
      </c>
      <c r="Q2683" s="34">
        <f>ROUND(('NEW Reference'!J$16*List!$H2683)+'NEW Reference'!J$17,0)</f>
        <v>3447</v>
      </c>
      <c r="R2683" s="34">
        <f>ROUND(('NEW Reference'!K$16*List!$H2683)+'NEW Reference'!K$17,0)</f>
        <v>3556</v>
      </c>
      <c r="S2683" s="34">
        <f>ROUND(('NEW Reference'!L$16*List!$H2683)+'NEW Reference'!L$17,0)</f>
        <v>3837</v>
      </c>
      <c r="T2683" s="34">
        <f>ROUND(('NEW Reference'!M$16*List!$H2683)+'NEW Reference'!M$17,0)</f>
        <v>4583</v>
      </c>
      <c r="U2683" s="34">
        <f>ROUND(('NEW Reference'!N$16*List!$H2683)+'NEW Reference'!N$17,0)</f>
        <v>18492</v>
      </c>
      <c r="V2683" s="35">
        <f>ROUND(('NEW Reference'!O$16*List!$H2683)+'NEW Reference'!O$17,0)</f>
        <v>687</v>
      </c>
      <c r="W2683" s="35">
        <f>ROUND(('NEW Reference'!P$16*List!$H2683)+'NEW Reference'!P$17,0)</f>
        <v>969</v>
      </c>
      <c r="X2683" s="35">
        <f>ROUND(('NEW Reference'!Q$16*List!$H2683)+'NEW Reference'!Q$17,0)</f>
        <v>484</v>
      </c>
      <c r="Y2683" s="36"/>
      <c r="Z2683" s="4" t="str">
        <f t="shared" si="125"/>
        <v>HASKELL, Texas</v>
      </c>
      <c r="AA2683" s="37" t="s">
        <v>3037</v>
      </c>
      <c r="AB2683" s="37" t="s">
        <v>49</v>
      </c>
      <c r="AC2683" s="32" t="s">
        <v>7157</v>
      </c>
      <c r="AD2683" s="38"/>
      <c r="AE2683">
        <f t="shared" si="126"/>
        <v>0.83110000000000006</v>
      </c>
    </row>
    <row r="2684" spans="1:31">
      <c r="A2684" s="28" t="s">
        <v>7430</v>
      </c>
      <c r="B2684" s="44" t="s">
        <v>7431</v>
      </c>
      <c r="C2684" s="45">
        <v>12420</v>
      </c>
      <c r="D2684" s="30" t="s">
        <v>356</v>
      </c>
      <c r="E2684" s="46" t="s">
        <v>7432</v>
      </c>
      <c r="F2684" s="49" t="s">
        <v>7157</v>
      </c>
      <c r="G2684" s="33" t="s">
        <v>48</v>
      </c>
      <c r="H2684">
        <f t="shared" si="124"/>
        <v>0.93420000000000003</v>
      </c>
      <c r="I2684" s="34">
        <f>ROUND(('NEW Reference'!B$16*List!$H2684)+'NEW Reference'!B$17,0)</f>
        <v>1154</v>
      </c>
      <c r="J2684" s="34">
        <f>ROUND(('NEW Reference'!C$16*List!$H2684)+'NEW Reference'!C$17,0)</f>
        <v>1721</v>
      </c>
      <c r="K2684" s="34">
        <f>ROUND(('NEW Reference'!D$16*List!$H2684)+'NEW Reference'!D$17,0)</f>
        <v>2063</v>
      </c>
      <c r="L2684" s="34">
        <f>ROUND(('NEW Reference'!E$16*List!$H2684)+'NEW Reference'!E$17,0)</f>
        <v>2550</v>
      </c>
      <c r="M2684" s="34">
        <f>ROUND(('NEW Reference'!F$16*List!$H2684)+'NEW Reference'!F$17,0)</f>
        <v>2657</v>
      </c>
      <c r="N2684" s="34">
        <f>ROUND(('NEW Reference'!G$16*List!$H2684)+'NEW Reference'!G$17,0)</f>
        <v>3007</v>
      </c>
      <c r="O2684" s="34">
        <f>ROUND(('NEW Reference'!H$16*List!$H2684)+'NEW Reference'!H$17,0)</f>
        <v>3122</v>
      </c>
      <c r="P2684" s="34">
        <f>ROUND(('NEW Reference'!I$16*List!$H2684)+'NEW Reference'!I$17,0)</f>
        <v>3245</v>
      </c>
      <c r="Q2684" s="34">
        <f>ROUND(('NEW Reference'!J$16*List!$H2684)+'NEW Reference'!J$17,0)</f>
        <v>3758</v>
      </c>
      <c r="R2684" s="34">
        <f>ROUND(('NEW Reference'!K$16*List!$H2684)+'NEW Reference'!K$17,0)</f>
        <v>3876</v>
      </c>
      <c r="S2684" s="34">
        <f>ROUND(('NEW Reference'!L$16*List!$H2684)+'NEW Reference'!L$17,0)</f>
        <v>4183</v>
      </c>
      <c r="T2684" s="34">
        <f>ROUND(('NEW Reference'!M$16*List!$H2684)+'NEW Reference'!M$17,0)</f>
        <v>4996</v>
      </c>
      <c r="U2684" s="34">
        <f>ROUND(('NEW Reference'!N$16*List!$H2684)+'NEW Reference'!N$17,0)</f>
        <v>20157</v>
      </c>
      <c r="V2684" s="35">
        <f>ROUND(('NEW Reference'!O$16*List!$H2684)+'NEW Reference'!O$17,0)</f>
        <v>749</v>
      </c>
      <c r="W2684" s="35">
        <f>ROUND(('NEW Reference'!P$16*List!$H2684)+'NEW Reference'!P$17,0)</f>
        <v>1056</v>
      </c>
      <c r="X2684" s="35">
        <f>ROUND(('NEW Reference'!Q$16*List!$H2684)+'NEW Reference'!Q$17,0)</f>
        <v>528</v>
      </c>
      <c r="Y2684" s="36"/>
      <c r="Z2684" s="4" t="str">
        <f t="shared" si="125"/>
        <v>HAYS, Texas</v>
      </c>
      <c r="AA2684" s="46" t="s">
        <v>7432</v>
      </c>
      <c r="AB2684" s="37" t="s">
        <v>49</v>
      </c>
      <c r="AC2684" s="41" t="s">
        <v>7157</v>
      </c>
      <c r="AD2684" s="42"/>
      <c r="AE2684">
        <f t="shared" si="126"/>
        <v>0.93420000000000003</v>
      </c>
    </row>
    <row r="2685" spans="1:31">
      <c r="A2685" s="28" t="s">
        <v>7433</v>
      </c>
      <c r="B2685" s="44" t="s">
        <v>7434</v>
      </c>
      <c r="C2685" s="47">
        <v>99945</v>
      </c>
      <c r="D2685" s="30" t="s">
        <v>229</v>
      </c>
      <c r="E2685" s="37" t="s">
        <v>7435</v>
      </c>
      <c r="F2685" s="50" t="s">
        <v>7157</v>
      </c>
      <c r="G2685" s="33" t="s">
        <v>59</v>
      </c>
      <c r="H2685">
        <f t="shared" si="124"/>
        <v>0.83110000000000006</v>
      </c>
      <c r="I2685" s="34">
        <f>ROUND(('NEW Reference'!B$16*List!$H2685)+'NEW Reference'!B$17,0)</f>
        <v>1059</v>
      </c>
      <c r="J2685" s="34">
        <f>ROUND(('NEW Reference'!C$16*List!$H2685)+'NEW Reference'!C$17,0)</f>
        <v>1579</v>
      </c>
      <c r="K2685" s="34">
        <f>ROUND(('NEW Reference'!D$16*List!$H2685)+'NEW Reference'!D$17,0)</f>
        <v>1892</v>
      </c>
      <c r="L2685" s="34">
        <f>ROUND(('NEW Reference'!E$16*List!$H2685)+'NEW Reference'!E$17,0)</f>
        <v>2339</v>
      </c>
      <c r="M2685" s="34">
        <f>ROUND(('NEW Reference'!F$16*List!$H2685)+'NEW Reference'!F$17,0)</f>
        <v>2437</v>
      </c>
      <c r="N2685" s="34">
        <f>ROUND(('NEW Reference'!G$16*List!$H2685)+'NEW Reference'!G$17,0)</f>
        <v>2759</v>
      </c>
      <c r="O2685" s="34">
        <f>ROUND(('NEW Reference'!H$16*List!$H2685)+'NEW Reference'!H$17,0)</f>
        <v>2865</v>
      </c>
      <c r="P2685" s="34">
        <f>ROUND(('NEW Reference'!I$16*List!$H2685)+'NEW Reference'!I$17,0)</f>
        <v>2977</v>
      </c>
      <c r="Q2685" s="34">
        <f>ROUND(('NEW Reference'!J$16*List!$H2685)+'NEW Reference'!J$17,0)</f>
        <v>3447</v>
      </c>
      <c r="R2685" s="34">
        <f>ROUND(('NEW Reference'!K$16*List!$H2685)+'NEW Reference'!K$17,0)</f>
        <v>3556</v>
      </c>
      <c r="S2685" s="34">
        <f>ROUND(('NEW Reference'!L$16*List!$H2685)+'NEW Reference'!L$17,0)</f>
        <v>3837</v>
      </c>
      <c r="T2685" s="34">
        <f>ROUND(('NEW Reference'!M$16*List!$H2685)+'NEW Reference'!M$17,0)</f>
        <v>4583</v>
      </c>
      <c r="U2685" s="34">
        <f>ROUND(('NEW Reference'!N$16*List!$H2685)+'NEW Reference'!N$17,0)</f>
        <v>18492</v>
      </c>
      <c r="V2685" s="35">
        <f>ROUND(('NEW Reference'!O$16*List!$H2685)+'NEW Reference'!O$17,0)</f>
        <v>687</v>
      </c>
      <c r="W2685" s="35">
        <f>ROUND(('NEW Reference'!P$16*List!$H2685)+'NEW Reference'!P$17,0)</f>
        <v>969</v>
      </c>
      <c r="X2685" s="35">
        <f>ROUND(('NEW Reference'!Q$16*List!$H2685)+'NEW Reference'!Q$17,0)</f>
        <v>484</v>
      </c>
      <c r="Y2685" s="36"/>
      <c r="Z2685" s="4" t="str">
        <f t="shared" si="125"/>
        <v>HEMPHILL, Texas</v>
      </c>
      <c r="AA2685" s="46" t="s">
        <v>7435</v>
      </c>
      <c r="AB2685" s="37" t="s">
        <v>49</v>
      </c>
      <c r="AC2685" s="41" t="s">
        <v>7157</v>
      </c>
      <c r="AD2685" s="42"/>
      <c r="AE2685">
        <f t="shared" si="126"/>
        <v>0.83110000000000006</v>
      </c>
    </row>
    <row r="2686" spans="1:31">
      <c r="A2686" s="28" t="s">
        <v>7436</v>
      </c>
      <c r="B2686" s="44" t="s">
        <v>7437</v>
      </c>
      <c r="C2686" s="47">
        <v>99945</v>
      </c>
      <c r="D2686" s="30" t="s">
        <v>229</v>
      </c>
      <c r="E2686" s="37" t="s">
        <v>2290</v>
      </c>
      <c r="F2686" s="50" t="s">
        <v>7157</v>
      </c>
      <c r="G2686" s="33" t="s">
        <v>59</v>
      </c>
      <c r="H2686">
        <f t="shared" si="124"/>
        <v>0.83110000000000006</v>
      </c>
      <c r="I2686" s="34">
        <f>ROUND(('NEW Reference'!B$16*List!$H2686)+'NEW Reference'!B$17,0)</f>
        <v>1059</v>
      </c>
      <c r="J2686" s="34">
        <f>ROUND(('NEW Reference'!C$16*List!$H2686)+'NEW Reference'!C$17,0)</f>
        <v>1579</v>
      </c>
      <c r="K2686" s="34">
        <f>ROUND(('NEW Reference'!D$16*List!$H2686)+'NEW Reference'!D$17,0)</f>
        <v>1892</v>
      </c>
      <c r="L2686" s="34">
        <f>ROUND(('NEW Reference'!E$16*List!$H2686)+'NEW Reference'!E$17,0)</f>
        <v>2339</v>
      </c>
      <c r="M2686" s="34">
        <f>ROUND(('NEW Reference'!F$16*List!$H2686)+'NEW Reference'!F$17,0)</f>
        <v>2437</v>
      </c>
      <c r="N2686" s="34">
        <f>ROUND(('NEW Reference'!G$16*List!$H2686)+'NEW Reference'!G$17,0)</f>
        <v>2759</v>
      </c>
      <c r="O2686" s="34">
        <f>ROUND(('NEW Reference'!H$16*List!$H2686)+'NEW Reference'!H$17,0)</f>
        <v>2865</v>
      </c>
      <c r="P2686" s="34">
        <f>ROUND(('NEW Reference'!I$16*List!$H2686)+'NEW Reference'!I$17,0)</f>
        <v>2977</v>
      </c>
      <c r="Q2686" s="34">
        <f>ROUND(('NEW Reference'!J$16*List!$H2686)+'NEW Reference'!J$17,0)</f>
        <v>3447</v>
      </c>
      <c r="R2686" s="34">
        <f>ROUND(('NEW Reference'!K$16*List!$H2686)+'NEW Reference'!K$17,0)</f>
        <v>3556</v>
      </c>
      <c r="S2686" s="34">
        <f>ROUND(('NEW Reference'!L$16*List!$H2686)+'NEW Reference'!L$17,0)</f>
        <v>3837</v>
      </c>
      <c r="T2686" s="34">
        <f>ROUND(('NEW Reference'!M$16*List!$H2686)+'NEW Reference'!M$17,0)</f>
        <v>4583</v>
      </c>
      <c r="U2686" s="34">
        <f>ROUND(('NEW Reference'!N$16*List!$H2686)+'NEW Reference'!N$17,0)</f>
        <v>18492</v>
      </c>
      <c r="V2686" s="35">
        <f>ROUND(('NEW Reference'!O$16*List!$H2686)+'NEW Reference'!O$17,0)</f>
        <v>687</v>
      </c>
      <c r="W2686" s="35">
        <f>ROUND(('NEW Reference'!P$16*List!$H2686)+'NEW Reference'!P$17,0)</f>
        <v>969</v>
      </c>
      <c r="X2686" s="35">
        <f>ROUND(('NEW Reference'!Q$16*List!$H2686)+'NEW Reference'!Q$17,0)</f>
        <v>484</v>
      </c>
      <c r="Y2686" s="36"/>
      <c r="Z2686" s="4" t="str">
        <f t="shared" si="125"/>
        <v>HENDERSON, Texas</v>
      </c>
      <c r="AA2686" s="46" t="s">
        <v>2290</v>
      </c>
      <c r="AB2686" s="37" t="s">
        <v>49</v>
      </c>
      <c r="AC2686" s="41" t="s">
        <v>7157</v>
      </c>
      <c r="AD2686" s="42"/>
      <c r="AE2686">
        <f t="shared" si="126"/>
        <v>0.83110000000000006</v>
      </c>
    </row>
    <row r="2687" spans="1:31">
      <c r="A2687" s="28" t="s">
        <v>7438</v>
      </c>
      <c r="B2687" s="44" t="s">
        <v>7439</v>
      </c>
      <c r="C2687" s="45">
        <v>32580</v>
      </c>
      <c r="D2687" s="30" t="s">
        <v>1171</v>
      </c>
      <c r="E2687" s="46" t="s">
        <v>5331</v>
      </c>
      <c r="F2687" s="49" t="s">
        <v>7157</v>
      </c>
      <c r="G2687" s="33" t="s">
        <v>48</v>
      </c>
      <c r="H2687">
        <f t="shared" si="124"/>
        <v>0.76319999999999999</v>
      </c>
      <c r="I2687" s="34">
        <f>ROUND(('NEW Reference'!B$16*List!$H2687)+'NEW Reference'!B$17,0)</f>
        <v>996</v>
      </c>
      <c r="J2687" s="34">
        <f>ROUND(('NEW Reference'!C$16*List!$H2687)+'NEW Reference'!C$17,0)</f>
        <v>1486</v>
      </c>
      <c r="K2687" s="34">
        <f>ROUND(('NEW Reference'!D$16*List!$H2687)+'NEW Reference'!D$17,0)</f>
        <v>1780</v>
      </c>
      <c r="L2687" s="34">
        <f>ROUND(('NEW Reference'!E$16*List!$H2687)+'NEW Reference'!E$17,0)</f>
        <v>2201</v>
      </c>
      <c r="M2687" s="34">
        <f>ROUND(('NEW Reference'!F$16*List!$H2687)+'NEW Reference'!F$17,0)</f>
        <v>2293</v>
      </c>
      <c r="N2687" s="34">
        <f>ROUND(('NEW Reference'!G$16*List!$H2687)+'NEW Reference'!G$17,0)</f>
        <v>2595</v>
      </c>
      <c r="O2687" s="34">
        <f>ROUND(('NEW Reference'!H$16*List!$H2687)+'NEW Reference'!H$17,0)</f>
        <v>2695</v>
      </c>
      <c r="P2687" s="34">
        <f>ROUND(('NEW Reference'!I$16*List!$H2687)+'NEW Reference'!I$17,0)</f>
        <v>2800</v>
      </c>
      <c r="Q2687" s="34">
        <f>ROUND(('NEW Reference'!J$16*List!$H2687)+'NEW Reference'!J$17,0)</f>
        <v>3243</v>
      </c>
      <c r="R2687" s="34">
        <f>ROUND(('NEW Reference'!K$16*List!$H2687)+'NEW Reference'!K$17,0)</f>
        <v>3345</v>
      </c>
      <c r="S2687" s="34">
        <f>ROUND(('NEW Reference'!L$16*List!$H2687)+'NEW Reference'!L$17,0)</f>
        <v>3610</v>
      </c>
      <c r="T2687" s="34">
        <f>ROUND(('NEW Reference'!M$16*List!$H2687)+'NEW Reference'!M$17,0)</f>
        <v>4311</v>
      </c>
      <c r="U2687" s="34">
        <f>ROUND(('NEW Reference'!N$16*List!$H2687)+'NEW Reference'!N$17,0)</f>
        <v>17395</v>
      </c>
      <c r="V2687" s="35">
        <f>ROUND(('NEW Reference'!O$16*List!$H2687)+'NEW Reference'!O$17,0)</f>
        <v>647</v>
      </c>
      <c r="W2687" s="35">
        <f>ROUND(('NEW Reference'!P$16*List!$H2687)+'NEW Reference'!P$17,0)</f>
        <v>911</v>
      </c>
      <c r="X2687" s="35">
        <f>ROUND(('NEW Reference'!Q$16*List!$H2687)+'NEW Reference'!Q$17,0)</f>
        <v>456</v>
      </c>
      <c r="Y2687" s="36"/>
      <c r="Z2687" s="4" t="str">
        <f t="shared" si="125"/>
        <v>HIDALGO, Texas</v>
      </c>
      <c r="AA2687" s="37" t="s">
        <v>5331</v>
      </c>
      <c r="AB2687" s="37" t="s">
        <v>49</v>
      </c>
      <c r="AC2687" s="32" t="s">
        <v>7157</v>
      </c>
      <c r="AD2687" s="38"/>
      <c r="AE2687">
        <f t="shared" si="126"/>
        <v>0.76319999999999999</v>
      </c>
    </row>
    <row r="2688" spans="1:31">
      <c r="A2688" s="28" t="s">
        <v>7440</v>
      </c>
      <c r="B2688" s="44" t="s">
        <v>7441</v>
      </c>
      <c r="C2688" s="47">
        <v>99945</v>
      </c>
      <c r="D2688" s="30" t="s">
        <v>229</v>
      </c>
      <c r="E2688" s="37" t="s">
        <v>4835</v>
      </c>
      <c r="F2688" s="50" t="s">
        <v>7157</v>
      </c>
      <c r="G2688" s="33" t="s">
        <v>59</v>
      </c>
      <c r="H2688">
        <f t="shared" si="124"/>
        <v>0.83110000000000006</v>
      </c>
      <c r="I2688" s="34">
        <f>ROUND(('NEW Reference'!B$16*List!$H2688)+'NEW Reference'!B$17,0)</f>
        <v>1059</v>
      </c>
      <c r="J2688" s="34">
        <f>ROUND(('NEW Reference'!C$16*List!$H2688)+'NEW Reference'!C$17,0)</f>
        <v>1579</v>
      </c>
      <c r="K2688" s="34">
        <f>ROUND(('NEW Reference'!D$16*List!$H2688)+'NEW Reference'!D$17,0)</f>
        <v>1892</v>
      </c>
      <c r="L2688" s="34">
        <f>ROUND(('NEW Reference'!E$16*List!$H2688)+'NEW Reference'!E$17,0)</f>
        <v>2339</v>
      </c>
      <c r="M2688" s="34">
        <f>ROUND(('NEW Reference'!F$16*List!$H2688)+'NEW Reference'!F$17,0)</f>
        <v>2437</v>
      </c>
      <c r="N2688" s="34">
        <f>ROUND(('NEW Reference'!G$16*List!$H2688)+'NEW Reference'!G$17,0)</f>
        <v>2759</v>
      </c>
      <c r="O2688" s="34">
        <f>ROUND(('NEW Reference'!H$16*List!$H2688)+'NEW Reference'!H$17,0)</f>
        <v>2865</v>
      </c>
      <c r="P2688" s="34">
        <f>ROUND(('NEW Reference'!I$16*List!$H2688)+'NEW Reference'!I$17,0)</f>
        <v>2977</v>
      </c>
      <c r="Q2688" s="34">
        <f>ROUND(('NEW Reference'!J$16*List!$H2688)+'NEW Reference'!J$17,0)</f>
        <v>3447</v>
      </c>
      <c r="R2688" s="34">
        <f>ROUND(('NEW Reference'!K$16*List!$H2688)+'NEW Reference'!K$17,0)</f>
        <v>3556</v>
      </c>
      <c r="S2688" s="34">
        <f>ROUND(('NEW Reference'!L$16*List!$H2688)+'NEW Reference'!L$17,0)</f>
        <v>3837</v>
      </c>
      <c r="T2688" s="34">
        <f>ROUND(('NEW Reference'!M$16*List!$H2688)+'NEW Reference'!M$17,0)</f>
        <v>4583</v>
      </c>
      <c r="U2688" s="34">
        <f>ROUND(('NEW Reference'!N$16*List!$H2688)+'NEW Reference'!N$17,0)</f>
        <v>18492</v>
      </c>
      <c r="V2688" s="35">
        <f>ROUND(('NEW Reference'!O$16*List!$H2688)+'NEW Reference'!O$17,0)</f>
        <v>687</v>
      </c>
      <c r="W2688" s="35">
        <f>ROUND(('NEW Reference'!P$16*List!$H2688)+'NEW Reference'!P$17,0)</f>
        <v>969</v>
      </c>
      <c r="X2688" s="35">
        <f>ROUND(('NEW Reference'!Q$16*List!$H2688)+'NEW Reference'!Q$17,0)</f>
        <v>484</v>
      </c>
      <c r="Y2688" s="36"/>
      <c r="Z2688" s="4" t="str">
        <f t="shared" si="125"/>
        <v>HILL, Texas</v>
      </c>
      <c r="AA2688" s="46" t="s">
        <v>4835</v>
      </c>
      <c r="AB2688" s="37" t="s">
        <v>49</v>
      </c>
      <c r="AC2688" s="41" t="s">
        <v>7157</v>
      </c>
      <c r="AD2688" s="42"/>
      <c r="AE2688">
        <f t="shared" si="126"/>
        <v>0.83110000000000006</v>
      </c>
    </row>
    <row r="2689" spans="1:31">
      <c r="A2689" s="28" t="s">
        <v>7442</v>
      </c>
      <c r="B2689" s="44" t="s">
        <v>7443</v>
      </c>
      <c r="C2689" s="45">
        <v>99945</v>
      </c>
      <c r="D2689" s="30" t="s">
        <v>229</v>
      </c>
      <c r="E2689" s="46" t="s">
        <v>7444</v>
      </c>
      <c r="F2689" s="50" t="s">
        <v>7157</v>
      </c>
      <c r="G2689" s="33" t="s">
        <v>59</v>
      </c>
      <c r="H2689">
        <f t="shared" si="124"/>
        <v>0.83110000000000006</v>
      </c>
      <c r="I2689" s="34">
        <f>ROUND(('NEW Reference'!B$16*List!$H2689)+'NEW Reference'!B$17,0)</f>
        <v>1059</v>
      </c>
      <c r="J2689" s="34">
        <f>ROUND(('NEW Reference'!C$16*List!$H2689)+'NEW Reference'!C$17,0)</f>
        <v>1579</v>
      </c>
      <c r="K2689" s="34">
        <f>ROUND(('NEW Reference'!D$16*List!$H2689)+'NEW Reference'!D$17,0)</f>
        <v>1892</v>
      </c>
      <c r="L2689" s="34">
        <f>ROUND(('NEW Reference'!E$16*List!$H2689)+'NEW Reference'!E$17,0)</f>
        <v>2339</v>
      </c>
      <c r="M2689" s="34">
        <f>ROUND(('NEW Reference'!F$16*List!$H2689)+'NEW Reference'!F$17,0)</f>
        <v>2437</v>
      </c>
      <c r="N2689" s="34">
        <f>ROUND(('NEW Reference'!G$16*List!$H2689)+'NEW Reference'!G$17,0)</f>
        <v>2759</v>
      </c>
      <c r="O2689" s="34">
        <f>ROUND(('NEW Reference'!H$16*List!$H2689)+'NEW Reference'!H$17,0)</f>
        <v>2865</v>
      </c>
      <c r="P2689" s="34">
        <f>ROUND(('NEW Reference'!I$16*List!$H2689)+'NEW Reference'!I$17,0)</f>
        <v>2977</v>
      </c>
      <c r="Q2689" s="34">
        <f>ROUND(('NEW Reference'!J$16*List!$H2689)+'NEW Reference'!J$17,0)</f>
        <v>3447</v>
      </c>
      <c r="R2689" s="34">
        <f>ROUND(('NEW Reference'!K$16*List!$H2689)+'NEW Reference'!K$17,0)</f>
        <v>3556</v>
      </c>
      <c r="S2689" s="34">
        <f>ROUND(('NEW Reference'!L$16*List!$H2689)+'NEW Reference'!L$17,0)</f>
        <v>3837</v>
      </c>
      <c r="T2689" s="34">
        <f>ROUND(('NEW Reference'!M$16*List!$H2689)+'NEW Reference'!M$17,0)</f>
        <v>4583</v>
      </c>
      <c r="U2689" s="34">
        <f>ROUND(('NEW Reference'!N$16*List!$H2689)+'NEW Reference'!N$17,0)</f>
        <v>18492</v>
      </c>
      <c r="V2689" s="35">
        <f>ROUND(('NEW Reference'!O$16*List!$H2689)+'NEW Reference'!O$17,0)</f>
        <v>687</v>
      </c>
      <c r="W2689" s="35">
        <f>ROUND(('NEW Reference'!P$16*List!$H2689)+'NEW Reference'!P$17,0)</f>
        <v>969</v>
      </c>
      <c r="X2689" s="35">
        <f>ROUND(('NEW Reference'!Q$16*List!$H2689)+'NEW Reference'!Q$17,0)</f>
        <v>484</v>
      </c>
      <c r="Y2689" s="36"/>
      <c r="Z2689" s="4" t="str">
        <f t="shared" si="125"/>
        <v>HOCKLEY, Texas</v>
      </c>
      <c r="AA2689" s="46" t="s">
        <v>7444</v>
      </c>
      <c r="AB2689" s="37" t="s">
        <v>49</v>
      </c>
      <c r="AC2689" s="41" t="s">
        <v>7157</v>
      </c>
      <c r="AD2689" s="42"/>
      <c r="AE2689">
        <f t="shared" si="126"/>
        <v>0.83110000000000006</v>
      </c>
    </row>
    <row r="2690" spans="1:31">
      <c r="A2690" s="28" t="s">
        <v>7445</v>
      </c>
      <c r="B2690" s="44" t="s">
        <v>7446</v>
      </c>
      <c r="C2690" s="45">
        <v>99945</v>
      </c>
      <c r="D2690" s="30" t="s">
        <v>229</v>
      </c>
      <c r="E2690" s="46" t="s">
        <v>7447</v>
      </c>
      <c r="F2690" s="49" t="s">
        <v>7157</v>
      </c>
      <c r="G2690" s="33" t="s">
        <v>59</v>
      </c>
      <c r="H2690">
        <f t="shared" si="124"/>
        <v>0.83110000000000006</v>
      </c>
      <c r="I2690" s="34">
        <f>ROUND(('NEW Reference'!B$16*List!$H2690)+'NEW Reference'!B$17,0)</f>
        <v>1059</v>
      </c>
      <c r="J2690" s="34">
        <f>ROUND(('NEW Reference'!C$16*List!$H2690)+'NEW Reference'!C$17,0)</f>
        <v>1579</v>
      </c>
      <c r="K2690" s="34">
        <f>ROUND(('NEW Reference'!D$16*List!$H2690)+'NEW Reference'!D$17,0)</f>
        <v>1892</v>
      </c>
      <c r="L2690" s="34">
        <f>ROUND(('NEW Reference'!E$16*List!$H2690)+'NEW Reference'!E$17,0)</f>
        <v>2339</v>
      </c>
      <c r="M2690" s="34">
        <f>ROUND(('NEW Reference'!F$16*List!$H2690)+'NEW Reference'!F$17,0)</f>
        <v>2437</v>
      </c>
      <c r="N2690" s="34">
        <f>ROUND(('NEW Reference'!G$16*List!$H2690)+'NEW Reference'!G$17,0)</f>
        <v>2759</v>
      </c>
      <c r="O2690" s="34">
        <f>ROUND(('NEW Reference'!H$16*List!$H2690)+'NEW Reference'!H$17,0)</f>
        <v>2865</v>
      </c>
      <c r="P2690" s="34">
        <f>ROUND(('NEW Reference'!I$16*List!$H2690)+'NEW Reference'!I$17,0)</f>
        <v>2977</v>
      </c>
      <c r="Q2690" s="34">
        <f>ROUND(('NEW Reference'!J$16*List!$H2690)+'NEW Reference'!J$17,0)</f>
        <v>3447</v>
      </c>
      <c r="R2690" s="34">
        <f>ROUND(('NEW Reference'!K$16*List!$H2690)+'NEW Reference'!K$17,0)</f>
        <v>3556</v>
      </c>
      <c r="S2690" s="34">
        <f>ROUND(('NEW Reference'!L$16*List!$H2690)+'NEW Reference'!L$17,0)</f>
        <v>3837</v>
      </c>
      <c r="T2690" s="34">
        <f>ROUND(('NEW Reference'!M$16*List!$H2690)+'NEW Reference'!M$17,0)</f>
        <v>4583</v>
      </c>
      <c r="U2690" s="34">
        <f>ROUND(('NEW Reference'!N$16*List!$H2690)+'NEW Reference'!N$17,0)</f>
        <v>18492</v>
      </c>
      <c r="V2690" s="35">
        <f>ROUND(('NEW Reference'!O$16*List!$H2690)+'NEW Reference'!O$17,0)</f>
        <v>687</v>
      </c>
      <c r="W2690" s="35">
        <f>ROUND(('NEW Reference'!P$16*List!$H2690)+'NEW Reference'!P$17,0)</f>
        <v>969</v>
      </c>
      <c r="X2690" s="35">
        <f>ROUND(('NEW Reference'!Q$16*List!$H2690)+'NEW Reference'!Q$17,0)</f>
        <v>484</v>
      </c>
      <c r="Y2690" s="36"/>
      <c r="Z2690" s="4" t="str">
        <f t="shared" si="125"/>
        <v>HOOD, Texas</v>
      </c>
      <c r="AA2690" s="46" t="s">
        <v>7447</v>
      </c>
      <c r="AB2690" s="37" t="s">
        <v>49</v>
      </c>
      <c r="AC2690" s="41" t="s">
        <v>7157</v>
      </c>
      <c r="AD2690" s="42"/>
      <c r="AE2690">
        <f t="shared" si="126"/>
        <v>0.83110000000000006</v>
      </c>
    </row>
    <row r="2691" spans="1:31">
      <c r="A2691" s="28" t="s">
        <v>7448</v>
      </c>
      <c r="B2691" s="44" t="s">
        <v>7449</v>
      </c>
      <c r="C2691" s="45">
        <v>99945</v>
      </c>
      <c r="D2691" s="30" t="s">
        <v>229</v>
      </c>
      <c r="E2691" s="46" t="s">
        <v>3347</v>
      </c>
      <c r="F2691" s="50" t="s">
        <v>7157</v>
      </c>
      <c r="G2691" s="33" t="s">
        <v>59</v>
      </c>
      <c r="H2691">
        <f t="shared" si="124"/>
        <v>0.83110000000000006</v>
      </c>
      <c r="I2691" s="34">
        <f>ROUND(('NEW Reference'!B$16*List!$H2691)+'NEW Reference'!B$17,0)</f>
        <v>1059</v>
      </c>
      <c r="J2691" s="34">
        <f>ROUND(('NEW Reference'!C$16*List!$H2691)+'NEW Reference'!C$17,0)</f>
        <v>1579</v>
      </c>
      <c r="K2691" s="34">
        <f>ROUND(('NEW Reference'!D$16*List!$H2691)+'NEW Reference'!D$17,0)</f>
        <v>1892</v>
      </c>
      <c r="L2691" s="34">
        <f>ROUND(('NEW Reference'!E$16*List!$H2691)+'NEW Reference'!E$17,0)</f>
        <v>2339</v>
      </c>
      <c r="M2691" s="34">
        <f>ROUND(('NEW Reference'!F$16*List!$H2691)+'NEW Reference'!F$17,0)</f>
        <v>2437</v>
      </c>
      <c r="N2691" s="34">
        <f>ROUND(('NEW Reference'!G$16*List!$H2691)+'NEW Reference'!G$17,0)</f>
        <v>2759</v>
      </c>
      <c r="O2691" s="34">
        <f>ROUND(('NEW Reference'!H$16*List!$H2691)+'NEW Reference'!H$17,0)</f>
        <v>2865</v>
      </c>
      <c r="P2691" s="34">
        <f>ROUND(('NEW Reference'!I$16*List!$H2691)+'NEW Reference'!I$17,0)</f>
        <v>2977</v>
      </c>
      <c r="Q2691" s="34">
        <f>ROUND(('NEW Reference'!J$16*List!$H2691)+'NEW Reference'!J$17,0)</f>
        <v>3447</v>
      </c>
      <c r="R2691" s="34">
        <f>ROUND(('NEW Reference'!K$16*List!$H2691)+'NEW Reference'!K$17,0)</f>
        <v>3556</v>
      </c>
      <c r="S2691" s="34">
        <f>ROUND(('NEW Reference'!L$16*List!$H2691)+'NEW Reference'!L$17,0)</f>
        <v>3837</v>
      </c>
      <c r="T2691" s="34">
        <f>ROUND(('NEW Reference'!M$16*List!$H2691)+'NEW Reference'!M$17,0)</f>
        <v>4583</v>
      </c>
      <c r="U2691" s="34">
        <f>ROUND(('NEW Reference'!N$16*List!$H2691)+'NEW Reference'!N$17,0)</f>
        <v>18492</v>
      </c>
      <c r="V2691" s="35">
        <f>ROUND(('NEW Reference'!O$16*List!$H2691)+'NEW Reference'!O$17,0)</f>
        <v>687</v>
      </c>
      <c r="W2691" s="35">
        <f>ROUND(('NEW Reference'!P$16*List!$H2691)+'NEW Reference'!P$17,0)</f>
        <v>969</v>
      </c>
      <c r="X2691" s="35">
        <f>ROUND(('NEW Reference'!Q$16*List!$H2691)+'NEW Reference'!Q$17,0)</f>
        <v>484</v>
      </c>
      <c r="Y2691" s="36"/>
      <c r="Z2691" s="4" t="str">
        <f t="shared" si="125"/>
        <v>HOPKINS, Texas</v>
      </c>
      <c r="AA2691" s="37" t="s">
        <v>3347</v>
      </c>
      <c r="AB2691" s="37" t="s">
        <v>49</v>
      </c>
      <c r="AC2691" s="32" t="s">
        <v>7157</v>
      </c>
      <c r="AD2691" s="38"/>
      <c r="AE2691">
        <f t="shared" si="126"/>
        <v>0.83110000000000006</v>
      </c>
    </row>
    <row r="2692" spans="1:31">
      <c r="A2692" s="28" t="s">
        <v>7450</v>
      </c>
      <c r="B2692" s="44" t="s">
        <v>7451</v>
      </c>
      <c r="C2692" s="45">
        <v>99945</v>
      </c>
      <c r="D2692" s="30" t="s">
        <v>229</v>
      </c>
      <c r="E2692" s="46" t="s">
        <v>190</v>
      </c>
      <c r="F2692" s="50" t="s">
        <v>7157</v>
      </c>
      <c r="G2692" s="33" t="s">
        <v>59</v>
      </c>
      <c r="H2692">
        <f t="shared" si="124"/>
        <v>0.83110000000000006</v>
      </c>
      <c r="I2692" s="34">
        <f>ROUND(('NEW Reference'!B$16*List!$H2692)+'NEW Reference'!B$17,0)</f>
        <v>1059</v>
      </c>
      <c r="J2692" s="34">
        <f>ROUND(('NEW Reference'!C$16*List!$H2692)+'NEW Reference'!C$17,0)</f>
        <v>1579</v>
      </c>
      <c r="K2692" s="34">
        <f>ROUND(('NEW Reference'!D$16*List!$H2692)+'NEW Reference'!D$17,0)</f>
        <v>1892</v>
      </c>
      <c r="L2692" s="34">
        <f>ROUND(('NEW Reference'!E$16*List!$H2692)+'NEW Reference'!E$17,0)</f>
        <v>2339</v>
      </c>
      <c r="M2692" s="34">
        <f>ROUND(('NEW Reference'!F$16*List!$H2692)+'NEW Reference'!F$17,0)</f>
        <v>2437</v>
      </c>
      <c r="N2692" s="34">
        <f>ROUND(('NEW Reference'!G$16*List!$H2692)+'NEW Reference'!G$17,0)</f>
        <v>2759</v>
      </c>
      <c r="O2692" s="34">
        <f>ROUND(('NEW Reference'!H$16*List!$H2692)+'NEW Reference'!H$17,0)</f>
        <v>2865</v>
      </c>
      <c r="P2692" s="34">
        <f>ROUND(('NEW Reference'!I$16*List!$H2692)+'NEW Reference'!I$17,0)</f>
        <v>2977</v>
      </c>
      <c r="Q2692" s="34">
        <f>ROUND(('NEW Reference'!J$16*List!$H2692)+'NEW Reference'!J$17,0)</f>
        <v>3447</v>
      </c>
      <c r="R2692" s="34">
        <f>ROUND(('NEW Reference'!K$16*List!$H2692)+'NEW Reference'!K$17,0)</f>
        <v>3556</v>
      </c>
      <c r="S2692" s="34">
        <f>ROUND(('NEW Reference'!L$16*List!$H2692)+'NEW Reference'!L$17,0)</f>
        <v>3837</v>
      </c>
      <c r="T2692" s="34">
        <f>ROUND(('NEW Reference'!M$16*List!$H2692)+'NEW Reference'!M$17,0)</f>
        <v>4583</v>
      </c>
      <c r="U2692" s="34">
        <f>ROUND(('NEW Reference'!N$16*List!$H2692)+'NEW Reference'!N$17,0)</f>
        <v>18492</v>
      </c>
      <c r="V2692" s="35">
        <f>ROUND(('NEW Reference'!O$16*List!$H2692)+'NEW Reference'!O$17,0)</f>
        <v>687</v>
      </c>
      <c r="W2692" s="35">
        <f>ROUND(('NEW Reference'!P$16*List!$H2692)+'NEW Reference'!P$17,0)</f>
        <v>969</v>
      </c>
      <c r="X2692" s="35">
        <f>ROUND(('NEW Reference'!Q$16*List!$H2692)+'NEW Reference'!Q$17,0)</f>
        <v>484</v>
      </c>
      <c r="Y2692" s="36"/>
      <c r="Z2692" s="4" t="str">
        <f t="shared" si="125"/>
        <v>HOUSTON, Texas</v>
      </c>
      <c r="AA2692" s="46" t="s">
        <v>190</v>
      </c>
      <c r="AB2692" s="37" t="s">
        <v>49</v>
      </c>
      <c r="AC2692" s="41" t="s">
        <v>7157</v>
      </c>
      <c r="AD2692" s="42"/>
      <c r="AE2692">
        <f t="shared" si="126"/>
        <v>0.83110000000000006</v>
      </c>
    </row>
    <row r="2693" spans="1:31">
      <c r="A2693" s="28" t="s">
        <v>7452</v>
      </c>
      <c r="B2693" s="44" t="s">
        <v>7453</v>
      </c>
      <c r="C2693" s="45">
        <v>99945</v>
      </c>
      <c r="D2693" s="30" t="s">
        <v>229</v>
      </c>
      <c r="E2693" s="46" t="s">
        <v>611</v>
      </c>
      <c r="F2693" s="50" t="s">
        <v>7157</v>
      </c>
      <c r="G2693" s="33" t="s">
        <v>59</v>
      </c>
      <c r="H2693">
        <f t="shared" si="124"/>
        <v>0.83110000000000006</v>
      </c>
      <c r="I2693" s="34">
        <f>ROUND(('NEW Reference'!B$16*List!$H2693)+'NEW Reference'!B$17,0)</f>
        <v>1059</v>
      </c>
      <c r="J2693" s="34">
        <f>ROUND(('NEW Reference'!C$16*List!$H2693)+'NEW Reference'!C$17,0)</f>
        <v>1579</v>
      </c>
      <c r="K2693" s="34">
        <f>ROUND(('NEW Reference'!D$16*List!$H2693)+'NEW Reference'!D$17,0)</f>
        <v>1892</v>
      </c>
      <c r="L2693" s="34">
        <f>ROUND(('NEW Reference'!E$16*List!$H2693)+'NEW Reference'!E$17,0)</f>
        <v>2339</v>
      </c>
      <c r="M2693" s="34">
        <f>ROUND(('NEW Reference'!F$16*List!$H2693)+'NEW Reference'!F$17,0)</f>
        <v>2437</v>
      </c>
      <c r="N2693" s="34">
        <f>ROUND(('NEW Reference'!G$16*List!$H2693)+'NEW Reference'!G$17,0)</f>
        <v>2759</v>
      </c>
      <c r="O2693" s="34">
        <f>ROUND(('NEW Reference'!H$16*List!$H2693)+'NEW Reference'!H$17,0)</f>
        <v>2865</v>
      </c>
      <c r="P2693" s="34">
        <f>ROUND(('NEW Reference'!I$16*List!$H2693)+'NEW Reference'!I$17,0)</f>
        <v>2977</v>
      </c>
      <c r="Q2693" s="34">
        <f>ROUND(('NEW Reference'!J$16*List!$H2693)+'NEW Reference'!J$17,0)</f>
        <v>3447</v>
      </c>
      <c r="R2693" s="34">
        <f>ROUND(('NEW Reference'!K$16*List!$H2693)+'NEW Reference'!K$17,0)</f>
        <v>3556</v>
      </c>
      <c r="S2693" s="34">
        <f>ROUND(('NEW Reference'!L$16*List!$H2693)+'NEW Reference'!L$17,0)</f>
        <v>3837</v>
      </c>
      <c r="T2693" s="34">
        <f>ROUND(('NEW Reference'!M$16*List!$H2693)+'NEW Reference'!M$17,0)</f>
        <v>4583</v>
      </c>
      <c r="U2693" s="34">
        <f>ROUND(('NEW Reference'!N$16*List!$H2693)+'NEW Reference'!N$17,0)</f>
        <v>18492</v>
      </c>
      <c r="V2693" s="35">
        <f>ROUND(('NEW Reference'!O$16*List!$H2693)+'NEW Reference'!O$17,0)</f>
        <v>687</v>
      </c>
      <c r="W2693" s="35">
        <f>ROUND(('NEW Reference'!P$16*List!$H2693)+'NEW Reference'!P$17,0)</f>
        <v>969</v>
      </c>
      <c r="X2693" s="35">
        <f>ROUND(('NEW Reference'!Q$16*List!$H2693)+'NEW Reference'!Q$17,0)</f>
        <v>484</v>
      </c>
      <c r="Y2693" s="36"/>
      <c r="Z2693" s="4" t="str">
        <f t="shared" si="125"/>
        <v>HOWARD, Texas</v>
      </c>
      <c r="AA2693" s="46" t="s">
        <v>611</v>
      </c>
      <c r="AB2693" s="37" t="s">
        <v>49</v>
      </c>
      <c r="AC2693" s="41" t="s">
        <v>7157</v>
      </c>
      <c r="AD2693" s="42"/>
      <c r="AE2693">
        <f t="shared" si="126"/>
        <v>0.83110000000000006</v>
      </c>
    </row>
    <row r="2694" spans="1:31">
      <c r="A2694" s="28" t="s">
        <v>7454</v>
      </c>
      <c r="B2694" s="44" t="s">
        <v>7455</v>
      </c>
      <c r="C2694" s="47">
        <v>21340</v>
      </c>
      <c r="D2694" s="30" t="s">
        <v>694</v>
      </c>
      <c r="E2694" s="37" t="s">
        <v>7456</v>
      </c>
      <c r="F2694" s="49" t="s">
        <v>7157</v>
      </c>
      <c r="G2694" s="33" t="s">
        <v>48</v>
      </c>
      <c r="H2694">
        <f t="shared" si="124"/>
        <v>0.82340000000000002</v>
      </c>
      <c r="I2694" s="34">
        <f>ROUND(('NEW Reference'!B$16*List!$H2694)+'NEW Reference'!B$17,0)</f>
        <v>1052</v>
      </c>
      <c r="J2694" s="34">
        <f>ROUND(('NEW Reference'!C$16*List!$H2694)+'NEW Reference'!C$17,0)</f>
        <v>1569</v>
      </c>
      <c r="K2694" s="34">
        <f>ROUND(('NEW Reference'!D$16*List!$H2694)+'NEW Reference'!D$17,0)</f>
        <v>1880</v>
      </c>
      <c r="L2694" s="34">
        <f>ROUND(('NEW Reference'!E$16*List!$H2694)+'NEW Reference'!E$17,0)</f>
        <v>2324</v>
      </c>
      <c r="M2694" s="34">
        <f>ROUND(('NEW Reference'!F$16*List!$H2694)+'NEW Reference'!F$17,0)</f>
        <v>2421</v>
      </c>
      <c r="N2694" s="34">
        <f>ROUND(('NEW Reference'!G$16*List!$H2694)+'NEW Reference'!G$17,0)</f>
        <v>2741</v>
      </c>
      <c r="O2694" s="34">
        <f>ROUND(('NEW Reference'!H$16*List!$H2694)+'NEW Reference'!H$17,0)</f>
        <v>2845</v>
      </c>
      <c r="P2694" s="34">
        <f>ROUND(('NEW Reference'!I$16*List!$H2694)+'NEW Reference'!I$17,0)</f>
        <v>2957</v>
      </c>
      <c r="Q2694" s="34">
        <f>ROUND(('NEW Reference'!J$16*List!$H2694)+'NEW Reference'!J$17,0)</f>
        <v>3424</v>
      </c>
      <c r="R2694" s="34">
        <f>ROUND(('NEW Reference'!K$16*List!$H2694)+'NEW Reference'!K$17,0)</f>
        <v>3532</v>
      </c>
      <c r="S2694" s="34">
        <f>ROUND(('NEW Reference'!L$16*List!$H2694)+'NEW Reference'!L$17,0)</f>
        <v>3811</v>
      </c>
      <c r="T2694" s="34">
        <f>ROUND(('NEW Reference'!M$16*List!$H2694)+'NEW Reference'!M$17,0)</f>
        <v>4552</v>
      </c>
      <c r="U2694" s="34">
        <f>ROUND(('NEW Reference'!N$16*List!$H2694)+'NEW Reference'!N$17,0)</f>
        <v>18367</v>
      </c>
      <c r="V2694" s="35">
        <f>ROUND(('NEW Reference'!O$16*List!$H2694)+'NEW Reference'!O$17,0)</f>
        <v>683</v>
      </c>
      <c r="W2694" s="35">
        <f>ROUND(('NEW Reference'!P$16*List!$H2694)+'NEW Reference'!P$17,0)</f>
        <v>962</v>
      </c>
      <c r="X2694" s="35">
        <f>ROUND(('NEW Reference'!Q$16*List!$H2694)+'NEW Reference'!Q$17,0)</f>
        <v>481</v>
      </c>
      <c r="Y2694" s="36"/>
      <c r="Z2694" s="4" t="str">
        <f t="shared" si="125"/>
        <v>HUDSPETH, Texas</v>
      </c>
      <c r="AA2694" s="37" t="s">
        <v>7456</v>
      </c>
      <c r="AB2694" s="37" t="s">
        <v>49</v>
      </c>
      <c r="AC2694" s="32" t="s">
        <v>7157</v>
      </c>
      <c r="AD2694" s="38"/>
      <c r="AE2694">
        <f t="shared" si="126"/>
        <v>0.82340000000000002</v>
      </c>
    </row>
    <row r="2695" spans="1:31">
      <c r="A2695" s="28" t="s">
        <v>7457</v>
      </c>
      <c r="B2695" s="44" t="s">
        <v>7458</v>
      </c>
      <c r="C2695" s="45">
        <v>19124</v>
      </c>
      <c r="D2695" s="30" t="s">
        <v>612</v>
      </c>
      <c r="E2695" s="46" t="s">
        <v>7459</v>
      </c>
      <c r="F2695" s="49" t="s">
        <v>7157</v>
      </c>
      <c r="G2695" s="33" t="s">
        <v>48</v>
      </c>
      <c r="H2695">
        <f t="shared" si="124"/>
        <v>0.96360000000000001</v>
      </c>
      <c r="I2695" s="34">
        <f>ROUND(('NEW Reference'!B$16*List!$H2695)+'NEW Reference'!B$17,0)</f>
        <v>1182</v>
      </c>
      <c r="J2695" s="34">
        <f>ROUND(('NEW Reference'!C$16*List!$H2695)+'NEW Reference'!C$17,0)</f>
        <v>1762</v>
      </c>
      <c r="K2695" s="34">
        <f>ROUND(('NEW Reference'!D$16*List!$H2695)+'NEW Reference'!D$17,0)</f>
        <v>2111</v>
      </c>
      <c r="L2695" s="34">
        <f>ROUND(('NEW Reference'!E$16*List!$H2695)+'NEW Reference'!E$17,0)</f>
        <v>2610</v>
      </c>
      <c r="M2695" s="34">
        <f>ROUND(('NEW Reference'!F$16*List!$H2695)+'NEW Reference'!F$17,0)</f>
        <v>2719</v>
      </c>
      <c r="N2695" s="34">
        <f>ROUND(('NEW Reference'!G$16*List!$H2695)+'NEW Reference'!G$17,0)</f>
        <v>3078</v>
      </c>
      <c r="O2695" s="34">
        <f>ROUND(('NEW Reference'!H$16*List!$H2695)+'NEW Reference'!H$17,0)</f>
        <v>3196</v>
      </c>
      <c r="P2695" s="34">
        <f>ROUND(('NEW Reference'!I$16*List!$H2695)+'NEW Reference'!I$17,0)</f>
        <v>3321</v>
      </c>
      <c r="Q2695" s="34">
        <f>ROUND(('NEW Reference'!J$16*List!$H2695)+'NEW Reference'!J$17,0)</f>
        <v>3846</v>
      </c>
      <c r="R2695" s="34">
        <f>ROUND(('NEW Reference'!K$16*List!$H2695)+'NEW Reference'!K$17,0)</f>
        <v>3968</v>
      </c>
      <c r="S2695" s="34">
        <f>ROUND(('NEW Reference'!L$16*List!$H2695)+'NEW Reference'!L$17,0)</f>
        <v>4281</v>
      </c>
      <c r="T2695" s="34">
        <f>ROUND(('NEW Reference'!M$16*List!$H2695)+'NEW Reference'!M$17,0)</f>
        <v>5113</v>
      </c>
      <c r="U2695" s="34">
        <f>ROUND(('NEW Reference'!N$16*List!$H2695)+'NEW Reference'!N$17,0)</f>
        <v>20631</v>
      </c>
      <c r="V2695" s="35">
        <f>ROUND(('NEW Reference'!O$16*List!$H2695)+'NEW Reference'!O$17,0)</f>
        <v>767</v>
      </c>
      <c r="W2695" s="35">
        <f>ROUND(('NEW Reference'!P$16*List!$H2695)+'NEW Reference'!P$17,0)</f>
        <v>1081</v>
      </c>
      <c r="X2695" s="35">
        <f>ROUND(('NEW Reference'!Q$16*List!$H2695)+'NEW Reference'!Q$17,0)</f>
        <v>540</v>
      </c>
      <c r="Y2695" s="36"/>
      <c r="Z2695" s="4" t="str">
        <f t="shared" si="125"/>
        <v>HUNT, Texas</v>
      </c>
      <c r="AA2695" s="46" t="s">
        <v>7459</v>
      </c>
      <c r="AB2695" s="37" t="s">
        <v>49</v>
      </c>
      <c r="AC2695" s="41" t="s">
        <v>7157</v>
      </c>
      <c r="AD2695" s="42"/>
      <c r="AE2695">
        <f t="shared" si="126"/>
        <v>0.96360000000000001</v>
      </c>
    </row>
    <row r="2696" spans="1:31">
      <c r="A2696" s="28" t="s">
        <v>7460</v>
      </c>
      <c r="B2696" s="44" t="s">
        <v>7461</v>
      </c>
      <c r="C2696" s="45">
        <v>99945</v>
      </c>
      <c r="D2696" s="30" t="s">
        <v>229</v>
      </c>
      <c r="E2696" s="46" t="s">
        <v>6849</v>
      </c>
      <c r="F2696" s="50" t="s">
        <v>7157</v>
      </c>
      <c r="G2696" s="33" t="s">
        <v>59</v>
      </c>
      <c r="H2696">
        <f t="shared" si="124"/>
        <v>0.83110000000000006</v>
      </c>
      <c r="I2696" s="34">
        <f>ROUND(('NEW Reference'!B$16*List!$H2696)+'NEW Reference'!B$17,0)</f>
        <v>1059</v>
      </c>
      <c r="J2696" s="34">
        <f>ROUND(('NEW Reference'!C$16*List!$H2696)+'NEW Reference'!C$17,0)</f>
        <v>1579</v>
      </c>
      <c r="K2696" s="34">
        <f>ROUND(('NEW Reference'!D$16*List!$H2696)+'NEW Reference'!D$17,0)</f>
        <v>1892</v>
      </c>
      <c r="L2696" s="34">
        <f>ROUND(('NEW Reference'!E$16*List!$H2696)+'NEW Reference'!E$17,0)</f>
        <v>2339</v>
      </c>
      <c r="M2696" s="34">
        <f>ROUND(('NEW Reference'!F$16*List!$H2696)+'NEW Reference'!F$17,0)</f>
        <v>2437</v>
      </c>
      <c r="N2696" s="34">
        <f>ROUND(('NEW Reference'!G$16*List!$H2696)+'NEW Reference'!G$17,0)</f>
        <v>2759</v>
      </c>
      <c r="O2696" s="34">
        <f>ROUND(('NEW Reference'!H$16*List!$H2696)+'NEW Reference'!H$17,0)</f>
        <v>2865</v>
      </c>
      <c r="P2696" s="34">
        <f>ROUND(('NEW Reference'!I$16*List!$H2696)+'NEW Reference'!I$17,0)</f>
        <v>2977</v>
      </c>
      <c r="Q2696" s="34">
        <f>ROUND(('NEW Reference'!J$16*List!$H2696)+'NEW Reference'!J$17,0)</f>
        <v>3447</v>
      </c>
      <c r="R2696" s="34">
        <f>ROUND(('NEW Reference'!K$16*List!$H2696)+'NEW Reference'!K$17,0)</f>
        <v>3556</v>
      </c>
      <c r="S2696" s="34">
        <f>ROUND(('NEW Reference'!L$16*List!$H2696)+'NEW Reference'!L$17,0)</f>
        <v>3837</v>
      </c>
      <c r="T2696" s="34">
        <f>ROUND(('NEW Reference'!M$16*List!$H2696)+'NEW Reference'!M$17,0)</f>
        <v>4583</v>
      </c>
      <c r="U2696" s="34">
        <f>ROUND(('NEW Reference'!N$16*List!$H2696)+'NEW Reference'!N$17,0)</f>
        <v>18492</v>
      </c>
      <c r="V2696" s="35">
        <f>ROUND(('NEW Reference'!O$16*List!$H2696)+'NEW Reference'!O$17,0)</f>
        <v>687</v>
      </c>
      <c r="W2696" s="35">
        <f>ROUND(('NEW Reference'!P$16*List!$H2696)+'NEW Reference'!P$17,0)</f>
        <v>969</v>
      </c>
      <c r="X2696" s="35">
        <f>ROUND(('NEW Reference'!Q$16*List!$H2696)+'NEW Reference'!Q$17,0)</f>
        <v>484</v>
      </c>
      <c r="Y2696" s="36"/>
      <c r="Z2696" s="4" t="str">
        <f t="shared" si="125"/>
        <v>HUTCHINSON, Texas</v>
      </c>
      <c r="AA2696" s="46" t="s">
        <v>6849</v>
      </c>
      <c r="AB2696" s="37" t="s">
        <v>49</v>
      </c>
      <c r="AC2696" s="41" t="s">
        <v>7157</v>
      </c>
      <c r="AD2696" s="42"/>
      <c r="AE2696">
        <f t="shared" si="126"/>
        <v>0.83110000000000006</v>
      </c>
    </row>
    <row r="2697" spans="1:31">
      <c r="A2697" s="28" t="s">
        <v>7462</v>
      </c>
      <c r="B2697" s="44" t="s">
        <v>7463</v>
      </c>
      <c r="C2697" s="45">
        <v>41660</v>
      </c>
      <c r="D2697" s="30" t="s">
        <v>1525</v>
      </c>
      <c r="E2697" s="46" t="s">
        <v>7464</v>
      </c>
      <c r="F2697" s="49" t="s">
        <v>7157</v>
      </c>
      <c r="G2697" s="33" t="s">
        <v>48</v>
      </c>
      <c r="H2697">
        <f t="shared" si="124"/>
        <v>0.74250000000000005</v>
      </c>
      <c r="I2697" s="34">
        <f>ROUND(('NEW Reference'!B$16*List!$H2697)+'NEW Reference'!B$17,0)</f>
        <v>977</v>
      </c>
      <c r="J2697" s="34">
        <f>ROUND(('NEW Reference'!C$16*List!$H2697)+'NEW Reference'!C$17,0)</f>
        <v>1457</v>
      </c>
      <c r="K2697" s="34">
        <f>ROUND(('NEW Reference'!D$16*List!$H2697)+'NEW Reference'!D$17,0)</f>
        <v>1746</v>
      </c>
      <c r="L2697" s="34">
        <f>ROUND(('NEW Reference'!E$16*List!$H2697)+'NEW Reference'!E$17,0)</f>
        <v>2158</v>
      </c>
      <c r="M2697" s="34">
        <f>ROUND(('NEW Reference'!F$16*List!$H2697)+'NEW Reference'!F$17,0)</f>
        <v>2249</v>
      </c>
      <c r="N2697" s="34">
        <f>ROUND(('NEW Reference'!G$16*List!$H2697)+'NEW Reference'!G$17,0)</f>
        <v>2546</v>
      </c>
      <c r="O2697" s="34">
        <f>ROUND(('NEW Reference'!H$16*List!$H2697)+'NEW Reference'!H$17,0)</f>
        <v>2643</v>
      </c>
      <c r="P2697" s="34">
        <f>ROUND(('NEW Reference'!I$16*List!$H2697)+'NEW Reference'!I$17,0)</f>
        <v>2747</v>
      </c>
      <c r="Q2697" s="34">
        <f>ROUND(('NEW Reference'!J$16*List!$H2697)+'NEW Reference'!J$17,0)</f>
        <v>3181</v>
      </c>
      <c r="R2697" s="34">
        <f>ROUND(('NEW Reference'!K$16*List!$H2697)+'NEW Reference'!K$17,0)</f>
        <v>3281</v>
      </c>
      <c r="S2697" s="34">
        <f>ROUND(('NEW Reference'!L$16*List!$H2697)+'NEW Reference'!L$17,0)</f>
        <v>3540</v>
      </c>
      <c r="T2697" s="34">
        <f>ROUND(('NEW Reference'!M$16*List!$H2697)+'NEW Reference'!M$17,0)</f>
        <v>4228</v>
      </c>
      <c r="U2697" s="34">
        <f>ROUND(('NEW Reference'!N$16*List!$H2697)+'NEW Reference'!N$17,0)</f>
        <v>17061</v>
      </c>
      <c r="V2697" s="35">
        <f>ROUND(('NEW Reference'!O$16*List!$H2697)+'NEW Reference'!O$17,0)</f>
        <v>634</v>
      </c>
      <c r="W2697" s="35">
        <f>ROUND(('NEW Reference'!P$16*List!$H2697)+'NEW Reference'!P$17,0)</f>
        <v>894</v>
      </c>
      <c r="X2697" s="35">
        <f>ROUND(('NEW Reference'!Q$16*List!$H2697)+'NEW Reference'!Q$17,0)</f>
        <v>447</v>
      </c>
      <c r="Y2697" s="36"/>
      <c r="Z2697" s="4" t="str">
        <f t="shared" si="125"/>
        <v>IRION, Texas</v>
      </c>
      <c r="AA2697" s="46" t="s">
        <v>7464</v>
      </c>
      <c r="AB2697" s="37" t="s">
        <v>49</v>
      </c>
      <c r="AC2697" s="41" t="s">
        <v>7157</v>
      </c>
      <c r="AD2697" s="42"/>
      <c r="AE2697">
        <f t="shared" si="126"/>
        <v>0.74250000000000005</v>
      </c>
    </row>
    <row r="2698" spans="1:31">
      <c r="A2698" s="28" t="s">
        <v>7465</v>
      </c>
      <c r="B2698" s="44" t="s">
        <v>7466</v>
      </c>
      <c r="C2698" s="45">
        <v>99945</v>
      </c>
      <c r="D2698" s="30" t="s">
        <v>229</v>
      </c>
      <c r="E2698" s="46" t="s">
        <v>7467</v>
      </c>
      <c r="F2698" s="50" t="s">
        <v>7157</v>
      </c>
      <c r="G2698" s="33" t="s">
        <v>59</v>
      </c>
      <c r="H2698">
        <f t="shared" si="124"/>
        <v>0.83110000000000006</v>
      </c>
      <c r="I2698" s="34">
        <f>ROUND(('NEW Reference'!B$16*List!$H2698)+'NEW Reference'!B$17,0)</f>
        <v>1059</v>
      </c>
      <c r="J2698" s="34">
        <f>ROUND(('NEW Reference'!C$16*List!$H2698)+'NEW Reference'!C$17,0)</f>
        <v>1579</v>
      </c>
      <c r="K2698" s="34">
        <f>ROUND(('NEW Reference'!D$16*List!$H2698)+'NEW Reference'!D$17,0)</f>
        <v>1892</v>
      </c>
      <c r="L2698" s="34">
        <f>ROUND(('NEW Reference'!E$16*List!$H2698)+'NEW Reference'!E$17,0)</f>
        <v>2339</v>
      </c>
      <c r="M2698" s="34">
        <f>ROUND(('NEW Reference'!F$16*List!$H2698)+'NEW Reference'!F$17,0)</f>
        <v>2437</v>
      </c>
      <c r="N2698" s="34">
        <f>ROUND(('NEW Reference'!G$16*List!$H2698)+'NEW Reference'!G$17,0)</f>
        <v>2759</v>
      </c>
      <c r="O2698" s="34">
        <f>ROUND(('NEW Reference'!H$16*List!$H2698)+'NEW Reference'!H$17,0)</f>
        <v>2865</v>
      </c>
      <c r="P2698" s="34">
        <f>ROUND(('NEW Reference'!I$16*List!$H2698)+'NEW Reference'!I$17,0)</f>
        <v>2977</v>
      </c>
      <c r="Q2698" s="34">
        <f>ROUND(('NEW Reference'!J$16*List!$H2698)+'NEW Reference'!J$17,0)</f>
        <v>3447</v>
      </c>
      <c r="R2698" s="34">
        <f>ROUND(('NEW Reference'!K$16*List!$H2698)+'NEW Reference'!K$17,0)</f>
        <v>3556</v>
      </c>
      <c r="S2698" s="34">
        <f>ROUND(('NEW Reference'!L$16*List!$H2698)+'NEW Reference'!L$17,0)</f>
        <v>3837</v>
      </c>
      <c r="T2698" s="34">
        <f>ROUND(('NEW Reference'!M$16*List!$H2698)+'NEW Reference'!M$17,0)</f>
        <v>4583</v>
      </c>
      <c r="U2698" s="34">
        <f>ROUND(('NEW Reference'!N$16*List!$H2698)+'NEW Reference'!N$17,0)</f>
        <v>18492</v>
      </c>
      <c r="V2698" s="35">
        <f>ROUND(('NEW Reference'!O$16*List!$H2698)+'NEW Reference'!O$17,0)</f>
        <v>687</v>
      </c>
      <c r="W2698" s="35">
        <f>ROUND(('NEW Reference'!P$16*List!$H2698)+'NEW Reference'!P$17,0)</f>
        <v>969</v>
      </c>
      <c r="X2698" s="35">
        <f>ROUND(('NEW Reference'!Q$16*List!$H2698)+'NEW Reference'!Q$17,0)</f>
        <v>484</v>
      </c>
      <c r="Y2698" s="36"/>
      <c r="Z2698" s="4" t="str">
        <f t="shared" si="125"/>
        <v>JACK, Texas</v>
      </c>
      <c r="AA2698" s="46" t="s">
        <v>7467</v>
      </c>
      <c r="AB2698" s="37" t="s">
        <v>49</v>
      </c>
      <c r="AC2698" s="41" t="s">
        <v>7157</v>
      </c>
      <c r="AD2698" s="42"/>
      <c r="AE2698">
        <f t="shared" si="126"/>
        <v>0.83110000000000006</v>
      </c>
    </row>
    <row r="2699" spans="1:31">
      <c r="A2699" s="28" t="s">
        <v>7468</v>
      </c>
      <c r="B2699" s="44" t="s">
        <v>7469</v>
      </c>
      <c r="C2699" s="47">
        <v>99945</v>
      </c>
      <c r="D2699" s="30" t="s">
        <v>229</v>
      </c>
      <c r="E2699" s="37" t="s">
        <v>194</v>
      </c>
      <c r="F2699" s="50" t="s">
        <v>7157</v>
      </c>
      <c r="G2699" s="33" t="s">
        <v>59</v>
      </c>
      <c r="H2699">
        <f t="shared" si="124"/>
        <v>0.83110000000000006</v>
      </c>
      <c r="I2699" s="34">
        <f>ROUND(('NEW Reference'!B$16*List!$H2699)+'NEW Reference'!B$17,0)</f>
        <v>1059</v>
      </c>
      <c r="J2699" s="34">
        <f>ROUND(('NEW Reference'!C$16*List!$H2699)+'NEW Reference'!C$17,0)</f>
        <v>1579</v>
      </c>
      <c r="K2699" s="34">
        <f>ROUND(('NEW Reference'!D$16*List!$H2699)+'NEW Reference'!D$17,0)</f>
        <v>1892</v>
      </c>
      <c r="L2699" s="34">
        <f>ROUND(('NEW Reference'!E$16*List!$H2699)+'NEW Reference'!E$17,0)</f>
        <v>2339</v>
      </c>
      <c r="M2699" s="34">
        <f>ROUND(('NEW Reference'!F$16*List!$H2699)+'NEW Reference'!F$17,0)</f>
        <v>2437</v>
      </c>
      <c r="N2699" s="34">
        <f>ROUND(('NEW Reference'!G$16*List!$H2699)+'NEW Reference'!G$17,0)</f>
        <v>2759</v>
      </c>
      <c r="O2699" s="34">
        <f>ROUND(('NEW Reference'!H$16*List!$H2699)+'NEW Reference'!H$17,0)</f>
        <v>2865</v>
      </c>
      <c r="P2699" s="34">
        <f>ROUND(('NEW Reference'!I$16*List!$H2699)+'NEW Reference'!I$17,0)</f>
        <v>2977</v>
      </c>
      <c r="Q2699" s="34">
        <f>ROUND(('NEW Reference'!J$16*List!$H2699)+'NEW Reference'!J$17,0)</f>
        <v>3447</v>
      </c>
      <c r="R2699" s="34">
        <f>ROUND(('NEW Reference'!K$16*List!$H2699)+'NEW Reference'!K$17,0)</f>
        <v>3556</v>
      </c>
      <c r="S2699" s="34">
        <f>ROUND(('NEW Reference'!L$16*List!$H2699)+'NEW Reference'!L$17,0)</f>
        <v>3837</v>
      </c>
      <c r="T2699" s="34">
        <f>ROUND(('NEW Reference'!M$16*List!$H2699)+'NEW Reference'!M$17,0)</f>
        <v>4583</v>
      </c>
      <c r="U2699" s="34">
        <f>ROUND(('NEW Reference'!N$16*List!$H2699)+'NEW Reference'!N$17,0)</f>
        <v>18492</v>
      </c>
      <c r="V2699" s="35">
        <f>ROUND(('NEW Reference'!O$16*List!$H2699)+'NEW Reference'!O$17,0)</f>
        <v>687</v>
      </c>
      <c r="W2699" s="35">
        <f>ROUND(('NEW Reference'!P$16*List!$H2699)+'NEW Reference'!P$17,0)</f>
        <v>969</v>
      </c>
      <c r="X2699" s="35">
        <f>ROUND(('NEW Reference'!Q$16*List!$H2699)+'NEW Reference'!Q$17,0)</f>
        <v>484</v>
      </c>
      <c r="Y2699" s="36"/>
      <c r="Z2699" s="4" t="str">
        <f t="shared" si="125"/>
        <v>JACKSON, Texas</v>
      </c>
      <c r="AA2699" s="37" t="s">
        <v>194</v>
      </c>
      <c r="AB2699" s="37" t="s">
        <v>49</v>
      </c>
      <c r="AC2699" s="32" t="s">
        <v>7157</v>
      </c>
      <c r="AD2699" s="38"/>
      <c r="AE2699">
        <f t="shared" si="126"/>
        <v>0.83110000000000006</v>
      </c>
    </row>
    <row r="2700" spans="1:31">
      <c r="A2700" s="28" t="s">
        <v>7470</v>
      </c>
      <c r="B2700" s="44" t="s">
        <v>7471</v>
      </c>
      <c r="C2700" s="45">
        <v>99945</v>
      </c>
      <c r="D2700" s="30" t="s">
        <v>229</v>
      </c>
      <c r="E2700" s="46" t="s">
        <v>1845</v>
      </c>
      <c r="F2700" s="50" t="s">
        <v>7157</v>
      </c>
      <c r="G2700" s="33" t="s">
        <v>59</v>
      </c>
      <c r="H2700">
        <f t="shared" si="124"/>
        <v>0.83110000000000006</v>
      </c>
      <c r="I2700" s="34">
        <f>ROUND(('NEW Reference'!B$16*List!$H2700)+'NEW Reference'!B$17,0)</f>
        <v>1059</v>
      </c>
      <c r="J2700" s="34">
        <f>ROUND(('NEW Reference'!C$16*List!$H2700)+'NEW Reference'!C$17,0)</f>
        <v>1579</v>
      </c>
      <c r="K2700" s="34">
        <f>ROUND(('NEW Reference'!D$16*List!$H2700)+'NEW Reference'!D$17,0)</f>
        <v>1892</v>
      </c>
      <c r="L2700" s="34">
        <f>ROUND(('NEW Reference'!E$16*List!$H2700)+'NEW Reference'!E$17,0)</f>
        <v>2339</v>
      </c>
      <c r="M2700" s="34">
        <f>ROUND(('NEW Reference'!F$16*List!$H2700)+'NEW Reference'!F$17,0)</f>
        <v>2437</v>
      </c>
      <c r="N2700" s="34">
        <f>ROUND(('NEW Reference'!G$16*List!$H2700)+'NEW Reference'!G$17,0)</f>
        <v>2759</v>
      </c>
      <c r="O2700" s="34">
        <f>ROUND(('NEW Reference'!H$16*List!$H2700)+'NEW Reference'!H$17,0)</f>
        <v>2865</v>
      </c>
      <c r="P2700" s="34">
        <f>ROUND(('NEW Reference'!I$16*List!$H2700)+'NEW Reference'!I$17,0)</f>
        <v>2977</v>
      </c>
      <c r="Q2700" s="34">
        <f>ROUND(('NEW Reference'!J$16*List!$H2700)+'NEW Reference'!J$17,0)</f>
        <v>3447</v>
      </c>
      <c r="R2700" s="34">
        <f>ROUND(('NEW Reference'!K$16*List!$H2700)+'NEW Reference'!K$17,0)</f>
        <v>3556</v>
      </c>
      <c r="S2700" s="34">
        <f>ROUND(('NEW Reference'!L$16*List!$H2700)+'NEW Reference'!L$17,0)</f>
        <v>3837</v>
      </c>
      <c r="T2700" s="34">
        <f>ROUND(('NEW Reference'!M$16*List!$H2700)+'NEW Reference'!M$17,0)</f>
        <v>4583</v>
      </c>
      <c r="U2700" s="34">
        <f>ROUND(('NEW Reference'!N$16*List!$H2700)+'NEW Reference'!N$17,0)</f>
        <v>18492</v>
      </c>
      <c r="V2700" s="35">
        <f>ROUND(('NEW Reference'!O$16*List!$H2700)+'NEW Reference'!O$17,0)</f>
        <v>687</v>
      </c>
      <c r="W2700" s="35">
        <f>ROUND(('NEW Reference'!P$16*List!$H2700)+'NEW Reference'!P$17,0)</f>
        <v>969</v>
      </c>
      <c r="X2700" s="35">
        <f>ROUND(('NEW Reference'!Q$16*List!$H2700)+'NEW Reference'!Q$17,0)</f>
        <v>484</v>
      </c>
      <c r="Y2700" s="36"/>
      <c r="Z2700" s="4" t="str">
        <f t="shared" si="125"/>
        <v>JASPER, Texas</v>
      </c>
      <c r="AA2700" s="46" t="s">
        <v>1845</v>
      </c>
      <c r="AB2700" s="37" t="s">
        <v>49</v>
      </c>
      <c r="AC2700" s="41" t="s">
        <v>7157</v>
      </c>
      <c r="AD2700" s="42"/>
      <c r="AE2700">
        <f t="shared" si="126"/>
        <v>0.83110000000000006</v>
      </c>
    </row>
    <row r="2701" spans="1:31">
      <c r="A2701" s="28" t="s">
        <v>7472</v>
      </c>
      <c r="B2701" s="44" t="s">
        <v>7473</v>
      </c>
      <c r="C2701" s="45">
        <v>99945</v>
      </c>
      <c r="D2701" s="30" t="s">
        <v>229</v>
      </c>
      <c r="E2701" s="46" t="s">
        <v>1848</v>
      </c>
      <c r="F2701" s="50" t="s">
        <v>7157</v>
      </c>
      <c r="G2701" s="33" t="s">
        <v>59</v>
      </c>
      <c r="H2701">
        <f t="shared" si="124"/>
        <v>0.83110000000000006</v>
      </c>
      <c r="I2701" s="34">
        <f>ROUND(('NEW Reference'!B$16*List!$H2701)+'NEW Reference'!B$17,0)</f>
        <v>1059</v>
      </c>
      <c r="J2701" s="34">
        <f>ROUND(('NEW Reference'!C$16*List!$H2701)+'NEW Reference'!C$17,0)</f>
        <v>1579</v>
      </c>
      <c r="K2701" s="34">
        <f>ROUND(('NEW Reference'!D$16*List!$H2701)+'NEW Reference'!D$17,0)</f>
        <v>1892</v>
      </c>
      <c r="L2701" s="34">
        <f>ROUND(('NEW Reference'!E$16*List!$H2701)+'NEW Reference'!E$17,0)</f>
        <v>2339</v>
      </c>
      <c r="M2701" s="34">
        <f>ROUND(('NEW Reference'!F$16*List!$H2701)+'NEW Reference'!F$17,0)</f>
        <v>2437</v>
      </c>
      <c r="N2701" s="34">
        <f>ROUND(('NEW Reference'!G$16*List!$H2701)+'NEW Reference'!G$17,0)</f>
        <v>2759</v>
      </c>
      <c r="O2701" s="34">
        <f>ROUND(('NEW Reference'!H$16*List!$H2701)+'NEW Reference'!H$17,0)</f>
        <v>2865</v>
      </c>
      <c r="P2701" s="34">
        <f>ROUND(('NEW Reference'!I$16*List!$H2701)+'NEW Reference'!I$17,0)</f>
        <v>2977</v>
      </c>
      <c r="Q2701" s="34">
        <f>ROUND(('NEW Reference'!J$16*List!$H2701)+'NEW Reference'!J$17,0)</f>
        <v>3447</v>
      </c>
      <c r="R2701" s="34">
        <f>ROUND(('NEW Reference'!K$16*List!$H2701)+'NEW Reference'!K$17,0)</f>
        <v>3556</v>
      </c>
      <c r="S2701" s="34">
        <f>ROUND(('NEW Reference'!L$16*List!$H2701)+'NEW Reference'!L$17,0)</f>
        <v>3837</v>
      </c>
      <c r="T2701" s="34">
        <f>ROUND(('NEW Reference'!M$16*List!$H2701)+'NEW Reference'!M$17,0)</f>
        <v>4583</v>
      </c>
      <c r="U2701" s="34">
        <f>ROUND(('NEW Reference'!N$16*List!$H2701)+'NEW Reference'!N$17,0)</f>
        <v>18492</v>
      </c>
      <c r="V2701" s="35">
        <f>ROUND(('NEW Reference'!O$16*List!$H2701)+'NEW Reference'!O$17,0)</f>
        <v>687</v>
      </c>
      <c r="W2701" s="35">
        <f>ROUND(('NEW Reference'!P$16*List!$H2701)+'NEW Reference'!P$17,0)</f>
        <v>969</v>
      </c>
      <c r="X2701" s="35">
        <f>ROUND(('NEW Reference'!Q$16*List!$H2701)+'NEW Reference'!Q$17,0)</f>
        <v>484</v>
      </c>
      <c r="Y2701" s="36"/>
      <c r="Z2701" s="4" t="str">
        <f t="shared" si="125"/>
        <v>JEFF DAVIS, Texas</v>
      </c>
      <c r="AA2701" s="46" t="s">
        <v>1848</v>
      </c>
      <c r="AB2701" s="37" t="s">
        <v>49</v>
      </c>
      <c r="AC2701" s="41" t="s">
        <v>7157</v>
      </c>
      <c r="AD2701" s="42"/>
      <c r="AE2701">
        <f t="shared" si="126"/>
        <v>0.83110000000000006</v>
      </c>
    </row>
    <row r="2702" spans="1:31">
      <c r="A2702" s="28" t="s">
        <v>7474</v>
      </c>
      <c r="B2702" s="44" t="s">
        <v>7475</v>
      </c>
      <c r="C2702" s="45">
        <v>13140</v>
      </c>
      <c r="D2702" s="30" t="s">
        <v>381</v>
      </c>
      <c r="E2702" s="46" t="s">
        <v>198</v>
      </c>
      <c r="F2702" s="49" t="s">
        <v>7157</v>
      </c>
      <c r="G2702" s="33" t="s">
        <v>48</v>
      </c>
      <c r="H2702">
        <f t="shared" si="124"/>
        <v>0.9326000000000001</v>
      </c>
      <c r="I2702" s="34">
        <f>ROUND(('NEW Reference'!B$16*List!$H2702)+'NEW Reference'!B$17,0)</f>
        <v>1153</v>
      </c>
      <c r="J2702" s="34">
        <f>ROUND(('NEW Reference'!C$16*List!$H2702)+'NEW Reference'!C$17,0)</f>
        <v>1719</v>
      </c>
      <c r="K2702" s="34">
        <f>ROUND(('NEW Reference'!D$16*List!$H2702)+'NEW Reference'!D$17,0)</f>
        <v>2060</v>
      </c>
      <c r="L2702" s="34">
        <f>ROUND(('NEW Reference'!E$16*List!$H2702)+'NEW Reference'!E$17,0)</f>
        <v>2547</v>
      </c>
      <c r="M2702" s="34">
        <f>ROUND(('NEW Reference'!F$16*List!$H2702)+'NEW Reference'!F$17,0)</f>
        <v>2653</v>
      </c>
      <c r="N2702" s="34">
        <f>ROUND(('NEW Reference'!G$16*List!$H2702)+'NEW Reference'!G$17,0)</f>
        <v>3004</v>
      </c>
      <c r="O2702" s="34">
        <f>ROUND(('NEW Reference'!H$16*List!$H2702)+'NEW Reference'!H$17,0)</f>
        <v>3118</v>
      </c>
      <c r="P2702" s="34">
        <f>ROUND(('NEW Reference'!I$16*List!$H2702)+'NEW Reference'!I$17,0)</f>
        <v>3241</v>
      </c>
      <c r="Q2702" s="34">
        <f>ROUND(('NEW Reference'!J$16*List!$H2702)+'NEW Reference'!J$17,0)</f>
        <v>3753</v>
      </c>
      <c r="R2702" s="34">
        <f>ROUND(('NEW Reference'!K$16*List!$H2702)+'NEW Reference'!K$17,0)</f>
        <v>3871</v>
      </c>
      <c r="S2702" s="34">
        <f>ROUND(('NEW Reference'!L$16*List!$H2702)+'NEW Reference'!L$17,0)</f>
        <v>4177</v>
      </c>
      <c r="T2702" s="34">
        <f>ROUND(('NEW Reference'!M$16*List!$H2702)+'NEW Reference'!M$17,0)</f>
        <v>4989</v>
      </c>
      <c r="U2702" s="34">
        <f>ROUND(('NEW Reference'!N$16*List!$H2702)+'NEW Reference'!N$17,0)</f>
        <v>20131</v>
      </c>
      <c r="V2702" s="35">
        <f>ROUND(('NEW Reference'!O$16*List!$H2702)+'NEW Reference'!O$17,0)</f>
        <v>748</v>
      </c>
      <c r="W2702" s="35">
        <f>ROUND(('NEW Reference'!P$16*List!$H2702)+'NEW Reference'!P$17,0)</f>
        <v>1055</v>
      </c>
      <c r="X2702" s="35">
        <f>ROUND(('NEW Reference'!Q$16*List!$H2702)+'NEW Reference'!Q$17,0)</f>
        <v>527</v>
      </c>
      <c r="Y2702" s="36"/>
      <c r="Z2702" s="4" t="str">
        <f t="shared" si="125"/>
        <v>JEFFERSON, Texas</v>
      </c>
      <c r="AA2702" s="46" t="s">
        <v>198</v>
      </c>
      <c r="AB2702" s="37" t="s">
        <v>49</v>
      </c>
      <c r="AC2702" s="41" t="s">
        <v>7157</v>
      </c>
      <c r="AD2702" s="42"/>
      <c r="AE2702">
        <f t="shared" si="126"/>
        <v>0.9326000000000001</v>
      </c>
    </row>
    <row r="2703" spans="1:31">
      <c r="A2703" s="28" t="s">
        <v>7476</v>
      </c>
      <c r="B2703" s="44" t="s">
        <v>7477</v>
      </c>
      <c r="C2703" s="47">
        <v>99945</v>
      </c>
      <c r="D2703" s="30" t="s">
        <v>229</v>
      </c>
      <c r="E2703" s="37" t="s">
        <v>7478</v>
      </c>
      <c r="F2703" s="50" t="s">
        <v>7157</v>
      </c>
      <c r="G2703" s="33" t="s">
        <v>59</v>
      </c>
      <c r="H2703">
        <f t="shared" ref="H2703:H2766" si="127">IFERROR(INDEX($AH:$AH,MATCH($C2703,$AF:$AF,0)),"")</f>
        <v>0.83110000000000006</v>
      </c>
      <c r="I2703" s="34">
        <f>ROUND(('NEW Reference'!B$16*List!$H2703)+'NEW Reference'!B$17,0)</f>
        <v>1059</v>
      </c>
      <c r="J2703" s="34">
        <f>ROUND(('NEW Reference'!C$16*List!$H2703)+'NEW Reference'!C$17,0)</f>
        <v>1579</v>
      </c>
      <c r="K2703" s="34">
        <f>ROUND(('NEW Reference'!D$16*List!$H2703)+'NEW Reference'!D$17,0)</f>
        <v>1892</v>
      </c>
      <c r="L2703" s="34">
        <f>ROUND(('NEW Reference'!E$16*List!$H2703)+'NEW Reference'!E$17,0)</f>
        <v>2339</v>
      </c>
      <c r="M2703" s="34">
        <f>ROUND(('NEW Reference'!F$16*List!$H2703)+'NEW Reference'!F$17,0)</f>
        <v>2437</v>
      </c>
      <c r="N2703" s="34">
        <f>ROUND(('NEW Reference'!G$16*List!$H2703)+'NEW Reference'!G$17,0)</f>
        <v>2759</v>
      </c>
      <c r="O2703" s="34">
        <f>ROUND(('NEW Reference'!H$16*List!$H2703)+'NEW Reference'!H$17,0)</f>
        <v>2865</v>
      </c>
      <c r="P2703" s="34">
        <f>ROUND(('NEW Reference'!I$16*List!$H2703)+'NEW Reference'!I$17,0)</f>
        <v>2977</v>
      </c>
      <c r="Q2703" s="34">
        <f>ROUND(('NEW Reference'!J$16*List!$H2703)+'NEW Reference'!J$17,0)</f>
        <v>3447</v>
      </c>
      <c r="R2703" s="34">
        <f>ROUND(('NEW Reference'!K$16*List!$H2703)+'NEW Reference'!K$17,0)</f>
        <v>3556</v>
      </c>
      <c r="S2703" s="34">
        <f>ROUND(('NEW Reference'!L$16*List!$H2703)+'NEW Reference'!L$17,0)</f>
        <v>3837</v>
      </c>
      <c r="T2703" s="34">
        <f>ROUND(('NEW Reference'!M$16*List!$H2703)+'NEW Reference'!M$17,0)</f>
        <v>4583</v>
      </c>
      <c r="U2703" s="34">
        <f>ROUND(('NEW Reference'!N$16*List!$H2703)+'NEW Reference'!N$17,0)</f>
        <v>18492</v>
      </c>
      <c r="V2703" s="35">
        <f>ROUND(('NEW Reference'!O$16*List!$H2703)+'NEW Reference'!O$17,0)</f>
        <v>687</v>
      </c>
      <c r="W2703" s="35">
        <f>ROUND(('NEW Reference'!P$16*List!$H2703)+'NEW Reference'!P$17,0)</f>
        <v>969</v>
      </c>
      <c r="X2703" s="35">
        <f>ROUND(('NEW Reference'!Q$16*List!$H2703)+'NEW Reference'!Q$17,0)</f>
        <v>484</v>
      </c>
      <c r="Y2703" s="36"/>
      <c r="Z2703" s="4" t="str">
        <f t="shared" ref="Z2703:Z2766" si="128">CONCATENATE(AA2703, AB2703, AC2703)</f>
        <v>JIM HOGG, Texas</v>
      </c>
      <c r="AA2703" s="46" t="s">
        <v>7478</v>
      </c>
      <c r="AB2703" s="37" t="s">
        <v>49</v>
      </c>
      <c r="AC2703" s="41" t="s">
        <v>7157</v>
      </c>
      <c r="AD2703" s="42"/>
      <c r="AE2703">
        <f t="shared" ref="AE2703:AE2766" si="129">IFERROR(INDEX($AH:$AH,MATCH($C2703,$AF:$AF,0)),"")</f>
        <v>0.83110000000000006</v>
      </c>
    </row>
    <row r="2704" spans="1:31">
      <c r="A2704" s="28" t="s">
        <v>7479</v>
      </c>
      <c r="B2704" s="44" t="s">
        <v>7480</v>
      </c>
      <c r="C2704" s="45">
        <v>99945</v>
      </c>
      <c r="D2704" s="30" t="s">
        <v>229</v>
      </c>
      <c r="E2704" s="46" t="s">
        <v>7481</v>
      </c>
      <c r="F2704" s="50" t="s">
        <v>7157</v>
      </c>
      <c r="G2704" s="33" t="s">
        <v>59</v>
      </c>
      <c r="H2704">
        <f t="shared" si="127"/>
        <v>0.83110000000000006</v>
      </c>
      <c r="I2704" s="34">
        <f>ROUND(('NEW Reference'!B$16*List!$H2704)+'NEW Reference'!B$17,0)</f>
        <v>1059</v>
      </c>
      <c r="J2704" s="34">
        <f>ROUND(('NEW Reference'!C$16*List!$H2704)+'NEW Reference'!C$17,0)</f>
        <v>1579</v>
      </c>
      <c r="K2704" s="34">
        <f>ROUND(('NEW Reference'!D$16*List!$H2704)+'NEW Reference'!D$17,0)</f>
        <v>1892</v>
      </c>
      <c r="L2704" s="34">
        <f>ROUND(('NEW Reference'!E$16*List!$H2704)+'NEW Reference'!E$17,0)</f>
        <v>2339</v>
      </c>
      <c r="M2704" s="34">
        <f>ROUND(('NEW Reference'!F$16*List!$H2704)+'NEW Reference'!F$17,0)</f>
        <v>2437</v>
      </c>
      <c r="N2704" s="34">
        <f>ROUND(('NEW Reference'!G$16*List!$H2704)+'NEW Reference'!G$17,0)</f>
        <v>2759</v>
      </c>
      <c r="O2704" s="34">
        <f>ROUND(('NEW Reference'!H$16*List!$H2704)+'NEW Reference'!H$17,0)</f>
        <v>2865</v>
      </c>
      <c r="P2704" s="34">
        <f>ROUND(('NEW Reference'!I$16*List!$H2704)+'NEW Reference'!I$17,0)</f>
        <v>2977</v>
      </c>
      <c r="Q2704" s="34">
        <f>ROUND(('NEW Reference'!J$16*List!$H2704)+'NEW Reference'!J$17,0)</f>
        <v>3447</v>
      </c>
      <c r="R2704" s="34">
        <f>ROUND(('NEW Reference'!K$16*List!$H2704)+'NEW Reference'!K$17,0)</f>
        <v>3556</v>
      </c>
      <c r="S2704" s="34">
        <f>ROUND(('NEW Reference'!L$16*List!$H2704)+'NEW Reference'!L$17,0)</f>
        <v>3837</v>
      </c>
      <c r="T2704" s="34">
        <f>ROUND(('NEW Reference'!M$16*List!$H2704)+'NEW Reference'!M$17,0)</f>
        <v>4583</v>
      </c>
      <c r="U2704" s="34">
        <f>ROUND(('NEW Reference'!N$16*List!$H2704)+'NEW Reference'!N$17,0)</f>
        <v>18492</v>
      </c>
      <c r="V2704" s="35">
        <f>ROUND(('NEW Reference'!O$16*List!$H2704)+'NEW Reference'!O$17,0)</f>
        <v>687</v>
      </c>
      <c r="W2704" s="35">
        <f>ROUND(('NEW Reference'!P$16*List!$H2704)+'NEW Reference'!P$17,0)</f>
        <v>969</v>
      </c>
      <c r="X2704" s="35">
        <f>ROUND(('NEW Reference'!Q$16*List!$H2704)+'NEW Reference'!Q$17,0)</f>
        <v>484</v>
      </c>
      <c r="Y2704" s="36"/>
      <c r="Z2704" s="4" t="str">
        <f t="shared" si="128"/>
        <v>JIM WELLS, Texas</v>
      </c>
      <c r="AA2704" s="46" t="s">
        <v>7481</v>
      </c>
      <c r="AB2704" s="37" t="s">
        <v>49</v>
      </c>
      <c r="AC2704" s="41" t="s">
        <v>7157</v>
      </c>
      <c r="AD2704" s="42"/>
      <c r="AE2704">
        <f t="shared" si="129"/>
        <v>0.83110000000000006</v>
      </c>
    </row>
    <row r="2705" spans="1:31">
      <c r="A2705" s="28" t="s">
        <v>7482</v>
      </c>
      <c r="B2705" s="44" t="s">
        <v>7483</v>
      </c>
      <c r="C2705" s="45">
        <v>23104</v>
      </c>
      <c r="D2705" s="30" t="s">
        <v>763</v>
      </c>
      <c r="E2705" s="46" t="s">
        <v>628</v>
      </c>
      <c r="F2705" s="49" t="s">
        <v>7157</v>
      </c>
      <c r="G2705" s="33" t="s">
        <v>48</v>
      </c>
      <c r="H2705">
        <f t="shared" si="127"/>
        <v>0.97000000000000008</v>
      </c>
      <c r="I2705" s="34">
        <f>ROUND(('NEW Reference'!B$16*List!$H2705)+'NEW Reference'!B$17,0)</f>
        <v>1188</v>
      </c>
      <c r="J2705" s="34">
        <f>ROUND(('NEW Reference'!C$16*List!$H2705)+'NEW Reference'!C$17,0)</f>
        <v>1771</v>
      </c>
      <c r="K2705" s="34">
        <f>ROUND(('NEW Reference'!D$16*List!$H2705)+'NEW Reference'!D$17,0)</f>
        <v>2122</v>
      </c>
      <c r="L2705" s="34">
        <f>ROUND(('NEW Reference'!E$16*List!$H2705)+'NEW Reference'!E$17,0)</f>
        <v>2623</v>
      </c>
      <c r="M2705" s="34">
        <f>ROUND(('NEW Reference'!F$16*List!$H2705)+'NEW Reference'!F$17,0)</f>
        <v>2733</v>
      </c>
      <c r="N2705" s="34">
        <f>ROUND(('NEW Reference'!G$16*List!$H2705)+'NEW Reference'!G$17,0)</f>
        <v>3094</v>
      </c>
      <c r="O2705" s="34">
        <f>ROUND(('NEW Reference'!H$16*List!$H2705)+'NEW Reference'!H$17,0)</f>
        <v>3212</v>
      </c>
      <c r="P2705" s="34">
        <f>ROUND(('NEW Reference'!I$16*List!$H2705)+'NEW Reference'!I$17,0)</f>
        <v>3338</v>
      </c>
      <c r="Q2705" s="34">
        <f>ROUND(('NEW Reference'!J$16*List!$H2705)+'NEW Reference'!J$17,0)</f>
        <v>3866</v>
      </c>
      <c r="R2705" s="34">
        <f>ROUND(('NEW Reference'!K$16*List!$H2705)+'NEW Reference'!K$17,0)</f>
        <v>3987</v>
      </c>
      <c r="S2705" s="34">
        <f>ROUND(('NEW Reference'!L$16*List!$H2705)+'NEW Reference'!L$17,0)</f>
        <v>4303</v>
      </c>
      <c r="T2705" s="34">
        <f>ROUND(('NEW Reference'!M$16*List!$H2705)+'NEW Reference'!M$17,0)</f>
        <v>5139</v>
      </c>
      <c r="U2705" s="34">
        <f>ROUND(('NEW Reference'!N$16*List!$H2705)+'NEW Reference'!N$17,0)</f>
        <v>20735</v>
      </c>
      <c r="V2705" s="35">
        <f>ROUND(('NEW Reference'!O$16*List!$H2705)+'NEW Reference'!O$17,0)</f>
        <v>771</v>
      </c>
      <c r="W2705" s="35">
        <f>ROUND(('NEW Reference'!P$16*List!$H2705)+'NEW Reference'!P$17,0)</f>
        <v>1086</v>
      </c>
      <c r="X2705" s="35">
        <f>ROUND(('NEW Reference'!Q$16*List!$H2705)+'NEW Reference'!Q$17,0)</f>
        <v>543</v>
      </c>
      <c r="Y2705" s="36"/>
      <c r="Z2705" s="4" t="str">
        <f t="shared" si="128"/>
        <v>JOHNSON, Texas</v>
      </c>
      <c r="AA2705" s="37" t="s">
        <v>628</v>
      </c>
      <c r="AB2705" s="37" t="s">
        <v>49</v>
      </c>
      <c r="AC2705" s="32" t="s">
        <v>7157</v>
      </c>
      <c r="AD2705" s="38"/>
      <c r="AE2705">
        <f t="shared" si="129"/>
        <v>0.97000000000000008</v>
      </c>
    </row>
    <row r="2706" spans="1:31">
      <c r="A2706" s="28" t="s">
        <v>7484</v>
      </c>
      <c r="B2706" s="44" t="s">
        <v>7485</v>
      </c>
      <c r="C2706" s="47">
        <v>10180</v>
      </c>
      <c r="D2706" s="30" t="s">
        <v>270</v>
      </c>
      <c r="E2706" s="37" t="s">
        <v>1858</v>
      </c>
      <c r="F2706" s="49" t="s">
        <v>7157</v>
      </c>
      <c r="G2706" s="33" t="s">
        <v>48</v>
      </c>
      <c r="H2706">
        <f t="shared" si="127"/>
        <v>0.90180000000000005</v>
      </c>
      <c r="I2706" s="34">
        <f>ROUND(('NEW Reference'!B$16*List!$H2706)+'NEW Reference'!B$17,0)</f>
        <v>1124</v>
      </c>
      <c r="J2706" s="34">
        <f>ROUND(('NEW Reference'!C$16*List!$H2706)+'NEW Reference'!C$17,0)</f>
        <v>1677</v>
      </c>
      <c r="K2706" s="34">
        <f>ROUND(('NEW Reference'!D$16*List!$H2706)+'NEW Reference'!D$17,0)</f>
        <v>2009</v>
      </c>
      <c r="L2706" s="34">
        <f>ROUND(('NEW Reference'!E$16*List!$H2706)+'NEW Reference'!E$17,0)</f>
        <v>2484</v>
      </c>
      <c r="M2706" s="34">
        <f>ROUND(('NEW Reference'!F$16*List!$H2706)+'NEW Reference'!F$17,0)</f>
        <v>2588</v>
      </c>
      <c r="N2706" s="34">
        <f>ROUND(('NEW Reference'!G$16*List!$H2706)+'NEW Reference'!G$17,0)</f>
        <v>2929</v>
      </c>
      <c r="O2706" s="34">
        <f>ROUND(('NEW Reference'!H$16*List!$H2706)+'NEW Reference'!H$17,0)</f>
        <v>3041</v>
      </c>
      <c r="P2706" s="34">
        <f>ROUND(('NEW Reference'!I$16*List!$H2706)+'NEW Reference'!I$17,0)</f>
        <v>3161</v>
      </c>
      <c r="Q2706" s="34">
        <f>ROUND(('NEW Reference'!J$16*List!$H2706)+'NEW Reference'!J$17,0)</f>
        <v>3660</v>
      </c>
      <c r="R2706" s="34">
        <f>ROUND(('NEW Reference'!K$16*List!$H2706)+'NEW Reference'!K$17,0)</f>
        <v>3776</v>
      </c>
      <c r="S2706" s="34">
        <f>ROUND(('NEW Reference'!L$16*List!$H2706)+'NEW Reference'!L$17,0)</f>
        <v>4074</v>
      </c>
      <c r="T2706" s="34">
        <f>ROUND(('NEW Reference'!M$16*List!$H2706)+'NEW Reference'!M$17,0)</f>
        <v>4866</v>
      </c>
      <c r="U2706" s="34">
        <f>ROUND(('NEW Reference'!N$16*List!$H2706)+'NEW Reference'!N$17,0)</f>
        <v>19633</v>
      </c>
      <c r="V2706" s="35">
        <f>ROUND(('NEW Reference'!O$16*List!$H2706)+'NEW Reference'!O$17,0)</f>
        <v>730</v>
      </c>
      <c r="W2706" s="35">
        <f>ROUND(('NEW Reference'!P$16*List!$H2706)+'NEW Reference'!P$17,0)</f>
        <v>1028</v>
      </c>
      <c r="X2706" s="35">
        <f>ROUND(('NEW Reference'!Q$16*List!$H2706)+'NEW Reference'!Q$17,0)</f>
        <v>514</v>
      </c>
      <c r="Y2706" s="36"/>
      <c r="Z2706" s="4" t="str">
        <f t="shared" si="128"/>
        <v>JONES, Texas</v>
      </c>
      <c r="AA2706" s="46" t="s">
        <v>1858</v>
      </c>
      <c r="AB2706" s="37" t="s">
        <v>49</v>
      </c>
      <c r="AC2706" s="41" t="s">
        <v>7157</v>
      </c>
      <c r="AD2706" s="42"/>
      <c r="AE2706">
        <f t="shared" si="129"/>
        <v>0.90180000000000005</v>
      </c>
    </row>
    <row r="2707" spans="1:31">
      <c r="A2707" s="28" t="s">
        <v>7486</v>
      </c>
      <c r="B2707" s="44" t="s">
        <v>7487</v>
      </c>
      <c r="C2707" s="47">
        <v>99945</v>
      </c>
      <c r="D2707" s="30" t="s">
        <v>229</v>
      </c>
      <c r="E2707" s="37" t="s">
        <v>7488</v>
      </c>
      <c r="F2707" s="50" t="s">
        <v>7157</v>
      </c>
      <c r="G2707" s="33" t="s">
        <v>59</v>
      </c>
      <c r="H2707">
        <f t="shared" si="127"/>
        <v>0.83110000000000006</v>
      </c>
      <c r="I2707" s="34">
        <f>ROUND(('NEW Reference'!B$16*List!$H2707)+'NEW Reference'!B$17,0)</f>
        <v>1059</v>
      </c>
      <c r="J2707" s="34">
        <f>ROUND(('NEW Reference'!C$16*List!$H2707)+'NEW Reference'!C$17,0)</f>
        <v>1579</v>
      </c>
      <c r="K2707" s="34">
        <f>ROUND(('NEW Reference'!D$16*List!$H2707)+'NEW Reference'!D$17,0)</f>
        <v>1892</v>
      </c>
      <c r="L2707" s="34">
        <f>ROUND(('NEW Reference'!E$16*List!$H2707)+'NEW Reference'!E$17,0)</f>
        <v>2339</v>
      </c>
      <c r="M2707" s="34">
        <f>ROUND(('NEW Reference'!F$16*List!$H2707)+'NEW Reference'!F$17,0)</f>
        <v>2437</v>
      </c>
      <c r="N2707" s="34">
        <f>ROUND(('NEW Reference'!G$16*List!$H2707)+'NEW Reference'!G$17,0)</f>
        <v>2759</v>
      </c>
      <c r="O2707" s="34">
        <f>ROUND(('NEW Reference'!H$16*List!$H2707)+'NEW Reference'!H$17,0)</f>
        <v>2865</v>
      </c>
      <c r="P2707" s="34">
        <f>ROUND(('NEW Reference'!I$16*List!$H2707)+'NEW Reference'!I$17,0)</f>
        <v>2977</v>
      </c>
      <c r="Q2707" s="34">
        <f>ROUND(('NEW Reference'!J$16*List!$H2707)+'NEW Reference'!J$17,0)</f>
        <v>3447</v>
      </c>
      <c r="R2707" s="34">
        <f>ROUND(('NEW Reference'!K$16*List!$H2707)+'NEW Reference'!K$17,0)</f>
        <v>3556</v>
      </c>
      <c r="S2707" s="34">
        <f>ROUND(('NEW Reference'!L$16*List!$H2707)+'NEW Reference'!L$17,0)</f>
        <v>3837</v>
      </c>
      <c r="T2707" s="34">
        <f>ROUND(('NEW Reference'!M$16*List!$H2707)+'NEW Reference'!M$17,0)</f>
        <v>4583</v>
      </c>
      <c r="U2707" s="34">
        <f>ROUND(('NEW Reference'!N$16*List!$H2707)+'NEW Reference'!N$17,0)</f>
        <v>18492</v>
      </c>
      <c r="V2707" s="35">
        <f>ROUND(('NEW Reference'!O$16*List!$H2707)+'NEW Reference'!O$17,0)</f>
        <v>687</v>
      </c>
      <c r="W2707" s="35">
        <f>ROUND(('NEW Reference'!P$16*List!$H2707)+'NEW Reference'!P$17,0)</f>
        <v>969</v>
      </c>
      <c r="X2707" s="35">
        <f>ROUND(('NEW Reference'!Q$16*List!$H2707)+'NEW Reference'!Q$17,0)</f>
        <v>484</v>
      </c>
      <c r="Y2707" s="36"/>
      <c r="Z2707" s="4" t="str">
        <f t="shared" si="128"/>
        <v>KARNES, Texas</v>
      </c>
      <c r="AA2707" s="37" t="s">
        <v>7488</v>
      </c>
      <c r="AB2707" s="37" t="s">
        <v>49</v>
      </c>
      <c r="AC2707" s="32" t="s">
        <v>7157</v>
      </c>
      <c r="AD2707" s="38"/>
      <c r="AE2707">
        <f t="shared" si="129"/>
        <v>0.83110000000000006</v>
      </c>
    </row>
    <row r="2708" spans="1:31">
      <c r="A2708" s="28" t="s">
        <v>7489</v>
      </c>
      <c r="B2708" s="44" t="s">
        <v>7490</v>
      </c>
      <c r="C2708" s="45">
        <v>19124</v>
      </c>
      <c r="D2708" s="30" t="s">
        <v>612</v>
      </c>
      <c r="E2708" s="46" t="s">
        <v>7491</v>
      </c>
      <c r="F2708" s="49" t="s">
        <v>7157</v>
      </c>
      <c r="G2708" s="33" t="s">
        <v>48</v>
      </c>
      <c r="H2708">
        <f t="shared" si="127"/>
        <v>0.96360000000000001</v>
      </c>
      <c r="I2708" s="34">
        <f>ROUND(('NEW Reference'!B$16*List!$H2708)+'NEW Reference'!B$17,0)</f>
        <v>1182</v>
      </c>
      <c r="J2708" s="34">
        <f>ROUND(('NEW Reference'!C$16*List!$H2708)+'NEW Reference'!C$17,0)</f>
        <v>1762</v>
      </c>
      <c r="K2708" s="34">
        <f>ROUND(('NEW Reference'!D$16*List!$H2708)+'NEW Reference'!D$17,0)</f>
        <v>2111</v>
      </c>
      <c r="L2708" s="34">
        <f>ROUND(('NEW Reference'!E$16*List!$H2708)+'NEW Reference'!E$17,0)</f>
        <v>2610</v>
      </c>
      <c r="M2708" s="34">
        <f>ROUND(('NEW Reference'!F$16*List!$H2708)+'NEW Reference'!F$17,0)</f>
        <v>2719</v>
      </c>
      <c r="N2708" s="34">
        <f>ROUND(('NEW Reference'!G$16*List!$H2708)+'NEW Reference'!G$17,0)</f>
        <v>3078</v>
      </c>
      <c r="O2708" s="34">
        <f>ROUND(('NEW Reference'!H$16*List!$H2708)+'NEW Reference'!H$17,0)</f>
        <v>3196</v>
      </c>
      <c r="P2708" s="34">
        <f>ROUND(('NEW Reference'!I$16*List!$H2708)+'NEW Reference'!I$17,0)</f>
        <v>3321</v>
      </c>
      <c r="Q2708" s="34">
        <f>ROUND(('NEW Reference'!J$16*List!$H2708)+'NEW Reference'!J$17,0)</f>
        <v>3846</v>
      </c>
      <c r="R2708" s="34">
        <f>ROUND(('NEW Reference'!K$16*List!$H2708)+'NEW Reference'!K$17,0)</f>
        <v>3968</v>
      </c>
      <c r="S2708" s="34">
        <f>ROUND(('NEW Reference'!L$16*List!$H2708)+'NEW Reference'!L$17,0)</f>
        <v>4281</v>
      </c>
      <c r="T2708" s="34">
        <f>ROUND(('NEW Reference'!M$16*List!$H2708)+'NEW Reference'!M$17,0)</f>
        <v>5113</v>
      </c>
      <c r="U2708" s="34">
        <f>ROUND(('NEW Reference'!N$16*List!$H2708)+'NEW Reference'!N$17,0)</f>
        <v>20631</v>
      </c>
      <c r="V2708" s="35">
        <f>ROUND(('NEW Reference'!O$16*List!$H2708)+'NEW Reference'!O$17,0)</f>
        <v>767</v>
      </c>
      <c r="W2708" s="35">
        <f>ROUND(('NEW Reference'!P$16*List!$H2708)+'NEW Reference'!P$17,0)</f>
        <v>1081</v>
      </c>
      <c r="X2708" s="35">
        <f>ROUND(('NEW Reference'!Q$16*List!$H2708)+'NEW Reference'!Q$17,0)</f>
        <v>540</v>
      </c>
      <c r="Y2708" s="36"/>
      <c r="Z2708" s="4" t="str">
        <f t="shared" si="128"/>
        <v>KAUFMAN, Texas</v>
      </c>
      <c r="AA2708" s="37" t="s">
        <v>7491</v>
      </c>
      <c r="AB2708" s="37" t="s">
        <v>49</v>
      </c>
      <c r="AC2708" s="32" t="s">
        <v>7157</v>
      </c>
      <c r="AD2708" s="38"/>
      <c r="AE2708">
        <f t="shared" si="129"/>
        <v>0.96360000000000001</v>
      </c>
    </row>
    <row r="2709" spans="1:31">
      <c r="A2709" s="28" t="s">
        <v>7492</v>
      </c>
      <c r="B2709" s="44" t="s">
        <v>7493</v>
      </c>
      <c r="C2709" s="47">
        <v>41700</v>
      </c>
      <c r="D2709" s="30" t="s">
        <v>1529</v>
      </c>
      <c r="E2709" s="37" t="s">
        <v>2318</v>
      </c>
      <c r="F2709" s="49" t="s">
        <v>7157</v>
      </c>
      <c r="G2709" s="33" t="s">
        <v>48</v>
      </c>
      <c r="H2709">
        <f t="shared" si="127"/>
        <v>0.86570000000000003</v>
      </c>
      <c r="I2709" s="34">
        <f>ROUND(('NEW Reference'!B$16*List!$H2709)+'NEW Reference'!B$17,0)</f>
        <v>1091</v>
      </c>
      <c r="J2709" s="34">
        <f>ROUND(('NEW Reference'!C$16*List!$H2709)+'NEW Reference'!C$17,0)</f>
        <v>1627</v>
      </c>
      <c r="K2709" s="34">
        <f>ROUND(('NEW Reference'!D$16*List!$H2709)+'NEW Reference'!D$17,0)</f>
        <v>1949</v>
      </c>
      <c r="L2709" s="34">
        <f>ROUND(('NEW Reference'!E$16*List!$H2709)+'NEW Reference'!E$17,0)</f>
        <v>2410</v>
      </c>
      <c r="M2709" s="34">
        <f>ROUND(('NEW Reference'!F$16*List!$H2709)+'NEW Reference'!F$17,0)</f>
        <v>2511</v>
      </c>
      <c r="N2709" s="34">
        <f>ROUND(('NEW Reference'!G$16*List!$H2709)+'NEW Reference'!G$17,0)</f>
        <v>2842</v>
      </c>
      <c r="O2709" s="34">
        <f>ROUND(('NEW Reference'!H$16*List!$H2709)+'NEW Reference'!H$17,0)</f>
        <v>2951</v>
      </c>
      <c r="P2709" s="34">
        <f>ROUND(('NEW Reference'!I$16*List!$H2709)+'NEW Reference'!I$17,0)</f>
        <v>3067</v>
      </c>
      <c r="Q2709" s="34">
        <f>ROUND(('NEW Reference'!J$16*List!$H2709)+'NEW Reference'!J$17,0)</f>
        <v>3552</v>
      </c>
      <c r="R2709" s="34">
        <f>ROUND(('NEW Reference'!K$16*List!$H2709)+'NEW Reference'!K$17,0)</f>
        <v>3664</v>
      </c>
      <c r="S2709" s="34">
        <f>ROUND(('NEW Reference'!L$16*List!$H2709)+'NEW Reference'!L$17,0)</f>
        <v>3953</v>
      </c>
      <c r="T2709" s="34">
        <f>ROUND(('NEW Reference'!M$16*List!$H2709)+'NEW Reference'!M$17,0)</f>
        <v>4721</v>
      </c>
      <c r="U2709" s="34">
        <f>ROUND(('NEW Reference'!N$16*List!$H2709)+'NEW Reference'!N$17,0)</f>
        <v>19050</v>
      </c>
      <c r="V2709" s="35">
        <f>ROUND(('NEW Reference'!O$16*List!$H2709)+'NEW Reference'!O$17,0)</f>
        <v>708</v>
      </c>
      <c r="W2709" s="35">
        <f>ROUND(('NEW Reference'!P$16*List!$H2709)+'NEW Reference'!P$17,0)</f>
        <v>998</v>
      </c>
      <c r="X2709" s="35">
        <f>ROUND(('NEW Reference'!Q$16*List!$H2709)+'NEW Reference'!Q$17,0)</f>
        <v>499</v>
      </c>
      <c r="Y2709" s="36"/>
      <c r="Z2709" s="4" t="str">
        <f t="shared" si="128"/>
        <v>KENDALL, Texas</v>
      </c>
      <c r="AA2709" s="46" t="s">
        <v>2318</v>
      </c>
      <c r="AB2709" s="37" t="s">
        <v>49</v>
      </c>
      <c r="AC2709" s="41" t="s">
        <v>7157</v>
      </c>
      <c r="AD2709" s="42"/>
      <c r="AE2709">
        <f t="shared" si="129"/>
        <v>0.86570000000000003</v>
      </c>
    </row>
    <row r="2710" spans="1:31">
      <c r="A2710" s="28" t="s">
        <v>7494</v>
      </c>
      <c r="B2710" s="44" t="s">
        <v>7495</v>
      </c>
      <c r="C2710" s="45">
        <v>99945</v>
      </c>
      <c r="D2710" s="30" t="s">
        <v>229</v>
      </c>
      <c r="E2710" s="46" t="s">
        <v>7496</v>
      </c>
      <c r="F2710" s="50" t="s">
        <v>7157</v>
      </c>
      <c r="G2710" s="33" t="s">
        <v>59</v>
      </c>
      <c r="H2710">
        <f t="shared" si="127"/>
        <v>0.83110000000000006</v>
      </c>
      <c r="I2710" s="34">
        <f>ROUND(('NEW Reference'!B$16*List!$H2710)+'NEW Reference'!B$17,0)</f>
        <v>1059</v>
      </c>
      <c r="J2710" s="34">
        <f>ROUND(('NEW Reference'!C$16*List!$H2710)+'NEW Reference'!C$17,0)</f>
        <v>1579</v>
      </c>
      <c r="K2710" s="34">
        <f>ROUND(('NEW Reference'!D$16*List!$H2710)+'NEW Reference'!D$17,0)</f>
        <v>1892</v>
      </c>
      <c r="L2710" s="34">
        <f>ROUND(('NEW Reference'!E$16*List!$H2710)+'NEW Reference'!E$17,0)</f>
        <v>2339</v>
      </c>
      <c r="M2710" s="34">
        <f>ROUND(('NEW Reference'!F$16*List!$H2710)+'NEW Reference'!F$17,0)</f>
        <v>2437</v>
      </c>
      <c r="N2710" s="34">
        <f>ROUND(('NEW Reference'!G$16*List!$H2710)+'NEW Reference'!G$17,0)</f>
        <v>2759</v>
      </c>
      <c r="O2710" s="34">
        <f>ROUND(('NEW Reference'!H$16*List!$H2710)+'NEW Reference'!H$17,0)</f>
        <v>2865</v>
      </c>
      <c r="P2710" s="34">
        <f>ROUND(('NEW Reference'!I$16*List!$H2710)+'NEW Reference'!I$17,0)</f>
        <v>2977</v>
      </c>
      <c r="Q2710" s="34">
        <f>ROUND(('NEW Reference'!J$16*List!$H2710)+'NEW Reference'!J$17,0)</f>
        <v>3447</v>
      </c>
      <c r="R2710" s="34">
        <f>ROUND(('NEW Reference'!K$16*List!$H2710)+'NEW Reference'!K$17,0)</f>
        <v>3556</v>
      </c>
      <c r="S2710" s="34">
        <f>ROUND(('NEW Reference'!L$16*List!$H2710)+'NEW Reference'!L$17,0)</f>
        <v>3837</v>
      </c>
      <c r="T2710" s="34">
        <f>ROUND(('NEW Reference'!M$16*List!$H2710)+'NEW Reference'!M$17,0)</f>
        <v>4583</v>
      </c>
      <c r="U2710" s="34">
        <f>ROUND(('NEW Reference'!N$16*List!$H2710)+'NEW Reference'!N$17,0)</f>
        <v>18492</v>
      </c>
      <c r="V2710" s="35">
        <f>ROUND(('NEW Reference'!O$16*List!$H2710)+'NEW Reference'!O$17,0)</f>
        <v>687</v>
      </c>
      <c r="W2710" s="35">
        <f>ROUND(('NEW Reference'!P$16*List!$H2710)+'NEW Reference'!P$17,0)</f>
        <v>969</v>
      </c>
      <c r="X2710" s="35">
        <f>ROUND(('NEW Reference'!Q$16*List!$H2710)+'NEW Reference'!Q$17,0)</f>
        <v>484</v>
      </c>
      <c r="Y2710" s="36"/>
      <c r="Z2710" s="4" t="str">
        <f t="shared" si="128"/>
        <v>KENEDY, Texas</v>
      </c>
      <c r="AA2710" s="37" t="s">
        <v>7496</v>
      </c>
      <c r="AB2710" s="37" t="s">
        <v>49</v>
      </c>
      <c r="AC2710" s="32" t="s">
        <v>7157</v>
      </c>
      <c r="AD2710" s="38"/>
      <c r="AE2710">
        <f t="shared" si="129"/>
        <v>0.83110000000000006</v>
      </c>
    </row>
    <row r="2711" spans="1:31">
      <c r="A2711" s="28" t="s">
        <v>7497</v>
      </c>
      <c r="B2711" s="44" t="s">
        <v>7498</v>
      </c>
      <c r="C2711" s="45">
        <v>99945</v>
      </c>
      <c r="D2711" s="30" t="s">
        <v>229</v>
      </c>
      <c r="E2711" s="46" t="s">
        <v>1308</v>
      </c>
      <c r="F2711" s="50" t="s">
        <v>7157</v>
      </c>
      <c r="G2711" s="33" t="s">
        <v>59</v>
      </c>
      <c r="H2711">
        <f t="shared" si="127"/>
        <v>0.83110000000000006</v>
      </c>
      <c r="I2711" s="34">
        <f>ROUND(('NEW Reference'!B$16*List!$H2711)+'NEW Reference'!B$17,0)</f>
        <v>1059</v>
      </c>
      <c r="J2711" s="34">
        <f>ROUND(('NEW Reference'!C$16*List!$H2711)+'NEW Reference'!C$17,0)</f>
        <v>1579</v>
      </c>
      <c r="K2711" s="34">
        <f>ROUND(('NEW Reference'!D$16*List!$H2711)+'NEW Reference'!D$17,0)</f>
        <v>1892</v>
      </c>
      <c r="L2711" s="34">
        <f>ROUND(('NEW Reference'!E$16*List!$H2711)+'NEW Reference'!E$17,0)</f>
        <v>2339</v>
      </c>
      <c r="M2711" s="34">
        <f>ROUND(('NEW Reference'!F$16*List!$H2711)+'NEW Reference'!F$17,0)</f>
        <v>2437</v>
      </c>
      <c r="N2711" s="34">
        <f>ROUND(('NEW Reference'!G$16*List!$H2711)+'NEW Reference'!G$17,0)</f>
        <v>2759</v>
      </c>
      <c r="O2711" s="34">
        <f>ROUND(('NEW Reference'!H$16*List!$H2711)+'NEW Reference'!H$17,0)</f>
        <v>2865</v>
      </c>
      <c r="P2711" s="34">
        <f>ROUND(('NEW Reference'!I$16*List!$H2711)+'NEW Reference'!I$17,0)</f>
        <v>2977</v>
      </c>
      <c r="Q2711" s="34">
        <f>ROUND(('NEW Reference'!J$16*List!$H2711)+'NEW Reference'!J$17,0)</f>
        <v>3447</v>
      </c>
      <c r="R2711" s="34">
        <f>ROUND(('NEW Reference'!K$16*List!$H2711)+'NEW Reference'!K$17,0)</f>
        <v>3556</v>
      </c>
      <c r="S2711" s="34">
        <f>ROUND(('NEW Reference'!L$16*List!$H2711)+'NEW Reference'!L$17,0)</f>
        <v>3837</v>
      </c>
      <c r="T2711" s="34">
        <f>ROUND(('NEW Reference'!M$16*List!$H2711)+'NEW Reference'!M$17,0)</f>
        <v>4583</v>
      </c>
      <c r="U2711" s="34">
        <f>ROUND(('NEW Reference'!N$16*List!$H2711)+'NEW Reference'!N$17,0)</f>
        <v>18492</v>
      </c>
      <c r="V2711" s="35">
        <f>ROUND(('NEW Reference'!O$16*List!$H2711)+'NEW Reference'!O$17,0)</f>
        <v>687</v>
      </c>
      <c r="W2711" s="35">
        <f>ROUND(('NEW Reference'!P$16*List!$H2711)+'NEW Reference'!P$17,0)</f>
        <v>969</v>
      </c>
      <c r="X2711" s="35">
        <f>ROUND(('NEW Reference'!Q$16*List!$H2711)+'NEW Reference'!Q$17,0)</f>
        <v>484</v>
      </c>
      <c r="Y2711" s="36"/>
      <c r="Z2711" s="4" t="str">
        <f t="shared" si="128"/>
        <v>KENT, Texas</v>
      </c>
      <c r="AA2711" s="46" t="s">
        <v>1308</v>
      </c>
      <c r="AB2711" s="37" t="s">
        <v>49</v>
      </c>
      <c r="AC2711" s="41" t="s">
        <v>7157</v>
      </c>
      <c r="AD2711" s="42"/>
      <c r="AE2711">
        <f t="shared" si="129"/>
        <v>0.83110000000000006</v>
      </c>
    </row>
    <row r="2712" spans="1:31">
      <c r="A2712" s="28" t="s">
        <v>7499</v>
      </c>
      <c r="B2712" s="44" t="s">
        <v>7500</v>
      </c>
      <c r="C2712" s="45">
        <v>99945</v>
      </c>
      <c r="D2712" s="30" t="s">
        <v>229</v>
      </c>
      <c r="E2712" s="46" t="s">
        <v>7501</v>
      </c>
      <c r="F2712" s="50" t="s">
        <v>7157</v>
      </c>
      <c r="G2712" s="33" t="s">
        <v>59</v>
      </c>
      <c r="H2712">
        <f t="shared" si="127"/>
        <v>0.83110000000000006</v>
      </c>
      <c r="I2712" s="34">
        <f>ROUND(('NEW Reference'!B$16*List!$H2712)+'NEW Reference'!B$17,0)</f>
        <v>1059</v>
      </c>
      <c r="J2712" s="34">
        <f>ROUND(('NEW Reference'!C$16*List!$H2712)+'NEW Reference'!C$17,0)</f>
        <v>1579</v>
      </c>
      <c r="K2712" s="34">
        <f>ROUND(('NEW Reference'!D$16*List!$H2712)+'NEW Reference'!D$17,0)</f>
        <v>1892</v>
      </c>
      <c r="L2712" s="34">
        <f>ROUND(('NEW Reference'!E$16*List!$H2712)+'NEW Reference'!E$17,0)</f>
        <v>2339</v>
      </c>
      <c r="M2712" s="34">
        <f>ROUND(('NEW Reference'!F$16*List!$H2712)+'NEW Reference'!F$17,0)</f>
        <v>2437</v>
      </c>
      <c r="N2712" s="34">
        <f>ROUND(('NEW Reference'!G$16*List!$H2712)+'NEW Reference'!G$17,0)</f>
        <v>2759</v>
      </c>
      <c r="O2712" s="34">
        <f>ROUND(('NEW Reference'!H$16*List!$H2712)+'NEW Reference'!H$17,0)</f>
        <v>2865</v>
      </c>
      <c r="P2712" s="34">
        <f>ROUND(('NEW Reference'!I$16*List!$H2712)+'NEW Reference'!I$17,0)</f>
        <v>2977</v>
      </c>
      <c r="Q2712" s="34">
        <f>ROUND(('NEW Reference'!J$16*List!$H2712)+'NEW Reference'!J$17,0)</f>
        <v>3447</v>
      </c>
      <c r="R2712" s="34">
        <f>ROUND(('NEW Reference'!K$16*List!$H2712)+'NEW Reference'!K$17,0)</f>
        <v>3556</v>
      </c>
      <c r="S2712" s="34">
        <f>ROUND(('NEW Reference'!L$16*List!$H2712)+'NEW Reference'!L$17,0)</f>
        <v>3837</v>
      </c>
      <c r="T2712" s="34">
        <f>ROUND(('NEW Reference'!M$16*List!$H2712)+'NEW Reference'!M$17,0)</f>
        <v>4583</v>
      </c>
      <c r="U2712" s="34">
        <f>ROUND(('NEW Reference'!N$16*List!$H2712)+'NEW Reference'!N$17,0)</f>
        <v>18492</v>
      </c>
      <c r="V2712" s="35">
        <f>ROUND(('NEW Reference'!O$16*List!$H2712)+'NEW Reference'!O$17,0)</f>
        <v>687</v>
      </c>
      <c r="W2712" s="35">
        <f>ROUND(('NEW Reference'!P$16*List!$H2712)+'NEW Reference'!P$17,0)</f>
        <v>969</v>
      </c>
      <c r="X2712" s="35">
        <f>ROUND(('NEW Reference'!Q$16*List!$H2712)+'NEW Reference'!Q$17,0)</f>
        <v>484</v>
      </c>
      <c r="Y2712" s="36"/>
      <c r="Z2712" s="4" t="str">
        <f t="shared" si="128"/>
        <v>KERR, Texas</v>
      </c>
      <c r="AA2712" s="46" t="s">
        <v>7501</v>
      </c>
      <c r="AB2712" s="37" t="s">
        <v>49</v>
      </c>
      <c r="AC2712" s="41" t="s">
        <v>7157</v>
      </c>
      <c r="AD2712" s="42"/>
      <c r="AE2712">
        <f t="shared" si="129"/>
        <v>0.83110000000000006</v>
      </c>
    </row>
    <row r="2713" spans="1:31">
      <c r="A2713" s="28" t="s">
        <v>7502</v>
      </c>
      <c r="B2713" s="44" t="s">
        <v>7503</v>
      </c>
      <c r="C2713" s="45">
        <v>99945</v>
      </c>
      <c r="D2713" s="30" t="s">
        <v>229</v>
      </c>
      <c r="E2713" s="46" t="s">
        <v>7504</v>
      </c>
      <c r="F2713" s="50" t="s">
        <v>7157</v>
      </c>
      <c r="G2713" s="33" t="s">
        <v>59</v>
      </c>
      <c r="H2713">
        <f t="shared" si="127"/>
        <v>0.83110000000000006</v>
      </c>
      <c r="I2713" s="34">
        <f>ROUND(('NEW Reference'!B$16*List!$H2713)+'NEW Reference'!B$17,0)</f>
        <v>1059</v>
      </c>
      <c r="J2713" s="34">
        <f>ROUND(('NEW Reference'!C$16*List!$H2713)+'NEW Reference'!C$17,0)</f>
        <v>1579</v>
      </c>
      <c r="K2713" s="34">
        <f>ROUND(('NEW Reference'!D$16*List!$H2713)+'NEW Reference'!D$17,0)</f>
        <v>1892</v>
      </c>
      <c r="L2713" s="34">
        <f>ROUND(('NEW Reference'!E$16*List!$H2713)+'NEW Reference'!E$17,0)</f>
        <v>2339</v>
      </c>
      <c r="M2713" s="34">
        <f>ROUND(('NEW Reference'!F$16*List!$H2713)+'NEW Reference'!F$17,0)</f>
        <v>2437</v>
      </c>
      <c r="N2713" s="34">
        <f>ROUND(('NEW Reference'!G$16*List!$H2713)+'NEW Reference'!G$17,0)</f>
        <v>2759</v>
      </c>
      <c r="O2713" s="34">
        <f>ROUND(('NEW Reference'!H$16*List!$H2713)+'NEW Reference'!H$17,0)</f>
        <v>2865</v>
      </c>
      <c r="P2713" s="34">
        <f>ROUND(('NEW Reference'!I$16*List!$H2713)+'NEW Reference'!I$17,0)</f>
        <v>2977</v>
      </c>
      <c r="Q2713" s="34">
        <f>ROUND(('NEW Reference'!J$16*List!$H2713)+'NEW Reference'!J$17,0)</f>
        <v>3447</v>
      </c>
      <c r="R2713" s="34">
        <f>ROUND(('NEW Reference'!K$16*List!$H2713)+'NEW Reference'!K$17,0)</f>
        <v>3556</v>
      </c>
      <c r="S2713" s="34">
        <f>ROUND(('NEW Reference'!L$16*List!$H2713)+'NEW Reference'!L$17,0)</f>
        <v>3837</v>
      </c>
      <c r="T2713" s="34">
        <f>ROUND(('NEW Reference'!M$16*List!$H2713)+'NEW Reference'!M$17,0)</f>
        <v>4583</v>
      </c>
      <c r="U2713" s="34">
        <f>ROUND(('NEW Reference'!N$16*List!$H2713)+'NEW Reference'!N$17,0)</f>
        <v>18492</v>
      </c>
      <c r="V2713" s="35">
        <f>ROUND(('NEW Reference'!O$16*List!$H2713)+'NEW Reference'!O$17,0)</f>
        <v>687</v>
      </c>
      <c r="W2713" s="35">
        <f>ROUND(('NEW Reference'!P$16*List!$H2713)+'NEW Reference'!P$17,0)</f>
        <v>969</v>
      </c>
      <c r="X2713" s="35">
        <f>ROUND(('NEW Reference'!Q$16*List!$H2713)+'NEW Reference'!Q$17,0)</f>
        <v>484</v>
      </c>
      <c r="Y2713" s="36"/>
      <c r="Z2713" s="4" t="str">
        <f t="shared" si="128"/>
        <v>KIMBLE, Texas</v>
      </c>
      <c r="AA2713" s="46" t="s">
        <v>7504</v>
      </c>
      <c r="AB2713" s="37" t="s">
        <v>49</v>
      </c>
      <c r="AC2713" s="41" t="s">
        <v>7157</v>
      </c>
      <c r="AD2713" s="42"/>
      <c r="AE2713">
        <f t="shared" si="129"/>
        <v>0.83110000000000006</v>
      </c>
    </row>
    <row r="2714" spans="1:31">
      <c r="A2714" s="28" t="s">
        <v>7505</v>
      </c>
      <c r="B2714" s="44" t="s">
        <v>7506</v>
      </c>
      <c r="C2714" s="45">
        <v>99945</v>
      </c>
      <c r="D2714" s="30" t="s">
        <v>229</v>
      </c>
      <c r="E2714" s="46" t="s">
        <v>7507</v>
      </c>
      <c r="F2714" s="50" t="s">
        <v>7157</v>
      </c>
      <c r="G2714" s="33" t="s">
        <v>59</v>
      </c>
      <c r="H2714">
        <f t="shared" si="127"/>
        <v>0.83110000000000006</v>
      </c>
      <c r="I2714" s="34">
        <f>ROUND(('NEW Reference'!B$16*List!$H2714)+'NEW Reference'!B$17,0)</f>
        <v>1059</v>
      </c>
      <c r="J2714" s="34">
        <f>ROUND(('NEW Reference'!C$16*List!$H2714)+'NEW Reference'!C$17,0)</f>
        <v>1579</v>
      </c>
      <c r="K2714" s="34">
        <f>ROUND(('NEW Reference'!D$16*List!$H2714)+'NEW Reference'!D$17,0)</f>
        <v>1892</v>
      </c>
      <c r="L2714" s="34">
        <f>ROUND(('NEW Reference'!E$16*List!$H2714)+'NEW Reference'!E$17,0)</f>
        <v>2339</v>
      </c>
      <c r="M2714" s="34">
        <f>ROUND(('NEW Reference'!F$16*List!$H2714)+'NEW Reference'!F$17,0)</f>
        <v>2437</v>
      </c>
      <c r="N2714" s="34">
        <f>ROUND(('NEW Reference'!G$16*List!$H2714)+'NEW Reference'!G$17,0)</f>
        <v>2759</v>
      </c>
      <c r="O2714" s="34">
        <f>ROUND(('NEW Reference'!H$16*List!$H2714)+'NEW Reference'!H$17,0)</f>
        <v>2865</v>
      </c>
      <c r="P2714" s="34">
        <f>ROUND(('NEW Reference'!I$16*List!$H2714)+'NEW Reference'!I$17,0)</f>
        <v>2977</v>
      </c>
      <c r="Q2714" s="34">
        <f>ROUND(('NEW Reference'!J$16*List!$H2714)+'NEW Reference'!J$17,0)</f>
        <v>3447</v>
      </c>
      <c r="R2714" s="34">
        <f>ROUND(('NEW Reference'!K$16*List!$H2714)+'NEW Reference'!K$17,0)</f>
        <v>3556</v>
      </c>
      <c r="S2714" s="34">
        <f>ROUND(('NEW Reference'!L$16*List!$H2714)+'NEW Reference'!L$17,0)</f>
        <v>3837</v>
      </c>
      <c r="T2714" s="34">
        <f>ROUND(('NEW Reference'!M$16*List!$H2714)+'NEW Reference'!M$17,0)</f>
        <v>4583</v>
      </c>
      <c r="U2714" s="34">
        <f>ROUND(('NEW Reference'!N$16*List!$H2714)+'NEW Reference'!N$17,0)</f>
        <v>18492</v>
      </c>
      <c r="V2714" s="35">
        <f>ROUND(('NEW Reference'!O$16*List!$H2714)+'NEW Reference'!O$17,0)</f>
        <v>687</v>
      </c>
      <c r="W2714" s="35">
        <f>ROUND(('NEW Reference'!P$16*List!$H2714)+'NEW Reference'!P$17,0)</f>
        <v>969</v>
      </c>
      <c r="X2714" s="35">
        <f>ROUND(('NEW Reference'!Q$16*List!$H2714)+'NEW Reference'!Q$17,0)</f>
        <v>484</v>
      </c>
      <c r="Y2714" s="36"/>
      <c r="Z2714" s="4" t="str">
        <f t="shared" si="128"/>
        <v>KING, Texas</v>
      </c>
      <c r="AA2714" s="46" t="s">
        <v>7507</v>
      </c>
      <c r="AB2714" s="37" t="s">
        <v>49</v>
      </c>
      <c r="AC2714" s="41" t="s">
        <v>7157</v>
      </c>
      <c r="AD2714" s="42"/>
      <c r="AE2714">
        <f t="shared" si="129"/>
        <v>0.83110000000000006</v>
      </c>
    </row>
    <row r="2715" spans="1:31">
      <c r="A2715" s="28" t="s">
        <v>7508</v>
      </c>
      <c r="B2715" s="44" t="s">
        <v>7509</v>
      </c>
      <c r="C2715" s="47">
        <v>99945</v>
      </c>
      <c r="D2715" s="30" t="s">
        <v>229</v>
      </c>
      <c r="E2715" s="37" t="s">
        <v>7510</v>
      </c>
      <c r="F2715" s="50" t="s">
        <v>7157</v>
      </c>
      <c r="G2715" s="33" t="s">
        <v>59</v>
      </c>
      <c r="H2715">
        <f t="shared" si="127"/>
        <v>0.83110000000000006</v>
      </c>
      <c r="I2715" s="34">
        <f>ROUND(('NEW Reference'!B$16*List!$H2715)+'NEW Reference'!B$17,0)</f>
        <v>1059</v>
      </c>
      <c r="J2715" s="34">
        <f>ROUND(('NEW Reference'!C$16*List!$H2715)+'NEW Reference'!C$17,0)</f>
        <v>1579</v>
      </c>
      <c r="K2715" s="34">
        <f>ROUND(('NEW Reference'!D$16*List!$H2715)+'NEW Reference'!D$17,0)</f>
        <v>1892</v>
      </c>
      <c r="L2715" s="34">
        <f>ROUND(('NEW Reference'!E$16*List!$H2715)+'NEW Reference'!E$17,0)</f>
        <v>2339</v>
      </c>
      <c r="M2715" s="34">
        <f>ROUND(('NEW Reference'!F$16*List!$H2715)+'NEW Reference'!F$17,0)</f>
        <v>2437</v>
      </c>
      <c r="N2715" s="34">
        <f>ROUND(('NEW Reference'!G$16*List!$H2715)+'NEW Reference'!G$17,0)</f>
        <v>2759</v>
      </c>
      <c r="O2715" s="34">
        <f>ROUND(('NEW Reference'!H$16*List!$H2715)+'NEW Reference'!H$17,0)</f>
        <v>2865</v>
      </c>
      <c r="P2715" s="34">
        <f>ROUND(('NEW Reference'!I$16*List!$H2715)+'NEW Reference'!I$17,0)</f>
        <v>2977</v>
      </c>
      <c r="Q2715" s="34">
        <f>ROUND(('NEW Reference'!J$16*List!$H2715)+'NEW Reference'!J$17,0)</f>
        <v>3447</v>
      </c>
      <c r="R2715" s="34">
        <f>ROUND(('NEW Reference'!K$16*List!$H2715)+'NEW Reference'!K$17,0)</f>
        <v>3556</v>
      </c>
      <c r="S2715" s="34">
        <f>ROUND(('NEW Reference'!L$16*List!$H2715)+'NEW Reference'!L$17,0)</f>
        <v>3837</v>
      </c>
      <c r="T2715" s="34">
        <f>ROUND(('NEW Reference'!M$16*List!$H2715)+'NEW Reference'!M$17,0)</f>
        <v>4583</v>
      </c>
      <c r="U2715" s="34">
        <f>ROUND(('NEW Reference'!N$16*List!$H2715)+'NEW Reference'!N$17,0)</f>
        <v>18492</v>
      </c>
      <c r="V2715" s="35">
        <f>ROUND(('NEW Reference'!O$16*List!$H2715)+'NEW Reference'!O$17,0)</f>
        <v>687</v>
      </c>
      <c r="W2715" s="35">
        <f>ROUND(('NEW Reference'!P$16*List!$H2715)+'NEW Reference'!P$17,0)</f>
        <v>969</v>
      </c>
      <c r="X2715" s="35">
        <f>ROUND(('NEW Reference'!Q$16*List!$H2715)+'NEW Reference'!Q$17,0)</f>
        <v>484</v>
      </c>
      <c r="Y2715" s="36"/>
      <c r="Z2715" s="4" t="str">
        <f t="shared" si="128"/>
        <v>KINNEY, Texas</v>
      </c>
      <c r="AA2715" s="46" t="s">
        <v>7510</v>
      </c>
      <c r="AB2715" s="37" t="s">
        <v>49</v>
      </c>
      <c r="AC2715" s="41" t="s">
        <v>7157</v>
      </c>
      <c r="AD2715" s="42"/>
      <c r="AE2715">
        <f t="shared" si="129"/>
        <v>0.83110000000000006</v>
      </c>
    </row>
    <row r="2716" spans="1:31">
      <c r="A2716" s="28" t="s">
        <v>7511</v>
      </c>
      <c r="B2716" s="44" t="s">
        <v>7512</v>
      </c>
      <c r="C2716" s="47">
        <v>99945</v>
      </c>
      <c r="D2716" s="30" t="s">
        <v>229</v>
      </c>
      <c r="E2716" s="37" t="s">
        <v>7513</v>
      </c>
      <c r="F2716" s="50" t="s">
        <v>7157</v>
      </c>
      <c r="G2716" s="33" t="s">
        <v>59</v>
      </c>
      <c r="H2716">
        <f t="shared" si="127"/>
        <v>0.83110000000000006</v>
      </c>
      <c r="I2716" s="34">
        <f>ROUND(('NEW Reference'!B$16*List!$H2716)+'NEW Reference'!B$17,0)</f>
        <v>1059</v>
      </c>
      <c r="J2716" s="34">
        <f>ROUND(('NEW Reference'!C$16*List!$H2716)+'NEW Reference'!C$17,0)</f>
        <v>1579</v>
      </c>
      <c r="K2716" s="34">
        <f>ROUND(('NEW Reference'!D$16*List!$H2716)+'NEW Reference'!D$17,0)</f>
        <v>1892</v>
      </c>
      <c r="L2716" s="34">
        <f>ROUND(('NEW Reference'!E$16*List!$H2716)+'NEW Reference'!E$17,0)</f>
        <v>2339</v>
      </c>
      <c r="M2716" s="34">
        <f>ROUND(('NEW Reference'!F$16*List!$H2716)+'NEW Reference'!F$17,0)</f>
        <v>2437</v>
      </c>
      <c r="N2716" s="34">
        <f>ROUND(('NEW Reference'!G$16*List!$H2716)+'NEW Reference'!G$17,0)</f>
        <v>2759</v>
      </c>
      <c r="O2716" s="34">
        <f>ROUND(('NEW Reference'!H$16*List!$H2716)+'NEW Reference'!H$17,0)</f>
        <v>2865</v>
      </c>
      <c r="P2716" s="34">
        <f>ROUND(('NEW Reference'!I$16*List!$H2716)+'NEW Reference'!I$17,0)</f>
        <v>2977</v>
      </c>
      <c r="Q2716" s="34">
        <f>ROUND(('NEW Reference'!J$16*List!$H2716)+'NEW Reference'!J$17,0)</f>
        <v>3447</v>
      </c>
      <c r="R2716" s="34">
        <f>ROUND(('NEW Reference'!K$16*List!$H2716)+'NEW Reference'!K$17,0)</f>
        <v>3556</v>
      </c>
      <c r="S2716" s="34">
        <f>ROUND(('NEW Reference'!L$16*List!$H2716)+'NEW Reference'!L$17,0)</f>
        <v>3837</v>
      </c>
      <c r="T2716" s="34">
        <f>ROUND(('NEW Reference'!M$16*List!$H2716)+'NEW Reference'!M$17,0)</f>
        <v>4583</v>
      </c>
      <c r="U2716" s="34">
        <f>ROUND(('NEW Reference'!N$16*List!$H2716)+'NEW Reference'!N$17,0)</f>
        <v>18492</v>
      </c>
      <c r="V2716" s="35">
        <f>ROUND(('NEW Reference'!O$16*List!$H2716)+'NEW Reference'!O$17,0)</f>
        <v>687</v>
      </c>
      <c r="W2716" s="35">
        <f>ROUND(('NEW Reference'!P$16*List!$H2716)+'NEW Reference'!P$17,0)</f>
        <v>969</v>
      </c>
      <c r="X2716" s="35">
        <f>ROUND(('NEW Reference'!Q$16*List!$H2716)+'NEW Reference'!Q$17,0)</f>
        <v>484</v>
      </c>
      <c r="Y2716" s="36"/>
      <c r="Z2716" s="4" t="str">
        <f t="shared" si="128"/>
        <v>KLEBERG, Texas</v>
      </c>
      <c r="AA2716" s="37" t="s">
        <v>7513</v>
      </c>
      <c r="AB2716" s="37" t="s">
        <v>49</v>
      </c>
      <c r="AC2716" s="32" t="s">
        <v>7157</v>
      </c>
      <c r="AD2716" s="38"/>
      <c r="AE2716">
        <f t="shared" si="129"/>
        <v>0.83110000000000006</v>
      </c>
    </row>
    <row r="2717" spans="1:31">
      <c r="A2717" s="28" t="s">
        <v>7514</v>
      </c>
      <c r="B2717" s="44" t="s">
        <v>7515</v>
      </c>
      <c r="C2717" s="45">
        <v>99945</v>
      </c>
      <c r="D2717" s="30" t="s">
        <v>229</v>
      </c>
      <c r="E2717" s="46" t="s">
        <v>2321</v>
      </c>
      <c r="F2717" s="50" t="s">
        <v>7157</v>
      </c>
      <c r="G2717" s="33" t="s">
        <v>59</v>
      </c>
      <c r="H2717">
        <f t="shared" si="127"/>
        <v>0.83110000000000006</v>
      </c>
      <c r="I2717" s="34">
        <f>ROUND(('NEW Reference'!B$16*List!$H2717)+'NEW Reference'!B$17,0)</f>
        <v>1059</v>
      </c>
      <c r="J2717" s="34">
        <f>ROUND(('NEW Reference'!C$16*List!$H2717)+'NEW Reference'!C$17,0)</f>
        <v>1579</v>
      </c>
      <c r="K2717" s="34">
        <f>ROUND(('NEW Reference'!D$16*List!$H2717)+'NEW Reference'!D$17,0)</f>
        <v>1892</v>
      </c>
      <c r="L2717" s="34">
        <f>ROUND(('NEW Reference'!E$16*List!$H2717)+'NEW Reference'!E$17,0)</f>
        <v>2339</v>
      </c>
      <c r="M2717" s="34">
        <f>ROUND(('NEW Reference'!F$16*List!$H2717)+'NEW Reference'!F$17,0)</f>
        <v>2437</v>
      </c>
      <c r="N2717" s="34">
        <f>ROUND(('NEW Reference'!G$16*List!$H2717)+'NEW Reference'!G$17,0)</f>
        <v>2759</v>
      </c>
      <c r="O2717" s="34">
        <f>ROUND(('NEW Reference'!H$16*List!$H2717)+'NEW Reference'!H$17,0)</f>
        <v>2865</v>
      </c>
      <c r="P2717" s="34">
        <f>ROUND(('NEW Reference'!I$16*List!$H2717)+'NEW Reference'!I$17,0)</f>
        <v>2977</v>
      </c>
      <c r="Q2717" s="34">
        <f>ROUND(('NEW Reference'!J$16*List!$H2717)+'NEW Reference'!J$17,0)</f>
        <v>3447</v>
      </c>
      <c r="R2717" s="34">
        <f>ROUND(('NEW Reference'!K$16*List!$H2717)+'NEW Reference'!K$17,0)</f>
        <v>3556</v>
      </c>
      <c r="S2717" s="34">
        <f>ROUND(('NEW Reference'!L$16*List!$H2717)+'NEW Reference'!L$17,0)</f>
        <v>3837</v>
      </c>
      <c r="T2717" s="34">
        <f>ROUND(('NEW Reference'!M$16*List!$H2717)+'NEW Reference'!M$17,0)</f>
        <v>4583</v>
      </c>
      <c r="U2717" s="34">
        <f>ROUND(('NEW Reference'!N$16*List!$H2717)+'NEW Reference'!N$17,0)</f>
        <v>18492</v>
      </c>
      <c r="V2717" s="35">
        <f>ROUND(('NEW Reference'!O$16*List!$H2717)+'NEW Reference'!O$17,0)</f>
        <v>687</v>
      </c>
      <c r="W2717" s="35">
        <f>ROUND(('NEW Reference'!P$16*List!$H2717)+'NEW Reference'!P$17,0)</f>
        <v>969</v>
      </c>
      <c r="X2717" s="35">
        <f>ROUND(('NEW Reference'!Q$16*List!$H2717)+'NEW Reference'!Q$17,0)</f>
        <v>484</v>
      </c>
      <c r="Y2717" s="36"/>
      <c r="Z2717" s="4" t="str">
        <f t="shared" si="128"/>
        <v>KNOX, Texas</v>
      </c>
      <c r="AA2717" s="46" t="s">
        <v>2321</v>
      </c>
      <c r="AB2717" s="37" t="s">
        <v>49</v>
      </c>
      <c r="AC2717" s="41" t="s">
        <v>7157</v>
      </c>
      <c r="AD2717" s="42"/>
      <c r="AE2717">
        <f t="shared" si="129"/>
        <v>0.83110000000000006</v>
      </c>
    </row>
    <row r="2718" spans="1:31">
      <c r="A2718" s="28" t="s">
        <v>7516</v>
      </c>
      <c r="B2718" s="44" t="s">
        <v>7517</v>
      </c>
      <c r="C2718" s="45">
        <v>99945</v>
      </c>
      <c r="D2718" s="30" t="s">
        <v>229</v>
      </c>
      <c r="E2718" s="46" t="s">
        <v>202</v>
      </c>
      <c r="F2718" s="50" t="s">
        <v>7157</v>
      </c>
      <c r="G2718" s="33" t="s">
        <v>59</v>
      </c>
      <c r="H2718">
        <f t="shared" si="127"/>
        <v>0.83110000000000006</v>
      </c>
      <c r="I2718" s="34">
        <f>ROUND(('NEW Reference'!B$16*List!$H2718)+'NEW Reference'!B$17,0)</f>
        <v>1059</v>
      </c>
      <c r="J2718" s="34">
        <f>ROUND(('NEW Reference'!C$16*List!$H2718)+'NEW Reference'!C$17,0)</f>
        <v>1579</v>
      </c>
      <c r="K2718" s="34">
        <f>ROUND(('NEW Reference'!D$16*List!$H2718)+'NEW Reference'!D$17,0)</f>
        <v>1892</v>
      </c>
      <c r="L2718" s="34">
        <f>ROUND(('NEW Reference'!E$16*List!$H2718)+'NEW Reference'!E$17,0)</f>
        <v>2339</v>
      </c>
      <c r="M2718" s="34">
        <f>ROUND(('NEW Reference'!F$16*List!$H2718)+'NEW Reference'!F$17,0)</f>
        <v>2437</v>
      </c>
      <c r="N2718" s="34">
        <f>ROUND(('NEW Reference'!G$16*List!$H2718)+'NEW Reference'!G$17,0)</f>
        <v>2759</v>
      </c>
      <c r="O2718" s="34">
        <f>ROUND(('NEW Reference'!H$16*List!$H2718)+'NEW Reference'!H$17,0)</f>
        <v>2865</v>
      </c>
      <c r="P2718" s="34">
        <f>ROUND(('NEW Reference'!I$16*List!$H2718)+'NEW Reference'!I$17,0)</f>
        <v>2977</v>
      </c>
      <c r="Q2718" s="34">
        <f>ROUND(('NEW Reference'!J$16*List!$H2718)+'NEW Reference'!J$17,0)</f>
        <v>3447</v>
      </c>
      <c r="R2718" s="34">
        <f>ROUND(('NEW Reference'!K$16*List!$H2718)+'NEW Reference'!K$17,0)</f>
        <v>3556</v>
      </c>
      <c r="S2718" s="34">
        <f>ROUND(('NEW Reference'!L$16*List!$H2718)+'NEW Reference'!L$17,0)</f>
        <v>3837</v>
      </c>
      <c r="T2718" s="34">
        <f>ROUND(('NEW Reference'!M$16*List!$H2718)+'NEW Reference'!M$17,0)</f>
        <v>4583</v>
      </c>
      <c r="U2718" s="34">
        <f>ROUND(('NEW Reference'!N$16*List!$H2718)+'NEW Reference'!N$17,0)</f>
        <v>18492</v>
      </c>
      <c r="V2718" s="35">
        <f>ROUND(('NEW Reference'!O$16*List!$H2718)+'NEW Reference'!O$17,0)</f>
        <v>687</v>
      </c>
      <c r="W2718" s="35">
        <f>ROUND(('NEW Reference'!P$16*List!$H2718)+'NEW Reference'!P$17,0)</f>
        <v>969</v>
      </c>
      <c r="X2718" s="35">
        <f>ROUND(('NEW Reference'!Q$16*List!$H2718)+'NEW Reference'!Q$17,0)</f>
        <v>484</v>
      </c>
      <c r="Y2718" s="36"/>
      <c r="Z2718" s="4" t="str">
        <f t="shared" si="128"/>
        <v>LAMAR, Texas</v>
      </c>
      <c r="AA2718" s="46" t="s">
        <v>202</v>
      </c>
      <c r="AB2718" s="37" t="s">
        <v>49</v>
      </c>
      <c r="AC2718" s="41" t="s">
        <v>7157</v>
      </c>
      <c r="AD2718" s="42"/>
      <c r="AE2718">
        <f t="shared" si="129"/>
        <v>0.83110000000000006</v>
      </c>
    </row>
    <row r="2719" spans="1:31">
      <c r="A2719" s="28" t="s">
        <v>7518</v>
      </c>
      <c r="B2719" s="44" t="s">
        <v>7519</v>
      </c>
      <c r="C2719" s="45">
        <v>99945</v>
      </c>
      <c r="D2719" s="30" t="s">
        <v>229</v>
      </c>
      <c r="E2719" s="46" t="s">
        <v>7520</v>
      </c>
      <c r="F2719" s="50" t="s">
        <v>7157</v>
      </c>
      <c r="G2719" s="33" t="s">
        <v>59</v>
      </c>
      <c r="H2719">
        <f t="shared" si="127"/>
        <v>0.83110000000000006</v>
      </c>
      <c r="I2719" s="34">
        <f>ROUND(('NEW Reference'!B$16*List!$H2719)+'NEW Reference'!B$17,0)</f>
        <v>1059</v>
      </c>
      <c r="J2719" s="34">
        <f>ROUND(('NEW Reference'!C$16*List!$H2719)+'NEW Reference'!C$17,0)</f>
        <v>1579</v>
      </c>
      <c r="K2719" s="34">
        <f>ROUND(('NEW Reference'!D$16*List!$H2719)+'NEW Reference'!D$17,0)</f>
        <v>1892</v>
      </c>
      <c r="L2719" s="34">
        <f>ROUND(('NEW Reference'!E$16*List!$H2719)+'NEW Reference'!E$17,0)</f>
        <v>2339</v>
      </c>
      <c r="M2719" s="34">
        <f>ROUND(('NEW Reference'!F$16*List!$H2719)+'NEW Reference'!F$17,0)</f>
        <v>2437</v>
      </c>
      <c r="N2719" s="34">
        <f>ROUND(('NEW Reference'!G$16*List!$H2719)+'NEW Reference'!G$17,0)</f>
        <v>2759</v>
      </c>
      <c r="O2719" s="34">
        <f>ROUND(('NEW Reference'!H$16*List!$H2719)+'NEW Reference'!H$17,0)</f>
        <v>2865</v>
      </c>
      <c r="P2719" s="34">
        <f>ROUND(('NEW Reference'!I$16*List!$H2719)+'NEW Reference'!I$17,0)</f>
        <v>2977</v>
      </c>
      <c r="Q2719" s="34">
        <f>ROUND(('NEW Reference'!J$16*List!$H2719)+'NEW Reference'!J$17,0)</f>
        <v>3447</v>
      </c>
      <c r="R2719" s="34">
        <f>ROUND(('NEW Reference'!K$16*List!$H2719)+'NEW Reference'!K$17,0)</f>
        <v>3556</v>
      </c>
      <c r="S2719" s="34">
        <f>ROUND(('NEW Reference'!L$16*List!$H2719)+'NEW Reference'!L$17,0)</f>
        <v>3837</v>
      </c>
      <c r="T2719" s="34">
        <f>ROUND(('NEW Reference'!M$16*List!$H2719)+'NEW Reference'!M$17,0)</f>
        <v>4583</v>
      </c>
      <c r="U2719" s="34">
        <f>ROUND(('NEW Reference'!N$16*List!$H2719)+'NEW Reference'!N$17,0)</f>
        <v>18492</v>
      </c>
      <c r="V2719" s="35">
        <f>ROUND(('NEW Reference'!O$16*List!$H2719)+'NEW Reference'!O$17,0)</f>
        <v>687</v>
      </c>
      <c r="W2719" s="35">
        <f>ROUND(('NEW Reference'!P$16*List!$H2719)+'NEW Reference'!P$17,0)</f>
        <v>969</v>
      </c>
      <c r="X2719" s="35">
        <f>ROUND(('NEW Reference'!Q$16*List!$H2719)+'NEW Reference'!Q$17,0)</f>
        <v>484</v>
      </c>
      <c r="Y2719" s="36"/>
      <c r="Z2719" s="4" t="str">
        <f t="shared" si="128"/>
        <v>LAMB, Texas</v>
      </c>
      <c r="AA2719" s="46" t="s">
        <v>7520</v>
      </c>
      <c r="AB2719" s="37" t="s">
        <v>49</v>
      </c>
      <c r="AC2719" s="41" t="s">
        <v>7157</v>
      </c>
      <c r="AD2719" s="42"/>
      <c r="AE2719">
        <f t="shared" si="129"/>
        <v>0.83110000000000006</v>
      </c>
    </row>
    <row r="2720" spans="1:31">
      <c r="A2720" s="28" t="s">
        <v>7521</v>
      </c>
      <c r="B2720" s="44" t="s">
        <v>7522</v>
      </c>
      <c r="C2720" s="47">
        <v>28660</v>
      </c>
      <c r="D2720" s="30" t="s">
        <v>1014</v>
      </c>
      <c r="E2720" s="37" t="s">
        <v>7523</v>
      </c>
      <c r="F2720" s="49" t="s">
        <v>7157</v>
      </c>
      <c r="G2720" s="33" t="s">
        <v>48</v>
      </c>
      <c r="H2720">
        <f t="shared" si="127"/>
        <v>0.93930000000000002</v>
      </c>
      <c r="I2720" s="34">
        <f>ROUND(('NEW Reference'!B$16*List!$H2720)+'NEW Reference'!B$17,0)</f>
        <v>1159</v>
      </c>
      <c r="J2720" s="34">
        <f>ROUND(('NEW Reference'!C$16*List!$H2720)+'NEW Reference'!C$17,0)</f>
        <v>1728</v>
      </c>
      <c r="K2720" s="34">
        <f>ROUND(('NEW Reference'!D$16*List!$H2720)+'NEW Reference'!D$17,0)</f>
        <v>2071</v>
      </c>
      <c r="L2720" s="34">
        <f>ROUND(('NEW Reference'!E$16*List!$H2720)+'NEW Reference'!E$17,0)</f>
        <v>2561</v>
      </c>
      <c r="M2720" s="34">
        <f>ROUND(('NEW Reference'!F$16*List!$H2720)+'NEW Reference'!F$17,0)</f>
        <v>2668</v>
      </c>
      <c r="N2720" s="34">
        <f>ROUND(('NEW Reference'!G$16*List!$H2720)+'NEW Reference'!G$17,0)</f>
        <v>3020</v>
      </c>
      <c r="O2720" s="34">
        <f>ROUND(('NEW Reference'!H$16*List!$H2720)+'NEW Reference'!H$17,0)</f>
        <v>3135</v>
      </c>
      <c r="P2720" s="34">
        <f>ROUND(('NEW Reference'!I$16*List!$H2720)+'NEW Reference'!I$17,0)</f>
        <v>3258</v>
      </c>
      <c r="Q2720" s="34">
        <f>ROUND(('NEW Reference'!J$16*List!$H2720)+'NEW Reference'!J$17,0)</f>
        <v>3773</v>
      </c>
      <c r="R2720" s="34">
        <f>ROUND(('NEW Reference'!K$16*List!$H2720)+'NEW Reference'!K$17,0)</f>
        <v>3892</v>
      </c>
      <c r="S2720" s="34">
        <f>ROUND(('NEW Reference'!L$16*List!$H2720)+'NEW Reference'!L$17,0)</f>
        <v>4200</v>
      </c>
      <c r="T2720" s="34">
        <f>ROUND(('NEW Reference'!M$16*List!$H2720)+'NEW Reference'!M$17,0)</f>
        <v>5016</v>
      </c>
      <c r="U2720" s="34">
        <f>ROUND(('NEW Reference'!N$16*List!$H2720)+'NEW Reference'!N$17,0)</f>
        <v>20239</v>
      </c>
      <c r="V2720" s="35">
        <f>ROUND(('NEW Reference'!O$16*List!$H2720)+'NEW Reference'!O$17,0)</f>
        <v>752</v>
      </c>
      <c r="W2720" s="35">
        <f>ROUND(('NEW Reference'!P$16*List!$H2720)+'NEW Reference'!P$17,0)</f>
        <v>1060</v>
      </c>
      <c r="X2720" s="35">
        <f>ROUND(('NEW Reference'!Q$16*List!$H2720)+'NEW Reference'!Q$17,0)</f>
        <v>530</v>
      </c>
      <c r="Y2720" s="36"/>
      <c r="Z2720" s="4" t="str">
        <f t="shared" si="128"/>
        <v>LAMPASAS, Texas</v>
      </c>
      <c r="AA2720" s="46" t="s">
        <v>7523</v>
      </c>
      <c r="AB2720" s="37" t="s">
        <v>49</v>
      </c>
      <c r="AC2720" s="41" t="s">
        <v>7157</v>
      </c>
      <c r="AD2720" s="42"/>
      <c r="AE2720">
        <f t="shared" si="129"/>
        <v>0.93930000000000002</v>
      </c>
    </row>
    <row r="2721" spans="1:31">
      <c r="A2721" s="28" t="s">
        <v>7524</v>
      </c>
      <c r="B2721" s="44" t="s">
        <v>7525</v>
      </c>
      <c r="C2721" s="45">
        <v>99945</v>
      </c>
      <c r="D2721" s="30" t="s">
        <v>229</v>
      </c>
      <c r="E2721" s="46" t="s">
        <v>2326</v>
      </c>
      <c r="F2721" s="50" t="s">
        <v>7157</v>
      </c>
      <c r="G2721" s="33" t="s">
        <v>59</v>
      </c>
      <c r="H2721">
        <f t="shared" si="127"/>
        <v>0.83110000000000006</v>
      </c>
      <c r="I2721" s="34">
        <f>ROUND(('NEW Reference'!B$16*List!$H2721)+'NEW Reference'!B$17,0)</f>
        <v>1059</v>
      </c>
      <c r="J2721" s="34">
        <f>ROUND(('NEW Reference'!C$16*List!$H2721)+'NEW Reference'!C$17,0)</f>
        <v>1579</v>
      </c>
      <c r="K2721" s="34">
        <f>ROUND(('NEW Reference'!D$16*List!$H2721)+'NEW Reference'!D$17,0)</f>
        <v>1892</v>
      </c>
      <c r="L2721" s="34">
        <f>ROUND(('NEW Reference'!E$16*List!$H2721)+'NEW Reference'!E$17,0)</f>
        <v>2339</v>
      </c>
      <c r="M2721" s="34">
        <f>ROUND(('NEW Reference'!F$16*List!$H2721)+'NEW Reference'!F$17,0)</f>
        <v>2437</v>
      </c>
      <c r="N2721" s="34">
        <f>ROUND(('NEW Reference'!G$16*List!$H2721)+'NEW Reference'!G$17,0)</f>
        <v>2759</v>
      </c>
      <c r="O2721" s="34">
        <f>ROUND(('NEW Reference'!H$16*List!$H2721)+'NEW Reference'!H$17,0)</f>
        <v>2865</v>
      </c>
      <c r="P2721" s="34">
        <f>ROUND(('NEW Reference'!I$16*List!$H2721)+'NEW Reference'!I$17,0)</f>
        <v>2977</v>
      </c>
      <c r="Q2721" s="34">
        <f>ROUND(('NEW Reference'!J$16*List!$H2721)+'NEW Reference'!J$17,0)</f>
        <v>3447</v>
      </c>
      <c r="R2721" s="34">
        <f>ROUND(('NEW Reference'!K$16*List!$H2721)+'NEW Reference'!K$17,0)</f>
        <v>3556</v>
      </c>
      <c r="S2721" s="34">
        <f>ROUND(('NEW Reference'!L$16*List!$H2721)+'NEW Reference'!L$17,0)</f>
        <v>3837</v>
      </c>
      <c r="T2721" s="34">
        <f>ROUND(('NEW Reference'!M$16*List!$H2721)+'NEW Reference'!M$17,0)</f>
        <v>4583</v>
      </c>
      <c r="U2721" s="34">
        <f>ROUND(('NEW Reference'!N$16*List!$H2721)+'NEW Reference'!N$17,0)</f>
        <v>18492</v>
      </c>
      <c r="V2721" s="35">
        <f>ROUND(('NEW Reference'!O$16*List!$H2721)+'NEW Reference'!O$17,0)</f>
        <v>687</v>
      </c>
      <c r="W2721" s="35">
        <f>ROUND(('NEW Reference'!P$16*List!$H2721)+'NEW Reference'!P$17,0)</f>
        <v>969</v>
      </c>
      <c r="X2721" s="35">
        <f>ROUND(('NEW Reference'!Q$16*List!$H2721)+'NEW Reference'!Q$17,0)</f>
        <v>484</v>
      </c>
      <c r="Y2721" s="36"/>
      <c r="Z2721" s="4" t="str">
        <f t="shared" si="128"/>
        <v>LA SALLE, Texas</v>
      </c>
      <c r="AA2721" s="37" t="s">
        <v>2326</v>
      </c>
      <c r="AB2721" s="37" t="s">
        <v>49</v>
      </c>
      <c r="AC2721" s="32" t="s">
        <v>7157</v>
      </c>
      <c r="AD2721" s="38"/>
      <c r="AE2721">
        <f t="shared" si="129"/>
        <v>0.83110000000000006</v>
      </c>
    </row>
    <row r="2722" spans="1:31">
      <c r="A2722" s="28" t="s">
        <v>7526</v>
      </c>
      <c r="B2722" s="44" t="s">
        <v>7527</v>
      </c>
      <c r="C2722" s="45">
        <v>99945</v>
      </c>
      <c r="D2722" s="30" t="s">
        <v>229</v>
      </c>
      <c r="E2722" s="46" t="s">
        <v>7528</v>
      </c>
      <c r="F2722" s="50" t="s">
        <v>7157</v>
      </c>
      <c r="G2722" s="33" t="s">
        <v>59</v>
      </c>
      <c r="H2722">
        <f t="shared" si="127"/>
        <v>0.83110000000000006</v>
      </c>
      <c r="I2722" s="34">
        <f>ROUND(('NEW Reference'!B$16*List!$H2722)+'NEW Reference'!B$17,0)</f>
        <v>1059</v>
      </c>
      <c r="J2722" s="34">
        <f>ROUND(('NEW Reference'!C$16*List!$H2722)+'NEW Reference'!C$17,0)</f>
        <v>1579</v>
      </c>
      <c r="K2722" s="34">
        <f>ROUND(('NEW Reference'!D$16*List!$H2722)+'NEW Reference'!D$17,0)</f>
        <v>1892</v>
      </c>
      <c r="L2722" s="34">
        <f>ROUND(('NEW Reference'!E$16*List!$H2722)+'NEW Reference'!E$17,0)</f>
        <v>2339</v>
      </c>
      <c r="M2722" s="34">
        <f>ROUND(('NEW Reference'!F$16*List!$H2722)+'NEW Reference'!F$17,0)</f>
        <v>2437</v>
      </c>
      <c r="N2722" s="34">
        <f>ROUND(('NEW Reference'!G$16*List!$H2722)+'NEW Reference'!G$17,0)</f>
        <v>2759</v>
      </c>
      <c r="O2722" s="34">
        <f>ROUND(('NEW Reference'!H$16*List!$H2722)+'NEW Reference'!H$17,0)</f>
        <v>2865</v>
      </c>
      <c r="P2722" s="34">
        <f>ROUND(('NEW Reference'!I$16*List!$H2722)+'NEW Reference'!I$17,0)</f>
        <v>2977</v>
      </c>
      <c r="Q2722" s="34">
        <f>ROUND(('NEW Reference'!J$16*List!$H2722)+'NEW Reference'!J$17,0)</f>
        <v>3447</v>
      </c>
      <c r="R2722" s="34">
        <f>ROUND(('NEW Reference'!K$16*List!$H2722)+'NEW Reference'!K$17,0)</f>
        <v>3556</v>
      </c>
      <c r="S2722" s="34">
        <f>ROUND(('NEW Reference'!L$16*List!$H2722)+'NEW Reference'!L$17,0)</f>
        <v>3837</v>
      </c>
      <c r="T2722" s="34">
        <f>ROUND(('NEW Reference'!M$16*List!$H2722)+'NEW Reference'!M$17,0)</f>
        <v>4583</v>
      </c>
      <c r="U2722" s="34">
        <f>ROUND(('NEW Reference'!N$16*List!$H2722)+'NEW Reference'!N$17,0)</f>
        <v>18492</v>
      </c>
      <c r="V2722" s="35">
        <f>ROUND(('NEW Reference'!O$16*List!$H2722)+'NEW Reference'!O$17,0)</f>
        <v>687</v>
      </c>
      <c r="W2722" s="35">
        <f>ROUND(('NEW Reference'!P$16*List!$H2722)+'NEW Reference'!P$17,0)</f>
        <v>969</v>
      </c>
      <c r="X2722" s="35">
        <f>ROUND(('NEW Reference'!Q$16*List!$H2722)+'NEW Reference'!Q$17,0)</f>
        <v>484</v>
      </c>
      <c r="Y2722" s="36"/>
      <c r="Z2722" s="4" t="str">
        <f t="shared" si="128"/>
        <v>LAVACA, Texas</v>
      </c>
      <c r="AA2722" s="46" t="s">
        <v>7528</v>
      </c>
      <c r="AB2722" s="37" t="s">
        <v>49</v>
      </c>
      <c r="AC2722" s="41" t="s">
        <v>7157</v>
      </c>
      <c r="AD2722" s="42"/>
      <c r="AE2722">
        <f t="shared" si="129"/>
        <v>0.83110000000000006</v>
      </c>
    </row>
    <row r="2723" spans="1:31">
      <c r="A2723" s="28" t="s">
        <v>7529</v>
      </c>
      <c r="B2723" s="44" t="s">
        <v>7530</v>
      </c>
      <c r="C2723" s="47">
        <v>99945</v>
      </c>
      <c r="D2723" s="30" t="s">
        <v>229</v>
      </c>
      <c r="E2723" s="37" t="s">
        <v>215</v>
      </c>
      <c r="F2723" s="50" t="s">
        <v>7157</v>
      </c>
      <c r="G2723" s="33" t="s">
        <v>59</v>
      </c>
      <c r="H2723">
        <f t="shared" si="127"/>
        <v>0.83110000000000006</v>
      </c>
      <c r="I2723" s="34">
        <f>ROUND(('NEW Reference'!B$16*List!$H2723)+'NEW Reference'!B$17,0)</f>
        <v>1059</v>
      </c>
      <c r="J2723" s="34">
        <f>ROUND(('NEW Reference'!C$16*List!$H2723)+'NEW Reference'!C$17,0)</f>
        <v>1579</v>
      </c>
      <c r="K2723" s="34">
        <f>ROUND(('NEW Reference'!D$16*List!$H2723)+'NEW Reference'!D$17,0)</f>
        <v>1892</v>
      </c>
      <c r="L2723" s="34">
        <f>ROUND(('NEW Reference'!E$16*List!$H2723)+'NEW Reference'!E$17,0)</f>
        <v>2339</v>
      </c>
      <c r="M2723" s="34">
        <f>ROUND(('NEW Reference'!F$16*List!$H2723)+'NEW Reference'!F$17,0)</f>
        <v>2437</v>
      </c>
      <c r="N2723" s="34">
        <f>ROUND(('NEW Reference'!G$16*List!$H2723)+'NEW Reference'!G$17,0)</f>
        <v>2759</v>
      </c>
      <c r="O2723" s="34">
        <f>ROUND(('NEW Reference'!H$16*List!$H2723)+'NEW Reference'!H$17,0)</f>
        <v>2865</v>
      </c>
      <c r="P2723" s="34">
        <f>ROUND(('NEW Reference'!I$16*List!$H2723)+'NEW Reference'!I$17,0)</f>
        <v>2977</v>
      </c>
      <c r="Q2723" s="34">
        <f>ROUND(('NEW Reference'!J$16*List!$H2723)+'NEW Reference'!J$17,0)</f>
        <v>3447</v>
      </c>
      <c r="R2723" s="34">
        <f>ROUND(('NEW Reference'!K$16*List!$H2723)+'NEW Reference'!K$17,0)</f>
        <v>3556</v>
      </c>
      <c r="S2723" s="34">
        <f>ROUND(('NEW Reference'!L$16*List!$H2723)+'NEW Reference'!L$17,0)</f>
        <v>3837</v>
      </c>
      <c r="T2723" s="34">
        <f>ROUND(('NEW Reference'!M$16*List!$H2723)+'NEW Reference'!M$17,0)</f>
        <v>4583</v>
      </c>
      <c r="U2723" s="34">
        <f>ROUND(('NEW Reference'!N$16*List!$H2723)+'NEW Reference'!N$17,0)</f>
        <v>18492</v>
      </c>
      <c r="V2723" s="35">
        <f>ROUND(('NEW Reference'!O$16*List!$H2723)+'NEW Reference'!O$17,0)</f>
        <v>687</v>
      </c>
      <c r="W2723" s="35">
        <f>ROUND(('NEW Reference'!P$16*List!$H2723)+'NEW Reference'!P$17,0)</f>
        <v>969</v>
      </c>
      <c r="X2723" s="35">
        <f>ROUND(('NEW Reference'!Q$16*List!$H2723)+'NEW Reference'!Q$17,0)</f>
        <v>484</v>
      </c>
      <c r="Y2723" s="36"/>
      <c r="Z2723" s="4" t="str">
        <f t="shared" si="128"/>
        <v>LEE, Texas</v>
      </c>
      <c r="AA2723" s="46" t="s">
        <v>215</v>
      </c>
      <c r="AB2723" s="37" t="s">
        <v>49</v>
      </c>
      <c r="AC2723" s="41" t="s">
        <v>7157</v>
      </c>
      <c r="AD2723" s="42"/>
      <c r="AE2723">
        <f t="shared" si="129"/>
        <v>0.83110000000000006</v>
      </c>
    </row>
    <row r="2724" spans="1:31">
      <c r="A2724" s="28" t="s">
        <v>7531</v>
      </c>
      <c r="B2724" s="44" t="s">
        <v>7532</v>
      </c>
      <c r="C2724" s="45">
        <v>99945</v>
      </c>
      <c r="D2724" s="30" t="s">
        <v>229</v>
      </c>
      <c r="E2724" s="46" t="s">
        <v>1462</v>
      </c>
      <c r="F2724" s="50" t="s">
        <v>7157</v>
      </c>
      <c r="G2724" s="33" t="s">
        <v>59</v>
      </c>
      <c r="H2724">
        <f t="shared" si="127"/>
        <v>0.83110000000000006</v>
      </c>
      <c r="I2724" s="34">
        <f>ROUND(('NEW Reference'!B$16*List!$H2724)+'NEW Reference'!B$17,0)</f>
        <v>1059</v>
      </c>
      <c r="J2724" s="34">
        <f>ROUND(('NEW Reference'!C$16*List!$H2724)+'NEW Reference'!C$17,0)</f>
        <v>1579</v>
      </c>
      <c r="K2724" s="34">
        <f>ROUND(('NEW Reference'!D$16*List!$H2724)+'NEW Reference'!D$17,0)</f>
        <v>1892</v>
      </c>
      <c r="L2724" s="34">
        <f>ROUND(('NEW Reference'!E$16*List!$H2724)+'NEW Reference'!E$17,0)</f>
        <v>2339</v>
      </c>
      <c r="M2724" s="34">
        <f>ROUND(('NEW Reference'!F$16*List!$H2724)+'NEW Reference'!F$17,0)</f>
        <v>2437</v>
      </c>
      <c r="N2724" s="34">
        <f>ROUND(('NEW Reference'!G$16*List!$H2724)+'NEW Reference'!G$17,0)</f>
        <v>2759</v>
      </c>
      <c r="O2724" s="34">
        <f>ROUND(('NEW Reference'!H$16*List!$H2724)+'NEW Reference'!H$17,0)</f>
        <v>2865</v>
      </c>
      <c r="P2724" s="34">
        <f>ROUND(('NEW Reference'!I$16*List!$H2724)+'NEW Reference'!I$17,0)</f>
        <v>2977</v>
      </c>
      <c r="Q2724" s="34">
        <f>ROUND(('NEW Reference'!J$16*List!$H2724)+'NEW Reference'!J$17,0)</f>
        <v>3447</v>
      </c>
      <c r="R2724" s="34">
        <f>ROUND(('NEW Reference'!K$16*List!$H2724)+'NEW Reference'!K$17,0)</f>
        <v>3556</v>
      </c>
      <c r="S2724" s="34">
        <f>ROUND(('NEW Reference'!L$16*List!$H2724)+'NEW Reference'!L$17,0)</f>
        <v>3837</v>
      </c>
      <c r="T2724" s="34">
        <f>ROUND(('NEW Reference'!M$16*List!$H2724)+'NEW Reference'!M$17,0)</f>
        <v>4583</v>
      </c>
      <c r="U2724" s="34">
        <f>ROUND(('NEW Reference'!N$16*List!$H2724)+'NEW Reference'!N$17,0)</f>
        <v>18492</v>
      </c>
      <c r="V2724" s="35">
        <f>ROUND(('NEW Reference'!O$16*List!$H2724)+'NEW Reference'!O$17,0)</f>
        <v>687</v>
      </c>
      <c r="W2724" s="35">
        <f>ROUND(('NEW Reference'!P$16*List!$H2724)+'NEW Reference'!P$17,0)</f>
        <v>969</v>
      </c>
      <c r="X2724" s="35">
        <f>ROUND(('NEW Reference'!Q$16*List!$H2724)+'NEW Reference'!Q$17,0)</f>
        <v>484</v>
      </c>
      <c r="Y2724" s="36"/>
      <c r="Z2724" s="4" t="str">
        <f t="shared" si="128"/>
        <v>LEON, Texas</v>
      </c>
      <c r="AA2724" s="46" t="s">
        <v>1462</v>
      </c>
      <c r="AB2724" s="37" t="s">
        <v>49</v>
      </c>
      <c r="AC2724" s="41" t="s">
        <v>7157</v>
      </c>
      <c r="AD2724" s="42"/>
      <c r="AE2724">
        <f t="shared" si="129"/>
        <v>0.83110000000000006</v>
      </c>
    </row>
    <row r="2725" spans="1:31">
      <c r="A2725" s="28" t="s">
        <v>7533</v>
      </c>
      <c r="B2725" s="44" t="s">
        <v>7534</v>
      </c>
      <c r="C2725" s="45">
        <v>26420</v>
      </c>
      <c r="D2725" s="30" t="s">
        <v>911</v>
      </c>
      <c r="E2725" s="46" t="s">
        <v>1470</v>
      </c>
      <c r="F2725" s="49" t="s">
        <v>7157</v>
      </c>
      <c r="G2725" s="33" t="s">
        <v>48</v>
      </c>
      <c r="H2725">
        <f t="shared" si="127"/>
        <v>0.99660000000000004</v>
      </c>
      <c r="I2725" s="34">
        <f>ROUND(('NEW Reference'!B$16*List!$H2725)+'NEW Reference'!B$17,0)</f>
        <v>1212</v>
      </c>
      <c r="J2725" s="34">
        <f>ROUND(('NEW Reference'!C$16*List!$H2725)+'NEW Reference'!C$17,0)</f>
        <v>1807</v>
      </c>
      <c r="K2725" s="34">
        <f>ROUND(('NEW Reference'!D$16*List!$H2725)+'NEW Reference'!D$17,0)</f>
        <v>2166</v>
      </c>
      <c r="L2725" s="34">
        <f>ROUND(('NEW Reference'!E$16*List!$H2725)+'NEW Reference'!E$17,0)</f>
        <v>2678</v>
      </c>
      <c r="M2725" s="34">
        <f>ROUND(('NEW Reference'!F$16*List!$H2725)+'NEW Reference'!F$17,0)</f>
        <v>2790</v>
      </c>
      <c r="N2725" s="34">
        <f>ROUND(('NEW Reference'!G$16*List!$H2725)+'NEW Reference'!G$17,0)</f>
        <v>3158</v>
      </c>
      <c r="O2725" s="34">
        <f>ROUND(('NEW Reference'!H$16*List!$H2725)+'NEW Reference'!H$17,0)</f>
        <v>3278</v>
      </c>
      <c r="P2725" s="34">
        <f>ROUND(('NEW Reference'!I$16*List!$H2725)+'NEW Reference'!I$17,0)</f>
        <v>3407</v>
      </c>
      <c r="Q2725" s="34">
        <f>ROUND(('NEW Reference'!J$16*List!$H2725)+'NEW Reference'!J$17,0)</f>
        <v>3946</v>
      </c>
      <c r="R2725" s="34">
        <f>ROUND(('NEW Reference'!K$16*List!$H2725)+'NEW Reference'!K$17,0)</f>
        <v>4070</v>
      </c>
      <c r="S2725" s="34">
        <f>ROUND(('NEW Reference'!L$16*List!$H2725)+'NEW Reference'!L$17,0)</f>
        <v>4392</v>
      </c>
      <c r="T2725" s="34">
        <f>ROUND(('NEW Reference'!M$16*List!$H2725)+'NEW Reference'!M$17,0)</f>
        <v>5245</v>
      </c>
      <c r="U2725" s="34">
        <f>ROUND(('NEW Reference'!N$16*List!$H2725)+'NEW Reference'!N$17,0)</f>
        <v>21164</v>
      </c>
      <c r="V2725" s="35">
        <f>ROUND(('NEW Reference'!O$16*List!$H2725)+'NEW Reference'!O$17,0)</f>
        <v>787</v>
      </c>
      <c r="W2725" s="35">
        <f>ROUND(('NEW Reference'!P$16*List!$H2725)+'NEW Reference'!P$17,0)</f>
        <v>1109</v>
      </c>
      <c r="X2725" s="35">
        <f>ROUND(('NEW Reference'!Q$16*List!$H2725)+'NEW Reference'!Q$17,0)</f>
        <v>554</v>
      </c>
      <c r="Y2725" s="36"/>
      <c r="Z2725" s="4" t="str">
        <f t="shared" si="128"/>
        <v>LIBERTY, Texas</v>
      </c>
      <c r="AA2725" s="37" t="s">
        <v>1470</v>
      </c>
      <c r="AB2725" s="37" t="s">
        <v>49</v>
      </c>
      <c r="AC2725" s="32" t="s">
        <v>7157</v>
      </c>
      <c r="AD2725" s="38"/>
      <c r="AE2725">
        <f t="shared" si="129"/>
        <v>0.99660000000000004</v>
      </c>
    </row>
    <row r="2726" spans="1:31">
      <c r="A2726" s="28" t="s">
        <v>7535</v>
      </c>
      <c r="B2726" s="44" t="s">
        <v>7536</v>
      </c>
      <c r="C2726" s="47">
        <v>99945</v>
      </c>
      <c r="D2726" s="30" t="s">
        <v>229</v>
      </c>
      <c r="E2726" s="37" t="s">
        <v>220</v>
      </c>
      <c r="F2726" s="50" t="s">
        <v>7157</v>
      </c>
      <c r="G2726" s="33" t="s">
        <v>59</v>
      </c>
      <c r="H2726">
        <f t="shared" si="127"/>
        <v>0.83110000000000006</v>
      </c>
      <c r="I2726" s="34">
        <f>ROUND(('NEW Reference'!B$16*List!$H2726)+'NEW Reference'!B$17,0)</f>
        <v>1059</v>
      </c>
      <c r="J2726" s="34">
        <f>ROUND(('NEW Reference'!C$16*List!$H2726)+'NEW Reference'!C$17,0)</f>
        <v>1579</v>
      </c>
      <c r="K2726" s="34">
        <f>ROUND(('NEW Reference'!D$16*List!$H2726)+'NEW Reference'!D$17,0)</f>
        <v>1892</v>
      </c>
      <c r="L2726" s="34">
        <f>ROUND(('NEW Reference'!E$16*List!$H2726)+'NEW Reference'!E$17,0)</f>
        <v>2339</v>
      </c>
      <c r="M2726" s="34">
        <f>ROUND(('NEW Reference'!F$16*List!$H2726)+'NEW Reference'!F$17,0)</f>
        <v>2437</v>
      </c>
      <c r="N2726" s="34">
        <f>ROUND(('NEW Reference'!G$16*List!$H2726)+'NEW Reference'!G$17,0)</f>
        <v>2759</v>
      </c>
      <c r="O2726" s="34">
        <f>ROUND(('NEW Reference'!H$16*List!$H2726)+'NEW Reference'!H$17,0)</f>
        <v>2865</v>
      </c>
      <c r="P2726" s="34">
        <f>ROUND(('NEW Reference'!I$16*List!$H2726)+'NEW Reference'!I$17,0)</f>
        <v>2977</v>
      </c>
      <c r="Q2726" s="34">
        <f>ROUND(('NEW Reference'!J$16*List!$H2726)+'NEW Reference'!J$17,0)</f>
        <v>3447</v>
      </c>
      <c r="R2726" s="34">
        <f>ROUND(('NEW Reference'!K$16*List!$H2726)+'NEW Reference'!K$17,0)</f>
        <v>3556</v>
      </c>
      <c r="S2726" s="34">
        <f>ROUND(('NEW Reference'!L$16*List!$H2726)+'NEW Reference'!L$17,0)</f>
        <v>3837</v>
      </c>
      <c r="T2726" s="34">
        <f>ROUND(('NEW Reference'!M$16*List!$H2726)+'NEW Reference'!M$17,0)</f>
        <v>4583</v>
      </c>
      <c r="U2726" s="34">
        <f>ROUND(('NEW Reference'!N$16*List!$H2726)+'NEW Reference'!N$17,0)</f>
        <v>18492</v>
      </c>
      <c r="V2726" s="35">
        <f>ROUND(('NEW Reference'!O$16*List!$H2726)+'NEW Reference'!O$17,0)</f>
        <v>687</v>
      </c>
      <c r="W2726" s="35">
        <f>ROUND(('NEW Reference'!P$16*List!$H2726)+'NEW Reference'!P$17,0)</f>
        <v>969</v>
      </c>
      <c r="X2726" s="35">
        <f>ROUND(('NEW Reference'!Q$16*List!$H2726)+'NEW Reference'!Q$17,0)</f>
        <v>484</v>
      </c>
      <c r="Y2726" s="36"/>
      <c r="Z2726" s="4" t="str">
        <f t="shared" si="128"/>
        <v>LIMESTONE, Texas</v>
      </c>
      <c r="AA2726" s="46" t="s">
        <v>220</v>
      </c>
      <c r="AB2726" s="37" t="s">
        <v>49</v>
      </c>
      <c r="AC2726" s="41" t="s">
        <v>7157</v>
      </c>
      <c r="AD2726" s="42"/>
      <c r="AE2726">
        <f t="shared" si="129"/>
        <v>0.83110000000000006</v>
      </c>
    </row>
    <row r="2727" spans="1:31">
      <c r="A2727" s="28" t="s">
        <v>7537</v>
      </c>
      <c r="B2727" s="44" t="s">
        <v>7538</v>
      </c>
      <c r="C2727" s="45">
        <v>99945</v>
      </c>
      <c r="D2727" s="30" t="s">
        <v>229</v>
      </c>
      <c r="E2727" s="46" t="s">
        <v>7539</v>
      </c>
      <c r="F2727" s="50" t="s">
        <v>7157</v>
      </c>
      <c r="G2727" s="33" t="s">
        <v>59</v>
      </c>
      <c r="H2727">
        <f t="shared" si="127"/>
        <v>0.83110000000000006</v>
      </c>
      <c r="I2727" s="34">
        <f>ROUND(('NEW Reference'!B$16*List!$H2727)+'NEW Reference'!B$17,0)</f>
        <v>1059</v>
      </c>
      <c r="J2727" s="34">
        <f>ROUND(('NEW Reference'!C$16*List!$H2727)+'NEW Reference'!C$17,0)</f>
        <v>1579</v>
      </c>
      <c r="K2727" s="34">
        <f>ROUND(('NEW Reference'!D$16*List!$H2727)+'NEW Reference'!D$17,0)</f>
        <v>1892</v>
      </c>
      <c r="L2727" s="34">
        <f>ROUND(('NEW Reference'!E$16*List!$H2727)+'NEW Reference'!E$17,0)</f>
        <v>2339</v>
      </c>
      <c r="M2727" s="34">
        <f>ROUND(('NEW Reference'!F$16*List!$H2727)+'NEW Reference'!F$17,0)</f>
        <v>2437</v>
      </c>
      <c r="N2727" s="34">
        <f>ROUND(('NEW Reference'!G$16*List!$H2727)+'NEW Reference'!G$17,0)</f>
        <v>2759</v>
      </c>
      <c r="O2727" s="34">
        <f>ROUND(('NEW Reference'!H$16*List!$H2727)+'NEW Reference'!H$17,0)</f>
        <v>2865</v>
      </c>
      <c r="P2727" s="34">
        <f>ROUND(('NEW Reference'!I$16*List!$H2727)+'NEW Reference'!I$17,0)</f>
        <v>2977</v>
      </c>
      <c r="Q2727" s="34">
        <f>ROUND(('NEW Reference'!J$16*List!$H2727)+'NEW Reference'!J$17,0)</f>
        <v>3447</v>
      </c>
      <c r="R2727" s="34">
        <f>ROUND(('NEW Reference'!K$16*List!$H2727)+'NEW Reference'!K$17,0)</f>
        <v>3556</v>
      </c>
      <c r="S2727" s="34">
        <f>ROUND(('NEW Reference'!L$16*List!$H2727)+'NEW Reference'!L$17,0)</f>
        <v>3837</v>
      </c>
      <c r="T2727" s="34">
        <f>ROUND(('NEW Reference'!M$16*List!$H2727)+'NEW Reference'!M$17,0)</f>
        <v>4583</v>
      </c>
      <c r="U2727" s="34">
        <f>ROUND(('NEW Reference'!N$16*List!$H2727)+'NEW Reference'!N$17,0)</f>
        <v>18492</v>
      </c>
      <c r="V2727" s="35">
        <f>ROUND(('NEW Reference'!O$16*List!$H2727)+'NEW Reference'!O$17,0)</f>
        <v>687</v>
      </c>
      <c r="W2727" s="35">
        <f>ROUND(('NEW Reference'!P$16*List!$H2727)+'NEW Reference'!P$17,0)</f>
        <v>969</v>
      </c>
      <c r="X2727" s="35">
        <f>ROUND(('NEW Reference'!Q$16*List!$H2727)+'NEW Reference'!Q$17,0)</f>
        <v>484</v>
      </c>
      <c r="Y2727" s="36"/>
      <c r="Z2727" s="4" t="str">
        <f t="shared" si="128"/>
        <v>LIPSCOMB, Texas</v>
      </c>
      <c r="AA2727" s="46" t="s">
        <v>7539</v>
      </c>
      <c r="AB2727" s="37" t="s">
        <v>49</v>
      </c>
      <c r="AC2727" s="41" t="s">
        <v>7157</v>
      </c>
      <c r="AD2727" s="42"/>
      <c r="AE2727">
        <f t="shared" si="129"/>
        <v>0.83110000000000006</v>
      </c>
    </row>
    <row r="2728" spans="1:31">
      <c r="A2728" s="28" t="s">
        <v>7540</v>
      </c>
      <c r="B2728" s="44" t="s">
        <v>7541</v>
      </c>
      <c r="C2728" s="45">
        <v>99945</v>
      </c>
      <c r="D2728" s="30" t="s">
        <v>229</v>
      </c>
      <c r="E2728" s="46" t="s">
        <v>7542</v>
      </c>
      <c r="F2728" s="50" t="s">
        <v>7157</v>
      </c>
      <c r="G2728" s="33" t="s">
        <v>59</v>
      </c>
      <c r="H2728">
        <f t="shared" si="127"/>
        <v>0.83110000000000006</v>
      </c>
      <c r="I2728" s="34">
        <f>ROUND(('NEW Reference'!B$16*List!$H2728)+'NEW Reference'!B$17,0)</f>
        <v>1059</v>
      </c>
      <c r="J2728" s="34">
        <f>ROUND(('NEW Reference'!C$16*List!$H2728)+'NEW Reference'!C$17,0)</f>
        <v>1579</v>
      </c>
      <c r="K2728" s="34">
        <f>ROUND(('NEW Reference'!D$16*List!$H2728)+'NEW Reference'!D$17,0)</f>
        <v>1892</v>
      </c>
      <c r="L2728" s="34">
        <f>ROUND(('NEW Reference'!E$16*List!$H2728)+'NEW Reference'!E$17,0)</f>
        <v>2339</v>
      </c>
      <c r="M2728" s="34">
        <f>ROUND(('NEW Reference'!F$16*List!$H2728)+'NEW Reference'!F$17,0)</f>
        <v>2437</v>
      </c>
      <c r="N2728" s="34">
        <f>ROUND(('NEW Reference'!G$16*List!$H2728)+'NEW Reference'!G$17,0)</f>
        <v>2759</v>
      </c>
      <c r="O2728" s="34">
        <f>ROUND(('NEW Reference'!H$16*List!$H2728)+'NEW Reference'!H$17,0)</f>
        <v>2865</v>
      </c>
      <c r="P2728" s="34">
        <f>ROUND(('NEW Reference'!I$16*List!$H2728)+'NEW Reference'!I$17,0)</f>
        <v>2977</v>
      </c>
      <c r="Q2728" s="34">
        <f>ROUND(('NEW Reference'!J$16*List!$H2728)+'NEW Reference'!J$17,0)</f>
        <v>3447</v>
      </c>
      <c r="R2728" s="34">
        <f>ROUND(('NEW Reference'!K$16*List!$H2728)+'NEW Reference'!K$17,0)</f>
        <v>3556</v>
      </c>
      <c r="S2728" s="34">
        <f>ROUND(('NEW Reference'!L$16*List!$H2728)+'NEW Reference'!L$17,0)</f>
        <v>3837</v>
      </c>
      <c r="T2728" s="34">
        <f>ROUND(('NEW Reference'!M$16*List!$H2728)+'NEW Reference'!M$17,0)</f>
        <v>4583</v>
      </c>
      <c r="U2728" s="34">
        <f>ROUND(('NEW Reference'!N$16*List!$H2728)+'NEW Reference'!N$17,0)</f>
        <v>18492</v>
      </c>
      <c r="V2728" s="35">
        <f>ROUND(('NEW Reference'!O$16*List!$H2728)+'NEW Reference'!O$17,0)</f>
        <v>687</v>
      </c>
      <c r="W2728" s="35">
        <f>ROUND(('NEW Reference'!P$16*List!$H2728)+'NEW Reference'!P$17,0)</f>
        <v>969</v>
      </c>
      <c r="X2728" s="35">
        <f>ROUND(('NEW Reference'!Q$16*List!$H2728)+'NEW Reference'!Q$17,0)</f>
        <v>484</v>
      </c>
      <c r="Y2728" s="36"/>
      <c r="Z2728" s="4" t="str">
        <f t="shared" si="128"/>
        <v>LIVE OAK, Texas</v>
      </c>
      <c r="AA2728" s="37" t="s">
        <v>7542</v>
      </c>
      <c r="AB2728" s="37" t="s">
        <v>49</v>
      </c>
      <c r="AC2728" s="32" t="s">
        <v>7157</v>
      </c>
      <c r="AD2728" s="38"/>
      <c r="AE2728">
        <f t="shared" si="129"/>
        <v>0.83110000000000006</v>
      </c>
    </row>
    <row r="2729" spans="1:31">
      <c r="A2729" s="28" t="s">
        <v>7543</v>
      </c>
      <c r="B2729" s="44" t="s">
        <v>7544</v>
      </c>
      <c r="C2729" s="45">
        <v>99945</v>
      </c>
      <c r="D2729" s="30" t="s">
        <v>229</v>
      </c>
      <c r="E2729" s="46" t="s">
        <v>7545</v>
      </c>
      <c r="F2729" s="50" t="s">
        <v>7157</v>
      </c>
      <c r="G2729" s="33" t="s">
        <v>59</v>
      </c>
      <c r="H2729">
        <f t="shared" si="127"/>
        <v>0.83110000000000006</v>
      </c>
      <c r="I2729" s="34">
        <f>ROUND(('NEW Reference'!B$16*List!$H2729)+'NEW Reference'!B$17,0)</f>
        <v>1059</v>
      </c>
      <c r="J2729" s="34">
        <f>ROUND(('NEW Reference'!C$16*List!$H2729)+'NEW Reference'!C$17,0)</f>
        <v>1579</v>
      </c>
      <c r="K2729" s="34">
        <f>ROUND(('NEW Reference'!D$16*List!$H2729)+'NEW Reference'!D$17,0)</f>
        <v>1892</v>
      </c>
      <c r="L2729" s="34">
        <f>ROUND(('NEW Reference'!E$16*List!$H2729)+'NEW Reference'!E$17,0)</f>
        <v>2339</v>
      </c>
      <c r="M2729" s="34">
        <f>ROUND(('NEW Reference'!F$16*List!$H2729)+'NEW Reference'!F$17,0)</f>
        <v>2437</v>
      </c>
      <c r="N2729" s="34">
        <f>ROUND(('NEW Reference'!G$16*List!$H2729)+'NEW Reference'!G$17,0)</f>
        <v>2759</v>
      </c>
      <c r="O2729" s="34">
        <f>ROUND(('NEW Reference'!H$16*List!$H2729)+'NEW Reference'!H$17,0)</f>
        <v>2865</v>
      </c>
      <c r="P2729" s="34">
        <f>ROUND(('NEW Reference'!I$16*List!$H2729)+'NEW Reference'!I$17,0)</f>
        <v>2977</v>
      </c>
      <c r="Q2729" s="34">
        <f>ROUND(('NEW Reference'!J$16*List!$H2729)+'NEW Reference'!J$17,0)</f>
        <v>3447</v>
      </c>
      <c r="R2729" s="34">
        <f>ROUND(('NEW Reference'!K$16*List!$H2729)+'NEW Reference'!K$17,0)</f>
        <v>3556</v>
      </c>
      <c r="S2729" s="34">
        <f>ROUND(('NEW Reference'!L$16*List!$H2729)+'NEW Reference'!L$17,0)</f>
        <v>3837</v>
      </c>
      <c r="T2729" s="34">
        <f>ROUND(('NEW Reference'!M$16*List!$H2729)+'NEW Reference'!M$17,0)</f>
        <v>4583</v>
      </c>
      <c r="U2729" s="34">
        <f>ROUND(('NEW Reference'!N$16*List!$H2729)+'NEW Reference'!N$17,0)</f>
        <v>18492</v>
      </c>
      <c r="V2729" s="35">
        <f>ROUND(('NEW Reference'!O$16*List!$H2729)+'NEW Reference'!O$17,0)</f>
        <v>687</v>
      </c>
      <c r="W2729" s="35">
        <f>ROUND(('NEW Reference'!P$16*List!$H2729)+'NEW Reference'!P$17,0)</f>
        <v>969</v>
      </c>
      <c r="X2729" s="35">
        <f>ROUND(('NEW Reference'!Q$16*List!$H2729)+'NEW Reference'!Q$17,0)</f>
        <v>484</v>
      </c>
      <c r="Y2729" s="36"/>
      <c r="Z2729" s="4" t="str">
        <f t="shared" si="128"/>
        <v>LLANO, Texas</v>
      </c>
      <c r="AA2729" s="37" t="s">
        <v>7545</v>
      </c>
      <c r="AB2729" s="37" t="s">
        <v>49</v>
      </c>
      <c r="AC2729" s="32" t="s">
        <v>7157</v>
      </c>
      <c r="AD2729" s="38"/>
      <c r="AE2729">
        <f t="shared" si="129"/>
        <v>0.83110000000000006</v>
      </c>
    </row>
    <row r="2730" spans="1:31">
      <c r="A2730" s="28" t="s">
        <v>7546</v>
      </c>
      <c r="B2730" s="44" t="s">
        <v>7547</v>
      </c>
      <c r="C2730" s="47">
        <v>99945</v>
      </c>
      <c r="D2730" s="30" t="s">
        <v>229</v>
      </c>
      <c r="E2730" s="37" t="s">
        <v>7548</v>
      </c>
      <c r="F2730" s="50" t="s">
        <v>7157</v>
      </c>
      <c r="G2730" s="33" t="s">
        <v>59</v>
      </c>
      <c r="H2730">
        <f t="shared" si="127"/>
        <v>0.83110000000000006</v>
      </c>
      <c r="I2730" s="34">
        <f>ROUND(('NEW Reference'!B$16*List!$H2730)+'NEW Reference'!B$17,0)</f>
        <v>1059</v>
      </c>
      <c r="J2730" s="34">
        <f>ROUND(('NEW Reference'!C$16*List!$H2730)+'NEW Reference'!C$17,0)</f>
        <v>1579</v>
      </c>
      <c r="K2730" s="34">
        <f>ROUND(('NEW Reference'!D$16*List!$H2730)+'NEW Reference'!D$17,0)</f>
        <v>1892</v>
      </c>
      <c r="L2730" s="34">
        <f>ROUND(('NEW Reference'!E$16*List!$H2730)+'NEW Reference'!E$17,0)</f>
        <v>2339</v>
      </c>
      <c r="M2730" s="34">
        <f>ROUND(('NEW Reference'!F$16*List!$H2730)+'NEW Reference'!F$17,0)</f>
        <v>2437</v>
      </c>
      <c r="N2730" s="34">
        <f>ROUND(('NEW Reference'!G$16*List!$H2730)+'NEW Reference'!G$17,0)</f>
        <v>2759</v>
      </c>
      <c r="O2730" s="34">
        <f>ROUND(('NEW Reference'!H$16*List!$H2730)+'NEW Reference'!H$17,0)</f>
        <v>2865</v>
      </c>
      <c r="P2730" s="34">
        <f>ROUND(('NEW Reference'!I$16*List!$H2730)+'NEW Reference'!I$17,0)</f>
        <v>2977</v>
      </c>
      <c r="Q2730" s="34">
        <f>ROUND(('NEW Reference'!J$16*List!$H2730)+'NEW Reference'!J$17,0)</f>
        <v>3447</v>
      </c>
      <c r="R2730" s="34">
        <f>ROUND(('NEW Reference'!K$16*List!$H2730)+'NEW Reference'!K$17,0)</f>
        <v>3556</v>
      </c>
      <c r="S2730" s="34">
        <f>ROUND(('NEW Reference'!L$16*List!$H2730)+'NEW Reference'!L$17,0)</f>
        <v>3837</v>
      </c>
      <c r="T2730" s="34">
        <f>ROUND(('NEW Reference'!M$16*List!$H2730)+'NEW Reference'!M$17,0)</f>
        <v>4583</v>
      </c>
      <c r="U2730" s="34">
        <f>ROUND(('NEW Reference'!N$16*List!$H2730)+'NEW Reference'!N$17,0)</f>
        <v>18492</v>
      </c>
      <c r="V2730" s="35">
        <f>ROUND(('NEW Reference'!O$16*List!$H2730)+'NEW Reference'!O$17,0)</f>
        <v>687</v>
      </c>
      <c r="W2730" s="35">
        <f>ROUND(('NEW Reference'!P$16*List!$H2730)+'NEW Reference'!P$17,0)</f>
        <v>969</v>
      </c>
      <c r="X2730" s="35">
        <f>ROUND(('NEW Reference'!Q$16*List!$H2730)+'NEW Reference'!Q$17,0)</f>
        <v>484</v>
      </c>
      <c r="Y2730" s="36"/>
      <c r="Z2730" s="4" t="str">
        <f t="shared" si="128"/>
        <v>LOVING, Texas</v>
      </c>
      <c r="AA2730" s="46" t="s">
        <v>7548</v>
      </c>
      <c r="AB2730" s="37" t="s">
        <v>49</v>
      </c>
      <c r="AC2730" s="41" t="s">
        <v>7157</v>
      </c>
      <c r="AD2730" s="42"/>
      <c r="AE2730">
        <f t="shared" si="129"/>
        <v>0.83110000000000006</v>
      </c>
    </row>
    <row r="2731" spans="1:31">
      <c r="A2731" s="28" t="s">
        <v>7549</v>
      </c>
      <c r="B2731" s="44" t="s">
        <v>7550</v>
      </c>
      <c r="C2731" s="47">
        <v>31180</v>
      </c>
      <c r="D2731" s="30" t="s">
        <v>1136</v>
      </c>
      <c r="E2731" s="37" t="s">
        <v>7551</v>
      </c>
      <c r="F2731" s="49" t="s">
        <v>7157</v>
      </c>
      <c r="G2731" s="33" t="s">
        <v>48</v>
      </c>
      <c r="H2731">
        <f t="shared" si="127"/>
        <v>0.84860000000000002</v>
      </c>
      <c r="I2731" s="34">
        <f>ROUND(('NEW Reference'!B$16*List!$H2731)+'NEW Reference'!B$17,0)</f>
        <v>1075</v>
      </c>
      <c r="J2731" s="34">
        <f>ROUND(('NEW Reference'!C$16*List!$H2731)+'NEW Reference'!C$17,0)</f>
        <v>1603</v>
      </c>
      <c r="K2731" s="34">
        <f>ROUND(('NEW Reference'!D$16*List!$H2731)+'NEW Reference'!D$17,0)</f>
        <v>1921</v>
      </c>
      <c r="L2731" s="34">
        <f>ROUND(('NEW Reference'!E$16*List!$H2731)+'NEW Reference'!E$17,0)</f>
        <v>2375</v>
      </c>
      <c r="M2731" s="34">
        <f>ROUND(('NEW Reference'!F$16*List!$H2731)+'NEW Reference'!F$17,0)</f>
        <v>2475</v>
      </c>
      <c r="N2731" s="34">
        <f>ROUND(('NEW Reference'!G$16*List!$H2731)+'NEW Reference'!G$17,0)</f>
        <v>2801</v>
      </c>
      <c r="O2731" s="34">
        <f>ROUND(('NEW Reference'!H$16*List!$H2731)+'NEW Reference'!H$17,0)</f>
        <v>2908</v>
      </c>
      <c r="P2731" s="34">
        <f>ROUND(('NEW Reference'!I$16*List!$H2731)+'NEW Reference'!I$17,0)</f>
        <v>3022</v>
      </c>
      <c r="Q2731" s="34">
        <f>ROUND(('NEW Reference'!J$16*List!$H2731)+'NEW Reference'!J$17,0)</f>
        <v>3500</v>
      </c>
      <c r="R2731" s="34">
        <f>ROUND(('NEW Reference'!K$16*List!$H2731)+'NEW Reference'!K$17,0)</f>
        <v>3610</v>
      </c>
      <c r="S2731" s="34">
        <f>ROUND(('NEW Reference'!L$16*List!$H2731)+'NEW Reference'!L$17,0)</f>
        <v>3896</v>
      </c>
      <c r="T2731" s="34">
        <f>ROUND(('NEW Reference'!M$16*List!$H2731)+'NEW Reference'!M$17,0)</f>
        <v>4653</v>
      </c>
      <c r="U2731" s="34">
        <f>ROUND(('NEW Reference'!N$16*List!$H2731)+'NEW Reference'!N$17,0)</f>
        <v>18774</v>
      </c>
      <c r="V2731" s="35">
        <f>ROUND(('NEW Reference'!O$16*List!$H2731)+'NEW Reference'!O$17,0)</f>
        <v>698</v>
      </c>
      <c r="W2731" s="35">
        <f>ROUND(('NEW Reference'!P$16*List!$H2731)+'NEW Reference'!P$17,0)</f>
        <v>983</v>
      </c>
      <c r="X2731" s="35">
        <f>ROUND(('NEW Reference'!Q$16*List!$H2731)+'NEW Reference'!Q$17,0)</f>
        <v>492</v>
      </c>
      <c r="Y2731" s="36"/>
      <c r="Z2731" s="4" t="str">
        <f t="shared" si="128"/>
        <v>LUBBOCK, Texas</v>
      </c>
      <c r="AA2731" s="37" t="s">
        <v>7551</v>
      </c>
      <c r="AB2731" s="37" t="s">
        <v>49</v>
      </c>
      <c r="AC2731" s="32" t="s">
        <v>7157</v>
      </c>
      <c r="AD2731" s="38"/>
      <c r="AE2731">
        <f t="shared" si="129"/>
        <v>0.84860000000000002</v>
      </c>
    </row>
    <row r="2732" spans="1:31">
      <c r="A2732" s="28" t="s">
        <v>7552</v>
      </c>
      <c r="B2732" s="44" t="s">
        <v>7553</v>
      </c>
      <c r="C2732" s="45">
        <v>31180</v>
      </c>
      <c r="D2732" s="30" t="s">
        <v>1136</v>
      </c>
      <c r="E2732" s="46" t="s">
        <v>7554</v>
      </c>
      <c r="F2732" s="49" t="s">
        <v>7157</v>
      </c>
      <c r="G2732" s="33" t="s">
        <v>48</v>
      </c>
      <c r="H2732">
        <f t="shared" si="127"/>
        <v>0.84860000000000002</v>
      </c>
      <c r="I2732" s="34">
        <f>ROUND(('NEW Reference'!B$16*List!$H2732)+'NEW Reference'!B$17,0)</f>
        <v>1075</v>
      </c>
      <c r="J2732" s="34">
        <f>ROUND(('NEW Reference'!C$16*List!$H2732)+'NEW Reference'!C$17,0)</f>
        <v>1603</v>
      </c>
      <c r="K2732" s="34">
        <f>ROUND(('NEW Reference'!D$16*List!$H2732)+'NEW Reference'!D$17,0)</f>
        <v>1921</v>
      </c>
      <c r="L2732" s="34">
        <f>ROUND(('NEW Reference'!E$16*List!$H2732)+'NEW Reference'!E$17,0)</f>
        <v>2375</v>
      </c>
      <c r="M2732" s="34">
        <f>ROUND(('NEW Reference'!F$16*List!$H2732)+'NEW Reference'!F$17,0)</f>
        <v>2475</v>
      </c>
      <c r="N2732" s="34">
        <f>ROUND(('NEW Reference'!G$16*List!$H2732)+'NEW Reference'!G$17,0)</f>
        <v>2801</v>
      </c>
      <c r="O2732" s="34">
        <f>ROUND(('NEW Reference'!H$16*List!$H2732)+'NEW Reference'!H$17,0)</f>
        <v>2908</v>
      </c>
      <c r="P2732" s="34">
        <f>ROUND(('NEW Reference'!I$16*List!$H2732)+'NEW Reference'!I$17,0)</f>
        <v>3022</v>
      </c>
      <c r="Q2732" s="34">
        <f>ROUND(('NEW Reference'!J$16*List!$H2732)+'NEW Reference'!J$17,0)</f>
        <v>3500</v>
      </c>
      <c r="R2732" s="34">
        <f>ROUND(('NEW Reference'!K$16*List!$H2732)+'NEW Reference'!K$17,0)</f>
        <v>3610</v>
      </c>
      <c r="S2732" s="34">
        <f>ROUND(('NEW Reference'!L$16*List!$H2732)+'NEW Reference'!L$17,0)</f>
        <v>3896</v>
      </c>
      <c r="T2732" s="34">
        <f>ROUND(('NEW Reference'!M$16*List!$H2732)+'NEW Reference'!M$17,0)</f>
        <v>4653</v>
      </c>
      <c r="U2732" s="34">
        <f>ROUND(('NEW Reference'!N$16*List!$H2732)+'NEW Reference'!N$17,0)</f>
        <v>18774</v>
      </c>
      <c r="V2732" s="35">
        <f>ROUND(('NEW Reference'!O$16*List!$H2732)+'NEW Reference'!O$17,0)</f>
        <v>698</v>
      </c>
      <c r="W2732" s="35">
        <f>ROUND(('NEW Reference'!P$16*List!$H2732)+'NEW Reference'!P$17,0)</f>
        <v>983</v>
      </c>
      <c r="X2732" s="35">
        <f>ROUND(('NEW Reference'!Q$16*List!$H2732)+'NEW Reference'!Q$17,0)</f>
        <v>492</v>
      </c>
      <c r="Y2732" s="36"/>
      <c r="Z2732" s="4" t="str">
        <f t="shared" si="128"/>
        <v>LYNN, Texas</v>
      </c>
      <c r="AA2732" s="46" t="s">
        <v>7554</v>
      </c>
      <c r="AB2732" s="37" t="s">
        <v>49</v>
      </c>
      <c r="AC2732" s="41" t="s">
        <v>7157</v>
      </c>
      <c r="AD2732" s="42"/>
      <c r="AE2732">
        <f t="shared" si="129"/>
        <v>0.84860000000000002</v>
      </c>
    </row>
    <row r="2733" spans="1:31">
      <c r="A2733" s="28" t="s">
        <v>7555</v>
      </c>
      <c r="B2733" s="44" t="s">
        <v>7556</v>
      </c>
      <c r="C2733" s="47">
        <v>99945</v>
      </c>
      <c r="D2733" s="30" t="s">
        <v>229</v>
      </c>
      <c r="E2733" s="37" t="s">
        <v>7557</v>
      </c>
      <c r="F2733" s="50" t="s">
        <v>7157</v>
      </c>
      <c r="G2733" s="33" t="s">
        <v>59</v>
      </c>
      <c r="H2733">
        <f t="shared" si="127"/>
        <v>0.83110000000000006</v>
      </c>
      <c r="I2733" s="34">
        <f>ROUND(('NEW Reference'!B$16*List!$H2733)+'NEW Reference'!B$17,0)</f>
        <v>1059</v>
      </c>
      <c r="J2733" s="34">
        <f>ROUND(('NEW Reference'!C$16*List!$H2733)+'NEW Reference'!C$17,0)</f>
        <v>1579</v>
      </c>
      <c r="K2733" s="34">
        <f>ROUND(('NEW Reference'!D$16*List!$H2733)+'NEW Reference'!D$17,0)</f>
        <v>1892</v>
      </c>
      <c r="L2733" s="34">
        <f>ROUND(('NEW Reference'!E$16*List!$H2733)+'NEW Reference'!E$17,0)</f>
        <v>2339</v>
      </c>
      <c r="M2733" s="34">
        <f>ROUND(('NEW Reference'!F$16*List!$H2733)+'NEW Reference'!F$17,0)</f>
        <v>2437</v>
      </c>
      <c r="N2733" s="34">
        <f>ROUND(('NEW Reference'!G$16*List!$H2733)+'NEW Reference'!G$17,0)</f>
        <v>2759</v>
      </c>
      <c r="O2733" s="34">
        <f>ROUND(('NEW Reference'!H$16*List!$H2733)+'NEW Reference'!H$17,0)</f>
        <v>2865</v>
      </c>
      <c r="P2733" s="34">
        <f>ROUND(('NEW Reference'!I$16*List!$H2733)+'NEW Reference'!I$17,0)</f>
        <v>2977</v>
      </c>
      <c r="Q2733" s="34">
        <f>ROUND(('NEW Reference'!J$16*List!$H2733)+'NEW Reference'!J$17,0)</f>
        <v>3447</v>
      </c>
      <c r="R2733" s="34">
        <f>ROUND(('NEW Reference'!K$16*List!$H2733)+'NEW Reference'!K$17,0)</f>
        <v>3556</v>
      </c>
      <c r="S2733" s="34">
        <f>ROUND(('NEW Reference'!L$16*List!$H2733)+'NEW Reference'!L$17,0)</f>
        <v>3837</v>
      </c>
      <c r="T2733" s="34">
        <f>ROUND(('NEW Reference'!M$16*List!$H2733)+'NEW Reference'!M$17,0)</f>
        <v>4583</v>
      </c>
      <c r="U2733" s="34">
        <f>ROUND(('NEW Reference'!N$16*List!$H2733)+'NEW Reference'!N$17,0)</f>
        <v>18492</v>
      </c>
      <c r="V2733" s="35">
        <f>ROUND(('NEW Reference'!O$16*List!$H2733)+'NEW Reference'!O$17,0)</f>
        <v>687</v>
      </c>
      <c r="W2733" s="35">
        <f>ROUND(('NEW Reference'!P$16*List!$H2733)+'NEW Reference'!P$17,0)</f>
        <v>969</v>
      </c>
      <c r="X2733" s="35">
        <f>ROUND(('NEW Reference'!Q$16*List!$H2733)+'NEW Reference'!Q$17,0)</f>
        <v>484</v>
      </c>
      <c r="Y2733" s="36"/>
      <c r="Z2733" s="4" t="str">
        <f t="shared" si="128"/>
        <v>MC CULLOCH, Texas</v>
      </c>
      <c r="AA2733" s="46" t="s">
        <v>7557</v>
      </c>
      <c r="AB2733" s="37" t="s">
        <v>49</v>
      </c>
      <c r="AC2733" s="41" t="s">
        <v>7157</v>
      </c>
      <c r="AD2733" s="42"/>
      <c r="AE2733">
        <f t="shared" si="129"/>
        <v>0.83110000000000006</v>
      </c>
    </row>
    <row r="2734" spans="1:31">
      <c r="A2734" s="28" t="s">
        <v>7558</v>
      </c>
      <c r="B2734" s="44" t="s">
        <v>7559</v>
      </c>
      <c r="C2734" s="45">
        <v>47380</v>
      </c>
      <c r="D2734" s="30" t="s">
        <v>1726</v>
      </c>
      <c r="E2734" s="46" t="s">
        <v>7560</v>
      </c>
      <c r="F2734" s="49" t="s">
        <v>7157</v>
      </c>
      <c r="G2734" s="33" t="s">
        <v>48</v>
      </c>
      <c r="H2734">
        <f t="shared" si="127"/>
        <v>0.91830000000000001</v>
      </c>
      <c r="I2734" s="34">
        <f>ROUND(('NEW Reference'!B$16*List!$H2734)+'NEW Reference'!B$17,0)</f>
        <v>1140</v>
      </c>
      <c r="J2734" s="34">
        <f>ROUND(('NEW Reference'!C$16*List!$H2734)+'NEW Reference'!C$17,0)</f>
        <v>1699</v>
      </c>
      <c r="K2734" s="34">
        <f>ROUND(('NEW Reference'!D$16*List!$H2734)+'NEW Reference'!D$17,0)</f>
        <v>2036</v>
      </c>
      <c r="L2734" s="34">
        <f>ROUND(('NEW Reference'!E$16*List!$H2734)+'NEW Reference'!E$17,0)</f>
        <v>2518</v>
      </c>
      <c r="M2734" s="34">
        <f>ROUND(('NEW Reference'!F$16*List!$H2734)+'NEW Reference'!F$17,0)</f>
        <v>2623</v>
      </c>
      <c r="N2734" s="34">
        <f>ROUND(('NEW Reference'!G$16*List!$H2734)+'NEW Reference'!G$17,0)</f>
        <v>2969</v>
      </c>
      <c r="O2734" s="34">
        <f>ROUND(('NEW Reference'!H$16*List!$H2734)+'NEW Reference'!H$17,0)</f>
        <v>3083</v>
      </c>
      <c r="P2734" s="34">
        <f>ROUND(('NEW Reference'!I$16*List!$H2734)+'NEW Reference'!I$17,0)</f>
        <v>3204</v>
      </c>
      <c r="Q2734" s="34">
        <f>ROUND(('NEW Reference'!J$16*List!$H2734)+'NEW Reference'!J$17,0)</f>
        <v>3710</v>
      </c>
      <c r="R2734" s="34">
        <f>ROUND(('NEW Reference'!K$16*List!$H2734)+'NEW Reference'!K$17,0)</f>
        <v>3827</v>
      </c>
      <c r="S2734" s="34">
        <f>ROUND(('NEW Reference'!L$16*List!$H2734)+'NEW Reference'!L$17,0)</f>
        <v>4129</v>
      </c>
      <c r="T2734" s="34">
        <f>ROUND(('NEW Reference'!M$16*List!$H2734)+'NEW Reference'!M$17,0)</f>
        <v>4932</v>
      </c>
      <c r="U2734" s="34">
        <f>ROUND(('NEW Reference'!N$16*List!$H2734)+'NEW Reference'!N$17,0)</f>
        <v>19900</v>
      </c>
      <c r="V2734" s="35">
        <f>ROUND(('NEW Reference'!O$16*List!$H2734)+'NEW Reference'!O$17,0)</f>
        <v>740</v>
      </c>
      <c r="W2734" s="35">
        <f>ROUND(('NEW Reference'!P$16*List!$H2734)+'NEW Reference'!P$17,0)</f>
        <v>1042</v>
      </c>
      <c r="X2734" s="35">
        <f>ROUND(('NEW Reference'!Q$16*List!$H2734)+'NEW Reference'!Q$17,0)</f>
        <v>521</v>
      </c>
      <c r="Y2734" s="36"/>
      <c r="Z2734" s="4" t="str">
        <f t="shared" si="128"/>
        <v>MC LENNAN, Texas</v>
      </c>
      <c r="AA2734" s="46" t="s">
        <v>7560</v>
      </c>
      <c r="AB2734" s="37" t="s">
        <v>49</v>
      </c>
      <c r="AC2734" s="41" t="s">
        <v>7157</v>
      </c>
      <c r="AD2734" s="42"/>
      <c r="AE2734">
        <f t="shared" si="129"/>
        <v>0.91830000000000001</v>
      </c>
    </row>
    <row r="2735" spans="1:31">
      <c r="A2735" s="28" t="s">
        <v>7561</v>
      </c>
      <c r="B2735" s="44" t="s">
        <v>7562</v>
      </c>
      <c r="C2735" s="45">
        <v>99945</v>
      </c>
      <c r="D2735" s="30" t="s">
        <v>229</v>
      </c>
      <c r="E2735" s="46" t="s">
        <v>7563</v>
      </c>
      <c r="F2735" s="50" t="s">
        <v>7157</v>
      </c>
      <c r="G2735" s="33" t="s">
        <v>59</v>
      </c>
      <c r="H2735">
        <f t="shared" si="127"/>
        <v>0.83110000000000006</v>
      </c>
      <c r="I2735" s="34">
        <f>ROUND(('NEW Reference'!B$16*List!$H2735)+'NEW Reference'!B$17,0)</f>
        <v>1059</v>
      </c>
      <c r="J2735" s="34">
        <f>ROUND(('NEW Reference'!C$16*List!$H2735)+'NEW Reference'!C$17,0)</f>
        <v>1579</v>
      </c>
      <c r="K2735" s="34">
        <f>ROUND(('NEW Reference'!D$16*List!$H2735)+'NEW Reference'!D$17,0)</f>
        <v>1892</v>
      </c>
      <c r="L2735" s="34">
        <f>ROUND(('NEW Reference'!E$16*List!$H2735)+'NEW Reference'!E$17,0)</f>
        <v>2339</v>
      </c>
      <c r="M2735" s="34">
        <f>ROUND(('NEW Reference'!F$16*List!$H2735)+'NEW Reference'!F$17,0)</f>
        <v>2437</v>
      </c>
      <c r="N2735" s="34">
        <f>ROUND(('NEW Reference'!G$16*List!$H2735)+'NEW Reference'!G$17,0)</f>
        <v>2759</v>
      </c>
      <c r="O2735" s="34">
        <f>ROUND(('NEW Reference'!H$16*List!$H2735)+'NEW Reference'!H$17,0)</f>
        <v>2865</v>
      </c>
      <c r="P2735" s="34">
        <f>ROUND(('NEW Reference'!I$16*List!$H2735)+'NEW Reference'!I$17,0)</f>
        <v>2977</v>
      </c>
      <c r="Q2735" s="34">
        <f>ROUND(('NEW Reference'!J$16*List!$H2735)+'NEW Reference'!J$17,0)</f>
        <v>3447</v>
      </c>
      <c r="R2735" s="34">
        <f>ROUND(('NEW Reference'!K$16*List!$H2735)+'NEW Reference'!K$17,0)</f>
        <v>3556</v>
      </c>
      <c r="S2735" s="34">
        <f>ROUND(('NEW Reference'!L$16*List!$H2735)+'NEW Reference'!L$17,0)</f>
        <v>3837</v>
      </c>
      <c r="T2735" s="34">
        <f>ROUND(('NEW Reference'!M$16*List!$H2735)+'NEW Reference'!M$17,0)</f>
        <v>4583</v>
      </c>
      <c r="U2735" s="34">
        <f>ROUND(('NEW Reference'!N$16*List!$H2735)+'NEW Reference'!N$17,0)</f>
        <v>18492</v>
      </c>
      <c r="V2735" s="35">
        <f>ROUND(('NEW Reference'!O$16*List!$H2735)+'NEW Reference'!O$17,0)</f>
        <v>687</v>
      </c>
      <c r="W2735" s="35">
        <f>ROUND(('NEW Reference'!P$16*List!$H2735)+'NEW Reference'!P$17,0)</f>
        <v>969</v>
      </c>
      <c r="X2735" s="35">
        <f>ROUND(('NEW Reference'!Q$16*List!$H2735)+'NEW Reference'!Q$17,0)</f>
        <v>484</v>
      </c>
      <c r="Y2735" s="36"/>
      <c r="Z2735" s="4" t="str">
        <f t="shared" si="128"/>
        <v>MC MULLEN, Texas</v>
      </c>
      <c r="AA2735" s="46" t="s">
        <v>7563</v>
      </c>
      <c r="AB2735" s="37" t="s">
        <v>49</v>
      </c>
      <c r="AC2735" s="41" t="s">
        <v>7157</v>
      </c>
      <c r="AD2735" s="42"/>
      <c r="AE2735">
        <f t="shared" si="129"/>
        <v>0.83110000000000006</v>
      </c>
    </row>
    <row r="2736" spans="1:31">
      <c r="A2736" s="28" t="s">
        <v>7564</v>
      </c>
      <c r="B2736" s="44" t="s">
        <v>7565</v>
      </c>
      <c r="C2736" s="45">
        <v>99945</v>
      </c>
      <c r="D2736" s="30" t="s">
        <v>229</v>
      </c>
      <c r="E2736" s="46" t="s">
        <v>232</v>
      </c>
      <c r="F2736" s="50" t="s">
        <v>7157</v>
      </c>
      <c r="G2736" s="33" t="s">
        <v>59</v>
      </c>
      <c r="H2736">
        <f t="shared" si="127"/>
        <v>0.83110000000000006</v>
      </c>
      <c r="I2736" s="34">
        <f>ROUND(('NEW Reference'!B$16*List!$H2736)+'NEW Reference'!B$17,0)</f>
        <v>1059</v>
      </c>
      <c r="J2736" s="34">
        <f>ROUND(('NEW Reference'!C$16*List!$H2736)+'NEW Reference'!C$17,0)</f>
        <v>1579</v>
      </c>
      <c r="K2736" s="34">
        <f>ROUND(('NEW Reference'!D$16*List!$H2736)+'NEW Reference'!D$17,0)</f>
        <v>1892</v>
      </c>
      <c r="L2736" s="34">
        <f>ROUND(('NEW Reference'!E$16*List!$H2736)+'NEW Reference'!E$17,0)</f>
        <v>2339</v>
      </c>
      <c r="M2736" s="34">
        <f>ROUND(('NEW Reference'!F$16*List!$H2736)+'NEW Reference'!F$17,0)</f>
        <v>2437</v>
      </c>
      <c r="N2736" s="34">
        <f>ROUND(('NEW Reference'!G$16*List!$H2736)+'NEW Reference'!G$17,0)</f>
        <v>2759</v>
      </c>
      <c r="O2736" s="34">
        <f>ROUND(('NEW Reference'!H$16*List!$H2736)+'NEW Reference'!H$17,0)</f>
        <v>2865</v>
      </c>
      <c r="P2736" s="34">
        <f>ROUND(('NEW Reference'!I$16*List!$H2736)+'NEW Reference'!I$17,0)</f>
        <v>2977</v>
      </c>
      <c r="Q2736" s="34">
        <f>ROUND(('NEW Reference'!J$16*List!$H2736)+'NEW Reference'!J$17,0)</f>
        <v>3447</v>
      </c>
      <c r="R2736" s="34">
        <f>ROUND(('NEW Reference'!K$16*List!$H2736)+'NEW Reference'!K$17,0)</f>
        <v>3556</v>
      </c>
      <c r="S2736" s="34">
        <f>ROUND(('NEW Reference'!L$16*List!$H2736)+'NEW Reference'!L$17,0)</f>
        <v>3837</v>
      </c>
      <c r="T2736" s="34">
        <f>ROUND(('NEW Reference'!M$16*List!$H2736)+'NEW Reference'!M$17,0)</f>
        <v>4583</v>
      </c>
      <c r="U2736" s="34">
        <f>ROUND(('NEW Reference'!N$16*List!$H2736)+'NEW Reference'!N$17,0)</f>
        <v>18492</v>
      </c>
      <c r="V2736" s="35">
        <f>ROUND(('NEW Reference'!O$16*List!$H2736)+'NEW Reference'!O$17,0)</f>
        <v>687</v>
      </c>
      <c r="W2736" s="35">
        <f>ROUND(('NEW Reference'!P$16*List!$H2736)+'NEW Reference'!P$17,0)</f>
        <v>969</v>
      </c>
      <c r="X2736" s="35">
        <f>ROUND(('NEW Reference'!Q$16*List!$H2736)+'NEW Reference'!Q$17,0)</f>
        <v>484</v>
      </c>
      <c r="Y2736" s="36"/>
      <c r="Z2736" s="4" t="str">
        <f t="shared" si="128"/>
        <v>MADISON, Texas</v>
      </c>
      <c r="AA2736" s="46" t="s">
        <v>232</v>
      </c>
      <c r="AB2736" s="37" t="s">
        <v>49</v>
      </c>
      <c r="AC2736" s="41" t="s">
        <v>7157</v>
      </c>
      <c r="AD2736" s="42"/>
      <c r="AE2736">
        <f t="shared" si="129"/>
        <v>0.83110000000000006</v>
      </c>
    </row>
    <row r="2737" spans="1:31">
      <c r="A2737" s="28" t="s">
        <v>7566</v>
      </c>
      <c r="B2737" s="44" t="s">
        <v>7567</v>
      </c>
      <c r="C2737" s="45">
        <v>99945</v>
      </c>
      <c r="D2737" s="30" t="s">
        <v>229</v>
      </c>
      <c r="E2737" s="46" t="s">
        <v>240</v>
      </c>
      <c r="F2737" s="50" t="s">
        <v>7157</v>
      </c>
      <c r="G2737" s="33" t="s">
        <v>59</v>
      </c>
      <c r="H2737">
        <f t="shared" si="127"/>
        <v>0.83110000000000006</v>
      </c>
      <c r="I2737" s="34">
        <f>ROUND(('NEW Reference'!B$16*List!$H2737)+'NEW Reference'!B$17,0)</f>
        <v>1059</v>
      </c>
      <c r="J2737" s="34">
        <f>ROUND(('NEW Reference'!C$16*List!$H2737)+'NEW Reference'!C$17,0)</f>
        <v>1579</v>
      </c>
      <c r="K2737" s="34">
        <f>ROUND(('NEW Reference'!D$16*List!$H2737)+'NEW Reference'!D$17,0)</f>
        <v>1892</v>
      </c>
      <c r="L2737" s="34">
        <f>ROUND(('NEW Reference'!E$16*List!$H2737)+'NEW Reference'!E$17,0)</f>
        <v>2339</v>
      </c>
      <c r="M2737" s="34">
        <f>ROUND(('NEW Reference'!F$16*List!$H2737)+'NEW Reference'!F$17,0)</f>
        <v>2437</v>
      </c>
      <c r="N2737" s="34">
        <f>ROUND(('NEW Reference'!G$16*List!$H2737)+'NEW Reference'!G$17,0)</f>
        <v>2759</v>
      </c>
      <c r="O2737" s="34">
        <f>ROUND(('NEW Reference'!H$16*List!$H2737)+'NEW Reference'!H$17,0)</f>
        <v>2865</v>
      </c>
      <c r="P2737" s="34">
        <f>ROUND(('NEW Reference'!I$16*List!$H2737)+'NEW Reference'!I$17,0)</f>
        <v>2977</v>
      </c>
      <c r="Q2737" s="34">
        <f>ROUND(('NEW Reference'!J$16*List!$H2737)+'NEW Reference'!J$17,0)</f>
        <v>3447</v>
      </c>
      <c r="R2737" s="34">
        <f>ROUND(('NEW Reference'!K$16*List!$H2737)+'NEW Reference'!K$17,0)</f>
        <v>3556</v>
      </c>
      <c r="S2737" s="34">
        <f>ROUND(('NEW Reference'!L$16*List!$H2737)+'NEW Reference'!L$17,0)</f>
        <v>3837</v>
      </c>
      <c r="T2737" s="34">
        <f>ROUND(('NEW Reference'!M$16*List!$H2737)+'NEW Reference'!M$17,0)</f>
        <v>4583</v>
      </c>
      <c r="U2737" s="34">
        <f>ROUND(('NEW Reference'!N$16*List!$H2737)+'NEW Reference'!N$17,0)</f>
        <v>18492</v>
      </c>
      <c r="V2737" s="35">
        <f>ROUND(('NEW Reference'!O$16*List!$H2737)+'NEW Reference'!O$17,0)</f>
        <v>687</v>
      </c>
      <c r="W2737" s="35">
        <f>ROUND(('NEW Reference'!P$16*List!$H2737)+'NEW Reference'!P$17,0)</f>
        <v>969</v>
      </c>
      <c r="X2737" s="35">
        <f>ROUND(('NEW Reference'!Q$16*List!$H2737)+'NEW Reference'!Q$17,0)</f>
        <v>484</v>
      </c>
      <c r="Y2737" s="36"/>
      <c r="Z2737" s="4" t="str">
        <f t="shared" si="128"/>
        <v>MARION, Texas</v>
      </c>
      <c r="AA2737" s="37" t="s">
        <v>240</v>
      </c>
      <c r="AB2737" s="37" t="s">
        <v>49</v>
      </c>
      <c r="AC2737" s="32" t="s">
        <v>7157</v>
      </c>
      <c r="AD2737" s="38"/>
      <c r="AE2737">
        <f t="shared" si="129"/>
        <v>0.83110000000000006</v>
      </c>
    </row>
    <row r="2738" spans="1:31">
      <c r="A2738" s="28" t="s">
        <v>7568</v>
      </c>
      <c r="B2738" s="44" t="s">
        <v>7569</v>
      </c>
      <c r="C2738" s="47">
        <v>33260</v>
      </c>
      <c r="D2738" s="30" t="s">
        <v>1195</v>
      </c>
      <c r="E2738" s="37" t="s">
        <v>1484</v>
      </c>
      <c r="F2738" s="49" t="s">
        <v>7157</v>
      </c>
      <c r="G2738" s="33" t="s">
        <v>48</v>
      </c>
      <c r="H2738">
        <f t="shared" si="127"/>
        <v>0.82020000000000004</v>
      </c>
      <c r="I2738" s="34">
        <f>ROUND(('NEW Reference'!B$16*List!$H2738)+'NEW Reference'!B$17,0)</f>
        <v>1049</v>
      </c>
      <c r="J2738" s="34">
        <f>ROUND(('NEW Reference'!C$16*List!$H2738)+'NEW Reference'!C$17,0)</f>
        <v>1564</v>
      </c>
      <c r="K2738" s="34">
        <f>ROUND(('NEW Reference'!D$16*List!$H2738)+'NEW Reference'!D$17,0)</f>
        <v>1874</v>
      </c>
      <c r="L2738" s="34">
        <f>ROUND(('NEW Reference'!E$16*List!$H2738)+'NEW Reference'!E$17,0)</f>
        <v>2317</v>
      </c>
      <c r="M2738" s="34">
        <f>ROUND(('NEW Reference'!F$16*List!$H2738)+'NEW Reference'!F$17,0)</f>
        <v>2414</v>
      </c>
      <c r="N2738" s="34">
        <f>ROUND(('NEW Reference'!G$16*List!$H2738)+'NEW Reference'!G$17,0)</f>
        <v>2733</v>
      </c>
      <c r="O2738" s="34">
        <f>ROUND(('NEW Reference'!H$16*List!$H2738)+'NEW Reference'!H$17,0)</f>
        <v>2837</v>
      </c>
      <c r="P2738" s="34">
        <f>ROUND(('NEW Reference'!I$16*List!$H2738)+'NEW Reference'!I$17,0)</f>
        <v>2949</v>
      </c>
      <c r="Q2738" s="34">
        <f>ROUND(('NEW Reference'!J$16*List!$H2738)+'NEW Reference'!J$17,0)</f>
        <v>3415</v>
      </c>
      <c r="R2738" s="34">
        <f>ROUND(('NEW Reference'!K$16*List!$H2738)+'NEW Reference'!K$17,0)</f>
        <v>3522</v>
      </c>
      <c r="S2738" s="34">
        <f>ROUND(('NEW Reference'!L$16*List!$H2738)+'NEW Reference'!L$17,0)</f>
        <v>3801</v>
      </c>
      <c r="T2738" s="34">
        <f>ROUND(('NEW Reference'!M$16*List!$H2738)+'NEW Reference'!M$17,0)</f>
        <v>4539</v>
      </c>
      <c r="U2738" s="34">
        <f>ROUND(('NEW Reference'!N$16*List!$H2738)+'NEW Reference'!N$17,0)</f>
        <v>18316</v>
      </c>
      <c r="V2738" s="35">
        <f>ROUND(('NEW Reference'!O$16*List!$H2738)+'NEW Reference'!O$17,0)</f>
        <v>681</v>
      </c>
      <c r="W2738" s="35">
        <f>ROUND(('NEW Reference'!P$16*List!$H2738)+'NEW Reference'!P$17,0)</f>
        <v>959</v>
      </c>
      <c r="X2738" s="35">
        <f>ROUND(('NEW Reference'!Q$16*List!$H2738)+'NEW Reference'!Q$17,0)</f>
        <v>480</v>
      </c>
      <c r="Y2738" s="36"/>
      <c r="Z2738" s="4" t="str">
        <f t="shared" si="128"/>
        <v>MARTIN, Texas</v>
      </c>
      <c r="AA2738" s="37" t="s">
        <v>1484</v>
      </c>
      <c r="AB2738" s="37" t="s">
        <v>49</v>
      </c>
      <c r="AC2738" s="32" t="s">
        <v>7157</v>
      </c>
      <c r="AD2738" s="38"/>
      <c r="AE2738">
        <f t="shared" si="129"/>
        <v>0.82020000000000004</v>
      </c>
    </row>
    <row r="2739" spans="1:31">
      <c r="A2739" s="28" t="s">
        <v>7570</v>
      </c>
      <c r="B2739" s="44" t="s">
        <v>7571</v>
      </c>
      <c r="C2739" s="45">
        <v>99945</v>
      </c>
      <c r="D2739" s="30" t="s">
        <v>229</v>
      </c>
      <c r="E2739" s="46" t="s">
        <v>2358</v>
      </c>
      <c r="F2739" s="50" t="s">
        <v>7157</v>
      </c>
      <c r="G2739" s="33" t="s">
        <v>59</v>
      </c>
      <c r="H2739">
        <f t="shared" si="127"/>
        <v>0.83110000000000006</v>
      </c>
      <c r="I2739" s="34">
        <f>ROUND(('NEW Reference'!B$16*List!$H2739)+'NEW Reference'!B$17,0)</f>
        <v>1059</v>
      </c>
      <c r="J2739" s="34">
        <f>ROUND(('NEW Reference'!C$16*List!$H2739)+'NEW Reference'!C$17,0)</f>
        <v>1579</v>
      </c>
      <c r="K2739" s="34">
        <f>ROUND(('NEW Reference'!D$16*List!$H2739)+'NEW Reference'!D$17,0)</f>
        <v>1892</v>
      </c>
      <c r="L2739" s="34">
        <f>ROUND(('NEW Reference'!E$16*List!$H2739)+'NEW Reference'!E$17,0)</f>
        <v>2339</v>
      </c>
      <c r="M2739" s="34">
        <f>ROUND(('NEW Reference'!F$16*List!$H2739)+'NEW Reference'!F$17,0)</f>
        <v>2437</v>
      </c>
      <c r="N2739" s="34">
        <f>ROUND(('NEW Reference'!G$16*List!$H2739)+'NEW Reference'!G$17,0)</f>
        <v>2759</v>
      </c>
      <c r="O2739" s="34">
        <f>ROUND(('NEW Reference'!H$16*List!$H2739)+'NEW Reference'!H$17,0)</f>
        <v>2865</v>
      </c>
      <c r="P2739" s="34">
        <f>ROUND(('NEW Reference'!I$16*List!$H2739)+'NEW Reference'!I$17,0)</f>
        <v>2977</v>
      </c>
      <c r="Q2739" s="34">
        <f>ROUND(('NEW Reference'!J$16*List!$H2739)+'NEW Reference'!J$17,0)</f>
        <v>3447</v>
      </c>
      <c r="R2739" s="34">
        <f>ROUND(('NEW Reference'!K$16*List!$H2739)+'NEW Reference'!K$17,0)</f>
        <v>3556</v>
      </c>
      <c r="S2739" s="34">
        <f>ROUND(('NEW Reference'!L$16*List!$H2739)+'NEW Reference'!L$17,0)</f>
        <v>3837</v>
      </c>
      <c r="T2739" s="34">
        <f>ROUND(('NEW Reference'!M$16*List!$H2739)+'NEW Reference'!M$17,0)</f>
        <v>4583</v>
      </c>
      <c r="U2739" s="34">
        <f>ROUND(('NEW Reference'!N$16*List!$H2739)+'NEW Reference'!N$17,0)</f>
        <v>18492</v>
      </c>
      <c r="V2739" s="35">
        <f>ROUND(('NEW Reference'!O$16*List!$H2739)+'NEW Reference'!O$17,0)</f>
        <v>687</v>
      </c>
      <c r="W2739" s="35">
        <f>ROUND(('NEW Reference'!P$16*List!$H2739)+'NEW Reference'!P$17,0)</f>
        <v>969</v>
      </c>
      <c r="X2739" s="35">
        <f>ROUND(('NEW Reference'!Q$16*List!$H2739)+'NEW Reference'!Q$17,0)</f>
        <v>484</v>
      </c>
      <c r="Y2739" s="36"/>
      <c r="Z2739" s="4" t="str">
        <f t="shared" si="128"/>
        <v>MASON, Texas</v>
      </c>
      <c r="AA2739" s="46" t="s">
        <v>2358</v>
      </c>
      <c r="AB2739" s="37" t="s">
        <v>49</v>
      </c>
      <c r="AC2739" s="41" t="s">
        <v>7157</v>
      </c>
      <c r="AD2739" s="42"/>
      <c r="AE2739">
        <f t="shared" si="129"/>
        <v>0.83110000000000006</v>
      </c>
    </row>
    <row r="2740" spans="1:31">
      <c r="A2740" s="28" t="s">
        <v>7572</v>
      </c>
      <c r="B2740" s="44" t="s">
        <v>7573</v>
      </c>
      <c r="C2740" s="45">
        <v>99945</v>
      </c>
      <c r="D2740" s="30" t="s">
        <v>229</v>
      </c>
      <c r="E2740" s="46" t="s">
        <v>7574</v>
      </c>
      <c r="F2740" s="50" t="s">
        <v>7157</v>
      </c>
      <c r="G2740" s="33" t="s">
        <v>59</v>
      </c>
      <c r="H2740">
        <f t="shared" si="127"/>
        <v>0.83110000000000006</v>
      </c>
      <c r="I2740" s="34">
        <f>ROUND(('NEW Reference'!B$16*List!$H2740)+'NEW Reference'!B$17,0)</f>
        <v>1059</v>
      </c>
      <c r="J2740" s="34">
        <f>ROUND(('NEW Reference'!C$16*List!$H2740)+'NEW Reference'!C$17,0)</f>
        <v>1579</v>
      </c>
      <c r="K2740" s="34">
        <f>ROUND(('NEW Reference'!D$16*List!$H2740)+'NEW Reference'!D$17,0)</f>
        <v>1892</v>
      </c>
      <c r="L2740" s="34">
        <f>ROUND(('NEW Reference'!E$16*List!$H2740)+'NEW Reference'!E$17,0)</f>
        <v>2339</v>
      </c>
      <c r="M2740" s="34">
        <f>ROUND(('NEW Reference'!F$16*List!$H2740)+'NEW Reference'!F$17,0)</f>
        <v>2437</v>
      </c>
      <c r="N2740" s="34">
        <f>ROUND(('NEW Reference'!G$16*List!$H2740)+'NEW Reference'!G$17,0)</f>
        <v>2759</v>
      </c>
      <c r="O2740" s="34">
        <f>ROUND(('NEW Reference'!H$16*List!$H2740)+'NEW Reference'!H$17,0)</f>
        <v>2865</v>
      </c>
      <c r="P2740" s="34">
        <f>ROUND(('NEW Reference'!I$16*List!$H2740)+'NEW Reference'!I$17,0)</f>
        <v>2977</v>
      </c>
      <c r="Q2740" s="34">
        <f>ROUND(('NEW Reference'!J$16*List!$H2740)+'NEW Reference'!J$17,0)</f>
        <v>3447</v>
      </c>
      <c r="R2740" s="34">
        <f>ROUND(('NEW Reference'!K$16*List!$H2740)+'NEW Reference'!K$17,0)</f>
        <v>3556</v>
      </c>
      <c r="S2740" s="34">
        <f>ROUND(('NEW Reference'!L$16*List!$H2740)+'NEW Reference'!L$17,0)</f>
        <v>3837</v>
      </c>
      <c r="T2740" s="34">
        <f>ROUND(('NEW Reference'!M$16*List!$H2740)+'NEW Reference'!M$17,0)</f>
        <v>4583</v>
      </c>
      <c r="U2740" s="34">
        <f>ROUND(('NEW Reference'!N$16*List!$H2740)+'NEW Reference'!N$17,0)</f>
        <v>18492</v>
      </c>
      <c r="V2740" s="35">
        <f>ROUND(('NEW Reference'!O$16*List!$H2740)+'NEW Reference'!O$17,0)</f>
        <v>687</v>
      </c>
      <c r="W2740" s="35">
        <f>ROUND(('NEW Reference'!P$16*List!$H2740)+'NEW Reference'!P$17,0)</f>
        <v>969</v>
      </c>
      <c r="X2740" s="35">
        <f>ROUND(('NEW Reference'!Q$16*List!$H2740)+'NEW Reference'!Q$17,0)</f>
        <v>484</v>
      </c>
      <c r="Y2740" s="36"/>
      <c r="Z2740" s="4" t="str">
        <f t="shared" si="128"/>
        <v>MATAGORDA, Texas</v>
      </c>
      <c r="AA2740" s="46" t="s">
        <v>7574</v>
      </c>
      <c r="AB2740" s="37" t="s">
        <v>49</v>
      </c>
      <c r="AC2740" s="41" t="s">
        <v>7157</v>
      </c>
      <c r="AD2740" s="42"/>
      <c r="AE2740">
        <f t="shared" si="129"/>
        <v>0.83110000000000006</v>
      </c>
    </row>
    <row r="2741" spans="1:31">
      <c r="A2741" s="28" t="s">
        <v>7575</v>
      </c>
      <c r="B2741" s="44" t="s">
        <v>7576</v>
      </c>
      <c r="C2741" s="47">
        <v>99945</v>
      </c>
      <c r="D2741" s="30" t="s">
        <v>229</v>
      </c>
      <c r="E2741" s="37" t="s">
        <v>7577</v>
      </c>
      <c r="F2741" s="50" t="s">
        <v>7157</v>
      </c>
      <c r="G2741" s="33" t="s">
        <v>59</v>
      </c>
      <c r="H2741">
        <f t="shared" si="127"/>
        <v>0.83110000000000006</v>
      </c>
      <c r="I2741" s="34">
        <f>ROUND(('NEW Reference'!B$16*List!$H2741)+'NEW Reference'!B$17,0)</f>
        <v>1059</v>
      </c>
      <c r="J2741" s="34">
        <f>ROUND(('NEW Reference'!C$16*List!$H2741)+'NEW Reference'!C$17,0)</f>
        <v>1579</v>
      </c>
      <c r="K2741" s="34">
        <f>ROUND(('NEW Reference'!D$16*List!$H2741)+'NEW Reference'!D$17,0)</f>
        <v>1892</v>
      </c>
      <c r="L2741" s="34">
        <f>ROUND(('NEW Reference'!E$16*List!$H2741)+'NEW Reference'!E$17,0)</f>
        <v>2339</v>
      </c>
      <c r="M2741" s="34">
        <f>ROUND(('NEW Reference'!F$16*List!$H2741)+'NEW Reference'!F$17,0)</f>
        <v>2437</v>
      </c>
      <c r="N2741" s="34">
        <f>ROUND(('NEW Reference'!G$16*List!$H2741)+'NEW Reference'!G$17,0)</f>
        <v>2759</v>
      </c>
      <c r="O2741" s="34">
        <f>ROUND(('NEW Reference'!H$16*List!$H2741)+'NEW Reference'!H$17,0)</f>
        <v>2865</v>
      </c>
      <c r="P2741" s="34">
        <f>ROUND(('NEW Reference'!I$16*List!$H2741)+'NEW Reference'!I$17,0)</f>
        <v>2977</v>
      </c>
      <c r="Q2741" s="34">
        <f>ROUND(('NEW Reference'!J$16*List!$H2741)+'NEW Reference'!J$17,0)</f>
        <v>3447</v>
      </c>
      <c r="R2741" s="34">
        <f>ROUND(('NEW Reference'!K$16*List!$H2741)+'NEW Reference'!K$17,0)</f>
        <v>3556</v>
      </c>
      <c r="S2741" s="34">
        <f>ROUND(('NEW Reference'!L$16*List!$H2741)+'NEW Reference'!L$17,0)</f>
        <v>3837</v>
      </c>
      <c r="T2741" s="34">
        <f>ROUND(('NEW Reference'!M$16*List!$H2741)+'NEW Reference'!M$17,0)</f>
        <v>4583</v>
      </c>
      <c r="U2741" s="34">
        <f>ROUND(('NEW Reference'!N$16*List!$H2741)+'NEW Reference'!N$17,0)</f>
        <v>18492</v>
      </c>
      <c r="V2741" s="35">
        <f>ROUND(('NEW Reference'!O$16*List!$H2741)+'NEW Reference'!O$17,0)</f>
        <v>687</v>
      </c>
      <c r="W2741" s="35">
        <f>ROUND(('NEW Reference'!P$16*List!$H2741)+'NEW Reference'!P$17,0)</f>
        <v>969</v>
      </c>
      <c r="X2741" s="35">
        <f>ROUND(('NEW Reference'!Q$16*List!$H2741)+'NEW Reference'!Q$17,0)</f>
        <v>484</v>
      </c>
      <c r="Y2741" s="36"/>
      <c r="Z2741" s="4" t="str">
        <f t="shared" si="128"/>
        <v>MAVERICK, Texas</v>
      </c>
      <c r="AA2741" s="46" t="s">
        <v>7577</v>
      </c>
      <c r="AB2741" s="37" t="s">
        <v>49</v>
      </c>
      <c r="AC2741" s="41" t="s">
        <v>7157</v>
      </c>
      <c r="AD2741" s="42"/>
      <c r="AE2741">
        <f t="shared" si="129"/>
        <v>0.83110000000000006</v>
      </c>
    </row>
    <row r="2742" spans="1:31">
      <c r="A2742" s="28" t="s">
        <v>7578</v>
      </c>
      <c r="B2742" s="44" t="s">
        <v>7579</v>
      </c>
      <c r="C2742" s="47">
        <v>41700</v>
      </c>
      <c r="D2742" s="30" t="s">
        <v>1529</v>
      </c>
      <c r="E2742" s="37" t="s">
        <v>6078</v>
      </c>
      <c r="F2742" s="49" t="s">
        <v>7157</v>
      </c>
      <c r="G2742" s="33" t="s">
        <v>48</v>
      </c>
      <c r="H2742">
        <f t="shared" si="127"/>
        <v>0.86570000000000003</v>
      </c>
      <c r="I2742" s="34">
        <f>ROUND(('NEW Reference'!B$16*List!$H2742)+'NEW Reference'!B$17,0)</f>
        <v>1091</v>
      </c>
      <c r="J2742" s="34">
        <f>ROUND(('NEW Reference'!C$16*List!$H2742)+'NEW Reference'!C$17,0)</f>
        <v>1627</v>
      </c>
      <c r="K2742" s="34">
        <f>ROUND(('NEW Reference'!D$16*List!$H2742)+'NEW Reference'!D$17,0)</f>
        <v>1949</v>
      </c>
      <c r="L2742" s="34">
        <f>ROUND(('NEW Reference'!E$16*List!$H2742)+'NEW Reference'!E$17,0)</f>
        <v>2410</v>
      </c>
      <c r="M2742" s="34">
        <f>ROUND(('NEW Reference'!F$16*List!$H2742)+'NEW Reference'!F$17,0)</f>
        <v>2511</v>
      </c>
      <c r="N2742" s="34">
        <f>ROUND(('NEW Reference'!G$16*List!$H2742)+'NEW Reference'!G$17,0)</f>
        <v>2842</v>
      </c>
      <c r="O2742" s="34">
        <f>ROUND(('NEW Reference'!H$16*List!$H2742)+'NEW Reference'!H$17,0)</f>
        <v>2951</v>
      </c>
      <c r="P2742" s="34">
        <f>ROUND(('NEW Reference'!I$16*List!$H2742)+'NEW Reference'!I$17,0)</f>
        <v>3067</v>
      </c>
      <c r="Q2742" s="34">
        <f>ROUND(('NEW Reference'!J$16*List!$H2742)+'NEW Reference'!J$17,0)</f>
        <v>3552</v>
      </c>
      <c r="R2742" s="34">
        <f>ROUND(('NEW Reference'!K$16*List!$H2742)+'NEW Reference'!K$17,0)</f>
        <v>3664</v>
      </c>
      <c r="S2742" s="34">
        <f>ROUND(('NEW Reference'!L$16*List!$H2742)+'NEW Reference'!L$17,0)</f>
        <v>3953</v>
      </c>
      <c r="T2742" s="34">
        <f>ROUND(('NEW Reference'!M$16*List!$H2742)+'NEW Reference'!M$17,0)</f>
        <v>4721</v>
      </c>
      <c r="U2742" s="34">
        <f>ROUND(('NEW Reference'!N$16*List!$H2742)+'NEW Reference'!N$17,0)</f>
        <v>19050</v>
      </c>
      <c r="V2742" s="35">
        <f>ROUND(('NEW Reference'!O$16*List!$H2742)+'NEW Reference'!O$17,0)</f>
        <v>708</v>
      </c>
      <c r="W2742" s="35">
        <f>ROUND(('NEW Reference'!P$16*List!$H2742)+'NEW Reference'!P$17,0)</f>
        <v>998</v>
      </c>
      <c r="X2742" s="35">
        <f>ROUND(('NEW Reference'!Q$16*List!$H2742)+'NEW Reference'!Q$17,0)</f>
        <v>499</v>
      </c>
      <c r="Y2742" s="36"/>
      <c r="Z2742" s="4" t="str">
        <f t="shared" si="128"/>
        <v>MEDINA, Texas</v>
      </c>
      <c r="AA2742" s="37" t="s">
        <v>6078</v>
      </c>
      <c r="AB2742" s="37" t="s">
        <v>49</v>
      </c>
      <c r="AC2742" s="32" t="s">
        <v>7157</v>
      </c>
      <c r="AD2742" s="38"/>
      <c r="AE2742">
        <f t="shared" si="129"/>
        <v>0.86570000000000003</v>
      </c>
    </row>
    <row r="2743" spans="1:31">
      <c r="A2743" s="28" t="s">
        <v>7580</v>
      </c>
      <c r="B2743" s="44" t="s">
        <v>7581</v>
      </c>
      <c r="C2743" s="45">
        <v>99945</v>
      </c>
      <c r="D2743" s="30" t="s">
        <v>229</v>
      </c>
      <c r="E2743" s="46" t="s">
        <v>2364</v>
      </c>
      <c r="F2743" s="50" t="s">
        <v>7157</v>
      </c>
      <c r="G2743" s="33" t="s">
        <v>59</v>
      </c>
      <c r="H2743">
        <f t="shared" si="127"/>
        <v>0.83110000000000006</v>
      </c>
      <c r="I2743" s="34">
        <f>ROUND(('NEW Reference'!B$16*List!$H2743)+'NEW Reference'!B$17,0)</f>
        <v>1059</v>
      </c>
      <c r="J2743" s="34">
        <f>ROUND(('NEW Reference'!C$16*List!$H2743)+'NEW Reference'!C$17,0)</f>
        <v>1579</v>
      </c>
      <c r="K2743" s="34">
        <f>ROUND(('NEW Reference'!D$16*List!$H2743)+'NEW Reference'!D$17,0)</f>
        <v>1892</v>
      </c>
      <c r="L2743" s="34">
        <f>ROUND(('NEW Reference'!E$16*List!$H2743)+'NEW Reference'!E$17,0)</f>
        <v>2339</v>
      </c>
      <c r="M2743" s="34">
        <f>ROUND(('NEW Reference'!F$16*List!$H2743)+'NEW Reference'!F$17,0)</f>
        <v>2437</v>
      </c>
      <c r="N2743" s="34">
        <f>ROUND(('NEW Reference'!G$16*List!$H2743)+'NEW Reference'!G$17,0)</f>
        <v>2759</v>
      </c>
      <c r="O2743" s="34">
        <f>ROUND(('NEW Reference'!H$16*List!$H2743)+'NEW Reference'!H$17,0)</f>
        <v>2865</v>
      </c>
      <c r="P2743" s="34">
        <f>ROUND(('NEW Reference'!I$16*List!$H2743)+'NEW Reference'!I$17,0)</f>
        <v>2977</v>
      </c>
      <c r="Q2743" s="34">
        <f>ROUND(('NEW Reference'!J$16*List!$H2743)+'NEW Reference'!J$17,0)</f>
        <v>3447</v>
      </c>
      <c r="R2743" s="34">
        <f>ROUND(('NEW Reference'!K$16*List!$H2743)+'NEW Reference'!K$17,0)</f>
        <v>3556</v>
      </c>
      <c r="S2743" s="34">
        <f>ROUND(('NEW Reference'!L$16*List!$H2743)+'NEW Reference'!L$17,0)</f>
        <v>3837</v>
      </c>
      <c r="T2743" s="34">
        <f>ROUND(('NEW Reference'!M$16*List!$H2743)+'NEW Reference'!M$17,0)</f>
        <v>4583</v>
      </c>
      <c r="U2743" s="34">
        <f>ROUND(('NEW Reference'!N$16*List!$H2743)+'NEW Reference'!N$17,0)</f>
        <v>18492</v>
      </c>
      <c r="V2743" s="35">
        <f>ROUND(('NEW Reference'!O$16*List!$H2743)+'NEW Reference'!O$17,0)</f>
        <v>687</v>
      </c>
      <c r="W2743" s="35">
        <f>ROUND(('NEW Reference'!P$16*List!$H2743)+'NEW Reference'!P$17,0)</f>
        <v>969</v>
      </c>
      <c r="X2743" s="35">
        <f>ROUND(('NEW Reference'!Q$16*List!$H2743)+'NEW Reference'!Q$17,0)</f>
        <v>484</v>
      </c>
      <c r="Y2743" s="36"/>
      <c r="Z2743" s="4" t="str">
        <f t="shared" si="128"/>
        <v>MENARD, Texas</v>
      </c>
      <c r="AA2743" s="46" t="s">
        <v>2364</v>
      </c>
      <c r="AB2743" s="37" t="s">
        <v>49</v>
      </c>
      <c r="AC2743" s="41" t="s">
        <v>7157</v>
      </c>
      <c r="AD2743" s="42"/>
      <c r="AE2743">
        <f t="shared" si="129"/>
        <v>0.83110000000000006</v>
      </c>
    </row>
    <row r="2744" spans="1:31">
      <c r="A2744" s="28" t="s">
        <v>7582</v>
      </c>
      <c r="B2744" s="44" t="s">
        <v>7583</v>
      </c>
      <c r="C2744" s="47">
        <v>33260</v>
      </c>
      <c r="D2744" s="30" t="s">
        <v>1195</v>
      </c>
      <c r="E2744" s="37" t="s">
        <v>3992</v>
      </c>
      <c r="F2744" s="49" t="s">
        <v>7157</v>
      </c>
      <c r="G2744" s="33" t="s">
        <v>48</v>
      </c>
      <c r="H2744">
        <f t="shared" si="127"/>
        <v>0.82020000000000004</v>
      </c>
      <c r="I2744" s="34">
        <f>ROUND(('NEW Reference'!B$16*List!$H2744)+'NEW Reference'!B$17,0)</f>
        <v>1049</v>
      </c>
      <c r="J2744" s="34">
        <f>ROUND(('NEW Reference'!C$16*List!$H2744)+'NEW Reference'!C$17,0)</f>
        <v>1564</v>
      </c>
      <c r="K2744" s="34">
        <f>ROUND(('NEW Reference'!D$16*List!$H2744)+'NEW Reference'!D$17,0)</f>
        <v>1874</v>
      </c>
      <c r="L2744" s="34">
        <f>ROUND(('NEW Reference'!E$16*List!$H2744)+'NEW Reference'!E$17,0)</f>
        <v>2317</v>
      </c>
      <c r="M2744" s="34">
        <f>ROUND(('NEW Reference'!F$16*List!$H2744)+'NEW Reference'!F$17,0)</f>
        <v>2414</v>
      </c>
      <c r="N2744" s="34">
        <f>ROUND(('NEW Reference'!G$16*List!$H2744)+'NEW Reference'!G$17,0)</f>
        <v>2733</v>
      </c>
      <c r="O2744" s="34">
        <f>ROUND(('NEW Reference'!H$16*List!$H2744)+'NEW Reference'!H$17,0)</f>
        <v>2837</v>
      </c>
      <c r="P2744" s="34">
        <f>ROUND(('NEW Reference'!I$16*List!$H2744)+'NEW Reference'!I$17,0)</f>
        <v>2949</v>
      </c>
      <c r="Q2744" s="34">
        <f>ROUND(('NEW Reference'!J$16*List!$H2744)+'NEW Reference'!J$17,0)</f>
        <v>3415</v>
      </c>
      <c r="R2744" s="34">
        <f>ROUND(('NEW Reference'!K$16*List!$H2744)+'NEW Reference'!K$17,0)</f>
        <v>3522</v>
      </c>
      <c r="S2744" s="34">
        <f>ROUND(('NEW Reference'!L$16*List!$H2744)+'NEW Reference'!L$17,0)</f>
        <v>3801</v>
      </c>
      <c r="T2744" s="34">
        <f>ROUND(('NEW Reference'!M$16*List!$H2744)+'NEW Reference'!M$17,0)</f>
        <v>4539</v>
      </c>
      <c r="U2744" s="34">
        <f>ROUND(('NEW Reference'!N$16*List!$H2744)+'NEW Reference'!N$17,0)</f>
        <v>18316</v>
      </c>
      <c r="V2744" s="35">
        <f>ROUND(('NEW Reference'!O$16*List!$H2744)+'NEW Reference'!O$17,0)</f>
        <v>681</v>
      </c>
      <c r="W2744" s="35">
        <f>ROUND(('NEW Reference'!P$16*List!$H2744)+'NEW Reference'!P$17,0)</f>
        <v>959</v>
      </c>
      <c r="X2744" s="35">
        <f>ROUND(('NEW Reference'!Q$16*List!$H2744)+'NEW Reference'!Q$17,0)</f>
        <v>480</v>
      </c>
      <c r="Y2744" s="36"/>
      <c r="Z2744" s="4" t="str">
        <f t="shared" si="128"/>
        <v>MIDLAND, Texas</v>
      </c>
      <c r="AA2744" s="46" t="s">
        <v>3992</v>
      </c>
      <c r="AB2744" s="37" t="s">
        <v>49</v>
      </c>
      <c r="AC2744" s="41" t="s">
        <v>7157</v>
      </c>
      <c r="AD2744" s="42"/>
      <c r="AE2744">
        <f t="shared" si="129"/>
        <v>0.82020000000000004</v>
      </c>
    </row>
    <row r="2745" spans="1:31">
      <c r="A2745" s="28" t="s">
        <v>7584</v>
      </c>
      <c r="B2745" s="44" t="s">
        <v>7585</v>
      </c>
      <c r="C2745" s="47">
        <v>99945</v>
      </c>
      <c r="D2745" s="30" t="s">
        <v>229</v>
      </c>
      <c r="E2745" s="37" t="s">
        <v>7586</v>
      </c>
      <c r="F2745" s="50" t="s">
        <v>7157</v>
      </c>
      <c r="G2745" s="33" t="s">
        <v>59</v>
      </c>
      <c r="H2745">
        <f t="shared" si="127"/>
        <v>0.83110000000000006</v>
      </c>
      <c r="I2745" s="34">
        <f>ROUND(('NEW Reference'!B$16*List!$H2745)+'NEW Reference'!B$17,0)</f>
        <v>1059</v>
      </c>
      <c r="J2745" s="34">
        <f>ROUND(('NEW Reference'!C$16*List!$H2745)+'NEW Reference'!C$17,0)</f>
        <v>1579</v>
      </c>
      <c r="K2745" s="34">
        <f>ROUND(('NEW Reference'!D$16*List!$H2745)+'NEW Reference'!D$17,0)</f>
        <v>1892</v>
      </c>
      <c r="L2745" s="34">
        <f>ROUND(('NEW Reference'!E$16*List!$H2745)+'NEW Reference'!E$17,0)</f>
        <v>2339</v>
      </c>
      <c r="M2745" s="34">
        <f>ROUND(('NEW Reference'!F$16*List!$H2745)+'NEW Reference'!F$17,0)</f>
        <v>2437</v>
      </c>
      <c r="N2745" s="34">
        <f>ROUND(('NEW Reference'!G$16*List!$H2745)+'NEW Reference'!G$17,0)</f>
        <v>2759</v>
      </c>
      <c r="O2745" s="34">
        <f>ROUND(('NEW Reference'!H$16*List!$H2745)+'NEW Reference'!H$17,0)</f>
        <v>2865</v>
      </c>
      <c r="P2745" s="34">
        <f>ROUND(('NEW Reference'!I$16*List!$H2745)+'NEW Reference'!I$17,0)</f>
        <v>2977</v>
      </c>
      <c r="Q2745" s="34">
        <f>ROUND(('NEW Reference'!J$16*List!$H2745)+'NEW Reference'!J$17,0)</f>
        <v>3447</v>
      </c>
      <c r="R2745" s="34">
        <f>ROUND(('NEW Reference'!K$16*List!$H2745)+'NEW Reference'!K$17,0)</f>
        <v>3556</v>
      </c>
      <c r="S2745" s="34">
        <f>ROUND(('NEW Reference'!L$16*List!$H2745)+'NEW Reference'!L$17,0)</f>
        <v>3837</v>
      </c>
      <c r="T2745" s="34">
        <f>ROUND(('NEW Reference'!M$16*List!$H2745)+'NEW Reference'!M$17,0)</f>
        <v>4583</v>
      </c>
      <c r="U2745" s="34">
        <f>ROUND(('NEW Reference'!N$16*List!$H2745)+'NEW Reference'!N$17,0)</f>
        <v>18492</v>
      </c>
      <c r="V2745" s="35">
        <f>ROUND(('NEW Reference'!O$16*List!$H2745)+'NEW Reference'!O$17,0)</f>
        <v>687</v>
      </c>
      <c r="W2745" s="35">
        <f>ROUND(('NEW Reference'!P$16*List!$H2745)+'NEW Reference'!P$17,0)</f>
        <v>969</v>
      </c>
      <c r="X2745" s="35">
        <f>ROUND(('NEW Reference'!Q$16*List!$H2745)+'NEW Reference'!Q$17,0)</f>
        <v>484</v>
      </c>
      <c r="Y2745" s="36"/>
      <c r="Z2745" s="4" t="str">
        <f t="shared" si="128"/>
        <v>MILAM, Texas</v>
      </c>
      <c r="AA2745" s="37" t="s">
        <v>7586</v>
      </c>
      <c r="AB2745" s="37" t="s">
        <v>49</v>
      </c>
      <c r="AC2745" s="32" t="s">
        <v>7157</v>
      </c>
      <c r="AD2745" s="38"/>
      <c r="AE2745">
        <f t="shared" si="129"/>
        <v>0.83110000000000006</v>
      </c>
    </row>
    <row r="2746" spans="1:31">
      <c r="A2746" s="28" t="s">
        <v>7587</v>
      </c>
      <c r="B2746" s="44" t="s">
        <v>7588</v>
      </c>
      <c r="C2746" s="45">
        <v>99945</v>
      </c>
      <c r="D2746" s="30" t="s">
        <v>229</v>
      </c>
      <c r="E2746" s="46" t="s">
        <v>2842</v>
      </c>
      <c r="F2746" s="50" t="s">
        <v>7157</v>
      </c>
      <c r="G2746" s="33" t="s">
        <v>59</v>
      </c>
      <c r="H2746">
        <f t="shared" si="127"/>
        <v>0.83110000000000006</v>
      </c>
      <c r="I2746" s="34">
        <f>ROUND(('NEW Reference'!B$16*List!$H2746)+'NEW Reference'!B$17,0)</f>
        <v>1059</v>
      </c>
      <c r="J2746" s="34">
        <f>ROUND(('NEW Reference'!C$16*List!$H2746)+'NEW Reference'!C$17,0)</f>
        <v>1579</v>
      </c>
      <c r="K2746" s="34">
        <f>ROUND(('NEW Reference'!D$16*List!$H2746)+'NEW Reference'!D$17,0)</f>
        <v>1892</v>
      </c>
      <c r="L2746" s="34">
        <f>ROUND(('NEW Reference'!E$16*List!$H2746)+'NEW Reference'!E$17,0)</f>
        <v>2339</v>
      </c>
      <c r="M2746" s="34">
        <f>ROUND(('NEW Reference'!F$16*List!$H2746)+'NEW Reference'!F$17,0)</f>
        <v>2437</v>
      </c>
      <c r="N2746" s="34">
        <f>ROUND(('NEW Reference'!G$16*List!$H2746)+'NEW Reference'!G$17,0)</f>
        <v>2759</v>
      </c>
      <c r="O2746" s="34">
        <f>ROUND(('NEW Reference'!H$16*List!$H2746)+'NEW Reference'!H$17,0)</f>
        <v>2865</v>
      </c>
      <c r="P2746" s="34">
        <f>ROUND(('NEW Reference'!I$16*List!$H2746)+'NEW Reference'!I$17,0)</f>
        <v>2977</v>
      </c>
      <c r="Q2746" s="34">
        <f>ROUND(('NEW Reference'!J$16*List!$H2746)+'NEW Reference'!J$17,0)</f>
        <v>3447</v>
      </c>
      <c r="R2746" s="34">
        <f>ROUND(('NEW Reference'!K$16*List!$H2746)+'NEW Reference'!K$17,0)</f>
        <v>3556</v>
      </c>
      <c r="S2746" s="34">
        <f>ROUND(('NEW Reference'!L$16*List!$H2746)+'NEW Reference'!L$17,0)</f>
        <v>3837</v>
      </c>
      <c r="T2746" s="34">
        <f>ROUND(('NEW Reference'!M$16*List!$H2746)+'NEW Reference'!M$17,0)</f>
        <v>4583</v>
      </c>
      <c r="U2746" s="34">
        <f>ROUND(('NEW Reference'!N$16*List!$H2746)+'NEW Reference'!N$17,0)</f>
        <v>18492</v>
      </c>
      <c r="V2746" s="35">
        <f>ROUND(('NEW Reference'!O$16*List!$H2746)+'NEW Reference'!O$17,0)</f>
        <v>687</v>
      </c>
      <c r="W2746" s="35">
        <f>ROUND(('NEW Reference'!P$16*List!$H2746)+'NEW Reference'!P$17,0)</f>
        <v>969</v>
      </c>
      <c r="X2746" s="35">
        <f>ROUND(('NEW Reference'!Q$16*List!$H2746)+'NEW Reference'!Q$17,0)</f>
        <v>484</v>
      </c>
      <c r="Y2746" s="36"/>
      <c r="Z2746" s="4" t="str">
        <f t="shared" si="128"/>
        <v>MILLS, Texas</v>
      </c>
      <c r="AA2746" s="46" t="s">
        <v>2842</v>
      </c>
      <c r="AB2746" s="37" t="s">
        <v>49</v>
      </c>
      <c r="AC2746" s="41" t="s">
        <v>7157</v>
      </c>
      <c r="AD2746" s="42"/>
      <c r="AE2746">
        <f t="shared" si="129"/>
        <v>0.83110000000000006</v>
      </c>
    </row>
    <row r="2747" spans="1:31">
      <c r="A2747" s="28" t="s">
        <v>7589</v>
      </c>
      <c r="B2747" s="44" t="s">
        <v>7590</v>
      </c>
      <c r="C2747" s="45">
        <v>99945</v>
      </c>
      <c r="D2747" s="30" t="s">
        <v>229</v>
      </c>
      <c r="E2747" s="46" t="s">
        <v>1901</v>
      </c>
      <c r="F2747" s="50" t="s">
        <v>7157</v>
      </c>
      <c r="G2747" s="33" t="s">
        <v>59</v>
      </c>
      <c r="H2747">
        <f t="shared" si="127"/>
        <v>0.83110000000000006</v>
      </c>
      <c r="I2747" s="34">
        <f>ROUND(('NEW Reference'!B$16*List!$H2747)+'NEW Reference'!B$17,0)</f>
        <v>1059</v>
      </c>
      <c r="J2747" s="34">
        <f>ROUND(('NEW Reference'!C$16*List!$H2747)+'NEW Reference'!C$17,0)</f>
        <v>1579</v>
      </c>
      <c r="K2747" s="34">
        <f>ROUND(('NEW Reference'!D$16*List!$H2747)+'NEW Reference'!D$17,0)</f>
        <v>1892</v>
      </c>
      <c r="L2747" s="34">
        <f>ROUND(('NEW Reference'!E$16*List!$H2747)+'NEW Reference'!E$17,0)</f>
        <v>2339</v>
      </c>
      <c r="M2747" s="34">
        <f>ROUND(('NEW Reference'!F$16*List!$H2747)+'NEW Reference'!F$17,0)</f>
        <v>2437</v>
      </c>
      <c r="N2747" s="34">
        <f>ROUND(('NEW Reference'!G$16*List!$H2747)+'NEW Reference'!G$17,0)</f>
        <v>2759</v>
      </c>
      <c r="O2747" s="34">
        <f>ROUND(('NEW Reference'!H$16*List!$H2747)+'NEW Reference'!H$17,0)</f>
        <v>2865</v>
      </c>
      <c r="P2747" s="34">
        <f>ROUND(('NEW Reference'!I$16*List!$H2747)+'NEW Reference'!I$17,0)</f>
        <v>2977</v>
      </c>
      <c r="Q2747" s="34">
        <f>ROUND(('NEW Reference'!J$16*List!$H2747)+'NEW Reference'!J$17,0)</f>
        <v>3447</v>
      </c>
      <c r="R2747" s="34">
        <f>ROUND(('NEW Reference'!K$16*List!$H2747)+'NEW Reference'!K$17,0)</f>
        <v>3556</v>
      </c>
      <c r="S2747" s="34">
        <f>ROUND(('NEW Reference'!L$16*List!$H2747)+'NEW Reference'!L$17,0)</f>
        <v>3837</v>
      </c>
      <c r="T2747" s="34">
        <f>ROUND(('NEW Reference'!M$16*List!$H2747)+'NEW Reference'!M$17,0)</f>
        <v>4583</v>
      </c>
      <c r="U2747" s="34">
        <f>ROUND(('NEW Reference'!N$16*List!$H2747)+'NEW Reference'!N$17,0)</f>
        <v>18492</v>
      </c>
      <c r="V2747" s="35">
        <f>ROUND(('NEW Reference'!O$16*List!$H2747)+'NEW Reference'!O$17,0)</f>
        <v>687</v>
      </c>
      <c r="W2747" s="35">
        <f>ROUND(('NEW Reference'!P$16*List!$H2747)+'NEW Reference'!P$17,0)</f>
        <v>969</v>
      </c>
      <c r="X2747" s="35">
        <f>ROUND(('NEW Reference'!Q$16*List!$H2747)+'NEW Reference'!Q$17,0)</f>
        <v>484</v>
      </c>
      <c r="Y2747" s="36"/>
      <c r="Z2747" s="4" t="str">
        <f t="shared" si="128"/>
        <v>MITCHELL, Texas</v>
      </c>
      <c r="AA2747" s="46" t="s">
        <v>1901</v>
      </c>
      <c r="AB2747" s="37" t="s">
        <v>49</v>
      </c>
      <c r="AC2747" s="41" t="s">
        <v>7157</v>
      </c>
      <c r="AD2747" s="42"/>
      <c r="AE2747">
        <f t="shared" si="129"/>
        <v>0.83110000000000006</v>
      </c>
    </row>
    <row r="2748" spans="1:31">
      <c r="A2748" s="28" t="s">
        <v>7591</v>
      </c>
      <c r="B2748" s="44" t="s">
        <v>7592</v>
      </c>
      <c r="C2748" s="45">
        <v>99945</v>
      </c>
      <c r="D2748" s="30" t="s">
        <v>229</v>
      </c>
      <c r="E2748" s="46" t="s">
        <v>7593</v>
      </c>
      <c r="F2748" s="50" t="s">
        <v>7157</v>
      </c>
      <c r="G2748" s="33" t="s">
        <v>59</v>
      </c>
      <c r="H2748">
        <f t="shared" si="127"/>
        <v>0.83110000000000006</v>
      </c>
      <c r="I2748" s="34">
        <f>ROUND(('NEW Reference'!B$16*List!$H2748)+'NEW Reference'!B$17,0)</f>
        <v>1059</v>
      </c>
      <c r="J2748" s="34">
        <f>ROUND(('NEW Reference'!C$16*List!$H2748)+'NEW Reference'!C$17,0)</f>
        <v>1579</v>
      </c>
      <c r="K2748" s="34">
        <f>ROUND(('NEW Reference'!D$16*List!$H2748)+'NEW Reference'!D$17,0)</f>
        <v>1892</v>
      </c>
      <c r="L2748" s="34">
        <f>ROUND(('NEW Reference'!E$16*List!$H2748)+'NEW Reference'!E$17,0)</f>
        <v>2339</v>
      </c>
      <c r="M2748" s="34">
        <f>ROUND(('NEW Reference'!F$16*List!$H2748)+'NEW Reference'!F$17,0)</f>
        <v>2437</v>
      </c>
      <c r="N2748" s="34">
        <f>ROUND(('NEW Reference'!G$16*List!$H2748)+'NEW Reference'!G$17,0)</f>
        <v>2759</v>
      </c>
      <c r="O2748" s="34">
        <f>ROUND(('NEW Reference'!H$16*List!$H2748)+'NEW Reference'!H$17,0)</f>
        <v>2865</v>
      </c>
      <c r="P2748" s="34">
        <f>ROUND(('NEW Reference'!I$16*List!$H2748)+'NEW Reference'!I$17,0)</f>
        <v>2977</v>
      </c>
      <c r="Q2748" s="34">
        <f>ROUND(('NEW Reference'!J$16*List!$H2748)+'NEW Reference'!J$17,0)</f>
        <v>3447</v>
      </c>
      <c r="R2748" s="34">
        <f>ROUND(('NEW Reference'!K$16*List!$H2748)+'NEW Reference'!K$17,0)</f>
        <v>3556</v>
      </c>
      <c r="S2748" s="34">
        <f>ROUND(('NEW Reference'!L$16*List!$H2748)+'NEW Reference'!L$17,0)</f>
        <v>3837</v>
      </c>
      <c r="T2748" s="34">
        <f>ROUND(('NEW Reference'!M$16*List!$H2748)+'NEW Reference'!M$17,0)</f>
        <v>4583</v>
      </c>
      <c r="U2748" s="34">
        <f>ROUND(('NEW Reference'!N$16*List!$H2748)+'NEW Reference'!N$17,0)</f>
        <v>18492</v>
      </c>
      <c r="V2748" s="35">
        <f>ROUND(('NEW Reference'!O$16*List!$H2748)+'NEW Reference'!O$17,0)</f>
        <v>687</v>
      </c>
      <c r="W2748" s="35">
        <f>ROUND(('NEW Reference'!P$16*List!$H2748)+'NEW Reference'!P$17,0)</f>
        <v>969</v>
      </c>
      <c r="X2748" s="35">
        <f>ROUND(('NEW Reference'!Q$16*List!$H2748)+'NEW Reference'!Q$17,0)</f>
        <v>484</v>
      </c>
      <c r="Y2748" s="36"/>
      <c r="Z2748" s="4" t="str">
        <f t="shared" si="128"/>
        <v>MONTAGUE, Texas</v>
      </c>
      <c r="AA2748" s="37" t="s">
        <v>7593</v>
      </c>
      <c r="AB2748" s="37" t="s">
        <v>49</v>
      </c>
      <c r="AC2748" s="32" t="s">
        <v>7157</v>
      </c>
      <c r="AD2748" s="38"/>
      <c r="AE2748">
        <f t="shared" si="129"/>
        <v>0.83110000000000006</v>
      </c>
    </row>
    <row r="2749" spans="1:31">
      <c r="A2749" s="28" t="s">
        <v>7594</v>
      </c>
      <c r="B2749" s="44" t="s">
        <v>7595</v>
      </c>
      <c r="C2749" s="45">
        <v>26420</v>
      </c>
      <c r="D2749" s="30" t="s">
        <v>911</v>
      </c>
      <c r="E2749" s="46" t="s">
        <v>257</v>
      </c>
      <c r="F2749" s="49" t="s">
        <v>7157</v>
      </c>
      <c r="G2749" s="33" t="s">
        <v>48</v>
      </c>
      <c r="H2749">
        <f t="shared" si="127"/>
        <v>0.99660000000000004</v>
      </c>
      <c r="I2749" s="34">
        <f>ROUND(('NEW Reference'!B$16*List!$H2749)+'NEW Reference'!B$17,0)</f>
        <v>1212</v>
      </c>
      <c r="J2749" s="34">
        <f>ROUND(('NEW Reference'!C$16*List!$H2749)+'NEW Reference'!C$17,0)</f>
        <v>1807</v>
      </c>
      <c r="K2749" s="34">
        <f>ROUND(('NEW Reference'!D$16*List!$H2749)+'NEW Reference'!D$17,0)</f>
        <v>2166</v>
      </c>
      <c r="L2749" s="34">
        <f>ROUND(('NEW Reference'!E$16*List!$H2749)+'NEW Reference'!E$17,0)</f>
        <v>2678</v>
      </c>
      <c r="M2749" s="34">
        <f>ROUND(('NEW Reference'!F$16*List!$H2749)+'NEW Reference'!F$17,0)</f>
        <v>2790</v>
      </c>
      <c r="N2749" s="34">
        <f>ROUND(('NEW Reference'!G$16*List!$H2749)+'NEW Reference'!G$17,0)</f>
        <v>3158</v>
      </c>
      <c r="O2749" s="34">
        <f>ROUND(('NEW Reference'!H$16*List!$H2749)+'NEW Reference'!H$17,0)</f>
        <v>3278</v>
      </c>
      <c r="P2749" s="34">
        <f>ROUND(('NEW Reference'!I$16*List!$H2749)+'NEW Reference'!I$17,0)</f>
        <v>3407</v>
      </c>
      <c r="Q2749" s="34">
        <f>ROUND(('NEW Reference'!J$16*List!$H2749)+'NEW Reference'!J$17,0)</f>
        <v>3946</v>
      </c>
      <c r="R2749" s="34">
        <f>ROUND(('NEW Reference'!K$16*List!$H2749)+'NEW Reference'!K$17,0)</f>
        <v>4070</v>
      </c>
      <c r="S2749" s="34">
        <f>ROUND(('NEW Reference'!L$16*List!$H2749)+'NEW Reference'!L$17,0)</f>
        <v>4392</v>
      </c>
      <c r="T2749" s="34">
        <f>ROUND(('NEW Reference'!M$16*List!$H2749)+'NEW Reference'!M$17,0)</f>
        <v>5245</v>
      </c>
      <c r="U2749" s="34">
        <f>ROUND(('NEW Reference'!N$16*List!$H2749)+'NEW Reference'!N$17,0)</f>
        <v>21164</v>
      </c>
      <c r="V2749" s="35">
        <f>ROUND(('NEW Reference'!O$16*List!$H2749)+'NEW Reference'!O$17,0)</f>
        <v>787</v>
      </c>
      <c r="W2749" s="35">
        <f>ROUND(('NEW Reference'!P$16*List!$H2749)+'NEW Reference'!P$17,0)</f>
        <v>1109</v>
      </c>
      <c r="X2749" s="35">
        <f>ROUND(('NEW Reference'!Q$16*List!$H2749)+'NEW Reference'!Q$17,0)</f>
        <v>554</v>
      </c>
      <c r="Y2749" s="36"/>
      <c r="Z2749" s="4" t="str">
        <f t="shared" si="128"/>
        <v>MONTGOMERY, Texas</v>
      </c>
      <c r="AA2749" s="46" t="s">
        <v>257</v>
      </c>
      <c r="AB2749" s="37" t="s">
        <v>49</v>
      </c>
      <c r="AC2749" s="41" t="s">
        <v>7157</v>
      </c>
      <c r="AD2749" s="42"/>
      <c r="AE2749">
        <f t="shared" si="129"/>
        <v>0.99660000000000004</v>
      </c>
    </row>
    <row r="2750" spans="1:31">
      <c r="A2750" s="28" t="s">
        <v>7596</v>
      </c>
      <c r="B2750" s="44" t="s">
        <v>7597</v>
      </c>
      <c r="C2750" s="45">
        <v>99945</v>
      </c>
      <c r="D2750" s="30" t="s">
        <v>229</v>
      </c>
      <c r="E2750" s="46" t="s">
        <v>5710</v>
      </c>
      <c r="F2750" s="50" t="s">
        <v>7157</v>
      </c>
      <c r="G2750" s="33" t="s">
        <v>59</v>
      </c>
      <c r="H2750">
        <f t="shared" si="127"/>
        <v>0.83110000000000006</v>
      </c>
      <c r="I2750" s="34">
        <f>ROUND(('NEW Reference'!B$16*List!$H2750)+'NEW Reference'!B$17,0)</f>
        <v>1059</v>
      </c>
      <c r="J2750" s="34">
        <f>ROUND(('NEW Reference'!C$16*List!$H2750)+'NEW Reference'!C$17,0)</f>
        <v>1579</v>
      </c>
      <c r="K2750" s="34">
        <f>ROUND(('NEW Reference'!D$16*List!$H2750)+'NEW Reference'!D$17,0)</f>
        <v>1892</v>
      </c>
      <c r="L2750" s="34">
        <f>ROUND(('NEW Reference'!E$16*List!$H2750)+'NEW Reference'!E$17,0)</f>
        <v>2339</v>
      </c>
      <c r="M2750" s="34">
        <f>ROUND(('NEW Reference'!F$16*List!$H2750)+'NEW Reference'!F$17,0)</f>
        <v>2437</v>
      </c>
      <c r="N2750" s="34">
        <f>ROUND(('NEW Reference'!G$16*List!$H2750)+'NEW Reference'!G$17,0)</f>
        <v>2759</v>
      </c>
      <c r="O2750" s="34">
        <f>ROUND(('NEW Reference'!H$16*List!$H2750)+'NEW Reference'!H$17,0)</f>
        <v>2865</v>
      </c>
      <c r="P2750" s="34">
        <f>ROUND(('NEW Reference'!I$16*List!$H2750)+'NEW Reference'!I$17,0)</f>
        <v>2977</v>
      </c>
      <c r="Q2750" s="34">
        <f>ROUND(('NEW Reference'!J$16*List!$H2750)+'NEW Reference'!J$17,0)</f>
        <v>3447</v>
      </c>
      <c r="R2750" s="34">
        <f>ROUND(('NEW Reference'!K$16*List!$H2750)+'NEW Reference'!K$17,0)</f>
        <v>3556</v>
      </c>
      <c r="S2750" s="34">
        <f>ROUND(('NEW Reference'!L$16*List!$H2750)+'NEW Reference'!L$17,0)</f>
        <v>3837</v>
      </c>
      <c r="T2750" s="34">
        <f>ROUND(('NEW Reference'!M$16*List!$H2750)+'NEW Reference'!M$17,0)</f>
        <v>4583</v>
      </c>
      <c r="U2750" s="34">
        <f>ROUND(('NEW Reference'!N$16*List!$H2750)+'NEW Reference'!N$17,0)</f>
        <v>18492</v>
      </c>
      <c r="V2750" s="35">
        <f>ROUND(('NEW Reference'!O$16*List!$H2750)+'NEW Reference'!O$17,0)</f>
        <v>687</v>
      </c>
      <c r="W2750" s="35">
        <f>ROUND(('NEW Reference'!P$16*List!$H2750)+'NEW Reference'!P$17,0)</f>
        <v>969</v>
      </c>
      <c r="X2750" s="35">
        <f>ROUND(('NEW Reference'!Q$16*List!$H2750)+'NEW Reference'!Q$17,0)</f>
        <v>484</v>
      </c>
      <c r="Y2750" s="36"/>
      <c r="Z2750" s="4" t="str">
        <f t="shared" si="128"/>
        <v>MOORE, Texas</v>
      </c>
      <c r="AA2750" s="46" t="s">
        <v>5710</v>
      </c>
      <c r="AB2750" s="37" t="s">
        <v>49</v>
      </c>
      <c r="AC2750" s="41" t="s">
        <v>7157</v>
      </c>
      <c r="AD2750" s="42"/>
      <c r="AE2750">
        <f t="shared" si="129"/>
        <v>0.83110000000000006</v>
      </c>
    </row>
    <row r="2751" spans="1:31">
      <c r="A2751" s="28" t="s">
        <v>7598</v>
      </c>
      <c r="B2751" s="44" t="s">
        <v>7599</v>
      </c>
      <c r="C2751" s="45">
        <v>99945</v>
      </c>
      <c r="D2751" s="30" t="s">
        <v>229</v>
      </c>
      <c r="E2751" s="46" t="s">
        <v>3093</v>
      </c>
      <c r="F2751" s="50" t="s">
        <v>7157</v>
      </c>
      <c r="G2751" s="33" t="s">
        <v>59</v>
      </c>
      <c r="H2751">
        <f t="shared" si="127"/>
        <v>0.83110000000000006</v>
      </c>
      <c r="I2751" s="34">
        <f>ROUND(('NEW Reference'!B$16*List!$H2751)+'NEW Reference'!B$17,0)</f>
        <v>1059</v>
      </c>
      <c r="J2751" s="34">
        <f>ROUND(('NEW Reference'!C$16*List!$H2751)+'NEW Reference'!C$17,0)</f>
        <v>1579</v>
      </c>
      <c r="K2751" s="34">
        <f>ROUND(('NEW Reference'!D$16*List!$H2751)+'NEW Reference'!D$17,0)</f>
        <v>1892</v>
      </c>
      <c r="L2751" s="34">
        <f>ROUND(('NEW Reference'!E$16*List!$H2751)+'NEW Reference'!E$17,0)</f>
        <v>2339</v>
      </c>
      <c r="M2751" s="34">
        <f>ROUND(('NEW Reference'!F$16*List!$H2751)+'NEW Reference'!F$17,0)</f>
        <v>2437</v>
      </c>
      <c r="N2751" s="34">
        <f>ROUND(('NEW Reference'!G$16*List!$H2751)+'NEW Reference'!G$17,0)</f>
        <v>2759</v>
      </c>
      <c r="O2751" s="34">
        <f>ROUND(('NEW Reference'!H$16*List!$H2751)+'NEW Reference'!H$17,0)</f>
        <v>2865</v>
      </c>
      <c r="P2751" s="34">
        <f>ROUND(('NEW Reference'!I$16*List!$H2751)+'NEW Reference'!I$17,0)</f>
        <v>2977</v>
      </c>
      <c r="Q2751" s="34">
        <f>ROUND(('NEW Reference'!J$16*List!$H2751)+'NEW Reference'!J$17,0)</f>
        <v>3447</v>
      </c>
      <c r="R2751" s="34">
        <f>ROUND(('NEW Reference'!K$16*List!$H2751)+'NEW Reference'!K$17,0)</f>
        <v>3556</v>
      </c>
      <c r="S2751" s="34">
        <f>ROUND(('NEW Reference'!L$16*List!$H2751)+'NEW Reference'!L$17,0)</f>
        <v>3837</v>
      </c>
      <c r="T2751" s="34">
        <f>ROUND(('NEW Reference'!M$16*List!$H2751)+'NEW Reference'!M$17,0)</f>
        <v>4583</v>
      </c>
      <c r="U2751" s="34">
        <f>ROUND(('NEW Reference'!N$16*List!$H2751)+'NEW Reference'!N$17,0)</f>
        <v>18492</v>
      </c>
      <c r="V2751" s="35">
        <f>ROUND(('NEW Reference'!O$16*List!$H2751)+'NEW Reference'!O$17,0)</f>
        <v>687</v>
      </c>
      <c r="W2751" s="35">
        <f>ROUND(('NEW Reference'!P$16*List!$H2751)+'NEW Reference'!P$17,0)</f>
        <v>969</v>
      </c>
      <c r="X2751" s="35">
        <f>ROUND(('NEW Reference'!Q$16*List!$H2751)+'NEW Reference'!Q$17,0)</f>
        <v>484</v>
      </c>
      <c r="Y2751" s="36"/>
      <c r="Z2751" s="4" t="str">
        <f t="shared" si="128"/>
        <v>MORRIS, Texas</v>
      </c>
      <c r="AA2751" s="46" t="s">
        <v>3093</v>
      </c>
      <c r="AB2751" s="37" t="s">
        <v>49</v>
      </c>
      <c r="AC2751" s="41" t="s">
        <v>7157</v>
      </c>
      <c r="AD2751" s="42"/>
      <c r="AE2751">
        <f t="shared" si="129"/>
        <v>0.83110000000000006</v>
      </c>
    </row>
    <row r="2752" spans="1:31">
      <c r="A2752" s="28" t="s">
        <v>7600</v>
      </c>
      <c r="B2752" s="44" t="s">
        <v>7601</v>
      </c>
      <c r="C2752" s="45">
        <v>99945</v>
      </c>
      <c r="D2752" s="30" t="s">
        <v>229</v>
      </c>
      <c r="E2752" s="46" t="s">
        <v>7602</v>
      </c>
      <c r="F2752" s="50" t="s">
        <v>7157</v>
      </c>
      <c r="G2752" s="33" t="s">
        <v>59</v>
      </c>
      <c r="H2752">
        <f t="shared" si="127"/>
        <v>0.83110000000000006</v>
      </c>
      <c r="I2752" s="34">
        <f>ROUND(('NEW Reference'!B$16*List!$H2752)+'NEW Reference'!B$17,0)</f>
        <v>1059</v>
      </c>
      <c r="J2752" s="34">
        <f>ROUND(('NEW Reference'!C$16*List!$H2752)+'NEW Reference'!C$17,0)</f>
        <v>1579</v>
      </c>
      <c r="K2752" s="34">
        <f>ROUND(('NEW Reference'!D$16*List!$H2752)+'NEW Reference'!D$17,0)</f>
        <v>1892</v>
      </c>
      <c r="L2752" s="34">
        <f>ROUND(('NEW Reference'!E$16*List!$H2752)+'NEW Reference'!E$17,0)</f>
        <v>2339</v>
      </c>
      <c r="M2752" s="34">
        <f>ROUND(('NEW Reference'!F$16*List!$H2752)+'NEW Reference'!F$17,0)</f>
        <v>2437</v>
      </c>
      <c r="N2752" s="34">
        <f>ROUND(('NEW Reference'!G$16*List!$H2752)+'NEW Reference'!G$17,0)</f>
        <v>2759</v>
      </c>
      <c r="O2752" s="34">
        <f>ROUND(('NEW Reference'!H$16*List!$H2752)+'NEW Reference'!H$17,0)</f>
        <v>2865</v>
      </c>
      <c r="P2752" s="34">
        <f>ROUND(('NEW Reference'!I$16*List!$H2752)+'NEW Reference'!I$17,0)</f>
        <v>2977</v>
      </c>
      <c r="Q2752" s="34">
        <f>ROUND(('NEW Reference'!J$16*List!$H2752)+'NEW Reference'!J$17,0)</f>
        <v>3447</v>
      </c>
      <c r="R2752" s="34">
        <f>ROUND(('NEW Reference'!K$16*List!$H2752)+'NEW Reference'!K$17,0)</f>
        <v>3556</v>
      </c>
      <c r="S2752" s="34">
        <f>ROUND(('NEW Reference'!L$16*List!$H2752)+'NEW Reference'!L$17,0)</f>
        <v>3837</v>
      </c>
      <c r="T2752" s="34">
        <f>ROUND(('NEW Reference'!M$16*List!$H2752)+'NEW Reference'!M$17,0)</f>
        <v>4583</v>
      </c>
      <c r="U2752" s="34">
        <f>ROUND(('NEW Reference'!N$16*List!$H2752)+'NEW Reference'!N$17,0)</f>
        <v>18492</v>
      </c>
      <c r="V2752" s="35">
        <f>ROUND(('NEW Reference'!O$16*List!$H2752)+'NEW Reference'!O$17,0)</f>
        <v>687</v>
      </c>
      <c r="W2752" s="35">
        <f>ROUND(('NEW Reference'!P$16*List!$H2752)+'NEW Reference'!P$17,0)</f>
        <v>969</v>
      </c>
      <c r="X2752" s="35">
        <f>ROUND(('NEW Reference'!Q$16*List!$H2752)+'NEW Reference'!Q$17,0)</f>
        <v>484</v>
      </c>
      <c r="Y2752" s="36"/>
      <c r="Z2752" s="4" t="str">
        <f t="shared" si="128"/>
        <v>MOTLEY, Texas</v>
      </c>
      <c r="AA2752" s="37" t="s">
        <v>7602</v>
      </c>
      <c r="AB2752" s="37" t="s">
        <v>49</v>
      </c>
      <c r="AC2752" s="32" t="s">
        <v>7157</v>
      </c>
      <c r="AD2752" s="38"/>
      <c r="AE2752">
        <f t="shared" si="129"/>
        <v>0.83110000000000006</v>
      </c>
    </row>
    <row r="2753" spans="1:31">
      <c r="A2753" s="28" t="s">
        <v>7603</v>
      </c>
      <c r="B2753" s="44" t="s">
        <v>7604</v>
      </c>
      <c r="C2753" s="45">
        <v>99945</v>
      </c>
      <c r="D2753" s="30" t="s">
        <v>229</v>
      </c>
      <c r="E2753" s="46" t="s">
        <v>7605</v>
      </c>
      <c r="F2753" s="50" t="s">
        <v>7157</v>
      </c>
      <c r="G2753" s="33" t="s">
        <v>59</v>
      </c>
      <c r="H2753">
        <f t="shared" si="127"/>
        <v>0.83110000000000006</v>
      </c>
      <c r="I2753" s="34">
        <f>ROUND(('NEW Reference'!B$16*List!$H2753)+'NEW Reference'!B$17,0)</f>
        <v>1059</v>
      </c>
      <c r="J2753" s="34">
        <f>ROUND(('NEW Reference'!C$16*List!$H2753)+'NEW Reference'!C$17,0)</f>
        <v>1579</v>
      </c>
      <c r="K2753" s="34">
        <f>ROUND(('NEW Reference'!D$16*List!$H2753)+'NEW Reference'!D$17,0)</f>
        <v>1892</v>
      </c>
      <c r="L2753" s="34">
        <f>ROUND(('NEW Reference'!E$16*List!$H2753)+'NEW Reference'!E$17,0)</f>
        <v>2339</v>
      </c>
      <c r="M2753" s="34">
        <f>ROUND(('NEW Reference'!F$16*List!$H2753)+'NEW Reference'!F$17,0)</f>
        <v>2437</v>
      </c>
      <c r="N2753" s="34">
        <f>ROUND(('NEW Reference'!G$16*List!$H2753)+'NEW Reference'!G$17,0)</f>
        <v>2759</v>
      </c>
      <c r="O2753" s="34">
        <f>ROUND(('NEW Reference'!H$16*List!$H2753)+'NEW Reference'!H$17,0)</f>
        <v>2865</v>
      </c>
      <c r="P2753" s="34">
        <f>ROUND(('NEW Reference'!I$16*List!$H2753)+'NEW Reference'!I$17,0)</f>
        <v>2977</v>
      </c>
      <c r="Q2753" s="34">
        <f>ROUND(('NEW Reference'!J$16*List!$H2753)+'NEW Reference'!J$17,0)</f>
        <v>3447</v>
      </c>
      <c r="R2753" s="34">
        <f>ROUND(('NEW Reference'!K$16*List!$H2753)+'NEW Reference'!K$17,0)</f>
        <v>3556</v>
      </c>
      <c r="S2753" s="34">
        <f>ROUND(('NEW Reference'!L$16*List!$H2753)+'NEW Reference'!L$17,0)</f>
        <v>3837</v>
      </c>
      <c r="T2753" s="34">
        <f>ROUND(('NEW Reference'!M$16*List!$H2753)+'NEW Reference'!M$17,0)</f>
        <v>4583</v>
      </c>
      <c r="U2753" s="34">
        <f>ROUND(('NEW Reference'!N$16*List!$H2753)+'NEW Reference'!N$17,0)</f>
        <v>18492</v>
      </c>
      <c r="V2753" s="35">
        <f>ROUND(('NEW Reference'!O$16*List!$H2753)+'NEW Reference'!O$17,0)</f>
        <v>687</v>
      </c>
      <c r="W2753" s="35">
        <f>ROUND(('NEW Reference'!P$16*List!$H2753)+'NEW Reference'!P$17,0)</f>
        <v>969</v>
      </c>
      <c r="X2753" s="35">
        <f>ROUND(('NEW Reference'!Q$16*List!$H2753)+'NEW Reference'!Q$17,0)</f>
        <v>484</v>
      </c>
      <c r="Y2753" s="36"/>
      <c r="Z2753" s="4" t="str">
        <f t="shared" si="128"/>
        <v>NACOGDOCHES, Texas</v>
      </c>
      <c r="AA2753" s="37" t="s">
        <v>7605</v>
      </c>
      <c r="AB2753" s="37" t="s">
        <v>49</v>
      </c>
      <c r="AC2753" s="32" t="s">
        <v>7157</v>
      </c>
      <c r="AD2753" s="38"/>
      <c r="AE2753">
        <f t="shared" si="129"/>
        <v>0.83110000000000006</v>
      </c>
    </row>
    <row r="2754" spans="1:31">
      <c r="A2754" s="28" t="s">
        <v>7606</v>
      </c>
      <c r="B2754" s="44" t="s">
        <v>7607</v>
      </c>
      <c r="C2754" s="45">
        <v>99945</v>
      </c>
      <c r="D2754" s="30" t="s">
        <v>229</v>
      </c>
      <c r="E2754" s="46" t="s">
        <v>7608</v>
      </c>
      <c r="F2754" s="50" t="s">
        <v>7157</v>
      </c>
      <c r="G2754" s="33" t="s">
        <v>59</v>
      </c>
      <c r="H2754">
        <f t="shared" si="127"/>
        <v>0.83110000000000006</v>
      </c>
      <c r="I2754" s="34">
        <f>ROUND(('NEW Reference'!B$16*List!$H2754)+'NEW Reference'!B$17,0)</f>
        <v>1059</v>
      </c>
      <c r="J2754" s="34">
        <f>ROUND(('NEW Reference'!C$16*List!$H2754)+'NEW Reference'!C$17,0)</f>
        <v>1579</v>
      </c>
      <c r="K2754" s="34">
        <f>ROUND(('NEW Reference'!D$16*List!$H2754)+'NEW Reference'!D$17,0)</f>
        <v>1892</v>
      </c>
      <c r="L2754" s="34">
        <f>ROUND(('NEW Reference'!E$16*List!$H2754)+'NEW Reference'!E$17,0)</f>
        <v>2339</v>
      </c>
      <c r="M2754" s="34">
        <f>ROUND(('NEW Reference'!F$16*List!$H2754)+'NEW Reference'!F$17,0)</f>
        <v>2437</v>
      </c>
      <c r="N2754" s="34">
        <f>ROUND(('NEW Reference'!G$16*List!$H2754)+'NEW Reference'!G$17,0)</f>
        <v>2759</v>
      </c>
      <c r="O2754" s="34">
        <f>ROUND(('NEW Reference'!H$16*List!$H2754)+'NEW Reference'!H$17,0)</f>
        <v>2865</v>
      </c>
      <c r="P2754" s="34">
        <f>ROUND(('NEW Reference'!I$16*List!$H2754)+'NEW Reference'!I$17,0)</f>
        <v>2977</v>
      </c>
      <c r="Q2754" s="34">
        <f>ROUND(('NEW Reference'!J$16*List!$H2754)+'NEW Reference'!J$17,0)</f>
        <v>3447</v>
      </c>
      <c r="R2754" s="34">
        <f>ROUND(('NEW Reference'!K$16*List!$H2754)+'NEW Reference'!K$17,0)</f>
        <v>3556</v>
      </c>
      <c r="S2754" s="34">
        <f>ROUND(('NEW Reference'!L$16*List!$H2754)+'NEW Reference'!L$17,0)</f>
        <v>3837</v>
      </c>
      <c r="T2754" s="34">
        <f>ROUND(('NEW Reference'!M$16*List!$H2754)+'NEW Reference'!M$17,0)</f>
        <v>4583</v>
      </c>
      <c r="U2754" s="34">
        <f>ROUND(('NEW Reference'!N$16*List!$H2754)+'NEW Reference'!N$17,0)</f>
        <v>18492</v>
      </c>
      <c r="V2754" s="35">
        <f>ROUND(('NEW Reference'!O$16*List!$H2754)+'NEW Reference'!O$17,0)</f>
        <v>687</v>
      </c>
      <c r="W2754" s="35">
        <f>ROUND(('NEW Reference'!P$16*List!$H2754)+'NEW Reference'!P$17,0)</f>
        <v>969</v>
      </c>
      <c r="X2754" s="35">
        <f>ROUND(('NEW Reference'!Q$16*List!$H2754)+'NEW Reference'!Q$17,0)</f>
        <v>484</v>
      </c>
      <c r="Y2754" s="36"/>
      <c r="Z2754" s="4" t="str">
        <f t="shared" si="128"/>
        <v>NAVARRO, Texas</v>
      </c>
      <c r="AA2754" s="46" t="s">
        <v>7608</v>
      </c>
      <c r="AB2754" s="37" t="s">
        <v>49</v>
      </c>
      <c r="AC2754" s="41" t="s">
        <v>7157</v>
      </c>
      <c r="AD2754" s="42"/>
      <c r="AE2754">
        <f t="shared" si="129"/>
        <v>0.83110000000000006</v>
      </c>
    </row>
    <row r="2755" spans="1:31">
      <c r="A2755" s="28" t="s">
        <v>7609</v>
      </c>
      <c r="B2755" s="44" t="s">
        <v>7610</v>
      </c>
      <c r="C2755" s="45">
        <v>99945</v>
      </c>
      <c r="D2755" s="30" t="s">
        <v>229</v>
      </c>
      <c r="E2755" s="46" t="s">
        <v>679</v>
      </c>
      <c r="F2755" s="49" t="s">
        <v>7157</v>
      </c>
      <c r="G2755" s="33" t="s">
        <v>59</v>
      </c>
      <c r="H2755">
        <f t="shared" si="127"/>
        <v>0.83110000000000006</v>
      </c>
      <c r="I2755" s="34">
        <f>ROUND(('NEW Reference'!B$16*List!$H2755)+'NEW Reference'!B$17,0)</f>
        <v>1059</v>
      </c>
      <c r="J2755" s="34">
        <f>ROUND(('NEW Reference'!C$16*List!$H2755)+'NEW Reference'!C$17,0)</f>
        <v>1579</v>
      </c>
      <c r="K2755" s="34">
        <f>ROUND(('NEW Reference'!D$16*List!$H2755)+'NEW Reference'!D$17,0)</f>
        <v>1892</v>
      </c>
      <c r="L2755" s="34">
        <f>ROUND(('NEW Reference'!E$16*List!$H2755)+'NEW Reference'!E$17,0)</f>
        <v>2339</v>
      </c>
      <c r="M2755" s="34">
        <f>ROUND(('NEW Reference'!F$16*List!$H2755)+'NEW Reference'!F$17,0)</f>
        <v>2437</v>
      </c>
      <c r="N2755" s="34">
        <f>ROUND(('NEW Reference'!G$16*List!$H2755)+'NEW Reference'!G$17,0)</f>
        <v>2759</v>
      </c>
      <c r="O2755" s="34">
        <f>ROUND(('NEW Reference'!H$16*List!$H2755)+'NEW Reference'!H$17,0)</f>
        <v>2865</v>
      </c>
      <c r="P2755" s="34">
        <f>ROUND(('NEW Reference'!I$16*List!$H2755)+'NEW Reference'!I$17,0)</f>
        <v>2977</v>
      </c>
      <c r="Q2755" s="34">
        <f>ROUND(('NEW Reference'!J$16*List!$H2755)+'NEW Reference'!J$17,0)</f>
        <v>3447</v>
      </c>
      <c r="R2755" s="34">
        <f>ROUND(('NEW Reference'!K$16*List!$H2755)+'NEW Reference'!K$17,0)</f>
        <v>3556</v>
      </c>
      <c r="S2755" s="34">
        <f>ROUND(('NEW Reference'!L$16*List!$H2755)+'NEW Reference'!L$17,0)</f>
        <v>3837</v>
      </c>
      <c r="T2755" s="34">
        <f>ROUND(('NEW Reference'!M$16*List!$H2755)+'NEW Reference'!M$17,0)</f>
        <v>4583</v>
      </c>
      <c r="U2755" s="34">
        <f>ROUND(('NEW Reference'!N$16*List!$H2755)+'NEW Reference'!N$17,0)</f>
        <v>18492</v>
      </c>
      <c r="V2755" s="35">
        <f>ROUND(('NEW Reference'!O$16*List!$H2755)+'NEW Reference'!O$17,0)</f>
        <v>687</v>
      </c>
      <c r="W2755" s="35">
        <f>ROUND(('NEW Reference'!P$16*List!$H2755)+'NEW Reference'!P$17,0)</f>
        <v>969</v>
      </c>
      <c r="X2755" s="35">
        <f>ROUND(('NEW Reference'!Q$16*List!$H2755)+'NEW Reference'!Q$17,0)</f>
        <v>484</v>
      </c>
      <c r="Y2755" s="36"/>
      <c r="Z2755" s="4" t="str">
        <f t="shared" si="128"/>
        <v>NEWTON, Texas</v>
      </c>
      <c r="AA2755" s="37" t="s">
        <v>679</v>
      </c>
      <c r="AB2755" s="37" t="s">
        <v>49</v>
      </c>
      <c r="AC2755" s="32" t="s">
        <v>7157</v>
      </c>
      <c r="AD2755" s="38"/>
      <c r="AE2755">
        <f t="shared" si="129"/>
        <v>0.83110000000000006</v>
      </c>
    </row>
    <row r="2756" spans="1:31">
      <c r="A2756" s="28" t="s">
        <v>7611</v>
      </c>
      <c r="B2756" s="44" t="s">
        <v>7612</v>
      </c>
      <c r="C2756" s="47">
        <v>99945</v>
      </c>
      <c r="D2756" s="30" t="s">
        <v>229</v>
      </c>
      <c r="E2756" s="37" t="s">
        <v>7613</v>
      </c>
      <c r="F2756" s="50" t="s">
        <v>7157</v>
      </c>
      <c r="G2756" s="33" t="s">
        <v>59</v>
      </c>
      <c r="H2756">
        <f t="shared" si="127"/>
        <v>0.83110000000000006</v>
      </c>
      <c r="I2756" s="34">
        <f>ROUND(('NEW Reference'!B$16*List!$H2756)+'NEW Reference'!B$17,0)</f>
        <v>1059</v>
      </c>
      <c r="J2756" s="34">
        <f>ROUND(('NEW Reference'!C$16*List!$H2756)+'NEW Reference'!C$17,0)</f>
        <v>1579</v>
      </c>
      <c r="K2756" s="34">
        <f>ROUND(('NEW Reference'!D$16*List!$H2756)+'NEW Reference'!D$17,0)</f>
        <v>1892</v>
      </c>
      <c r="L2756" s="34">
        <f>ROUND(('NEW Reference'!E$16*List!$H2756)+'NEW Reference'!E$17,0)</f>
        <v>2339</v>
      </c>
      <c r="M2756" s="34">
        <f>ROUND(('NEW Reference'!F$16*List!$H2756)+'NEW Reference'!F$17,0)</f>
        <v>2437</v>
      </c>
      <c r="N2756" s="34">
        <f>ROUND(('NEW Reference'!G$16*List!$H2756)+'NEW Reference'!G$17,0)</f>
        <v>2759</v>
      </c>
      <c r="O2756" s="34">
        <f>ROUND(('NEW Reference'!H$16*List!$H2756)+'NEW Reference'!H$17,0)</f>
        <v>2865</v>
      </c>
      <c r="P2756" s="34">
        <f>ROUND(('NEW Reference'!I$16*List!$H2756)+'NEW Reference'!I$17,0)</f>
        <v>2977</v>
      </c>
      <c r="Q2756" s="34">
        <f>ROUND(('NEW Reference'!J$16*List!$H2756)+'NEW Reference'!J$17,0)</f>
        <v>3447</v>
      </c>
      <c r="R2756" s="34">
        <f>ROUND(('NEW Reference'!K$16*List!$H2756)+'NEW Reference'!K$17,0)</f>
        <v>3556</v>
      </c>
      <c r="S2756" s="34">
        <f>ROUND(('NEW Reference'!L$16*List!$H2756)+'NEW Reference'!L$17,0)</f>
        <v>3837</v>
      </c>
      <c r="T2756" s="34">
        <f>ROUND(('NEW Reference'!M$16*List!$H2756)+'NEW Reference'!M$17,0)</f>
        <v>4583</v>
      </c>
      <c r="U2756" s="34">
        <f>ROUND(('NEW Reference'!N$16*List!$H2756)+'NEW Reference'!N$17,0)</f>
        <v>18492</v>
      </c>
      <c r="V2756" s="35">
        <f>ROUND(('NEW Reference'!O$16*List!$H2756)+'NEW Reference'!O$17,0)</f>
        <v>687</v>
      </c>
      <c r="W2756" s="35">
        <f>ROUND(('NEW Reference'!P$16*List!$H2756)+'NEW Reference'!P$17,0)</f>
        <v>969</v>
      </c>
      <c r="X2756" s="35">
        <f>ROUND(('NEW Reference'!Q$16*List!$H2756)+'NEW Reference'!Q$17,0)</f>
        <v>484</v>
      </c>
      <c r="Y2756" s="36"/>
      <c r="Z2756" s="4" t="str">
        <f t="shared" si="128"/>
        <v>NOLAN, Texas</v>
      </c>
      <c r="AA2756" s="46" t="s">
        <v>7613</v>
      </c>
      <c r="AB2756" s="37" t="s">
        <v>49</v>
      </c>
      <c r="AC2756" s="41" t="s">
        <v>7157</v>
      </c>
      <c r="AD2756" s="42"/>
      <c r="AE2756">
        <f t="shared" si="129"/>
        <v>0.83110000000000006</v>
      </c>
    </row>
    <row r="2757" spans="1:31">
      <c r="A2757" s="28" t="s">
        <v>7614</v>
      </c>
      <c r="B2757" s="44" t="s">
        <v>7615</v>
      </c>
      <c r="C2757" s="45">
        <v>18580</v>
      </c>
      <c r="D2757" s="30" t="s">
        <v>597</v>
      </c>
      <c r="E2757" s="46" t="s">
        <v>7616</v>
      </c>
      <c r="F2757" s="49" t="s">
        <v>7157</v>
      </c>
      <c r="G2757" s="33" t="s">
        <v>48</v>
      </c>
      <c r="H2757">
        <f t="shared" si="127"/>
        <v>0.97640000000000005</v>
      </c>
      <c r="I2757" s="34">
        <f>ROUND(('NEW Reference'!B$16*List!$H2757)+'NEW Reference'!B$17,0)</f>
        <v>1193</v>
      </c>
      <c r="J2757" s="34">
        <f>ROUND(('NEW Reference'!C$16*List!$H2757)+'NEW Reference'!C$17,0)</f>
        <v>1780</v>
      </c>
      <c r="K2757" s="34">
        <f>ROUND(('NEW Reference'!D$16*List!$H2757)+'NEW Reference'!D$17,0)</f>
        <v>2132</v>
      </c>
      <c r="L2757" s="34">
        <f>ROUND(('NEW Reference'!E$16*List!$H2757)+'NEW Reference'!E$17,0)</f>
        <v>2636</v>
      </c>
      <c r="M2757" s="34">
        <f>ROUND(('NEW Reference'!F$16*List!$H2757)+'NEW Reference'!F$17,0)</f>
        <v>2747</v>
      </c>
      <c r="N2757" s="34">
        <f>ROUND(('NEW Reference'!G$16*List!$H2757)+'NEW Reference'!G$17,0)</f>
        <v>3109</v>
      </c>
      <c r="O2757" s="34">
        <f>ROUND(('NEW Reference'!H$16*List!$H2757)+'NEW Reference'!H$17,0)</f>
        <v>3228</v>
      </c>
      <c r="P2757" s="34">
        <f>ROUND(('NEW Reference'!I$16*List!$H2757)+'NEW Reference'!I$17,0)</f>
        <v>3355</v>
      </c>
      <c r="Q2757" s="34">
        <f>ROUND(('NEW Reference'!J$16*List!$H2757)+'NEW Reference'!J$17,0)</f>
        <v>3885</v>
      </c>
      <c r="R2757" s="34">
        <f>ROUND(('NEW Reference'!K$16*List!$H2757)+'NEW Reference'!K$17,0)</f>
        <v>4007</v>
      </c>
      <c r="S2757" s="34">
        <f>ROUND(('NEW Reference'!L$16*List!$H2757)+'NEW Reference'!L$17,0)</f>
        <v>4324</v>
      </c>
      <c r="T2757" s="34">
        <f>ROUND(('NEW Reference'!M$16*List!$H2757)+'NEW Reference'!M$17,0)</f>
        <v>5164</v>
      </c>
      <c r="U2757" s="34">
        <f>ROUND(('NEW Reference'!N$16*List!$H2757)+'NEW Reference'!N$17,0)</f>
        <v>20838</v>
      </c>
      <c r="V2757" s="35">
        <f>ROUND(('NEW Reference'!O$16*List!$H2757)+'NEW Reference'!O$17,0)</f>
        <v>775</v>
      </c>
      <c r="W2757" s="35">
        <f>ROUND(('NEW Reference'!P$16*List!$H2757)+'NEW Reference'!P$17,0)</f>
        <v>1092</v>
      </c>
      <c r="X2757" s="35">
        <f>ROUND(('NEW Reference'!Q$16*List!$H2757)+'NEW Reference'!Q$17,0)</f>
        <v>546</v>
      </c>
      <c r="Y2757" s="36"/>
      <c r="Z2757" s="4" t="str">
        <f t="shared" si="128"/>
        <v>NUECES, Texas</v>
      </c>
      <c r="AA2757" s="46" t="s">
        <v>7616</v>
      </c>
      <c r="AB2757" s="37" t="s">
        <v>49</v>
      </c>
      <c r="AC2757" s="41" t="s">
        <v>7157</v>
      </c>
      <c r="AD2757" s="42"/>
      <c r="AE2757">
        <f t="shared" si="129"/>
        <v>0.97640000000000005</v>
      </c>
    </row>
    <row r="2758" spans="1:31">
      <c r="A2758" s="28" t="s">
        <v>7617</v>
      </c>
      <c r="B2758" s="44" t="s">
        <v>7618</v>
      </c>
      <c r="C2758" s="45">
        <v>99945</v>
      </c>
      <c r="D2758" s="30" t="s">
        <v>229</v>
      </c>
      <c r="E2758" s="46" t="s">
        <v>7619</v>
      </c>
      <c r="F2758" s="50" t="s">
        <v>7157</v>
      </c>
      <c r="G2758" s="33" t="s">
        <v>59</v>
      </c>
      <c r="H2758">
        <f t="shared" si="127"/>
        <v>0.83110000000000006</v>
      </c>
      <c r="I2758" s="34">
        <f>ROUND(('NEW Reference'!B$16*List!$H2758)+'NEW Reference'!B$17,0)</f>
        <v>1059</v>
      </c>
      <c r="J2758" s="34">
        <f>ROUND(('NEW Reference'!C$16*List!$H2758)+'NEW Reference'!C$17,0)</f>
        <v>1579</v>
      </c>
      <c r="K2758" s="34">
        <f>ROUND(('NEW Reference'!D$16*List!$H2758)+'NEW Reference'!D$17,0)</f>
        <v>1892</v>
      </c>
      <c r="L2758" s="34">
        <f>ROUND(('NEW Reference'!E$16*List!$H2758)+'NEW Reference'!E$17,0)</f>
        <v>2339</v>
      </c>
      <c r="M2758" s="34">
        <f>ROUND(('NEW Reference'!F$16*List!$H2758)+'NEW Reference'!F$17,0)</f>
        <v>2437</v>
      </c>
      <c r="N2758" s="34">
        <f>ROUND(('NEW Reference'!G$16*List!$H2758)+'NEW Reference'!G$17,0)</f>
        <v>2759</v>
      </c>
      <c r="O2758" s="34">
        <f>ROUND(('NEW Reference'!H$16*List!$H2758)+'NEW Reference'!H$17,0)</f>
        <v>2865</v>
      </c>
      <c r="P2758" s="34">
        <f>ROUND(('NEW Reference'!I$16*List!$H2758)+'NEW Reference'!I$17,0)</f>
        <v>2977</v>
      </c>
      <c r="Q2758" s="34">
        <f>ROUND(('NEW Reference'!J$16*List!$H2758)+'NEW Reference'!J$17,0)</f>
        <v>3447</v>
      </c>
      <c r="R2758" s="34">
        <f>ROUND(('NEW Reference'!K$16*List!$H2758)+'NEW Reference'!K$17,0)</f>
        <v>3556</v>
      </c>
      <c r="S2758" s="34">
        <f>ROUND(('NEW Reference'!L$16*List!$H2758)+'NEW Reference'!L$17,0)</f>
        <v>3837</v>
      </c>
      <c r="T2758" s="34">
        <f>ROUND(('NEW Reference'!M$16*List!$H2758)+'NEW Reference'!M$17,0)</f>
        <v>4583</v>
      </c>
      <c r="U2758" s="34">
        <f>ROUND(('NEW Reference'!N$16*List!$H2758)+'NEW Reference'!N$17,0)</f>
        <v>18492</v>
      </c>
      <c r="V2758" s="35">
        <f>ROUND(('NEW Reference'!O$16*List!$H2758)+'NEW Reference'!O$17,0)</f>
        <v>687</v>
      </c>
      <c r="W2758" s="35">
        <f>ROUND(('NEW Reference'!P$16*List!$H2758)+'NEW Reference'!P$17,0)</f>
        <v>969</v>
      </c>
      <c r="X2758" s="35">
        <f>ROUND(('NEW Reference'!Q$16*List!$H2758)+'NEW Reference'!Q$17,0)</f>
        <v>484</v>
      </c>
      <c r="Y2758" s="36"/>
      <c r="Z2758" s="4" t="str">
        <f t="shared" si="128"/>
        <v>OCHILTREE, Texas</v>
      </c>
      <c r="AA2758" s="46" t="s">
        <v>7619</v>
      </c>
      <c r="AB2758" s="37" t="s">
        <v>49</v>
      </c>
      <c r="AC2758" s="41" t="s">
        <v>7157</v>
      </c>
      <c r="AD2758" s="42"/>
      <c r="AE2758">
        <f t="shared" si="129"/>
        <v>0.83110000000000006</v>
      </c>
    </row>
    <row r="2759" spans="1:31">
      <c r="A2759" s="28" t="s">
        <v>7620</v>
      </c>
      <c r="B2759" s="44" t="s">
        <v>7621</v>
      </c>
      <c r="C2759" s="45">
        <v>11100</v>
      </c>
      <c r="D2759" s="30" t="s">
        <v>311</v>
      </c>
      <c r="E2759" s="46" t="s">
        <v>3441</v>
      </c>
      <c r="F2759" s="49" t="s">
        <v>7157</v>
      </c>
      <c r="G2759" s="33" t="s">
        <v>48</v>
      </c>
      <c r="H2759">
        <f t="shared" si="127"/>
        <v>0.78200000000000003</v>
      </c>
      <c r="I2759" s="34">
        <f>ROUND(('NEW Reference'!B$16*List!$H2759)+'NEW Reference'!B$17,0)</f>
        <v>1014</v>
      </c>
      <c r="J2759" s="34">
        <f>ROUND(('NEW Reference'!C$16*List!$H2759)+'NEW Reference'!C$17,0)</f>
        <v>1512</v>
      </c>
      <c r="K2759" s="34">
        <f>ROUND(('NEW Reference'!D$16*List!$H2759)+'NEW Reference'!D$17,0)</f>
        <v>1811</v>
      </c>
      <c r="L2759" s="34">
        <f>ROUND(('NEW Reference'!E$16*List!$H2759)+'NEW Reference'!E$17,0)</f>
        <v>2239</v>
      </c>
      <c r="M2759" s="34">
        <f>ROUND(('NEW Reference'!F$16*List!$H2759)+'NEW Reference'!F$17,0)</f>
        <v>2333</v>
      </c>
      <c r="N2759" s="34">
        <f>ROUND(('NEW Reference'!G$16*List!$H2759)+'NEW Reference'!G$17,0)</f>
        <v>2641</v>
      </c>
      <c r="O2759" s="34">
        <f>ROUND(('NEW Reference'!H$16*List!$H2759)+'NEW Reference'!H$17,0)</f>
        <v>2742</v>
      </c>
      <c r="P2759" s="34">
        <f>ROUND(('NEW Reference'!I$16*List!$H2759)+'NEW Reference'!I$17,0)</f>
        <v>2849</v>
      </c>
      <c r="Q2759" s="34">
        <f>ROUND(('NEW Reference'!J$16*List!$H2759)+'NEW Reference'!J$17,0)</f>
        <v>3300</v>
      </c>
      <c r="R2759" s="34">
        <f>ROUND(('NEW Reference'!K$16*List!$H2759)+'NEW Reference'!K$17,0)</f>
        <v>3404</v>
      </c>
      <c r="S2759" s="34">
        <f>ROUND(('NEW Reference'!L$16*List!$H2759)+'NEW Reference'!L$17,0)</f>
        <v>3673</v>
      </c>
      <c r="T2759" s="34">
        <f>ROUND(('NEW Reference'!M$16*List!$H2759)+'NEW Reference'!M$17,0)</f>
        <v>4386</v>
      </c>
      <c r="U2759" s="34">
        <f>ROUND(('NEW Reference'!N$16*List!$H2759)+'NEW Reference'!N$17,0)</f>
        <v>17699</v>
      </c>
      <c r="V2759" s="35">
        <f>ROUND(('NEW Reference'!O$16*List!$H2759)+'NEW Reference'!O$17,0)</f>
        <v>658</v>
      </c>
      <c r="W2759" s="35">
        <f>ROUND(('NEW Reference'!P$16*List!$H2759)+'NEW Reference'!P$17,0)</f>
        <v>927</v>
      </c>
      <c r="X2759" s="35">
        <f>ROUND(('NEW Reference'!Q$16*List!$H2759)+'NEW Reference'!Q$17,0)</f>
        <v>464</v>
      </c>
      <c r="Y2759" s="36"/>
      <c r="Z2759" s="4" t="str">
        <f t="shared" si="128"/>
        <v>OLDHAM, Texas</v>
      </c>
      <c r="AA2759" s="46" t="s">
        <v>3441</v>
      </c>
      <c r="AB2759" s="37" t="s">
        <v>49</v>
      </c>
      <c r="AC2759" s="41" t="s">
        <v>7157</v>
      </c>
      <c r="AD2759" s="42"/>
      <c r="AE2759">
        <f t="shared" si="129"/>
        <v>0.78200000000000003</v>
      </c>
    </row>
    <row r="2760" spans="1:31">
      <c r="A2760" s="28" t="s">
        <v>7622</v>
      </c>
      <c r="B2760" s="44" t="s">
        <v>7623</v>
      </c>
      <c r="C2760" s="45">
        <v>13140</v>
      </c>
      <c r="D2760" s="30" t="s">
        <v>381</v>
      </c>
      <c r="E2760" s="46" t="s">
        <v>898</v>
      </c>
      <c r="F2760" s="49" t="s">
        <v>7157</v>
      </c>
      <c r="G2760" s="33" t="s">
        <v>48</v>
      </c>
      <c r="H2760">
        <f t="shared" si="127"/>
        <v>0.9326000000000001</v>
      </c>
      <c r="I2760" s="34">
        <f>ROUND(('NEW Reference'!B$16*List!$H2760)+'NEW Reference'!B$17,0)</f>
        <v>1153</v>
      </c>
      <c r="J2760" s="34">
        <f>ROUND(('NEW Reference'!C$16*List!$H2760)+'NEW Reference'!C$17,0)</f>
        <v>1719</v>
      </c>
      <c r="K2760" s="34">
        <f>ROUND(('NEW Reference'!D$16*List!$H2760)+'NEW Reference'!D$17,0)</f>
        <v>2060</v>
      </c>
      <c r="L2760" s="34">
        <f>ROUND(('NEW Reference'!E$16*List!$H2760)+'NEW Reference'!E$17,0)</f>
        <v>2547</v>
      </c>
      <c r="M2760" s="34">
        <f>ROUND(('NEW Reference'!F$16*List!$H2760)+'NEW Reference'!F$17,0)</f>
        <v>2653</v>
      </c>
      <c r="N2760" s="34">
        <f>ROUND(('NEW Reference'!G$16*List!$H2760)+'NEW Reference'!G$17,0)</f>
        <v>3004</v>
      </c>
      <c r="O2760" s="34">
        <f>ROUND(('NEW Reference'!H$16*List!$H2760)+'NEW Reference'!H$17,0)</f>
        <v>3118</v>
      </c>
      <c r="P2760" s="34">
        <f>ROUND(('NEW Reference'!I$16*List!$H2760)+'NEW Reference'!I$17,0)</f>
        <v>3241</v>
      </c>
      <c r="Q2760" s="34">
        <f>ROUND(('NEW Reference'!J$16*List!$H2760)+'NEW Reference'!J$17,0)</f>
        <v>3753</v>
      </c>
      <c r="R2760" s="34">
        <f>ROUND(('NEW Reference'!K$16*List!$H2760)+'NEW Reference'!K$17,0)</f>
        <v>3871</v>
      </c>
      <c r="S2760" s="34">
        <f>ROUND(('NEW Reference'!L$16*List!$H2760)+'NEW Reference'!L$17,0)</f>
        <v>4177</v>
      </c>
      <c r="T2760" s="34">
        <f>ROUND(('NEW Reference'!M$16*List!$H2760)+'NEW Reference'!M$17,0)</f>
        <v>4989</v>
      </c>
      <c r="U2760" s="34">
        <f>ROUND(('NEW Reference'!N$16*List!$H2760)+'NEW Reference'!N$17,0)</f>
        <v>20131</v>
      </c>
      <c r="V2760" s="35">
        <f>ROUND(('NEW Reference'!O$16*List!$H2760)+'NEW Reference'!O$17,0)</f>
        <v>748</v>
      </c>
      <c r="W2760" s="35">
        <f>ROUND(('NEW Reference'!P$16*List!$H2760)+'NEW Reference'!P$17,0)</f>
        <v>1055</v>
      </c>
      <c r="X2760" s="35">
        <f>ROUND(('NEW Reference'!Q$16*List!$H2760)+'NEW Reference'!Q$17,0)</f>
        <v>527</v>
      </c>
      <c r="Y2760" s="36"/>
      <c r="Z2760" s="4" t="str">
        <f t="shared" si="128"/>
        <v>ORANGE, Texas</v>
      </c>
      <c r="AA2760" s="37" t="s">
        <v>898</v>
      </c>
      <c r="AB2760" s="37" t="s">
        <v>49</v>
      </c>
      <c r="AC2760" s="32" t="s">
        <v>7157</v>
      </c>
      <c r="AD2760" s="38"/>
      <c r="AE2760">
        <f t="shared" si="129"/>
        <v>0.9326000000000001</v>
      </c>
    </row>
    <row r="2761" spans="1:31">
      <c r="A2761" s="28" t="s">
        <v>7624</v>
      </c>
      <c r="B2761" s="44" t="s">
        <v>7625</v>
      </c>
      <c r="C2761" s="47">
        <v>99945</v>
      </c>
      <c r="D2761" s="30" t="s">
        <v>229</v>
      </c>
      <c r="E2761" s="37" t="s">
        <v>7626</v>
      </c>
      <c r="F2761" s="50" t="s">
        <v>7157</v>
      </c>
      <c r="G2761" s="33" t="s">
        <v>59</v>
      </c>
      <c r="H2761">
        <f t="shared" si="127"/>
        <v>0.83110000000000006</v>
      </c>
      <c r="I2761" s="34">
        <f>ROUND(('NEW Reference'!B$16*List!$H2761)+'NEW Reference'!B$17,0)</f>
        <v>1059</v>
      </c>
      <c r="J2761" s="34">
        <f>ROUND(('NEW Reference'!C$16*List!$H2761)+'NEW Reference'!C$17,0)</f>
        <v>1579</v>
      </c>
      <c r="K2761" s="34">
        <f>ROUND(('NEW Reference'!D$16*List!$H2761)+'NEW Reference'!D$17,0)</f>
        <v>1892</v>
      </c>
      <c r="L2761" s="34">
        <f>ROUND(('NEW Reference'!E$16*List!$H2761)+'NEW Reference'!E$17,0)</f>
        <v>2339</v>
      </c>
      <c r="M2761" s="34">
        <f>ROUND(('NEW Reference'!F$16*List!$H2761)+'NEW Reference'!F$17,0)</f>
        <v>2437</v>
      </c>
      <c r="N2761" s="34">
        <f>ROUND(('NEW Reference'!G$16*List!$H2761)+'NEW Reference'!G$17,0)</f>
        <v>2759</v>
      </c>
      <c r="O2761" s="34">
        <f>ROUND(('NEW Reference'!H$16*List!$H2761)+'NEW Reference'!H$17,0)</f>
        <v>2865</v>
      </c>
      <c r="P2761" s="34">
        <f>ROUND(('NEW Reference'!I$16*List!$H2761)+'NEW Reference'!I$17,0)</f>
        <v>2977</v>
      </c>
      <c r="Q2761" s="34">
        <f>ROUND(('NEW Reference'!J$16*List!$H2761)+'NEW Reference'!J$17,0)</f>
        <v>3447</v>
      </c>
      <c r="R2761" s="34">
        <f>ROUND(('NEW Reference'!K$16*List!$H2761)+'NEW Reference'!K$17,0)</f>
        <v>3556</v>
      </c>
      <c r="S2761" s="34">
        <f>ROUND(('NEW Reference'!L$16*List!$H2761)+'NEW Reference'!L$17,0)</f>
        <v>3837</v>
      </c>
      <c r="T2761" s="34">
        <f>ROUND(('NEW Reference'!M$16*List!$H2761)+'NEW Reference'!M$17,0)</f>
        <v>4583</v>
      </c>
      <c r="U2761" s="34">
        <f>ROUND(('NEW Reference'!N$16*List!$H2761)+'NEW Reference'!N$17,0)</f>
        <v>18492</v>
      </c>
      <c r="V2761" s="35">
        <f>ROUND(('NEW Reference'!O$16*List!$H2761)+'NEW Reference'!O$17,0)</f>
        <v>687</v>
      </c>
      <c r="W2761" s="35">
        <f>ROUND(('NEW Reference'!P$16*List!$H2761)+'NEW Reference'!P$17,0)</f>
        <v>969</v>
      </c>
      <c r="X2761" s="35">
        <f>ROUND(('NEW Reference'!Q$16*List!$H2761)+'NEW Reference'!Q$17,0)</f>
        <v>484</v>
      </c>
      <c r="Y2761" s="36"/>
      <c r="Z2761" s="4" t="str">
        <f t="shared" si="128"/>
        <v>PALO PINTO, Texas</v>
      </c>
      <c r="AA2761" s="46" t="s">
        <v>7626</v>
      </c>
      <c r="AB2761" s="37" t="s">
        <v>49</v>
      </c>
      <c r="AC2761" s="41" t="s">
        <v>7157</v>
      </c>
      <c r="AD2761" s="42"/>
      <c r="AE2761">
        <f t="shared" si="129"/>
        <v>0.83110000000000006</v>
      </c>
    </row>
    <row r="2762" spans="1:31">
      <c r="A2762" s="28" t="s">
        <v>7627</v>
      </c>
      <c r="B2762" s="44" t="s">
        <v>7628</v>
      </c>
      <c r="C2762" s="45">
        <v>99945</v>
      </c>
      <c r="D2762" s="30" t="s">
        <v>229</v>
      </c>
      <c r="E2762" s="46" t="s">
        <v>4436</v>
      </c>
      <c r="F2762" s="50" t="s">
        <v>7157</v>
      </c>
      <c r="G2762" s="33" t="s">
        <v>59</v>
      </c>
      <c r="H2762">
        <f t="shared" si="127"/>
        <v>0.83110000000000006</v>
      </c>
      <c r="I2762" s="34">
        <f>ROUND(('NEW Reference'!B$16*List!$H2762)+'NEW Reference'!B$17,0)</f>
        <v>1059</v>
      </c>
      <c r="J2762" s="34">
        <f>ROUND(('NEW Reference'!C$16*List!$H2762)+'NEW Reference'!C$17,0)</f>
        <v>1579</v>
      </c>
      <c r="K2762" s="34">
        <f>ROUND(('NEW Reference'!D$16*List!$H2762)+'NEW Reference'!D$17,0)</f>
        <v>1892</v>
      </c>
      <c r="L2762" s="34">
        <f>ROUND(('NEW Reference'!E$16*List!$H2762)+'NEW Reference'!E$17,0)</f>
        <v>2339</v>
      </c>
      <c r="M2762" s="34">
        <f>ROUND(('NEW Reference'!F$16*List!$H2762)+'NEW Reference'!F$17,0)</f>
        <v>2437</v>
      </c>
      <c r="N2762" s="34">
        <f>ROUND(('NEW Reference'!G$16*List!$H2762)+'NEW Reference'!G$17,0)</f>
        <v>2759</v>
      </c>
      <c r="O2762" s="34">
        <f>ROUND(('NEW Reference'!H$16*List!$H2762)+'NEW Reference'!H$17,0)</f>
        <v>2865</v>
      </c>
      <c r="P2762" s="34">
        <f>ROUND(('NEW Reference'!I$16*List!$H2762)+'NEW Reference'!I$17,0)</f>
        <v>2977</v>
      </c>
      <c r="Q2762" s="34">
        <f>ROUND(('NEW Reference'!J$16*List!$H2762)+'NEW Reference'!J$17,0)</f>
        <v>3447</v>
      </c>
      <c r="R2762" s="34">
        <f>ROUND(('NEW Reference'!K$16*List!$H2762)+'NEW Reference'!K$17,0)</f>
        <v>3556</v>
      </c>
      <c r="S2762" s="34">
        <f>ROUND(('NEW Reference'!L$16*List!$H2762)+'NEW Reference'!L$17,0)</f>
        <v>3837</v>
      </c>
      <c r="T2762" s="34">
        <f>ROUND(('NEW Reference'!M$16*List!$H2762)+'NEW Reference'!M$17,0)</f>
        <v>4583</v>
      </c>
      <c r="U2762" s="34">
        <f>ROUND(('NEW Reference'!N$16*List!$H2762)+'NEW Reference'!N$17,0)</f>
        <v>18492</v>
      </c>
      <c r="V2762" s="35">
        <f>ROUND(('NEW Reference'!O$16*List!$H2762)+'NEW Reference'!O$17,0)</f>
        <v>687</v>
      </c>
      <c r="W2762" s="35">
        <f>ROUND(('NEW Reference'!P$16*List!$H2762)+'NEW Reference'!P$17,0)</f>
        <v>969</v>
      </c>
      <c r="X2762" s="35">
        <f>ROUND(('NEW Reference'!Q$16*List!$H2762)+'NEW Reference'!Q$17,0)</f>
        <v>484</v>
      </c>
      <c r="Y2762" s="36"/>
      <c r="Z2762" s="4" t="str">
        <f t="shared" si="128"/>
        <v>PANOLA, Texas</v>
      </c>
      <c r="AA2762" s="46" t="s">
        <v>4436</v>
      </c>
      <c r="AB2762" s="37" t="s">
        <v>49</v>
      </c>
      <c r="AC2762" s="41" t="s">
        <v>7157</v>
      </c>
      <c r="AD2762" s="42"/>
      <c r="AE2762">
        <f t="shared" si="129"/>
        <v>0.83110000000000006</v>
      </c>
    </row>
    <row r="2763" spans="1:31">
      <c r="A2763" s="28" t="s">
        <v>7629</v>
      </c>
      <c r="B2763" s="44" t="s">
        <v>7630</v>
      </c>
      <c r="C2763" s="45">
        <v>23104</v>
      </c>
      <c r="D2763" s="30" t="s">
        <v>763</v>
      </c>
      <c r="E2763" s="46" t="s">
        <v>7631</v>
      </c>
      <c r="F2763" s="49" t="s">
        <v>7157</v>
      </c>
      <c r="G2763" s="33" t="s">
        <v>48</v>
      </c>
      <c r="H2763">
        <f t="shared" si="127"/>
        <v>0.97000000000000008</v>
      </c>
      <c r="I2763" s="34">
        <f>ROUND(('NEW Reference'!B$16*List!$H2763)+'NEW Reference'!B$17,0)</f>
        <v>1188</v>
      </c>
      <c r="J2763" s="34">
        <f>ROUND(('NEW Reference'!C$16*List!$H2763)+'NEW Reference'!C$17,0)</f>
        <v>1771</v>
      </c>
      <c r="K2763" s="34">
        <f>ROUND(('NEW Reference'!D$16*List!$H2763)+'NEW Reference'!D$17,0)</f>
        <v>2122</v>
      </c>
      <c r="L2763" s="34">
        <f>ROUND(('NEW Reference'!E$16*List!$H2763)+'NEW Reference'!E$17,0)</f>
        <v>2623</v>
      </c>
      <c r="M2763" s="34">
        <f>ROUND(('NEW Reference'!F$16*List!$H2763)+'NEW Reference'!F$17,0)</f>
        <v>2733</v>
      </c>
      <c r="N2763" s="34">
        <f>ROUND(('NEW Reference'!G$16*List!$H2763)+'NEW Reference'!G$17,0)</f>
        <v>3094</v>
      </c>
      <c r="O2763" s="34">
        <f>ROUND(('NEW Reference'!H$16*List!$H2763)+'NEW Reference'!H$17,0)</f>
        <v>3212</v>
      </c>
      <c r="P2763" s="34">
        <f>ROUND(('NEW Reference'!I$16*List!$H2763)+'NEW Reference'!I$17,0)</f>
        <v>3338</v>
      </c>
      <c r="Q2763" s="34">
        <f>ROUND(('NEW Reference'!J$16*List!$H2763)+'NEW Reference'!J$17,0)</f>
        <v>3866</v>
      </c>
      <c r="R2763" s="34">
        <f>ROUND(('NEW Reference'!K$16*List!$H2763)+'NEW Reference'!K$17,0)</f>
        <v>3987</v>
      </c>
      <c r="S2763" s="34">
        <f>ROUND(('NEW Reference'!L$16*List!$H2763)+'NEW Reference'!L$17,0)</f>
        <v>4303</v>
      </c>
      <c r="T2763" s="34">
        <f>ROUND(('NEW Reference'!M$16*List!$H2763)+'NEW Reference'!M$17,0)</f>
        <v>5139</v>
      </c>
      <c r="U2763" s="34">
        <f>ROUND(('NEW Reference'!N$16*List!$H2763)+'NEW Reference'!N$17,0)</f>
        <v>20735</v>
      </c>
      <c r="V2763" s="35">
        <f>ROUND(('NEW Reference'!O$16*List!$H2763)+'NEW Reference'!O$17,0)</f>
        <v>771</v>
      </c>
      <c r="W2763" s="35">
        <f>ROUND(('NEW Reference'!P$16*List!$H2763)+'NEW Reference'!P$17,0)</f>
        <v>1086</v>
      </c>
      <c r="X2763" s="35">
        <f>ROUND(('NEW Reference'!Q$16*List!$H2763)+'NEW Reference'!Q$17,0)</f>
        <v>543</v>
      </c>
      <c r="Y2763" s="36"/>
      <c r="Z2763" s="4" t="str">
        <f t="shared" si="128"/>
        <v>PARKER, Texas</v>
      </c>
      <c r="AA2763" s="37" t="s">
        <v>7631</v>
      </c>
      <c r="AB2763" s="37" t="s">
        <v>49</v>
      </c>
      <c r="AC2763" s="32" t="s">
        <v>7157</v>
      </c>
      <c r="AD2763" s="38"/>
      <c r="AE2763">
        <f t="shared" si="129"/>
        <v>0.97000000000000008</v>
      </c>
    </row>
    <row r="2764" spans="1:31">
      <c r="A2764" s="28" t="s">
        <v>7632</v>
      </c>
      <c r="B2764" s="44" t="s">
        <v>7633</v>
      </c>
      <c r="C2764" s="45">
        <v>99945</v>
      </c>
      <c r="D2764" s="30" t="s">
        <v>229</v>
      </c>
      <c r="E2764" s="46" t="s">
        <v>7634</v>
      </c>
      <c r="F2764" s="50" t="s">
        <v>7157</v>
      </c>
      <c r="G2764" s="33" t="s">
        <v>59</v>
      </c>
      <c r="H2764">
        <f t="shared" si="127"/>
        <v>0.83110000000000006</v>
      </c>
      <c r="I2764" s="34">
        <f>ROUND(('NEW Reference'!B$16*List!$H2764)+'NEW Reference'!B$17,0)</f>
        <v>1059</v>
      </c>
      <c r="J2764" s="34">
        <f>ROUND(('NEW Reference'!C$16*List!$H2764)+'NEW Reference'!C$17,0)</f>
        <v>1579</v>
      </c>
      <c r="K2764" s="34">
        <f>ROUND(('NEW Reference'!D$16*List!$H2764)+'NEW Reference'!D$17,0)</f>
        <v>1892</v>
      </c>
      <c r="L2764" s="34">
        <f>ROUND(('NEW Reference'!E$16*List!$H2764)+'NEW Reference'!E$17,0)</f>
        <v>2339</v>
      </c>
      <c r="M2764" s="34">
        <f>ROUND(('NEW Reference'!F$16*List!$H2764)+'NEW Reference'!F$17,0)</f>
        <v>2437</v>
      </c>
      <c r="N2764" s="34">
        <f>ROUND(('NEW Reference'!G$16*List!$H2764)+'NEW Reference'!G$17,0)</f>
        <v>2759</v>
      </c>
      <c r="O2764" s="34">
        <f>ROUND(('NEW Reference'!H$16*List!$H2764)+'NEW Reference'!H$17,0)</f>
        <v>2865</v>
      </c>
      <c r="P2764" s="34">
        <f>ROUND(('NEW Reference'!I$16*List!$H2764)+'NEW Reference'!I$17,0)</f>
        <v>2977</v>
      </c>
      <c r="Q2764" s="34">
        <f>ROUND(('NEW Reference'!J$16*List!$H2764)+'NEW Reference'!J$17,0)</f>
        <v>3447</v>
      </c>
      <c r="R2764" s="34">
        <f>ROUND(('NEW Reference'!K$16*List!$H2764)+'NEW Reference'!K$17,0)</f>
        <v>3556</v>
      </c>
      <c r="S2764" s="34">
        <f>ROUND(('NEW Reference'!L$16*List!$H2764)+'NEW Reference'!L$17,0)</f>
        <v>3837</v>
      </c>
      <c r="T2764" s="34">
        <f>ROUND(('NEW Reference'!M$16*List!$H2764)+'NEW Reference'!M$17,0)</f>
        <v>4583</v>
      </c>
      <c r="U2764" s="34">
        <f>ROUND(('NEW Reference'!N$16*List!$H2764)+'NEW Reference'!N$17,0)</f>
        <v>18492</v>
      </c>
      <c r="V2764" s="35">
        <f>ROUND(('NEW Reference'!O$16*List!$H2764)+'NEW Reference'!O$17,0)</f>
        <v>687</v>
      </c>
      <c r="W2764" s="35">
        <f>ROUND(('NEW Reference'!P$16*List!$H2764)+'NEW Reference'!P$17,0)</f>
        <v>969</v>
      </c>
      <c r="X2764" s="35">
        <f>ROUND(('NEW Reference'!Q$16*List!$H2764)+'NEW Reference'!Q$17,0)</f>
        <v>484</v>
      </c>
      <c r="Y2764" s="36"/>
      <c r="Z2764" s="4" t="str">
        <f t="shared" si="128"/>
        <v>PARMER, Texas</v>
      </c>
      <c r="AA2764" s="37" t="s">
        <v>7634</v>
      </c>
      <c r="AB2764" s="37" t="s">
        <v>49</v>
      </c>
      <c r="AC2764" s="32" t="s">
        <v>7157</v>
      </c>
      <c r="AD2764" s="38"/>
      <c r="AE2764">
        <f t="shared" si="129"/>
        <v>0.83110000000000006</v>
      </c>
    </row>
    <row r="2765" spans="1:31">
      <c r="A2765" s="28" t="s">
        <v>7635</v>
      </c>
      <c r="B2765" s="44" t="s">
        <v>7636</v>
      </c>
      <c r="C2765" s="45">
        <v>99945</v>
      </c>
      <c r="D2765" s="30" t="s">
        <v>229</v>
      </c>
      <c r="E2765" s="46" t="s">
        <v>7637</v>
      </c>
      <c r="F2765" s="50" t="s">
        <v>7157</v>
      </c>
      <c r="G2765" s="33" t="s">
        <v>59</v>
      </c>
      <c r="H2765">
        <f t="shared" si="127"/>
        <v>0.83110000000000006</v>
      </c>
      <c r="I2765" s="34">
        <f>ROUND(('NEW Reference'!B$16*List!$H2765)+'NEW Reference'!B$17,0)</f>
        <v>1059</v>
      </c>
      <c r="J2765" s="34">
        <f>ROUND(('NEW Reference'!C$16*List!$H2765)+'NEW Reference'!C$17,0)</f>
        <v>1579</v>
      </c>
      <c r="K2765" s="34">
        <f>ROUND(('NEW Reference'!D$16*List!$H2765)+'NEW Reference'!D$17,0)</f>
        <v>1892</v>
      </c>
      <c r="L2765" s="34">
        <f>ROUND(('NEW Reference'!E$16*List!$H2765)+'NEW Reference'!E$17,0)</f>
        <v>2339</v>
      </c>
      <c r="M2765" s="34">
        <f>ROUND(('NEW Reference'!F$16*List!$H2765)+'NEW Reference'!F$17,0)</f>
        <v>2437</v>
      </c>
      <c r="N2765" s="34">
        <f>ROUND(('NEW Reference'!G$16*List!$H2765)+'NEW Reference'!G$17,0)</f>
        <v>2759</v>
      </c>
      <c r="O2765" s="34">
        <f>ROUND(('NEW Reference'!H$16*List!$H2765)+'NEW Reference'!H$17,0)</f>
        <v>2865</v>
      </c>
      <c r="P2765" s="34">
        <f>ROUND(('NEW Reference'!I$16*List!$H2765)+'NEW Reference'!I$17,0)</f>
        <v>2977</v>
      </c>
      <c r="Q2765" s="34">
        <f>ROUND(('NEW Reference'!J$16*List!$H2765)+'NEW Reference'!J$17,0)</f>
        <v>3447</v>
      </c>
      <c r="R2765" s="34">
        <f>ROUND(('NEW Reference'!K$16*List!$H2765)+'NEW Reference'!K$17,0)</f>
        <v>3556</v>
      </c>
      <c r="S2765" s="34">
        <f>ROUND(('NEW Reference'!L$16*List!$H2765)+'NEW Reference'!L$17,0)</f>
        <v>3837</v>
      </c>
      <c r="T2765" s="34">
        <f>ROUND(('NEW Reference'!M$16*List!$H2765)+'NEW Reference'!M$17,0)</f>
        <v>4583</v>
      </c>
      <c r="U2765" s="34">
        <f>ROUND(('NEW Reference'!N$16*List!$H2765)+'NEW Reference'!N$17,0)</f>
        <v>18492</v>
      </c>
      <c r="V2765" s="35">
        <f>ROUND(('NEW Reference'!O$16*List!$H2765)+'NEW Reference'!O$17,0)</f>
        <v>687</v>
      </c>
      <c r="W2765" s="35">
        <f>ROUND(('NEW Reference'!P$16*List!$H2765)+'NEW Reference'!P$17,0)</f>
        <v>969</v>
      </c>
      <c r="X2765" s="35">
        <f>ROUND(('NEW Reference'!Q$16*List!$H2765)+'NEW Reference'!Q$17,0)</f>
        <v>484</v>
      </c>
      <c r="Y2765" s="36"/>
      <c r="Z2765" s="4" t="str">
        <f t="shared" si="128"/>
        <v>PECOS, Texas</v>
      </c>
      <c r="AA2765" s="46" t="s">
        <v>7637</v>
      </c>
      <c r="AB2765" s="37" t="s">
        <v>49</v>
      </c>
      <c r="AC2765" s="41" t="s">
        <v>7157</v>
      </c>
      <c r="AD2765" s="42"/>
      <c r="AE2765">
        <f t="shared" si="129"/>
        <v>0.83110000000000006</v>
      </c>
    </row>
    <row r="2766" spans="1:31">
      <c r="A2766" s="28" t="s">
        <v>7638</v>
      </c>
      <c r="B2766" s="44" t="s">
        <v>7639</v>
      </c>
      <c r="C2766" s="45">
        <v>99945</v>
      </c>
      <c r="D2766" s="30" t="s">
        <v>229</v>
      </c>
      <c r="E2766" s="46" t="s">
        <v>701</v>
      </c>
      <c r="F2766" s="50" t="s">
        <v>7157</v>
      </c>
      <c r="G2766" s="33" t="s">
        <v>59</v>
      </c>
      <c r="H2766">
        <f t="shared" si="127"/>
        <v>0.83110000000000006</v>
      </c>
      <c r="I2766" s="34">
        <f>ROUND(('NEW Reference'!B$16*List!$H2766)+'NEW Reference'!B$17,0)</f>
        <v>1059</v>
      </c>
      <c r="J2766" s="34">
        <f>ROUND(('NEW Reference'!C$16*List!$H2766)+'NEW Reference'!C$17,0)</f>
        <v>1579</v>
      </c>
      <c r="K2766" s="34">
        <f>ROUND(('NEW Reference'!D$16*List!$H2766)+'NEW Reference'!D$17,0)</f>
        <v>1892</v>
      </c>
      <c r="L2766" s="34">
        <f>ROUND(('NEW Reference'!E$16*List!$H2766)+'NEW Reference'!E$17,0)</f>
        <v>2339</v>
      </c>
      <c r="M2766" s="34">
        <f>ROUND(('NEW Reference'!F$16*List!$H2766)+'NEW Reference'!F$17,0)</f>
        <v>2437</v>
      </c>
      <c r="N2766" s="34">
        <f>ROUND(('NEW Reference'!G$16*List!$H2766)+'NEW Reference'!G$17,0)</f>
        <v>2759</v>
      </c>
      <c r="O2766" s="34">
        <f>ROUND(('NEW Reference'!H$16*List!$H2766)+'NEW Reference'!H$17,0)</f>
        <v>2865</v>
      </c>
      <c r="P2766" s="34">
        <f>ROUND(('NEW Reference'!I$16*List!$H2766)+'NEW Reference'!I$17,0)</f>
        <v>2977</v>
      </c>
      <c r="Q2766" s="34">
        <f>ROUND(('NEW Reference'!J$16*List!$H2766)+'NEW Reference'!J$17,0)</f>
        <v>3447</v>
      </c>
      <c r="R2766" s="34">
        <f>ROUND(('NEW Reference'!K$16*List!$H2766)+'NEW Reference'!K$17,0)</f>
        <v>3556</v>
      </c>
      <c r="S2766" s="34">
        <f>ROUND(('NEW Reference'!L$16*List!$H2766)+'NEW Reference'!L$17,0)</f>
        <v>3837</v>
      </c>
      <c r="T2766" s="34">
        <f>ROUND(('NEW Reference'!M$16*List!$H2766)+'NEW Reference'!M$17,0)</f>
        <v>4583</v>
      </c>
      <c r="U2766" s="34">
        <f>ROUND(('NEW Reference'!N$16*List!$H2766)+'NEW Reference'!N$17,0)</f>
        <v>18492</v>
      </c>
      <c r="V2766" s="35">
        <f>ROUND(('NEW Reference'!O$16*List!$H2766)+'NEW Reference'!O$17,0)</f>
        <v>687</v>
      </c>
      <c r="W2766" s="35">
        <f>ROUND(('NEW Reference'!P$16*List!$H2766)+'NEW Reference'!P$17,0)</f>
        <v>969</v>
      </c>
      <c r="X2766" s="35">
        <f>ROUND(('NEW Reference'!Q$16*List!$H2766)+'NEW Reference'!Q$17,0)</f>
        <v>484</v>
      </c>
      <c r="Y2766" s="36"/>
      <c r="Z2766" s="4" t="str">
        <f t="shared" si="128"/>
        <v>POLK, Texas</v>
      </c>
      <c r="AA2766" s="37" t="s">
        <v>701</v>
      </c>
      <c r="AB2766" s="37" t="s">
        <v>49</v>
      </c>
      <c r="AC2766" s="32" t="s">
        <v>7157</v>
      </c>
      <c r="AD2766" s="38"/>
      <c r="AE2766">
        <f t="shared" si="129"/>
        <v>0.83110000000000006</v>
      </c>
    </row>
    <row r="2767" spans="1:31">
      <c r="A2767" s="28" t="s">
        <v>7640</v>
      </c>
      <c r="B2767" s="44" t="s">
        <v>7641</v>
      </c>
      <c r="C2767" s="47">
        <v>11100</v>
      </c>
      <c r="D2767" s="30" t="s">
        <v>311</v>
      </c>
      <c r="E2767" s="37" t="s">
        <v>6589</v>
      </c>
      <c r="F2767" s="49" t="s">
        <v>7157</v>
      </c>
      <c r="G2767" s="33" t="s">
        <v>48</v>
      </c>
      <c r="H2767">
        <f t="shared" ref="H2767:H2830" si="130">IFERROR(INDEX($AH:$AH,MATCH($C2767,$AF:$AF,0)),"")</f>
        <v>0.78200000000000003</v>
      </c>
      <c r="I2767" s="34">
        <f>ROUND(('NEW Reference'!B$16*List!$H2767)+'NEW Reference'!B$17,0)</f>
        <v>1014</v>
      </c>
      <c r="J2767" s="34">
        <f>ROUND(('NEW Reference'!C$16*List!$H2767)+'NEW Reference'!C$17,0)</f>
        <v>1512</v>
      </c>
      <c r="K2767" s="34">
        <f>ROUND(('NEW Reference'!D$16*List!$H2767)+'NEW Reference'!D$17,0)</f>
        <v>1811</v>
      </c>
      <c r="L2767" s="34">
        <f>ROUND(('NEW Reference'!E$16*List!$H2767)+'NEW Reference'!E$17,0)</f>
        <v>2239</v>
      </c>
      <c r="M2767" s="34">
        <f>ROUND(('NEW Reference'!F$16*List!$H2767)+'NEW Reference'!F$17,0)</f>
        <v>2333</v>
      </c>
      <c r="N2767" s="34">
        <f>ROUND(('NEW Reference'!G$16*List!$H2767)+'NEW Reference'!G$17,0)</f>
        <v>2641</v>
      </c>
      <c r="O2767" s="34">
        <f>ROUND(('NEW Reference'!H$16*List!$H2767)+'NEW Reference'!H$17,0)</f>
        <v>2742</v>
      </c>
      <c r="P2767" s="34">
        <f>ROUND(('NEW Reference'!I$16*List!$H2767)+'NEW Reference'!I$17,0)</f>
        <v>2849</v>
      </c>
      <c r="Q2767" s="34">
        <f>ROUND(('NEW Reference'!J$16*List!$H2767)+'NEW Reference'!J$17,0)</f>
        <v>3300</v>
      </c>
      <c r="R2767" s="34">
        <f>ROUND(('NEW Reference'!K$16*List!$H2767)+'NEW Reference'!K$17,0)</f>
        <v>3404</v>
      </c>
      <c r="S2767" s="34">
        <f>ROUND(('NEW Reference'!L$16*List!$H2767)+'NEW Reference'!L$17,0)</f>
        <v>3673</v>
      </c>
      <c r="T2767" s="34">
        <f>ROUND(('NEW Reference'!M$16*List!$H2767)+'NEW Reference'!M$17,0)</f>
        <v>4386</v>
      </c>
      <c r="U2767" s="34">
        <f>ROUND(('NEW Reference'!N$16*List!$H2767)+'NEW Reference'!N$17,0)</f>
        <v>17699</v>
      </c>
      <c r="V2767" s="35">
        <f>ROUND(('NEW Reference'!O$16*List!$H2767)+'NEW Reference'!O$17,0)</f>
        <v>658</v>
      </c>
      <c r="W2767" s="35">
        <f>ROUND(('NEW Reference'!P$16*List!$H2767)+'NEW Reference'!P$17,0)</f>
        <v>927</v>
      </c>
      <c r="X2767" s="35">
        <f>ROUND(('NEW Reference'!Q$16*List!$H2767)+'NEW Reference'!Q$17,0)</f>
        <v>464</v>
      </c>
      <c r="Y2767" s="36"/>
      <c r="Z2767" s="4" t="str">
        <f t="shared" ref="Z2767:Z2830" si="131">CONCATENATE(AA2767, AB2767, AC2767)</f>
        <v>POTTER, Texas</v>
      </c>
      <c r="AA2767" s="37" t="s">
        <v>6589</v>
      </c>
      <c r="AB2767" s="37" t="s">
        <v>49</v>
      </c>
      <c r="AC2767" s="32" t="s">
        <v>7157</v>
      </c>
      <c r="AD2767" s="38"/>
      <c r="AE2767">
        <f t="shared" ref="AE2767:AE2830" si="132">IFERROR(INDEX($AH:$AH,MATCH($C2767,$AF:$AF,0)),"")</f>
        <v>0.78200000000000003</v>
      </c>
    </row>
    <row r="2768" spans="1:31">
      <c r="A2768" s="28" t="s">
        <v>7642</v>
      </c>
      <c r="B2768" s="44" t="s">
        <v>7643</v>
      </c>
      <c r="C2768" s="47">
        <v>99945</v>
      </c>
      <c r="D2768" s="30" t="s">
        <v>229</v>
      </c>
      <c r="E2768" s="37" t="s">
        <v>7644</v>
      </c>
      <c r="F2768" s="50" t="s">
        <v>7157</v>
      </c>
      <c r="G2768" s="33" t="s">
        <v>59</v>
      </c>
      <c r="H2768">
        <f t="shared" si="130"/>
        <v>0.83110000000000006</v>
      </c>
      <c r="I2768" s="34">
        <f>ROUND(('NEW Reference'!B$16*List!$H2768)+'NEW Reference'!B$17,0)</f>
        <v>1059</v>
      </c>
      <c r="J2768" s="34">
        <f>ROUND(('NEW Reference'!C$16*List!$H2768)+'NEW Reference'!C$17,0)</f>
        <v>1579</v>
      </c>
      <c r="K2768" s="34">
        <f>ROUND(('NEW Reference'!D$16*List!$H2768)+'NEW Reference'!D$17,0)</f>
        <v>1892</v>
      </c>
      <c r="L2768" s="34">
        <f>ROUND(('NEW Reference'!E$16*List!$H2768)+'NEW Reference'!E$17,0)</f>
        <v>2339</v>
      </c>
      <c r="M2768" s="34">
        <f>ROUND(('NEW Reference'!F$16*List!$H2768)+'NEW Reference'!F$17,0)</f>
        <v>2437</v>
      </c>
      <c r="N2768" s="34">
        <f>ROUND(('NEW Reference'!G$16*List!$H2768)+'NEW Reference'!G$17,0)</f>
        <v>2759</v>
      </c>
      <c r="O2768" s="34">
        <f>ROUND(('NEW Reference'!H$16*List!$H2768)+'NEW Reference'!H$17,0)</f>
        <v>2865</v>
      </c>
      <c r="P2768" s="34">
        <f>ROUND(('NEW Reference'!I$16*List!$H2768)+'NEW Reference'!I$17,0)</f>
        <v>2977</v>
      </c>
      <c r="Q2768" s="34">
        <f>ROUND(('NEW Reference'!J$16*List!$H2768)+'NEW Reference'!J$17,0)</f>
        <v>3447</v>
      </c>
      <c r="R2768" s="34">
        <f>ROUND(('NEW Reference'!K$16*List!$H2768)+'NEW Reference'!K$17,0)</f>
        <v>3556</v>
      </c>
      <c r="S2768" s="34">
        <f>ROUND(('NEW Reference'!L$16*List!$H2768)+'NEW Reference'!L$17,0)</f>
        <v>3837</v>
      </c>
      <c r="T2768" s="34">
        <f>ROUND(('NEW Reference'!M$16*List!$H2768)+'NEW Reference'!M$17,0)</f>
        <v>4583</v>
      </c>
      <c r="U2768" s="34">
        <f>ROUND(('NEW Reference'!N$16*List!$H2768)+'NEW Reference'!N$17,0)</f>
        <v>18492</v>
      </c>
      <c r="V2768" s="35">
        <f>ROUND(('NEW Reference'!O$16*List!$H2768)+'NEW Reference'!O$17,0)</f>
        <v>687</v>
      </c>
      <c r="W2768" s="35">
        <f>ROUND(('NEW Reference'!P$16*List!$H2768)+'NEW Reference'!P$17,0)</f>
        <v>969</v>
      </c>
      <c r="X2768" s="35">
        <f>ROUND(('NEW Reference'!Q$16*List!$H2768)+'NEW Reference'!Q$17,0)</f>
        <v>484</v>
      </c>
      <c r="Y2768" s="36"/>
      <c r="Z2768" s="4" t="str">
        <f t="shared" si="131"/>
        <v>PRESIDIO, Texas</v>
      </c>
      <c r="AA2768" s="46" t="s">
        <v>7644</v>
      </c>
      <c r="AB2768" s="37" t="s">
        <v>49</v>
      </c>
      <c r="AC2768" s="41" t="s">
        <v>7157</v>
      </c>
      <c r="AD2768" s="42"/>
      <c r="AE2768">
        <f t="shared" si="132"/>
        <v>0.83110000000000006</v>
      </c>
    </row>
    <row r="2769" spans="1:31">
      <c r="A2769" s="28" t="s">
        <v>7645</v>
      </c>
      <c r="B2769" s="44" t="s">
        <v>7646</v>
      </c>
      <c r="C2769" s="45">
        <v>99945</v>
      </c>
      <c r="D2769" s="30" t="s">
        <v>229</v>
      </c>
      <c r="E2769" s="46" t="s">
        <v>7647</v>
      </c>
      <c r="F2769" s="50" t="s">
        <v>7157</v>
      </c>
      <c r="G2769" s="33" t="s">
        <v>59</v>
      </c>
      <c r="H2769">
        <f t="shared" si="130"/>
        <v>0.83110000000000006</v>
      </c>
      <c r="I2769" s="34">
        <f>ROUND(('NEW Reference'!B$16*List!$H2769)+'NEW Reference'!B$17,0)</f>
        <v>1059</v>
      </c>
      <c r="J2769" s="34">
        <f>ROUND(('NEW Reference'!C$16*List!$H2769)+'NEW Reference'!C$17,0)</f>
        <v>1579</v>
      </c>
      <c r="K2769" s="34">
        <f>ROUND(('NEW Reference'!D$16*List!$H2769)+'NEW Reference'!D$17,0)</f>
        <v>1892</v>
      </c>
      <c r="L2769" s="34">
        <f>ROUND(('NEW Reference'!E$16*List!$H2769)+'NEW Reference'!E$17,0)</f>
        <v>2339</v>
      </c>
      <c r="M2769" s="34">
        <f>ROUND(('NEW Reference'!F$16*List!$H2769)+'NEW Reference'!F$17,0)</f>
        <v>2437</v>
      </c>
      <c r="N2769" s="34">
        <f>ROUND(('NEW Reference'!G$16*List!$H2769)+'NEW Reference'!G$17,0)</f>
        <v>2759</v>
      </c>
      <c r="O2769" s="34">
        <f>ROUND(('NEW Reference'!H$16*List!$H2769)+'NEW Reference'!H$17,0)</f>
        <v>2865</v>
      </c>
      <c r="P2769" s="34">
        <f>ROUND(('NEW Reference'!I$16*List!$H2769)+'NEW Reference'!I$17,0)</f>
        <v>2977</v>
      </c>
      <c r="Q2769" s="34">
        <f>ROUND(('NEW Reference'!J$16*List!$H2769)+'NEW Reference'!J$17,0)</f>
        <v>3447</v>
      </c>
      <c r="R2769" s="34">
        <f>ROUND(('NEW Reference'!K$16*List!$H2769)+'NEW Reference'!K$17,0)</f>
        <v>3556</v>
      </c>
      <c r="S2769" s="34">
        <f>ROUND(('NEW Reference'!L$16*List!$H2769)+'NEW Reference'!L$17,0)</f>
        <v>3837</v>
      </c>
      <c r="T2769" s="34">
        <f>ROUND(('NEW Reference'!M$16*List!$H2769)+'NEW Reference'!M$17,0)</f>
        <v>4583</v>
      </c>
      <c r="U2769" s="34">
        <f>ROUND(('NEW Reference'!N$16*List!$H2769)+'NEW Reference'!N$17,0)</f>
        <v>18492</v>
      </c>
      <c r="V2769" s="35">
        <f>ROUND(('NEW Reference'!O$16*List!$H2769)+'NEW Reference'!O$17,0)</f>
        <v>687</v>
      </c>
      <c r="W2769" s="35">
        <f>ROUND(('NEW Reference'!P$16*List!$H2769)+'NEW Reference'!P$17,0)</f>
        <v>969</v>
      </c>
      <c r="X2769" s="35">
        <f>ROUND(('NEW Reference'!Q$16*List!$H2769)+'NEW Reference'!Q$17,0)</f>
        <v>484</v>
      </c>
      <c r="Y2769" s="36"/>
      <c r="Z2769" s="4" t="str">
        <f t="shared" si="131"/>
        <v>RAINS, Texas</v>
      </c>
      <c r="AA2769" s="46" t="s">
        <v>7647</v>
      </c>
      <c r="AB2769" s="37" t="s">
        <v>49</v>
      </c>
      <c r="AC2769" s="41" t="s">
        <v>7157</v>
      </c>
      <c r="AD2769" s="42"/>
      <c r="AE2769">
        <f t="shared" si="132"/>
        <v>0.83110000000000006</v>
      </c>
    </row>
    <row r="2770" spans="1:31">
      <c r="A2770" s="28" t="s">
        <v>7648</v>
      </c>
      <c r="B2770" s="44" t="s">
        <v>7649</v>
      </c>
      <c r="C2770" s="47">
        <v>11100</v>
      </c>
      <c r="D2770" s="30" t="s">
        <v>311</v>
      </c>
      <c r="E2770" s="37" t="s">
        <v>7650</v>
      </c>
      <c r="F2770" s="49" t="s">
        <v>7157</v>
      </c>
      <c r="G2770" s="33" t="s">
        <v>48</v>
      </c>
      <c r="H2770">
        <f t="shared" si="130"/>
        <v>0.78200000000000003</v>
      </c>
      <c r="I2770" s="34">
        <f>ROUND(('NEW Reference'!B$16*List!$H2770)+'NEW Reference'!B$17,0)</f>
        <v>1014</v>
      </c>
      <c r="J2770" s="34">
        <f>ROUND(('NEW Reference'!C$16*List!$H2770)+'NEW Reference'!C$17,0)</f>
        <v>1512</v>
      </c>
      <c r="K2770" s="34">
        <f>ROUND(('NEW Reference'!D$16*List!$H2770)+'NEW Reference'!D$17,0)</f>
        <v>1811</v>
      </c>
      <c r="L2770" s="34">
        <f>ROUND(('NEW Reference'!E$16*List!$H2770)+'NEW Reference'!E$17,0)</f>
        <v>2239</v>
      </c>
      <c r="M2770" s="34">
        <f>ROUND(('NEW Reference'!F$16*List!$H2770)+'NEW Reference'!F$17,0)</f>
        <v>2333</v>
      </c>
      <c r="N2770" s="34">
        <f>ROUND(('NEW Reference'!G$16*List!$H2770)+'NEW Reference'!G$17,0)</f>
        <v>2641</v>
      </c>
      <c r="O2770" s="34">
        <f>ROUND(('NEW Reference'!H$16*List!$H2770)+'NEW Reference'!H$17,0)</f>
        <v>2742</v>
      </c>
      <c r="P2770" s="34">
        <f>ROUND(('NEW Reference'!I$16*List!$H2770)+'NEW Reference'!I$17,0)</f>
        <v>2849</v>
      </c>
      <c r="Q2770" s="34">
        <f>ROUND(('NEW Reference'!J$16*List!$H2770)+'NEW Reference'!J$17,0)</f>
        <v>3300</v>
      </c>
      <c r="R2770" s="34">
        <f>ROUND(('NEW Reference'!K$16*List!$H2770)+'NEW Reference'!K$17,0)</f>
        <v>3404</v>
      </c>
      <c r="S2770" s="34">
        <f>ROUND(('NEW Reference'!L$16*List!$H2770)+'NEW Reference'!L$17,0)</f>
        <v>3673</v>
      </c>
      <c r="T2770" s="34">
        <f>ROUND(('NEW Reference'!M$16*List!$H2770)+'NEW Reference'!M$17,0)</f>
        <v>4386</v>
      </c>
      <c r="U2770" s="34">
        <f>ROUND(('NEW Reference'!N$16*List!$H2770)+'NEW Reference'!N$17,0)</f>
        <v>17699</v>
      </c>
      <c r="V2770" s="35">
        <f>ROUND(('NEW Reference'!O$16*List!$H2770)+'NEW Reference'!O$17,0)</f>
        <v>658</v>
      </c>
      <c r="W2770" s="35">
        <f>ROUND(('NEW Reference'!P$16*List!$H2770)+'NEW Reference'!P$17,0)</f>
        <v>927</v>
      </c>
      <c r="X2770" s="35">
        <f>ROUND(('NEW Reference'!Q$16*List!$H2770)+'NEW Reference'!Q$17,0)</f>
        <v>464</v>
      </c>
      <c r="Y2770" s="36"/>
      <c r="Z2770" s="4" t="str">
        <f t="shared" si="131"/>
        <v>RANDALL, Texas</v>
      </c>
      <c r="AA2770" s="46" t="s">
        <v>7650</v>
      </c>
      <c r="AB2770" s="37" t="s">
        <v>49</v>
      </c>
      <c r="AC2770" s="41" t="s">
        <v>7157</v>
      </c>
      <c r="AD2770" s="42"/>
      <c r="AE2770">
        <f t="shared" si="132"/>
        <v>0.78200000000000003</v>
      </c>
    </row>
    <row r="2771" spans="1:31">
      <c r="A2771" s="28" t="s">
        <v>7651</v>
      </c>
      <c r="B2771" s="44" t="s">
        <v>7652</v>
      </c>
      <c r="C2771" s="45">
        <v>99945</v>
      </c>
      <c r="D2771" s="30" t="s">
        <v>229</v>
      </c>
      <c r="E2771" s="46" t="s">
        <v>7653</v>
      </c>
      <c r="F2771" s="50" t="s">
        <v>7157</v>
      </c>
      <c r="G2771" s="33" t="s">
        <v>59</v>
      </c>
      <c r="H2771">
        <f t="shared" si="130"/>
        <v>0.83110000000000006</v>
      </c>
      <c r="I2771" s="34">
        <f>ROUND(('NEW Reference'!B$16*List!$H2771)+'NEW Reference'!B$17,0)</f>
        <v>1059</v>
      </c>
      <c r="J2771" s="34">
        <f>ROUND(('NEW Reference'!C$16*List!$H2771)+'NEW Reference'!C$17,0)</f>
        <v>1579</v>
      </c>
      <c r="K2771" s="34">
        <f>ROUND(('NEW Reference'!D$16*List!$H2771)+'NEW Reference'!D$17,0)</f>
        <v>1892</v>
      </c>
      <c r="L2771" s="34">
        <f>ROUND(('NEW Reference'!E$16*List!$H2771)+'NEW Reference'!E$17,0)</f>
        <v>2339</v>
      </c>
      <c r="M2771" s="34">
        <f>ROUND(('NEW Reference'!F$16*List!$H2771)+'NEW Reference'!F$17,0)</f>
        <v>2437</v>
      </c>
      <c r="N2771" s="34">
        <f>ROUND(('NEW Reference'!G$16*List!$H2771)+'NEW Reference'!G$17,0)</f>
        <v>2759</v>
      </c>
      <c r="O2771" s="34">
        <f>ROUND(('NEW Reference'!H$16*List!$H2771)+'NEW Reference'!H$17,0)</f>
        <v>2865</v>
      </c>
      <c r="P2771" s="34">
        <f>ROUND(('NEW Reference'!I$16*List!$H2771)+'NEW Reference'!I$17,0)</f>
        <v>2977</v>
      </c>
      <c r="Q2771" s="34">
        <f>ROUND(('NEW Reference'!J$16*List!$H2771)+'NEW Reference'!J$17,0)</f>
        <v>3447</v>
      </c>
      <c r="R2771" s="34">
        <f>ROUND(('NEW Reference'!K$16*List!$H2771)+'NEW Reference'!K$17,0)</f>
        <v>3556</v>
      </c>
      <c r="S2771" s="34">
        <f>ROUND(('NEW Reference'!L$16*List!$H2771)+'NEW Reference'!L$17,0)</f>
        <v>3837</v>
      </c>
      <c r="T2771" s="34">
        <f>ROUND(('NEW Reference'!M$16*List!$H2771)+'NEW Reference'!M$17,0)</f>
        <v>4583</v>
      </c>
      <c r="U2771" s="34">
        <f>ROUND(('NEW Reference'!N$16*List!$H2771)+'NEW Reference'!N$17,0)</f>
        <v>18492</v>
      </c>
      <c r="V2771" s="35">
        <f>ROUND(('NEW Reference'!O$16*List!$H2771)+'NEW Reference'!O$17,0)</f>
        <v>687</v>
      </c>
      <c r="W2771" s="35">
        <f>ROUND(('NEW Reference'!P$16*List!$H2771)+'NEW Reference'!P$17,0)</f>
        <v>969</v>
      </c>
      <c r="X2771" s="35">
        <f>ROUND(('NEW Reference'!Q$16*List!$H2771)+'NEW Reference'!Q$17,0)</f>
        <v>484</v>
      </c>
      <c r="Y2771" s="36"/>
      <c r="Z2771" s="4" t="str">
        <f t="shared" si="131"/>
        <v>REAGAN, Texas</v>
      </c>
      <c r="AA2771" s="46" t="s">
        <v>7653</v>
      </c>
      <c r="AB2771" s="37" t="s">
        <v>49</v>
      </c>
      <c r="AC2771" s="41" t="s">
        <v>7157</v>
      </c>
      <c r="AD2771" s="42"/>
      <c r="AE2771">
        <f t="shared" si="132"/>
        <v>0.83110000000000006</v>
      </c>
    </row>
    <row r="2772" spans="1:31">
      <c r="A2772" s="28" t="s">
        <v>7654</v>
      </c>
      <c r="B2772" s="44" t="s">
        <v>7655</v>
      </c>
      <c r="C2772" s="45">
        <v>99945</v>
      </c>
      <c r="D2772" s="30" t="s">
        <v>229</v>
      </c>
      <c r="E2772" s="46" t="s">
        <v>7656</v>
      </c>
      <c r="F2772" s="50" t="s">
        <v>7157</v>
      </c>
      <c r="G2772" s="33" t="s">
        <v>59</v>
      </c>
      <c r="H2772">
        <f t="shared" si="130"/>
        <v>0.83110000000000006</v>
      </c>
      <c r="I2772" s="34">
        <f>ROUND(('NEW Reference'!B$16*List!$H2772)+'NEW Reference'!B$17,0)</f>
        <v>1059</v>
      </c>
      <c r="J2772" s="34">
        <f>ROUND(('NEW Reference'!C$16*List!$H2772)+'NEW Reference'!C$17,0)</f>
        <v>1579</v>
      </c>
      <c r="K2772" s="34">
        <f>ROUND(('NEW Reference'!D$16*List!$H2772)+'NEW Reference'!D$17,0)</f>
        <v>1892</v>
      </c>
      <c r="L2772" s="34">
        <f>ROUND(('NEW Reference'!E$16*List!$H2772)+'NEW Reference'!E$17,0)</f>
        <v>2339</v>
      </c>
      <c r="M2772" s="34">
        <f>ROUND(('NEW Reference'!F$16*List!$H2772)+'NEW Reference'!F$17,0)</f>
        <v>2437</v>
      </c>
      <c r="N2772" s="34">
        <f>ROUND(('NEW Reference'!G$16*List!$H2772)+'NEW Reference'!G$17,0)</f>
        <v>2759</v>
      </c>
      <c r="O2772" s="34">
        <f>ROUND(('NEW Reference'!H$16*List!$H2772)+'NEW Reference'!H$17,0)</f>
        <v>2865</v>
      </c>
      <c r="P2772" s="34">
        <f>ROUND(('NEW Reference'!I$16*List!$H2772)+'NEW Reference'!I$17,0)</f>
        <v>2977</v>
      </c>
      <c r="Q2772" s="34">
        <f>ROUND(('NEW Reference'!J$16*List!$H2772)+'NEW Reference'!J$17,0)</f>
        <v>3447</v>
      </c>
      <c r="R2772" s="34">
        <f>ROUND(('NEW Reference'!K$16*List!$H2772)+'NEW Reference'!K$17,0)</f>
        <v>3556</v>
      </c>
      <c r="S2772" s="34">
        <f>ROUND(('NEW Reference'!L$16*List!$H2772)+'NEW Reference'!L$17,0)</f>
        <v>3837</v>
      </c>
      <c r="T2772" s="34">
        <f>ROUND(('NEW Reference'!M$16*List!$H2772)+'NEW Reference'!M$17,0)</f>
        <v>4583</v>
      </c>
      <c r="U2772" s="34">
        <f>ROUND(('NEW Reference'!N$16*List!$H2772)+'NEW Reference'!N$17,0)</f>
        <v>18492</v>
      </c>
      <c r="V2772" s="35">
        <f>ROUND(('NEW Reference'!O$16*List!$H2772)+'NEW Reference'!O$17,0)</f>
        <v>687</v>
      </c>
      <c r="W2772" s="35">
        <f>ROUND(('NEW Reference'!P$16*List!$H2772)+'NEW Reference'!P$17,0)</f>
        <v>969</v>
      </c>
      <c r="X2772" s="35">
        <f>ROUND(('NEW Reference'!Q$16*List!$H2772)+'NEW Reference'!Q$17,0)</f>
        <v>484</v>
      </c>
      <c r="Y2772" s="36"/>
      <c r="Z2772" s="4" t="str">
        <f t="shared" si="131"/>
        <v>REAL, Texas</v>
      </c>
      <c r="AA2772" s="46" t="s">
        <v>7656</v>
      </c>
      <c r="AB2772" s="37" t="s">
        <v>49</v>
      </c>
      <c r="AC2772" s="41" t="s">
        <v>7157</v>
      </c>
      <c r="AD2772" s="42"/>
      <c r="AE2772">
        <f t="shared" si="132"/>
        <v>0.83110000000000006</v>
      </c>
    </row>
    <row r="2773" spans="1:31">
      <c r="A2773" s="28" t="s">
        <v>7657</v>
      </c>
      <c r="B2773" s="44" t="s">
        <v>7658</v>
      </c>
      <c r="C2773" s="45">
        <v>99945</v>
      </c>
      <c r="D2773" s="30" t="s">
        <v>229</v>
      </c>
      <c r="E2773" s="46" t="s">
        <v>3619</v>
      </c>
      <c r="F2773" s="50" t="s">
        <v>7157</v>
      </c>
      <c r="G2773" s="33" t="s">
        <v>59</v>
      </c>
      <c r="H2773">
        <f t="shared" si="130"/>
        <v>0.83110000000000006</v>
      </c>
      <c r="I2773" s="34">
        <f>ROUND(('NEW Reference'!B$16*List!$H2773)+'NEW Reference'!B$17,0)</f>
        <v>1059</v>
      </c>
      <c r="J2773" s="34">
        <f>ROUND(('NEW Reference'!C$16*List!$H2773)+'NEW Reference'!C$17,0)</f>
        <v>1579</v>
      </c>
      <c r="K2773" s="34">
        <f>ROUND(('NEW Reference'!D$16*List!$H2773)+'NEW Reference'!D$17,0)</f>
        <v>1892</v>
      </c>
      <c r="L2773" s="34">
        <f>ROUND(('NEW Reference'!E$16*List!$H2773)+'NEW Reference'!E$17,0)</f>
        <v>2339</v>
      </c>
      <c r="M2773" s="34">
        <f>ROUND(('NEW Reference'!F$16*List!$H2773)+'NEW Reference'!F$17,0)</f>
        <v>2437</v>
      </c>
      <c r="N2773" s="34">
        <f>ROUND(('NEW Reference'!G$16*List!$H2773)+'NEW Reference'!G$17,0)</f>
        <v>2759</v>
      </c>
      <c r="O2773" s="34">
        <f>ROUND(('NEW Reference'!H$16*List!$H2773)+'NEW Reference'!H$17,0)</f>
        <v>2865</v>
      </c>
      <c r="P2773" s="34">
        <f>ROUND(('NEW Reference'!I$16*List!$H2773)+'NEW Reference'!I$17,0)</f>
        <v>2977</v>
      </c>
      <c r="Q2773" s="34">
        <f>ROUND(('NEW Reference'!J$16*List!$H2773)+'NEW Reference'!J$17,0)</f>
        <v>3447</v>
      </c>
      <c r="R2773" s="34">
        <f>ROUND(('NEW Reference'!K$16*List!$H2773)+'NEW Reference'!K$17,0)</f>
        <v>3556</v>
      </c>
      <c r="S2773" s="34">
        <f>ROUND(('NEW Reference'!L$16*List!$H2773)+'NEW Reference'!L$17,0)</f>
        <v>3837</v>
      </c>
      <c r="T2773" s="34">
        <f>ROUND(('NEW Reference'!M$16*List!$H2773)+'NEW Reference'!M$17,0)</f>
        <v>4583</v>
      </c>
      <c r="U2773" s="34">
        <f>ROUND(('NEW Reference'!N$16*List!$H2773)+'NEW Reference'!N$17,0)</f>
        <v>18492</v>
      </c>
      <c r="V2773" s="35">
        <f>ROUND(('NEW Reference'!O$16*List!$H2773)+'NEW Reference'!O$17,0)</f>
        <v>687</v>
      </c>
      <c r="W2773" s="35">
        <f>ROUND(('NEW Reference'!P$16*List!$H2773)+'NEW Reference'!P$17,0)</f>
        <v>969</v>
      </c>
      <c r="X2773" s="35">
        <f>ROUND(('NEW Reference'!Q$16*List!$H2773)+'NEW Reference'!Q$17,0)</f>
        <v>484</v>
      </c>
      <c r="Y2773" s="36"/>
      <c r="Z2773" s="4" t="str">
        <f t="shared" si="131"/>
        <v>RED RIVER, Texas</v>
      </c>
      <c r="AA2773" s="46" t="s">
        <v>3619</v>
      </c>
      <c r="AB2773" s="37" t="s">
        <v>49</v>
      </c>
      <c r="AC2773" s="41" t="s">
        <v>7157</v>
      </c>
      <c r="AD2773" s="42"/>
      <c r="AE2773">
        <f t="shared" si="132"/>
        <v>0.83110000000000006</v>
      </c>
    </row>
    <row r="2774" spans="1:31">
      <c r="A2774" s="28" t="s">
        <v>7659</v>
      </c>
      <c r="B2774" s="44" t="s">
        <v>7660</v>
      </c>
      <c r="C2774" s="47">
        <v>99945</v>
      </c>
      <c r="D2774" s="30" t="s">
        <v>229</v>
      </c>
      <c r="E2774" s="37" t="s">
        <v>7661</v>
      </c>
      <c r="F2774" s="50" t="s">
        <v>7157</v>
      </c>
      <c r="G2774" s="33" t="s">
        <v>59</v>
      </c>
      <c r="H2774">
        <f t="shared" si="130"/>
        <v>0.83110000000000006</v>
      </c>
      <c r="I2774" s="34">
        <f>ROUND(('NEW Reference'!B$16*List!$H2774)+'NEW Reference'!B$17,0)</f>
        <v>1059</v>
      </c>
      <c r="J2774" s="34">
        <f>ROUND(('NEW Reference'!C$16*List!$H2774)+'NEW Reference'!C$17,0)</f>
        <v>1579</v>
      </c>
      <c r="K2774" s="34">
        <f>ROUND(('NEW Reference'!D$16*List!$H2774)+'NEW Reference'!D$17,0)</f>
        <v>1892</v>
      </c>
      <c r="L2774" s="34">
        <f>ROUND(('NEW Reference'!E$16*List!$H2774)+'NEW Reference'!E$17,0)</f>
        <v>2339</v>
      </c>
      <c r="M2774" s="34">
        <f>ROUND(('NEW Reference'!F$16*List!$H2774)+'NEW Reference'!F$17,0)</f>
        <v>2437</v>
      </c>
      <c r="N2774" s="34">
        <f>ROUND(('NEW Reference'!G$16*List!$H2774)+'NEW Reference'!G$17,0)</f>
        <v>2759</v>
      </c>
      <c r="O2774" s="34">
        <f>ROUND(('NEW Reference'!H$16*List!$H2774)+'NEW Reference'!H$17,0)</f>
        <v>2865</v>
      </c>
      <c r="P2774" s="34">
        <f>ROUND(('NEW Reference'!I$16*List!$H2774)+'NEW Reference'!I$17,0)</f>
        <v>2977</v>
      </c>
      <c r="Q2774" s="34">
        <f>ROUND(('NEW Reference'!J$16*List!$H2774)+'NEW Reference'!J$17,0)</f>
        <v>3447</v>
      </c>
      <c r="R2774" s="34">
        <f>ROUND(('NEW Reference'!K$16*List!$H2774)+'NEW Reference'!K$17,0)</f>
        <v>3556</v>
      </c>
      <c r="S2774" s="34">
        <f>ROUND(('NEW Reference'!L$16*List!$H2774)+'NEW Reference'!L$17,0)</f>
        <v>3837</v>
      </c>
      <c r="T2774" s="34">
        <f>ROUND(('NEW Reference'!M$16*List!$H2774)+'NEW Reference'!M$17,0)</f>
        <v>4583</v>
      </c>
      <c r="U2774" s="34">
        <f>ROUND(('NEW Reference'!N$16*List!$H2774)+'NEW Reference'!N$17,0)</f>
        <v>18492</v>
      </c>
      <c r="V2774" s="35">
        <f>ROUND(('NEW Reference'!O$16*List!$H2774)+'NEW Reference'!O$17,0)</f>
        <v>687</v>
      </c>
      <c r="W2774" s="35">
        <f>ROUND(('NEW Reference'!P$16*List!$H2774)+'NEW Reference'!P$17,0)</f>
        <v>969</v>
      </c>
      <c r="X2774" s="35">
        <f>ROUND(('NEW Reference'!Q$16*List!$H2774)+'NEW Reference'!Q$17,0)</f>
        <v>484</v>
      </c>
      <c r="Y2774" s="36"/>
      <c r="Z2774" s="4" t="str">
        <f t="shared" si="131"/>
        <v>REEVES, Texas</v>
      </c>
      <c r="AA2774" s="46" t="s">
        <v>7661</v>
      </c>
      <c r="AB2774" s="37" t="s">
        <v>49</v>
      </c>
      <c r="AC2774" s="41" t="s">
        <v>7157</v>
      </c>
      <c r="AD2774" s="42"/>
      <c r="AE2774">
        <f t="shared" si="132"/>
        <v>0.83110000000000006</v>
      </c>
    </row>
    <row r="2775" spans="1:31">
      <c r="A2775" s="28" t="s">
        <v>7662</v>
      </c>
      <c r="B2775" s="44" t="s">
        <v>7663</v>
      </c>
      <c r="C2775" s="45">
        <v>99945</v>
      </c>
      <c r="D2775" s="30" t="s">
        <v>229</v>
      </c>
      <c r="E2775" s="46" t="s">
        <v>7664</v>
      </c>
      <c r="F2775" s="50" t="s">
        <v>7157</v>
      </c>
      <c r="G2775" s="33" t="s">
        <v>59</v>
      </c>
      <c r="H2775">
        <f t="shared" si="130"/>
        <v>0.83110000000000006</v>
      </c>
      <c r="I2775" s="34">
        <f>ROUND(('NEW Reference'!B$16*List!$H2775)+'NEW Reference'!B$17,0)</f>
        <v>1059</v>
      </c>
      <c r="J2775" s="34">
        <f>ROUND(('NEW Reference'!C$16*List!$H2775)+'NEW Reference'!C$17,0)</f>
        <v>1579</v>
      </c>
      <c r="K2775" s="34">
        <f>ROUND(('NEW Reference'!D$16*List!$H2775)+'NEW Reference'!D$17,0)</f>
        <v>1892</v>
      </c>
      <c r="L2775" s="34">
        <f>ROUND(('NEW Reference'!E$16*List!$H2775)+'NEW Reference'!E$17,0)</f>
        <v>2339</v>
      </c>
      <c r="M2775" s="34">
        <f>ROUND(('NEW Reference'!F$16*List!$H2775)+'NEW Reference'!F$17,0)</f>
        <v>2437</v>
      </c>
      <c r="N2775" s="34">
        <f>ROUND(('NEW Reference'!G$16*List!$H2775)+'NEW Reference'!G$17,0)</f>
        <v>2759</v>
      </c>
      <c r="O2775" s="34">
        <f>ROUND(('NEW Reference'!H$16*List!$H2775)+'NEW Reference'!H$17,0)</f>
        <v>2865</v>
      </c>
      <c r="P2775" s="34">
        <f>ROUND(('NEW Reference'!I$16*List!$H2775)+'NEW Reference'!I$17,0)</f>
        <v>2977</v>
      </c>
      <c r="Q2775" s="34">
        <f>ROUND(('NEW Reference'!J$16*List!$H2775)+'NEW Reference'!J$17,0)</f>
        <v>3447</v>
      </c>
      <c r="R2775" s="34">
        <f>ROUND(('NEW Reference'!K$16*List!$H2775)+'NEW Reference'!K$17,0)</f>
        <v>3556</v>
      </c>
      <c r="S2775" s="34">
        <f>ROUND(('NEW Reference'!L$16*List!$H2775)+'NEW Reference'!L$17,0)</f>
        <v>3837</v>
      </c>
      <c r="T2775" s="34">
        <f>ROUND(('NEW Reference'!M$16*List!$H2775)+'NEW Reference'!M$17,0)</f>
        <v>4583</v>
      </c>
      <c r="U2775" s="34">
        <f>ROUND(('NEW Reference'!N$16*List!$H2775)+'NEW Reference'!N$17,0)</f>
        <v>18492</v>
      </c>
      <c r="V2775" s="35">
        <f>ROUND(('NEW Reference'!O$16*List!$H2775)+'NEW Reference'!O$17,0)</f>
        <v>687</v>
      </c>
      <c r="W2775" s="35">
        <f>ROUND(('NEW Reference'!P$16*List!$H2775)+'NEW Reference'!P$17,0)</f>
        <v>969</v>
      </c>
      <c r="X2775" s="35">
        <f>ROUND(('NEW Reference'!Q$16*List!$H2775)+'NEW Reference'!Q$17,0)</f>
        <v>484</v>
      </c>
      <c r="Y2775" s="36"/>
      <c r="Z2775" s="4" t="str">
        <f t="shared" si="131"/>
        <v>REFUGIO, Texas</v>
      </c>
      <c r="AA2775" s="46" t="s">
        <v>7664</v>
      </c>
      <c r="AB2775" s="37" t="s">
        <v>49</v>
      </c>
      <c r="AC2775" s="41" t="s">
        <v>7157</v>
      </c>
      <c r="AD2775" s="42"/>
      <c r="AE2775">
        <f t="shared" si="132"/>
        <v>0.83110000000000006</v>
      </c>
    </row>
    <row r="2776" spans="1:31">
      <c r="A2776" s="28" t="s">
        <v>7665</v>
      </c>
      <c r="B2776" s="44" t="s">
        <v>7666</v>
      </c>
      <c r="C2776" s="45">
        <v>99945</v>
      </c>
      <c r="D2776" s="30" t="s">
        <v>229</v>
      </c>
      <c r="E2776" s="46" t="s">
        <v>6903</v>
      </c>
      <c r="F2776" s="50" t="s">
        <v>7157</v>
      </c>
      <c r="G2776" s="33" t="s">
        <v>59</v>
      </c>
      <c r="H2776">
        <f t="shared" si="130"/>
        <v>0.83110000000000006</v>
      </c>
      <c r="I2776" s="34">
        <f>ROUND(('NEW Reference'!B$16*List!$H2776)+'NEW Reference'!B$17,0)</f>
        <v>1059</v>
      </c>
      <c r="J2776" s="34">
        <f>ROUND(('NEW Reference'!C$16*List!$H2776)+'NEW Reference'!C$17,0)</f>
        <v>1579</v>
      </c>
      <c r="K2776" s="34">
        <f>ROUND(('NEW Reference'!D$16*List!$H2776)+'NEW Reference'!D$17,0)</f>
        <v>1892</v>
      </c>
      <c r="L2776" s="34">
        <f>ROUND(('NEW Reference'!E$16*List!$H2776)+'NEW Reference'!E$17,0)</f>
        <v>2339</v>
      </c>
      <c r="M2776" s="34">
        <f>ROUND(('NEW Reference'!F$16*List!$H2776)+'NEW Reference'!F$17,0)</f>
        <v>2437</v>
      </c>
      <c r="N2776" s="34">
        <f>ROUND(('NEW Reference'!G$16*List!$H2776)+'NEW Reference'!G$17,0)</f>
        <v>2759</v>
      </c>
      <c r="O2776" s="34">
        <f>ROUND(('NEW Reference'!H$16*List!$H2776)+'NEW Reference'!H$17,0)</f>
        <v>2865</v>
      </c>
      <c r="P2776" s="34">
        <f>ROUND(('NEW Reference'!I$16*List!$H2776)+'NEW Reference'!I$17,0)</f>
        <v>2977</v>
      </c>
      <c r="Q2776" s="34">
        <f>ROUND(('NEW Reference'!J$16*List!$H2776)+'NEW Reference'!J$17,0)</f>
        <v>3447</v>
      </c>
      <c r="R2776" s="34">
        <f>ROUND(('NEW Reference'!K$16*List!$H2776)+'NEW Reference'!K$17,0)</f>
        <v>3556</v>
      </c>
      <c r="S2776" s="34">
        <f>ROUND(('NEW Reference'!L$16*List!$H2776)+'NEW Reference'!L$17,0)</f>
        <v>3837</v>
      </c>
      <c r="T2776" s="34">
        <f>ROUND(('NEW Reference'!M$16*List!$H2776)+'NEW Reference'!M$17,0)</f>
        <v>4583</v>
      </c>
      <c r="U2776" s="34">
        <f>ROUND(('NEW Reference'!N$16*List!$H2776)+'NEW Reference'!N$17,0)</f>
        <v>18492</v>
      </c>
      <c r="V2776" s="35">
        <f>ROUND(('NEW Reference'!O$16*List!$H2776)+'NEW Reference'!O$17,0)</f>
        <v>687</v>
      </c>
      <c r="W2776" s="35">
        <f>ROUND(('NEW Reference'!P$16*List!$H2776)+'NEW Reference'!P$17,0)</f>
        <v>969</v>
      </c>
      <c r="X2776" s="35">
        <f>ROUND(('NEW Reference'!Q$16*List!$H2776)+'NEW Reference'!Q$17,0)</f>
        <v>484</v>
      </c>
      <c r="Y2776" s="36"/>
      <c r="Z2776" s="4" t="str">
        <f t="shared" si="131"/>
        <v>ROBERTS, Texas</v>
      </c>
      <c r="AA2776" s="46" t="s">
        <v>6903</v>
      </c>
      <c r="AB2776" s="37" t="s">
        <v>49</v>
      </c>
      <c r="AC2776" s="41" t="s">
        <v>7157</v>
      </c>
      <c r="AD2776" s="42"/>
      <c r="AE2776">
        <f t="shared" si="132"/>
        <v>0.83110000000000006</v>
      </c>
    </row>
    <row r="2777" spans="1:31">
      <c r="A2777" s="28" t="s">
        <v>7667</v>
      </c>
      <c r="B2777" s="44" t="s">
        <v>7668</v>
      </c>
      <c r="C2777" s="45">
        <v>17780</v>
      </c>
      <c r="D2777" s="30" t="s">
        <v>568</v>
      </c>
      <c r="E2777" s="46" t="s">
        <v>3461</v>
      </c>
      <c r="F2777" s="49" t="s">
        <v>7157</v>
      </c>
      <c r="G2777" s="33" t="s">
        <v>48</v>
      </c>
      <c r="H2777">
        <f t="shared" si="130"/>
        <v>0.90440000000000009</v>
      </c>
      <c r="I2777" s="34">
        <f>ROUND(('NEW Reference'!B$16*List!$H2777)+'NEW Reference'!B$17,0)</f>
        <v>1127</v>
      </c>
      <c r="J2777" s="34">
        <f>ROUND(('NEW Reference'!C$16*List!$H2777)+'NEW Reference'!C$17,0)</f>
        <v>1680</v>
      </c>
      <c r="K2777" s="34">
        <f>ROUND(('NEW Reference'!D$16*List!$H2777)+'NEW Reference'!D$17,0)</f>
        <v>2013</v>
      </c>
      <c r="L2777" s="34">
        <f>ROUND(('NEW Reference'!E$16*List!$H2777)+'NEW Reference'!E$17,0)</f>
        <v>2489</v>
      </c>
      <c r="M2777" s="34">
        <f>ROUND(('NEW Reference'!F$16*List!$H2777)+'NEW Reference'!F$17,0)</f>
        <v>2593</v>
      </c>
      <c r="N2777" s="34">
        <f>ROUND(('NEW Reference'!G$16*List!$H2777)+'NEW Reference'!G$17,0)</f>
        <v>2936</v>
      </c>
      <c r="O2777" s="34">
        <f>ROUND(('NEW Reference'!H$16*List!$H2777)+'NEW Reference'!H$17,0)</f>
        <v>3048</v>
      </c>
      <c r="P2777" s="34">
        <f>ROUND(('NEW Reference'!I$16*List!$H2777)+'NEW Reference'!I$17,0)</f>
        <v>3168</v>
      </c>
      <c r="Q2777" s="34">
        <f>ROUND(('NEW Reference'!J$16*List!$H2777)+'NEW Reference'!J$17,0)</f>
        <v>3668</v>
      </c>
      <c r="R2777" s="34">
        <f>ROUND(('NEW Reference'!K$16*List!$H2777)+'NEW Reference'!K$17,0)</f>
        <v>3784</v>
      </c>
      <c r="S2777" s="34">
        <f>ROUND(('NEW Reference'!L$16*List!$H2777)+'NEW Reference'!L$17,0)</f>
        <v>4083</v>
      </c>
      <c r="T2777" s="34">
        <f>ROUND(('NEW Reference'!M$16*List!$H2777)+'NEW Reference'!M$17,0)</f>
        <v>4876</v>
      </c>
      <c r="U2777" s="34">
        <f>ROUND(('NEW Reference'!N$16*List!$H2777)+'NEW Reference'!N$17,0)</f>
        <v>19675</v>
      </c>
      <c r="V2777" s="35">
        <f>ROUND(('NEW Reference'!O$16*List!$H2777)+'NEW Reference'!O$17,0)</f>
        <v>731</v>
      </c>
      <c r="W2777" s="35">
        <f>ROUND(('NEW Reference'!P$16*List!$H2777)+'NEW Reference'!P$17,0)</f>
        <v>1031</v>
      </c>
      <c r="X2777" s="35">
        <f>ROUND(('NEW Reference'!Q$16*List!$H2777)+'NEW Reference'!Q$17,0)</f>
        <v>515</v>
      </c>
      <c r="Y2777" s="36"/>
      <c r="Z2777" s="4" t="str">
        <f t="shared" si="131"/>
        <v>ROBERTSON, Texas</v>
      </c>
      <c r="AA2777" s="46" t="s">
        <v>3461</v>
      </c>
      <c r="AB2777" s="37" t="s">
        <v>49</v>
      </c>
      <c r="AC2777" s="41" t="s">
        <v>7157</v>
      </c>
      <c r="AD2777" s="42"/>
      <c r="AE2777">
        <f t="shared" si="132"/>
        <v>0.90440000000000009</v>
      </c>
    </row>
    <row r="2778" spans="1:31">
      <c r="A2778" s="28" t="s">
        <v>7669</v>
      </c>
      <c r="B2778" s="44" t="s">
        <v>7670</v>
      </c>
      <c r="C2778" s="47">
        <v>19124</v>
      </c>
      <c r="D2778" s="30" t="s">
        <v>612</v>
      </c>
      <c r="E2778" s="37" t="s">
        <v>7671</v>
      </c>
      <c r="F2778" s="49" t="s">
        <v>7157</v>
      </c>
      <c r="G2778" s="33" t="s">
        <v>48</v>
      </c>
      <c r="H2778">
        <f t="shared" si="130"/>
        <v>0.96360000000000001</v>
      </c>
      <c r="I2778" s="34">
        <f>ROUND(('NEW Reference'!B$16*List!$H2778)+'NEW Reference'!B$17,0)</f>
        <v>1182</v>
      </c>
      <c r="J2778" s="34">
        <f>ROUND(('NEW Reference'!C$16*List!$H2778)+'NEW Reference'!C$17,0)</f>
        <v>1762</v>
      </c>
      <c r="K2778" s="34">
        <f>ROUND(('NEW Reference'!D$16*List!$H2778)+'NEW Reference'!D$17,0)</f>
        <v>2111</v>
      </c>
      <c r="L2778" s="34">
        <f>ROUND(('NEW Reference'!E$16*List!$H2778)+'NEW Reference'!E$17,0)</f>
        <v>2610</v>
      </c>
      <c r="M2778" s="34">
        <f>ROUND(('NEW Reference'!F$16*List!$H2778)+'NEW Reference'!F$17,0)</f>
        <v>2719</v>
      </c>
      <c r="N2778" s="34">
        <f>ROUND(('NEW Reference'!G$16*List!$H2778)+'NEW Reference'!G$17,0)</f>
        <v>3078</v>
      </c>
      <c r="O2778" s="34">
        <f>ROUND(('NEW Reference'!H$16*List!$H2778)+'NEW Reference'!H$17,0)</f>
        <v>3196</v>
      </c>
      <c r="P2778" s="34">
        <f>ROUND(('NEW Reference'!I$16*List!$H2778)+'NEW Reference'!I$17,0)</f>
        <v>3321</v>
      </c>
      <c r="Q2778" s="34">
        <f>ROUND(('NEW Reference'!J$16*List!$H2778)+'NEW Reference'!J$17,0)</f>
        <v>3846</v>
      </c>
      <c r="R2778" s="34">
        <f>ROUND(('NEW Reference'!K$16*List!$H2778)+'NEW Reference'!K$17,0)</f>
        <v>3968</v>
      </c>
      <c r="S2778" s="34">
        <f>ROUND(('NEW Reference'!L$16*List!$H2778)+'NEW Reference'!L$17,0)</f>
        <v>4281</v>
      </c>
      <c r="T2778" s="34">
        <f>ROUND(('NEW Reference'!M$16*List!$H2778)+'NEW Reference'!M$17,0)</f>
        <v>5113</v>
      </c>
      <c r="U2778" s="34">
        <f>ROUND(('NEW Reference'!N$16*List!$H2778)+'NEW Reference'!N$17,0)</f>
        <v>20631</v>
      </c>
      <c r="V2778" s="35">
        <f>ROUND(('NEW Reference'!O$16*List!$H2778)+'NEW Reference'!O$17,0)</f>
        <v>767</v>
      </c>
      <c r="W2778" s="35">
        <f>ROUND(('NEW Reference'!P$16*List!$H2778)+'NEW Reference'!P$17,0)</f>
        <v>1081</v>
      </c>
      <c r="X2778" s="35">
        <f>ROUND(('NEW Reference'!Q$16*List!$H2778)+'NEW Reference'!Q$17,0)</f>
        <v>540</v>
      </c>
      <c r="Y2778" s="36"/>
      <c r="Z2778" s="4" t="str">
        <f t="shared" si="131"/>
        <v>ROCKWALL, Texas</v>
      </c>
      <c r="AA2778" s="46" t="s">
        <v>7671</v>
      </c>
      <c r="AB2778" s="37" t="s">
        <v>49</v>
      </c>
      <c r="AC2778" s="41" t="s">
        <v>7157</v>
      </c>
      <c r="AD2778" s="42"/>
      <c r="AE2778">
        <f t="shared" si="132"/>
        <v>0.96360000000000001</v>
      </c>
    </row>
    <row r="2779" spans="1:31">
      <c r="A2779" s="28" t="s">
        <v>7672</v>
      </c>
      <c r="B2779" s="44" t="s">
        <v>7673</v>
      </c>
      <c r="C2779" s="45">
        <v>99945</v>
      </c>
      <c r="D2779" s="30" t="s">
        <v>229</v>
      </c>
      <c r="E2779" s="46" t="s">
        <v>7674</v>
      </c>
      <c r="F2779" s="50" t="s">
        <v>7157</v>
      </c>
      <c r="G2779" s="33" t="s">
        <v>59</v>
      </c>
      <c r="H2779">
        <f t="shared" si="130"/>
        <v>0.83110000000000006</v>
      </c>
      <c r="I2779" s="34">
        <f>ROUND(('NEW Reference'!B$16*List!$H2779)+'NEW Reference'!B$17,0)</f>
        <v>1059</v>
      </c>
      <c r="J2779" s="34">
        <f>ROUND(('NEW Reference'!C$16*List!$H2779)+'NEW Reference'!C$17,0)</f>
        <v>1579</v>
      </c>
      <c r="K2779" s="34">
        <f>ROUND(('NEW Reference'!D$16*List!$H2779)+'NEW Reference'!D$17,0)</f>
        <v>1892</v>
      </c>
      <c r="L2779" s="34">
        <f>ROUND(('NEW Reference'!E$16*List!$H2779)+'NEW Reference'!E$17,0)</f>
        <v>2339</v>
      </c>
      <c r="M2779" s="34">
        <f>ROUND(('NEW Reference'!F$16*List!$H2779)+'NEW Reference'!F$17,0)</f>
        <v>2437</v>
      </c>
      <c r="N2779" s="34">
        <f>ROUND(('NEW Reference'!G$16*List!$H2779)+'NEW Reference'!G$17,0)</f>
        <v>2759</v>
      </c>
      <c r="O2779" s="34">
        <f>ROUND(('NEW Reference'!H$16*List!$H2779)+'NEW Reference'!H$17,0)</f>
        <v>2865</v>
      </c>
      <c r="P2779" s="34">
        <f>ROUND(('NEW Reference'!I$16*List!$H2779)+'NEW Reference'!I$17,0)</f>
        <v>2977</v>
      </c>
      <c r="Q2779" s="34">
        <f>ROUND(('NEW Reference'!J$16*List!$H2779)+'NEW Reference'!J$17,0)</f>
        <v>3447</v>
      </c>
      <c r="R2779" s="34">
        <f>ROUND(('NEW Reference'!K$16*List!$H2779)+'NEW Reference'!K$17,0)</f>
        <v>3556</v>
      </c>
      <c r="S2779" s="34">
        <f>ROUND(('NEW Reference'!L$16*List!$H2779)+'NEW Reference'!L$17,0)</f>
        <v>3837</v>
      </c>
      <c r="T2779" s="34">
        <f>ROUND(('NEW Reference'!M$16*List!$H2779)+'NEW Reference'!M$17,0)</f>
        <v>4583</v>
      </c>
      <c r="U2779" s="34">
        <f>ROUND(('NEW Reference'!N$16*List!$H2779)+'NEW Reference'!N$17,0)</f>
        <v>18492</v>
      </c>
      <c r="V2779" s="35">
        <f>ROUND(('NEW Reference'!O$16*List!$H2779)+'NEW Reference'!O$17,0)</f>
        <v>687</v>
      </c>
      <c r="W2779" s="35">
        <f>ROUND(('NEW Reference'!P$16*List!$H2779)+'NEW Reference'!P$17,0)</f>
        <v>969</v>
      </c>
      <c r="X2779" s="35">
        <f>ROUND(('NEW Reference'!Q$16*List!$H2779)+'NEW Reference'!Q$17,0)</f>
        <v>484</v>
      </c>
      <c r="Y2779" s="36"/>
      <c r="Z2779" s="4" t="str">
        <f t="shared" si="131"/>
        <v>RUNNELS, Texas</v>
      </c>
      <c r="AA2779" s="37" t="s">
        <v>7674</v>
      </c>
      <c r="AB2779" s="37" t="s">
        <v>49</v>
      </c>
      <c r="AC2779" s="32" t="s">
        <v>7157</v>
      </c>
      <c r="AD2779" s="38"/>
      <c r="AE2779">
        <f t="shared" si="132"/>
        <v>0.83110000000000006</v>
      </c>
    </row>
    <row r="2780" spans="1:31">
      <c r="A2780" s="28" t="s">
        <v>7675</v>
      </c>
      <c r="B2780" s="44" t="s">
        <v>7676</v>
      </c>
      <c r="C2780" s="47">
        <v>30980</v>
      </c>
      <c r="D2780" s="30" t="s">
        <v>1121</v>
      </c>
      <c r="E2780" s="37" t="s">
        <v>7677</v>
      </c>
      <c r="F2780" s="49" t="s">
        <v>7157</v>
      </c>
      <c r="G2780" s="33" t="s">
        <v>48</v>
      </c>
      <c r="H2780">
        <f t="shared" si="130"/>
        <v>0.94259999999999999</v>
      </c>
      <c r="I2780" s="34">
        <f>ROUND(('NEW Reference'!B$16*List!$H2780)+'NEW Reference'!B$17,0)</f>
        <v>1162</v>
      </c>
      <c r="J2780" s="34">
        <f>ROUND(('NEW Reference'!C$16*List!$H2780)+'NEW Reference'!C$17,0)</f>
        <v>1733</v>
      </c>
      <c r="K2780" s="34">
        <f>ROUND(('NEW Reference'!D$16*List!$H2780)+'NEW Reference'!D$17,0)</f>
        <v>2077</v>
      </c>
      <c r="L2780" s="34">
        <f>ROUND(('NEW Reference'!E$16*List!$H2780)+'NEW Reference'!E$17,0)</f>
        <v>2567</v>
      </c>
      <c r="M2780" s="34">
        <f>ROUND(('NEW Reference'!F$16*List!$H2780)+'NEW Reference'!F$17,0)</f>
        <v>2675</v>
      </c>
      <c r="N2780" s="34">
        <f>ROUND(('NEW Reference'!G$16*List!$H2780)+'NEW Reference'!G$17,0)</f>
        <v>3028</v>
      </c>
      <c r="O2780" s="34">
        <f>ROUND(('NEW Reference'!H$16*List!$H2780)+'NEW Reference'!H$17,0)</f>
        <v>3143</v>
      </c>
      <c r="P2780" s="34">
        <f>ROUND(('NEW Reference'!I$16*List!$H2780)+'NEW Reference'!I$17,0)</f>
        <v>3267</v>
      </c>
      <c r="Q2780" s="34">
        <f>ROUND(('NEW Reference'!J$16*List!$H2780)+'NEW Reference'!J$17,0)</f>
        <v>3783</v>
      </c>
      <c r="R2780" s="34">
        <f>ROUND(('NEW Reference'!K$16*List!$H2780)+'NEW Reference'!K$17,0)</f>
        <v>3902</v>
      </c>
      <c r="S2780" s="34">
        <f>ROUND(('NEW Reference'!L$16*List!$H2780)+'NEW Reference'!L$17,0)</f>
        <v>4211</v>
      </c>
      <c r="T2780" s="34">
        <f>ROUND(('NEW Reference'!M$16*List!$H2780)+'NEW Reference'!M$17,0)</f>
        <v>5029</v>
      </c>
      <c r="U2780" s="34">
        <f>ROUND(('NEW Reference'!N$16*List!$H2780)+'NEW Reference'!N$17,0)</f>
        <v>20292</v>
      </c>
      <c r="V2780" s="35">
        <f>ROUND(('NEW Reference'!O$16*List!$H2780)+'NEW Reference'!O$17,0)</f>
        <v>754</v>
      </c>
      <c r="W2780" s="35">
        <f>ROUND(('NEW Reference'!P$16*List!$H2780)+'NEW Reference'!P$17,0)</f>
        <v>1063</v>
      </c>
      <c r="X2780" s="35">
        <f>ROUND(('NEW Reference'!Q$16*List!$H2780)+'NEW Reference'!Q$17,0)</f>
        <v>532</v>
      </c>
      <c r="Y2780" s="36"/>
      <c r="Z2780" s="4" t="str">
        <f t="shared" si="131"/>
        <v>RUSK, Texas</v>
      </c>
      <c r="AA2780" s="46" t="s">
        <v>7677</v>
      </c>
      <c r="AB2780" s="37" t="s">
        <v>49</v>
      </c>
      <c r="AC2780" s="41" t="s">
        <v>7157</v>
      </c>
      <c r="AD2780" s="42"/>
      <c r="AE2780">
        <f t="shared" si="132"/>
        <v>0.94259999999999999</v>
      </c>
    </row>
    <row r="2781" spans="1:31">
      <c r="A2781" s="28" t="s">
        <v>7678</v>
      </c>
      <c r="B2781" s="44" t="s">
        <v>7679</v>
      </c>
      <c r="C2781" s="45">
        <v>99945</v>
      </c>
      <c r="D2781" s="30" t="s">
        <v>229</v>
      </c>
      <c r="E2781" s="46" t="s">
        <v>3624</v>
      </c>
      <c r="F2781" s="50" t="s">
        <v>7157</v>
      </c>
      <c r="G2781" s="33" t="s">
        <v>59</v>
      </c>
      <c r="H2781">
        <f t="shared" si="130"/>
        <v>0.83110000000000006</v>
      </c>
      <c r="I2781" s="34">
        <f>ROUND(('NEW Reference'!B$16*List!$H2781)+'NEW Reference'!B$17,0)</f>
        <v>1059</v>
      </c>
      <c r="J2781" s="34">
        <f>ROUND(('NEW Reference'!C$16*List!$H2781)+'NEW Reference'!C$17,0)</f>
        <v>1579</v>
      </c>
      <c r="K2781" s="34">
        <f>ROUND(('NEW Reference'!D$16*List!$H2781)+'NEW Reference'!D$17,0)</f>
        <v>1892</v>
      </c>
      <c r="L2781" s="34">
        <f>ROUND(('NEW Reference'!E$16*List!$H2781)+'NEW Reference'!E$17,0)</f>
        <v>2339</v>
      </c>
      <c r="M2781" s="34">
        <f>ROUND(('NEW Reference'!F$16*List!$H2781)+'NEW Reference'!F$17,0)</f>
        <v>2437</v>
      </c>
      <c r="N2781" s="34">
        <f>ROUND(('NEW Reference'!G$16*List!$H2781)+'NEW Reference'!G$17,0)</f>
        <v>2759</v>
      </c>
      <c r="O2781" s="34">
        <f>ROUND(('NEW Reference'!H$16*List!$H2781)+'NEW Reference'!H$17,0)</f>
        <v>2865</v>
      </c>
      <c r="P2781" s="34">
        <f>ROUND(('NEW Reference'!I$16*List!$H2781)+'NEW Reference'!I$17,0)</f>
        <v>2977</v>
      </c>
      <c r="Q2781" s="34">
        <f>ROUND(('NEW Reference'!J$16*List!$H2781)+'NEW Reference'!J$17,0)</f>
        <v>3447</v>
      </c>
      <c r="R2781" s="34">
        <f>ROUND(('NEW Reference'!K$16*List!$H2781)+'NEW Reference'!K$17,0)</f>
        <v>3556</v>
      </c>
      <c r="S2781" s="34">
        <f>ROUND(('NEW Reference'!L$16*List!$H2781)+'NEW Reference'!L$17,0)</f>
        <v>3837</v>
      </c>
      <c r="T2781" s="34">
        <f>ROUND(('NEW Reference'!M$16*List!$H2781)+'NEW Reference'!M$17,0)</f>
        <v>4583</v>
      </c>
      <c r="U2781" s="34">
        <f>ROUND(('NEW Reference'!N$16*List!$H2781)+'NEW Reference'!N$17,0)</f>
        <v>18492</v>
      </c>
      <c r="V2781" s="35">
        <f>ROUND(('NEW Reference'!O$16*List!$H2781)+'NEW Reference'!O$17,0)</f>
        <v>687</v>
      </c>
      <c r="W2781" s="35">
        <f>ROUND(('NEW Reference'!P$16*List!$H2781)+'NEW Reference'!P$17,0)</f>
        <v>969</v>
      </c>
      <c r="X2781" s="35">
        <f>ROUND(('NEW Reference'!Q$16*List!$H2781)+'NEW Reference'!Q$17,0)</f>
        <v>484</v>
      </c>
      <c r="Y2781" s="36"/>
      <c r="Z2781" s="4" t="str">
        <f t="shared" si="131"/>
        <v>SABINE, Texas</v>
      </c>
      <c r="AA2781" s="46" t="s">
        <v>3624</v>
      </c>
      <c r="AB2781" s="37" t="s">
        <v>49</v>
      </c>
      <c r="AC2781" s="41" t="s">
        <v>7157</v>
      </c>
      <c r="AD2781" s="42"/>
      <c r="AE2781">
        <f t="shared" si="132"/>
        <v>0.83110000000000006</v>
      </c>
    </row>
    <row r="2782" spans="1:31">
      <c r="A2782" s="28" t="s">
        <v>7680</v>
      </c>
      <c r="B2782" s="44" t="s">
        <v>7681</v>
      </c>
      <c r="C2782" s="45">
        <v>99945</v>
      </c>
      <c r="D2782" s="30" t="s">
        <v>229</v>
      </c>
      <c r="E2782" s="46" t="s">
        <v>7682</v>
      </c>
      <c r="F2782" s="50" t="s">
        <v>7157</v>
      </c>
      <c r="G2782" s="33" t="s">
        <v>59</v>
      </c>
      <c r="H2782">
        <f t="shared" si="130"/>
        <v>0.83110000000000006</v>
      </c>
      <c r="I2782" s="34">
        <f>ROUND(('NEW Reference'!B$16*List!$H2782)+'NEW Reference'!B$17,0)</f>
        <v>1059</v>
      </c>
      <c r="J2782" s="34">
        <f>ROUND(('NEW Reference'!C$16*List!$H2782)+'NEW Reference'!C$17,0)</f>
        <v>1579</v>
      </c>
      <c r="K2782" s="34">
        <f>ROUND(('NEW Reference'!D$16*List!$H2782)+'NEW Reference'!D$17,0)</f>
        <v>1892</v>
      </c>
      <c r="L2782" s="34">
        <f>ROUND(('NEW Reference'!E$16*List!$H2782)+'NEW Reference'!E$17,0)</f>
        <v>2339</v>
      </c>
      <c r="M2782" s="34">
        <f>ROUND(('NEW Reference'!F$16*List!$H2782)+'NEW Reference'!F$17,0)</f>
        <v>2437</v>
      </c>
      <c r="N2782" s="34">
        <f>ROUND(('NEW Reference'!G$16*List!$H2782)+'NEW Reference'!G$17,0)</f>
        <v>2759</v>
      </c>
      <c r="O2782" s="34">
        <f>ROUND(('NEW Reference'!H$16*List!$H2782)+'NEW Reference'!H$17,0)</f>
        <v>2865</v>
      </c>
      <c r="P2782" s="34">
        <f>ROUND(('NEW Reference'!I$16*List!$H2782)+'NEW Reference'!I$17,0)</f>
        <v>2977</v>
      </c>
      <c r="Q2782" s="34">
        <f>ROUND(('NEW Reference'!J$16*List!$H2782)+'NEW Reference'!J$17,0)</f>
        <v>3447</v>
      </c>
      <c r="R2782" s="34">
        <f>ROUND(('NEW Reference'!K$16*List!$H2782)+'NEW Reference'!K$17,0)</f>
        <v>3556</v>
      </c>
      <c r="S2782" s="34">
        <f>ROUND(('NEW Reference'!L$16*List!$H2782)+'NEW Reference'!L$17,0)</f>
        <v>3837</v>
      </c>
      <c r="T2782" s="34">
        <f>ROUND(('NEW Reference'!M$16*List!$H2782)+'NEW Reference'!M$17,0)</f>
        <v>4583</v>
      </c>
      <c r="U2782" s="34">
        <f>ROUND(('NEW Reference'!N$16*List!$H2782)+'NEW Reference'!N$17,0)</f>
        <v>18492</v>
      </c>
      <c r="V2782" s="35">
        <f>ROUND(('NEW Reference'!O$16*List!$H2782)+'NEW Reference'!O$17,0)</f>
        <v>687</v>
      </c>
      <c r="W2782" s="35">
        <f>ROUND(('NEW Reference'!P$16*List!$H2782)+'NEW Reference'!P$17,0)</f>
        <v>969</v>
      </c>
      <c r="X2782" s="35">
        <f>ROUND(('NEW Reference'!Q$16*List!$H2782)+'NEW Reference'!Q$17,0)</f>
        <v>484</v>
      </c>
      <c r="Y2782" s="36"/>
      <c r="Z2782" s="4" t="str">
        <f t="shared" si="131"/>
        <v>SAN AUGUSTINE, Texas</v>
      </c>
      <c r="AA2782" s="46" t="s">
        <v>7682</v>
      </c>
      <c r="AB2782" s="37" t="s">
        <v>49</v>
      </c>
      <c r="AC2782" s="41" t="s">
        <v>7157</v>
      </c>
      <c r="AD2782" s="42"/>
      <c r="AE2782">
        <f t="shared" si="132"/>
        <v>0.83110000000000006</v>
      </c>
    </row>
    <row r="2783" spans="1:31">
      <c r="A2783" s="28" t="s">
        <v>7683</v>
      </c>
      <c r="B2783" s="44" t="s">
        <v>7684</v>
      </c>
      <c r="C2783" s="45">
        <v>99945</v>
      </c>
      <c r="D2783" s="30" t="s">
        <v>229</v>
      </c>
      <c r="E2783" s="46" t="s">
        <v>7685</v>
      </c>
      <c r="F2783" s="50" t="s">
        <v>7157</v>
      </c>
      <c r="G2783" s="33" t="s">
        <v>59</v>
      </c>
      <c r="H2783">
        <f t="shared" si="130"/>
        <v>0.83110000000000006</v>
      </c>
      <c r="I2783" s="34">
        <f>ROUND(('NEW Reference'!B$16*List!$H2783)+'NEW Reference'!B$17,0)</f>
        <v>1059</v>
      </c>
      <c r="J2783" s="34">
        <f>ROUND(('NEW Reference'!C$16*List!$H2783)+'NEW Reference'!C$17,0)</f>
        <v>1579</v>
      </c>
      <c r="K2783" s="34">
        <f>ROUND(('NEW Reference'!D$16*List!$H2783)+'NEW Reference'!D$17,0)</f>
        <v>1892</v>
      </c>
      <c r="L2783" s="34">
        <f>ROUND(('NEW Reference'!E$16*List!$H2783)+'NEW Reference'!E$17,0)</f>
        <v>2339</v>
      </c>
      <c r="M2783" s="34">
        <f>ROUND(('NEW Reference'!F$16*List!$H2783)+'NEW Reference'!F$17,0)</f>
        <v>2437</v>
      </c>
      <c r="N2783" s="34">
        <f>ROUND(('NEW Reference'!G$16*List!$H2783)+'NEW Reference'!G$17,0)</f>
        <v>2759</v>
      </c>
      <c r="O2783" s="34">
        <f>ROUND(('NEW Reference'!H$16*List!$H2783)+'NEW Reference'!H$17,0)</f>
        <v>2865</v>
      </c>
      <c r="P2783" s="34">
        <f>ROUND(('NEW Reference'!I$16*List!$H2783)+'NEW Reference'!I$17,0)</f>
        <v>2977</v>
      </c>
      <c r="Q2783" s="34">
        <f>ROUND(('NEW Reference'!J$16*List!$H2783)+'NEW Reference'!J$17,0)</f>
        <v>3447</v>
      </c>
      <c r="R2783" s="34">
        <f>ROUND(('NEW Reference'!K$16*List!$H2783)+'NEW Reference'!K$17,0)</f>
        <v>3556</v>
      </c>
      <c r="S2783" s="34">
        <f>ROUND(('NEW Reference'!L$16*List!$H2783)+'NEW Reference'!L$17,0)</f>
        <v>3837</v>
      </c>
      <c r="T2783" s="34">
        <f>ROUND(('NEW Reference'!M$16*List!$H2783)+'NEW Reference'!M$17,0)</f>
        <v>4583</v>
      </c>
      <c r="U2783" s="34">
        <f>ROUND(('NEW Reference'!N$16*List!$H2783)+'NEW Reference'!N$17,0)</f>
        <v>18492</v>
      </c>
      <c r="V2783" s="35">
        <f>ROUND(('NEW Reference'!O$16*List!$H2783)+'NEW Reference'!O$17,0)</f>
        <v>687</v>
      </c>
      <c r="W2783" s="35">
        <f>ROUND(('NEW Reference'!P$16*List!$H2783)+'NEW Reference'!P$17,0)</f>
        <v>969</v>
      </c>
      <c r="X2783" s="35">
        <f>ROUND(('NEW Reference'!Q$16*List!$H2783)+'NEW Reference'!Q$17,0)</f>
        <v>484</v>
      </c>
      <c r="Y2783" s="36"/>
      <c r="Z2783" s="4" t="str">
        <f t="shared" si="131"/>
        <v>SAN JACINTO, Texas</v>
      </c>
      <c r="AA2783" s="37" t="s">
        <v>7685</v>
      </c>
      <c r="AB2783" s="37" t="s">
        <v>49</v>
      </c>
      <c r="AC2783" s="32" t="s">
        <v>7157</v>
      </c>
      <c r="AD2783" s="38"/>
      <c r="AE2783">
        <f t="shared" si="132"/>
        <v>0.83110000000000006</v>
      </c>
    </row>
    <row r="2784" spans="1:31">
      <c r="A2784" s="28" t="s">
        <v>7686</v>
      </c>
      <c r="B2784" s="44" t="s">
        <v>7687</v>
      </c>
      <c r="C2784" s="45">
        <v>18580</v>
      </c>
      <c r="D2784" s="30" t="s">
        <v>597</v>
      </c>
      <c r="E2784" s="46" t="s">
        <v>7688</v>
      </c>
      <c r="F2784" s="49" t="s">
        <v>7157</v>
      </c>
      <c r="G2784" s="33" t="s">
        <v>48</v>
      </c>
      <c r="H2784">
        <f t="shared" si="130"/>
        <v>0.97640000000000005</v>
      </c>
      <c r="I2784" s="34">
        <f>ROUND(('NEW Reference'!B$16*List!$H2784)+'NEW Reference'!B$17,0)</f>
        <v>1193</v>
      </c>
      <c r="J2784" s="34">
        <f>ROUND(('NEW Reference'!C$16*List!$H2784)+'NEW Reference'!C$17,0)</f>
        <v>1780</v>
      </c>
      <c r="K2784" s="34">
        <f>ROUND(('NEW Reference'!D$16*List!$H2784)+'NEW Reference'!D$17,0)</f>
        <v>2132</v>
      </c>
      <c r="L2784" s="34">
        <f>ROUND(('NEW Reference'!E$16*List!$H2784)+'NEW Reference'!E$17,0)</f>
        <v>2636</v>
      </c>
      <c r="M2784" s="34">
        <f>ROUND(('NEW Reference'!F$16*List!$H2784)+'NEW Reference'!F$17,0)</f>
        <v>2747</v>
      </c>
      <c r="N2784" s="34">
        <f>ROUND(('NEW Reference'!G$16*List!$H2784)+'NEW Reference'!G$17,0)</f>
        <v>3109</v>
      </c>
      <c r="O2784" s="34">
        <f>ROUND(('NEW Reference'!H$16*List!$H2784)+'NEW Reference'!H$17,0)</f>
        <v>3228</v>
      </c>
      <c r="P2784" s="34">
        <f>ROUND(('NEW Reference'!I$16*List!$H2784)+'NEW Reference'!I$17,0)</f>
        <v>3355</v>
      </c>
      <c r="Q2784" s="34">
        <f>ROUND(('NEW Reference'!J$16*List!$H2784)+'NEW Reference'!J$17,0)</f>
        <v>3885</v>
      </c>
      <c r="R2784" s="34">
        <f>ROUND(('NEW Reference'!K$16*List!$H2784)+'NEW Reference'!K$17,0)</f>
        <v>4007</v>
      </c>
      <c r="S2784" s="34">
        <f>ROUND(('NEW Reference'!L$16*List!$H2784)+'NEW Reference'!L$17,0)</f>
        <v>4324</v>
      </c>
      <c r="T2784" s="34">
        <f>ROUND(('NEW Reference'!M$16*List!$H2784)+'NEW Reference'!M$17,0)</f>
        <v>5164</v>
      </c>
      <c r="U2784" s="34">
        <f>ROUND(('NEW Reference'!N$16*List!$H2784)+'NEW Reference'!N$17,0)</f>
        <v>20838</v>
      </c>
      <c r="V2784" s="35">
        <f>ROUND(('NEW Reference'!O$16*List!$H2784)+'NEW Reference'!O$17,0)</f>
        <v>775</v>
      </c>
      <c r="W2784" s="35">
        <f>ROUND(('NEW Reference'!P$16*List!$H2784)+'NEW Reference'!P$17,0)</f>
        <v>1092</v>
      </c>
      <c r="X2784" s="35">
        <f>ROUND(('NEW Reference'!Q$16*List!$H2784)+'NEW Reference'!Q$17,0)</f>
        <v>546</v>
      </c>
      <c r="Y2784" s="36"/>
      <c r="Z2784" s="4" t="str">
        <f t="shared" si="131"/>
        <v>SAN PATRICIO, Texas</v>
      </c>
      <c r="AA2784" s="46" t="s">
        <v>7688</v>
      </c>
      <c r="AB2784" s="37" t="s">
        <v>49</v>
      </c>
      <c r="AC2784" s="41" t="s">
        <v>7157</v>
      </c>
      <c r="AD2784" s="42"/>
      <c r="AE2784">
        <f t="shared" si="132"/>
        <v>0.97640000000000005</v>
      </c>
    </row>
    <row r="2785" spans="1:31">
      <c r="A2785" s="28" t="s">
        <v>7689</v>
      </c>
      <c r="B2785" s="44" t="s">
        <v>7690</v>
      </c>
      <c r="C2785" s="47">
        <v>99945</v>
      </c>
      <c r="D2785" s="30" t="s">
        <v>229</v>
      </c>
      <c r="E2785" s="37" t="s">
        <v>7691</v>
      </c>
      <c r="F2785" s="50" t="s">
        <v>7157</v>
      </c>
      <c r="G2785" s="33" t="s">
        <v>59</v>
      </c>
      <c r="H2785">
        <f t="shared" si="130"/>
        <v>0.83110000000000006</v>
      </c>
      <c r="I2785" s="34">
        <f>ROUND(('NEW Reference'!B$16*List!$H2785)+'NEW Reference'!B$17,0)</f>
        <v>1059</v>
      </c>
      <c r="J2785" s="34">
        <f>ROUND(('NEW Reference'!C$16*List!$H2785)+'NEW Reference'!C$17,0)</f>
        <v>1579</v>
      </c>
      <c r="K2785" s="34">
        <f>ROUND(('NEW Reference'!D$16*List!$H2785)+'NEW Reference'!D$17,0)</f>
        <v>1892</v>
      </c>
      <c r="L2785" s="34">
        <f>ROUND(('NEW Reference'!E$16*List!$H2785)+'NEW Reference'!E$17,0)</f>
        <v>2339</v>
      </c>
      <c r="M2785" s="34">
        <f>ROUND(('NEW Reference'!F$16*List!$H2785)+'NEW Reference'!F$17,0)</f>
        <v>2437</v>
      </c>
      <c r="N2785" s="34">
        <f>ROUND(('NEW Reference'!G$16*List!$H2785)+'NEW Reference'!G$17,0)</f>
        <v>2759</v>
      </c>
      <c r="O2785" s="34">
        <f>ROUND(('NEW Reference'!H$16*List!$H2785)+'NEW Reference'!H$17,0)</f>
        <v>2865</v>
      </c>
      <c r="P2785" s="34">
        <f>ROUND(('NEW Reference'!I$16*List!$H2785)+'NEW Reference'!I$17,0)</f>
        <v>2977</v>
      </c>
      <c r="Q2785" s="34">
        <f>ROUND(('NEW Reference'!J$16*List!$H2785)+'NEW Reference'!J$17,0)</f>
        <v>3447</v>
      </c>
      <c r="R2785" s="34">
        <f>ROUND(('NEW Reference'!K$16*List!$H2785)+'NEW Reference'!K$17,0)</f>
        <v>3556</v>
      </c>
      <c r="S2785" s="34">
        <f>ROUND(('NEW Reference'!L$16*List!$H2785)+'NEW Reference'!L$17,0)</f>
        <v>3837</v>
      </c>
      <c r="T2785" s="34">
        <f>ROUND(('NEW Reference'!M$16*List!$H2785)+'NEW Reference'!M$17,0)</f>
        <v>4583</v>
      </c>
      <c r="U2785" s="34">
        <f>ROUND(('NEW Reference'!N$16*List!$H2785)+'NEW Reference'!N$17,0)</f>
        <v>18492</v>
      </c>
      <c r="V2785" s="35">
        <f>ROUND(('NEW Reference'!O$16*List!$H2785)+'NEW Reference'!O$17,0)</f>
        <v>687</v>
      </c>
      <c r="W2785" s="35">
        <f>ROUND(('NEW Reference'!P$16*List!$H2785)+'NEW Reference'!P$17,0)</f>
        <v>969</v>
      </c>
      <c r="X2785" s="35">
        <f>ROUND(('NEW Reference'!Q$16*List!$H2785)+'NEW Reference'!Q$17,0)</f>
        <v>484</v>
      </c>
      <c r="Y2785" s="36"/>
      <c r="Z2785" s="4" t="str">
        <f t="shared" si="131"/>
        <v>SAN SABA, Texas</v>
      </c>
      <c r="AA2785" s="46" t="s">
        <v>7691</v>
      </c>
      <c r="AB2785" s="37" t="s">
        <v>49</v>
      </c>
      <c r="AC2785" s="41" t="s">
        <v>7157</v>
      </c>
      <c r="AD2785" s="42"/>
      <c r="AE2785">
        <f t="shared" si="132"/>
        <v>0.83110000000000006</v>
      </c>
    </row>
    <row r="2786" spans="1:31">
      <c r="A2786" s="28" t="s">
        <v>7692</v>
      </c>
      <c r="B2786" s="44" t="s">
        <v>7693</v>
      </c>
      <c r="C2786" s="45">
        <v>99945</v>
      </c>
      <c r="D2786" s="30" t="s">
        <v>229</v>
      </c>
      <c r="E2786" s="46" t="s">
        <v>7694</v>
      </c>
      <c r="F2786" s="50" t="s">
        <v>7157</v>
      </c>
      <c r="G2786" s="33" t="s">
        <v>59</v>
      </c>
      <c r="H2786">
        <f t="shared" si="130"/>
        <v>0.83110000000000006</v>
      </c>
      <c r="I2786" s="34">
        <f>ROUND(('NEW Reference'!B$16*List!$H2786)+'NEW Reference'!B$17,0)</f>
        <v>1059</v>
      </c>
      <c r="J2786" s="34">
        <f>ROUND(('NEW Reference'!C$16*List!$H2786)+'NEW Reference'!C$17,0)</f>
        <v>1579</v>
      </c>
      <c r="K2786" s="34">
        <f>ROUND(('NEW Reference'!D$16*List!$H2786)+'NEW Reference'!D$17,0)</f>
        <v>1892</v>
      </c>
      <c r="L2786" s="34">
        <f>ROUND(('NEW Reference'!E$16*List!$H2786)+'NEW Reference'!E$17,0)</f>
        <v>2339</v>
      </c>
      <c r="M2786" s="34">
        <f>ROUND(('NEW Reference'!F$16*List!$H2786)+'NEW Reference'!F$17,0)</f>
        <v>2437</v>
      </c>
      <c r="N2786" s="34">
        <f>ROUND(('NEW Reference'!G$16*List!$H2786)+'NEW Reference'!G$17,0)</f>
        <v>2759</v>
      </c>
      <c r="O2786" s="34">
        <f>ROUND(('NEW Reference'!H$16*List!$H2786)+'NEW Reference'!H$17,0)</f>
        <v>2865</v>
      </c>
      <c r="P2786" s="34">
        <f>ROUND(('NEW Reference'!I$16*List!$H2786)+'NEW Reference'!I$17,0)</f>
        <v>2977</v>
      </c>
      <c r="Q2786" s="34">
        <f>ROUND(('NEW Reference'!J$16*List!$H2786)+'NEW Reference'!J$17,0)</f>
        <v>3447</v>
      </c>
      <c r="R2786" s="34">
        <f>ROUND(('NEW Reference'!K$16*List!$H2786)+'NEW Reference'!K$17,0)</f>
        <v>3556</v>
      </c>
      <c r="S2786" s="34">
        <f>ROUND(('NEW Reference'!L$16*List!$H2786)+'NEW Reference'!L$17,0)</f>
        <v>3837</v>
      </c>
      <c r="T2786" s="34">
        <f>ROUND(('NEW Reference'!M$16*List!$H2786)+'NEW Reference'!M$17,0)</f>
        <v>4583</v>
      </c>
      <c r="U2786" s="34">
        <f>ROUND(('NEW Reference'!N$16*List!$H2786)+'NEW Reference'!N$17,0)</f>
        <v>18492</v>
      </c>
      <c r="V2786" s="35">
        <f>ROUND(('NEW Reference'!O$16*List!$H2786)+'NEW Reference'!O$17,0)</f>
        <v>687</v>
      </c>
      <c r="W2786" s="35">
        <f>ROUND(('NEW Reference'!P$16*List!$H2786)+'NEW Reference'!P$17,0)</f>
        <v>969</v>
      </c>
      <c r="X2786" s="35">
        <f>ROUND(('NEW Reference'!Q$16*List!$H2786)+'NEW Reference'!Q$17,0)</f>
        <v>484</v>
      </c>
      <c r="Y2786" s="36"/>
      <c r="Z2786" s="4" t="str">
        <f t="shared" si="131"/>
        <v>SCHLEICHER, Texas</v>
      </c>
      <c r="AA2786" s="46" t="s">
        <v>7694</v>
      </c>
      <c r="AB2786" s="37" t="s">
        <v>49</v>
      </c>
      <c r="AC2786" s="41" t="s">
        <v>7157</v>
      </c>
      <c r="AD2786" s="42"/>
      <c r="AE2786">
        <f t="shared" si="132"/>
        <v>0.83110000000000006</v>
      </c>
    </row>
    <row r="2787" spans="1:31">
      <c r="A2787" s="28" t="s">
        <v>7695</v>
      </c>
      <c r="B2787" s="44" t="s">
        <v>7696</v>
      </c>
      <c r="C2787" s="45">
        <v>99945</v>
      </c>
      <c r="D2787" s="30" t="s">
        <v>229</v>
      </c>
      <c r="E2787" s="46" t="s">
        <v>7697</v>
      </c>
      <c r="F2787" s="50" t="s">
        <v>7157</v>
      </c>
      <c r="G2787" s="33" t="s">
        <v>59</v>
      </c>
      <c r="H2787">
        <f t="shared" si="130"/>
        <v>0.83110000000000006</v>
      </c>
      <c r="I2787" s="34">
        <f>ROUND(('NEW Reference'!B$16*List!$H2787)+'NEW Reference'!B$17,0)</f>
        <v>1059</v>
      </c>
      <c r="J2787" s="34">
        <f>ROUND(('NEW Reference'!C$16*List!$H2787)+'NEW Reference'!C$17,0)</f>
        <v>1579</v>
      </c>
      <c r="K2787" s="34">
        <f>ROUND(('NEW Reference'!D$16*List!$H2787)+'NEW Reference'!D$17,0)</f>
        <v>1892</v>
      </c>
      <c r="L2787" s="34">
        <f>ROUND(('NEW Reference'!E$16*List!$H2787)+'NEW Reference'!E$17,0)</f>
        <v>2339</v>
      </c>
      <c r="M2787" s="34">
        <f>ROUND(('NEW Reference'!F$16*List!$H2787)+'NEW Reference'!F$17,0)</f>
        <v>2437</v>
      </c>
      <c r="N2787" s="34">
        <f>ROUND(('NEW Reference'!G$16*List!$H2787)+'NEW Reference'!G$17,0)</f>
        <v>2759</v>
      </c>
      <c r="O2787" s="34">
        <f>ROUND(('NEW Reference'!H$16*List!$H2787)+'NEW Reference'!H$17,0)</f>
        <v>2865</v>
      </c>
      <c r="P2787" s="34">
        <f>ROUND(('NEW Reference'!I$16*List!$H2787)+'NEW Reference'!I$17,0)</f>
        <v>2977</v>
      </c>
      <c r="Q2787" s="34">
        <f>ROUND(('NEW Reference'!J$16*List!$H2787)+'NEW Reference'!J$17,0)</f>
        <v>3447</v>
      </c>
      <c r="R2787" s="34">
        <f>ROUND(('NEW Reference'!K$16*List!$H2787)+'NEW Reference'!K$17,0)</f>
        <v>3556</v>
      </c>
      <c r="S2787" s="34">
        <f>ROUND(('NEW Reference'!L$16*List!$H2787)+'NEW Reference'!L$17,0)</f>
        <v>3837</v>
      </c>
      <c r="T2787" s="34">
        <f>ROUND(('NEW Reference'!M$16*List!$H2787)+'NEW Reference'!M$17,0)</f>
        <v>4583</v>
      </c>
      <c r="U2787" s="34">
        <f>ROUND(('NEW Reference'!N$16*List!$H2787)+'NEW Reference'!N$17,0)</f>
        <v>18492</v>
      </c>
      <c r="V2787" s="35">
        <f>ROUND(('NEW Reference'!O$16*List!$H2787)+'NEW Reference'!O$17,0)</f>
        <v>687</v>
      </c>
      <c r="W2787" s="35">
        <f>ROUND(('NEW Reference'!P$16*List!$H2787)+'NEW Reference'!P$17,0)</f>
        <v>969</v>
      </c>
      <c r="X2787" s="35">
        <f>ROUND(('NEW Reference'!Q$16*List!$H2787)+'NEW Reference'!Q$17,0)</f>
        <v>484</v>
      </c>
      <c r="Y2787" s="36"/>
      <c r="Z2787" s="4" t="str">
        <f t="shared" si="131"/>
        <v>SCURRY, Texas</v>
      </c>
      <c r="AA2787" s="46" t="s">
        <v>7697</v>
      </c>
      <c r="AB2787" s="37" t="s">
        <v>49</v>
      </c>
      <c r="AC2787" s="41" t="s">
        <v>7157</v>
      </c>
      <c r="AD2787" s="42"/>
      <c r="AE2787">
        <f t="shared" si="132"/>
        <v>0.83110000000000006</v>
      </c>
    </row>
    <row r="2788" spans="1:31">
      <c r="A2788" s="28" t="s">
        <v>7698</v>
      </c>
      <c r="B2788" s="44" t="s">
        <v>7699</v>
      </c>
      <c r="C2788" s="45">
        <v>99945</v>
      </c>
      <c r="D2788" s="30" t="s">
        <v>229</v>
      </c>
      <c r="E2788" s="46" t="s">
        <v>7700</v>
      </c>
      <c r="F2788" s="50" t="s">
        <v>7157</v>
      </c>
      <c r="G2788" s="33" t="s">
        <v>59</v>
      </c>
      <c r="H2788">
        <f t="shared" si="130"/>
        <v>0.83110000000000006</v>
      </c>
      <c r="I2788" s="34">
        <f>ROUND(('NEW Reference'!B$16*List!$H2788)+'NEW Reference'!B$17,0)</f>
        <v>1059</v>
      </c>
      <c r="J2788" s="34">
        <f>ROUND(('NEW Reference'!C$16*List!$H2788)+'NEW Reference'!C$17,0)</f>
        <v>1579</v>
      </c>
      <c r="K2788" s="34">
        <f>ROUND(('NEW Reference'!D$16*List!$H2788)+'NEW Reference'!D$17,0)</f>
        <v>1892</v>
      </c>
      <c r="L2788" s="34">
        <f>ROUND(('NEW Reference'!E$16*List!$H2788)+'NEW Reference'!E$17,0)</f>
        <v>2339</v>
      </c>
      <c r="M2788" s="34">
        <f>ROUND(('NEW Reference'!F$16*List!$H2788)+'NEW Reference'!F$17,0)</f>
        <v>2437</v>
      </c>
      <c r="N2788" s="34">
        <f>ROUND(('NEW Reference'!G$16*List!$H2788)+'NEW Reference'!G$17,0)</f>
        <v>2759</v>
      </c>
      <c r="O2788" s="34">
        <f>ROUND(('NEW Reference'!H$16*List!$H2788)+'NEW Reference'!H$17,0)</f>
        <v>2865</v>
      </c>
      <c r="P2788" s="34">
        <f>ROUND(('NEW Reference'!I$16*List!$H2788)+'NEW Reference'!I$17,0)</f>
        <v>2977</v>
      </c>
      <c r="Q2788" s="34">
        <f>ROUND(('NEW Reference'!J$16*List!$H2788)+'NEW Reference'!J$17,0)</f>
        <v>3447</v>
      </c>
      <c r="R2788" s="34">
        <f>ROUND(('NEW Reference'!K$16*List!$H2788)+'NEW Reference'!K$17,0)</f>
        <v>3556</v>
      </c>
      <c r="S2788" s="34">
        <f>ROUND(('NEW Reference'!L$16*List!$H2788)+'NEW Reference'!L$17,0)</f>
        <v>3837</v>
      </c>
      <c r="T2788" s="34">
        <f>ROUND(('NEW Reference'!M$16*List!$H2788)+'NEW Reference'!M$17,0)</f>
        <v>4583</v>
      </c>
      <c r="U2788" s="34">
        <f>ROUND(('NEW Reference'!N$16*List!$H2788)+'NEW Reference'!N$17,0)</f>
        <v>18492</v>
      </c>
      <c r="V2788" s="35">
        <f>ROUND(('NEW Reference'!O$16*List!$H2788)+'NEW Reference'!O$17,0)</f>
        <v>687</v>
      </c>
      <c r="W2788" s="35">
        <f>ROUND(('NEW Reference'!P$16*List!$H2788)+'NEW Reference'!P$17,0)</f>
        <v>969</v>
      </c>
      <c r="X2788" s="35">
        <f>ROUND(('NEW Reference'!Q$16*List!$H2788)+'NEW Reference'!Q$17,0)</f>
        <v>484</v>
      </c>
      <c r="Y2788" s="36"/>
      <c r="Z2788" s="4" t="str">
        <f t="shared" si="131"/>
        <v>SHACKELFORD, Texas</v>
      </c>
      <c r="AA2788" s="46" t="s">
        <v>7700</v>
      </c>
      <c r="AB2788" s="37" t="s">
        <v>49</v>
      </c>
      <c r="AC2788" s="41" t="s">
        <v>7157</v>
      </c>
      <c r="AD2788" s="42"/>
      <c r="AE2788">
        <f t="shared" si="132"/>
        <v>0.83110000000000006</v>
      </c>
    </row>
    <row r="2789" spans="1:31">
      <c r="A2789" s="28" t="s">
        <v>7701</v>
      </c>
      <c r="B2789" s="44" t="s">
        <v>7702</v>
      </c>
      <c r="C2789" s="45">
        <v>99945</v>
      </c>
      <c r="D2789" s="30" t="s">
        <v>229</v>
      </c>
      <c r="E2789" s="46" t="s">
        <v>290</v>
      </c>
      <c r="F2789" s="50" t="s">
        <v>7157</v>
      </c>
      <c r="G2789" s="33" t="s">
        <v>59</v>
      </c>
      <c r="H2789">
        <f t="shared" si="130"/>
        <v>0.83110000000000006</v>
      </c>
      <c r="I2789" s="34">
        <f>ROUND(('NEW Reference'!B$16*List!$H2789)+'NEW Reference'!B$17,0)</f>
        <v>1059</v>
      </c>
      <c r="J2789" s="34">
        <f>ROUND(('NEW Reference'!C$16*List!$H2789)+'NEW Reference'!C$17,0)</f>
        <v>1579</v>
      </c>
      <c r="K2789" s="34">
        <f>ROUND(('NEW Reference'!D$16*List!$H2789)+'NEW Reference'!D$17,0)</f>
        <v>1892</v>
      </c>
      <c r="L2789" s="34">
        <f>ROUND(('NEW Reference'!E$16*List!$H2789)+'NEW Reference'!E$17,0)</f>
        <v>2339</v>
      </c>
      <c r="M2789" s="34">
        <f>ROUND(('NEW Reference'!F$16*List!$H2789)+'NEW Reference'!F$17,0)</f>
        <v>2437</v>
      </c>
      <c r="N2789" s="34">
        <f>ROUND(('NEW Reference'!G$16*List!$H2789)+'NEW Reference'!G$17,0)</f>
        <v>2759</v>
      </c>
      <c r="O2789" s="34">
        <f>ROUND(('NEW Reference'!H$16*List!$H2789)+'NEW Reference'!H$17,0)</f>
        <v>2865</v>
      </c>
      <c r="P2789" s="34">
        <f>ROUND(('NEW Reference'!I$16*List!$H2789)+'NEW Reference'!I$17,0)</f>
        <v>2977</v>
      </c>
      <c r="Q2789" s="34">
        <f>ROUND(('NEW Reference'!J$16*List!$H2789)+'NEW Reference'!J$17,0)</f>
        <v>3447</v>
      </c>
      <c r="R2789" s="34">
        <f>ROUND(('NEW Reference'!K$16*List!$H2789)+'NEW Reference'!K$17,0)</f>
        <v>3556</v>
      </c>
      <c r="S2789" s="34">
        <f>ROUND(('NEW Reference'!L$16*List!$H2789)+'NEW Reference'!L$17,0)</f>
        <v>3837</v>
      </c>
      <c r="T2789" s="34">
        <f>ROUND(('NEW Reference'!M$16*List!$H2789)+'NEW Reference'!M$17,0)</f>
        <v>4583</v>
      </c>
      <c r="U2789" s="34">
        <f>ROUND(('NEW Reference'!N$16*List!$H2789)+'NEW Reference'!N$17,0)</f>
        <v>18492</v>
      </c>
      <c r="V2789" s="35">
        <f>ROUND(('NEW Reference'!O$16*List!$H2789)+'NEW Reference'!O$17,0)</f>
        <v>687</v>
      </c>
      <c r="W2789" s="35">
        <f>ROUND(('NEW Reference'!P$16*List!$H2789)+'NEW Reference'!P$17,0)</f>
        <v>969</v>
      </c>
      <c r="X2789" s="35">
        <f>ROUND(('NEW Reference'!Q$16*List!$H2789)+'NEW Reference'!Q$17,0)</f>
        <v>484</v>
      </c>
      <c r="Y2789" s="36"/>
      <c r="Z2789" s="4" t="str">
        <f t="shared" si="131"/>
        <v>SHELBY, Texas</v>
      </c>
      <c r="AA2789" s="37" t="s">
        <v>290</v>
      </c>
      <c r="AB2789" s="37" t="s">
        <v>49</v>
      </c>
      <c r="AC2789" s="32" t="s">
        <v>7157</v>
      </c>
      <c r="AD2789" s="38"/>
      <c r="AE2789">
        <f t="shared" si="132"/>
        <v>0.83110000000000006</v>
      </c>
    </row>
    <row r="2790" spans="1:31">
      <c r="A2790" s="28" t="s">
        <v>7703</v>
      </c>
      <c r="B2790" s="44" t="s">
        <v>7704</v>
      </c>
      <c r="C2790" s="45">
        <v>99945</v>
      </c>
      <c r="D2790" s="30" t="s">
        <v>229</v>
      </c>
      <c r="E2790" s="46" t="s">
        <v>3168</v>
      </c>
      <c r="F2790" s="50" t="s">
        <v>7157</v>
      </c>
      <c r="G2790" s="33" t="s">
        <v>59</v>
      </c>
      <c r="H2790">
        <f t="shared" si="130"/>
        <v>0.83110000000000006</v>
      </c>
      <c r="I2790" s="34">
        <f>ROUND(('NEW Reference'!B$16*List!$H2790)+'NEW Reference'!B$17,0)</f>
        <v>1059</v>
      </c>
      <c r="J2790" s="34">
        <f>ROUND(('NEW Reference'!C$16*List!$H2790)+'NEW Reference'!C$17,0)</f>
        <v>1579</v>
      </c>
      <c r="K2790" s="34">
        <f>ROUND(('NEW Reference'!D$16*List!$H2790)+'NEW Reference'!D$17,0)</f>
        <v>1892</v>
      </c>
      <c r="L2790" s="34">
        <f>ROUND(('NEW Reference'!E$16*List!$H2790)+'NEW Reference'!E$17,0)</f>
        <v>2339</v>
      </c>
      <c r="M2790" s="34">
        <f>ROUND(('NEW Reference'!F$16*List!$H2790)+'NEW Reference'!F$17,0)</f>
        <v>2437</v>
      </c>
      <c r="N2790" s="34">
        <f>ROUND(('NEW Reference'!G$16*List!$H2790)+'NEW Reference'!G$17,0)</f>
        <v>2759</v>
      </c>
      <c r="O2790" s="34">
        <f>ROUND(('NEW Reference'!H$16*List!$H2790)+'NEW Reference'!H$17,0)</f>
        <v>2865</v>
      </c>
      <c r="P2790" s="34">
        <f>ROUND(('NEW Reference'!I$16*List!$H2790)+'NEW Reference'!I$17,0)</f>
        <v>2977</v>
      </c>
      <c r="Q2790" s="34">
        <f>ROUND(('NEW Reference'!J$16*List!$H2790)+'NEW Reference'!J$17,0)</f>
        <v>3447</v>
      </c>
      <c r="R2790" s="34">
        <f>ROUND(('NEW Reference'!K$16*List!$H2790)+'NEW Reference'!K$17,0)</f>
        <v>3556</v>
      </c>
      <c r="S2790" s="34">
        <f>ROUND(('NEW Reference'!L$16*List!$H2790)+'NEW Reference'!L$17,0)</f>
        <v>3837</v>
      </c>
      <c r="T2790" s="34">
        <f>ROUND(('NEW Reference'!M$16*List!$H2790)+'NEW Reference'!M$17,0)</f>
        <v>4583</v>
      </c>
      <c r="U2790" s="34">
        <f>ROUND(('NEW Reference'!N$16*List!$H2790)+'NEW Reference'!N$17,0)</f>
        <v>18492</v>
      </c>
      <c r="V2790" s="35">
        <f>ROUND(('NEW Reference'!O$16*List!$H2790)+'NEW Reference'!O$17,0)</f>
        <v>687</v>
      </c>
      <c r="W2790" s="35">
        <f>ROUND(('NEW Reference'!P$16*List!$H2790)+'NEW Reference'!P$17,0)</f>
        <v>969</v>
      </c>
      <c r="X2790" s="35">
        <f>ROUND(('NEW Reference'!Q$16*List!$H2790)+'NEW Reference'!Q$17,0)</f>
        <v>484</v>
      </c>
      <c r="Y2790" s="36"/>
      <c r="Z2790" s="4" t="str">
        <f t="shared" si="131"/>
        <v>SHERMAN, Texas</v>
      </c>
      <c r="AA2790" s="37" t="s">
        <v>3168</v>
      </c>
      <c r="AB2790" s="37" t="s">
        <v>49</v>
      </c>
      <c r="AC2790" s="32" t="s">
        <v>7157</v>
      </c>
      <c r="AD2790" s="38"/>
      <c r="AE2790">
        <f t="shared" si="132"/>
        <v>0.83110000000000006</v>
      </c>
    </row>
    <row r="2791" spans="1:31">
      <c r="A2791" s="28" t="s">
        <v>7705</v>
      </c>
      <c r="B2791" s="44" t="s">
        <v>7706</v>
      </c>
      <c r="C2791" s="47">
        <v>46340</v>
      </c>
      <c r="D2791" s="30" t="s">
        <v>1695</v>
      </c>
      <c r="E2791" s="37" t="s">
        <v>3171</v>
      </c>
      <c r="F2791" s="49" t="s">
        <v>7157</v>
      </c>
      <c r="G2791" s="33" t="s">
        <v>48</v>
      </c>
      <c r="H2791">
        <f t="shared" si="130"/>
        <v>0.81640000000000001</v>
      </c>
      <c r="I2791" s="34">
        <f>ROUND(('NEW Reference'!B$16*List!$H2791)+'NEW Reference'!B$17,0)</f>
        <v>1045</v>
      </c>
      <c r="J2791" s="34">
        <f>ROUND(('NEW Reference'!C$16*List!$H2791)+'NEW Reference'!C$17,0)</f>
        <v>1559</v>
      </c>
      <c r="K2791" s="34">
        <f>ROUND(('NEW Reference'!D$16*List!$H2791)+'NEW Reference'!D$17,0)</f>
        <v>1868</v>
      </c>
      <c r="L2791" s="34">
        <f>ROUND(('NEW Reference'!E$16*List!$H2791)+'NEW Reference'!E$17,0)</f>
        <v>2309</v>
      </c>
      <c r="M2791" s="34">
        <f>ROUND(('NEW Reference'!F$16*List!$H2791)+'NEW Reference'!F$17,0)</f>
        <v>2406</v>
      </c>
      <c r="N2791" s="34">
        <f>ROUND(('NEW Reference'!G$16*List!$H2791)+'NEW Reference'!G$17,0)</f>
        <v>2724</v>
      </c>
      <c r="O2791" s="34">
        <f>ROUND(('NEW Reference'!H$16*List!$H2791)+'NEW Reference'!H$17,0)</f>
        <v>2828</v>
      </c>
      <c r="P2791" s="34">
        <f>ROUND(('NEW Reference'!I$16*List!$H2791)+'NEW Reference'!I$17,0)</f>
        <v>2939</v>
      </c>
      <c r="Q2791" s="34">
        <f>ROUND(('NEW Reference'!J$16*List!$H2791)+'NEW Reference'!J$17,0)</f>
        <v>3403</v>
      </c>
      <c r="R2791" s="34">
        <f>ROUND(('NEW Reference'!K$16*List!$H2791)+'NEW Reference'!K$17,0)</f>
        <v>3510</v>
      </c>
      <c r="S2791" s="34">
        <f>ROUND(('NEW Reference'!L$16*List!$H2791)+'NEW Reference'!L$17,0)</f>
        <v>3788</v>
      </c>
      <c r="T2791" s="34">
        <f>ROUND(('NEW Reference'!M$16*List!$H2791)+'NEW Reference'!M$17,0)</f>
        <v>4524</v>
      </c>
      <c r="U2791" s="34">
        <f>ROUND(('NEW Reference'!N$16*List!$H2791)+'NEW Reference'!N$17,0)</f>
        <v>18254</v>
      </c>
      <c r="V2791" s="35">
        <f>ROUND(('NEW Reference'!O$16*List!$H2791)+'NEW Reference'!O$17,0)</f>
        <v>679</v>
      </c>
      <c r="W2791" s="35">
        <f>ROUND(('NEW Reference'!P$16*List!$H2791)+'NEW Reference'!P$17,0)</f>
        <v>956</v>
      </c>
      <c r="X2791" s="35">
        <f>ROUND(('NEW Reference'!Q$16*List!$H2791)+'NEW Reference'!Q$17,0)</f>
        <v>478</v>
      </c>
      <c r="Y2791" s="36"/>
      <c r="Z2791" s="4" t="str">
        <f t="shared" si="131"/>
        <v>SMITH, Texas</v>
      </c>
      <c r="AA2791" s="46" t="s">
        <v>3171</v>
      </c>
      <c r="AB2791" s="37" t="s">
        <v>49</v>
      </c>
      <c r="AC2791" s="41" t="s">
        <v>7157</v>
      </c>
      <c r="AD2791" s="42"/>
      <c r="AE2791">
        <f t="shared" si="132"/>
        <v>0.81640000000000001</v>
      </c>
    </row>
    <row r="2792" spans="1:31">
      <c r="A2792" s="28" t="s">
        <v>7707</v>
      </c>
      <c r="B2792" s="44" t="s">
        <v>7708</v>
      </c>
      <c r="C2792" s="45">
        <v>99945</v>
      </c>
      <c r="D2792" s="30" t="s">
        <v>229</v>
      </c>
      <c r="E2792" s="46" t="s">
        <v>7709</v>
      </c>
      <c r="F2792" s="49" t="s">
        <v>7157</v>
      </c>
      <c r="G2792" s="33" t="s">
        <v>59</v>
      </c>
      <c r="H2792">
        <f t="shared" si="130"/>
        <v>0.83110000000000006</v>
      </c>
      <c r="I2792" s="34">
        <f>ROUND(('NEW Reference'!B$16*List!$H2792)+'NEW Reference'!B$17,0)</f>
        <v>1059</v>
      </c>
      <c r="J2792" s="34">
        <f>ROUND(('NEW Reference'!C$16*List!$H2792)+'NEW Reference'!C$17,0)</f>
        <v>1579</v>
      </c>
      <c r="K2792" s="34">
        <f>ROUND(('NEW Reference'!D$16*List!$H2792)+'NEW Reference'!D$17,0)</f>
        <v>1892</v>
      </c>
      <c r="L2792" s="34">
        <f>ROUND(('NEW Reference'!E$16*List!$H2792)+'NEW Reference'!E$17,0)</f>
        <v>2339</v>
      </c>
      <c r="M2792" s="34">
        <f>ROUND(('NEW Reference'!F$16*List!$H2792)+'NEW Reference'!F$17,0)</f>
        <v>2437</v>
      </c>
      <c r="N2792" s="34">
        <f>ROUND(('NEW Reference'!G$16*List!$H2792)+'NEW Reference'!G$17,0)</f>
        <v>2759</v>
      </c>
      <c r="O2792" s="34">
        <f>ROUND(('NEW Reference'!H$16*List!$H2792)+'NEW Reference'!H$17,0)</f>
        <v>2865</v>
      </c>
      <c r="P2792" s="34">
        <f>ROUND(('NEW Reference'!I$16*List!$H2792)+'NEW Reference'!I$17,0)</f>
        <v>2977</v>
      </c>
      <c r="Q2792" s="34">
        <f>ROUND(('NEW Reference'!J$16*List!$H2792)+'NEW Reference'!J$17,0)</f>
        <v>3447</v>
      </c>
      <c r="R2792" s="34">
        <f>ROUND(('NEW Reference'!K$16*List!$H2792)+'NEW Reference'!K$17,0)</f>
        <v>3556</v>
      </c>
      <c r="S2792" s="34">
        <f>ROUND(('NEW Reference'!L$16*List!$H2792)+'NEW Reference'!L$17,0)</f>
        <v>3837</v>
      </c>
      <c r="T2792" s="34">
        <f>ROUND(('NEW Reference'!M$16*List!$H2792)+'NEW Reference'!M$17,0)</f>
        <v>4583</v>
      </c>
      <c r="U2792" s="34">
        <f>ROUND(('NEW Reference'!N$16*List!$H2792)+'NEW Reference'!N$17,0)</f>
        <v>18492</v>
      </c>
      <c r="V2792" s="35">
        <f>ROUND(('NEW Reference'!O$16*List!$H2792)+'NEW Reference'!O$17,0)</f>
        <v>687</v>
      </c>
      <c r="W2792" s="35">
        <f>ROUND(('NEW Reference'!P$16*List!$H2792)+'NEW Reference'!P$17,0)</f>
        <v>969</v>
      </c>
      <c r="X2792" s="35">
        <f>ROUND(('NEW Reference'!Q$16*List!$H2792)+'NEW Reference'!Q$17,0)</f>
        <v>484</v>
      </c>
      <c r="Y2792" s="36"/>
      <c r="Z2792" s="4" t="str">
        <f t="shared" si="131"/>
        <v>SOMERVELL, Texas</v>
      </c>
      <c r="AA2792" s="46" t="s">
        <v>7709</v>
      </c>
      <c r="AB2792" s="37" t="s">
        <v>49</v>
      </c>
      <c r="AC2792" s="41" t="s">
        <v>7157</v>
      </c>
      <c r="AD2792" s="42"/>
      <c r="AE2792">
        <f t="shared" si="132"/>
        <v>0.83110000000000006</v>
      </c>
    </row>
    <row r="2793" spans="1:31">
      <c r="A2793" s="28" t="s">
        <v>7710</v>
      </c>
      <c r="B2793" s="44" t="s">
        <v>7711</v>
      </c>
      <c r="C2793" s="47">
        <v>99945</v>
      </c>
      <c r="D2793" s="30" t="s">
        <v>229</v>
      </c>
      <c r="E2793" s="37" t="s">
        <v>7712</v>
      </c>
      <c r="F2793" s="50" t="s">
        <v>7157</v>
      </c>
      <c r="G2793" s="33" t="s">
        <v>59</v>
      </c>
      <c r="H2793">
        <f t="shared" si="130"/>
        <v>0.83110000000000006</v>
      </c>
      <c r="I2793" s="34">
        <f>ROUND(('NEW Reference'!B$16*List!$H2793)+'NEW Reference'!B$17,0)</f>
        <v>1059</v>
      </c>
      <c r="J2793" s="34">
        <f>ROUND(('NEW Reference'!C$16*List!$H2793)+'NEW Reference'!C$17,0)</f>
        <v>1579</v>
      </c>
      <c r="K2793" s="34">
        <f>ROUND(('NEW Reference'!D$16*List!$H2793)+'NEW Reference'!D$17,0)</f>
        <v>1892</v>
      </c>
      <c r="L2793" s="34">
        <f>ROUND(('NEW Reference'!E$16*List!$H2793)+'NEW Reference'!E$17,0)</f>
        <v>2339</v>
      </c>
      <c r="M2793" s="34">
        <f>ROUND(('NEW Reference'!F$16*List!$H2793)+'NEW Reference'!F$17,0)</f>
        <v>2437</v>
      </c>
      <c r="N2793" s="34">
        <f>ROUND(('NEW Reference'!G$16*List!$H2793)+'NEW Reference'!G$17,0)</f>
        <v>2759</v>
      </c>
      <c r="O2793" s="34">
        <f>ROUND(('NEW Reference'!H$16*List!$H2793)+'NEW Reference'!H$17,0)</f>
        <v>2865</v>
      </c>
      <c r="P2793" s="34">
        <f>ROUND(('NEW Reference'!I$16*List!$H2793)+'NEW Reference'!I$17,0)</f>
        <v>2977</v>
      </c>
      <c r="Q2793" s="34">
        <f>ROUND(('NEW Reference'!J$16*List!$H2793)+'NEW Reference'!J$17,0)</f>
        <v>3447</v>
      </c>
      <c r="R2793" s="34">
        <f>ROUND(('NEW Reference'!K$16*List!$H2793)+'NEW Reference'!K$17,0)</f>
        <v>3556</v>
      </c>
      <c r="S2793" s="34">
        <f>ROUND(('NEW Reference'!L$16*List!$H2793)+'NEW Reference'!L$17,0)</f>
        <v>3837</v>
      </c>
      <c r="T2793" s="34">
        <f>ROUND(('NEW Reference'!M$16*List!$H2793)+'NEW Reference'!M$17,0)</f>
        <v>4583</v>
      </c>
      <c r="U2793" s="34">
        <f>ROUND(('NEW Reference'!N$16*List!$H2793)+'NEW Reference'!N$17,0)</f>
        <v>18492</v>
      </c>
      <c r="V2793" s="35">
        <f>ROUND(('NEW Reference'!O$16*List!$H2793)+'NEW Reference'!O$17,0)</f>
        <v>687</v>
      </c>
      <c r="W2793" s="35">
        <f>ROUND(('NEW Reference'!P$16*List!$H2793)+'NEW Reference'!P$17,0)</f>
        <v>969</v>
      </c>
      <c r="X2793" s="35">
        <f>ROUND(('NEW Reference'!Q$16*List!$H2793)+'NEW Reference'!Q$17,0)</f>
        <v>484</v>
      </c>
      <c r="Y2793" s="36"/>
      <c r="Z2793" s="4" t="str">
        <f t="shared" si="131"/>
        <v>STARR, Texas</v>
      </c>
      <c r="AA2793" s="37" t="s">
        <v>7712</v>
      </c>
      <c r="AB2793" s="37" t="s">
        <v>49</v>
      </c>
      <c r="AC2793" s="32" t="s">
        <v>7157</v>
      </c>
      <c r="AD2793" s="38"/>
      <c r="AE2793">
        <f t="shared" si="132"/>
        <v>0.83110000000000006</v>
      </c>
    </row>
    <row r="2794" spans="1:31">
      <c r="A2794" s="28" t="s">
        <v>7713</v>
      </c>
      <c r="B2794" s="44" t="s">
        <v>7714</v>
      </c>
      <c r="C2794" s="45">
        <v>99945</v>
      </c>
      <c r="D2794" s="30" t="s">
        <v>229</v>
      </c>
      <c r="E2794" s="46" t="s">
        <v>1969</v>
      </c>
      <c r="F2794" s="50" t="s">
        <v>7157</v>
      </c>
      <c r="G2794" s="33" t="s">
        <v>59</v>
      </c>
      <c r="H2794">
        <f t="shared" si="130"/>
        <v>0.83110000000000006</v>
      </c>
      <c r="I2794" s="34">
        <f>ROUND(('NEW Reference'!B$16*List!$H2794)+'NEW Reference'!B$17,0)</f>
        <v>1059</v>
      </c>
      <c r="J2794" s="34">
        <f>ROUND(('NEW Reference'!C$16*List!$H2794)+'NEW Reference'!C$17,0)</f>
        <v>1579</v>
      </c>
      <c r="K2794" s="34">
        <f>ROUND(('NEW Reference'!D$16*List!$H2794)+'NEW Reference'!D$17,0)</f>
        <v>1892</v>
      </c>
      <c r="L2794" s="34">
        <f>ROUND(('NEW Reference'!E$16*List!$H2794)+'NEW Reference'!E$17,0)</f>
        <v>2339</v>
      </c>
      <c r="M2794" s="34">
        <f>ROUND(('NEW Reference'!F$16*List!$H2794)+'NEW Reference'!F$17,0)</f>
        <v>2437</v>
      </c>
      <c r="N2794" s="34">
        <f>ROUND(('NEW Reference'!G$16*List!$H2794)+'NEW Reference'!G$17,0)</f>
        <v>2759</v>
      </c>
      <c r="O2794" s="34">
        <f>ROUND(('NEW Reference'!H$16*List!$H2794)+'NEW Reference'!H$17,0)</f>
        <v>2865</v>
      </c>
      <c r="P2794" s="34">
        <f>ROUND(('NEW Reference'!I$16*List!$H2794)+'NEW Reference'!I$17,0)</f>
        <v>2977</v>
      </c>
      <c r="Q2794" s="34">
        <f>ROUND(('NEW Reference'!J$16*List!$H2794)+'NEW Reference'!J$17,0)</f>
        <v>3447</v>
      </c>
      <c r="R2794" s="34">
        <f>ROUND(('NEW Reference'!K$16*List!$H2794)+'NEW Reference'!K$17,0)</f>
        <v>3556</v>
      </c>
      <c r="S2794" s="34">
        <f>ROUND(('NEW Reference'!L$16*List!$H2794)+'NEW Reference'!L$17,0)</f>
        <v>3837</v>
      </c>
      <c r="T2794" s="34">
        <f>ROUND(('NEW Reference'!M$16*List!$H2794)+'NEW Reference'!M$17,0)</f>
        <v>4583</v>
      </c>
      <c r="U2794" s="34">
        <f>ROUND(('NEW Reference'!N$16*List!$H2794)+'NEW Reference'!N$17,0)</f>
        <v>18492</v>
      </c>
      <c r="V2794" s="35">
        <f>ROUND(('NEW Reference'!O$16*List!$H2794)+'NEW Reference'!O$17,0)</f>
        <v>687</v>
      </c>
      <c r="W2794" s="35">
        <f>ROUND(('NEW Reference'!P$16*List!$H2794)+'NEW Reference'!P$17,0)</f>
        <v>969</v>
      </c>
      <c r="X2794" s="35">
        <f>ROUND(('NEW Reference'!Q$16*List!$H2794)+'NEW Reference'!Q$17,0)</f>
        <v>484</v>
      </c>
      <c r="Y2794" s="36"/>
      <c r="Z2794" s="4" t="str">
        <f t="shared" si="131"/>
        <v>STEPHENS, Texas</v>
      </c>
      <c r="AA2794" s="46" t="s">
        <v>1969</v>
      </c>
      <c r="AB2794" s="37" t="s">
        <v>49</v>
      </c>
      <c r="AC2794" s="41" t="s">
        <v>7157</v>
      </c>
      <c r="AD2794" s="42"/>
      <c r="AE2794">
        <f t="shared" si="132"/>
        <v>0.83110000000000006</v>
      </c>
    </row>
    <row r="2795" spans="1:31">
      <c r="A2795" s="28" t="s">
        <v>7715</v>
      </c>
      <c r="B2795" s="44" t="s">
        <v>7716</v>
      </c>
      <c r="C2795" s="47">
        <v>41660</v>
      </c>
      <c r="D2795" s="30" t="s">
        <v>1525</v>
      </c>
      <c r="E2795" s="37" t="s">
        <v>7717</v>
      </c>
      <c r="F2795" s="50" t="s">
        <v>7157</v>
      </c>
      <c r="G2795" s="33" t="s">
        <v>48</v>
      </c>
      <c r="H2795">
        <f t="shared" si="130"/>
        <v>0.74250000000000005</v>
      </c>
      <c r="I2795" s="34">
        <f>ROUND(('NEW Reference'!B$16*List!$H2795)+'NEW Reference'!B$17,0)</f>
        <v>977</v>
      </c>
      <c r="J2795" s="34">
        <f>ROUND(('NEW Reference'!C$16*List!$H2795)+'NEW Reference'!C$17,0)</f>
        <v>1457</v>
      </c>
      <c r="K2795" s="34">
        <f>ROUND(('NEW Reference'!D$16*List!$H2795)+'NEW Reference'!D$17,0)</f>
        <v>1746</v>
      </c>
      <c r="L2795" s="34">
        <f>ROUND(('NEW Reference'!E$16*List!$H2795)+'NEW Reference'!E$17,0)</f>
        <v>2158</v>
      </c>
      <c r="M2795" s="34">
        <f>ROUND(('NEW Reference'!F$16*List!$H2795)+'NEW Reference'!F$17,0)</f>
        <v>2249</v>
      </c>
      <c r="N2795" s="34">
        <f>ROUND(('NEW Reference'!G$16*List!$H2795)+'NEW Reference'!G$17,0)</f>
        <v>2546</v>
      </c>
      <c r="O2795" s="34">
        <f>ROUND(('NEW Reference'!H$16*List!$H2795)+'NEW Reference'!H$17,0)</f>
        <v>2643</v>
      </c>
      <c r="P2795" s="34">
        <f>ROUND(('NEW Reference'!I$16*List!$H2795)+'NEW Reference'!I$17,0)</f>
        <v>2747</v>
      </c>
      <c r="Q2795" s="34">
        <f>ROUND(('NEW Reference'!J$16*List!$H2795)+'NEW Reference'!J$17,0)</f>
        <v>3181</v>
      </c>
      <c r="R2795" s="34">
        <f>ROUND(('NEW Reference'!K$16*List!$H2795)+'NEW Reference'!K$17,0)</f>
        <v>3281</v>
      </c>
      <c r="S2795" s="34">
        <f>ROUND(('NEW Reference'!L$16*List!$H2795)+'NEW Reference'!L$17,0)</f>
        <v>3540</v>
      </c>
      <c r="T2795" s="34">
        <f>ROUND(('NEW Reference'!M$16*List!$H2795)+'NEW Reference'!M$17,0)</f>
        <v>4228</v>
      </c>
      <c r="U2795" s="34">
        <f>ROUND(('NEW Reference'!N$16*List!$H2795)+'NEW Reference'!N$17,0)</f>
        <v>17061</v>
      </c>
      <c r="V2795" s="35">
        <f>ROUND(('NEW Reference'!O$16*List!$H2795)+'NEW Reference'!O$17,0)</f>
        <v>634</v>
      </c>
      <c r="W2795" s="35">
        <f>ROUND(('NEW Reference'!P$16*List!$H2795)+'NEW Reference'!P$17,0)</f>
        <v>894</v>
      </c>
      <c r="X2795" s="35">
        <f>ROUND(('NEW Reference'!Q$16*List!$H2795)+'NEW Reference'!Q$17,0)</f>
        <v>447</v>
      </c>
      <c r="Y2795" s="36"/>
      <c r="Z2795" s="4" t="str">
        <f t="shared" si="131"/>
        <v>STERLING, Texas</v>
      </c>
      <c r="AA2795" s="46" t="s">
        <v>7717</v>
      </c>
      <c r="AB2795" s="37" t="s">
        <v>49</v>
      </c>
      <c r="AC2795" s="41" t="s">
        <v>7157</v>
      </c>
      <c r="AD2795" s="42"/>
      <c r="AE2795">
        <f t="shared" si="132"/>
        <v>0.74250000000000005</v>
      </c>
    </row>
    <row r="2796" spans="1:31">
      <c r="A2796" s="28" t="s">
        <v>7718</v>
      </c>
      <c r="B2796" s="44" t="s">
        <v>7719</v>
      </c>
      <c r="C2796" s="47">
        <v>99945</v>
      </c>
      <c r="D2796" s="30" t="s">
        <v>229</v>
      </c>
      <c r="E2796" s="37" t="s">
        <v>7720</v>
      </c>
      <c r="F2796" s="50" t="s">
        <v>7157</v>
      </c>
      <c r="G2796" s="33" t="s">
        <v>59</v>
      </c>
      <c r="H2796">
        <f t="shared" si="130"/>
        <v>0.83110000000000006</v>
      </c>
      <c r="I2796" s="34">
        <f>ROUND(('NEW Reference'!B$16*List!$H2796)+'NEW Reference'!B$17,0)</f>
        <v>1059</v>
      </c>
      <c r="J2796" s="34">
        <f>ROUND(('NEW Reference'!C$16*List!$H2796)+'NEW Reference'!C$17,0)</f>
        <v>1579</v>
      </c>
      <c r="K2796" s="34">
        <f>ROUND(('NEW Reference'!D$16*List!$H2796)+'NEW Reference'!D$17,0)</f>
        <v>1892</v>
      </c>
      <c r="L2796" s="34">
        <f>ROUND(('NEW Reference'!E$16*List!$H2796)+'NEW Reference'!E$17,0)</f>
        <v>2339</v>
      </c>
      <c r="M2796" s="34">
        <f>ROUND(('NEW Reference'!F$16*List!$H2796)+'NEW Reference'!F$17,0)</f>
        <v>2437</v>
      </c>
      <c r="N2796" s="34">
        <f>ROUND(('NEW Reference'!G$16*List!$H2796)+'NEW Reference'!G$17,0)</f>
        <v>2759</v>
      </c>
      <c r="O2796" s="34">
        <f>ROUND(('NEW Reference'!H$16*List!$H2796)+'NEW Reference'!H$17,0)</f>
        <v>2865</v>
      </c>
      <c r="P2796" s="34">
        <f>ROUND(('NEW Reference'!I$16*List!$H2796)+'NEW Reference'!I$17,0)</f>
        <v>2977</v>
      </c>
      <c r="Q2796" s="34">
        <f>ROUND(('NEW Reference'!J$16*List!$H2796)+'NEW Reference'!J$17,0)</f>
        <v>3447</v>
      </c>
      <c r="R2796" s="34">
        <f>ROUND(('NEW Reference'!K$16*List!$H2796)+'NEW Reference'!K$17,0)</f>
        <v>3556</v>
      </c>
      <c r="S2796" s="34">
        <f>ROUND(('NEW Reference'!L$16*List!$H2796)+'NEW Reference'!L$17,0)</f>
        <v>3837</v>
      </c>
      <c r="T2796" s="34">
        <f>ROUND(('NEW Reference'!M$16*List!$H2796)+'NEW Reference'!M$17,0)</f>
        <v>4583</v>
      </c>
      <c r="U2796" s="34">
        <f>ROUND(('NEW Reference'!N$16*List!$H2796)+'NEW Reference'!N$17,0)</f>
        <v>18492</v>
      </c>
      <c r="V2796" s="35">
        <f>ROUND(('NEW Reference'!O$16*List!$H2796)+'NEW Reference'!O$17,0)</f>
        <v>687</v>
      </c>
      <c r="W2796" s="35">
        <f>ROUND(('NEW Reference'!P$16*List!$H2796)+'NEW Reference'!P$17,0)</f>
        <v>969</v>
      </c>
      <c r="X2796" s="35">
        <f>ROUND(('NEW Reference'!Q$16*List!$H2796)+'NEW Reference'!Q$17,0)</f>
        <v>484</v>
      </c>
      <c r="Y2796" s="36"/>
      <c r="Z2796" s="4" t="str">
        <f t="shared" si="131"/>
        <v>STONEWALL, Texas</v>
      </c>
      <c r="AA2796" s="46" t="s">
        <v>7720</v>
      </c>
      <c r="AB2796" s="37" t="s">
        <v>49</v>
      </c>
      <c r="AC2796" s="41" t="s">
        <v>7157</v>
      </c>
      <c r="AD2796" s="42"/>
      <c r="AE2796">
        <f t="shared" si="132"/>
        <v>0.83110000000000006</v>
      </c>
    </row>
    <row r="2797" spans="1:31">
      <c r="A2797" s="28" t="s">
        <v>7721</v>
      </c>
      <c r="B2797" s="44" t="s">
        <v>7722</v>
      </c>
      <c r="C2797" s="45">
        <v>99945</v>
      </c>
      <c r="D2797" s="30" t="s">
        <v>229</v>
      </c>
      <c r="E2797" s="46" t="s">
        <v>7723</v>
      </c>
      <c r="F2797" s="50" t="s">
        <v>7157</v>
      </c>
      <c r="G2797" s="33" t="s">
        <v>59</v>
      </c>
      <c r="H2797">
        <f t="shared" si="130"/>
        <v>0.83110000000000006</v>
      </c>
      <c r="I2797" s="34">
        <f>ROUND(('NEW Reference'!B$16*List!$H2797)+'NEW Reference'!B$17,0)</f>
        <v>1059</v>
      </c>
      <c r="J2797" s="34">
        <f>ROUND(('NEW Reference'!C$16*List!$H2797)+'NEW Reference'!C$17,0)</f>
        <v>1579</v>
      </c>
      <c r="K2797" s="34">
        <f>ROUND(('NEW Reference'!D$16*List!$H2797)+'NEW Reference'!D$17,0)</f>
        <v>1892</v>
      </c>
      <c r="L2797" s="34">
        <f>ROUND(('NEW Reference'!E$16*List!$H2797)+'NEW Reference'!E$17,0)</f>
        <v>2339</v>
      </c>
      <c r="M2797" s="34">
        <f>ROUND(('NEW Reference'!F$16*List!$H2797)+'NEW Reference'!F$17,0)</f>
        <v>2437</v>
      </c>
      <c r="N2797" s="34">
        <f>ROUND(('NEW Reference'!G$16*List!$H2797)+'NEW Reference'!G$17,0)</f>
        <v>2759</v>
      </c>
      <c r="O2797" s="34">
        <f>ROUND(('NEW Reference'!H$16*List!$H2797)+'NEW Reference'!H$17,0)</f>
        <v>2865</v>
      </c>
      <c r="P2797" s="34">
        <f>ROUND(('NEW Reference'!I$16*List!$H2797)+'NEW Reference'!I$17,0)</f>
        <v>2977</v>
      </c>
      <c r="Q2797" s="34">
        <f>ROUND(('NEW Reference'!J$16*List!$H2797)+'NEW Reference'!J$17,0)</f>
        <v>3447</v>
      </c>
      <c r="R2797" s="34">
        <f>ROUND(('NEW Reference'!K$16*List!$H2797)+'NEW Reference'!K$17,0)</f>
        <v>3556</v>
      </c>
      <c r="S2797" s="34">
        <f>ROUND(('NEW Reference'!L$16*List!$H2797)+'NEW Reference'!L$17,0)</f>
        <v>3837</v>
      </c>
      <c r="T2797" s="34">
        <f>ROUND(('NEW Reference'!M$16*List!$H2797)+'NEW Reference'!M$17,0)</f>
        <v>4583</v>
      </c>
      <c r="U2797" s="34">
        <f>ROUND(('NEW Reference'!N$16*List!$H2797)+'NEW Reference'!N$17,0)</f>
        <v>18492</v>
      </c>
      <c r="V2797" s="35">
        <f>ROUND(('NEW Reference'!O$16*List!$H2797)+'NEW Reference'!O$17,0)</f>
        <v>687</v>
      </c>
      <c r="W2797" s="35">
        <f>ROUND(('NEW Reference'!P$16*List!$H2797)+'NEW Reference'!P$17,0)</f>
        <v>969</v>
      </c>
      <c r="X2797" s="35">
        <f>ROUND(('NEW Reference'!Q$16*List!$H2797)+'NEW Reference'!Q$17,0)</f>
        <v>484</v>
      </c>
      <c r="Y2797" s="36"/>
      <c r="Z2797" s="4" t="str">
        <f t="shared" si="131"/>
        <v>SUTTON, Texas</v>
      </c>
      <c r="AA2797" s="46" t="s">
        <v>7723</v>
      </c>
      <c r="AB2797" s="37" t="s">
        <v>49</v>
      </c>
      <c r="AC2797" s="41" t="s">
        <v>7157</v>
      </c>
      <c r="AD2797" s="42"/>
      <c r="AE2797">
        <f t="shared" si="132"/>
        <v>0.83110000000000006</v>
      </c>
    </row>
    <row r="2798" spans="1:31">
      <c r="A2798" s="28" t="s">
        <v>7724</v>
      </c>
      <c r="B2798" s="44" t="s">
        <v>7725</v>
      </c>
      <c r="C2798" s="45">
        <v>99945</v>
      </c>
      <c r="D2798" s="30" t="s">
        <v>229</v>
      </c>
      <c r="E2798" s="46" t="s">
        <v>7726</v>
      </c>
      <c r="F2798" s="50" t="s">
        <v>7157</v>
      </c>
      <c r="G2798" s="33" t="s">
        <v>59</v>
      </c>
      <c r="H2798">
        <f t="shared" si="130"/>
        <v>0.83110000000000006</v>
      </c>
      <c r="I2798" s="34">
        <f>ROUND(('NEW Reference'!B$16*List!$H2798)+'NEW Reference'!B$17,0)</f>
        <v>1059</v>
      </c>
      <c r="J2798" s="34">
        <f>ROUND(('NEW Reference'!C$16*List!$H2798)+'NEW Reference'!C$17,0)</f>
        <v>1579</v>
      </c>
      <c r="K2798" s="34">
        <f>ROUND(('NEW Reference'!D$16*List!$H2798)+'NEW Reference'!D$17,0)</f>
        <v>1892</v>
      </c>
      <c r="L2798" s="34">
        <f>ROUND(('NEW Reference'!E$16*List!$H2798)+'NEW Reference'!E$17,0)</f>
        <v>2339</v>
      </c>
      <c r="M2798" s="34">
        <f>ROUND(('NEW Reference'!F$16*List!$H2798)+'NEW Reference'!F$17,0)</f>
        <v>2437</v>
      </c>
      <c r="N2798" s="34">
        <f>ROUND(('NEW Reference'!G$16*List!$H2798)+'NEW Reference'!G$17,0)</f>
        <v>2759</v>
      </c>
      <c r="O2798" s="34">
        <f>ROUND(('NEW Reference'!H$16*List!$H2798)+'NEW Reference'!H$17,0)</f>
        <v>2865</v>
      </c>
      <c r="P2798" s="34">
        <f>ROUND(('NEW Reference'!I$16*List!$H2798)+'NEW Reference'!I$17,0)</f>
        <v>2977</v>
      </c>
      <c r="Q2798" s="34">
        <f>ROUND(('NEW Reference'!J$16*List!$H2798)+'NEW Reference'!J$17,0)</f>
        <v>3447</v>
      </c>
      <c r="R2798" s="34">
        <f>ROUND(('NEW Reference'!K$16*List!$H2798)+'NEW Reference'!K$17,0)</f>
        <v>3556</v>
      </c>
      <c r="S2798" s="34">
        <f>ROUND(('NEW Reference'!L$16*List!$H2798)+'NEW Reference'!L$17,0)</f>
        <v>3837</v>
      </c>
      <c r="T2798" s="34">
        <f>ROUND(('NEW Reference'!M$16*List!$H2798)+'NEW Reference'!M$17,0)</f>
        <v>4583</v>
      </c>
      <c r="U2798" s="34">
        <f>ROUND(('NEW Reference'!N$16*List!$H2798)+'NEW Reference'!N$17,0)</f>
        <v>18492</v>
      </c>
      <c r="V2798" s="35">
        <f>ROUND(('NEW Reference'!O$16*List!$H2798)+'NEW Reference'!O$17,0)</f>
        <v>687</v>
      </c>
      <c r="W2798" s="35">
        <f>ROUND(('NEW Reference'!P$16*List!$H2798)+'NEW Reference'!P$17,0)</f>
        <v>969</v>
      </c>
      <c r="X2798" s="35">
        <f>ROUND(('NEW Reference'!Q$16*List!$H2798)+'NEW Reference'!Q$17,0)</f>
        <v>484</v>
      </c>
      <c r="Y2798" s="36"/>
      <c r="Z2798" s="4" t="str">
        <f t="shared" si="131"/>
        <v>SWISHER, Texas</v>
      </c>
      <c r="AA2798" s="37" t="s">
        <v>7726</v>
      </c>
      <c r="AB2798" s="37" t="s">
        <v>49</v>
      </c>
      <c r="AC2798" s="32" t="s">
        <v>7157</v>
      </c>
      <c r="AD2798" s="38"/>
      <c r="AE2798">
        <f t="shared" si="132"/>
        <v>0.83110000000000006</v>
      </c>
    </row>
    <row r="2799" spans="1:31">
      <c r="A2799" s="28" t="s">
        <v>7727</v>
      </c>
      <c r="B2799" s="44" t="s">
        <v>7728</v>
      </c>
      <c r="C2799" s="47">
        <v>23104</v>
      </c>
      <c r="D2799" s="30" t="s">
        <v>763</v>
      </c>
      <c r="E2799" s="37" t="s">
        <v>7729</v>
      </c>
      <c r="F2799" s="49" t="s">
        <v>7157</v>
      </c>
      <c r="G2799" s="33" t="s">
        <v>48</v>
      </c>
      <c r="H2799">
        <f t="shared" si="130"/>
        <v>0.97000000000000008</v>
      </c>
      <c r="I2799" s="34">
        <f>ROUND(('NEW Reference'!B$16*List!$H2799)+'NEW Reference'!B$17,0)</f>
        <v>1188</v>
      </c>
      <c r="J2799" s="34">
        <f>ROUND(('NEW Reference'!C$16*List!$H2799)+'NEW Reference'!C$17,0)</f>
        <v>1771</v>
      </c>
      <c r="K2799" s="34">
        <f>ROUND(('NEW Reference'!D$16*List!$H2799)+'NEW Reference'!D$17,0)</f>
        <v>2122</v>
      </c>
      <c r="L2799" s="34">
        <f>ROUND(('NEW Reference'!E$16*List!$H2799)+'NEW Reference'!E$17,0)</f>
        <v>2623</v>
      </c>
      <c r="M2799" s="34">
        <f>ROUND(('NEW Reference'!F$16*List!$H2799)+'NEW Reference'!F$17,0)</f>
        <v>2733</v>
      </c>
      <c r="N2799" s="34">
        <f>ROUND(('NEW Reference'!G$16*List!$H2799)+'NEW Reference'!G$17,0)</f>
        <v>3094</v>
      </c>
      <c r="O2799" s="34">
        <f>ROUND(('NEW Reference'!H$16*List!$H2799)+'NEW Reference'!H$17,0)</f>
        <v>3212</v>
      </c>
      <c r="P2799" s="34">
        <f>ROUND(('NEW Reference'!I$16*List!$H2799)+'NEW Reference'!I$17,0)</f>
        <v>3338</v>
      </c>
      <c r="Q2799" s="34">
        <f>ROUND(('NEW Reference'!J$16*List!$H2799)+'NEW Reference'!J$17,0)</f>
        <v>3866</v>
      </c>
      <c r="R2799" s="34">
        <f>ROUND(('NEW Reference'!K$16*List!$H2799)+'NEW Reference'!K$17,0)</f>
        <v>3987</v>
      </c>
      <c r="S2799" s="34">
        <f>ROUND(('NEW Reference'!L$16*List!$H2799)+'NEW Reference'!L$17,0)</f>
        <v>4303</v>
      </c>
      <c r="T2799" s="34">
        <f>ROUND(('NEW Reference'!M$16*List!$H2799)+'NEW Reference'!M$17,0)</f>
        <v>5139</v>
      </c>
      <c r="U2799" s="34">
        <f>ROUND(('NEW Reference'!N$16*List!$H2799)+'NEW Reference'!N$17,0)</f>
        <v>20735</v>
      </c>
      <c r="V2799" s="35">
        <f>ROUND(('NEW Reference'!O$16*List!$H2799)+'NEW Reference'!O$17,0)</f>
        <v>771</v>
      </c>
      <c r="W2799" s="35">
        <f>ROUND(('NEW Reference'!P$16*List!$H2799)+'NEW Reference'!P$17,0)</f>
        <v>1086</v>
      </c>
      <c r="X2799" s="35">
        <f>ROUND(('NEW Reference'!Q$16*List!$H2799)+'NEW Reference'!Q$17,0)</f>
        <v>543</v>
      </c>
      <c r="Y2799" s="36"/>
      <c r="Z2799" s="4" t="str">
        <f t="shared" si="131"/>
        <v>TARRANT, Texas</v>
      </c>
      <c r="AA2799" s="46" t="s">
        <v>7729</v>
      </c>
      <c r="AB2799" s="37" t="s">
        <v>49</v>
      </c>
      <c r="AC2799" s="41" t="s">
        <v>7157</v>
      </c>
      <c r="AD2799" s="42"/>
      <c r="AE2799">
        <f t="shared" si="132"/>
        <v>0.97000000000000008</v>
      </c>
    </row>
    <row r="2800" spans="1:31">
      <c r="A2800" s="28" t="s">
        <v>7730</v>
      </c>
      <c r="B2800" s="44" t="s">
        <v>7731</v>
      </c>
      <c r="C2800" s="45">
        <v>10180</v>
      </c>
      <c r="D2800" s="30" t="s">
        <v>270</v>
      </c>
      <c r="E2800" s="46" t="s">
        <v>1557</v>
      </c>
      <c r="F2800" s="49" t="s">
        <v>7157</v>
      </c>
      <c r="G2800" s="33" t="s">
        <v>48</v>
      </c>
      <c r="H2800">
        <f t="shared" si="130"/>
        <v>0.90180000000000005</v>
      </c>
      <c r="I2800" s="34">
        <f>ROUND(('NEW Reference'!B$16*List!$H2800)+'NEW Reference'!B$17,0)</f>
        <v>1124</v>
      </c>
      <c r="J2800" s="34">
        <f>ROUND(('NEW Reference'!C$16*List!$H2800)+'NEW Reference'!C$17,0)</f>
        <v>1677</v>
      </c>
      <c r="K2800" s="34">
        <f>ROUND(('NEW Reference'!D$16*List!$H2800)+'NEW Reference'!D$17,0)</f>
        <v>2009</v>
      </c>
      <c r="L2800" s="34">
        <f>ROUND(('NEW Reference'!E$16*List!$H2800)+'NEW Reference'!E$17,0)</f>
        <v>2484</v>
      </c>
      <c r="M2800" s="34">
        <f>ROUND(('NEW Reference'!F$16*List!$H2800)+'NEW Reference'!F$17,0)</f>
        <v>2588</v>
      </c>
      <c r="N2800" s="34">
        <f>ROUND(('NEW Reference'!G$16*List!$H2800)+'NEW Reference'!G$17,0)</f>
        <v>2929</v>
      </c>
      <c r="O2800" s="34">
        <f>ROUND(('NEW Reference'!H$16*List!$H2800)+'NEW Reference'!H$17,0)</f>
        <v>3041</v>
      </c>
      <c r="P2800" s="34">
        <f>ROUND(('NEW Reference'!I$16*List!$H2800)+'NEW Reference'!I$17,0)</f>
        <v>3161</v>
      </c>
      <c r="Q2800" s="34">
        <f>ROUND(('NEW Reference'!J$16*List!$H2800)+'NEW Reference'!J$17,0)</f>
        <v>3660</v>
      </c>
      <c r="R2800" s="34">
        <f>ROUND(('NEW Reference'!K$16*List!$H2800)+'NEW Reference'!K$17,0)</f>
        <v>3776</v>
      </c>
      <c r="S2800" s="34">
        <f>ROUND(('NEW Reference'!L$16*List!$H2800)+'NEW Reference'!L$17,0)</f>
        <v>4074</v>
      </c>
      <c r="T2800" s="34">
        <f>ROUND(('NEW Reference'!M$16*List!$H2800)+'NEW Reference'!M$17,0)</f>
        <v>4866</v>
      </c>
      <c r="U2800" s="34">
        <f>ROUND(('NEW Reference'!N$16*List!$H2800)+'NEW Reference'!N$17,0)</f>
        <v>19633</v>
      </c>
      <c r="V2800" s="35">
        <f>ROUND(('NEW Reference'!O$16*List!$H2800)+'NEW Reference'!O$17,0)</f>
        <v>730</v>
      </c>
      <c r="W2800" s="35">
        <f>ROUND(('NEW Reference'!P$16*List!$H2800)+'NEW Reference'!P$17,0)</f>
        <v>1028</v>
      </c>
      <c r="X2800" s="35">
        <f>ROUND(('NEW Reference'!Q$16*List!$H2800)+'NEW Reference'!Q$17,0)</f>
        <v>514</v>
      </c>
      <c r="Y2800" s="36"/>
      <c r="Z2800" s="4" t="str">
        <f t="shared" si="131"/>
        <v>TAYLOR, Texas</v>
      </c>
      <c r="AA2800" s="37" t="s">
        <v>1557</v>
      </c>
      <c r="AB2800" s="37" t="s">
        <v>49</v>
      </c>
      <c r="AC2800" s="32" t="s">
        <v>7157</v>
      </c>
      <c r="AD2800" s="38"/>
      <c r="AE2800">
        <f t="shared" si="132"/>
        <v>0.90180000000000005</v>
      </c>
    </row>
    <row r="2801" spans="1:31">
      <c r="A2801" s="28" t="s">
        <v>7732</v>
      </c>
      <c r="B2801" s="44" t="s">
        <v>7733</v>
      </c>
      <c r="C2801" s="45">
        <v>99945</v>
      </c>
      <c r="D2801" s="30" t="s">
        <v>229</v>
      </c>
      <c r="E2801" s="46" t="s">
        <v>1991</v>
      </c>
      <c r="F2801" s="50" t="s">
        <v>7157</v>
      </c>
      <c r="G2801" s="33" t="s">
        <v>59</v>
      </c>
      <c r="H2801">
        <f t="shared" si="130"/>
        <v>0.83110000000000006</v>
      </c>
      <c r="I2801" s="34">
        <f>ROUND(('NEW Reference'!B$16*List!$H2801)+'NEW Reference'!B$17,0)</f>
        <v>1059</v>
      </c>
      <c r="J2801" s="34">
        <f>ROUND(('NEW Reference'!C$16*List!$H2801)+'NEW Reference'!C$17,0)</f>
        <v>1579</v>
      </c>
      <c r="K2801" s="34">
        <f>ROUND(('NEW Reference'!D$16*List!$H2801)+'NEW Reference'!D$17,0)</f>
        <v>1892</v>
      </c>
      <c r="L2801" s="34">
        <f>ROUND(('NEW Reference'!E$16*List!$H2801)+'NEW Reference'!E$17,0)</f>
        <v>2339</v>
      </c>
      <c r="M2801" s="34">
        <f>ROUND(('NEW Reference'!F$16*List!$H2801)+'NEW Reference'!F$17,0)</f>
        <v>2437</v>
      </c>
      <c r="N2801" s="34">
        <f>ROUND(('NEW Reference'!G$16*List!$H2801)+'NEW Reference'!G$17,0)</f>
        <v>2759</v>
      </c>
      <c r="O2801" s="34">
        <f>ROUND(('NEW Reference'!H$16*List!$H2801)+'NEW Reference'!H$17,0)</f>
        <v>2865</v>
      </c>
      <c r="P2801" s="34">
        <f>ROUND(('NEW Reference'!I$16*List!$H2801)+'NEW Reference'!I$17,0)</f>
        <v>2977</v>
      </c>
      <c r="Q2801" s="34">
        <f>ROUND(('NEW Reference'!J$16*List!$H2801)+'NEW Reference'!J$17,0)</f>
        <v>3447</v>
      </c>
      <c r="R2801" s="34">
        <f>ROUND(('NEW Reference'!K$16*List!$H2801)+'NEW Reference'!K$17,0)</f>
        <v>3556</v>
      </c>
      <c r="S2801" s="34">
        <f>ROUND(('NEW Reference'!L$16*List!$H2801)+'NEW Reference'!L$17,0)</f>
        <v>3837</v>
      </c>
      <c r="T2801" s="34">
        <f>ROUND(('NEW Reference'!M$16*List!$H2801)+'NEW Reference'!M$17,0)</f>
        <v>4583</v>
      </c>
      <c r="U2801" s="34">
        <f>ROUND(('NEW Reference'!N$16*List!$H2801)+'NEW Reference'!N$17,0)</f>
        <v>18492</v>
      </c>
      <c r="V2801" s="35">
        <f>ROUND(('NEW Reference'!O$16*List!$H2801)+'NEW Reference'!O$17,0)</f>
        <v>687</v>
      </c>
      <c r="W2801" s="35">
        <f>ROUND(('NEW Reference'!P$16*List!$H2801)+'NEW Reference'!P$17,0)</f>
        <v>969</v>
      </c>
      <c r="X2801" s="35">
        <f>ROUND(('NEW Reference'!Q$16*List!$H2801)+'NEW Reference'!Q$17,0)</f>
        <v>484</v>
      </c>
      <c r="Y2801" s="36"/>
      <c r="Z2801" s="4" t="str">
        <f t="shared" si="131"/>
        <v>TERRELL, Texas</v>
      </c>
      <c r="AA2801" s="46" t="s">
        <v>1991</v>
      </c>
      <c r="AB2801" s="37" t="s">
        <v>49</v>
      </c>
      <c r="AC2801" s="41" t="s">
        <v>7157</v>
      </c>
      <c r="AD2801" s="42"/>
      <c r="AE2801">
        <f t="shared" si="132"/>
        <v>0.83110000000000006</v>
      </c>
    </row>
    <row r="2802" spans="1:31">
      <c r="A2802" s="28" t="s">
        <v>7734</v>
      </c>
      <c r="B2802" s="44" t="s">
        <v>7735</v>
      </c>
      <c r="C2802" s="45">
        <v>99945</v>
      </c>
      <c r="D2802" s="30" t="s">
        <v>229</v>
      </c>
      <c r="E2802" s="46" t="s">
        <v>7736</v>
      </c>
      <c r="F2802" s="50" t="s">
        <v>7157</v>
      </c>
      <c r="G2802" s="33" t="s">
        <v>59</v>
      </c>
      <c r="H2802">
        <f t="shared" si="130"/>
        <v>0.83110000000000006</v>
      </c>
      <c r="I2802" s="34">
        <f>ROUND(('NEW Reference'!B$16*List!$H2802)+'NEW Reference'!B$17,0)</f>
        <v>1059</v>
      </c>
      <c r="J2802" s="34">
        <f>ROUND(('NEW Reference'!C$16*List!$H2802)+'NEW Reference'!C$17,0)</f>
        <v>1579</v>
      </c>
      <c r="K2802" s="34">
        <f>ROUND(('NEW Reference'!D$16*List!$H2802)+'NEW Reference'!D$17,0)</f>
        <v>1892</v>
      </c>
      <c r="L2802" s="34">
        <f>ROUND(('NEW Reference'!E$16*List!$H2802)+'NEW Reference'!E$17,0)</f>
        <v>2339</v>
      </c>
      <c r="M2802" s="34">
        <f>ROUND(('NEW Reference'!F$16*List!$H2802)+'NEW Reference'!F$17,0)</f>
        <v>2437</v>
      </c>
      <c r="N2802" s="34">
        <f>ROUND(('NEW Reference'!G$16*List!$H2802)+'NEW Reference'!G$17,0)</f>
        <v>2759</v>
      </c>
      <c r="O2802" s="34">
        <f>ROUND(('NEW Reference'!H$16*List!$H2802)+'NEW Reference'!H$17,0)</f>
        <v>2865</v>
      </c>
      <c r="P2802" s="34">
        <f>ROUND(('NEW Reference'!I$16*List!$H2802)+'NEW Reference'!I$17,0)</f>
        <v>2977</v>
      </c>
      <c r="Q2802" s="34">
        <f>ROUND(('NEW Reference'!J$16*List!$H2802)+'NEW Reference'!J$17,0)</f>
        <v>3447</v>
      </c>
      <c r="R2802" s="34">
        <f>ROUND(('NEW Reference'!K$16*List!$H2802)+'NEW Reference'!K$17,0)</f>
        <v>3556</v>
      </c>
      <c r="S2802" s="34">
        <f>ROUND(('NEW Reference'!L$16*List!$H2802)+'NEW Reference'!L$17,0)</f>
        <v>3837</v>
      </c>
      <c r="T2802" s="34">
        <f>ROUND(('NEW Reference'!M$16*List!$H2802)+'NEW Reference'!M$17,0)</f>
        <v>4583</v>
      </c>
      <c r="U2802" s="34">
        <f>ROUND(('NEW Reference'!N$16*List!$H2802)+'NEW Reference'!N$17,0)</f>
        <v>18492</v>
      </c>
      <c r="V2802" s="35">
        <f>ROUND(('NEW Reference'!O$16*List!$H2802)+'NEW Reference'!O$17,0)</f>
        <v>687</v>
      </c>
      <c r="W2802" s="35">
        <f>ROUND(('NEW Reference'!P$16*List!$H2802)+'NEW Reference'!P$17,0)</f>
        <v>969</v>
      </c>
      <c r="X2802" s="35">
        <f>ROUND(('NEW Reference'!Q$16*List!$H2802)+'NEW Reference'!Q$17,0)</f>
        <v>484</v>
      </c>
      <c r="Y2802" s="36"/>
      <c r="Z2802" s="4" t="str">
        <f t="shared" si="131"/>
        <v>TERRY, Texas</v>
      </c>
      <c r="AA2802" s="37" t="s">
        <v>7736</v>
      </c>
      <c r="AB2802" s="37" t="s">
        <v>49</v>
      </c>
      <c r="AC2802" s="32" t="s">
        <v>7157</v>
      </c>
      <c r="AD2802" s="38"/>
      <c r="AE2802">
        <f t="shared" si="132"/>
        <v>0.83110000000000006</v>
      </c>
    </row>
    <row r="2803" spans="1:31">
      <c r="A2803" s="28" t="s">
        <v>7737</v>
      </c>
      <c r="B2803" s="44" t="s">
        <v>7738</v>
      </c>
      <c r="C2803" s="47">
        <v>99945</v>
      </c>
      <c r="D2803" s="30" t="s">
        <v>229</v>
      </c>
      <c r="E2803" s="37" t="s">
        <v>7739</v>
      </c>
      <c r="F2803" s="50" t="s">
        <v>7157</v>
      </c>
      <c r="G2803" s="33" t="s">
        <v>59</v>
      </c>
      <c r="H2803">
        <f t="shared" si="130"/>
        <v>0.83110000000000006</v>
      </c>
      <c r="I2803" s="34">
        <f>ROUND(('NEW Reference'!B$16*List!$H2803)+'NEW Reference'!B$17,0)</f>
        <v>1059</v>
      </c>
      <c r="J2803" s="34">
        <f>ROUND(('NEW Reference'!C$16*List!$H2803)+'NEW Reference'!C$17,0)</f>
        <v>1579</v>
      </c>
      <c r="K2803" s="34">
        <f>ROUND(('NEW Reference'!D$16*List!$H2803)+'NEW Reference'!D$17,0)</f>
        <v>1892</v>
      </c>
      <c r="L2803" s="34">
        <f>ROUND(('NEW Reference'!E$16*List!$H2803)+'NEW Reference'!E$17,0)</f>
        <v>2339</v>
      </c>
      <c r="M2803" s="34">
        <f>ROUND(('NEW Reference'!F$16*List!$H2803)+'NEW Reference'!F$17,0)</f>
        <v>2437</v>
      </c>
      <c r="N2803" s="34">
        <f>ROUND(('NEW Reference'!G$16*List!$H2803)+'NEW Reference'!G$17,0)</f>
        <v>2759</v>
      </c>
      <c r="O2803" s="34">
        <f>ROUND(('NEW Reference'!H$16*List!$H2803)+'NEW Reference'!H$17,0)</f>
        <v>2865</v>
      </c>
      <c r="P2803" s="34">
        <f>ROUND(('NEW Reference'!I$16*List!$H2803)+'NEW Reference'!I$17,0)</f>
        <v>2977</v>
      </c>
      <c r="Q2803" s="34">
        <f>ROUND(('NEW Reference'!J$16*List!$H2803)+'NEW Reference'!J$17,0)</f>
        <v>3447</v>
      </c>
      <c r="R2803" s="34">
        <f>ROUND(('NEW Reference'!K$16*List!$H2803)+'NEW Reference'!K$17,0)</f>
        <v>3556</v>
      </c>
      <c r="S2803" s="34">
        <f>ROUND(('NEW Reference'!L$16*List!$H2803)+'NEW Reference'!L$17,0)</f>
        <v>3837</v>
      </c>
      <c r="T2803" s="34">
        <f>ROUND(('NEW Reference'!M$16*List!$H2803)+'NEW Reference'!M$17,0)</f>
        <v>4583</v>
      </c>
      <c r="U2803" s="34">
        <f>ROUND(('NEW Reference'!N$16*List!$H2803)+'NEW Reference'!N$17,0)</f>
        <v>18492</v>
      </c>
      <c r="V2803" s="35">
        <f>ROUND(('NEW Reference'!O$16*List!$H2803)+'NEW Reference'!O$17,0)</f>
        <v>687</v>
      </c>
      <c r="W2803" s="35">
        <f>ROUND(('NEW Reference'!P$16*List!$H2803)+'NEW Reference'!P$17,0)</f>
        <v>969</v>
      </c>
      <c r="X2803" s="35">
        <f>ROUND(('NEW Reference'!Q$16*List!$H2803)+'NEW Reference'!Q$17,0)</f>
        <v>484</v>
      </c>
      <c r="Y2803" s="36"/>
      <c r="Z2803" s="4" t="str">
        <f t="shared" si="131"/>
        <v>THROCKMORTON, Texas</v>
      </c>
      <c r="AA2803" s="46" t="s">
        <v>7739</v>
      </c>
      <c r="AB2803" s="37" t="s">
        <v>49</v>
      </c>
      <c r="AC2803" s="41" t="s">
        <v>7157</v>
      </c>
      <c r="AD2803" s="42"/>
      <c r="AE2803">
        <f t="shared" si="132"/>
        <v>0.83110000000000006</v>
      </c>
    </row>
    <row r="2804" spans="1:31">
      <c r="A2804" s="28" t="s">
        <v>7740</v>
      </c>
      <c r="B2804" s="44" t="s">
        <v>7741</v>
      </c>
      <c r="C2804" s="45">
        <v>99945</v>
      </c>
      <c r="D2804" s="30" t="s">
        <v>229</v>
      </c>
      <c r="E2804" s="46" t="s">
        <v>7742</v>
      </c>
      <c r="F2804" s="50" t="s">
        <v>7157</v>
      </c>
      <c r="G2804" s="33" t="s">
        <v>59</v>
      </c>
      <c r="H2804">
        <f t="shared" si="130"/>
        <v>0.83110000000000006</v>
      </c>
      <c r="I2804" s="34">
        <f>ROUND(('NEW Reference'!B$16*List!$H2804)+'NEW Reference'!B$17,0)</f>
        <v>1059</v>
      </c>
      <c r="J2804" s="34">
        <f>ROUND(('NEW Reference'!C$16*List!$H2804)+'NEW Reference'!C$17,0)</f>
        <v>1579</v>
      </c>
      <c r="K2804" s="34">
        <f>ROUND(('NEW Reference'!D$16*List!$H2804)+'NEW Reference'!D$17,0)</f>
        <v>1892</v>
      </c>
      <c r="L2804" s="34">
        <f>ROUND(('NEW Reference'!E$16*List!$H2804)+'NEW Reference'!E$17,0)</f>
        <v>2339</v>
      </c>
      <c r="M2804" s="34">
        <f>ROUND(('NEW Reference'!F$16*List!$H2804)+'NEW Reference'!F$17,0)</f>
        <v>2437</v>
      </c>
      <c r="N2804" s="34">
        <f>ROUND(('NEW Reference'!G$16*List!$H2804)+'NEW Reference'!G$17,0)</f>
        <v>2759</v>
      </c>
      <c r="O2804" s="34">
        <f>ROUND(('NEW Reference'!H$16*List!$H2804)+'NEW Reference'!H$17,0)</f>
        <v>2865</v>
      </c>
      <c r="P2804" s="34">
        <f>ROUND(('NEW Reference'!I$16*List!$H2804)+'NEW Reference'!I$17,0)</f>
        <v>2977</v>
      </c>
      <c r="Q2804" s="34">
        <f>ROUND(('NEW Reference'!J$16*List!$H2804)+'NEW Reference'!J$17,0)</f>
        <v>3447</v>
      </c>
      <c r="R2804" s="34">
        <f>ROUND(('NEW Reference'!K$16*List!$H2804)+'NEW Reference'!K$17,0)</f>
        <v>3556</v>
      </c>
      <c r="S2804" s="34">
        <f>ROUND(('NEW Reference'!L$16*List!$H2804)+'NEW Reference'!L$17,0)</f>
        <v>3837</v>
      </c>
      <c r="T2804" s="34">
        <f>ROUND(('NEW Reference'!M$16*List!$H2804)+'NEW Reference'!M$17,0)</f>
        <v>4583</v>
      </c>
      <c r="U2804" s="34">
        <f>ROUND(('NEW Reference'!N$16*List!$H2804)+'NEW Reference'!N$17,0)</f>
        <v>18492</v>
      </c>
      <c r="V2804" s="35">
        <f>ROUND(('NEW Reference'!O$16*List!$H2804)+'NEW Reference'!O$17,0)</f>
        <v>687</v>
      </c>
      <c r="W2804" s="35">
        <f>ROUND(('NEW Reference'!P$16*List!$H2804)+'NEW Reference'!P$17,0)</f>
        <v>969</v>
      </c>
      <c r="X2804" s="35">
        <f>ROUND(('NEW Reference'!Q$16*List!$H2804)+'NEW Reference'!Q$17,0)</f>
        <v>484</v>
      </c>
      <c r="Y2804" s="36"/>
      <c r="Z2804" s="4" t="str">
        <f t="shared" si="131"/>
        <v>TITUS, Texas</v>
      </c>
      <c r="AA2804" s="46" t="s">
        <v>7742</v>
      </c>
      <c r="AB2804" s="37" t="s">
        <v>49</v>
      </c>
      <c r="AC2804" s="41" t="s">
        <v>7157</v>
      </c>
      <c r="AD2804" s="42"/>
      <c r="AE2804">
        <f t="shared" si="132"/>
        <v>0.83110000000000006</v>
      </c>
    </row>
    <row r="2805" spans="1:31">
      <c r="A2805" s="28" t="s">
        <v>7743</v>
      </c>
      <c r="B2805" s="44" t="s">
        <v>7744</v>
      </c>
      <c r="C2805" s="45">
        <v>41660</v>
      </c>
      <c r="D2805" s="30" t="s">
        <v>1525</v>
      </c>
      <c r="E2805" s="46" t="s">
        <v>7745</v>
      </c>
      <c r="F2805" s="49" t="s">
        <v>7157</v>
      </c>
      <c r="G2805" s="33" t="s">
        <v>48</v>
      </c>
      <c r="H2805">
        <f t="shared" si="130"/>
        <v>0.74250000000000005</v>
      </c>
      <c r="I2805" s="34">
        <f>ROUND(('NEW Reference'!B$16*List!$H2805)+'NEW Reference'!B$17,0)</f>
        <v>977</v>
      </c>
      <c r="J2805" s="34">
        <f>ROUND(('NEW Reference'!C$16*List!$H2805)+'NEW Reference'!C$17,0)</f>
        <v>1457</v>
      </c>
      <c r="K2805" s="34">
        <f>ROUND(('NEW Reference'!D$16*List!$H2805)+'NEW Reference'!D$17,0)</f>
        <v>1746</v>
      </c>
      <c r="L2805" s="34">
        <f>ROUND(('NEW Reference'!E$16*List!$H2805)+'NEW Reference'!E$17,0)</f>
        <v>2158</v>
      </c>
      <c r="M2805" s="34">
        <f>ROUND(('NEW Reference'!F$16*List!$H2805)+'NEW Reference'!F$17,0)</f>
        <v>2249</v>
      </c>
      <c r="N2805" s="34">
        <f>ROUND(('NEW Reference'!G$16*List!$H2805)+'NEW Reference'!G$17,0)</f>
        <v>2546</v>
      </c>
      <c r="O2805" s="34">
        <f>ROUND(('NEW Reference'!H$16*List!$H2805)+'NEW Reference'!H$17,0)</f>
        <v>2643</v>
      </c>
      <c r="P2805" s="34">
        <f>ROUND(('NEW Reference'!I$16*List!$H2805)+'NEW Reference'!I$17,0)</f>
        <v>2747</v>
      </c>
      <c r="Q2805" s="34">
        <f>ROUND(('NEW Reference'!J$16*List!$H2805)+'NEW Reference'!J$17,0)</f>
        <v>3181</v>
      </c>
      <c r="R2805" s="34">
        <f>ROUND(('NEW Reference'!K$16*List!$H2805)+'NEW Reference'!K$17,0)</f>
        <v>3281</v>
      </c>
      <c r="S2805" s="34">
        <f>ROUND(('NEW Reference'!L$16*List!$H2805)+'NEW Reference'!L$17,0)</f>
        <v>3540</v>
      </c>
      <c r="T2805" s="34">
        <f>ROUND(('NEW Reference'!M$16*List!$H2805)+'NEW Reference'!M$17,0)</f>
        <v>4228</v>
      </c>
      <c r="U2805" s="34">
        <f>ROUND(('NEW Reference'!N$16*List!$H2805)+'NEW Reference'!N$17,0)</f>
        <v>17061</v>
      </c>
      <c r="V2805" s="35">
        <f>ROUND(('NEW Reference'!O$16*List!$H2805)+'NEW Reference'!O$17,0)</f>
        <v>634</v>
      </c>
      <c r="W2805" s="35">
        <f>ROUND(('NEW Reference'!P$16*List!$H2805)+'NEW Reference'!P$17,0)</f>
        <v>894</v>
      </c>
      <c r="X2805" s="35">
        <f>ROUND(('NEW Reference'!Q$16*List!$H2805)+'NEW Reference'!Q$17,0)</f>
        <v>447</v>
      </c>
      <c r="Y2805" s="36"/>
      <c r="Z2805" s="4" t="str">
        <f t="shared" si="131"/>
        <v>TOM GREEN, Texas</v>
      </c>
      <c r="AA2805" s="46" t="s">
        <v>7745</v>
      </c>
      <c r="AB2805" s="37" t="s">
        <v>49</v>
      </c>
      <c r="AC2805" s="41" t="s">
        <v>7157</v>
      </c>
      <c r="AD2805" s="42"/>
      <c r="AE2805">
        <f t="shared" si="132"/>
        <v>0.74250000000000005</v>
      </c>
    </row>
    <row r="2806" spans="1:31">
      <c r="A2806" s="28" t="s">
        <v>7746</v>
      </c>
      <c r="B2806" s="44" t="s">
        <v>7747</v>
      </c>
      <c r="C2806" s="47">
        <v>12420</v>
      </c>
      <c r="D2806" s="30" t="s">
        <v>356</v>
      </c>
      <c r="E2806" s="37" t="s">
        <v>7748</v>
      </c>
      <c r="F2806" s="49" t="s">
        <v>7157</v>
      </c>
      <c r="G2806" s="33" t="s">
        <v>48</v>
      </c>
      <c r="H2806">
        <f t="shared" si="130"/>
        <v>0.93420000000000003</v>
      </c>
      <c r="I2806" s="34">
        <f>ROUND(('NEW Reference'!B$16*List!$H2806)+'NEW Reference'!B$17,0)</f>
        <v>1154</v>
      </c>
      <c r="J2806" s="34">
        <f>ROUND(('NEW Reference'!C$16*List!$H2806)+'NEW Reference'!C$17,0)</f>
        <v>1721</v>
      </c>
      <c r="K2806" s="34">
        <f>ROUND(('NEW Reference'!D$16*List!$H2806)+'NEW Reference'!D$17,0)</f>
        <v>2063</v>
      </c>
      <c r="L2806" s="34">
        <f>ROUND(('NEW Reference'!E$16*List!$H2806)+'NEW Reference'!E$17,0)</f>
        <v>2550</v>
      </c>
      <c r="M2806" s="34">
        <f>ROUND(('NEW Reference'!F$16*List!$H2806)+'NEW Reference'!F$17,0)</f>
        <v>2657</v>
      </c>
      <c r="N2806" s="34">
        <f>ROUND(('NEW Reference'!G$16*List!$H2806)+'NEW Reference'!G$17,0)</f>
        <v>3007</v>
      </c>
      <c r="O2806" s="34">
        <f>ROUND(('NEW Reference'!H$16*List!$H2806)+'NEW Reference'!H$17,0)</f>
        <v>3122</v>
      </c>
      <c r="P2806" s="34">
        <f>ROUND(('NEW Reference'!I$16*List!$H2806)+'NEW Reference'!I$17,0)</f>
        <v>3245</v>
      </c>
      <c r="Q2806" s="34">
        <f>ROUND(('NEW Reference'!J$16*List!$H2806)+'NEW Reference'!J$17,0)</f>
        <v>3758</v>
      </c>
      <c r="R2806" s="34">
        <f>ROUND(('NEW Reference'!K$16*List!$H2806)+'NEW Reference'!K$17,0)</f>
        <v>3876</v>
      </c>
      <c r="S2806" s="34">
        <f>ROUND(('NEW Reference'!L$16*List!$H2806)+'NEW Reference'!L$17,0)</f>
        <v>4183</v>
      </c>
      <c r="T2806" s="34">
        <f>ROUND(('NEW Reference'!M$16*List!$H2806)+'NEW Reference'!M$17,0)</f>
        <v>4996</v>
      </c>
      <c r="U2806" s="34">
        <f>ROUND(('NEW Reference'!N$16*List!$H2806)+'NEW Reference'!N$17,0)</f>
        <v>20157</v>
      </c>
      <c r="V2806" s="35">
        <f>ROUND(('NEW Reference'!O$16*List!$H2806)+'NEW Reference'!O$17,0)</f>
        <v>749</v>
      </c>
      <c r="W2806" s="35">
        <f>ROUND(('NEW Reference'!P$16*List!$H2806)+'NEW Reference'!P$17,0)</f>
        <v>1056</v>
      </c>
      <c r="X2806" s="35">
        <f>ROUND(('NEW Reference'!Q$16*List!$H2806)+'NEW Reference'!Q$17,0)</f>
        <v>528</v>
      </c>
      <c r="Y2806" s="36"/>
      <c r="Z2806" s="4" t="str">
        <f t="shared" si="131"/>
        <v>TRAVIS, Texas</v>
      </c>
      <c r="AA2806" s="46" t="s">
        <v>7748</v>
      </c>
      <c r="AB2806" s="37" t="s">
        <v>49</v>
      </c>
      <c r="AC2806" s="41" t="s">
        <v>7157</v>
      </c>
      <c r="AD2806" s="42"/>
      <c r="AE2806">
        <f t="shared" si="132"/>
        <v>0.93420000000000003</v>
      </c>
    </row>
    <row r="2807" spans="1:31">
      <c r="A2807" s="28" t="s">
        <v>7749</v>
      </c>
      <c r="B2807" s="44" t="s">
        <v>7750</v>
      </c>
      <c r="C2807" s="45">
        <v>99945</v>
      </c>
      <c r="D2807" s="30" t="s">
        <v>229</v>
      </c>
      <c r="E2807" s="46" t="s">
        <v>999</v>
      </c>
      <c r="F2807" s="50" t="s">
        <v>7157</v>
      </c>
      <c r="G2807" s="33" t="s">
        <v>59</v>
      </c>
      <c r="H2807">
        <f t="shared" si="130"/>
        <v>0.83110000000000006</v>
      </c>
      <c r="I2807" s="34">
        <f>ROUND(('NEW Reference'!B$16*List!$H2807)+'NEW Reference'!B$17,0)</f>
        <v>1059</v>
      </c>
      <c r="J2807" s="34">
        <f>ROUND(('NEW Reference'!C$16*List!$H2807)+'NEW Reference'!C$17,0)</f>
        <v>1579</v>
      </c>
      <c r="K2807" s="34">
        <f>ROUND(('NEW Reference'!D$16*List!$H2807)+'NEW Reference'!D$17,0)</f>
        <v>1892</v>
      </c>
      <c r="L2807" s="34">
        <f>ROUND(('NEW Reference'!E$16*List!$H2807)+'NEW Reference'!E$17,0)</f>
        <v>2339</v>
      </c>
      <c r="M2807" s="34">
        <f>ROUND(('NEW Reference'!F$16*List!$H2807)+'NEW Reference'!F$17,0)</f>
        <v>2437</v>
      </c>
      <c r="N2807" s="34">
        <f>ROUND(('NEW Reference'!G$16*List!$H2807)+'NEW Reference'!G$17,0)</f>
        <v>2759</v>
      </c>
      <c r="O2807" s="34">
        <f>ROUND(('NEW Reference'!H$16*List!$H2807)+'NEW Reference'!H$17,0)</f>
        <v>2865</v>
      </c>
      <c r="P2807" s="34">
        <f>ROUND(('NEW Reference'!I$16*List!$H2807)+'NEW Reference'!I$17,0)</f>
        <v>2977</v>
      </c>
      <c r="Q2807" s="34">
        <f>ROUND(('NEW Reference'!J$16*List!$H2807)+'NEW Reference'!J$17,0)</f>
        <v>3447</v>
      </c>
      <c r="R2807" s="34">
        <f>ROUND(('NEW Reference'!K$16*List!$H2807)+'NEW Reference'!K$17,0)</f>
        <v>3556</v>
      </c>
      <c r="S2807" s="34">
        <f>ROUND(('NEW Reference'!L$16*List!$H2807)+'NEW Reference'!L$17,0)</f>
        <v>3837</v>
      </c>
      <c r="T2807" s="34">
        <f>ROUND(('NEW Reference'!M$16*List!$H2807)+'NEW Reference'!M$17,0)</f>
        <v>4583</v>
      </c>
      <c r="U2807" s="34">
        <f>ROUND(('NEW Reference'!N$16*List!$H2807)+'NEW Reference'!N$17,0)</f>
        <v>18492</v>
      </c>
      <c r="V2807" s="35">
        <f>ROUND(('NEW Reference'!O$16*List!$H2807)+'NEW Reference'!O$17,0)</f>
        <v>687</v>
      </c>
      <c r="W2807" s="35">
        <f>ROUND(('NEW Reference'!P$16*List!$H2807)+'NEW Reference'!P$17,0)</f>
        <v>969</v>
      </c>
      <c r="X2807" s="35">
        <f>ROUND(('NEW Reference'!Q$16*List!$H2807)+'NEW Reference'!Q$17,0)</f>
        <v>484</v>
      </c>
      <c r="Y2807" s="36"/>
      <c r="Z2807" s="4" t="str">
        <f t="shared" si="131"/>
        <v>TRINITY, Texas</v>
      </c>
      <c r="AA2807" s="37" t="s">
        <v>999</v>
      </c>
      <c r="AB2807" s="37" t="s">
        <v>49</v>
      </c>
      <c r="AC2807" s="32" t="s">
        <v>7157</v>
      </c>
      <c r="AD2807" s="38"/>
      <c r="AE2807">
        <f t="shared" si="132"/>
        <v>0.83110000000000006</v>
      </c>
    </row>
    <row r="2808" spans="1:31">
      <c r="A2808" s="28" t="s">
        <v>7751</v>
      </c>
      <c r="B2808" s="44" t="s">
        <v>7752</v>
      </c>
      <c r="C2808" s="45">
        <v>99945</v>
      </c>
      <c r="D2808" s="30" t="s">
        <v>229</v>
      </c>
      <c r="E2808" s="46" t="s">
        <v>7753</v>
      </c>
      <c r="F2808" s="50" t="s">
        <v>7157</v>
      </c>
      <c r="G2808" s="33" t="s">
        <v>59</v>
      </c>
      <c r="H2808">
        <f t="shared" si="130"/>
        <v>0.83110000000000006</v>
      </c>
      <c r="I2808" s="34">
        <f>ROUND(('NEW Reference'!B$16*List!$H2808)+'NEW Reference'!B$17,0)</f>
        <v>1059</v>
      </c>
      <c r="J2808" s="34">
        <f>ROUND(('NEW Reference'!C$16*List!$H2808)+'NEW Reference'!C$17,0)</f>
        <v>1579</v>
      </c>
      <c r="K2808" s="34">
        <f>ROUND(('NEW Reference'!D$16*List!$H2808)+'NEW Reference'!D$17,0)</f>
        <v>1892</v>
      </c>
      <c r="L2808" s="34">
        <f>ROUND(('NEW Reference'!E$16*List!$H2808)+'NEW Reference'!E$17,0)</f>
        <v>2339</v>
      </c>
      <c r="M2808" s="34">
        <f>ROUND(('NEW Reference'!F$16*List!$H2808)+'NEW Reference'!F$17,0)</f>
        <v>2437</v>
      </c>
      <c r="N2808" s="34">
        <f>ROUND(('NEW Reference'!G$16*List!$H2808)+'NEW Reference'!G$17,0)</f>
        <v>2759</v>
      </c>
      <c r="O2808" s="34">
        <f>ROUND(('NEW Reference'!H$16*List!$H2808)+'NEW Reference'!H$17,0)</f>
        <v>2865</v>
      </c>
      <c r="P2808" s="34">
        <f>ROUND(('NEW Reference'!I$16*List!$H2808)+'NEW Reference'!I$17,0)</f>
        <v>2977</v>
      </c>
      <c r="Q2808" s="34">
        <f>ROUND(('NEW Reference'!J$16*List!$H2808)+'NEW Reference'!J$17,0)</f>
        <v>3447</v>
      </c>
      <c r="R2808" s="34">
        <f>ROUND(('NEW Reference'!K$16*List!$H2808)+'NEW Reference'!K$17,0)</f>
        <v>3556</v>
      </c>
      <c r="S2808" s="34">
        <f>ROUND(('NEW Reference'!L$16*List!$H2808)+'NEW Reference'!L$17,0)</f>
        <v>3837</v>
      </c>
      <c r="T2808" s="34">
        <f>ROUND(('NEW Reference'!M$16*List!$H2808)+'NEW Reference'!M$17,0)</f>
        <v>4583</v>
      </c>
      <c r="U2808" s="34">
        <f>ROUND(('NEW Reference'!N$16*List!$H2808)+'NEW Reference'!N$17,0)</f>
        <v>18492</v>
      </c>
      <c r="V2808" s="35">
        <f>ROUND(('NEW Reference'!O$16*List!$H2808)+'NEW Reference'!O$17,0)</f>
        <v>687</v>
      </c>
      <c r="W2808" s="35">
        <f>ROUND(('NEW Reference'!P$16*List!$H2808)+'NEW Reference'!P$17,0)</f>
        <v>969</v>
      </c>
      <c r="X2808" s="35">
        <f>ROUND(('NEW Reference'!Q$16*List!$H2808)+'NEW Reference'!Q$17,0)</f>
        <v>484</v>
      </c>
      <c r="Y2808" s="36"/>
      <c r="Z2808" s="4" t="str">
        <f t="shared" si="131"/>
        <v>TYLER, Texas</v>
      </c>
      <c r="AA2808" s="46" t="s">
        <v>7753</v>
      </c>
      <c r="AB2808" s="37" t="s">
        <v>49</v>
      </c>
      <c r="AC2808" s="41" t="s">
        <v>7157</v>
      </c>
      <c r="AD2808" s="42"/>
      <c r="AE2808">
        <f t="shared" si="132"/>
        <v>0.83110000000000006</v>
      </c>
    </row>
    <row r="2809" spans="1:31">
      <c r="A2809" s="28" t="s">
        <v>7754</v>
      </c>
      <c r="B2809" s="44" t="s">
        <v>7755</v>
      </c>
      <c r="C2809" s="45">
        <v>30980</v>
      </c>
      <c r="D2809" s="30" t="s">
        <v>1121</v>
      </c>
      <c r="E2809" s="46" t="s">
        <v>7756</v>
      </c>
      <c r="F2809" s="49" t="s">
        <v>7157</v>
      </c>
      <c r="G2809" s="33" t="s">
        <v>48</v>
      </c>
      <c r="H2809">
        <f t="shared" si="130"/>
        <v>0.94259999999999999</v>
      </c>
      <c r="I2809" s="34">
        <f>ROUND(('NEW Reference'!B$16*List!$H2809)+'NEW Reference'!B$17,0)</f>
        <v>1162</v>
      </c>
      <c r="J2809" s="34">
        <f>ROUND(('NEW Reference'!C$16*List!$H2809)+'NEW Reference'!C$17,0)</f>
        <v>1733</v>
      </c>
      <c r="K2809" s="34">
        <f>ROUND(('NEW Reference'!D$16*List!$H2809)+'NEW Reference'!D$17,0)</f>
        <v>2077</v>
      </c>
      <c r="L2809" s="34">
        <f>ROUND(('NEW Reference'!E$16*List!$H2809)+'NEW Reference'!E$17,0)</f>
        <v>2567</v>
      </c>
      <c r="M2809" s="34">
        <f>ROUND(('NEW Reference'!F$16*List!$H2809)+'NEW Reference'!F$17,0)</f>
        <v>2675</v>
      </c>
      <c r="N2809" s="34">
        <f>ROUND(('NEW Reference'!G$16*List!$H2809)+'NEW Reference'!G$17,0)</f>
        <v>3028</v>
      </c>
      <c r="O2809" s="34">
        <f>ROUND(('NEW Reference'!H$16*List!$H2809)+'NEW Reference'!H$17,0)</f>
        <v>3143</v>
      </c>
      <c r="P2809" s="34">
        <f>ROUND(('NEW Reference'!I$16*List!$H2809)+'NEW Reference'!I$17,0)</f>
        <v>3267</v>
      </c>
      <c r="Q2809" s="34">
        <f>ROUND(('NEW Reference'!J$16*List!$H2809)+'NEW Reference'!J$17,0)</f>
        <v>3783</v>
      </c>
      <c r="R2809" s="34">
        <f>ROUND(('NEW Reference'!K$16*List!$H2809)+'NEW Reference'!K$17,0)</f>
        <v>3902</v>
      </c>
      <c r="S2809" s="34">
        <f>ROUND(('NEW Reference'!L$16*List!$H2809)+'NEW Reference'!L$17,0)</f>
        <v>4211</v>
      </c>
      <c r="T2809" s="34">
        <f>ROUND(('NEW Reference'!M$16*List!$H2809)+'NEW Reference'!M$17,0)</f>
        <v>5029</v>
      </c>
      <c r="U2809" s="34">
        <f>ROUND(('NEW Reference'!N$16*List!$H2809)+'NEW Reference'!N$17,0)</f>
        <v>20292</v>
      </c>
      <c r="V2809" s="35">
        <f>ROUND(('NEW Reference'!O$16*List!$H2809)+'NEW Reference'!O$17,0)</f>
        <v>754</v>
      </c>
      <c r="W2809" s="35">
        <f>ROUND(('NEW Reference'!P$16*List!$H2809)+'NEW Reference'!P$17,0)</f>
        <v>1063</v>
      </c>
      <c r="X2809" s="35">
        <f>ROUND(('NEW Reference'!Q$16*List!$H2809)+'NEW Reference'!Q$17,0)</f>
        <v>532</v>
      </c>
      <c r="Y2809" s="36"/>
      <c r="Z2809" s="4" t="str">
        <f t="shared" si="131"/>
        <v>UPSHUR, Texas</v>
      </c>
      <c r="AA2809" s="46" t="s">
        <v>7756</v>
      </c>
      <c r="AB2809" s="37" t="s">
        <v>49</v>
      </c>
      <c r="AC2809" s="41" t="s">
        <v>7157</v>
      </c>
      <c r="AD2809" s="42"/>
      <c r="AE2809">
        <f t="shared" si="132"/>
        <v>0.94259999999999999</v>
      </c>
    </row>
    <row r="2810" spans="1:31">
      <c r="A2810" s="28" t="s">
        <v>7757</v>
      </c>
      <c r="B2810" s="44" t="s">
        <v>7758</v>
      </c>
      <c r="C2810" s="45">
        <v>99945</v>
      </c>
      <c r="D2810" s="30" t="s">
        <v>229</v>
      </c>
      <c r="E2810" s="46" t="s">
        <v>7759</v>
      </c>
      <c r="F2810" s="50" t="s">
        <v>7157</v>
      </c>
      <c r="G2810" s="33" t="s">
        <v>59</v>
      </c>
      <c r="H2810">
        <f t="shared" si="130"/>
        <v>0.83110000000000006</v>
      </c>
      <c r="I2810" s="34">
        <f>ROUND(('NEW Reference'!B$16*List!$H2810)+'NEW Reference'!B$17,0)</f>
        <v>1059</v>
      </c>
      <c r="J2810" s="34">
        <f>ROUND(('NEW Reference'!C$16*List!$H2810)+'NEW Reference'!C$17,0)</f>
        <v>1579</v>
      </c>
      <c r="K2810" s="34">
        <f>ROUND(('NEW Reference'!D$16*List!$H2810)+'NEW Reference'!D$17,0)</f>
        <v>1892</v>
      </c>
      <c r="L2810" s="34">
        <f>ROUND(('NEW Reference'!E$16*List!$H2810)+'NEW Reference'!E$17,0)</f>
        <v>2339</v>
      </c>
      <c r="M2810" s="34">
        <f>ROUND(('NEW Reference'!F$16*List!$H2810)+'NEW Reference'!F$17,0)</f>
        <v>2437</v>
      </c>
      <c r="N2810" s="34">
        <f>ROUND(('NEW Reference'!G$16*List!$H2810)+'NEW Reference'!G$17,0)</f>
        <v>2759</v>
      </c>
      <c r="O2810" s="34">
        <f>ROUND(('NEW Reference'!H$16*List!$H2810)+'NEW Reference'!H$17,0)</f>
        <v>2865</v>
      </c>
      <c r="P2810" s="34">
        <f>ROUND(('NEW Reference'!I$16*List!$H2810)+'NEW Reference'!I$17,0)</f>
        <v>2977</v>
      </c>
      <c r="Q2810" s="34">
        <f>ROUND(('NEW Reference'!J$16*List!$H2810)+'NEW Reference'!J$17,0)</f>
        <v>3447</v>
      </c>
      <c r="R2810" s="34">
        <f>ROUND(('NEW Reference'!K$16*List!$H2810)+'NEW Reference'!K$17,0)</f>
        <v>3556</v>
      </c>
      <c r="S2810" s="34">
        <f>ROUND(('NEW Reference'!L$16*List!$H2810)+'NEW Reference'!L$17,0)</f>
        <v>3837</v>
      </c>
      <c r="T2810" s="34">
        <f>ROUND(('NEW Reference'!M$16*List!$H2810)+'NEW Reference'!M$17,0)</f>
        <v>4583</v>
      </c>
      <c r="U2810" s="34">
        <f>ROUND(('NEW Reference'!N$16*List!$H2810)+'NEW Reference'!N$17,0)</f>
        <v>18492</v>
      </c>
      <c r="V2810" s="35">
        <f>ROUND(('NEW Reference'!O$16*List!$H2810)+'NEW Reference'!O$17,0)</f>
        <v>687</v>
      </c>
      <c r="W2810" s="35">
        <f>ROUND(('NEW Reference'!P$16*List!$H2810)+'NEW Reference'!P$17,0)</f>
        <v>969</v>
      </c>
      <c r="X2810" s="35">
        <f>ROUND(('NEW Reference'!Q$16*List!$H2810)+'NEW Reference'!Q$17,0)</f>
        <v>484</v>
      </c>
      <c r="Y2810" s="36"/>
      <c r="Z2810" s="4" t="str">
        <f t="shared" si="131"/>
        <v>UPTON, Texas</v>
      </c>
      <c r="AA2810" s="46" t="s">
        <v>7759</v>
      </c>
      <c r="AB2810" s="37" t="s">
        <v>49</v>
      </c>
      <c r="AC2810" s="41" t="s">
        <v>7157</v>
      </c>
      <c r="AD2810" s="42"/>
      <c r="AE2810">
        <f t="shared" si="132"/>
        <v>0.83110000000000006</v>
      </c>
    </row>
    <row r="2811" spans="1:31">
      <c r="A2811" s="28" t="s">
        <v>7760</v>
      </c>
      <c r="B2811" s="44" t="s">
        <v>7761</v>
      </c>
      <c r="C2811" s="45">
        <v>99945</v>
      </c>
      <c r="D2811" s="30" t="s">
        <v>229</v>
      </c>
      <c r="E2811" s="46" t="s">
        <v>7762</v>
      </c>
      <c r="F2811" s="50" t="s">
        <v>7157</v>
      </c>
      <c r="G2811" s="33" t="s">
        <v>59</v>
      </c>
      <c r="H2811">
        <f t="shared" si="130"/>
        <v>0.83110000000000006</v>
      </c>
      <c r="I2811" s="34">
        <f>ROUND(('NEW Reference'!B$16*List!$H2811)+'NEW Reference'!B$17,0)</f>
        <v>1059</v>
      </c>
      <c r="J2811" s="34">
        <f>ROUND(('NEW Reference'!C$16*List!$H2811)+'NEW Reference'!C$17,0)</f>
        <v>1579</v>
      </c>
      <c r="K2811" s="34">
        <f>ROUND(('NEW Reference'!D$16*List!$H2811)+'NEW Reference'!D$17,0)</f>
        <v>1892</v>
      </c>
      <c r="L2811" s="34">
        <f>ROUND(('NEW Reference'!E$16*List!$H2811)+'NEW Reference'!E$17,0)</f>
        <v>2339</v>
      </c>
      <c r="M2811" s="34">
        <f>ROUND(('NEW Reference'!F$16*List!$H2811)+'NEW Reference'!F$17,0)</f>
        <v>2437</v>
      </c>
      <c r="N2811" s="34">
        <f>ROUND(('NEW Reference'!G$16*List!$H2811)+'NEW Reference'!G$17,0)</f>
        <v>2759</v>
      </c>
      <c r="O2811" s="34">
        <f>ROUND(('NEW Reference'!H$16*List!$H2811)+'NEW Reference'!H$17,0)</f>
        <v>2865</v>
      </c>
      <c r="P2811" s="34">
        <f>ROUND(('NEW Reference'!I$16*List!$H2811)+'NEW Reference'!I$17,0)</f>
        <v>2977</v>
      </c>
      <c r="Q2811" s="34">
        <f>ROUND(('NEW Reference'!J$16*List!$H2811)+'NEW Reference'!J$17,0)</f>
        <v>3447</v>
      </c>
      <c r="R2811" s="34">
        <f>ROUND(('NEW Reference'!K$16*List!$H2811)+'NEW Reference'!K$17,0)</f>
        <v>3556</v>
      </c>
      <c r="S2811" s="34">
        <f>ROUND(('NEW Reference'!L$16*List!$H2811)+'NEW Reference'!L$17,0)</f>
        <v>3837</v>
      </c>
      <c r="T2811" s="34">
        <f>ROUND(('NEW Reference'!M$16*List!$H2811)+'NEW Reference'!M$17,0)</f>
        <v>4583</v>
      </c>
      <c r="U2811" s="34">
        <f>ROUND(('NEW Reference'!N$16*List!$H2811)+'NEW Reference'!N$17,0)</f>
        <v>18492</v>
      </c>
      <c r="V2811" s="35">
        <f>ROUND(('NEW Reference'!O$16*List!$H2811)+'NEW Reference'!O$17,0)</f>
        <v>687</v>
      </c>
      <c r="W2811" s="35">
        <f>ROUND(('NEW Reference'!P$16*List!$H2811)+'NEW Reference'!P$17,0)</f>
        <v>969</v>
      </c>
      <c r="X2811" s="35">
        <f>ROUND(('NEW Reference'!Q$16*List!$H2811)+'NEW Reference'!Q$17,0)</f>
        <v>484</v>
      </c>
      <c r="Y2811" s="36"/>
      <c r="Z2811" s="4" t="str">
        <f t="shared" si="131"/>
        <v>UVALDE, Texas</v>
      </c>
      <c r="AA2811" s="46" t="s">
        <v>7762</v>
      </c>
      <c r="AB2811" s="37" t="s">
        <v>49</v>
      </c>
      <c r="AC2811" s="41" t="s">
        <v>7157</v>
      </c>
      <c r="AD2811" s="42"/>
      <c r="AE2811">
        <f t="shared" si="132"/>
        <v>0.83110000000000006</v>
      </c>
    </row>
    <row r="2812" spans="1:31">
      <c r="A2812" s="28" t="s">
        <v>7763</v>
      </c>
      <c r="B2812" s="44" t="s">
        <v>7764</v>
      </c>
      <c r="C2812" s="45">
        <v>99945</v>
      </c>
      <c r="D2812" s="30" t="s">
        <v>229</v>
      </c>
      <c r="E2812" s="46" t="s">
        <v>7765</v>
      </c>
      <c r="F2812" s="50" t="s">
        <v>7157</v>
      </c>
      <c r="G2812" s="33" t="s">
        <v>59</v>
      </c>
      <c r="H2812">
        <f t="shared" si="130"/>
        <v>0.83110000000000006</v>
      </c>
      <c r="I2812" s="34">
        <f>ROUND(('NEW Reference'!B$16*List!$H2812)+'NEW Reference'!B$17,0)</f>
        <v>1059</v>
      </c>
      <c r="J2812" s="34">
        <f>ROUND(('NEW Reference'!C$16*List!$H2812)+'NEW Reference'!C$17,0)</f>
        <v>1579</v>
      </c>
      <c r="K2812" s="34">
        <f>ROUND(('NEW Reference'!D$16*List!$H2812)+'NEW Reference'!D$17,0)</f>
        <v>1892</v>
      </c>
      <c r="L2812" s="34">
        <f>ROUND(('NEW Reference'!E$16*List!$H2812)+'NEW Reference'!E$17,0)</f>
        <v>2339</v>
      </c>
      <c r="M2812" s="34">
        <f>ROUND(('NEW Reference'!F$16*List!$H2812)+'NEW Reference'!F$17,0)</f>
        <v>2437</v>
      </c>
      <c r="N2812" s="34">
        <f>ROUND(('NEW Reference'!G$16*List!$H2812)+'NEW Reference'!G$17,0)</f>
        <v>2759</v>
      </c>
      <c r="O2812" s="34">
        <f>ROUND(('NEW Reference'!H$16*List!$H2812)+'NEW Reference'!H$17,0)</f>
        <v>2865</v>
      </c>
      <c r="P2812" s="34">
        <f>ROUND(('NEW Reference'!I$16*List!$H2812)+'NEW Reference'!I$17,0)</f>
        <v>2977</v>
      </c>
      <c r="Q2812" s="34">
        <f>ROUND(('NEW Reference'!J$16*List!$H2812)+'NEW Reference'!J$17,0)</f>
        <v>3447</v>
      </c>
      <c r="R2812" s="34">
        <f>ROUND(('NEW Reference'!K$16*List!$H2812)+'NEW Reference'!K$17,0)</f>
        <v>3556</v>
      </c>
      <c r="S2812" s="34">
        <f>ROUND(('NEW Reference'!L$16*List!$H2812)+'NEW Reference'!L$17,0)</f>
        <v>3837</v>
      </c>
      <c r="T2812" s="34">
        <f>ROUND(('NEW Reference'!M$16*List!$H2812)+'NEW Reference'!M$17,0)</f>
        <v>4583</v>
      </c>
      <c r="U2812" s="34">
        <f>ROUND(('NEW Reference'!N$16*List!$H2812)+'NEW Reference'!N$17,0)</f>
        <v>18492</v>
      </c>
      <c r="V2812" s="35">
        <f>ROUND(('NEW Reference'!O$16*List!$H2812)+'NEW Reference'!O$17,0)</f>
        <v>687</v>
      </c>
      <c r="W2812" s="35">
        <f>ROUND(('NEW Reference'!P$16*List!$H2812)+'NEW Reference'!P$17,0)</f>
        <v>969</v>
      </c>
      <c r="X2812" s="35">
        <f>ROUND(('NEW Reference'!Q$16*List!$H2812)+'NEW Reference'!Q$17,0)</f>
        <v>484</v>
      </c>
      <c r="Y2812" s="36"/>
      <c r="Z2812" s="4" t="str">
        <f t="shared" si="131"/>
        <v>VAL VERDE, Texas</v>
      </c>
      <c r="AA2812" s="46" t="s">
        <v>7765</v>
      </c>
      <c r="AB2812" s="37" t="s">
        <v>49</v>
      </c>
      <c r="AC2812" s="41" t="s">
        <v>7157</v>
      </c>
      <c r="AD2812" s="42"/>
      <c r="AE2812">
        <f t="shared" si="132"/>
        <v>0.83110000000000006</v>
      </c>
    </row>
    <row r="2813" spans="1:31">
      <c r="A2813" s="28" t="s">
        <v>7766</v>
      </c>
      <c r="B2813" s="44" t="s">
        <v>7767</v>
      </c>
      <c r="C2813" s="47">
        <v>99945</v>
      </c>
      <c r="D2813" s="30" t="s">
        <v>229</v>
      </c>
      <c r="E2813" s="37" t="s">
        <v>7768</v>
      </c>
      <c r="F2813" s="50" t="s">
        <v>7157</v>
      </c>
      <c r="G2813" s="33" t="s">
        <v>59</v>
      </c>
      <c r="H2813">
        <f t="shared" si="130"/>
        <v>0.83110000000000006</v>
      </c>
      <c r="I2813" s="34">
        <f>ROUND(('NEW Reference'!B$16*List!$H2813)+'NEW Reference'!B$17,0)</f>
        <v>1059</v>
      </c>
      <c r="J2813" s="34">
        <f>ROUND(('NEW Reference'!C$16*List!$H2813)+'NEW Reference'!C$17,0)</f>
        <v>1579</v>
      </c>
      <c r="K2813" s="34">
        <f>ROUND(('NEW Reference'!D$16*List!$H2813)+'NEW Reference'!D$17,0)</f>
        <v>1892</v>
      </c>
      <c r="L2813" s="34">
        <f>ROUND(('NEW Reference'!E$16*List!$H2813)+'NEW Reference'!E$17,0)</f>
        <v>2339</v>
      </c>
      <c r="M2813" s="34">
        <f>ROUND(('NEW Reference'!F$16*List!$H2813)+'NEW Reference'!F$17,0)</f>
        <v>2437</v>
      </c>
      <c r="N2813" s="34">
        <f>ROUND(('NEW Reference'!G$16*List!$H2813)+'NEW Reference'!G$17,0)</f>
        <v>2759</v>
      </c>
      <c r="O2813" s="34">
        <f>ROUND(('NEW Reference'!H$16*List!$H2813)+'NEW Reference'!H$17,0)</f>
        <v>2865</v>
      </c>
      <c r="P2813" s="34">
        <f>ROUND(('NEW Reference'!I$16*List!$H2813)+'NEW Reference'!I$17,0)</f>
        <v>2977</v>
      </c>
      <c r="Q2813" s="34">
        <f>ROUND(('NEW Reference'!J$16*List!$H2813)+'NEW Reference'!J$17,0)</f>
        <v>3447</v>
      </c>
      <c r="R2813" s="34">
        <f>ROUND(('NEW Reference'!K$16*List!$H2813)+'NEW Reference'!K$17,0)</f>
        <v>3556</v>
      </c>
      <c r="S2813" s="34">
        <f>ROUND(('NEW Reference'!L$16*List!$H2813)+'NEW Reference'!L$17,0)</f>
        <v>3837</v>
      </c>
      <c r="T2813" s="34">
        <f>ROUND(('NEW Reference'!M$16*List!$H2813)+'NEW Reference'!M$17,0)</f>
        <v>4583</v>
      </c>
      <c r="U2813" s="34">
        <f>ROUND(('NEW Reference'!N$16*List!$H2813)+'NEW Reference'!N$17,0)</f>
        <v>18492</v>
      </c>
      <c r="V2813" s="35">
        <f>ROUND(('NEW Reference'!O$16*List!$H2813)+'NEW Reference'!O$17,0)</f>
        <v>687</v>
      </c>
      <c r="W2813" s="35">
        <f>ROUND(('NEW Reference'!P$16*List!$H2813)+'NEW Reference'!P$17,0)</f>
        <v>969</v>
      </c>
      <c r="X2813" s="35">
        <f>ROUND(('NEW Reference'!Q$16*List!$H2813)+'NEW Reference'!Q$17,0)</f>
        <v>484</v>
      </c>
      <c r="Y2813" s="36"/>
      <c r="Z2813" s="4" t="str">
        <f t="shared" si="131"/>
        <v>VAN ZANDT, Texas</v>
      </c>
      <c r="AA2813" s="37" t="s">
        <v>7768</v>
      </c>
      <c r="AB2813" s="37" t="s">
        <v>49</v>
      </c>
      <c r="AC2813" s="32" t="s">
        <v>7157</v>
      </c>
      <c r="AD2813" s="38"/>
      <c r="AE2813">
        <f t="shared" si="132"/>
        <v>0.83110000000000006</v>
      </c>
    </row>
    <row r="2814" spans="1:31">
      <c r="A2814" s="28" t="s">
        <v>7769</v>
      </c>
      <c r="B2814" s="44" t="s">
        <v>7770</v>
      </c>
      <c r="C2814" s="47">
        <v>47020</v>
      </c>
      <c r="D2814" s="30" t="s">
        <v>1711</v>
      </c>
      <c r="E2814" s="37" t="s">
        <v>7771</v>
      </c>
      <c r="F2814" s="49" t="s">
        <v>7157</v>
      </c>
      <c r="G2814" s="33" t="s">
        <v>48</v>
      </c>
      <c r="H2814">
        <f t="shared" si="130"/>
        <v>0.81520000000000004</v>
      </c>
      <c r="I2814" s="34">
        <f>ROUND(('NEW Reference'!B$16*List!$H2814)+'NEW Reference'!B$17,0)</f>
        <v>1044</v>
      </c>
      <c r="J2814" s="34">
        <f>ROUND(('NEW Reference'!C$16*List!$H2814)+'NEW Reference'!C$17,0)</f>
        <v>1557</v>
      </c>
      <c r="K2814" s="34">
        <f>ROUND(('NEW Reference'!D$16*List!$H2814)+'NEW Reference'!D$17,0)</f>
        <v>1866</v>
      </c>
      <c r="L2814" s="34">
        <f>ROUND(('NEW Reference'!E$16*List!$H2814)+'NEW Reference'!E$17,0)</f>
        <v>2307</v>
      </c>
      <c r="M2814" s="34">
        <f>ROUND(('NEW Reference'!F$16*List!$H2814)+'NEW Reference'!F$17,0)</f>
        <v>2404</v>
      </c>
      <c r="N2814" s="34">
        <f>ROUND(('NEW Reference'!G$16*List!$H2814)+'NEW Reference'!G$17,0)</f>
        <v>2721</v>
      </c>
      <c r="O2814" s="34">
        <f>ROUND(('NEW Reference'!H$16*List!$H2814)+'NEW Reference'!H$17,0)</f>
        <v>2825</v>
      </c>
      <c r="P2814" s="34">
        <f>ROUND(('NEW Reference'!I$16*List!$H2814)+'NEW Reference'!I$17,0)</f>
        <v>2936</v>
      </c>
      <c r="Q2814" s="34">
        <f>ROUND(('NEW Reference'!J$16*List!$H2814)+'NEW Reference'!J$17,0)</f>
        <v>3400</v>
      </c>
      <c r="R2814" s="34">
        <f>ROUND(('NEW Reference'!K$16*List!$H2814)+'NEW Reference'!K$17,0)</f>
        <v>3507</v>
      </c>
      <c r="S2814" s="34">
        <f>ROUND(('NEW Reference'!L$16*List!$H2814)+'NEW Reference'!L$17,0)</f>
        <v>3784</v>
      </c>
      <c r="T2814" s="34">
        <f>ROUND(('NEW Reference'!M$16*List!$H2814)+'NEW Reference'!M$17,0)</f>
        <v>4519</v>
      </c>
      <c r="U2814" s="34">
        <f>ROUND(('NEW Reference'!N$16*List!$H2814)+'NEW Reference'!N$17,0)</f>
        <v>18235</v>
      </c>
      <c r="V2814" s="35">
        <f>ROUND(('NEW Reference'!O$16*List!$H2814)+'NEW Reference'!O$17,0)</f>
        <v>678</v>
      </c>
      <c r="W2814" s="35">
        <f>ROUND(('NEW Reference'!P$16*List!$H2814)+'NEW Reference'!P$17,0)</f>
        <v>955</v>
      </c>
      <c r="X2814" s="35">
        <f>ROUND(('NEW Reference'!Q$16*List!$H2814)+'NEW Reference'!Q$17,0)</f>
        <v>478</v>
      </c>
      <c r="Y2814" s="36"/>
      <c r="Z2814" s="4" t="str">
        <f t="shared" si="131"/>
        <v>VICTORIA, Texas</v>
      </c>
      <c r="AA2814" s="46" t="s">
        <v>7771</v>
      </c>
      <c r="AB2814" s="37" t="s">
        <v>49</v>
      </c>
      <c r="AC2814" s="41" t="s">
        <v>7157</v>
      </c>
      <c r="AD2814" s="42"/>
      <c r="AE2814">
        <f t="shared" si="132"/>
        <v>0.81520000000000004</v>
      </c>
    </row>
    <row r="2815" spans="1:31">
      <c r="A2815" s="28" t="s">
        <v>7772</v>
      </c>
      <c r="B2815" s="44" t="s">
        <v>7773</v>
      </c>
      <c r="C2815" s="45">
        <v>99945</v>
      </c>
      <c r="D2815" s="30" t="s">
        <v>229</v>
      </c>
      <c r="E2815" s="46" t="s">
        <v>310</v>
      </c>
      <c r="F2815" s="50" t="s">
        <v>7157</v>
      </c>
      <c r="G2815" s="33" t="s">
        <v>59</v>
      </c>
      <c r="H2815">
        <f t="shared" si="130"/>
        <v>0.83110000000000006</v>
      </c>
      <c r="I2815" s="34">
        <f>ROUND(('NEW Reference'!B$16*List!$H2815)+'NEW Reference'!B$17,0)</f>
        <v>1059</v>
      </c>
      <c r="J2815" s="34">
        <f>ROUND(('NEW Reference'!C$16*List!$H2815)+'NEW Reference'!C$17,0)</f>
        <v>1579</v>
      </c>
      <c r="K2815" s="34">
        <f>ROUND(('NEW Reference'!D$16*List!$H2815)+'NEW Reference'!D$17,0)</f>
        <v>1892</v>
      </c>
      <c r="L2815" s="34">
        <f>ROUND(('NEW Reference'!E$16*List!$H2815)+'NEW Reference'!E$17,0)</f>
        <v>2339</v>
      </c>
      <c r="M2815" s="34">
        <f>ROUND(('NEW Reference'!F$16*List!$H2815)+'NEW Reference'!F$17,0)</f>
        <v>2437</v>
      </c>
      <c r="N2815" s="34">
        <f>ROUND(('NEW Reference'!G$16*List!$H2815)+'NEW Reference'!G$17,0)</f>
        <v>2759</v>
      </c>
      <c r="O2815" s="34">
        <f>ROUND(('NEW Reference'!H$16*List!$H2815)+'NEW Reference'!H$17,0)</f>
        <v>2865</v>
      </c>
      <c r="P2815" s="34">
        <f>ROUND(('NEW Reference'!I$16*List!$H2815)+'NEW Reference'!I$17,0)</f>
        <v>2977</v>
      </c>
      <c r="Q2815" s="34">
        <f>ROUND(('NEW Reference'!J$16*List!$H2815)+'NEW Reference'!J$17,0)</f>
        <v>3447</v>
      </c>
      <c r="R2815" s="34">
        <f>ROUND(('NEW Reference'!K$16*List!$H2815)+'NEW Reference'!K$17,0)</f>
        <v>3556</v>
      </c>
      <c r="S2815" s="34">
        <f>ROUND(('NEW Reference'!L$16*List!$H2815)+'NEW Reference'!L$17,0)</f>
        <v>3837</v>
      </c>
      <c r="T2815" s="34">
        <f>ROUND(('NEW Reference'!M$16*List!$H2815)+'NEW Reference'!M$17,0)</f>
        <v>4583</v>
      </c>
      <c r="U2815" s="34">
        <f>ROUND(('NEW Reference'!N$16*List!$H2815)+'NEW Reference'!N$17,0)</f>
        <v>18492</v>
      </c>
      <c r="V2815" s="35">
        <f>ROUND(('NEW Reference'!O$16*List!$H2815)+'NEW Reference'!O$17,0)</f>
        <v>687</v>
      </c>
      <c r="W2815" s="35">
        <f>ROUND(('NEW Reference'!P$16*List!$H2815)+'NEW Reference'!P$17,0)</f>
        <v>969</v>
      </c>
      <c r="X2815" s="35">
        <f>ROUND(('NEW Reference'!Q$16*List!$H2815)+'NEW Reference'!Q$17,0)</f>
        <v>484</v>
      </c>
      <c r="Y2815" s="36"/>
      <c r="Z2815" s="4" t="str">
        <f t="shared" si="131"/>
        <v>WALKER, Texas</v>
      </c>
      <c r="AA2815" s="37" t="s">
        <v>310</v>
      </c>
      <c r="AB2815" s="37" t="s">
        <v>49</v>
      </c>
      <c r="AC2815" s="32" t="s">
        <v>7157</v>
      </c>
      <c r="AD2815" s="38"/>
      <c r="AE2815">
        <f t="shared" si="132"/>
        <v>0.83110000000000006</v>
      </c>
    </row>
    <row r="2816" spans="1:31">
      <c r="A2816" s="28" t="s">
        <v>7774</v>
      </c>
      <c r="B2816" s="44" t="s">
        <v>7775</v>
      </c>
      <c r="C2816" s="47">
        <v>26420</v>
      </c>
      <c r="D2816" s="30" t="s">
        <v>911</v>
      </c>
      <c r="E2816" s="37" t="s">
        <v>7776</v>
      </c>
      <c r="F2816" s="49" t="s">
        <v>7157</v>
      </c>
      <c r="G2816" s="33" t="s">
        <v>48</v>
      </c>
      <c r="H2816">
        <f t="shared" si="130"/>
        <v>0.99660000000000004</v>
      </c>
      <c r="I2816" s="34">
        <f>ROUND(('NEW Reference'!B$16*List!$H2816)+'NEW Reference'!B$17,0)</f>
        <v>1212</v>
      </c>
      <c r="J2816" s="34">
        <f>ROUND(('NEW Reference'!C$16*List!$H2816)+'NEW Reference'!C$17,0)</f>
        <v>1807</v>
      </c>
      <c r="K2816" s="34">
        <f>ROUND(('NEW Reference'!D$16*List!$H2816)+'NEW Reference'!D$17,0)</f>
        <v>2166</v>
      </c>
      <c r="L2816" s="34">
        <f>ROUND(('NEW Reference'!E$16*List!$H2816)+'NEW Reference'!E$17,0)</f>
        <v>2678</v>
      </c>
      <c r="M2816" s="34">
        <f>ROUND(('NEW Reference'!F$16*List!$H2816)+'NEW Reference'!F$17,0)</f>
        <v>2790</v>
      </c>
      <c r="N2816" s="34">
        <f>ROUND(('NEW Reference'!G$16*List!$H2816)+'NEW Reference'!G$17,0)</f>
        <v>3158</v>
      </c>
      <c r="O2816" s="34">
        <f>ROUND(('NEW Reference'!H$16*List!$H2816)+'NEW Reference'!H$17,0)</f>
        <v>3278</v>
      </c>
      <c r="P2816" s="34">
        <f>ROUND(('NEW Reference'!I$16*List!$H2816)+'NEW Reference'!I$17,0)</f>
        <v>3407</v>
      </c>
      <c r="Q2816" s="34">
        <f>ROUND(('NEW Reference'!J$16*List!$H2816)+'NEW Reference'!J$17,0)</f>
        <v>3946</v>
      </c>
      <c r="R2816" s="34">
        <f>ROUND(('NEW Reference'!K$16*List!$H2816)+'NEW Reference'!K$17,0)</f>
        <v>4070</v>
      </c>
      <c r="S2816" s="34">
        <f>ROUND(('NEW Reference'!L$16*List!$H2816)+'NEW Reference'!L$17,0)</f>
        <v>4392</v>
      </c>
      <c r="T2816" s="34">
        <f>ROUND(('NEW Reference'!M$16*List!$H2816)+'NEW Reference'!M$17,0)</f>
        <v>5245</v>
      </c>
      <c r="U2816" s="34">
        <f>ROUND(('NEW Reference'!N$16*List!$H2816)+'NEW Reference'!N$17,0)</f>
        <v>21164</v>
      </c>
      <c r="V2816" s="35">
        <f>ROUND(('NEW Reference'!O$16*List!$H2816)+'NEW Reference'!O$17,0)</f>
        <v>787</v>
      </c>
      <c r="W2816" s="35">
        <f>ROUND(('NEW Reference'!P$16*List!$H2816)+'NEW Reference'!P$17,0)</f>
        <v>1109</v>
      </c>
      <c r="X2816" s="35">
        <f>ROUND(('NEW Reference'!Q$16*List!$H2816)+'NEW Reference'!Q$17,0)</f>
        <v>554</v>
      </c>
      <c r="Y2816" s="36"/>
      <c r="Z2816" s="4" t="str">
        <f t="shared" si="131"/>
        <v>WALLER, Texas</v>
      </c>
      <c r="AA2816" s="46" t="s">
        <v>7776</v>
      </c>
      <c r="AB2816" s="37" t="s">
        <v>49</v>
      </c>
      <c r="AC2816" s="41" t="s">
        <v>7157</v>
      </c>
      <c r="AD2816" s="42"/>
      <c r="AE2816">
        <f t="shared" si="132"/>
        <v>0.99660000000000004</v>
      </c>
    </row>
    <row r="2817" spans="1:31">
      <c r="A2817" s="28" t="s">
        <v>7777</v>
      </c>
      <c r="B2817" s="44" t="s">
        <v>7778</v>
      </c>
      <c r="C2817" s="45">
        <v>99945</v>
      </c>
      <c r="D2817" s="30" t="s">
        <v>229</v>
      </c>
      <c r="E2817" s="46" t="s">
        <v>5946</v>
      </c>
      <c r="F2817" s="50" t="s">
        <v>7157</v>
      </c>
      <c r="G2817" s="33" t="s">
        <v>59</v>
      </c>
      <c r="H2817">
        <f t="shared" si="130"/>
        <v>0.83110000000000006</v>
      </c>
      <c r="I2817" s="34">
        <f>ROUND(('NEW Reference'!B$16*List!$H2817)+'NEW Reference'!B$17,0)</f>
        <v>1059</v>
      </c>
      <c r="J2817" s="34">
        <f>ROUND(('NEW Reference'!C$16*List!$H2817)+'NEW Reference'!C$17,0)</f>
        <v>1579</v>
      </c>
      <c r="K2817" s="34">
        <f>ROUND(('NEW Reference'!D$16*List!$H2817)+'NEW Reference'!D$17,0)</f>
        <v>1892</v>
      </c>
      <c r="L2817" s="34">
        <f>ROUND(('NEW Reference'!E$16*List!$H2817)+'NEW Reference'!E$17,0)</f>
        <v>2339</v>
      </c>
      <c r="M2817" s="34">
        <f>ROUND(('NEW Reference'!F$16*List!$H2817)+'NEW Reference'!F$17,0)</f>
        <v>2437</v>
      </c>
      <c r="N2817" s="34">
        <f>ROUND(('NEW Reference'!G$16*List!$H2817)+'NEW Reference'!G$17,0)</f>
        <v>2759</v>
      </c>
      <c r="O2817" s="34">
        <f>ROUND(('NEW Reference'!H$16*List!$H2817)+'NEW Reference'!H$17,0)</f>
        <v>2865</v>
      </c>
      <c r="P2817" s="34">
        <f>ROUND(('NEW Reference'!I$16*List!$H2817)+'NEW Reference'!I$17,0)</f>
        <v>2977</v>
      </c>
      <c r="Q2817" s="34">
        <f>ROUND(('NEW Reference'!J$16*List!$H2817)+'NEW Reference'!J$17,0)</f>
        <v>3447</v>
      </c>
      <c r="R2817" s="34">
        <f>ROUND(('NEW Reference'!K$16*List!$H2817)+'NEW Reference'!K$17,0)</f>
        <v>3556</v>
      </c>
      <c r="S2817" s="34">
        <f>ROUND(('NEW Reference'!L$16*List!$H2817)+'NEW Reference'!L$17,0)</f>
        <v>3837</v>
      </c>
      <c r="T2817" s="34">
        <f>ROUND(('NEW Reference'!M$16*List!$H2817)+'NEW Reference'!M$17,0)</f>
        <v>4583</v>
      </c>
      <c r="U2817" s="34">
        <f>ROUND(('NEW Reference'!N$16*List!$H2817)+'NEW Reference'!N$17,0)</f>
        <v>18492</v>
      </c>
      <c r="V2817" s="35">
        <f>ROUND(('NEW Reference'!O$16*List!$H2817)+'NEW Reference'!O$17,0)</f>
        <v>687</v>
      </c>
      <c r="W2817" s="35">
        <f>ROUND(('NEW Reference'!P$16*List!$H2817)+'NEW Reference'!P$17,0)</f>
        <v>969</v>
      </c>
      <c r="X2817" s="35">
        <f>ROUND(('NEW Reference'!Q$16*List!$H2817)+'NEW Reference'!Q$17,0)</f>
        <v>484</v>
      </c>
      <c r="Y2817" s="36"/>
      <c r="Z2817" s="4" t="str">
        <f t="shared" si="131"/>
        <v>WARD, Texas</v>
      </c>
      <c r="AA2817" s="37" t="s">
        <v>5946</v>
      </c>
      <c r="AB2817" s="37" t="s">
        <v>49</v>
      </c>
      <c r="AC2817" s="32" t="s">
        <v>7157</v>
      </c>
      <c r="AD2817" s="38"/>
      <c r="AE2817">
        <f t="shared" si="132"/>
        <v>0.83110000000000006</v>
      </c>
    </row>
    <row r="2818" spans="1:31">
      <c r="A2818" s="28" t="s">
        <v>7779</v>
      </c>
      <c r="B2818" s="44" t="s">
        <v>7780</v>
      </c>
      <c r="C2818" s="45">
        <v>99945</v>
      </c>
      <c r="D2818" s="30" t="s">
        <v>229</v>
      </c>
      <c r="E2818" s="46" t="s">
        <v>250</v>
      </c>
      <c r="F2818" s="50" t="s">
        <v>7157</v>
      </c>
      <c r="G2818" s="33" t="s">
        <v>59</v>
      </c>
      <c r="H2818">
        <f t="shared" si="130"/>
        <v>0.83110000000000006</v>
      </c>
      <c r="I2818" s="34">
        <f>ROUND(('NEW Reference'!B$16*List!$H2818)+'NEW Reference'!B$17,0)</f>
        <v>1059</v>
      </c>
      <c r="J2818" s="34">
        <f>ROUND(('NEW Reference'!C$16*List!$H2818)+'NEW Reference'!C$17,0)</f>
        <v>1579</v>
      </c>
      <c r="K2818" s="34">
        <f>ROUND(('NEW Reference'!D$16*List!$H2818)+'NEW Reference'!D$17,0)</f>
        <v>1892</v>
      </c>
      <c r="L2818" s="34">
        <f>ROUND(('NEW Reference'!E$16*List!$H2818)+'NEW Reference'!E$17,0)</f>
        <v>2339</v>
      </c>
      <c r="M2818" s="34">
        <f>ROUND(('NEW Reference'!F$16*List!$H2818)+'NEW Reference'!F$17,0)</f>
        <v>2437</v>
      </c>
      <c r="N2818" s="34">
        <f>ROUND(('NEW Reference'!G$16*List!$H2818)+'NEW Reference'!G$17,0)</f>
        <v>2759</v>
      </c>
      <c r="O2818" s="34">
        <f>ROUND(('NEW Reference'!H$16*List!$H2818)+'NEW Reference'!H$17,0)</f>
        <v>2865</v>
      </c>
      <c r="P2818" s="34">
        <f>ROUND(('NEW Reference'!I$16*List!$H2818)+'NEW Reference'!I$17,0)</f>
        <v>2977</v>
      </c>
      <c r="Q2818" s="34">
        <f>ROUND(('NEW Reference'!J$16*List!$H2818)+'NEW Reference'!J$17,0)</f>
        <v>3447</v>
      </c>
      <c r="R2818" s="34">
        <f>ROUND(('NEW Reference'!K$16*List!$H2818)+'NEW Reference'!K$17,0)</f>
        <v>3556</v>
      </c>
      <c r="S2818" s="34">
        <f>ROUND(('NEW Reference'!L$16*List!$H2818)+'NEW Reference'!L$17,0)</f>
        <v>3837</v>
      </c>
      <c r="T2818" s="34">
        <f>ROUND(('NEW Reference'!M$16*List!$H2818)+'NEW Reference'!M$17,0)</f>
        <v>4583</v>
      </c>
      <c r="U2818" s="34">
        <f>ROUND(('NEW Reference'!N$16*List!$H2818)+'NEW Reference'!N$17,0)</f>
        <v>18492</v>
      </c>
      <c r="V2818" s="35">
        <f>ROUND(('NEW Reference'!O$16*List!$H2818)+'NEW Reference'!O$17,0)</f>
        <v>687</v>
      </c>
      <c r="W2818" s="35">
        <f>ROUND(('NEW Reference'!P$16*List!$H2818)+'NEW Reference'!P$17,0)</f>
        <v>969</v>
      </c>
      <c r="X2818" s="35">
        <f>ROUND(('NEW Reference'!Q$16*List!$H2818)+'NEW Reference'!Q$17,0)</f>
        <v>484</v>
      </c>
      <c r="Y2818" s="36"/>
      <c r="Z2818" s="4" t="str">
        <f t="shared" si="131"/>
        <v>WASHINGTON, Texas</v>
      </c>
      <c r="AA2818" s="37" t="s">
        <v>250</v>
      </c>
      <c r="AB2818" s="37" t="s">
        <v>49</v>
      </c>
      <c r="AC2818" s="32" t="s">
        <v>7157</v>
      </c>
      <c r="AD2818" s="38"/>
      <c r="AE2818">
        <f t="shared" si="132"/>
        <v>0.83110000000000006</v>
      </c>
    </row>
    <row r="2819" spans="1:31">
      <c r="A2819" s="28" t="s">
        <v>7781</v>
      </c>
      <c r="B2819" s="44" t="s">
        <v>7782</v>
      </c>
      <c r="C2819" s="45">
        <v>29700</v>
      </c>
      <c r="D2819" s="30" t="s">
        <v>1069</v>
      </c>
      <c r="E2819" s="46" t="s">
        <v>7783</v>
      </c>
      <c r="F2819" s="49" t="s">
        <v>7157</v>
      </c>
      <c r="G2819" s="33" t="s">
        <v>48</v>
      </c>
      <c r="H2819">
        <f t="shared" si="130"/>
        <v>0.77029999999999998</v>
      </c>
      <c r="I2819" s="34">
        <f>ROUND(('NEW Reference'!B$16*List!$H2819)+'NEW Reference'!B$17,0)</f>
        <v>1003</v>
      </c>
      <c r="J2819" s="34">
        <f>ROUND(('NEW Reference'!C$16*List!$H2819)+'NEW Reference'!C$17,0)</f>
        <v>1495</v>
      </c>
      <c r="K2819" s="34">
        <f>ROUND(('NEW Reference'!D$16*List!$H2819)+'NEW Reference'!D$17,0)</f>
        <v>1792</v>
      </c>
      <c r="L2819" s="34">
        <f>ROUND(('NEW Reference'!E$16*List!$H2819)+'NEW Reference'!E$17,0)</f>
        <v>2215</v>
      </c>
      <c r="M2819" s="34">
        <f>ROUND(('NEW Reference'!F$16*List!$H2819)+'NEW Reference'!F$17,0)</f>
        <v>2308</v>
      </c>
      <c r="N2819" s="34">
        <f>ROUND(('NEW Reference'!G$16*List!$H2819)+'NEW Reference'!G$17,0)</f>
        <v>2613</v>
      </c>
      <c r="O2819" s="34">
        <f>ROUND(('NEW Reference'!H$16*List!$H2819)+'NEW Reference'!H$17,0)</f>
        <v>2712</v>
      </c>
      <c r="P2819" s="34">
        <f>ROUND(('NEW Reference'!I$16*List!$H2819)+'NEW Reference'!I$17,0)</f>
        <v>2819</v>
      </c>
      <c r="Q2819" s="34">
        <f>ROUND(('NEW Reference'!J$16*List!$H2819)+'NEW Reference'!J$17,0)</f>
        <v>3264</v>
      </c>
      <c r="R2819" s="34">
        <f>ROUND(('NEW Reference'!K$16*List!$H2819)+'NEW Reference'!K$17,0)</f>
        <v>3367</v>
      </c>
      <c r="S2819" s="34">
        <f>ROUND(('NEW Reference'!L$16*List!$H2819)+'NEW Reference'!L$17,0)</f>
        <v>3634</v>
      </c>
      <c r="T2819" s="34">
        <f>ROUND(('NEW Reference'!M$16*List!$H2819)+'NEW Reference'!M$17,0)</f>
        <v>4340</v>
      </c>
      <c r="U2819" s="34">
        <f>ROUND(('NEW Reference'!N$16*List!$H2819)+'NEW Reference'!N$17,0)</f>
        <v>17510</v>
      </c>
      <c r="V2819" s="35">
        <f>ROUND(('NEW Reference'!O$16*List!$H2819)+'NEW Reference'!O$17,0)</f>
        <v>651</v>
      </c>
      <c r="W2819" s="35">
        <f>ROUND(('NEW Reference'!P$16*List!$H2819)+'NEW Reference'!P$17,0)</f>
        <v>917</v>
      </c>
      <c r="X2819" s="35">
        <f>ROUND(('NEW Reference'!Q$16*List!$H2819)+'NEW Reference'!Q$17,0)</f>
        <v>459</v>
      </c>
      <c r="Y2819" s="36"/>
      <c r="Z2819" s="4" t="str">
        <f t="shared" si="131"/>
        <v>WEBB, Texas</v>
      </c>
      <c r="AA2819" s="46" t="s">
        <v>7783</v>
      </c>
      <c r="AB2819" s="37" t="s">
        <v>49</v>
      </c>
      <c r="AC2819" s="41" t="s">
        <v>7157</v>
      </c>
      <c r="AD2819" s="42"/>
      <c r="AE2819">
        <f t="shared" si="132"/>
        <v>0.77029999999999998</v>
      </c>
    </row>
    <row r="2820" spans="1:31">
      <c r="A2820" s="28" t="s">
        <v>7784</v>
      </c>
      <c r="B2820" s="44" t="s">
        <v>7785</v>
      </c>
      <c r="C2820" s="47">
        <v>99945</v>
      </c>
      <c r="D2820" s="30" t="s">
        <v>229</v>
      </c>
      <c r="E2820" s="37" t="s">
        <v>7786</v>
      </c>
      <c r="F2820" s="50" t="s">
        <v>7157</v>
      </c>
      <c r="G2820" s="33" t="s">
        <v>59</v>
      </c>
      <c r="H2820">
        <f t="shared" si="130"/>
        <v>0.83110000000000006</v>
      </c>
      <c r="I2820" s="34">
        <f>ROUND(('NEW Reference'!B$16*List!$H2820)+'NEW Reference'!B$17,0)</f>
        <v>1059</v>
      </c>
      <c r="J2820" s="34">
        <f>ROUND(('NEW Reference'!C$16*List!$H2820)+'NEW Reference'!C$17,0)</f>
        <v>1579</v>
      </c>
      <c r="K2820" s="34">
        <f>ROUND(('NEW Reference'!D$16*List!$H2820)+'NEW Reference'!D$17,0)</f>
        <v>1892</v>
      </c>
      <c r="L2820" s="34">
        <f>ROUND(('NEW Reference'!E$16*List!$H2820)+'NEW Reference'!E$17,0)</f>
        <v>2339</v>
      </c>
      <c r="M2820" s="34">
        <f>ROUND(('NEW Reference'!F$16*List!$H2820)+'NEW Reference'!F$17,0)</f>
        <v>2437</v>
      </c>
      <c r="N2820" s="34">
        <f>ROUND(('NEW Reference'!G$16*List!$H2820)+'NEW Reference'!G$17,0)</f>
        <v>2759</v>
      </c>
      <c r="O2820" s="34">
        <f>ROUND(('NEW Reference'!H$16*List!$H2820)+'NEW Reference'!H$17,0)</f>
        <v>2865</v>
      </c>
      <c r="P2820" s="34">
        <f>ROUND(('NEW Reference'!I$16*List!$H2820)+'NEW Reference'!I$17,0)</f>
        <v>2977</v>
      </c>
      <c r="Q2820" s="34">
        <f>ROUND(('NEW Reference'!J$16*List!$H2820)+'NEW Reference'!J$17,0)</f>
        <v>3447</v>
      </c>
      <c r="R2820" s="34">
        <f>ROUND(('NEW Reference'!K$16*List!$H2820)+'NEW Reference'!K$17,0)</f>
        <v>3556</v>
      </c>
      <c r="S2820" s="34">
        <f>ROUND(('NEW Reference'!L$16*List!$H2820)+'NEW Reference'!L$17,0)</f>
        <v>3837</v>
      </c>
      <c r="T2820" s="34">
        <f>ROUND(('NEW Reference'!M$16*List!$H2820)+'NEW Reference'!M$17,0)</f>
        <v>4583</v>
      </c>
      <c r="U2820" s="34">
        <f>ROUND(('NEW Reference'!N$16*List!$H2820)+'NEW Reference'!N$17,0)</f>
        <v>18492</v>
      </c>
      <c r="V2820" s="35">
        <f>ROUND(('NEW Reference'!O$16*List!$H2820)+'NEW Reference'!O$17,0)</f>
        <v>687</v>
      </c>
      <c r="W2820" s="35">
        <f>ROUND(('NEW Reference'!P$16*List!$H2820)+'NEW Reference'!P$17,0)</f>
        <v>969</v>
      </c>
      <c r="X2820" s="35">
        <f>ROUND(('NEW Reference'!Q$16*List!$H2820)+'NEW Reference'!Q$17,0)</f>
        <v>484</v>
      </c>
      <c r="Y2820" s="36"/>
      <c r="Z2820" s="4" t="str">
        <f t="shared" si="131"/>
        <v>WHARTON, Texas</v>
      </c>
      <c r="AA2820" s="46" t="s">
        <v>7786</v>
      </c>
      <c r="AB2820" s="37" t="s">
        <v>49</v>
      </c>
      <c r="AC2820" s="41" t="s">
        <v>7157</v>
      </c>
      <c r="AD2820" s="42"/>
      <c r="AE2820">
        <f t="shared" si="132"/>
        <v>0.83110000000000006</v>
      </c>
    </row>
    <row r="2821" spans="1:31">
      <c r="A2821" s="28" t="s">
        <v>7787</v>
      </c>
      <c r="B2821" s="44" t="s">
        <v>7788</v>
      </c>
      <c r="C2821" s="45">
        <v>99945</v>
      </c>
      <c r="D2821" s="30" t="s">
        <v>229</v>
      </c>
      <c r="E2821" s="46" t="s">
        <v>2041</v>
      </c>
      <c r="F2821" s="50" t="s">
        <v>7157</v>
      </c>
      <c r="G2821" s="33" t="s">
        <v>59</v>
      </c>
      <c r="H2821">
        <f t="shared" si="130"/>
        <v>0.83110000000000006</v>
      </c>
      <c r="I2821" s="34">
        <f>ROUND(('NEW Reference'!B$16*List!$H2821)+'NEW Reference'!B$17,0)</f>
        <v>1059</v>
      </c>
      <c r="J2821" s="34">
        <f>ROUND(('NEW Reference'!C$16*List!$H2821)+'NEW Reference'!C$17,0)</f>
        <v>1579</v>
      </c>
      <c r="K2821" s="34">
        <f>ROUND(('NEW Reference'!D$16*List!$H2821)+'NEW Reference'!D$17,0)</f>
        <v>1892</v>
      </c>
      <c r="L2821" s="34">
        <f>ROUND(('NEW Reference'!E$16*List!$H2821)+'NEW Reference'!E$17,0)</f>
        <v>2339</v>
      </c>
      <c r="M2821" s="34">
        <f>ROUND(('NEW Reference'!F$16*List!$H2821)+'NEW Reference'!F$17,0)</f>
        <v>2437</v>
      </c>
      <c r="N2821" s="34">
        <f>ROUND(('NEW Reference'!G$16*List!$H2821)+'NEW Reference'!G$17,0)</f>
        <v>2759</v>
      </c>
      <c r="O2821" s="34">
        <f>ROUND(('NEW Reference'!H$16*List!$H2821)+'NEW Reference'!H$17,0)</f>
        <v>2865</v>
      </c>
      <c r="P2821" s="34">
        <f>ROUND(('NEW Reference'!I$16*List!$H2821)+'NEW Reference'!I$17,0)</f>
        <v>2977</v>
      </c>
      <c r="Q2821" s="34">
        <f>ROUND(('NEW Reference'!J$16*List!$H2821)+'NEW Reference'!J$17,0)</f>
        <v>3447</v>
      </c>
      <c r="R2821" s="34">
        <f>ROUND(('NEW Reference'!K$16*List!$H2821)+'NEW Reference'!K$17,0)</f>
        <v>3556</v>
      </c>
      <c r="S2821" s="34">
        <f>ROUND(('NEW Reference'!L$16*List!$H2821)+'NEW Reference'!L$17,0)</f>
        <v>3837</v>
      </c>
      <c r="T2821" s="34">
        <f>ROUND(('NEW Reference'!M$16*List!$H2821)+'NEW Reference'!M$17,0)</f>
        <v>4583</v>
      </c>
      <c r="U2821" s="34">
        <f>ROUND(('NEW Reference'!N$16*List!$H2821)+'NEW Reference'!N$17,0)</f>
        <v>18492</v>
      </c>
      <c r="V2821" s="35">
        <f>ROUND(('NEW Reference'!O$16*List!$H2821)+'NEW Reference'!O$17,0)</f>
        <v>687</v>
      </c>
      <c r="W2821" s="35">
        <f>ROUND(('NEW Reference'!P$16*List!$H2821)+'NEW Reference'!P$17,0)</f>
        <v>969</v>
      </c>
      <c r="X2821" s="35">
        <f>ROUND(('NEW Reference'!Q$16*List!$H2821)+'NEW Reference'!Q$17,0)</f>
        <v>484</v>
      </c>
      <c r="Y2821" s="36"/>
      <c r="Z2821" s="4" t="str">
        <f t="shared" si="131"/>
        <v>WHEELER, Texas</v>
      </c>
      <c r="AA2821" s="37" t="s">
        <v>2041</v>
      </c>
      <c r="AB2821" s="37" t="s">
        <v>49</v>
      </c>
      <c r="AC2821" s="32" t="s">
        <v>7157</v>
      </c>
      <c r="AD2821" s="38"/>
      <c r="AE2821">
        <f t="shared" si="132"/>
        <v>0.83110000000000006</v>
      </c>
    </row>
    <row r="2822" spans="1:31">
      <c r="A2822" s="28" t="s">
        <v>7789</v>
      </c>
      <c r="B2822" s="44" t="s">
        <v>7790</v>
      </c>
      <c r="C2822" s="45">
        <v>48660</v>
      </c>
      <c r="D2822" s="30" t="s">
        <v>1774</v>
      </c>
      <c r="E2822" s="46" t="s">
        <v>3199</v>
      </c>
      <c r="F2822" s="49" t="s">
        <v>7157</v>
      </c>
      <c r="G2822" s="33" t="s">
        <v>48</v>
      </c>
      <c r="H2822">
        <f t="shared" si="130"/>
        <v>0.88460000000000005</v>
      </c>
      <c r="I2822" s="34">
        <f>ROUND(('NEW Reference'!B$16*List!$H2822)+'NEW Reference'!B$17,0)</f>
        <v>1109</v>
      </c>
      <c r="J2822" s="34">
        <f>ROUND(('NEW Reference'!C$16*List!$H2822)+'NEW Reference'!C$17,0)</f>
        <v>1653</v>
      </c>
      <c r="K2822" s="34">
        <f>ROUND(('NEW Reference'!D$16*List!$H2822)+'NEW Reference'!D$17,0)</f>
        <v>1981</v>
      </c>
      <c r="L2822" s="34">
        <f>ROUND(('NEW Reference'!E$16*List!$H2822)+'NEW Reference'!E$17,0)</f>
        <v>2449</v>
      </c>
      <c r="M2822" s="34">
        <f>ROUND(('NEW Reference'!F$16*List!$H2822)+'NEW Reference'!F$17,0)</f>
        <v>2551</v>
      </c>
      <c r="N2822" s="34">
        <f>ROUND(('NEW Reference'!G$16*List!$H2822)+'NEW Reference'!G$17,0)</f>
        <v>2888</v>
      </c>
      <c r="O2822" s="34">
        <f>ROUND(('NEW Reference'!H$16*List!$H2822)+'NEW Reference'!H$17,0)</f>
        <v>2998</v>
      </c>
      <c r="P2822" s="34">
        <f>ROUND(('NEW Reference'!I$16*List!$H2822)+'NEW Reference'!I$17,0)</f>
        <v>3116</v>
      </c>
      <c r="Q2822" s="34">
        <f>ROUND(('NEW Reference'!J$16*List!$H2822)+'NEW Reference'!J$17,0)</f>
        <v>3608</v>
      </c>
      <c r="R2822" s="34">
        <f>ROUND(('NEW Reference'!K$16*List!$H2822)+'NEW Reference'!K$17,0)</f>
        <v>3722</v>
      </c>
      <c r="S2822" s="34">
        <f>ROUND(('NEW Reference'!L$16*List!$H2822)+'NEW Reference'!L$17,0)</f>
        <v>4017</v>
      </c>
      <c r="T2822" s="34">
        <f>ROUND(('NEW Reference'!M$16*List!$H2822)+'NEW Reference'!M$17,0)</f>
        <v>4797</v>
      </c>
      <c r="U2822" s="34">
        <f>ROUND(('NEW Reference'!N$16*List!$H2822)+'NEW Reference'!N$17,0)</f>
        <v>19356</v>
      </c>
      <c r="V2822" s="35">
        <f>ROUND(('NEW Reference'!O$16*List!$H2822)+'NEW Reference'!O$17,0)</f>
        <v>720</v>
      </c>
      <c r="W2822" s="35">
        <f>ROUND(('NEW Reference'!P$16*List!$H2822)+'NEW Reference'!P$17,0)</f>
        <v>1014</v>
      </c>
      <c r="X2822" s="35">
        <f>ROUND(('NEW Reference'!Q$16*List!$H2822)+'NEW Reference'!Q$17,0)</f>
        <v>507</v>
      </c>
      <c r="Y2822" s="36"/>
      <c r="Z2822" s="4" t="str">
        <f t="shared" si="131"/>
        <v>WICHITA, Texas</v>
      </c>
      <c r="AA2822" s="46" t="s">
        <v>3199</v>
      </c>
      <c r="AB2822" s="37" t="s">
        <v>49</v>
      </c>
      <c r="AC2822" s="41" t="s">
        <v>7157</v>
      </c>
      <c r="AD2822" s="42"/>
      <c r="AE2822">
        <f t="shared" si="132"/>
        <v>0.88460000000000005</v>
      </c>
    </row>
    <row r="2823" spans="1:31">
      <c r="A2823" s="28" t="s">
        <v>7791</v>
      </c>
      <c r="B2823" s="44" t="s">
        <v>7792</v>
      </c>
      <c r="C2823" s="45">
        <v>99945</v>
      </c>
      <c r="D2823" s="30" t="s">
        <v>229</v>
      </c>
      <c r="E2823" s="46" t="s">
        <v>7793</v>
      </c>
      <c r="F2823" s="50" t="s">
        <v>7157</v>
      </c>
      <c r="G2823" s="33" t="s">
        <v>59</v>
      </c>
      <c r="H2823">
        <f t="shared" si="130"/>
        <v>0.83110000000000006</v>
      </c>
      <c r="I2823" s="34">
        <f>ROUND(('NEW Reference'!B$16*List!$H2823)+'NEW Reference'!B$17,0)</f>
        <v>1059</v>
      </c>
      <c r="J2823" s="34">
        <f>ROUND(('NEW Reference'!C$16*List!$H2823)+'NEW Reference'!C$17,0)</f>
        <v>1579</v>
      </c>
      <c r="K2823" s="34">
        <f>ROUND(('NEW Reference'!D$16*List!$H2823)+'NEW Reference'!D$17,0)</f>
        <v>1892</v>
      </c>
      <c r="L2823" s="34">
        <f>ROUND(('NEW Reference'!E$16*List!$H2823)+'NEW Reference'!E$17,0)</f>
        <v>2339</v>
      </c>
      <c r="M2823" s="34">
        <f>ROUND(('NEW Reference'!F$16*List!$H2823)+'NEW Reference'!F$17,0)</f>
        <v>2437</v>
      </c>
      <c r="N2823" s="34">
        <f>ROUND(('NEW Reference'!G$16*List!$H2823)+'NEW Reference'!G$17,0)</f>
        <v>2759</v>
      </c>
      <c r="O2823" s="34">
        <f>ROUND(('NEW Reference'!H$16*List!$H2823)+'NEW Reference'!H$17,0)</f>
        <v>2865</v>
      </c>
      <c r="P2823" s="34">
        <f>ROUND(('NEW Reference'!I$16*List!$H2823)+'NEW Reference'!I$17,0)</f>
        <v>2977</v>
      </c>
      <c r="Q2823" s="34">
        <f>ROUND(('NEW Reference'!J$16*List!$H2823)+'NEW Reference'!J$17,0)</f>
        <v>3447</v>
      </c>
      <c r="R2823" s="34">
        <f>ROUND(('NEW Reference'!K$16*List!$H2823)+'NEW Reference'!K$17,0)</f>
        <v>3556</v>
      </c>
      <c r="S2823" s="34">
        <f>ROUND(('NEW Reference'!L$16*List!$H2823)+'NEW Reference'!L$17,0)</f>
        <v>3837</v>
      </c>
      <c r="T2823" s="34">
        <f>ROUND(('NEW Reference'!M$16*List!$H2823)+'NEW Reference'!M$17,0)</f>
        <v>4583</v>
      </c>
      <c r="U2823" s="34">
        <f>ROUND(('NEW Reference'!N$16*List!$H2823)+'NEW Reference'!N$17,0)</f>
        <v>18492</v>
      </c>
      <c r="V2823" s="35">
        <f>ROUND(('NEW Reference'!O$16*List!$H2823)+'NEW Reference'!O$17,0)</f>
        <v>687</v>
      </c>
      <c r="W2823" s="35">
        <f>ROUND(('NEW Reference'!P$16*List!$H2823)+'NEW Reference'!P$17,0)</f>
        <v>969</v>
      </c>
      <c r="X2823" s="35">
        <f>ROUND(('NEW Reference'!Q$16*List!$H2823)+'NEW Reference'!Q$17,0)</f>
        <v>484</v>
      </c>
      <c r="Y2823" s="36"/>
      <c r="Z2823" s="4" t="str">
        <f t="shared" si="131"/>
        <v>WILBARGER, Texas</v>
      </c>
      <c r="AA2823" s="46" t="s">
        <v>7793</v>
      </c>
      <c r="AB2823" s="37" t="s">
        <v>49</v>
      </c>
      <c r="AC2823" s="41" t="s">
        <v>7157</v>
      </c>
      <c r="AD2823" s="42"/>
      <c r="AE2823">
        <f t="shared" si="132"/>
        <v>0.83110000000000006</v>
      </c>
    </row>
    <row r="2824" spans="1:31">
      <c r="A2824" s="28" t="s">
        <v>7794</v>
      </c>
      <c r="B2824" s="44" t="s">
        <v>7795</v>
      </c>
      <c r="C2824" s="45">
        <v>99945</v>
      </c>
      <c r="D2824" s="30" t="s">
        <v>229</v>
      </c>
      <c r="E2824" s="46" t="s">
        <v>7796</v>
      </c>
      <c r="F2824" s="50" t="s">
        <v>7157</v>
      </c>
      <c r="G2824" s="33" t="s">
        <v>59</v>
      </c>
      <c r="H2824">
        <f t="shared" si="130"/>
        <v>0.83110000000000006</v>
      </c>
      <c r="I2824" s="34">
        <f>ROUND(('NEW Reference'!B$16*List!$H2824)+'NEW Reference'!B$17,0)</f>
        <v>1059</v>
      </c>
      <c r="J2824" s="34">
        <f>ROUND(('NEW Reference'!C$16*List!$H2824)+'NEW Reference'!C$17,0)</f>
        <v>1579</v>
      </c>
      <c r="K2824" s="34">
        <f>ROUND(('NEW Reference'!D$16*List!$H2824)+'NEW Reference'!D$17,0)</f>
        <v>1892</v>
      </c>
      <c r="L2824" s="34">
        <f>ROUND(('NEW Reference'!E$16*List!$H2824)+'NEW Reference'!E$17,0)</f>
        <v>2339</v>
      </c>
      <c r="M2824" s="34">
        <f>ROUND(('NEW Reference'!F$16*List!$H2824)+'NEW Reference'!F$17,0)</f>
        <v>2437</v>
      </c>
      <c r="N2824" s="34">
        <f>ROUND(('NEW Reference'!G$16*List!$H2824)+'NEW Reference'!G$17,0)</f>
        <v>2759</v>
      </c>
      <c r="O2824" s="34">
        <f>ROUND(('NEW Reference'!H$16*List!$H2824)+'NEW Reference'!H$17,0)</f>
        <v>2865</v>
      </c>
      <c r="P2824" s="34">
        <f>ROUND(('NEW Reference'!I$16*List!$H2824)+'NEW Reference'!I$17,0)</f>
        <v>2977</v>
      </c>
      <c r="Q2824" s="34">
        <f>ROUND(('NEW Reference'!J$16*List!$H2824)+'NEW Reference'!J$17,0)</f>
        <v>3447</v>
      </c>
      <c r="R2824" s="34">
        <f>ROUND(('NEW Reference'!K$16*List!$H2824)+'NEW Reference'!K$17,0)</f>
        <v>3556</v>
      </c>
      <c r="S2824" s="34">
        <f>ROUND(('NEW Reference'!L$16*List!$H2824)+'NEW Reference'!L$17,0)</f>
        <v>3837</v>
      </c>
      <c r="T2824" s="34">
        <f>ROUND(('NEW Reference'!M$16*List!$H2824)+'NEW Reference'!M$17,0)</f>
        <v>4583</v>
      </c>
      <c r="U2824" s="34">
        <f>ROUND(('NEW Reference'!N$16*List!$H2824)+'NEW Reference'!N$17,0)</f>
        <v>18492</v>
      </c>
      <c r="V2824" s="35">
        <f>ROUND(('NEW Reference'!O$16*List!$H2824)+'NEW Reference'!O$17,0)</f>
        <v>687</v>
      </c>
      <c r="W2824" s="35">
        <f>ROUND(('NEW Reference'!P$16*List!$H2824)+'NEW Reference'!P$17,0)</f>
        <v>969</v>
      </c>
      <c r="X2824" s="35">
        <f>ROUND(('NEW Reference'!Q$16*List!$H2824)+'NEW Reference'!Q$17,0)</f>
        <v>484</v>
      </c>
      <c r="Y2824" s="36"/>
      <c r="Z2824" s="4" t="str">
        <f t="shared" si="131"/>
        <v>WILLACY, Texas</v>
      </c>
      <c r="AA2824" s="46" t="s">
        <v>7796</v>
      </c>
      <c r="AB2824" s="37" t="s">
        <v>49</v>
      </c>
      <c r="AC2824" s="41" t="s">
        <v>7157</v>
      </c>
      <c r="AD2824" s="42"/>
      <c r="AE2824">
        <f t="shared" si="132"/>
        <v>0.83110000000000006</v>
      </c>
    </row>
    <row r="2825" spans="1:31">
      <c r="A2825" s="28" t="s">
        <v>7797</v>
      </c>
      <c r="B2825" s="44" t="s">
        <v>7798</v>
      </c>
      <c r="C2825" s="45">
        <v>12420</v>
      </c>
      <c r="D2825" s="30" t="s">
        <v>356</v>
      </c>
      <c r="E2825" s="46" t="s">
        <v>2451</v>
      </c>
      <c r="F2825" s="49" t="s">
        <v>7157</v>
      </c>
      <c r="G2825" s="33" t="s">
        <v>48</v>
      </c>
      <c r="H2825">
        <f t="shared" si="130"/>
        <v>0.93420000000000003</v>
      </c>
      <c r="I2825" s="34">
        <f>ROUND(('NEW Reference'!B$16*List!$H2825)+'NEW Reference'!B$17,0)</f>
        <v>1154</v>
      </c>
      <c r="J2825" s="34">
        <f>ROUND(('NEW Reference'!C$16*List!$H2825)+'NEW Reference'!C$17,0)</f>
        <v>1721</v>
      </c>
      <c r="K2825" s="34">
        <f>ROUND(('NEW Reference'!D$16*List!$H2825)+'NEW Reference'!D$17,0)</f>
        <v>2063</v>
      </c>
      <c r="L2825" s="34">
        <f>ROUND(('NEW Reference'!E$16*List!$H2825)+'NEW Reference'!E$17,0)</f>
        <v>2550</v>
      </c>
      <c r="M2825" s="34">
        <f>ROUND(('NEW Reference'!F$16*List!$H2825)+'NEW Reference'!F$17,0)</f>
        <v>2657</v>
      </c>
      <c r="N2825" s="34">
        <f>ROUND(('NEW Reference'!G$16*List!$H2825)+'NEW Reference'!G$17,0)</f>
        <v>3007</v>
      </c>
      <c r="O2825" s="34">
        <f>ROUND(('NEW Reference'!H$16*List!$H2825)+'NEW Reference'!H$17,0)</f>
        <v>3122</v>
      </c>
      <c r="P2825" s="34">
        <f>ROUND(('NEW Reference'!I$16*List!$H2825)+'NEW Reference'!I$17,0)</f>
        <v>3245</v>
      </c>
      <c r="Q2825" s="34">
        <f>ROUND(('NEW Reference'!J$16*List!$H2825)+'NEW Reference'!J$17,0)</f>
        <v>3758</v>
      </c>
      <c r="R2825" s="34">
        <f>ROUND(('NEW Reference'!K$16*List!$H2825)+'NEW Reference'!K$17,0)</f>
        <v>3876</v>
      </c>
      <c r="S2825" s="34">
        <f>ROUND(('NEW Reference'!L$16*List!$H2825)+'NEW Reference'!L$17,0)</f>
        <v>4183</v>
      </c>
      <c r="T2825" s="34">
        <f>ROUND(('NEW Reference'!M$16*List!$H2825)+'NEW Reference'!M$17,0)</f>
        <v>4996</v>
      </c>
      <c r="U2825" s="34">
        <f>ROUND(('NEW Reference'!N$16*List!$H2825)+'NEW Reference'!N$17,0)</f>
        <v>20157</v>
      </c>
      <c r="V2825" s="35">
        <f>ROUND(('NEW Reference'!O$16*List!$H2825)+'NEW Reference'!O$17,0)</f>
        <v>749</v>
      </c>
      <c r="W2825" s="35">
        <f>ROUND(('NEW Reference'!P$16*List!$H2825)+'NEW Reference'!P$17,0)</f>
        <v>1056</v>
      </c>
      <c r="X2825" s="35">
        <f>ROUND(('NEW Reference'!Q$16*List!$H2825)+'NEW Reference'!Q$17,0)</f>
        <v>528</v>
      </c>
      <c r="Y2825" s="36"/>
      <c r="Z2825" s="4" t="str">
        <f t="shared" si="131"/>
        <v>WILLIAMSON, Texas</v>
      </c>
      <c r="AA2825" s="37" t="s">
        <v>2451</v>
      </c>
      <c r="AB2825" s="37" t="s">
        <v>49</v>
      </c>
      <c r="AC2825" s="32" t="s">
        <v>7157</v>
      </c>
      <c r="AD2825" s="38"/>
      <c r="AE2825">
        <f t="shared" si="132"/>
        <v>0.93420000000000003</v>
      </c>
    </row>
    <row r="2826" spans="1:31">
      <c r="A2826" s="28" t="s">
        <v>7799</v>
      </c>
      <c r="B2826" s="44" t="s">
        <v>7800</v>
      </c>
      <c r="C2826" s="45">
        <v>41700</v>
      </c>
      <c r="D2826" s="30" t="s">
        <v>1529</v>
      </c>
      <c r="E2826" s="46" t="s">
        <v>3202</v>
      </c>
      <c r="F2826" s="49" t="s">
        <v>7157</v>
      </c>
      <c r="G2826" s="33" t="s">
        <v>48</v>
      </c>
      <c r="H2826">
        <f t="shared" si="130"/>
        <v>0.86570000000000003</v>
      </c>
      <c r="I2826" s="34">
        <f>ROUND(('NEW Reference'!B$16*List!$H2826)+'NEW Reference'!B$17,0)</f>
        <v>1091</v>
      </c>
      <c r="J2826" s="34">
        <f>ROUND(('NEW Reference'!C$16*List!$H2826)+'NEW Reference'!C$17,0)</f>
        <v>1627</v>
      </c>
      <c r="K2826" s="34">
        <f>ROUND(('NEW Reference'!D$16*List!$H2826)+'NEW Reference'!D$17,0)</f>
        <v>1949</v>
      </c>
      <c r="L2826" s="34">
        <f>ROUND(('NEW Reference'!E$16*List!$H2826)+'NEW Reference'!E$17,0)</f>
        <v>2410</v>
      </c>
      <c r="M2826" s="34">
        <f>ROUND(('NEW Reference'!F$16*List!$H2826)+'NEW Reference'!F$17,0)</f>
        <v>2511</v>
      </c>
      <c r="N2826" s="34">
        <f>ROUND(('NEW Reference'!G$16*List!$H2826)+'NEW Reference'!G$17,0)</f>
        <v>2842</v>
      </c>
      <c r="O2826" s="34">
        <f>ROUND(('NEW Reference'!H$16*List!$H2826)+'NEW Reference'!H$17,0)</f>
        <v>2951</v>
      </c>
      <c r="P2826" s="34">
        <f>ROUND(('NEW Reference'!I$16*List!$H2826)+'NEW Reference'!I$17,0)</f>
        <v>3067</v>
      </c>
      <c r="Q2826" s="34">
        <f>ROUND(('NEW Reference'!J$16*List!$H2826)+'NEW Reference'!J$17,0)</f>
        <v>3552</v>
      </c>
      <c r="R2826" s="34">
        <f>ROUND(('NEW Reference'!K$16*List!$H2826)+'NEW Reference'!K$17,0)</f>
        <v>3664</v>
      </c>
      <c r="S2826" s="34">
        <f>ROUND(('NEW Reference'!L$16*List!$H2826)+'NEW Reference'!L$17,0)</f>
        <v>3953</v>
      </c>
      <c r="T2826" s="34">
        <f>ROUND(('NEW Reference'!M$16*List!$H2826)+'NEW Reference'!M$17,0)</f>
        <v>4721</v>
      </c>
      <c r="U2826" s="34">
        <f>ROUND(('NEW Reference'!N$16*List!$H2826)+'NEW Reference'!N$17,0)</f>
        <v>19050</v>
      </c>
      <c r="V2826" s="35">
        <f>ROUND(('NEW Reference'!O$16*List!$H2826)+'NEW Reference'!O$17,0)</f>
        <v>708</v>
      </c>
      <c r="W2826" s="35">
        <f>ROUND(('NEW Reference'!P$16*List!$H2826)+'NEW Reference'!P$17,0)</f>
        <v>998</v>
      </c>
      <c r="X2826" s="35">
        <f>ROUND(('NEW Reference'!Q$16*List!$H2826)+'NEW Reference'!Q$17,0)</f>
        <v>499</v>
      </c>
      <c r="Y2826" s="36"/>
      <c r="Z2826" s="4" t="str">
        <f t="shared" si="131"/>
        <v>WILSON, Texas</v>
      </c>
      <c r="AA2826" s="46" t="s">
        <v>3202</v>
      </c>
      <c r="AB2826" s="37" t="s">
        <v>49</v>
      </c>
      <c r="AC2826" s="41" t="s">
        <v>7157</v>
      </c>
      <c r="AD2826" s="42"/>
      <c r="AE2826">
        <f t="shared" si="132"/>
        <v>0.86570000000000003</v>
      </c>
    </row>
    <row r="2827" spans="1:31">
      <c r="A2827" s="28" t="s">
        <v>7801</v>
      </c>
      <c r="B2827" s="44" t="s">
        <v>7802</v>
      </c>
      <c r="C2827" s="47">
        <v>99945</v>
      </c>
      <c r="D2827" s="30" t="s">
        <v>229</v>
      </c>
      <c r="E2827" s="37" t="s">
        <v>7803</v>
      </c>
      <c r="F2827" s="50" t="s">
        <v>7157</v>
      </c>
      <c r="G2827" s="33" t="s">
        <v>59</v>
      </c>
      <c r="H2827">
        <f t="shared" si="130"/>
        <v>0.83110000000000006</v>
      </c>
      <c r="I2827" s="34">
        <f>ROUND(('NEW Reference'!B$16*List!$H2827)+'NEW Reference'!B$17,0)</f>
        <v>1059</v>
      </c>
      <c r="J2827" s="34">
        <f>ROUND(('NEW Reference'!C$16*List!$H2827)+'NEW Reference'!C$17,0)</f>
        <v>1579</v>
      </c>
      <c r="K2827" s="34">
        <f>ROUND(('NEW Reference'!D$16*List!$H2827)+'NEW Reference'!D$17,0)</f>
        <v>1892</v>
      </c>
      <c r="L2827" s="34">
        <f>ROUND(('NEW Reference'!E$16*List!$H2827)+'NEW Reference'!E$17,0)</f>
        <v>2339</v>
      </c>
      <c r="M2827" s="34">
        <f>ROUND(('NEW Reference'!F$16*List!$H2827)+'NEW Reference'!F$17,0)</f>
        <v>2437</v>
      </c>
      <c r="N2827" s="34">
        <f>ROUND(('NEW Reference'!G$16*List!$H2827)+'NEW Reference'!G$17,0)</f>
        <v>2759</v>
      </c>
      <c r="O2827" s="34">
        <f>ROUND(('NEW Reference'!H$16*List!$H2827)+'NEW Reference'!H$17,0)</f>
        <v>2865</v>
      </c>
      <c r="P2827" s="34">
        <f>ROUND(('NEW Reference'!I$16*List!$H2827)+'NEW Reference'!I$17,0)</f>
        <v>2977</v>
      </c>
      <c r="Q2827" s="34">
        <f>ROUND(('NEW Reference'!J$16*List!$H2827)+'NEW Reference'!J$17,0)</f>
        <v>3447</v>
      </c>
      <c r="R2827" s="34">
        <f>ROUND(('NEW Reference'!K$16*List!$H2827)+'NEW Reference'!K$17,0)</f>
        <v>3556</v>
      </c>
      <c r="S2827" s="34">
        <f>ROUND(('NEW Reference'!L$16*List!$H2827)+'NEW Reference'!L$17,0)</f>
        <v>3837</v>
      </c>
      <c r="T2827" s="34">
        <f>ROUND(('NEW Reference'!M$16*List!$H2827)+'NEW Reference'!M$17,0)</f>
        <v>4583</v>
      </c>
      <c r="U2827" s="34">
        <f>ROUND(('NEW Reference'!N$16*List!$H2827)+'NEW Reference'!N$17,0)</f>
        <v>18492</v>
      </c>
      <c r="V2827" s="35">
        <f>ROUND(('NEW Reference'!O$16*List!$H2827)+'NEW Reference'!O$17,0)</f>
        <v>687</v>
      </c>
      <c r="W2827" s="35">
        <f>ROUND(('NEW Reference'!P$16*List!$H2827)+'NEW Reference'!P$17,0)</f>
        <v>969</v>
      </c>
      <c r="X2827" s="35">
        <f>ROUND(('NEW Reference'!Q$16*List!$H2827)+'NEW Reference'!Q$17,0)</f>
        <v>484</v>
      </c>
      <c r="Y2827" s="36"/>
      <c r="Z2827" s="4" t="str">
        <f t="shared" si="131"/>
        <v>WINKLER, Texas</v>
      </c>
      <c r="AA2827" s="46" t="s">
        <v>7803</v>
      </c>
      <c r="AB2827" s="37" t="s">
        <v>49</v>
      </c>
      <c r="AC2827" s="41" t="s">
        <v>7157</v>
      </c>
      <c r="AD2827" s="42"/>
      <c r="AE2827">
        <f t="shared" si="132"/>
        <v>0.83110000000000006</v>
      </c>
    </row>
    <row r="2828" spans="1:31">
      <c r="A2828" s="28" t="s">
        <v>7804</v>
      </c>
      <c r="B2828" s="44" t="s">
        <v>7805</v>
      </c>
      <c r="C2828" s="47">
        <v>23104</v>
      </c>
      <c r="D2828" s="30" t="s">
        <v>763</v>
      </c>
      <c r="E2828" s="37" t="s">
        <v>7806</v>
      </c>
      <c r="F2828" s="49" t="s">
        <v>7157</v>
      </c>
      <c r="G2828" s="33" t="s">
        <v>48</v>
      </c>
      <c r="H2828">
        <f t="shared" si="130"/>
        <v>0.97000000000000008</v>
      </c>
      <c r="I2828" s="34">
        <f>ROUND(('NEW Reference'!B$16*List!$H2828)+'NEW Reference'!B$17,0)</f>
        <v>1188</v>
      </c>
      <c r="J2828" s="34">
        <f>ROUND(('NEW Reference'!C$16*List!$H2828)+'NEW Reference'!C$17,0)</f>
        <v>1771</v>
      </c>
      <c r="K2828" s="34">
        <f>ROUND(('NEW Reference'!D$16*List!$H2828)+'NEW Reference'!D$17,0)</f>
        <v>2122</v>
      </c>
      <c r="L2828" s="34">
        <f>ROUND(('NEW Reference'!E$16*List!$H2828)+'NEW Reference'!E$17,0)</f>
        <v>2623</v>
      </c>
      <c r="M2828" s="34">
        <f>ROUND(('NEW Reference'!F$16*List!$H2828)+'NEW Reference'!F$17,0)</f>
        <v>2733</v>
      </c>
      <c r="N2828" s="34">
        <f>ROUND(('NEW Reference'!G$16*List!$H2828)+'NEW Reference'!G$17,0)</f>
        <v>3094</v>
      </c>
      <c r="O2828" s="34">
        <f>ROUND(('NEW Reference'!H$16*List!$H2828)+'NEW Reference'!H$17,0)</f>
        <v>3212</v>
      </c>
      <c r="P2828" s="34">
        <f>ROUND(('NEW Reference'!I$16*List!$H2828)+'NEW Reference'!I$17,0)</f>
        <v>3338</v>
      </c>
      <c r="Q2828" s="34">
        <f>ROUND(('NEW Reference'!J$16*List!$H2828)+'NEW Reference'!J$17,0)</f>
        <v>3866</v>
      </c>
      <c r="R2828" s="34">
        <f>ROUND(('NEW Reference'!K$16*List!$H2828)+'NEW Reference'!K$17,0)</f>
        <v>3987</v>
      </c>
      <c r="S2828" s="34">
        <f>ROUND(('NEW Reference'!L$16*List!$H2828)+'NEW Reference'!L$17,0)</f>
        <v>4303</v>
      </c>
      <c r="T2828" s="34">
        <f>ROUND(('NEW Reference'!M$16*List!$H2828)+'NEW Reference'!M$17,0)</f>
        <v>5139</v>
      </c>
      <c r="U2828" s="34">
        <f>ROUND(('NEW Reference'!N$16*List!$H2828)+'NEW Reference'!N$17,0)</f>
        <v>20735</v>
      </c>
      <c r="V2828" s="35">
        <f>ROUND(('NEW Reference'!O$16*List!$H2828)+'NEW Reference'!O$17,0)</f>
        <v>771</v>
      </c>
      <c r="W2828" s="35">
        <f>ROUND(('NEW Reference'!P$16*List!$H2828)+'NEW Reference'!P$17,0)</f>
        <v>1086</v>
      </c>
      <c r="X2828" s="35">
        <f>ROUND(('NEW Reference'!Q$16*List!$H2828)+'NEW Reference'!Q$17,0)</f>
        <v>543</v>
      </c>
      <c r="Y2828" s="36"/>
      <c r="Z2828" s="4" t="str">
        <f t="shared" si="131"/>
        <v>WISE, Texas</v>
      </c>
      <c r="AA2828" s="37" t="s">
        <v>7806</v>
      </c>
      <c r="AB2828" s="37" t="s">
        <v>49</v>
      </c>
      <c r="AC2828" s="32" t="s">
        <v>7157</v>
      </c>
      <c r="AD2828" s="38"/>
      <c r="AE2828">
        <f t="shared" si="132"/>
        <v>0.97000000000000008</v>
      </c>
    </row>
    <row r="2829" spans="1:31">
      <c r="A2829" s="28" t="s">
        <v>7807</v>
      </c>
      <c r="B2829" s="44" t="s">
        <v>7808</v>
      </c>
      <c r="C2829" s="45">
        <v>99945</v>
      </c>
      <c r="D2829" s="30" t="s">
        <v>229</v>
      </c>
      <c r="E2829" s="46" t="s">
        <v>6162</v>
      </c>
      <c r="F2829" s="50" t="s">
        <v>7157</v>
      </c>
      <c r="G2829" s="33" t="s">
        <v>59</v>
      </c>
      <c r="H2829">
        <f t="shared" si="130"/>
        <v>0.83110000000000006</v>
      </c>
      <c r="I2829" s="34">
        <f>ROUND(('NEW Reference'!B$16*List!$H2829)+'NEW Reference'!B$17,0)</f>
        <v>1059</v>
      </c>
      <c r="J2829" s="34">
        <f>ROUND(('NEW Reference'!C$16*List!$H2829)+'NEW Reference'!C$17,0)</f>
        <v>1579</v>
      </c>
      <c r="K2829" s="34">
        <f>ROUND(('NEW Reference'!D$16*List!$H2829)+'NEW Reference'!D$17,0)</f>
        <v>1892</v>
      </c>
      <c r="L2829" s="34">
        <f>ROUND(('NEW Reference'!E$16*List!$H2829)+'NEW Reference'!E$17,0)</f>
        <v>2339</v>
      </c>
      <c r="M2829" s="34">
        <f>ROUND(('NEW Reference'!F$16*List!$H2829)+'NEW Reference'!F$17,0)</f>
        <v>2437</v>
      </c>
      <c r="N2829" s="34">
        <f>ROUND(('NEW Reference'!G$16*List!$H2829)+'NEW Reference'!G$17,0)</f>
        <v>2759</v>
      </c>
      <c r="O2829" s="34">
        <f>ROUND(('NEW Reference'!H$16*List!$H2829)+'NEW Reference'!H$17,0)</f>
        <v>2865</v>
      </c>
      <c r="P2829" s="34">
        <f>ROUND(('NEW Reference'!I$16*List!$H2829)+'NEW Reference'!I$17,0)</f>
        <v>2977</v>
      </c>
      <c r="Q2829" s="34">
        <f>ROUND(('NEW Reference'!J$16*List!$H2829)+'NEW Reference'!J$17,0)</f>
        <v>3447</v>
      </c>
      <c r="R2829" s="34">
        <f>ROUND(('NEW Reference'!K$16*List!$H2829)+'NEW Reference'!K$17,0)</f>
        <v>3556</v>
      </c>
      <c r="S2829" s="34">
        <f>ROUND(('NEW Reference'!L$16*List!$H2829)+'NEW Reference'!L$17,0)</f>
        <v>3837</v>
      </c>
      <c r="T2829" s="34">
        <f>ROUND(('NEW Reference'!M$16*List!$H2829)+'NEW Reference'!M$17,0)</f>
        <v>4583</v>
      </c>
      <c r="U2829" s="34">
        <f>ROUND(('NEW Reference'!N$16*List!$H2829)+'NEW Reference'!N$17,0)</f>
        <v>18492</v>
      </c>
      <c r="V2829" s="35">
        <f>ROUND(('NEW Reference'!O$16*List!$H2829)+'NEW Reference'!O$17,0)</f>
        <v>687</v>
      </c>
      <c r="W2829" s="35">
        <f>ROUND(('NEW Reference'!P$16*List!$H2829)+'NEW Reference'!P$17,0)</f>
        <v>969</v>
      </c>
      <c r="X2829" s="35">
        <f>ROUND(('NEW Reference'!Q$16*List!$H2829)+'NEW Reference'!Q$17,0)</f>
        <v>484</v>
      </c>
      <c r="Y2829" s="36"/>
      <c r="Z2829" s="4" t="str">
        <f t="shared" si="131"/>
        <v>WOOD, Texas</v>
      </c>
      <c r="AA2829" s="46" t="s">
        <v>6162</v>
      </c>
      <c r="AB2829" s="37" t="s">
        <v>49</v>
      </c>
      <c r="AC2829" s="41" t="s">
        <v>7157</v>
      </c>
      <c r="AD2829" s="42"/>
      <c r="AE2829">
        <f t="shared" si="132"/>
        <v>0.83110000000000006</v>
      </c>
    </row>
    <row r="2830" spans="1:31">
      <c r="A2830" s="28" t="s">
        <v>7809</v>
      </c>
      <c r="B2830" s="44" t="s">
        <v>7810</v>
      </c>
      <c r="C2830" s="45">
        <v>99945</v>
      </c>
      <c r="D2830" s="30" t="s">
        <v>229</v>
      </c>
      <c r="E2830" s="46" t="s">
        <v>7811</v>
      </c>
      <c r="F2830" s="50" t="s">
        <v>7157</v>
      </c>
      <c r="G2830" s="33" t="s">
        <v>59</v>
      </c>
      <c r="H2830">
        <f t="shared" si="130"/>
        <v>0.83110000000000006</v>
      </c>
      <c r="I2830" s="34">
        <f>ROUND(('NEW Reference'!B$16*List!$H2830)+'NEW Reference'!B$17,0)</f>
        <v>1059</v>
      </c>
      <c r="J2830" s="34">
        <f>ROUND(('NEW Reference'!C$16*List!$H2830)+'NEW Reference'!C$17,0)</f>
        <v>1579</v>
      </c>
      <c r="K2830" s="34">
        <f>ROUND(('NEW Reference'!D$16*List!$H2830)+'NEW Reference'!D$17,0)</f>
        <v>1892</v>
      </c>
      <c r="L2830" s="34">
        <f>ROUND(('NEW Reference'!E$16*List!$H2830)+'NEW Reference'!E$17,0)</f>
        <v>2339</v>
      </c>
      <c r="M2830" s="34">
        <f>ROUND(('NEW Reference'!F$16*List!$H2830)+'NEW Reference'!F$17,0)</f>
        <v>2437</v>
      </c>
      <c r="N2830" s="34">
        <f>ROUND(('NEW Reference'!G$16*List!$H2830)+'NEW Reference'!G$17,0)</f>
        <v>2759</v>
      </c>
      <c r="O2830" s="34">
        <f>ROUND(('NEW Reference'!H$16*List!$H2830)+'NEW Reference'!H$17,0)</f>
        <v>2865</v>
      </c>
      <c r="P2830" s="34">
        <f>ROUND(('NEW Reference'!I$16*List!$H2830)+'NEW Reference'!I$17,0)</f>
        <v>2977</v>
      </c>
      <c r="Q2830" s="34">
        <f>ROUND(('NEW Reference'!J$16*List!$H2830)+'NEW Reference'!J$17,0)</f>
        <v>3447</v>
      </c>
      <c r="R2830" s="34">
        <f>ROUND(('NEW Reference'!K$16*List!$H2830)+'NEW Reference'!K$17,0)</f>
        <v>3556</v>
      </c>
      <c r="S2830" s="34">
        <f>ROUND(('NEW Reference'!L$16*List!$H2830)+'NEW Reference'!L$17,0)</f>
        <v>3837</v>
      </c>
      <c r="T2830" s="34">
        <f>ROUND(('NEW Reference'!M$16*List!$H2830)+'NEW Reference'!M$17,0)</f>
        <v>4583</v>
      </c>
      <c r="U2830" s="34">
        <f>ROUND(('NEW Reference'!N$16*List!$H2830)+'NEW Reference'!N$17,0)</f>
        <v>18492</v>
      </c>
      <c r="V2830" s="35">
        <f>ROUND(('NEW Reference'!O$16*List!$H2830)+'NEW Reference'!O$17,0)</f>
        <v>687</v>
      </c>
      <c r="W2830" s="35">
        <f>ROUND(('NEW Reference'!P$16*List!$H2830)+'NEW Reference'!P$17,0)</f>
        <v>969</v>
      </c>
      <c r="X2830" s="35">
        <f>ROUND(('NEW Reference'!Q$16*List!$H2830)+'NEW Reference'!Q$17,0)</f>
        <v>484</v>
      </c>
      <c r="Y2830" s="36"/>
      <c r="Z2830" s="4" t="str">
        <f t="shared" si="131"/>
        <v>YOAKUM, Texas</v>
      </c>
      <c r="AA2830" s="46" t="s">
        <v>7811</v>
      </c>
      <c r="AB2830" s="37" t="s">
        <v>49</v>
      </c>
      <c r="AC2830" s="41" t="s">
        <v>7157</v>
      </c>
      <c r="AD2830" s="42"/>
      <c r="AE2830">
        <f t="shared" si="132"/>
        <v>0.83110000000000006</v>
      </c>
    </row>
    <row r="2831" spans="1:31">
      <c r="A2831" s="28" t="s">
        <v>7812</v>
      </c>
      <c r="B2831" s="44" t="s">
        <v>7813</v>
      </c>
      <c r="C2831" s="45">
        <v>99945</v>
      </c>
      <c r="D2831" s="30" t="s">
        <v>229</v>
      </c>
      <c r="E2831" s="46" t="s">
        <v>7814</v>
      </c>
      <c r="F2831" s="50" t="s">
        <v>7157</v>
      </c>
      <c r="G2831" s="33" t="s">
        <v>59</v>
      </c>
      <c r="H2831">
        <f t="shared" ref="H2831:H2894" si="133">IFERROR(INDEX($AH:$AH,MATCH($C2831,$AF:$AF,0)),"")</f>
        <v>0.83110000000000006</v>
      </c>
      <c r="I2831" s="34">
        <f>ROUND(('NEW Reference'!B$16*List!$H2831)+'NEW Reference'!B$17,0)</f>
        <v>1059</v>
      </c>
      <c r="J2831" s="34">
        <f>ROUND(('NEW Reference'!C$16*List!$H2831)+'NEW Reference'!C$17,0)</f>
        <v>1579</v>
      </c>
      <c r="K2831" s="34">
        <f>ROUND(('NEW Reference'!D$16*List!$H2831)+'NEW Reference'!D$17,0)</f>
        <v>1892</v>
      </c>
      <c r="L2831" s="34">
        <f>ROUND(('NEW Reference'!E$16*List!$H2831)+'NEW Reference'!E$17,0)</f>
        <v>2339</v>
      </c>
      <c r="M2831" s="34">
        <f>ROUND(('NEW Reference'!F$16*List!$H2831)+'NEW Reference'!F$17,0)</f>
        <v>2437</v>
      </c>
      <c r="N2831" s="34">
        <f>ROUND(('NEW Reference'!G$16*List!$H2831)+'NEW Reference'!G$17,0)</f>
        <v>2759</v>
      </c>
      <c r="O2831" s="34">
        <f>ROUND(('NEW Reference'!H$16*List!$H2831)+'NEW Reference'!H$17,0)</f>
        <v>2865</v>
      </c>
      <c r="P2831" s="34">
        <f>ROUND(('NEW Reference'!I$16*List!$H2831)+'NEW Reference'!I$17,0)</f>
        <v>2977</v>
      </c>
      <c r="Q2831" s="34">
        <f>ROUND(('NEW Reference'!J$16*List!$H2831)+'NEW Reference'!J$17,0)</f>
        <v>3447</v>
      </c>
      <c r="R2831" s="34">
        <f>ROUND(('NEW Reference'!K$16*List!$H2831)+'NEW Reference'!K$17,0)</f>
        <v>3556</v>
      </c>
      <c r="S2831" s="34">
        <f>ROUND(('NEW Reference'!L$16*List!$H2831)+'NEW Reference'!L$17,0)</f>
        <v>3837</v>
      </c>
      <c r="T2831" s="34">
        <f>ROUND(('NEW Reference'!M$16*List!$H2831)+'NEW Reference'!M$17,0)</f>
        <v>4583</v>
      </c>
      <c r="U2831" s="34">
        <f>ROUND(('NEW Reference'!N$16*List!$H2831)+'NEW Reference'!N$17,0)</f>
        <v>18492</v>
      </c>
      <c r="V2831" s="35">
        <f>ROUND(('NEW Reference'!O$16*List!$H2831)+'NEW Reference'!O$17,0)</f>
        <v>687</v>
      </c>
      <c r="W2831" s="35">
        <f>ROUND(('NEW Reference'!P$16*List!$H2831)+'NEW Reference'!P$17,0)</f>
        <v>969</v>
      </c>
      <c r="X2831" s="35">
        <f>ROUND(('NEW Reference'!Q$16*List!$H2831)+'NEW Reference'!Q$17,0)</f>
        <v>484</v>
      </c>
      <c r="Y2831" s="36"/>
      <c r="Z2831" s="4" t="str">
        <f t="shared" ref="Z2831:Z2894" si="134">CONCATENATE(AA2831, AB2831, AC2831)</f>
        <v>YOUNG, Texas</v>
      </c>
      <c r="AA2831" s="46" t="s">
        <v>7814</v>
      </c>
      <c r="AB2831" s="37" t="s">
        <v>49</v>
      </c>
      <c r="AC2831" s="41" t="s">
        <v>7157</v>
      </c>
      <c r="AD2831" s="42"/>
      <c r="AE2831">
        <f t="shared" ref="AE2831:AE2894" si="135">IFERROR(INDEX($AH:$AH,MATCH($C2831,$AF:$AF,0)),"")</f>
        <v>0.83110000000000006</v>
      </c>
    </row>
    <row r="2832" spans="1:31">
      <c r="A2832" s="28" t="s">
        <v>7815</v>
      </c>
      <c r="B2832" s="44" t="s">
        <v>7816</v>
      </c>
      <c r="C2832" s="45">
        <v>99945</v>
      </c>
      <c r="D2832" s="30" t="s">
        <v>229</v>
      </c>
      <c r="E2832" s="46" t="s">
        <v>7817</v>
      </c>
      <c r="F2832" s="50" t="s">
        <v>7157</v>
      </c>
      <c r="G2832" s="33" t="s">
        <v>59</v>
      </c>
      <c r="H2832">
        <f t="shared" si="133"/>
        <v>0.83110000000000006</v>
      </c>
      <c r="I2832" s="34">
        <f>ROUND(('NEW Reference'!B$16*List!$H2832)+'NEW Reference'!B$17,0)</f>
        <v>1059</v>
      </c>
      <c r="J2832" s="34">
        <f>ROUND(('NEW Reference'!C$16*List!$H2832)+'NEW Reference'!C$17,0)</f>
        <v>1579</v>
      </c>
      <c r="K2832" s="34">
        <f>ROUND(('NEW Reference'!D$16*List!$H2832)+'NEW Reference'!D$17,0)</f>
        <v>1892</v>
      </c>
      <c r="L2832" s="34">
        <f>ROUND(('NEW Reference'!E$16*List!$H2832)+'NEW Reference'!E$17,0)</f>
        <v>2339</v>
      </c>
      <c r="M2832" s="34">
        <f>ROUND(('NEW Reference'!F$16*List!$H2832)+'NEW Reference'!F$17,0)</f>
        <v>2437</v>
      </c>
      <c r="N2832" s="34">
        <f>ROUND(('NEW Reference'!G$16*List!$H2832)+'NEW Reference'!G$17,0)</f>
        <v>2759</v>
      </c>
      <c r="O2832" s="34">
        <f>ROUND(('NEW Reference'!H$16*List!$H2832)+'NEW Reference'!H$17,0)</f>
        <v>2865</v>
      </c>
      <c r="P2832" s="34">
        <f>ROUND(('NEW Reference'!I$16*List!$H2832)+'NEW Reference'!I$17,0)</f>
        <v>2977</v>
      </c>
      <c r="Q2832" s="34">
        <f>ROUND(('NEW Reference'!J$16*List!$H2832)+'NEW Reference'!J$17,0)</f>
        <v>3447</v>
      </c>
      <c r="R2832" s="34">
        <f>ROUND(('NEW Reference'!K$16*List!$H2832)+'NEW Reference'!K$17,0)</f>
        <v>3556</v>
      </c>
      <c r="S2832" s="34">
        <f>ROUND(('NEW Reference'!L$16*List!$H2832)+'NEW Reference'!L$17,0)</f>
        <v>3837</v>
      </c>
      <c r="T2832" s="34">
        <f>ROUND(('NEW Reference'!M$16*List!$H2832)+'NEW Reference'!M$17,0)</f>
        <v>4583</v>
      </c>
      <c r="U2832" s="34">
        <f>ROUND(('NEW Reference'!N$16*List!$H2832)+'NEW Reference'!N$17,0)</f>
        <v>18492</v>
      </c>
      <c r="V2832" s="35">
        <f>ROUND(('NEW Reference'!O$16*List!$H2832)+'NEW Reference'!O$17,0)</f>
        <v>687</v>
      </c>
      <c r="W2832" s="35">
        <f>ROUND(('NEW Reference'!P$16*List!$H2832)+'NEW Reference'!P$17,0)</f>
        <v>969</v>
      </c>
      <c r="X2832" s="35">
        <f>ROUND(('NEW Reference'!Q$16*List!$H2832)+'NEW Reference'!Q$17,0)</f>
        <v>484</v>
      </c>
      <c r="Y2832" s="36"/>
      <c r="Z2832" s="4" t="str">
        <f t="shared" si="134"/>
        <v>ZAPATA, Texas</v>
      </c>
      <c r="AA2832" s="46" t="s">
        <v>7817</v>
      </c>
      <c r="AB2832" s="37" t="s">
        <v>49</v>
      </c>
      <c r="AC2832" s="41" t="s">
        <v>7157</v>
      </c>
      <c r="AD2832" s="42"/>
      <c r="AE2832">
        <f t="shared" si="135"/>
        <v>0.83110000000000006</v>
      </c>
    </row>
    <row r="2833" spans="1:31">
      <c r="A2833" s="28" t="s">
        <v>7818</v>
      </c>
      <c r="B2833" s="44" t="s">
        <v>7819</v>
      </c>
      <c r="C2833" s="45">
        <v>99945</v>
      </c>
      <c r="D2833" s="30" t="s">
        <v>229</v>
      </c>
      <c r="E2833" s="46" t="s">
        <v>7820</v>
      </c>
      <c r="F2833" s="50" t="s">
        <v>7157</v>
      </c>
      <c r="G2833" s="33" t="s">
        <v>59</v>
      </c>
      <c r="H2833">
        <f t="shared" si="133"/>
        <v>0.83110000000000006</v>
      </c>
      <c r="I2833" s="34">
        <f>ROUND(('NEW Reference'!B$16*List!$H2833)+'NEW Reference'!B$17,0)</f>
        <v>1059</v>
      </c>
      <c r="J2833" s="34">
        <f>ROUND(('NEW Reference'!C$16*List!$H2833)+'NEW Reference'!C$17,0)</f>
        <v>1579</v>
      </c>
      <c r="K2833" s="34">
        <f>ROUND(('NEW Reference'!D$16*List!$H2833)+'NEW Reference'!D$17,0)</f>
        <v>1892</v>
      </c>
      <c r="L2833" s="34">
        <f>ROUND(('NEW Reference'!E$16*List!$H2833)+'NEW Reference'!E$17,0)</f>
        <v>2339</v>
      </c>
      <c r="M2833" s="34">
        <f>ROUND(('NEW Reference'!F$16*List!$H2833)+'NEW Reference'!F$17,0)</f>
        <v>2437</v>
      </c>
      <c r="N2833" s="34">
        <f>ROUND(('NEW Reference'!G$16*List!$H2833)+'NEW Reference'!G$17,0)</f>
        <v>2759</v>
      </c>
      <c r="O2833" s="34">
        <f>ROUND(('NEW Reference'!H$16*List!$H2833)+'NEW Reference'!H$17,0)</f>
        <v>2865</v>
      </c>
      <c r="P2833" s="34">
        <f>ROUND(('NEW Reference'!I$16*List!$H2833)+'NEW Reference'!I$17,0)</f>
        <v>2977</v>
      </c>
      <c r="Q2833" s="34">
        <f>ROUND(('NEW Reference'!J$16*List!$H2833)+'NEW Reference'!J$17,0)</f>
        <v>3447</v>
      </c>
      <c r="R2833" s="34">
        <f>ROUND(('NEW Reference'!K$16*List!$H2833)+'NEW Reference'!K$17,0)</f>
        <v>3556</v>
      </c>
      <c r="S2833" s="34">
        <f>ROUND(('NEW Reference'!L$16*List!$H2833)+'NEW Reference'!L$17,0)</f>
        <v>3837</v>
      </c>
      <c r="T2833" s="34">
        <f>ROUND(('NEW Reference'!M$16*List!$H2833)+'NEW Reference'!M$17,0)</f>
        <v>4583</v>
      </c>
      <c r="U2833" s="34">
        <f>ROUND(('NEW Reference'!N$16*List!$H2833)+'NEW Reference'!N$17,0)</f>
        <v>18492</v>
      </c>
      <c r="V2833" s="35">
        <f>ROUND(('NEW Reference'!O$16*List!$H2833)+'NEW Reference'!O$17,0)</f>
        <v>687</v>
      </c>
      <c r="W2833" s="35">
        <f>ROUND(('NEW Reference'!P$16*List!$H2833)+'NEW Reference'!P$17,0)</f>
        <v>969</v>
      </c>
      <c r="X2833" s="35">
        <f>ROUND(('NEW Reference'!Q$16*List!$H2833)+'NEW Reference'!Q$17,0)</f>
        <v>484</v>
      </c>
      <c r="Y2833" s="36"/>
      <c r="Z2833" s="4" t="str">
        <f t="shared" si="134"/>
        <v>ZAVALA, Texas</v>
      </c>
      <c r="AA2833" s="46" t="s">
        <v>7820</v>
      </c>
      <c r="AB2833" s="37" t="s">
        <v>49</v>
      </c>
      <c r="AC2833" s="41" t="s">
        <v>7157</v>
      </c>
      <c r="AD2833" s="42"/>
      <c r="AE2833">
        <f t="shared" si="135"/>
        <v>0.83110000000000006</v>
      </c>
    </row>
    <row r="2834" spans="1:31">
      <c r="A2834" s="28" t="s">
        <v>7821</v>
      </c>
      <c r="B2834" s="44" t="s">
        <v>7822</v>
      </c>
      <c r="C2834" s="45">
        <v>99945</v>
      </c>
      <c r="D2834" s="30" t="s">
        <v>229</v>
      </c>
      <c r="E2834" s="46" t="s">
        <v>325</v>
      </c>
      <c r="F2834" s="50" t="s">
        <v>7157</v>
      </c>
      <c r="G2834" s="33" t="s">
        <v>59</v>
      </c>
      <c r="H2834">
        <f t="shared" si="133"/>
        <v>0.83110000000000006</v>
      </c>
      <c r="I2834" s="34">
        <f>ROUND(('NEW Reference'!B$16*List!$H2834)+'NEW Reference'!B$17,0)</f>
        <v>1059</v>
      </c>
      <c r="J2834" s="34">
        <f>ROUND(('NEW Reference'!C$16*List!$H2834)+'NEW Reference'!C$17,0)</f>
        <v>1579</v>
      </c>
      <c r="K2834" s="34">
        <f>ROUND(('NEW Reference'!D$16*List!$H2834)+'NEW Reference'!D$17,0)</f>
        <v>1892</v>
      </c>
      <c r="L2834" s="34">
        <f>ROUND(('NEW Reference'!E$16*List!$H2834)+'NEW Reference'!E$17,0)</f>
        <v>2339</v>
      </c>
      <c r="M2834" s="34">
        <f>ROUND(('NEW Reference'!F$16*List!$H2834)+'NEW Reference'!F$17,0)</f>
        <v>2437</v>
      </c>
      <c r="N2834" s="34">
        <f>ROUND(('NEW Reference'!G$16*List!$H2834)+'NEW Reference'!G$17,0)</f>
        <v>2759</v>
      </c>
      <c r="O2834" s="34">
        <f>ROUND(('NEW Reference'!H$16*List!$H2834)+'NEW Reference'!H$17,0)</f>
        <v>2865</v>
      </c>
      <c r="P2834" s="34">
        <f>ROUND(('NEW Reference'!I$16*List!$H2834)+'NEW Reference'!I$17,0)</f>
        <v>2977</v>
      </c>
      <c r="Q2834" s="34">
        <f>ROUND(('NEW Reference'!J$16*List!$H2834)+'NEW Reference'!J$17,0)</f>
        <v>3447</v>
      </c>
      <c r="R2834" s="34">
        <f>ROUND(('NEW Reference'!K$16*List!$H2834)+'NEW Reference'!K$17,0)</f>
        <v>3556</v>
      </c>
      <c r="S2834" s="34">
        <f>ROUND(('NEW Reference'!L$16*List!$H2834)+'NEW Reference'!L$17,0)</f>
        <v>3837</v>
      </c>
      <c r="T2834" s="34">
        <f>ROUND(('NEW Reference'!M$16*List!$H2834)+'NEW Reference'!M$17,0)</f>
        <v>4583</v>
      </c>
      <c r="U2834" s="34">
        <f>ROUND(('NEW Reference'!N$16*List!$H2834)+'NEW Reference'!N$17,0)</f>
        <v>18492</v>
      </c>
      <c r="V2834" s="35">
        <f>ROUND(('NEW Reference'!O$16*List!$H2834)+'NEW Reference'!O$17,0)</f>
        <v>687</v>
      </c>
      <c r="W2834" s="35">
        <f>ROUND(('NEW Reference'!P$16*List!$H2834)+'NEW Reference'!P$17,0)</f>
        <v>969</v>
      </c>
      <c r="X2834" s="35">
        <f>ROUND(('NEW Reference'!Q$16*List!$H2834)+'NEW Reference'!Q$17,0)</f>
        <v>484</v>
      </c>
      <c r="Y2834" s="36"/>
      <c r="Z2834" s="4" t="str">
        <f t="shared" si="134"/>
        <v>STATEWIDE, Texas</v>
      </c>
      <c r="AA2834" s="46" t="s">
        <v>325</v>
      </c>
      <c r="AB2834" s="37" t="s">
        <v>49</v>
      </c>
      <c r="AC2834" s="41" t="s">
        <v>7157</v>
      </c>
      <c r="AD2834" s="42"/>
      <c r="AE2834">
        <f t="shared" si="135"/>
        <v>0.83110000000000006</v>
      </c>
    </row>
    <row r="2835" spans="1:31">
      <c r="A2835" s="28" t="s">
        <v>7823</v>
      </c>
      <c r="B2835" s="44" t="s">
        <v>7824</v>
      </c>
      <c r="C2835" s="47">
        <v>99946</v>
      </c>
      <c r="D2835" s="30" t="s">
        <v>233</v>
      </c>
      <c r="E2835" s="37" t="s">
        <v>6179</v>
      </c>
      <c r="F2835" s="50" t="s">
        <v>7825</v>
      </c>
      <c r="G2835" s="33" t="s">
        <v>59</v>
      </c>
      <c r="H2835">
        <f t="shared" si="133"/>
        <v>0.86890000000000001</v>
      </c>
      <c r="I2835" s="34">
        <f>ROUND(('NEW Reference'!B$16*List!$H2835)+'NEW Reference'!B$17,0)</f>
        <v>1094</v>
      </c>
      <c r="J2835" s="34">
        <f>ROUND(('NEW Reference'!C$16*List!$H2835)+'NEW Reference'!C$17,0)</f>
        <v>1631</v>
      </c>
      <c r="K2835" s="34">
        <f>ROUND(('NEW Reference'!D$16*List!$H2835)+'NEW Reference'!D$17,0)</f>
        <v>1955</v>
      </c>
      <c r="L2835" s="34">
        <f>ROUND(('NEW Reference'!E$16*List!$H2835)+'NEW Reference'!E$17,0)</f>
        <v>2417</v>
      </c>
      <c r="M2835" s="34">
        <f>ROUND(('NEW Reference'!F$16*List!$H2835)+'NEW Reference'!F$17,0)</f>
        <v>2518</v>
      </c>
      <c r="N2835" s="34">
        <f>ROUND(('NEW Reference'!G$16*List!$H2835)+'NEW Reference'!G$17,0)</f>
        <v>2850</v>
      </c>
      <c r="O2835" s="34">
        <f>ROUND(('NEW Reference'!H$16*List!$H2835)+'NEW Reference'!H$17,0)</f>
        <v>2959</v>
      </c>
      <c r="P2835" s="34">
        <f>ROUND(('NEW Reference'!I$16*List!$H2835)+'NEW Reference'!I$17,0)</f>
        <v>3075</v>
      </c>
      <c r="Q2835" s="34">
        <f>ROUND(('NEW Reference'!J$16*List!$H2835)+'NEW Reference'!J$17,0)</f>
        <v>3561</v>
      </c>
      <c r="R2835" s="34">
        <f>ROUND(('NEW Reference'!K$16*List!$H2835)+'NEW Reference'!K$17,0)</f>
        <v>3673</v>
      </c>
      <c r="S2835" s="34">
        <f>ROUND(('NEW Reference'!L$16*List!$H2835)+'NEW Reference'!L$17,0)</f>
        <v>3964</v>
      </c>
      <c r="T2835" s="34">
        <f>ROUND(('NEW Reference'!M$16*List!$H2835)+'NEW Reference'!M$17,0)</f>
        <v>4734</v>
      </c>
      <c r="U2835" s="34">
        <f>ROUND(('NEW Reference'!N$16*List!$H2835)+'NEW Reference'!N$17,0)</f>
        <v>19102</v>
      </c>
      <c r="V2835" s="35">
        <f>ROUND(('NEW Reference'!O$16*List!$H2835)+'NEW Reference'!O$17,0)</f>
        <v>710</v>
      </c>
      <c r="W2835" s="35">
        <f>ROUND(('NEW Reference'!P$16*List!$H2835)+'NEW Reference'!P$17,0)</f>
        <v>1001</v>
      </c>
      <c r="X2835" s="35">
        <f>ROUND(('NEW Reference'!Q$16*List!$H2835)+'NEW Reference'!Q$17,0)</f>
        <v>500</v>
      </c>
      <c r="Y2835" s="36"/>
      <c r="Z2835" s="4" t="str">
        <f t="shared" si="134"/>
        <v>BEAVER, Utah</v>
      </c>
      <c r="AA2835" s="37" t="s">
        <v>6179</v>
      </c>
      <c r="AB2835" s="37" t="s">
        <v>49</v>
      </c>
      <c r="AC2835" s="32" t="s">
        <v>7825</v>
      </c>
      <c r="AD2835" s="38"/>
      <c r="AE2835">
        <f t="shared" si="135"/>
        <v>0.86890000000000001</v>
      </c>
    </row>
    <row r="2836" spans="1:31">
      <c r="A2836" s="28" t="s">
        <v>7826</v>
      </c>
      <c r="B2836" s="44" t="s">
        <v>7827</v>
      </c>
      <c r="C2836" s="47">
        <v>36260</v>
      </c>
      <c r="D2836" s="30" t="s">
        <v>1324</v>
      </c>
      <c r="E2836" s="37" t="s">
        <v>7828</v>
      </c>
      <c r="F2836" s="49" t="s">
        <v>7825</v>
      </c>
      <c r="G2836" s="33" t="s">
        <v>48</v>
      </c>
      <c r="H2836">
        <f t="shared" si="133"/>
        <v>0.89290000000000003</v>
      </c>
      <c r="I2836" s="34">
        <f>ROUND(('NEW Reference'!B$16*List!$H2836)+'NEW Reference'!B$17,0)</f>
        <v>1116</v>
      </c>
      <c r="J2836" s="34">
        <f>ROUND(('NEW Reference'!C$16*List!$H2836)+'NEW Reference'!C$17,0)</f>
        <v>1664</v>
      </c>
      <c r="K2836" s="34">
        <f>ROUND(('NEW Reference'!D$16*List!$H2836)+'NEW Reference'!D$17,0)</f>
        <v>1994</v>
      </c>
      <c r="L2836" s="34">
        <f>ROUND(('NEW Reference'!E$16*List!$H2836)+'NEW Reference'!E$17,0)</f>
        <v>2466</v>
      </c>
      <c r="M2836" s="34">
        <f>ROUND(('NEW Reference'!F$16*List!$H2836)+'NEW Reference'!F$17,0)</f>
        <v>2569</v>
      </c>
      <c r="N2836" s="34">
        <f>ROUND(('NEW Reference'!G$16*List!$H2836)+'NEW Reference'!G$17,0)</f>
        <v>2908</v>
      </c>
      <c r="O2836" s="34">
        <f>ROUND(('NEW Reference'!H$16*List!$H2836)+'NEW Reference'!H$17,0)</f>
        <v>3019</v>
      </c>
      <c r="P2836" s="34">
        <f>ROUND(('NEW Reference'!I$16*List!$H2836)+'NEW Reference'!I$17,0)</f>
        <v>3138</v>
      </c>
      <c r="Q2836" s="34">
        <f>ROUND(('NEW Reference'!J$16*List!$H2836)+'NEW Reference'!J$17,0)</f>
        <v>3633</v>
      </c>
      <c r="R2836" s="34">
        <f>ROUND(('NEW Reference'!K$16*List!$H2836)+'NEW Reference'!K$17,0)</f>
        <v>3748</v>
      </c>
      <c r="S2836" s="34">
        <f>ROUND(('NEW Reference'!L$16*List!$H2836)+'NEW Reference'!L$17,0)</f>
        <v>4044</v>
      </c>
      <c r="T2836" s="34">
        <f>ROUND(('NEW Reference'!M$16*List!$H2836)+'NEW Reference'!M$17,0)</f>
        <v>4830</v>
      </c>
      <c r="U2836" s="34">
        <f>ROUND(('NEW Reference'!N$16*List!$H2836)+'NEW Reference'!N$17,0)</f>
        <v>19490</v>
      </c>
      <c r="V2836" s="35">
        <f>ROUND(('NEW Reference'!O$16*List!$H2836)+'NEW Reference'!O$17,0)</f>
        <v>725</v>
      </c>
      <c r="W2836" s="35">
        <f>ROUND(('NEW Reference'!P$16*List!$H2836)+'NEW Reference'!P$17,0)</f>
        <v>1021</v>
      </c>
      <c r="X2836" s="35">
        <f>ROUND(('NEW Reference'!Q$16*List!$H2836)+'NEW Reference'!Q$17,0)</f>
        <v>510</v>
      </c>
      <c r="Y2836" s="36"/>
      <c r="Z2836" s="4" t="str">
        <f t="shared" si="134"/>
        <v>BOX ELDER, Utah</v>
      </c>
      <c r="AA2836" s="37" t="s">
        <v>7828</v>
      </c>
      <c r="AB2836" s="37" t="s">
        <v>49</v>
      </c>
      <c r="AC2836" s="32" t="s">
        <v>7825</v>
      </c>
      <c r="AD2836" s="38"/>
      <c r="AE2836">
        <f t="shared" si="135"/>
        <v>0.89290000000000003</v>
      </c>
    </row>
    <row r="2837" spans="1:31">
      <c r="A2837" s="28" t="s">
        <v>7829</v>
      </c>
      <c r="B2837" s="44" t="s">
        <v>7830</v>
      </c>
      <c r="C2837" s="45">
        <v>30860</v>
      </c>
      <c r="D2837" s="30" t="s">
        <v>1117</v>
      </c>
      <c r="E2837" s="46" t="s">
        <v>7831</v>
      </c>
      <c r="F2837" s="49" t="s">
        <v>7825</v>
      </c>
      <c r="G2837" s="33" t="s">
        <v>48</v>
      </c>
      <c r="H2837">
        <f t="shared" si="133"/>
        <v>0.91260000000000008</v>
      </c>
      <c r="I2837" s="34">
        <f>ROUND(('NEW Reference'!B$16*List!$H2837)+'NEW Reference'!B$17,0)</f>
        <v>1134</v>
      </c>
      <c r="J2837" s="34">
        <f>ROUND(('NEW Reference'!C$16*List!$H2837)+'NEW Reference'!C$17,0)</f>
        <v>1692</v>
      </c>
      <c r="K2837" s="34">
        <f>ROUND(('NEW Reference'!D$16*List!$H2837)+'NEW Reference'!D$17,0)</f>
        <v>2027</v>
      </c>
      <c r="L2837" s="34">
        <f>ROUND(('NEW Reference'!E$16*List!$H2837)+'NEW Reference'!E$17,0)</f>
        <v>2506</v>
      </c>
      <c r="M2837" s="34">
        <f>ROUND(('NEW Reference'!F$16*List!$H2837)+'NEW Reference'!F$17,0)</f>
        <v>2611</v>
      </c>
      <c r="N2837" s="34">
        <f>ROUND(('NEW Reference'!G$16*List!$H2837)+'NEW Reference'!G$17,0)</f>
        <v>2955</v>
      </c>
      <c r="O2837" s="34">
        <f>ROUND(('NEW Reference'!H$16*List!$H2837)+'NEW Reference'!H$17,0)</f>
        <v>3068</v>
      </c>
      <c r="P2837" s="34">
        <f>ROUND(('NEW Reference'!I$16*List!$H2837)+'NEW Reference'!I$17,0)</f>
        <v>3189</v>
      </c>
      <c r="Q2837" s="34">
        <f>ROUND(('NEW Reference'!J$16*List!$H2837)+'NEW Reference'!J$17,0)</f>
        <v>3693</v>
      </c>
      <c r="R2837" s="34">
        <f>ROUND(('NEW Reference'!K$16*List!$H2837)+'NEW Reference'!K$17,0)</f>
        <v>3809</v>
      </c>
      <c r="S2837" s="34">
        <f>ROUND(('NEW Reference'!L$16*List!$H2837)+'NEW Reference'!L$17,0)</f>
        <v>4110</v>
      </c>
      <c r="T2837" s="34">
        <f>ROUND(('NEW Reference'!M$16*List!$H2837)+'NEW Reference'!M$17,0)</f>
        <v>4909</v>
      </c>
      <c r="U2837" s="34">
        <f>ROUND(('NEW Reference'!N$16*List!$H2837)+'NEW Reference'!N$17,0)</f>
        <v>19808</v>
      </c>
      <c r="V2837" s="35">
        <f>ROUND(('NEW Reference'!O$16*List!$H2837)+'NEW Reference'!O$17,0)</f>
        <v>736</v>
      </c>
      <c r="W2837" s="35">
        <f>ROUND(('NEW Reference'!P$16*List!$H2837)+'NEW Reference'!P$17,0)</f>
        <v>1038</v>
      </c>
      <c r="X2837" s="35">
        <f>ROUND(('NEW Reference'!Q$16*List!$H2837)+'NEW Reference'!Q$17,0)</f>
        <v>519</v>
      </c>
      <c r="Y2837" s="36"/>
      <c r="Z2837" s="4" t="str">
        <f t="shared" si="134"/>
        <v>CACHE, Utah</v>
      </c>
      <c r="AA2837" s="46" t="s">
        <v>7831</v>
      </c>
      <c r="AB2837" s="37" t="s">
        <v>49</v>
      </c>
      <c r="AC2837" s="41" t="s">
        <v>7825</v>
      </c>
      <c r="AD2837" s="42"/>
      <c r="AE2837">
        <f t="shared" si="135"/>
        <v>0.91260000000000008</v>
      </c>
    </row>
    <row r="2838" spans="1:31">
      <c r="A2838" s="28" t="s">
        <v>7832</v>
      </c>
      <c r="B2838" s="44" t="s">
        <v>7833</v>
      </c>
      <c r="C2838" s="45">
        <v>99946</v>
      </c>
      <c r="D2838" s="30" t="s">
        <v>233</v>
      </c>
      <c r="E2838" s="46" t="s">
        <v>4792</v>
      </c>
      <c r="F2838" s="50" t="s">
        <v>7825</v>
      </c>
      <c r="G2838" s="33" t="s">
        <v>59</v>
      </c>
      <c r="H2838">
        <f t="shared" si="133"/>
        <v>0.86890000000000001</v>
      </c>
      <c r="I2838" s="34">
        <f>ROUND(('NEW Reference'!B$16*List!$H2838)+'NEW Reference'!B$17,0)</f>
        <v>1094</v>
      </c>
      <c r="J2838" s="34">
        <f>ROUND(('NEW Reference'!C$16*List!$H2838)+'NEW Reference'!C$17,0)</f>
        <v>1631</v>
      </c>
      <c r="K2838" s="34">
        <f>ROUND(('NEW Reference'!D$16*List!$H2838)+'NEW Reference'!D$17,0)</f>
        <v>1955</v>
      </c>
      <c r="L2838" s="34">
        <f>ROUND(('NEW Reference'!E$16*List!$H2838)+'NEW Reference'!E$17,0)</f>
        <v>2417</v>
      </c>
      <c r="M2838" s="34">
        <f>ROUND(('NEW Reference'!F$16*List!$H2838)+'NEW Reference'!F$17,0)</f>
        <v>2518</v>
      </c>
      <c r="N2838" s="34">
        <f>ROUND(('NEW Reference'!G$16*List!$H2838)+'NEW Reference'!G$17,0)</f>
        <v>2850</v>
      </c>
      <c r="O2838" s="34">
        <f>ROUND(('NEW Reference'!H$16*List!$H2838)+'NEW Reference'!H$17,0)</f>
        <v>2959</v>
      </c>
      <c r="P2838" s="34">
        <f>ROUND(('NEW Reference'!I$16*List!$H2838)+'NEW Reference'!I$17,0)</f>
        <v>3075</v>
      </c>
      <c r="Q2838" s="34">
        <f>ROUND(('NEW Reference'!J$16*List!$H2838)+'NEW Reference'!J$17,0)</f>
        <v>3561</v>
      </c>
      <c r="R2838" s="34">
        <f>ROUND(('NEW Reference'!K$16*List!$H2838)+'NEW Reference'!K$17,0)</f>
        <v>3673</v>
      </c>
      <c r="S2838" s="34">
        <f>ROUND(('NEW Reference'!L$16*List!$H2838)+'NEW Reference'!L$17,0)</f>
        <v>3964</v>
      </c>
      <c r="T2838" s="34">
        <f>ROUND(('NEW Reference'!M$16*List!$H2838)+'NEW Reference'!M$17,0)</f>
        <v>4734</v>
      </c>
      <c r="U2838" s="34">
        <f>ROUND(('NEW Reference'!N$16*List!$H2838)+'NEW Reference'!N$17,0)</f>
        <v>19102</v>
      </c>
      <c r="V2838" s="35">
        <f>ROUND(('NEW Reference'!O$16*List!$H2838)+'NEW Reference'!O$17,0)</f>
        <v>710</v>
      </c>
      <c r="W2838" s="35">
        <f>ROUND(('NEW Reference'!P$16*List!$H2838)+'NEW Reference'!P$17,0)</f>
        <v>1001</v>
      </c>
      <c r="X2838" s="35">
        <f>ROUND(('NEW Reference'!Q$16*List!$H2838)+'NEW Reference'!Q$17,0)</f>
        <v>500</v>
      </c>
      <c r="Y2838" s="36"/>
      <c r="Z2838" s="4" t="str">
        <f t="shared" si="134"/>
        <v>CARBON, Utah</v>
      </c>
      <c r="AA2838" s="37" t="s">
        <v>4792</v>
      </c>
      <c r="AB2838" s="37" t="s">
        <v>49</v>
      </c>
      <c r="AC2838" s="32" t="s">
        <v>7825</v>
      </c>
      <c r="AD2838" s="38"/>
      <c r="AE2838">
        <f t="shared" si="135"/>
        <v>0.86890000000000001</v>
      </c>
    </row>
    <row r="2839" spans="1:31">
      <c r="A2839" s="28" t="s">
        <v>7834</v>
      </c>
      <c r="B2839" s="44" t="s">
        <v>7835</v>
      </c>
      <c r="C2839" s="45">
        <v>99946</v>
      </c>
      <c r="D2839" s="30" t="s">
        <v>233</v>
      </c>
      <c r="E2839" s="46" t="s">
        <v>7836</v>
      </c>
      <c r="F2839" s="50" t="s">
        <v>7825</v>
      </c>
      <c r="G2839" s="33" t="s">
        <v>59</v>
      </c>
      <c r="H2839">
        <f t="shared" si="133"/>
        <v>0.86890000000000001</v>
      </c>
      <c r="I2839" s="34">
        <f>ROUND(('NEW Reference'!B$16*List!$H2839)+'NEW Reference'!B$17,0)</f>
        <v>1094</v>
      </c>
      <c r="J2839" s="34">
        <f>ROUND(('NEW Reference'!C$16*List!$H2839)+'NEW Reference'!C$17,0)</f>
        <v>1631</v>
      </c>
      <c r="K2839" s="34">
        <f>ROUND(('NEW Reference'!D$16*List!$H2839)+'NEW Reference'!D$17,0)</f>
        <v>1955</v>
      </c>
      <c r="L2839" s="34">
        <f>ROUND(('NEW Reference'!E$16*List!$H2839)+'NEW Reference'!E$17,0)</f>
        <v>2417</v>
      </c>
      <c r="M2839" s="34">
        <f>ROUND(('NEW Reference'!F$16*List!$H2839)+'NEW Reference'!F$17,0)</f>
        <v>2518</v>
      </c>
      <c r="N2839" s="34">
        <f>ROUND(('NEW Reference'!G$16*List!$H2839)+'NEW Reference'!G$17,0)</f>
        <v>2850</v>
      </c>
      <c r="O2839" s="34">
        <f>ROUND(('NEW Reference'!H$16*List!$H2839)+'NEW Reference'!H$17,0)</f>
        <v>2959</v>
      </c>
      <c r="P2839" s="34">
        <f>ROUND(('NEW Reference'!I$16*List!$H2839)+'NEW Reference'!I$17,0)</f>
        <v>3075</v>
      </c>
      <c r="Q2839" s="34">
        <f>ROUND(('NEW Reference'!J$16*List!$H2839)+'NEW Reference'!J$17,0)</f>
        <v>3561</v>
      </c>
      <c r="R2839" s="34">
        <f>ROUND(('NEW Reference'!K$16*List!$H2839)+'NEW Reference'!K$17,0)</f>
        <v>3673</v>
      </c>
      <c r="S2839" s="34">
        <f>ROUND(('NEW Reference'!L$16*List!$H2839)+'NEW Reference'!L$17,0)</f>
        <v>3964</v>
      </c>
      <c r="T2839" s="34">
        <f>ROUND(('NEW Reference'!M$16*List!$H2839)+'NEW Reference'!M$17,0)</f>
        <v>4734</v>
      </c>
      <c r="U2839" s="34">
        <f>ROUND(('NEW Reference'!N$16*List!$H2839)+'NEW Reference'!N$17,0)</f>
        <v>19102</v>
      </c>
      <c r="V2839" s="35">
        <f>ROUND(('NEW Reference'!O$16*List!$H2839)+'NEW Reference'!O$17,0)</f>
        <v>710</v>
      </c>
      <c r="W2839" s="35">
        <f>ROUND(('NEW Reference'!P$16*List!$H2839)+'NEW Reference'!P$17,0)</f>
        <v>1001</v>
      </c>
      <c r="X2839" s="35">
        <f>ROUND(('NEW Reference'!Q$16*List!$H2839)+'NEW Reference'!Q$17,0)</f>
        <v>500</v>
      </c>
      <c r="Y2839" s="36"/>
      <c r="Z2839" s="4" t="str">
        <f t="shared" si="134"/>
        <v>DAGGETT, Utah</v>
      </c>
      <c r="AA2839" s="46" t="s">
        <v>7836</v>
      </c>
      <c r="AB2839" s="37" t="s">
        <v>49</v>
      </c>
      <c r="AC2839" s="41" t="s">
        <v>7825</v>
      </c>
      <c r="AD2839" s="42"/>
      <c r="AE2839">
        <f t="shared" si="135"/>
        <v>0.86890000000000001</v>
      </c>
    </row>
    <row r="2840" spans="1:31">
      <c r="A2840" s="28" t="s">
        <v>7837</v>
      </c>
      <c r="B2840" s="44" t="s">
        <v>7838</v>
      </c>
      <c r="C2840" s="45">
        <v>36260</v>
      </c>
      <c r="D2840" s="30" t="s">
        <v>1324</v>
      </c>
      <c r="E2840" s="46" t="s">
        <v>2750</v>
      </c>
      <c r="F2840" s="49" t="s">
        <v>7825</v>
      </c>
      <c r="G2840" s="33" t="s">
        <v>48</v>
      </c>
      <c r="H2840">
        <f t="shared" si="133"/>
        <v>0.89290000000000003</v>
      </c>
      <c r="I2840" s="34">
        <f>ROUND(('NEW Reference'!B$16*List!$H2840)+'NEW Reference'!B$17,0)</f>
        <v>1116</v>
      </c>
      <c r="J2840" s="34">
        <f>ROUND(('NEW Reference'!C$16*List!$H2840)+'NEW Reference'!C$17,0)</f>
        <v>1664</v>
      </c>
      <c r="K2840" s="34">
        <f>ROUND(('NEW Reference'!D$16*List!$H2840)+'NEW Reference'!D$17,0)</f>
        <v>1994</v>
      </c>
      <c r="L2840" s="34">
        <f>ROUND(('NEW Reference'!E$16*List!$H2840)+'NEW Reference'!E$17,0)</f>
        <v>2466</v>
      </c>
      <c r="M2840" s="34">
        <f>ROUND(('NEW Reference'!F$16*List!$H2840)+'NEW Reference'!F$17,0)</f>
        <v>2569</v>
      </c>
      <c r="N2840" s="34">
        <f>ROUND(('NEW Reference'!G$16*List!$H2840)+'NEW Reference'!G$17,0)</f>
        <v>2908</v>
      </c>
      <c r="O2840" s="34">
        <f>ROUND(('NEW Reference'!H$16*List!$H2840)+'NEW Reference'!H$17,0)</f>
        <v>3019</v>
      </c>
      <c r="P2840" s="34">
        <f>ROUND(('NEW Reference'!I$16*List!$H2840)+'NEW Reference'!I$17,0)</f>
        <v>3138</v>
      </c>
      <c r="Q2840" s="34">
        <f>ROUND(('NEW Reference'!J$16*List!$H2840)+'NEW Reference'!J$17,0)</f>
        <v>3633</v>
      </c>
      <c r="R2840" s="34">
        <f>ROUND(('NEW Reference'!K$16*List!$H2840)+'NEW Reference'!K$17,0)</f>
        <v>3748</v>
      </c>
      <c r="S2840" s="34">
        <f>ROUND(('NEW Reference'!L$16*List!$H2840)+'NEW Reference'!L$17,0)</f>
        <v>4044</v>
      </c>
      <c r="T2840" s="34">
        <f>ROUND(('NEW Reference'!M$16*List!$H2840)+'NEW Reference'!M$17,0)</f>
        <v>4830</v>
      </c>
      <c r="U2840" s="34">
        <f>ROUND(('NEW Reference'!N$16*List!$H2840)+'NEW Reference'!N$17,0)</f>
        <v>19490</v>
      </c>
      <c r="V2840" s="35">
        <f>ROUND(('NEW Reference'!O$16*List!$H2840)+'NEW Reference'!O$17,0)</f>
        <v>725</v>
      </c>
      <c r="W2840" s="35">
        <f>ROUND(('NEW Reference'!P$16*List!$H2840)+'NEW Reference'!P$17,0)</f>
        <v>1021</v>
      </c>
      <c r="X2840" s="35">
        <f>ROUND(('NEW Reference'!Q$16*List!$H2840)+'NEW Reference'!Q$17,0)</f>
        <v>510</v>
      </c>
      <c r="Y2840" s="36"/>
      <c r="Z2840" s="4" t="str">
        <f t="shared" si="134"/>
        <v>DAVIS, Utah</v>
      </c>
      <c r="AA2840" s="46" t="s">
        <v>2750</v>
      </c>
      <c r="AB2840" s="37" t="s">
        <v>49</v>
      </c>
      <c r="AC2840" s="41" t="s">
        <v>7825</v>
      </c>
      <c r="AD2840" s="42"/>
      <c r="AE2840">
        <f t="shared" si="135"/>
        <v>0.89290000000000003</v>
      </c>
    </row>
    <row r="2841" spans="1:31">
      <c r="A2841" s="28" t="s">
        <v>7839</v>
      </c>
      <c r="B2841" s="44" t="s">
        <v>7840</v>
      </c>
      <c r="C2841" s="47">
        <v>99946</v>
      </c>
      <c r="D2841" s="30" t="s">
        <v>233</v>
      </c>
      <c r="E2841" s="37" t="s">
        <v>7841</v>
      </c>
      <c r="F2841" s="50" t="s">
        <v>7825</v>
      </c>
      <c r="G2841" s="33" t="s">
        <v>59</v>
      </c>
      <c r="H2841">
        <f t="shared" si="133"/>
        <v>0.86890000000000001</v>
      </c>
      <c r="I2841" s="34">
        <f>ROUND(('NEW Reference'!B$16*List!$H2841)+'NEW Reference'!B$17,0)</f>
        <v>1094</v>
      </c>
      <c r="J2841" s="34">
        <f>ROUND(('NEW Reference'!C$16*List!$H2841)+'NEW Reference'!C$17,0)</f>
        <v>1631</v>
      </c>
      <c r="K2841" s="34">
        <f>ROUND(('NEW Reference'!D$16*List!$H2841)+'NEW Reference'!D$17,0)</f>
        <v>1955</v>
      </c>
      <c r="L2841" s="34">
        <f>ROUND(('NEW Reference'!E$16*List!$H2841)+'NEW Reference'!E$17,0)</f>
        <v>2417</v>
      </c>
      <c r="M2841" s="34">
        <f>ROUND(('NEW Reference'!F$16*List!$H2841)+'NEW Reference'!F$17,0)</f>
        <v>2518</v>
      </c>
      <c r="N2841" s="34">
        <f>ROUND(('NEW Reference'!G$16*List!$H2841)+'NEW Reference'!G$17,0)</f>
        <v>2850</v>
      </c>
      <c r="O2841" s="34">
        <f>ROUND(('NEW Reference'!H$16*List!$H2841)+'NEW Reference'!H$17,0)</f>
        <v>2959</v>
      </c>
      <c r="P2841" s="34">
        <f>ROUND(('NEW Reference'!I$16*List!$H2841)+'NEW Reference'!I$17,0)</f>
        <v>3075</v>
      </c>
      <c r="Q2841" s="34">
        <f>ROUND(('NEW Reference'!J$16*List!$H2841)+'NEW Reference'!J$17,0)</f>
        <v>3561</v>
      </c>
      <c r="R2841" s="34">
        <f>ROUND(('NEW Reference'!K$16*List!$H2841)+'NEW Reference'!K$17,0)</f>
        <v>3673</v>
      </c>
      <c r="S2841" s="34">
        <f>ROUND(('NEW Reference'!L$16*List!$H2841)+'NEW Reference'!L$17,0)</f>
        <v>3964</v>
      </c>
      <c r="T2841" s="34">
        <f>ROUND(('NEW Reference'!M$16*List!$H2841)+'NEW Reference'!M$17,0)</f>
        <v>4734</v>
      </c>
      <c r="U2841" s="34">
        <f>ROUND(('NEW Reference'!N$16*List!$H2841)+'NEW Reference'!N$17,0)</f>
        <v>19102</v>
      </c>
      <c r="V2841" s="35">
        <f>ROUND(('NEW Reference'!O$16*List!$H2841)+'NEW Reference'!O$17,0)</f>
        <v>710</v>
      </c>
      <c r="W2841" s="35">
        <f>ROUND(('NEW Reference'!P$16*List!$H2841)+'NEW Reference'!P$17,0)</f>
        <v>1001</v>
      </c>
      <c r="X2841" s="35">
        <f>ROUND(('NEW Reference'!Q$16*List!$H2841)+'NEW Reference'!Q$17,0)</f>
        <v>500</v>
      </c>
      <c r="Y2841" s="36"/>
      <c r="Z2841" s="4" t="str">
        <f t="shared" si="134"/>
        <v>DUCHESNE, Utah</v>
      </c>
      <c r="AA2841" s="46" t="s">
        <v>7841</v>
      </c>
      <c r="AB2841" s="37" t="s">
        <v>49</v>
      </c>
      <c r="AC2841" s="41" t="s">
        <v>7825</v>
      </c>
      <c r="AD2841" s="42"/>
      <c r="AE2841">
        <f t="shared" si="135"/>
        <v>0.86890000000000001</v>
      </c>
    </row>
    <row r="2842" spans="1:31">
      <c r="A2842" s="28" t="s">
        <v>7842</v>
      </c>
      <c r="B2842" s="44" t="s">
        <v>7843</v>
      </c>
      <c r="C2842" s="47">
        <v>99946</v>
      </c>
      <c r="D2842" s="30" t="s">
        <v>233</v>
      </c>
      <c r="E2842" s="37" t="s">
        <v>7844</v>
      </c>
      <c r="F2842" s="50" t="s">
        <v>7825</v>
      </c>
      <c r="G2842" s="33" t="s">
        <v>59</v>
      </c>
      <c r="H2842">
        <f t="shared" si="133"/>
        <v>0.86890000000000001</v>
      </c>
      <c r="I2842" s="34">
        <f>ROUND(('NEW Reference'!B$16*List!$H2842)+'NEW Reference'!B$17,0)</f>
        <v>1094</v>
      </c>
      <c r="J2842" s="34">
        <f>ROUND(('NEW Reference'!C$16*List!$H2842)+'NEW Reference'!C$17,0)</f>
        <v>1631</v>
      </c>
      <c r="K2842" s="34">
        <f>ROUND(('NEW Reference'!D$16*List!$H2842)+'NEW Reference'!D$17,0)</f>
        <v>1955</v>
      </c>
      <c r="L2842" s="34">
        <f>ROUND(('NEW Reference'!E$16*List!$H2842)+'NEW Reference'!E$17,0)</f>
        <v>2417</v>
      </c>
      <c r="M2842" s="34">
        <f>ROUND(('NEW Reference'!F$16*List!$H2842)+'NEW Reference'!F$17,0)</f>
        <v>2518</v>
      </c>
      <c r="N2842" s="34">
        <f>ROUND(('NEW Reference'!G$16*List!$H2842)+'NEW Reference'!G$17,0)</f>
        <v>2850</v>
      </c>
      <c r="O2842" s="34">
        <f>ROUND(('NEW Reference'!H$16*List!$H2842)+'NEW Reference'!H$17,0)</f>
        <v>2959</v>
      </c>
      <c r="P2842" s="34">
        <f>ROUND(('NEW Reference'!I$16*List!$H2842)+'NEW Reference'!I$17,0)</f>
        <v>3075</v>
      </c>
      <c r="Q2842" s="34">
        <f>ROUND(('NEW Reference'!J$16*List!$H2842)+'NEW Reference'!J$17,0)</f>
        <v>3561</v>
      </c>
      <c r="R2842" s="34">
        <f>ROUND(('NEW Reference'!K$16*List!$H2842)+'NEW Reference'!K$17,0)</f>
        <v>3673</v>
      </c>
      <c r="S2842" s="34">
        <f>ROUND(('NEW Reference'!L$16*List!$H2842)+'NEW Reference'!L$17,0)</f>
        <v>3964</v>
      </c>
      <c r="T2842" s="34">
        <f>ROUND(('NEW Reference'!M$16*List!$H2842)+'NEW Reference'!M$17,0)</f>
        <v>4734</v>
      </c>
      <c r="U2842" s="34">
        <f>ROUND(('NEW Reference'!N$16*List!$H2842)+'NEW Reference'!N$17,0)</f>
        <v>19102</v>
      </c>
      <c r="V2842" s="35">
        <f>ROUND(('NEW Reference'!O$16*List!$H2842)+'NEW Reference'!O$17,0)</f>
        <v>710</v>
      </c>
      <c r="W2842" s="35">
        <f>ROUND(('NEW Reference'!P$16*List!$H2842)+'NEW Reference'!P$17,0)</f>
        <v>1001</v>
      </c>
      <c r="X2842" s="35">
        <f>ROUND(('NEW Reference'!Q$16*List!$H2842)+'NEW Reference'!Q$17,0)</f>
        <v>500</v>
      </c>
      <c r="Y2842" s="36"/>
      <c r="Z2842" s="4" t="str">
        <f t="shared" si="134"/>
        <v>EMERY, Utah</v>
      </c>
      <c r="AA2842" s="37" t="s">
        <v>7844</v>
      </c>
      <c r="AB2842" s="37" t="s">
        <v>49</v>
      </c>
      <c r="AC2842" s="32" t="s">
        <v>7825</v>
      </c>
      <c r="AD2842" s="38"/>
      <c r="AE2842">
        <f t="shared" si="135"/>
        <v>0.86890000000000001</v>
      </c>
    </row>
    <row r="2843" spans="1:31">
      <c r="A2843" s="28" t="s">
        <v>7845</v>
      </c>
      <c r="B2843" s="44" t="s">
        <v>7846</v>
      </c>
      <c r="C2843" s="45">
        <v>99946</v>
      </c>
      <c r="D2843" s="30" t="s">
        <v>233</v>
      </c>
      <c r="E2843" s="46" t="s">
        <v>1120</v>
      </c>
      <c r="F2843" s="50" t="s">
        <v>7825</v>
      </c>
      <c r="G2843" s="33" t="s">
        <v>59</v>
      </c>
      <c r="H2843">
        <f t="shared" si="133"/>
        <v>0.86890000000000001</v>
      </c>
      <c r="I2843" s="34">
        <f>ROUND(('NEW Reference'!B$16*List!$H2843)+'NEW Reference'!B$17,0)</f>
        <v>1094</v>
      </c>
      <c r="J2843" s="34">
        <f>ROUND(('NEW Reference'!C$16*List!$H2843)+'NEW Reference'!C$17,0)</f>
        <v>1631</v>
      </c>
      <c r="K2843" s="34">
        <f>ROUND(('NEW Reference'!D$16*List!$H2843)+'NEW Reference'!D$17,0)</f>
        <v>1955</v>
      </c>
      <c r="L2843" s="34">
        <f>ROUND(('NEW Reference'!E$16*List!$H2843)+'NEW Reference'!E$17,0)</f>
        <v>2417</v>
      </c>
      <c r="M2843" s="34">
        <f>ROUND(('NEW Reference'!F$16*List!$H2843)+'NEW Reference'!F$17,0)</f>
        <v>2518</v>
      </c>
      <c r="N2843" s="34">
        <f>ROUND(('NEW Reference'!G$16*List!$H2843)+'NEW Reference'!G$17,0)</f>
        <v>2850</v>
      </c>
      <c r="O2843" s="34">
        <f>ROUND(('NEW Reference'!H$16*List!$H2843)+'NEW Reference'!H$17,0)</f>
        <v>2959</v>
      </c>
      <c r="P2843" s="34">
        <f>ROUND(('NEW Reference'!I$16*List!$H2843)+'NEW Reference'!I$17,0)</f>
        <v>3075</v>
      </c>
      <c r="Q2843" s="34">
        <f>ROUND(('NEW Reference'!J$16*List!$H2843)+'NEW Reference'!J$17,0)</f>
        <v>3561</v>
      </c>
      <c r="R2843" s="34">
        <f>ROUND(('NEW Reference'!K$16*List!$H2843)+'NEW Reference'!K$17,0)</f>
        <v>3673</v>
      </c>
      <c r="S2843" s="34">
        <f>ROUND(('NEW Reference'!L$16*List!$H2843)+'NEW Reference'!L$17,0)</f>
        <v>3964</v>
      </c>
      <c r="T2843" s="34">
        <f>ROUND(('NEW Reference'!M$16*List!$H2843)+'NEW Reference'!M$17,0)</f>
        <v>4734</v>
      </c>
      <c r="U2843" s="34">
        <f>ROUND(('NEW Reference'!N$16*List!$H2843)+'NEW Reference'!N$17,0)</f>
        <v>19102</v>
      </c>
      <c r="V2843" s="35">
        <f>ROUND(('NEW Reference'!O$16*List!$H2843)+'NEW Reference'!O$17,0)</f>
        <v>710</v>
      </c>
      <c r="W2843" s="35">
        <f>ROUND(('NEW Reference'!P$16*List!$H2843)+'NEW Reference'!P$17,0)</f>
        <v>1001</v>
      </c>
      <c r="X2843" s="35">
        <f>ROUND(('NEW Reference'!Q$16*List!$H2843)+'NEW Reference'!Q$17,0)</f>
        <v>500</v>
      </c>
      <c r="Y2843" s="36"/>
      <c r="Z2843" s="4" t="str">
        <f t="shared" si="134"/>
        <v>GARFIELD, Utah</v>
      </c>
      <c r="AA2843" s="46" t="s">
        <v>1120</v>
      </c>
      <c r="AB2843" s="37" t="s">
        <v>49</v>
      </c>
      <c r="AC2843" s="41" t="s">
        <v>7825</v>
      </c>
      <c r="AD2843" s="42"/>
      <c r="AE2843">
        <f t="shared" si="135"/>
        <v>0.86890000000000001</v>
      </c>
    </row>
    <row r="2844" spans="1:31">
      <c r="A2844" s="28" t="s">
        <v>7847</v>
      </c>
      <c r="B2844" s="44" t="s">
        <v>7848</v>
      </c>
      <c r="C2844" s="45">
        <v>99946</v>
      </c>
      <c r="D2844" s="30" t="s">
        <v>233</v>
      </c>
      <c r="E2844" s="46" t="s">
        <v>1128</v>
      </c>
      <c r="F2844" s="50" t="s">
        <v>7825</v>
      </c>
      <c r="G2844" s="33" t="s">
        <v>59</v>
      </c>
      <c r="H2844">
        <f t="shared" si="133"/>
        <v>0.86890000000000001</v>
      </c>
      <c r="I2844" s="34">
        <f>ROUND(('NEW Reference'!B$16*List!$H2844)+'NEW Reference'!B$17,0)</f>
        <v>1094</v>
      </c>
      <c r="J2844" s="34">
        <f>ROUND(('NEW Reference'!C$16*List!$H2844)+'NEW Reference'!C$17,0)</f>
        <v>1631</v>
      </c>
      <c r="K2844" s="34">
        <f>ROUND(('NEW Reference'!D$16*List!$H2844)+'NEW Reference'!D$17,0)</f>
        <v>1955</v>
      </c>
      <c r="L2844" s="34">
        <f>ROUND(('NEW Reference'!E$16*List!$H2844)+'NEW Reference'!E$17,0)</f>
        <v>2417</v>
      </c>
      <c r="M2844" s="34">
        <f>ROUND(('NEW Reference'!F$16*List!$H2844)+'NEW Reference'!F$17,0)</f>
        <v>2518</v>
      </c>
      <c r="N2844" s="34">
        <f>ROUND(('NEW Reference'!G$16*List!$H2844)+'NEW Reference'!G$17,0)</f>
        <v>2850</v>
      </c>
      <c r="O2844" s="34">
        <f>ROUND(('NEW Reference'!H$16*List!$H2844)+'NEW Reference'!H$17,0)</f>
        <v>2959</v>
      </c>
      <c r="P2844" s="34">
        <f>ROUND(('NEW Reference'!I$16*List!$H2844)+'NEW Reference'!I$17,0)</f>
        <v>3075</v>
      </c>
      <c r="Q2844" s="34">
        <f>ROUND(('NEW Reference'!J$16*List!$H2844)+'NEW Reference'!J$17,0)</f>
        <v>3561</v>
      </c>
      <c r="R2844" s="34">
        <f>ROUND(('NEW Reference'!K$16*List!$H2844)+'NEW Reference'!K$17,0)</f>
        <v>3673</v>
      </c>
      <c r="S2844" s="34">
        <f>ROUND(('NEW Reference'!L$16*List!$H2844)+'NEW Reference'!L$17,0)</f>
        <v>3964</v>
      </c>
      <c r="T2844" s="34">
        <f>ROUND(('NEW Reference'!M$16*List!$H2844)+'NEW Reference'!M$17,0)</f>
        <v>4734</v>
      </c>
      <c r="U2844" s="34">
        <f>ROUND(('NEW Reference'!N$16*List!$H2844)+'NEW Reference'!N$17,0)</f>
        <v>19102</v>
      </c>
      <c r="V2844" s="35">
        <f>ROUND(('NEW Reference'!O$16*List!$H2844)+'NEW Reference'!O$17,0)</f>
        <v>710</v>
      </c>
      <c r="W2844" s="35">
        <f>ROUND(('NEW Reference'!P$16*List!$H2844)+'NEW Reference'!P$17,0)</f>
        <v>1001</v>
      </c>
      <c r="X2844" s="35">
        <f>ROUND(('NEW Reference'!Q$16*List!$H2844)+'NEW Reference'!Q$17,0)</f>
        <v>500</v>
      </c>
      <c r="Y2844" s="36"/>
      <c r="Z2844" s="4" t="str">
        <f t="shared" si="134"/>
        <v>GRAND, Utah</v>
      </c>
      <c r="AA2844" s="46" t="s">
        <v>1128</v>
      </c>
      <c r="AB2844" s="37" t="s">
        <v>49</v>
      </c>
      <c r="AC2844" s="41" t="s">
        <v>7825</v>
      </c>
      <c r="AD2844" s="42"/>
      <c r="AE2844">
        <f t="shared" si="135"/>
        <v>0.86890000000000001</v>
      </c>
    </row>
    <row r="2845" spans="1:31">
      <c r="A2845" s="28" t="s">
        <v>7849</v>
      </c>
      <c r="B2845" s="44" t="s">
        <v>7850</v>
      </c>
      <c r="C2845" s="47">
        <v>99946</v>
      </c>
      <c r="D2845" s="30" t="s">
        <v>233</v>
      </c>
      <c r="E2845" s="37" t="s">
        <v>3937</v>
      </c>
      <c r="F2845" s="50" t="s">
        <v>7825</v>
      </c>
      <c r="G2845" s="33" t="s">
        <v>59</v>
      </c>
      <c r="H2845">
        <f t="shared" si="133"/>
        <v>0.86890000000000001</v>
      </c>
      <c r="I2845" s="34">
        <f>ROUND(('NEW Reference'!B$16*List!$H2845)+'NEW Reference'!B$17,0)</f>
        <v>1094</v>
      </c>
      <c r="J2845" s="34">
        <f>ROUND(('NEW Reference'!C$16*List!$H2845)+'NEW Reference'!C$17,0)</f>
        <v>1631</v>
      </c>
      <c r="K2845" s="34">
        <f>ROUND(('NEW Reference'!D$16*List!$H2845)+'NEW Reference'!D$17,0)</f>
        <v>1955</v>
      </c>
      <c r="L2845" s="34">
        <f>ROUND(('NEW Reference'!E$16*List!$H2845)+'NEW Reference'!E$17,0)</f>
        <v>2417</v>
      </c>
      <c r="M2845" s="34">
        <f>ROUND(('NEW Reference'!F$16*List!$H2845)+'NEW Reference'!F$17,0)</f>
        <v>2518</v>
      </c>
      <c r="N2845" s="34">
        <f>ROUND(('NEW Reference'!G$16*List!$H2845)+'NEW Reference'!G$17,0)</f>
        <v>2850</v>
      </c>
      <c r="O2845" s="34">
        <f>ROUND(('NEW Reference'!H$16*List!$H2845)+'NEW Reference'!H$17,0)</f>
        <v>2959</v>
      </c>
      <c r="P2845" s="34">
        <f>ROUND(('NEW Reference'!I$16*List!$H2845)+'NEW Reference'!I$17,0)</f>
        <v>3075</v>
      </c>
      <c r="Q2845" s="34">
        <f>ROUND(('NEW Reference'!J$16*List!$H2845)+'NEW Reference'!J$17,0)</f>
        <v>3561</v>
      </c>
      <c r="R2845" s="34">
        <f>ROUND(('NEW Reference'!K$16*List!$H2845)+'NEW Reference'!K$17,0)</f>
        <v>3673</v>
      </c>
      <c r="S2845" s="34">
        <f>ROUND(('NEW Reference'!L$16*List!$H2845)+'NEW Reference'!L$17,0)</f>
        <v>3964</v>
      </c>
      <c r="T2845" s="34">
        <f>ROUND(('NEW Reference'!M$16*List!$H2845)+'NEW Reference'!M$17,0)</f>
        <v>4734</v>
      </c>
      <c r="U2845" s="34">
        <f>ROUND(('NEW Reference'!N$16*List!$H2845)+'NEW Reference'!N$17,0)</f>
        <v>19102</v>
      </c>
      <c r="V2845" s="35">
        <f>ROUND(('NEW Reference'!O$16*List!$H2845)+'NEW Reference'!O$17,0)</f>
        <v>710</v>
      </c>
      <c r="W2845" s="35">
        <f>ROUND(('NEW Reference'!P$16*List!$H2845)+'NEW Reference'!P$17,0)</f>
        <v>1001</v>
      </c>
      <c r="X2845" s="35">
        <f>ROUND(('NEW Reference'!Q$16*List!$H2845)+'NEW Reference'!Q$17,0)</f>
        <v>500</v>
      </c>
      <c r="Y2845" s="36"/>
      <c r="Z2845" s="4" t="str">
        <f t="shared" si="134"/>
        <v>IRON, Utah</v>
      </c>
      <c r="AA2845" s="46" t="s">
        <v>3937</v>
      </c>
      <c r="AB2845" s="37" t="s">
        <v>49</v>
      </c>
      <c r="AC2845" s="41" t="s">
        <v>7825</v>
      </c>
      <c r="AD2845" s="42"/>
      <c r="AE2845">
        <f t="shared" si="135"/>
        <v>0.86890000000000001</v>
      </c>
    </row>
    <row r="2846" spans="1:31">
      <c r="A2846" s="28" t="s">
        <v>7851</v>
      </c>
      <c r="B2846" s="44" t="s">
        <v>7852</v>
      </c>
      <c r="C2846" s="45">
        <v>39340</v>
      </c>
      <c r="D2846" s="30" t="s">
        <v>1425</v>
      </c>
      <c r="E2846" s="46" t="s">
        <v>7853</v>
      </c>
      <c r="F2846" s="49" t="s">
        <v>7825</v>
      </c>
      <c r="G2846" s="33" t="s">
        <v>48</v>
      </c>
      <c r="H2846">
        <f t="shared" si="133"/>
        <v>0.91220000000000001</v>
      </c>
      <c r="I2846" s="34">
        <f>ROUND(('NEW Reference'!B$16*List!$H2846)+'NEW Reference'!B$17,0)</f>
        <v>1134</v>
      </c>
      <c r="J2846" s="34">
        <f>ROUND(('NEW Reference'!C$16*List!$H2846)+'NEW Reference'!C$17,0)</f>
        <v>1691</v>
      </c>
      <c r="K2846" s="34">
        <f>ROUND(('NEW Reference'!D$16*List!$H2846)+'NEW Reference'!D$17,0)</f>
        <v>2026</v>
      </c>
      <c r="L2846" s="34">
        <f>ROUND(('NEW Reference'!E$16*List!$H2846)+'NEW Reference'!E$17,0)</f>
        <v>2505</v>
      </c>
      <c r="M2846" s="34">
        <f>ROUND(('NEW Reference'!F$16*List!$H2846)+'NEW Reference'!F$17,0)</f>
        <v>2610</v>
      </c>
      <c r="N2846" s="34">
        <f>ROUND(('NEW Reference'!G$16*List!$H2846)+'NEW Reference'!G$17,0)</f>
        <v>2954</v>
      </c>
      <c r="O2846" s="34">
        <f>ROUND(('NEW Reference'!H$16*List!$H2846)+'NEW Reference'!H$17,0)</f>
        <v>3067</v>
      </c>
      <c r="P2846" s="34">
        <f>ROUND(('NEW Reference'!I$16*List!$H2846)+'NEW Reference'!I$17,0)</f>
        <v>3188</v>
      </c>
      <c r="Q2846" s="34">
        <f>ROUND(('NEW Reference'!J$16*List!$H2846)+'NEW Reference'!J$17,0)</f>
        <v>3692</v>
      </c>
      <c r="R2846" s="34">
        <f>ROUND(('NEW Reference'!K$16*List!$H2846)+'NEW Reference'!K$17,0)</f>
        <v>3808</v>
      </c>
      <c r="S2846" s="34">
        <f>ROUND(('NEW Reference'!L$16*List!$H2846)+'NEW Reference'!L$17,0)</f>
        <v>4109</v>
      </c>
      <c r="T2846" s="34">
        <f>ROUND(('NEW Reference'!M$16*List!$H2846)+'NEW Reference'!M$17,0)</f>
        <v>4907</v>
      </c>
      <c r="U2846" s="34">
        <f>ROUND(('NEW Reference'!N$16*List!$H2846)+'NEW Reference'!N$17,0)</f>
        <v>19801</v>
      </c>
      <c r="V2846" s="35">
        <f>ROUND(('NEW Reference'!O$16*List!$H2846)+'NEW Reference'!O$17,0)</f>
        <v>736</v>
      </c>
      <c r="W2846" s="35">
        <f>ROUND(('NEW Reference'!P$16*List!$H2846)+'NEW Reference'!P$17,0)</f>
        <v>1037</v>
      </c>
      <c r="X2846" s="35">
        <f>ROUND(('NEW Reference'!Q$16*List!$H2846)+'NEW Reference'!Q$17,0)</f>
        <v>519</v>
      </c>
      <c r="Y2846" s="36"/>
      <c r="Z2846" s="4" t="str">
        <f t="shared" si="134"/>
        <v>JUAB, Utah</v>
      </c>
      <c r="AA2846" s="46" t="s">
        <v>7853</v>
      </c>
      <c r="AB2846" s="37" t="s">
        <v>49</v>
      </c>
      <c r="AC2846" s="41" t="s">
        <v>7825</v>
      </c>
      <c r="AD2846" s="42"/>
      <c r="AE2846">
        <f t="shared" si="135"/>
        <v>0.91220000000000001</v>
      </c>
    </row>
    <row r="2847" spans="1:31">
      <c r="A2847" s="28" t="s">
        <v>7854</v>
      </c>
      <c r="B2847" s="44" t="s">
        <v>7855</v>
      </c>
      <c r="C2847" s="45">
        <v>99946</v>
      </c>
      <c r="D2847" s="30" t="s">
        <v>233</v>
      </c>
      <c r="E2847" s="46" t="s">
        <v>2312</v>
      </c>
      <c r="F2847" s="50" t="s">
        <v>7825</v>
      </c>
      <c r="G2847" s="33" t="s">
        <v>59</v>
      </c>
      <c r="H2847">
        <f t="shared" si="133"/>
        <v>0.86890000000000001</v>
      </c>
      <c r="I2847" s="34">
        <f>ROUND(('NEW Reference'!B$16*List!$H2847)+'NEW Reference'!B$17,0)</f>
        <v>1094</v>
      </c>
      <c r="J2847" s="34">
        <f>ROUND(('NEW Reference'!C$16*List!$H2847)+'NEW Reference'!C$17,0)</f>
        <v>1631</v>
      </c>
      <c r="K2847" s="34">
        <f>ROUND(('NEW Reference'!D$16*List!$H2847)+'NEW Reference'!D$17,0)</f>
        <v>1955</v>
      </c>
      <c r="L2847" s="34">
        <f>ROUND(('NEW Reference'!E$16*List!$H2847)+'NEW Reference'!E$17,0)</f>
        <v>2417</v>
      </c>
      <c r="M2847" s="34">
        <f>ROUND(('NEW Reference'!F$16*List!$H2847)+'NEW Reference'!F$17,0)</f>
        <v>2518</v>
      </c>
      <c r="N2847" s="34">
        <f>ROUND(('NEW Reference'!G$16*List!$H2847)+'NEW Reference'!G$17,0)</f>
        <v>2850</v>
      </c>
      <c r="O2847" s="34">
        <f>ROUND(('NEW Reference'!H$16*List!$H2847)+'NEW Reference'!H$17,0)</f>
        <v>2959</v>
      </c>
      <c r="P2847" s="34">
        <f>ROUND(('NEW Reference'!I$16*List!$H2847)+'NEW Reference'!I$17,0)</f>
        <v>3075</v>
      </c>
      <c r="Q2847" s="34">
        <f>ROUND(('NEW Reference'!J$16*List!$H2847)+'NEW Reference'!J$17,0)</f>
        <v>3561</v>
      </c>
      <c r="R2847" s="34">
        <f>ROUND(('NEW Reference'!K$16*List!$H2847)+'NEW Reference'!K$17,0)</f>
        <v>3673</v>
      </c>
      <c r="S2847" s="34">
        <f>ROUND(('NEW Reference'!L$16*List!$H2847)+'NEW Reference'!L$17,0)</f>
        <v>3964</v>
      </c>
      <c r="T2847" s="34">
        <f>ROUND(('NEW Reference'!M$16*List!$H2847)+'NEW Reference'!M$17,0)</f>
        <v>4734</v>
      </c>
      <c r="U2847" s="34">
        <f>ROUND(('NEW Reference'!N$16*List!$H2847)+'NEW Reference'!N$17,0)</f>
        <v>19102</v>
      </c>
      <c r="V2847" s="35">
        <f>ROUND(('NEW Reference'!O$16*List!$H2847)+'NEW Reference'!O$17,0)</f>
        <v>710</v>
      </c>
      <c r="W2847" s="35">
        <f>ROUND(('NEW Reference'!P$16*List!$H2847)+'NEW Reference'!P$17,0)</f>
        <v>1001</v>
      </c>
      <c r="X2847" s="35">
        <f>ROUND(('NEW Reference'!Q$16*List!$H2847)+'NEW Reference'!Q$17,0)</f>
        <v>500</v>
      </c>
      <c r="Y2847" s="36"/>
      <c r="Z2847" s="4" t="str">
        <f t="shared" si="134"/>
        <v>KANE, Utah</v>
      </c>
      <c r="AA2847" s="46" t="s">
        <v>2312</v>
      </c>
      <c r="AB2847" s="37" t="s">
        <v>49</v>
      </c>
      <c r="AC2847" s="41" t="s">
        <v>7825</v>
      </c>
      <c r="AD2847" s="42"/>
      <c r="AE2847">
        <f t="shared" si="135"/>
        <v>0.86890000000000001</v>
      </c>
    </row>
    <row r="2848" spans="1:31">
      <c r="A2848" s="28" t="s">
        <v>7856</v>
      </c>
      <c r="B2848" s="44" t="s">
        <v>7857</v>
      </c>
      <c r="C2848" s="45">
        <v>99946</v>
      </c>
      <c r="D2848" s="30" t="s">
        <v>233</v>
      </c>
      <c r="E2848" s="46" t="s">
        <v>7858</v>
      </c>
      <c r="F2848" s="50" t="s">
        <v>7825</v>
      </c>
      <c r="G2848" s="33" t="s">
        <v>59</v>
      </c>
      <c r="H2848">
        <f t="shared" si="133"/>
        <v>0.86890000000000001</v>
      </c>
      <c r="I2848" s="34">
        <f>ROUND(('NEW Reference'!B$16*List!$H2848)+'NEW Reference'!B$17,0)</f>
        <v>1094</v>
      </c>
      <c r="J2848" s="34">
        <f>ROUND(('NEW Reference'!C$16*List!$H2848)+'NEW Reference'!C$17,0)</f>
        <v>1631</v>
      </c>
      <c r="K2848" s="34">
        <f>ROUND(('NEW Reference'!D$16*List!$H2848)+'NEW Reference'!D$17,0)</f>
        <v>1955</v>
      </c>
      <c r="L2848" s="34">
        <f>ROUND(('NEW Reference'!E$16*List!$H2848)+'NEW Reference'!E$17,0)</f>
        <v>2417</v>
      </c>
      <c r="M2848" s="34">
        <f>ROUND(('NEW Reference'!F$16*List!$H2848)+'NEW Reference'!F$17,0)</f>
        <v>2518</v>
      </c>
      <c r="N2848" s="34">
        <f>ROUND(('NEW Reference'!G$16*List!$H2848)+'NEW Reference'!G$17,0)</f>
        <v>2850</v>
      </c>
      <c r="O2848" s="34">
        <f>ROUND(('NEW Reference'!H$16*List!$H2848)+'NEW Reference'!H$17,0)</f>
        <v>2959</v>
      </c>
      <c r="P2848" s="34">
        <f>ROUND(('NEW Reference'!I$16*List!$H2848)+'NEW Reference'!I$17,0)</f>
        <v>3075</v>
      </c>
      <c r="Q2848" s="34">
        <f>ROUND(('NEW Reference'!J$16*List!$H2848)+'NEW Reference'!J$17,0)</f>
        <v>3561</v>
      </c>
      <c r="R2848" s="34">
        <f>ROUND(('NEW Reference'!K$16*List!$H2848)+'NEW Reference'!K$17,0)</f>
        <v>3673</v>
      </c>
      <c r="S2848" s="34">
        <f>ROUND(('NEW Reference'!L$16*List!$H2848)+'NEW Reference'!L$17,0)</f>
        <v>3964</v>
      </c>
      <c r="T2848" s="34">
        <f>ROUND(('NEW Reference'!M$16*List!$H2848)+'NEW Reference'!M$17,0)</f>
        <v>4734</v>
      </c>
      <c r="U2848" s="34">
        <f>ROUND(('NEW Reference'!N$16*List!$H2848)+'NEW Reference'!N$17,0)</f>
        <v>19102</v>
      </c>
      <c r="V2848" s="35">
        <f>ROUND(('NEW Reference'!O$16*List!$H2848)+'NEW Reference'!O$17,0)</f>
        <v>710</v>
      </c>
      <c r="W2848" s="35">
        <f>ROUND(('NEW Reference'!P$16*List!$H2848)+'NEW Reference'!P$17,0)</f>
        <v>1001</v>
      </c>
      <c r="X2848" s="35">
        <f>ROUND(('NEW Reference'!Q$16*List!$H2848)+'NEW Reference'!Q$17,0)</f>
        <v>500</v>
      </c>
      <c r="Y2848" s="36"/>
      <c r="Z2848" s="4" t="str">
        <f t="shared" si="134"/>
        <v>MILLARD, Utah</v>
      </c>
      <c r="AA2848" s="46" t="s">
        <v>7858</v>
      </c>
      <c r="AB2848" s="37" t="s">
        <v>49</v>
      </c>
      <c r="AC2848" s="41" t="s">
        <v>7825</v>
      </c>
      <c r="AD2848" s="42"/>
      <c r="AE2848">
        <f t="shared" si="135"/>
        <v>0.86890000000000001</v>
      </c>
    </row>
    <row r="2849" spans="1:31">
      <c r="A2849" s="28" t="s">
        <v>7859</v>
      </c>
      <c r="B2849" s="44" t="s">
        <v>7860</v>
      </c>
      <c r="C2849" s="45">
        <v>36260</v>
      </c>
      <c r="D2849" s="30" t="s">
        <v>1324</v>
      </c>
      <c r="E2849" s="46" t="s">
        <v>261</v>
      </c>
      <c r="F2849" s="49" t="s">
        <v>7825</v>
      </c>
      <c r="G2849" s="33" t="s">
        <v>48</v>
      </c>
      <c r="H2849">
        <f t="shared" si="133"/>
        <v>0.89290000000000003</v>
      </c>
      <c r="I2849" s="34">
        <f>ROUND(('NEW Reference'!B$16*List!$H2849)+'NEW Reference'!B$17,0)</f>
        <v>1116</v>
      </c>
      <c r="J2849" s="34">
        <f>ROUND(('NEW Reference'!C$16*List!$H2849)+'NEW Reference'!C$17,0)</f>
        <v>1664</v>
      </c>
      <c r="K2849" s="34">
        <f>ROUND(('NEW Reference'!D$16*List!$H2849)+'NEW Reference'!D$17,0)</f>
        <v>1994</v>
      </c>
      <c r="L2849" s="34">
        <f>ROUND(('NEW Reference'!E$16*List!$H2849)+'NEW Reference'!E$17,0)</f>
        <v>2466</v>
      </c>
      <c r="M2849" s="34">
        <f>ROUND(('NEW Reference'!F$16*List!$H2849)+'NEW Reference'!F$17,0)</f>
        <v>2569</v>
      </c>
      <c r="N2849" s="34">
        <f>ROUND(('NEW Reference'!G$16*List!$H2849)+'NEW Reference'!G$17,0)</f>
        <v>2908</v>
      </c>
      <c r="O2849" s="34">
        <f>ROUND(('NEW Reference'!H$16*List!$H2849)+'NEW Reference'!H$17,0)</f>
        <v>3019</v>
      </c>
      <c r="P2849" s="34">
        <f>ROUND(('NEW Reference'!I$16*List!$H2849)+'NEW Reference'!I$17,0)</f>
        <v>3138</v>
      </c>
      <c r="Q2849" s="34">
        <f>ROUND(('NEW Reference'!J$16*List!$H2849)+'NEW Reference'!J$17,0)</f>
        <v>3633</v>
      </c>
      <c r="R2849" s="34">
        <f>ROUND(('NEW Reference'!K$16*List!$H2849)+'NEW Reference'!K$17,0)</f>
        <v>3748</v>
      </c>
      <c r="S2849" s="34">
        <f>ROUND(('NEW Reference'!L$16*List!$H2849)+'NEW Reference'!L$17,0)</f>
        <v>4044</v>
      </c>
      <c r="T2849" s="34">
        <f>ROUND(('NEW Reference'!M$16*List!$H2849)+'NEW Reference'!M$17,0)</f>
        <v>4830</v>
      </c>
      <c r="U2849" s="34">
        <f>ROUND(('NEW Reference'!N$16*List!$H2849)+'NEW Reference'!N$17,0)</f>
        <v>19490</v>
      </c>
      <c r="V2849" s="35">
        <f>ROUND(('NEW Reference'!O$16*List!$H2849)+'NEW Reference'!O$17,0)</f>
        <v>725</v>
      </c>
      <c r="W2849" s="35">
        <f>ROUND(('NEW Reference'!P$16*List!$H2849)+'NEW Reference'!P$17,0)</f>
        <v>1021</v>
      </c>
      <c r="X2849" s="35">
        <f>ROUND(('NEW Reference'!Q$16*List!$H2849)+'NEW Reference'!Q$17,0)</f>
        <v>510</v>
      </c>
      <c r="Y2849" s="36"/>
      <c r="Z2849" s="4" t="str">
        <f t="shared" si="134"/>
        <v>MORGAN, Utah</v>
      </c>
      <c r="AA2849" s="37" t="s">
        <v>261</v>
      </c>
      <c r="AB2849" s="37" t="s">
        <v>49</v>
      </c>
      <c r="AC2849" s="32" t="s">
        <v>7825</v>
      </c>
      <c r="AD2849" s="38"/>
      <c r="AE2849">
        <f t="shared" si="135"/>
        <v>0.89290000000000003</v>
      </c>
    </row>
    <row r="2850" spans="1:31">
      <c r="A2850" s="28" t="s">
        <v>7861</v>
      </c>
      <c r="B2850" s="44" t="s">
        <v>7862</v>
      </c>
      <c r="C2850" s="47">
        <v>99946</v>
      </c>
      <c r="D2850" s="30" t="s">
        <v>233</v>
      </c>
      <c r="E2850" s="37" t="s">
        <v>7863</v>
      </c>
      <c r="F2850" s="50" t="s">
        <v>7825</v>
      </c>
      <c r="G2850" s="33" t="s">
        <v>59</v>
      </c>
      <c r="H2850">
        <f t="shared" si="133"/>
        <v>0.86890000000000001</v>
      </c>
      <c r="I2850" s="34">
        <f>ROUND(('NEW Reference'!B$16*List!$H2850)+'NEW Reference'!B$17,0)</f>
        <v>1094</v>
      </c>
      <c r="J2850" s="34">
        <f>ROUND(('NEW Reference'!C$16*List!$H2850)+'NEW Reference'!C$17,0)</f>
        <v>1631</v>
      </c>
      <c r="K2850" s="34">
        <f>ROUND(('NEW Reference'!D$16*List!$H2850)+'NEW Reference'!D$17,0)</f>
        <v>1955</v>
      </c>
      <c r="L2850" s="34">
        <f>ROUND(('NEW Reference'!E$16*List!$H2850)+'NEW Reference'!E$17,0)</f>
        <v>2417</v>
      </c>
      <c r="M2850" s="34">
        <f>ROUND(('NEW Reference'!F$16*List!$H2850)+'NEW Reference'!F$17,0)</f>
        <v>2518</v>
      </c>
      <c r="N2850" s="34">
        <f>ROUND(('NEW Reference'!G$16*List!$H2850)+'NEW Reference'!G$17,0)</f>
        <v>2850</v>
      </c>
      <c r="O2850" s="34">
        <f>ROUND(('NEW Reference'!H$16*List!$H2850)+'NEW Reference'!H$17,0)</f>
        <v>2959</v>
      </c>
      <c r="P2850" s="34">
        <f>ROUND(('NEW Reference'!I$16*List!$H2850)+'NEW Reference'!I$17,0)</f>
        <v>3075</v>
      </c>
      <c r="Q2850" s="34">
        <f>ROUND(('NEW Reference'!J$16*List!$H2850)+'NEW Reference'!J$17,0)</f>
        <v>3561</v>
      </c>
      <c r="R2850" s="34">
        <f>ROUND(('NEW Reference'!K$16*List!$H2850)+'NEW Reference'!K$17,0)</f>
        <v>3673</v>
      </c>
      <c r="S2850" s="34">
        <f>ROUND(('NEW Reference'!L$16*List!$H2850)+'NEW Reference'!L$17,0)</f>
        <v>3964</v>
      </c>
      <c r="T2850" s="34">
        <f>ROUND(('NEW Reference'!M$16*List!$H2850)+'NEW Reference'!M$17,0)</f>
        <v>4734</v>
      </c>
      <c r="U2850" s="34">
        <f>ROUND(('NEW Reference'!N$16*List!$H2850)+'NEW Reference'!N$17,0)</f>
        <v>19102</v>
      </c>
      <c r="V2850" s="35">
        <f>ROUND(('NEW Reference'!O$16*List!$H2850)+'NEW Reference'!O$17,0)</f>
        <v>710</v>
      </c>
      <c r="W2850" s="35">
        <f>ROUND(('NEW Reference'!P$16*List!$H2850)+'NEW Reference'!P$17,0)</f>
        <v>1001</v>
      </c>
      <c r="X2850" s="35">
        <f>ROUND(('NEW Reference'!Q$16*List!$H2850)+'NEW Reference'!Q$17,0)</f>
        <v>500</v>
      </c>
      <c r="Y2850" s="36"/>
      <c r="Z2850" s="4" t="str">
        <f t="shared" si="134"/>
        <v>PIUTE, Utah</v>
      </c>
      <c r="AA2850" s="37" t="s">
        <v>7863</v>
      </c>
      <c r="AB2850" s="37" t="s">
        <v>49</v>
      </c>
      <c r="AC2850" s="32" t="s">
        <v>7825</v>
      </c>
      <c r="AD2850" s="38"/>
      <c r="AE2850">
        <f t="shared" si="135"/>
        <v>0.86890000000000001</v>
      </c>
    </row>
    <row r="2851" spans="1:31">
      <c r="A2851" s="28" t="s">
        <v>7864</v>
      </c>
      <c r="B2851" s="44" t="s">
        <v>7865</v>
      </c>
      <c r="C2851" s="45">
        <v>99946</v>
      </c>
      <c r="D2851" s="30" t="s">
        <v>233</v>
      </c>
      <c r="E2851" s="46" t="s">
        <v>7866</v>
      </c>
      <c r="F2851" s="50" t="s">
        <v>7825</v>
      </c>
      <c r="G2851" s="33" t="s">
        <v>59</v>
      </c>
      <c r="H2851">
        <f t="shared" si="133"/>
        <v>0.86890000000000001</v>
      </c>
      <c r="I2851" s="34">
        <f>ROUND(('NEW Reference'!B$16*List!$H2851)+'NEW Reference'!B$17,0)</f>
        <v>1094</v>
      </c>
      <c r="J2851" s="34">
        <f>ROUND(('NEW Reference'!C$16*List!$H2851)+'NEW Reference'!C$17,0)</f>
        <v>1631</v>
      </c>
      <c r="K2851" s="34">
        <f>ROUND(('NEW Reference'!D$16*List!$H2851)+'NEW Reference'!D$17,0)</f>
        <v>1955</v>
      </c>
      <c r="L2851" s="34">
        <f>ROUND(('NEW Reference'!E$16*List!$H2851)+'NEW Reference'!E$17,0)</f>
        <v>2417</v>
      </c>
      <c r="M2851" s="34">
        <f>ROUND(('NEW Reference'!F$16*List!$H2851)+'NEW Reference'!F$17,0)</f>
        <v>2518</v>
      </c>
      <c r="N2851" s="34">
        <f>ROUND(('NEW Reference'!G$16*List!$H2851)+'NEW Reference'!G$17,0)</f>
        <v>2850</v>
      </c>
      <c r="O2851" s="34">
        <f>ROUND(('NEW Reference'!H$16*List!$H2851)+'NEW Reference'!H$17,0)</f>
        <v>2959</v>
      </c>
      <c r="P2851" s="34">
        <f>ROUND(('NEW Reference'!I$16*List!$H2851)+'NEW Reference'!I$17,0)</f>
        <v>3075</v>
      </c>
      <c r="Q2851" s="34">
        <f>ROUND(('NEW Reference'!J$16*List!$H2851)+'NEW Reference'!J$17,0)</f>
        <v>3561</v>
      </c>
      <c r="R2851" s="34">
        <f>ROUND(('NEW Reference'!K$16*List!$H2851)+'NEW Reference'!K$17,0)</f>
        <v>3673</v>
      </c>
      <c r="S2851" s="34">
        <f>ROUND(('NEW Reference'!L$16*List!$H2851)+'NEW Reference'!L$17,0)</f>
        <v>3964</v>
      </c>
      <c r="T2851" s="34">
        <f>ROUND(('NEW Reference'!M$16*List!$H2851)+'NEW Reference'!M$17,0)</f>
        <v>4734</v>
      </c>
      <c r="U2851" s="34">
        <f>ROUND(('NEW Reference'!N$16*List!$H2851)+'NEW Reference'!N$17,0)</f>
        <v>19102</v>
      </c>
      <c r="V2851" s="35">
        <f>ROUND(('NEW Reference'!O$16*List!$H2851)+'NEW Reference'!O$17,0)</f>
        <v>710</v>
      </c>
      <c r="W2851" s="35">
        <f>ROUND(('NEW Reference'!P$16*List!$H2851)+'NEW Reference'!P$17,0)</f>
        <v>1001</v>
      </c>
      <c r="X2851" s="35">
        <f>ROUND(('NEW Reference'!Q$16*List!$H2851)+'NEW Reference'!Q$17,0)</f>
        <v>500</v>
      </c>
      <c r="Y2851" s="36"/>
      <c r="Z2851" s="4" t="str">
        <f t="shared" si="134"/>
        <v>RICH, Utah</v>
      </c>
      <c r="AA2851" s="46" t="s">
        <v>7866</v>
      </c>
      <c r="AB2851" s="37" t="s">
        <v>49</v>
      </c>
      <c r="AC2851" s="41" t="s">
        <v>7825</v>
      </c>
      <c r="AD2851" s="42"/>
      <c r="AE2851">
        <f t="shared" si="135"/>
        <v>0.86890000000000001</v>
      </c>
    </row>
    <row r="2852" spans="1:31">
      <c r="A2852" s="28" t="s">
        <v>7867</v>
      </c>
      <c r="B2852" s="44" t="s">
        <v>7868</v>
      </c>
      <c r="C2852" s="47">
        <v>41620</v>
      </c>
      <c r="D2852" s="30" t="s">
        <v>1522</v>
      </c>
      <c r="E2852" s="37" t="s">
        <v>7869</v>
      </c>
      <c r="F2852" s="49" t="s">
        <v>7825</v>
      </c>
      <c r="G2852" s="33" t="s">
        <v>48</v>
      </c>
      <c r="H2852">
        <f t="shared" si="133"/>
        <v>0.92210000000000003</v>
      </c>
      <c r="I2852" s="34">
        <f>ROUND(('NEW Reference'!B$16*List!$H2852)+'NEW Reference'!B$17,0)</f>
        <v>1143</v>
      </c>
      <c r="J2852" s="34">
        <f>ROUND(('NEW Reference'!C$16*List!$H2852)+'NEW Reference'!C$17,0)</f>
        <v>1705</v>
      </c>
      <c r="K2852" s="34">
        <f>ROUND(('NEW Reference'!D$16*List!$H2852)+'NEW Reference'!D$17,0)</f>
        <v>2043</v>
      </c>
      <c r="L2852" s="34">
        <f>ROUND(('NEW Reference'!E$16*List!$H2852)+'NEW Reference'!E$17,0)</f>
        <v>2525</v>
      </c>
      <c r="M2852" s="34">
        <f>ROUND(('NEW Reference'!F$16*List!$H2852)+'NEW Reference'!F$17,0)</f>
        <v>2631</v>
      </c>
      <c r="N2852" s="34">
        <f>ROUND(('NEW Reference'!G$16*List!$H2852)+'NEW Reference'!G$17,0)</f>
        <v>2978</v>
      </c>
      <c r="O2852" s="34">
        <f>ROUND(('NEW Reference'!H$16*List!$H2852)+'NEW Reference'!H$17,0)</f>
        <v>3092</v>
      </c>
      <c r="P2852" s="34">
        <f>ROUND(('NEW Reference'!I$16*List!$H2852)+'NEW Reference'!I$17,0)</f>
        <v>3214</v>
      </c>
      <c r="Q2852" s="34">
        <f>ROUND(('NEW Reference'!J$16*List!$H2852)+'NEW Reference'!J$17,0)</f>
        <v>3721</v>
      </c>
      <c r="R2852" s="34">
        <f>ROUND(('NEW Reference'!K$16*List!$H2852)+'NEW Reference'!K$17,0)</f>
        <v>3839</v>
      </c>
      <c r="S2852" s="34">
        <f>ROUND(('NEW Reference'!L$16*List!$H2852)+'NEW Reference'!L$17,0)</f>
        <v>4142</v>
      </c>
      <c r="T2852" s="34">
        <f>ROUND(('NEW Reference'!M$16*List!$H2852)+'NEW Reference'!M$17,0)</f>
        <v>4947</v>
      </c>
      <c r="U2852" s="34">
        <f>ROUND(('NEW Reference'!N$16*List!$H2852)+'NEW Reference'!N$17,0)</f>
        <v>19961</v>
      </c>
      <c r="V2852" s="35">
        <f>ROUND(('NEW Reference'!O$16*List!$H2852)+'NEW Reference'!O$17,0)</f>
        <v>742</v>
      </c>
      <c r="W2852" s="35">
        <f>ROUND(('NEW Reference'!P$16*List!$H2852)+'NEW Reference'!P$17,0)</f>
        <v>1046</v>
      </c>
      <c r="X2852" s="35">
        <f>ROUND(('NEW Reference'!Q$16*List!$H2852)+'NEW Reference'!Q$17,0)</f>
        <v>523</v>
      </c>
      <c r="Y2852" s="36"/>
      <c r="Z2852" s="4" t="str">
        <f t="shared" si="134"/>
        <v>SALT LAKE, Utah</v>
      </c>
      <c r="AA2852" s="46" t="s">
        <v>7869</v>
      </c>
      <c r="AB2852" s="37" t="s">
        <v>49</v>
      </c>
      <c r="AC2852" s="41" t="s">
        <v>7825</v>
      </c>
      <c r="AD2852" s="42"/>
      <c r="AE2852">
        <f t="shared" si="135"/>
        <v>0.92210000000000003</v>
      </c>
    </row>
    <row r="2853" spans="1:31">
      <c r="A2853" s="28" t="s">
        <v>7870</v>
      </c>
      <c r="B2853" s="44" t="s">
        <v>7871</v>
      </c>
      <c r="C2853" s="45">
        <v>99946</v>
      </c>
      <c r="D2853" s="30" t="s">
        <v>233</v>
      </c>
      <c r="E2853" s="46" t="s">
        <v>1239</v>
      </c>
      <c r="F2853" s="50" t="s">
        <v>7825</v>
      </c>
      <c r="G2853" s="33" t="s">
        <v>59</v>
      </c>
      <c r="H2853">
        <f t="shared" si="133"/>
        <v>0.86890000000000001</v>
      </c>
      <c r="I2853" s="34">
        <f>ROUND(('NEW Reference'!B$16*List!$H2853)+'NEW Reference'!B$17,0)</f>
        <v>1094</v>
      </c>
      <c r="J2853" s="34">
        <f>ROUND(('NEW Reference'!C$16*List!$H2853)+'NEW Reference'!C$17,0)</f>
        <v>1631</v>
      </c>
      <c r="K2853" s="34">
        <f>ROUND(('NEW Reference'!D$16*List!$H2853)+'NEW Reference'!D$17,0)</f>
        <v>1955</v>
      </c>
      <c r="L2853" s="34">
        <f>ROUND(('NEW Reference'!E$16*List!$H2853)+'NEW Reference'!E$17,0)</f>
        <v>2417</v>
      </c>
      <c r="M2853" s="34">
        <f>ROUND(('NEW Reference'!F$16*List!$H2853)+'NEW Reference'!F$17,0)</f>
        <v>2518</v>
      </c>
      <c r="N2853" s="34">
        <f>ROUND(('NEW Reference'!G$16*List!$H2853)+'NEW Reference'!G$17,0)</f>
        <v>2850</v>
      </c>
      <c r="O2853" s="34">
        <f>ROUND(('NEW Reference'!H$16*List!$H2853)+'NEW Reference'!H$17,0)</f>
        <v>2959</v>
      </c>
      <c r="P2853" s="34">
        <f>ROUND(('NEW Reference'!I$16*List!$H2853)+'NEW Reference'!I$17,0)</f>
        <v>3075</v>
      </c>
      <c r="Q2853" s="34">
        <f>ROUND(('NEW Reference'!J$16*List!$H2853)+'NEW Reference'!J$17,0)</f>
        <v>3561</v>
      </c>
      <c r="R2853" s="34">
        <f>ROUND(('NEW Reference'!K$16*List!$H2853)+'NEW Reference'!K$17,0)</f>
        <v>3673</v>
      </c>
      <c r="S2853" s="34">
        <f>ROUND(('NEW Reference'!L$16*List!$H2853)+'NEW Reference'!L$17,0)</f>
        <v>3964</v>
      </c>
      <c r="T2853" s="34">
        <f>ROUND(('NEW Reference'!M$16*List!$H2853)+'NEW Reference'!M$17,0)</f>
        <v>4734</v>
      </c>
      <c r="U2853" s="34">
        <f>ROUND(('NEW Reference'!N$16*List!$H2853)+'NEW Reference'!N$17,0)</f>
        <v>19102</v>
      </c>
      <c r="V2853" s="35">
        <f>ROUND(('NEW Reference'!O$16*List!$H2853)+'NEW Reference'!O$17,0)</f>
        <v>710</v>
      </c>
      <c r="W2853" s="35">
        <f>ROUND(('NEW Reference'!P$16*List!$H2853)+'NEW Reference'!P$17,0)</f>
        <v>1001</v>
      </c>
      <c r="X2853" s="35">
        <f>ROUND(('NEW Reference'!Q$16*List!$H2853)+'NEW Reference'!Q$17,0)</f>
        <v>500</v>
      </c>
      <c r="Y2853" s="36"/>
      <c r="Z2853" s="4" t="str">
        <f t="shared" si="134"/>
        <v>SAN JUAN, Utah</v>
      </c>
      <c r="AA2853" s="46" t="s">
        <v>1239</v>
      </c>
      <c r="AB2853" s="37" t="s">
        <v>49</v>
      </c>
      <c r="AC2853" s="41" t="s">
        <v>7825</v>
      </c>
      <c r="AD2853" s="42"/>
      <c r="AE2853">
        <f t="shared" si="135"/>
        <v>0.86890000000000001</v>
      </c>
    </row>
    <row r="2854" spans="1:31">
      <c r="A2854" s="28" t="s">
        <v>7872</v>
      </c>
      <c r="B2854" s="44" t="s">
        <v>7873</v>
      </c>
      <c r="C2854" s="45">
        <v>99946</v>
      </c>
      <c r="D2854" s="30" t="s">
        <v>233</v>
      </c>
      <c r="E2854" s="46" t="s">
        <v>7874</v>
      </c>
      <c r="F2854" s="50" t="s">
        <v>7825</v>
      </c>
      <c r="G2854" s="33" t="s">
        <v>59</v>
      </c>
      <c r="H2854">
        <f t="shared" si="133"/>
        <v>0.86890000000000001</v>
      </c>
      <c r="I2854" s="34">
        <f>ROUND(('NEW Reference'!B$16*List!$H2854)+'NEW Reference'!B$17,0)</f>
        <v>1094</v>
      </c>
      <c r="J2854" s="34">
        <f>ROUND(('NEW Reference'!C$16*List!$H2854)+'NEW Reference'!C$17,0)</f>
        <v>1631</v>
      </c>
      <c r="K2854" s="34">
        <f>ROUND(('NEW Reference'!D$16*List!$H2854)+'NEW Reference'!D$17,0)</f>
        <v>1955</v>
      </c>
      <c r="L2854" s="34">
        <f>ROUND(('NEW Reference'!E$16*List!$H2854)+'NEW Reference'!E$17,0)</f>
        <v>2417</v>
      </c>
      <c r="M2854" s="34">
        <f>ROUND(('NEW Reference'!F$16*List!$H2854)+'NEW Reference'!F$17,0)</f>
        <v>2518</v>
      </c>
      <c r="N2854" s="34">
        <f>ROUND(('NEW Reference'!G$16*List!$H2854)+'NEW Reference'!G$17,0)</f>
        <v>2850</v>
      </c>
      <c r="O2854" s="34">
        <f>ROUND(('NEW Reference'!H$16*List!$H2854)+'NEW Reference'!H$17,0)</f>
        <v>2959</v>
      </c>
      <c r="P2854" s="34">
        <f>ROUND(('NEW Reference'!I$16*List!$H2854)+'NEW Reference'!I$17,0)</f>
        <v>3075</v>
      </c>
      <c r="Q2854" s="34">
        <f>ROUND(('NEW Reference'!J$16*List!$H2854)+'NEW Reference'!J$17,0)</f>
        <v>3561</v>
      </c>
      <c r="R2854" s="34">
        <f>ROUND(('NEW Reference'!K$16*List!$H2854)+'NEW Reference'!K$17,0)</f>
        <v>3673</v>
      </c>
      <c r="S2854" s="34">
        <f>ROUND(('NEW Reference'!L$16*List!$H2854)+'NEW Reference'!L$17,0)</f>
        <v>3964</v>
      </c>
      <c r="T2854" s="34">
        <f>ROUND(('NEW Reference'!M$16*List!$H2854)+'NEW Reference'!M$17,0)</f>
        <v>4734</v>
      </c>
      <c r="U2854" s="34">
        <f>ROUND(('NEW Reference'!N$16*List!$H2854)+'NEW Reference'!N$17,0)</f>
        <v>19102</v>
      </c>
      <c r="V2854" s="35">
        <f>ROUND(('NEW Reference'!O$16*List!$H2854)+'NEW Reference'!O$17,0)</f>
        <v>710</v>
      </c>
      <c r="W2854" s="35">
        <f>ROUND(('NEW Reference'!P$16*List!$H2854)+'NEW Reference'!P$17,0)</f>
        <v>1001</v>
      </c>
      <c r="X2854" s="35">
        <f>ROUND(('NEW Reference'!Q$16*List!$H2854)+'NEW Reference'!Q$17,0)</f>
        <v>500</v>
      </c>
      <c r="Y2854" s="36"/>
      <c r="Z2854" s="4" t="str">
        <f t="shared" si="134"/>
        <v>SANPETE, Utah</v>
      </c>
      <c r="AA2854" s="46" t="s">
        <v>7874</v>
      </c>
      <c r="AB2854" s="37" t="s">
        <v>49</v>
      </c>
      <c r="AC2854" s="41" t="s">
        <v>7825</v>
      </c>
      <c r="AD2854" s="42"/>
      <c r="AE2854">
        <f t="shared" si="135"/>
        <v>0.86890000000000001</v>
      </c>
    </row>
    <row r="2855" spans="1:31">
      <c r="A2855" s="28" t="s">
        <v>7875</v>
      </c>
      <c r="B2855" s="44" t="s">
        <v>7876</v>
      </c>
      <c r="C2855" s="47">
        <v>99946</v>
      </c>
      <c r="D2855" s="30" t="s">
        <v>233</v>
      </c>
      <c r="E2855" s="37" t="s">
        <v>737</v>
      </c>
      <c r="F2855" s="50" t="s">
        <v>7825</v>
      </c>
      <c r="G2855" s="33" t="s">
        <v>59</v>
      </c>
      <c r="H2855">
        <f t="shared" si="133"/>
        <v>0.86890000000000001</v>
      </c>
      <c r="I2855" s="34">
        <f>ROUND(('NEW Reference'!B$16*List!$H2855)+'NEW Reference'!B$17,0)</f>
        <v>1094</v>
      </c>
      <c r="J2855" s="34">
        <f>ROUND(('NEW Reference'!C$16*List!$H2855)+'NEW Reference'!C$17,0)</f>
        <v>1631</v>
      </c>
      <c r="K2855" s="34">
        <f>ROUND(('NEW Reference'!D$16*List!$H2855)+'NEW Reference'!D$17,0)</f>
        <v>1955</v>
      </c>
      <c r="L2855" s="34">
        <f>ROUND(('NEW Reference'!E$16*List!$H2855)+'NEW Reference'!E$17,0)</f>
        <v>2417</v>
      </c>
      <c r="M2855" s="34">
        <f>ROUND(('NEW Reference'!F$16*List!$H2855)+'NEW Reference'!F$17,0)</f>
        <v>2518</v>
      </c>
      <c r="N2855" s="34">
        <f>ROUND(('NEW Reference'!G$16*List!$H2855)+'NEW Reference'!G$17,0)</f>
        <v>2850</v>
      </c>
      <c r="O2855" s="34">
        <f>ROUND(('NEW Reference'!H$16*List!$H2855)+'NEW Reference'!H$17,0)</f>
        <v>2959</v>
      </c>
      <c r="P2855" s="34">
        <f>ROUND(('NEW Reference'!I$16*List!$H2855)+'NEW Reference'!I$17,0)</f>
        <v>3075</v>
      </c>
      <c r="Q2855" s="34">
        <f>ROUND(('NEW Reference'!J$16*List!$H2855)+'NEW Reference'!J$17,0)</f>
        <v>3561</v>
      </c>
      <c r="R2855" s="34">
        <f>ROUND(('NEW Reference'!K$16*List!$H2855)+'NEW Reference'!K$17,0)</f>
        <v>3673</v>
      </c>
      <c r="S2855" s="34">
        <f>ROUND(('NEW Reference'!L$16*List!$H2855)+'NEW Reference'!L$17,0)</f>
        <v>3964</v>
      </c>
      <c r="T2855" s="34">
        <f>ROUND(('NEW Reference'!M$16*List!$H2855)+'NEW Reference'!M$17,0)</f>
        <v>4734</v>
      </c>
      <c r="U2855" s="34">
        <f>ROUND(('NEW Reference'!N$16*List!$H2855)+'NEW Reference'!N$17,0)</f>
        <v>19102</v>
      </c>
      <c r="V2855" s="35">
        <f>ROUND(('NEW Reference'!O$16*List!$H2855)+'NEW Reference'!O$17,0)</f>
        <v>710</v>
      </c>
      <c r="W2855" s="35">
        <f>ROUND(('NEW Reference'!P$16*List!$H2855)+'NEW Reference'!P$17,0)</f>
        <v>1001</v>
      </c>
      <c r="X2855" s="35">
        <f>ROUND(('NEW Reference'!Q$16*List!$H2855)+'NEW Reference'!Q$17,0)</f>
        <v>500</v>
      </c>
      <c r="Y2855" s="36"/>
      <c r="Z2855" s="4" t="str">
        <f t="shared" si="134"/>
        <v>SEVIER, Utah</v>
      </c>
      <c r="AA2855" s="46" t="s">
        <v>737</v>
      </c>
      <c r="AB2855" s="37" t="s">
        <v>49</v>
      </c>
      <c r="AC2855" s="41" t="s">
        <v>7825</v>
      </c>
      <c r="AD2855" s="42"/>
      <c r="AE2855">
        <f t="shared" si="135"/>
        <v>0.86890000000000001</v>
      </c>
    </row>
    <row r="2856" spans="1:31">
      <c r="A2856" s="28" t="s">
        <v>7877</v>
      </c>
      <c r="B2856" s="44" t="s">
        <v>7878</v>
      </c>
      <c r="C2856" s="45">
        <v>99946</v>
      </c>
      <c r="D2856" s="30" t="s">
        <v>233</v>
      </c>
      <c r="E2856" s="46" t="s">
        <v>1251</v>
      </c>
      <c r="F2856" s="50" t="s">
        <v>7825</v>
      </c>
      <c r="G2856" s="33" t="s">
        <v>59</v>
      </c>
      <c r="H2856">
        <f t="shared" si="133"/>
        <v>0.86890000000000001</v>
      </c>
      <c r="I2856" s="34">
        <f>ROUND(('NEW Reference'!B$16*List!$H2856)+'NEW Reference'!B$17,0)</f>
        <v>1094</v>
      </c>
      <c r="J2856" s="34">
        <f>ROUND(('NEW Reference'!C$16*List!$H2856)+'NEW Reference'!C$17,0)</f>
        <v>1631</v>
      </c>
      <c r="K2856" s="34">
        <f>ROUND(('NEW Reference'!D$16*List!$H2856)+'NEW Reference'!D$17,0)</f>
        <v>1955</v>
      </c>
      <c r="L2856" s="34">
        <f>ROUND(('NEW Reference'!E$16*List!$H2856)+'NEW Reference'!E$17,0)</f>
        <v>2417</v>
      </c>
      <c r="M2856" s="34">
        <f>ROUND(('NEW Reference'!F$16*List!$H2856)+'NEW Reference'!F$17,0)</f>
        <v>2518</v>
      </c>
      <c r="N2856" s="34">
        <f>ROUND(('NEW Reference'!G$16*List!$H2856)+'NEW Reference'!G$17,0)</f>
        <v>2850</v>
      </c>
      <c r="O2856" s="34">
        <f>ROUND(('NEW Reference'!H$16*List!$H2856)+'NEW Reference'!H$17,0)</f>
        <v>2959</v>
      </c>
      <c r="P2856" s="34">
        <f>ROUND(('NEW Reference'!I$16*List!$H2856)+'NEW Reference'!I$17,0)</f>
        <v>3075</v>
      </c>
      <c r="Q2856" s="34">
        <f>ROUND(('NEW Reference'!J$16*List!$H2856)+'NEW Reference'!J$17,0)</f>
        <v>3561</v>
      </c>
      <c r="R2856" s="34">
        <f>ROUND(('NEW Reference'!K$16*List!$H2856)+'NEW Reference'!K$17,0)</f>
        <v>3673</v>
      </c>
      <c r="S2856" s="34">
        <f>ROUND(('NEW Reference'!L$16*List!$H2856)+'NEW Reference'!L$17,0)</f>
        <v>3964</v>
      </c>
      <c r="T2856" s="34">
        <f>ROUND(('NEW Reference'!M$16*List!$H2856)+'NEW Reference'!M$17,0)</f>
        <v>4734</v>
      </c>
      <c r="U2856" s="34">
        <f>ROUND(('NEW Reference'!N$16*List!$H2856)+'NEW Reference'!N$17,0)</f>
        <v>19102</v>
      </c>
      <c r="V2856" s="35">
        <f>ROUND(('NEW Reference'!O$16*List!$H2856)+'NEW Reference'!O$17,0)</f>
        <v>710</v>
      </c>
      <c r="W2856" s="35">
        <f>ROUND(('NEW Reference'!P$16*List!$H2856)+'NEW Reference'!P$17,0)</f>
        <v>1001</v>
      </c>
      <c r="X2856" s="35">
        <f>ROUND(('NEW Reference'!Q$16*List!$H2856)+'NEW Reference'!Q$17,0)</f>
        <v>500</v>
      </c>
      <c r="Y2856" s="36"/>
      <c r="Z2856" s="4" t="str">
        <f t="shared" si="134"/>
        <v>SUMMIT, Utah</v>
      </c>
      <c r="AA2856" s="46" t="s">
        <v>1251</v>
      </c>
      <c r="AB2856" s="37" t="s">
        <v>49</v>
      </c>
      <c r="AC2856" s="41" t="s">
        <v>7825</v>
      </c>
      <c r="AD2856" s="42"/>
      <c r="AE2856">
        <f t="shared" si="135"/>
        <v>0.86890000000000001</v>
      </c>
    </row>
    <row r="2857" spans="1:31">
      <c r="A2857" s="28" t="s">
        <v>7879</v>
      </c>
      <c r="B2857" s="44" t="s">
        <v>7880</v>
      </c>
      <c r="C2857" s="45">
        <v>41620</v>
      </c>
      <c r="D2857" s="30" t="s">
        <v>1522</v>
      </c>
      <c r="E2857" s="46" t="s">
        <v>7881</v>
      </c>
      <c r="F2857" s="49" t="s">
        <v>7825</v>
      </c>
      <c r="G2857" s="33" t="s">
        <v>48</v>
      </c>
      <c r="H2857">
        <f t="shared" si="133"/>
        <v>0.92210000000000003</v>
      </c>
      <c r="I2857" s="34">
        <f>ROUND(('NEW Reference'!B$16*List!$H2857)+'NEW Reference'!B$17,0)</f>
        <v>1143</v>
      </c>
      <c r="J2857" s="34">
        <f>ROUND(('NEW Reference'!C$16*List!$H2857)+'NEW Reference'!C$17,0)</f>
        <v>1705</v>
      </c>
      <c r="K2857" s="34">
        <f>ROUND(('NEW Reference'!D$16*List!$H2857)+'NEW Reference'!D$17,0)</f>
        <v>2043</v>
      </c>
      <c r="L2857" s="34">
        <f>ROUND(('NEW Reference'!E$16*List!$H2857)+'NEW Reference'!E$17,0)</f>
        <v>2525</v>
      </c>
      <c r="M2857" s="34">
        <f>ROUND(('NEW Reference'!F$16*List!$H2857)+'NEW Reference'!F$17,0)</f>
        <v>2631</v>
      </c>
      <c r="N2857" s="34">
        <f>ROUND(('NEW Reference'!G$16*List!$H2857)+'NEW Reference'!G$17,0)</f>
        <v>2978</v>
      </c>
      <c r="O2857" s="34">
        <f>ROUND(('NEW Reference'!H$16*List!$H2857)+'NEW Reference'!H$17,0)</f>
        <v>3092</v>
      </c>
      <c r="P2857" s="34">
        <f>ROUND(('NEW Reference'!I$16*List!$H2857)+'NEW Reference'!I$17,0)</f>
        <v>3214</v>
      </c>
      <c r="Q2857" s="34">
        <f>ROUND(('NEW Reference'!J$16*List!$H2857)+'NEW Reference'!J$17,0)</f>
        <v>3721</v>
      </c>
      <c r="R2857" s="34">
        <f>ROUND(('NEW Reference'!K$16*List!$H2857)+'NEW Reference'!K$17,0)</f>
        <v>3839</v>
      </c>
      <c r="S2857" s="34">
        <f>ROUND(('NEW Reference'!L$16*List!$H2857)+'NEW Reference'!L$17,0)</f>
        <v>4142</v>
      </c>
      <c r="T2857" s="34">
        <f>ROUND(('NEW Reference'!M$16*List!$H2857)+'NEW Reference'!M$17,0)</f>
        <v>4947</v>
      </c>
      <c r="U2857" s="34">
        <f>ROUND(('NEW Reference'!N$16*List!$H2857)+'NEW Reference'!N$17,0)</f>
        <v>19961</v>
      </c>
      <c r="V2857" s="35">
        <f>ROUND(('NEW Reference'!O$16*List!$H2857)+'NEW Reference'!O$17,0)</f>
        <v>742</v>
      </c>
      <c r="W2857" s="35">
        <f>ROUND(('NEW Reference'!P$16*List!$H2857)+'NEW Reference'!P$17,0)</f>
        <v>1046</v>
      </c>
      <c r="X2857" s="35">
        <f>ROUND(('NEW Reference'!Q$16*List!$H2857)+'NEW Reference'!Q$17,0)</f>
        <v>523</v>
      </c>
      <c r="Y2857" s="36"/>
      <c r="Z2857" s="4" t="str">
        <f t="shared" si="134"/>
        <v>TOOELE, Utah</v>
      </c>
      <c r="AA2857" s="37" t="s">
        <v>7881</v>
      </c>
      <c r="AB2857" s="37" t="s">
        <v>49</v>
      </c>
      <c r="AC2857" s="32" t="s">
        <v>7825</v>
      </c>
      <c r="AD2857" s="38"/>
      <c r="AE2857">
        <f t="shared" si="135"/>
        <v>0.92210000000000003</v>
      </c>
    </row>
    <row r="2858" spans="1:31">
      <c r="A2858" s="28" t="s">
        <v>7882</v>
      </c>
      <c r="B2858" s="44" t="s">
        <v>7883</v>
      </c>
      <c r="C2858" s="47">
        <v>99946</v>
      </c>
      <c r="D2858" s="30" t="s">
        <v>233</v>
      </c>
      <c r="E2858" s="37" t="s">
        <v>7884</v>
      </c>
      <c r="F2858" s="50" t="s">
        <v>7825</v>
      </c>
      <c r="G2858" s="33" t="s">
        <v>59</v>
      </c>
      <c r="H2858">
        <f t="shared" si="133"/>
        <v>0.86890000000000001</v>
      </c>
      <c r="I2858" s="34">
        <f>ROUND(('NEW Reference'!B$16*List!$H2858)+'NEW Reference'!B$17,0)</f>
        <v>1094</v>
      </c>
      <c r="J2858" s="34">
        <f>ROUND(('NEW Reference'!C$16*List!$H2858)+'NEW Reference'!C$17,0)</f>
        <v>1631</v>
      </c>
      <c r="K2858" s="34">
        <f>ROUND(('NEW Reference'!D$16*List!$H2858)+'NEW Reference'!D$17,0)</f>
        <v>1955</v>
      </c>
      <c r="L2858" s="34">
        <f>ROUND(('NEW Reference'!E$16*List!$H2858)+'NEW Reference'!E$17,0)</f>
        <v>2417</v>
      </c>
      <c r="M2858" s="34">
        <f>ROUND(('NEW Reference'!F$16*List!$H2858)+'NEW Reference'!F$17,0)</f>
        <v>2518</v>
      </c>
      <c r="N2858" s="34">
        <f>ROUND(('NEW Reference'!G$16*List!$H2858)+'NEW Reference'!G$17,0)</f>
        <v>2850</v>
      </c>
      <c r="O2858" s="34">
        <f>ROUND(('NEW Reference'!H$16*List!$H2858)+'NEW Reference'!H$17,0)</f>
        <v>2959</v>
      </c>
      <c r="P2858" s="34">
        <f>ROUND(('NEW Reference'!I$16*List!$H2858)+'NEW Reference'!I$17,0)</f>
        <v>3075</v>
      </c>
      <c r="Q2858" s="34">
        <f>ROUND(('NEW Reference'!J$16*List!$H2858)+'NEW Reference'!J$17,0)</f>
        <v>3561</v>
      </c>
      <c r="R2858" s="34">
        <f>ROUND(('NEW Reference'!K$16*List!$H2858)+'NEW Reference'!K$17,0)</f>
        <v>3673</v>
      </c>
      <c r="S2858" s="34">
        <f>ROUND(('NEW Reference'!L$16*List!$H2858)+'NEW Reference'!L$17,0)</f>
        <v>3964</v>
      </c>
      <c r="T2858" s="34">
        <f>ROUND(('NEW Reference'!M$16*List!$H2858)+'NEW Reference'!M$17,0)</f>
        <v>4734</v>
      </c>
      <c r="U2858" s="34">
        <f>ROUND(('NEW Reference'!N$16*List!$H2858)+'NEW Reference'!N$17,0)</f>
        <v>19102</v>
      </c>
      <c r="V2858" s="35">
        <f>ROUND(('NEW Reference'!O$16*List!$H2858)+'NEW Reference'!O$17,0)</f>
        <v>710</v>
      </c>
      <c r="W2858" s="35">
        <f>ROUND(('NEW Reference'!P$16*List!$H2858)+'NEW Reference'!P$17,0)</f>
        <v>1001</v>
      </c>
      <c r="X2858" s="35">
        <f>ROUND(('NEW Reference'!Q$16*List!$H2858)+'NEW Reference'!Q$17,0)</f>
        <v>500</v>
      </c>
      <c r="Y2858" s="36"/>
      <c r="Z2858" s="4" t="str">
        <f t="shared" si="134"/>
        <v>UINTAH, Utah</v>
      </c>
      <c r="AA2858" s="37" t="s">
        <v>7884</v>
      </c>
      <c r="AB2858" s="37" t="s">
        <v>49</v>
      </c>
      <c r="AC2858" s="32" t="s">
        <v>7825</v>
      </c>
      <c r="AD2858" s="38"/>
      <c r="AE2858">
        <f t="shared" si="135"/>
        <v>0.86890000000000001</v>
      </c>
    </row>
    <row r="2859" spans="1:31">
      <c r="A2859" s="28" t="s">
        <v>7885</v>
      </c>
      <c r="B2859" s="44" t="s">
        <v>7886</v>
      </c>
      <c r="C2859" s="45">
        <v>39340</v>
      </c>
      <c r="D2859" s="30" t="s">
        <v>1425</v>
      </c>
      <c r="E2859" s="46" t="s">
        <v>233</v>
      </c>
      <c r="F2859" s="49" t="s">
        <v>7825</v>
      </c>
      <c r="G2859" s="33" t="s">
        <v>48</v>
      </c>
      <c r="H2859">
        <f t="shared" si="133"/>
        <v>0.91220000000000001</v>
      </c>
      <c r="I2859" s="34">
        <f>ROUND(('NEW Reference'!B$16*List!$H2859)+'NEW Reference'!B$17,0)</f>
        <v>1134</v>
      </c>
      <c r="J2859" s="34">
        <f>ROUND(('NEW Reference'!C$16*List!$H2859)+'NEW Reference'!C$17,0)</f>
        <v>1691</v>
      </c>
      <c r="K2859" s="34">
        <f>ROUND(('NEW Reference'!D$16*List!$H2859)+'NEW Reference'!D$17,0)</f>
        <v>2026</v>
      </c>
      <c r="L2859" s="34">
        <f>ROUND(('NEW Reference'!E$16*List!$H2859)+'NEW Reference'!E$17,0)</f>
        <v>2505</v>
      </c>
      <c r="M2859" s="34">
        <f>ROUND(('NEW Reference'!F$16*List!$H2859)+'NEW Reference'!F$17,0)</f>
        <v>2610</v>
      </c>
      <c r="N2859" s="34">
        <f>ROUND(('NEW Reference'!G$16*List!$H2859)+'NEW Reference'!G$17,0)</f>
        <v>2954</v>
      </c>
      <c r="O2859" s="34">
        <f>ROUND(('NEW Reference'!H$16*List!$H2859)+'NEW Reference'!H$17,0)</f>
        <v>3067</v>
      </c>
      <c r="P2859" s="34">
        <f>ROUND(('NEW Reference'!I$16*List!$H2859)+'NEW Reference'!I$17,0)</f>
        <v>3188</v>
      </c>
      <c r="Q2859" s="34">
        <f>ROUND(('NEW Reference'!J$16*List!$H2859)+'NEW Reference'!J$17,0)</f>
        <v>3692</v>
      </c>
      <c r="R2859" s="34">
        <f>ROUND(('NEW Reference'!K$16*List!$H2859)+'NEW Reference'!K$17,0)</f>
        <v>3808</v>
      </c>
      <c r="S2859" s="34">
        <f>ROUND(('NEW Reference'!L$16*List!$H2859)+'NEW Reference'!L$17,0)</f>
        <v>4109</v>
      </c>
      <c r="T2859" s="34">
        <f>ROUND(('NEW Reference'!M$16*List!$H2859)+'NEW Reference'!M$17,0)</f>
        <v>4907</v>
      </c>
      <c r="U2859" s="34">
        <f>ROUND(('NEW Reference'!N$16*List!$H2859)+'NEW Reference'!N$17,0)</f>
        <v>19801</v>
      </c>
      <c r="V2859" s="35">
        <f>ROUND(('NEW Reference'!O$16*List!$H2859)+'NEW Reference'!O$17,0)</f>
        <v>736</v>
      </c>
      <c r="W2859" s="35">
        <f>ROUND(('NEW Reference'!P$16*List!$H2859)+'NEW Reference'!P$17,0)</f>
        <v>1037</v>
      </c>
      <c r="X2859" s="35">
        <f>ROUND(('NEW Reference'!Q$16*List!$H2859)+'NEW Reference'!Q$17,0)</f>
        <v>519</v>
      </c>
      <c r="Y2859" s="36"/>
      <c r="Z2859" s="4" t="str">
        <f t="shared" si="134"/>
        <v>UTAH, Utah</v>
      </c>
      <c r="AA2859" s="46" t="s">
        <v>233</v>
      </c>
      <c r="AB2859" s="37" t="s">
        <v>49</v>
      </c>
      <c r="AC2859" s="41" t="s">
        <v>7825</v>
      </c>
      <c r="AD2859" s="42"/>
      <c r="AE2859">
        <f t="shared" si="135"/>
        <v>0.91220000000000001</v>
      </c>
    </row>
    <row r="2860" spans="1:31">
      <c r="A2860" s="28" t="s">
        <v>7887</v>
      </c>
      <c r="B2860" s="44" t="s">
        <v>7888</v>
      </c>
      <c r="C2860" s="45">
        <v>99946</v>
      </c>
      <c r="D2860" s="30" t="s">
        <v>233</v>
      </c>
      <c r="E2860" s="46" t="s">
        <v>7889</v>
      </c>
      <c r="F2860" s="50" t="s">
        <v>7825</v>
      </c>
      <c r="G2860" s="33" t="s">
        <v>59</v>
      </c>
      <c r="H2860">
        <f t="shared" si="133"/>
        <v>0.86890000000000001</v>
      </c>
      <c r="I2860" s="34">
        <f>ROUND(('NEW Reference'!B$16*List!$H2860)+'NEW Reference'!B$17,0)</f>
        <v>1094</v>
      </c>
      <c r="J2860" s="34">
        <f>ROUND(('NEW Reference'!C$16*List!$H2860)+'NEW Reference'!C$17,0)</f>
        <v>1631</v>
      </c>
      <c r="K2860" s="34">
        <f>ROUND(('NEW Reference'!D$16*List!$H2860)+'NEW Reference'!D$17,0)</f>
        <v>1955</v>
      </c>
      <c r="L2860" s="34">
        <f>ROUND(('NEW Reference'!E$16*List!$H2860)+'NEW Reference'!E$17,0)</f>
        <v>2417</v>
      </c>
      <c r="M2860" s="34">
        <f>ROUND(('NEW Reference'!F$16*List!$H2860)+'NEW Reference'!F$17,0)</f>
        <v>2518</v>
      </c>
      <c r="N2860" s="34">
        <f>ROUND(('NEW Reference'!G$16*List!$H2860)+'NEW Reference'!G$17,0)</f>
        <v>2850</v>
      </c>
      <c r="O2860" s="34">
        <f>ROUND(('NEW Reference'!H$16*List!$H2860)+'NEW Reference'!H$17,0)</f>
        <v>2959</v>
      </c>
      <c r="P2860" s="34">
        <f>ROUND(('NEW Reference'!I$16*List!$H2860)+'NEW Reference'!I$17,0)</f>
        <v>3075</v>
      </c>
      <c r="Q2860" s="34">
        <f>ROUND(('NEW Reference'!J$16*List!$H2860)+'NEW Reference'!J$17,0)</f>
        <v>3561</v>
      </c>
      <c r="R2860" s="34">
        <f>ROUND(('NEW Reference'!K$16*List!$H2860)+'NEW Reference'!K$17,0)</f>
        <v>3673</v>
      </c>
      <c r="S2860" s="34">
        <f>ROUND(('NEW Reference'!L$16*List!$H2860)+'NEW Reference'!L$17,0)</f>
        <v>3964</v>
      </c>
      <c r="T2860" s="34">
        <f>ROUND(('NEW Reference'!M$16*List!$H2860)+'NEW Reference'!M$17,0)</f>
        <v>4734</v>
      </c>
      <c r="U2860" s="34">
        <f>ROUND(('NEW Reference'!N$16*List!$H2860)+'NEW Reference'!N$17,0)</f>
        <v>19102</v>
      </c>
      <c r="V2860" s="35">
        <f>ROUND(('NEW Reference'!O$16*List!$H2860)+'NEW Reference'!O$17,0)</f>
        <v>710</v>
      </c>
      <c r="W2860" s="35">
        <f>ROUND(('NEW Reference'!P$16*List!$H2860)+'NEW Reference'!P$17,0)</f>
        <v>1001</v>
      </c>
      <c r="X2860" s="35">
        <f>ROUND(('NEW Reference'!Q$16*List!$H2860)+'NEW Reference'!Q$17,0)</f>
        <v>500</v>
      </c>
      <c r="Y2860" s="36"/>
      <c r="Z2860" s="4" t="str">
        <f t="shared" si="134"/>
        <v>WASATCH, Utah</v>
      </c>
      <c r="AA2860" s="46" t="s">
        <v>7889</v>
      </c>
      <c r="AB2860" s="37" t="s">
        <v>49</v>
      </c>
      <c r="AC2860" s="41" t="s">
        <v>7825</v>
      </c>
      <c r="AD2860" s="42"/>
      <c r="AE2860">
        <f t="shared" si="135"/>
        <v>0.86890000000000001</v>
      </c>
    </row>
    <row r="2861" spans="1:31">
      <c r="A2861" s="28" t="s">
        <v>7890</v>
      </c>
      <c r="B2861" s="44" t="s">
        <v>7891</v>
      </c>
      <c r="C2861" s="47">
        <v>41100</v>
      </c>
      <c r="D2861" s="30" t="s">
        <v>1500</v>
      </c>
      <c r="E2861" s="37" t="s">
        <v>250</v>
      </c>
      <c r="F2861" s="49" t="s">
        <v>7825</v>
      </c>
      <c r="G2861" s="33" t="s">
        <v>48</v>
      </c>
      <c r="H2861">
        <f t="shared" si="133"/>
        <v>0.92230000000000001</v>
      </c>
      <c r="I2861" s="34">
        <f>ROUND(('NEW Reference'!B$16*List!$H2861)+'NEW Reference'!B$17,0)</f>
        <v>1143</v>
      </c>
      <c r="J2861" s="34">
        <f>ROUND(('NEW Reference'!C$16*List!$H2861)+'NEW Reference'!C$17,0)</f>
        <v>1705</v>
      </c>
      <c r="K2861" s="34">
        <f>ROUND(('NEW Reference'!D$16*List!$H2861)+'NEW Reference'!D$17,0)</f>
        <v>2043</v>
      </c>
      <c r="L2861" s="34">
        <f>ROUND(('NEW Reference'!E$16*List!$H2861)+'NEW Reference'!E$17,0)</f>
        <v>2526</v>
      </c>
      <c r="M2861" s="34">
        <f>ROUND(('NEW Reference'!F$16*List!$H2861)+'NEW Reference'!F$17,0)</f>
        <v>2631</v>
      </c>
      <c r="N2861" s="34">
        <f>ROUND(('NEW Reference'!G$16*List!$H2861)+'NEW Reference'!G$17,0)</f>
        <v>2979</v>
      </c>
      <c r="O2861" s="34">
        <f>ROUND(('NEW Reference'!H$16*List!$H2861)+'NEW Reference'!H$17,0)</f>
        <v>3093</v>
      </c>
      <c r="P2861" s="34">
        <f>ROUND(('NEW Reference'!I$16*List!$H2861)+'NEW Reference'!I$17,0)</f>
        <v>3214</v>
      </c>
      <c r="Q2861" s="34">
        <f>ROUND(('NEW Reference'!J$16*List!$H2861)+'NEW Reference'!J$17,0)</f>
        <v>3722</v>
      </c>
      <c r="R2861" s="34">
        <f>ROUND(('NEW Reference'!K$16*List!$H2861)+'NEW Reference'!K$17,0)</f>
        <v>3839</v>
      </c>
      <c r="S2861" s="34">
        <f>ROUND(('NEW Reference'!L$16*List!$H2861)+'NEW Reference'!L$17,0)</f>
        <v>4143</v>
      </c>
      <c r="T2861" s="34">
        <f>ROUND(('NEW Reference'!M$16*List!$H2861)+'NEW Reference'!M$17,0)</f>
        <v>4948</v>
      </c>
      <c r="U2861" s="34">
        <f>ROUND(('NEW Reference'!N$16*List!$H2861)+'NEW Reference'!N$17,0)</f>
        <v>19964</v>
      </c>
      <c r="V2861" s="35">
        <f>ROUND(('NEW Reference'!O$16*List!$H2861)+'NEW Reference'!O$17,0)</f>
        <v>742</v>
      </c>
      <c r="W2861" s="35">
        <f>ROUND(('NEW Reference'!P$16*List!$H2861)+'NEW Reference'!P$17,0)</f>
        <v>1046</v>
      </c>
      <c r="X2861" s="35">
        <f>ROUND(('NEW Reference'!Q$16*List!$H2861)+'NEW Reference'!Q$17,0)</f>
        <v>523</v>
      </c>
      <c r="Y2861" s="36"/>
      <c r="Z2861" s="4" t="str">
        <f t="shared" si="134"/>
        <v>WASHINGTON, Utah</v>
      </c>
      <c r="AA2861" s="46" t="s">
        <v>250</v>
      </c>
      <c r="AB2861" s="37" t="s">
        <v>49</v>
      </c>
      <c r="AC2861" s="41" t="s">
        <v>7825</v>
      </c>
      <c r="AD2861" s="42"/>
      <c r="AE2861">
        <f t="shared" si="135"/>
        <v>0.92230000000000001</v>
      </c>
    </row>
    <row r="2862" spans="1:31">
      <c r="A2862" s="28" t="s">
        <v>7892</v>
      </c>
      <c r="B2862" s="44" t="s">
        <v>7893</v>
      </c>
      <c r="C2862" s="47">
        <v>99946</v>
      </c>
      <c r="D2862" s="30" t="s">
        <v>233</v>
      </c>
      <c r="E2862" s="37" t="s">
        <v>2035</v>
      </c>
      <c r="F2862" s="50" t="s">
        <v>7825</v>
      </c>
      <c r="G2862" s="33" t="s">
        <v>59</v>
      </c>
      <c r="H2862">
        <f t="shared" si="133"/>
        <v>0.86890000000000001</v>
      </c>
      <c r="I2862" s="34">
        <f>ROUND(('NEW Reference'!B$16*List!$H2862)+'NEW Reference'!B$17,0)</f>
        <v>1094</v>
      </c>
      <c r="J2862" s="34">
        <f>ROUND(('NEW Reference'!C$16*List!$H2862)+'NEW Reference'!C$17,0)</f>
        <v>1631</v>
      </c>
      <c r="K2862" s="34">
        <f>ROUND(('NEW Reference'!D$16*List!$H2862)+'NEW Reference'!D$17,0)</f>
        <v>1955</v>
      </c>
      <c r="L2862" s="34">
        <f>ROUND(('NEW Reference'!E$16*List!$H2862)+'NEW Reference'!E$17,0)</f>
        <v>2417</v>
      </c>
      <c r="M2862" s="34">
        <f>ROUND(('NEW Reference'!F$16*List!$H2862)+'NEW Reference'!F$17,0)</f>
        <v>2518</v>
      </c>
      <c r="N2862" s="34">
        <f>ROUND(('NEW Reference'!G$16*List!$H2862)+'NEW Reference'!G$17,0)</f>
        <v>2850</v>
      </c>
      <c r="O2862" s="34">
        <f>ROUND(('NEW Reference'!H$16*List!$H2862)+'NEW Reference'!H$17,0)</f>
        <v>2959</v>
      </c>
      <c r="P2862" s="34">
        <f>ROUND(('NEW Reference'!I$16*List!$H2862)+'NEW Reference'!I$17,0)</f>
        <v>3075</v>
      </c>
      <c r="Q2862" s="34">
        <f>ROUND(('NEW Reference'!J$16*List!$H2862)+'NEW Reference'!J$17,0)</f>
        <v>3561</v>
      </c>
      <c r="R2862" s="34">
        <f>ROUND(('NEW Reference'!K$16*List!$H2862)+'NEW Reference'!K$17,0)</f>
        <v>3673</v>
      </c>
      <c r="S2862" s="34">
        <f>ROUND(('NEW Reference'!L$16*List!$H2862)+'NEW Reference'!L$17,0)</f>
        <v>3964</v>
      </c>
      <c r="T2862" s="34">
        <f>ROUND(('NEW Reference'!M$16*List!$H2862)+'NEW Reference'!M$17,0)</f>
        <v>4734</v>
      </c>
      <c r="U2862" s="34">
        <f>ROUND(('NEW Reference'!N$16*List!$H2862)+'NEW Reference'!N$17,0)</f>
        <v>19102</v>
      </c>
      <c r="V2862" s="35">
        <f>ROUND(('NEW Reference'!O$16*List!$H2862)+'NEW Reference'!O$17,0)</f>
        <v>710</v>
      </c>
      <c r="W2862" s="35">
        <f>ROUND(('NEW Reference'!P$16*List!$H2862)+'NEW Reference'!P$17,0)</f>
        <v>1001</v>
      </c>
      <c r="X2862" s="35">
        <f>ROUND(('NEW Reference'!Q$16*List!$H2862)+'NEW Reference'!Q$17,0)</f>
        <v>500</v>
      </c>
      <c r="Y2862" s="36"/>
      <c r="Z2862" s="4" t="str">
        <f t="shared" si="134"/>
        <v>WAYNE, Utah</v>
      </c>
      <c r="AA2862" s="46" t="s">
        <v>2035</v>
      </c>
      <c r="AB2862" s="37" t="s">
        <v>49</v>
      </c>
      <c r="AC2862" s="41" t="s">
        <v>7825</v>
      </c>
      <c r="AD2862" s="42"/>
      <c r="AE2862">
        <f t="shared" si="135"/>
        <v>0.86890000000000001</v>
      </c>
    </row>
    <row r="2863" spans="1:31">
      <c r="A2863" s="28" t="s">
        <v>7894</v>
      </c>
      <c r="B2863" s="44" t="s">
        <v>7895</v>
      </c>
      <c r="C2863" s="45">
        <v>36260</v>
      </c>
      <c r="D2863" s="30" t="s">
        <v>1324</v>
      </c>
      <c r="E2863" s="46" t="s">
        <v>7896</v>
      </c>
      <c r="F2863" s="49" t="s">
        <v>7825</v>
      </c>
      <c r="G2863" s="33" t="s">
        <v>48</v>
      </c>
      <c r="H2863">
        <f t="shared" si="133"/>
        <v>0.89290000000000003</v>
      </c>
      <c r="I2863" s="34">
        <f>ROUND(('NEW Reference'!B$16*List!$H2863)+'NEW Reference'!B$17,0)</f>
        <v>1116</v>
      </c>
      <c r="J2863" s="34">
        <f>ROUND(('NEW Reference'!C$16*List!$H2863)+'NEW Reference'!C$17,0)</f>
        <v>1664</v>
      </c>
      <c r="K2863" s="34">
        <f>ROUND(('NEW Reference'!D$16*List!$H2863)+'NEW Reference'!D$17,0)</f>
        <v>1994</v>
      </c>
      <c r="L2863" s="34">
        <f>ROUND(('NEW Reference'!E$16*List!$H2863)+'NEW Reference'!E$17,0)</f>
        <v>2466</v>
      </c>
      <c r="M2863" s="34">
        <f>ROUND(('NEW Reference'!F$16*List!$H2863)+'NEW Reference'!F$17,0)</f>
        <v>2569</v>
      </c>
      <c r="N2863" s="34">
        <f>ROUND(('NEW Reference'!G$16*List!$H2863)+'NEW Reference'!G$17,0)</f>
        <v>2908</v>
      </c>
      <c r="O2863" s="34">
        <f>ROUND(('NEW Reference'!H$16*List!$H2863)+'NEW Reference'!H$17,0)</f>
        <v>3019</v>
      </c>
      <c r="P2863" s="34">
        <f>ROUND(('NEW Reference'!I$16*List!$H2863)+'NEW Reference'!I$17,0)</f>
        <v>3138</v>
      </c>
      <c r="Q2863" s="34">
        <f>ROUND(('NEW Reference'!J$16*List!$H2863)+'NEW Reference'!J$17,0)</f>
        <v>3633</v>
      </c>
      <c r="R2863" s="34">
        <f>ROUND(('NEW Reference'!K$16*List!$H2863)+'NEW Reference'!K$17,0)</f>
        <v>3748</v>
      </c>
      <c r="S2863" s="34">
        <f>ROUND(('NEW Reference'!L$16*List!$H2863)+'NEW Reference'!L$17,0)</f>
        <v>4044</v>
      </c>
      <c r="T2863" s="34">
        <f>ROUND(('NEW Reference'!M$16*List!$H2863)+'NEW Reference'!M$17,0)</f>
        <v>4830</v>
      </c>
      <c r="U2863" s="34">
        <f>ROUND(('NEW Reference'!N$16*List!$H2863)+'NEW Reference'!N$17,0)</f>
        <v>19490</v>
      </c>
      <c r="V2863" s="35">
        <f>ROUND(('NEW Reference'!O$16*List!$H2863)+'NEW Reference'!O$17,0)</f>
        <v>725</v>
      </c>
      <c r="W2863" s="35">
        <f>ROUND(('NEW Reference'!P$16*List!$H2863)+'NEW Reference'!P$17,0)</f>
        <v>1021</v>
      </c>
      <c r="X2863" s="35">
        <f>ROUND(('NEW Reference'!Q$16*List!$H2863)+'NEW Reference'!Q$17,0)</f>
        <v>510</v>
      </c>
      <c r="Y2863" s="36"/>
      <c r="Z2863" s="4" t="str">
        <f t="shared" si="134"/>
        <v>WEBER, Utah</v>
      </c>
      <c r="AA2863" s="37" t="s">
        <v>7896</v>
      </c>
      <c r="AB2863" s="37" t="s">
        <v>49</v>
      </c>
      <c r="AC2863" s="32" t="s">
        <v>7825</v>
      </c>
      <c r="AD2863" s="38"/>
      <c r="AE2863">
        <f t="shared" si="135"/>
        <v>0.89290000000000003</v>
      </c>
    </row>
    <row r="2864" spans="1:31">
      <c r="A2864" s="28" t="s">
        <v>7897</v>
      </c>
      <c r="B2864" s="44" t="s">
        <v>7898</v>
      </c>
      <c r="C2864" s="47">
        <v>99946</v>
      </c>
      <c r="D2864" s="30" t="s">
        <v>233</v>
      </c>
      <c r="E2864" s="37" t="s">
        <v>325</v>
      </c>
      <c r="F2864" s="49" t="s">
        <v>7825</v>
      </c>
      <c r="G2864" s="33" t="s">
        <v>59</v>
      </c>
      <c r="H2864">
        <f t="shared" si="133"/>
        <v>0.86890000000000001</v>
      </c>
      <c r="I2864" s="34">
        <f>ROUND(('NEW Reference'!B$16*List!$H2864)+'NEW Reference'!B$17,0)</f>
        <v>1094</v>
      </c>
      <c r="J2864" s="34">
        <f>ROUND(('NEW Reference'!C$16*List!$H2864)+'NEW Reference'!C$17,0)</f>
        <v>1631</v>
      </c>
      <c r="K2864" s="34">
        <f>ROUND(('NEW Reference'!D$16*List!$H2864)+'NEW Reference'!D$17,0)</f>
        <v>1955</v>
      </c>
      <c r="L2864" s="34">
        <f>ROUND(('NEW Reference'!E$16*List!$H2864)+'NEW Reference'!E$17,0)</f>
        <v>2417</v>
      </c>
      <c r="M2864" s="34">
        <f>ROUND(('NEW Reference'!F$16*List!$H2864)+'NEW Reference'!F$17,0)</f>
        <v>2518</v>
      </c>
      <c r="N2864" s="34">
        <f>ROUND(('NEW Reference'!G$16*List!$H2864)+'NEW Reference'!G$17,0)</f>
        <v>2850</v>
      </c>
      <c r="O2864" s="34">
        <f>ROUND(('NEW Reference'!H$16*List!$H2864)+'NEW Reference'!H$17,0)</f>
        <v>2959</v>
      </c>
      <c r="P2864" s="34">
        <f>ROUND(('NEW Reference'!I$16*List!$H2864)+'NEW Reference'!I$17,0)</f>
        <v>3075</v>
      </c>
      <c r="Q2864" s="34">
        <f>ROUND(('NEW Reference'!J$16*List!$H2864)+'NEW Reference'!J$17,0)</f>
        <v>3561</v>
      </c>
      <c r="R2864" s="34">
        <f>ROUND(('NEW Reference'!K$16*List!$H2864)+'NEW Reference'!K$17,0)</f>
        <v>3673</v>
      </c>
      <c r="S2864" s="34">
        <f>ROUND(('NEW Reference'!L$16*List!$H2864)+'NEW Reference'!L$17,0)</f>
        <v>3964</v>
      </c>
      <c r="T2864" s="34">
        <f>ROUND(('NEW Reference'!M$16*List!$H2864)+'NEW Reference'!M$17,0)</f>
        <v>4734</v>
      </c>
      <c r="U2864" s="34">
        <f>ROUND(('NEW Reference'!N$16*List!$H2864)+'NEW Reference'!N$17,0)</f>
        <v>19102</v>
      </c>
      <c r="V2864" s="35">
        <f>ROUND(('NEW Reference'!O$16*List!$H2864)+'NEW Reference'!O$17,0)</f>
        <v>710</v>
      </c>
      <c r="W2864" s="35">
        <f>ROUND(('NEW Reference'!P$16*List!$H2864)+'NEW Reference'!P$17,0)</f>
        <v>1001</v>
      </c>
      <c r="X2864" s="35">
        <f>ROUND(('NEW Reference'!Q$16*List!$H2864)+'NEW Reference'!Q$17,0)</f>
        <v>500</v>
      </c>
      <c r="Y2864" s="36"/>
      <c r="Z2864" s="4" t="str">
        <f t="shared" si="134"/>
        <v>STATEWIDE, Utah</v>
      </c>
      <c r="AA2864" s="37" t="s">
        <v>325</v>
      </c>
      <c r="AB2864" s="37" t="s">
        <v>49</v>
      </c>
      <c r="AC2864" s="32" t="s">
        <v>7825</v>
      </c>
      <c r="AD2864" s="38"/>
      <c r="AE2864">
        <f t="shared" si="135"/>
        <v>0.86890000000000001</v>
      </c>
    </row>
    <row r="2865" spans="1:31">
      <c r="A2865" s="28" t="s">
        <v>7899</v>
      </c>
      <c r="B2865" s="44" t="s">
        <v>7900</v>
      </c>
      <c r="C2865" s="45">
        <v>99947</v>
      </c>
      <c r="D2865" s="30" t="s">
        <v>237</v>
      </c>
      <c r="E2865" s="46" t="s">
        <v>7901</v>
      </c>
      <c r="F2865" s="50" t="s">
        <v>7902</v>
      </c>
      <c r="G2865" s="33" t="s">
        <v>59</v>
      </c>
      <c r="H2865">
        <f t="shared" si="133"/>
        <v>0.93580000000000008</v>
      </c>
      <c r="I2865" s="34">
        <f>ROUND(('NEW Reference'!B$16*List!$H2865)+'NEW Reference'!B$17,0)</f>
        <v>1156</v>
      </c>
      <c r="J2865" s="34">
        <f>ROUND(('NEW Reference'!C$16*List!$H2865)+'NEW Reference'!C$17,0)</f>
        <v>1724</v>
      </c>
      <c r="K2865" s="34">
        <f>ROUND(('NEW Reference'!D$16*List!$H2865)+'NEW Reference'!D$17,0)</f>
        <v>2065</v>
      </c>
      <c r="L2865" s="34">
        <f>ROUND(('NEW Reference'!E$16*List!$H2865)+'NEW Reference'!E$17,0)</f>
        <v>2553</v>
      </c>
      <c r="M2865" s="34">
        <f>ROUND(('NEW Reference'!F$16*List!$H2865)+'NEW Reference'!F$17,0)</f>
        <v>2660</v>
      </c>
      <c r="N2865" s="34">
        <f>ROUND(('NEW Reference'!G$16*List!$H2865)+'NEW Reference'!G$17,0)</f>
        <v>3011</v>
      </c>
      <c r="O2865" s="34">
        <f>ROUND(('NEW Reference'!H$16*List!$H2865)+'NEW Reference'!H$17,0)</f>
        <v>3126</v>
      </c>
      <c r="P2865" s="34">
        <f>ROUND(('NEW Reference'!I$16*List!$H2865)+'NEW Reference'!I$17,0)</f>
        <v>3249</v>
      </c>
      <c r="Q2865" s="34">
        <f>ROUND(('NEW Reference'!J$16*List!$H2865)+'NEW Reference'!J$17,0)</f>
        <v>3763</v>
      </c>
      <c r="R2865" s="34">
        <f>ROUND(('NEW Reference'!K$16*List!$H2865)+'NEW Reference'!K$17,0)</f>
        <v>3881</v>
      </c>
      <c r="S2865" s="34">
        <f>ROUND(('NEW Reference'!L$16*List!$H2865)+'NEW Reference'!L$17,0)</f>
        <v>4188</v>
      </c>
      <c r="T2865" s="34">
        <f>ROUND(('NEW Reference'!M$16*List!$H2865)+'NEW Reference'!M$17,0)</f>
        <v>5002</v>
      </c>
      <c r="U2865" s="34">
        <f>ROUND(('NEW Reference'!N$16*List!$H2865)+'NEW Reference'!N$17,0)</f>
        <v>20182</v>
      </c>
      <c r="V2865" s="35">
        <f>ROUND(('NEW Reference'!O$16*List!$H2865)+'NEW Reference'!O$17,0)</f>
        <v>750</v>
      </c>
      <c r="W2865" s="35">
        <f>ROUND(('NEW Reference'!P$16*List!$H2865)+'NEW Reference'!P$17,0)</f>
        <v>1057</v>
      </c>
      <c r="X2865" s="35">
        <f>ROUND(('NEW Reference'!Q$16*List!$H2865)+'NEW Reference'!Q$17,0)</f>
        <v>529</v>
      </c>
      <c r="Y2865" s="36"/>
      <c r="Z2865" s="4" t="str">
        <f t="shared" si="134"/>
        <v>ADDISON, Vermont</v>
      </c>
      <c r="AA2865" s="46" t="s">
        <v>7901</v>
      </c>
      <c r="AB2865" s="37" t="s">
        <v>49</v>
      </c>
      <c r="AC2865" s="41" t="s">
        <v>7902</v>
      </c>
      <c r="AD2865" s="42"/>
      <c r="AE2865">
        <f t="shared" si="135"/>
        <v>0.93580000000000008</v>
      </c>
    </row>
    <row r="2866" spans="1:31">
      <c r="A2866" s="28" t="s">
        <v>7903</v>
      </c>
      <c r="B2866" s="44" t="s">
        <v>7904</v>
      </c>
      <c r="C2866" s="45">
        <v>99947</v>
      </c>
      <c r="D2866" s="30" t="s">
        <v>237</v>
      </c>
      <c r="E2866" s="46" t="s">
        <v>7905</v>
      </c>
      <c r="F2866" s="50" t="s">
        <v>7902</v>
      </c>
      <c r="G2866" s="33" t="s">
        <v>59</v>
      </c>
      <c r="H2866">
        <f t="shared" si="133"/>
        <v>0.93580000000000008</v>
      </c>
      <c r="I2866" s="34">
        <f>ROUND(('NEW Reference'!B$16*List!$H2866)+'NEW Reference'!B$17,0)</f>
        <v>1156</v>
      </c>
      <c r="J2866" s="34">
        <f>ROUND(('NEW Reference'!C$16*List!$H2866)+'NEW Reference'!C$17,0)</f>
        <v>1724</v>
      </c>
      <c r="K2866" s="34">
        <f>ROUND(('NEW Reference'!D$16*List!$H2866)+'NEW Reference'!D$17,0)</f>
        <v>2065</v>
      </c>
      <c r="L2866" s="34">
        <f>ROUND(('NEW Reference'!E$16*List!$H2866)+'NEW Reference'!E$17,0)</f>
        <v>2553</v>
      </c>
      <c r="M2866" s="34">
        <f>ROUND(('NEW Reference'!F$16*List!$H2866)+'NEW Reference'!F$17,0)</f>
        <v>2660</v>
      </c>
      <c r="N2866" s="34">
        <f>ROUND(('NEW Reference'!G$16*List!$H2866)+'NEW Reference'!G$17,0)</f>
        <v>3011</v>
      </c>
      <c r="O2866" s="34">
        <f>ROUND(('NEW Reference'!H$16*List!$H2866)+'NEW Reference'!H$17,0)</f>
        <v>3126</v>
      </c>
      <c r="P2866" s="34">
        <f>ROUND(('NEW Reference'!I$16*List!$H2866)+'NEW Reference'!I$17,0)</f>
        <v>3249</v>
      </c>
      <c r="Q2866" s="34">
        <f>ROUND(('NEW Reference'!J$16*List!$H2866)+'NEW Reference'!J$17,0)</f>
        <v>3763</v>
      </c>
      <c r="R2866" s="34">
        <f>ROUND(('NEW Reference'!K$16*List!$H2866)+'NEW Reference'!K$17,0)</f>
        <v>3881</v>
      </c>
      <c r="S2866" s="34">
        <f>ROUND(('NEW Reference'!L$16*List!$H2866)+'NEW Reference'!L$17,0)</f>
        <v>4188</v>
      </c>
      <c r="T2866" s="34">
        <f>ROUND(('NEW Reference'!M$16*List!$H2866)+'NEW Reference'!M$17,0)</f>
        <v>5002</v>
      </c>
      <c r="U2866" s="34">
        <f>ROUND(('NEW Reference'!N$16*List!$H2866)+'NEW Reference'!N$17,0)</f>
        <v>20182</v>
      </c>
      <c r="V2866" s="35">
        <f>ROUND(('NEW Reference'!O$16*List!$H2866)+'NEW Reference'!O$17,0)</f>
        <v>750</v>
      </c>
      <c r="W2866" s="35">
        <f>ROUND(('NEW Reference'!P$16*List!$H2866)+'NEW Reference'!P$17,0)</f>
        <v>1057</v>
      </c>
      <c r="X2866" s="35">
        <f>ROUND(('NEW Reference'!Q$16*List!$H2866)+'NEW Reference'!Q$17,0)</f>
        <v>529</v>
      </c>
      <c r="Y2866" s="36"/>
      <c r="Z2866" s="4" t="str">
        <f t="shared" si="134"/>
        <v>BENNINGTON, Vermont</v>
      </c>
      <c r="AA2866" s="46" t="s">
        <v>7905</v>
      </c>
      <c r="AB2866" s="37" t="s">
        <v>49</v>
      </c>
      <c r="AC2866" s="41" t="s">
        <v>7902</v>
      </c>
      <c r="AD2866" s="42"/>
      <c r="AE2866">
        <f t="shared" si="135"/>
        <v>0.93580000000000008</v>
      </c>
    </row>
    <row r="2867" spans="1:31">
      <c r="A2867" s="28" t="s">
        <v>7906</v>
      </c>
      <c r="B2867" s="44" t="s">
        <v>7907</v>
      </c>
      <c r="C2867" s="45">
        <v>99947</v>
      </c>
      <c r="D2867" s="30" t="s">
        <v>237</v>
      </c>
      <c r="E2867" s="46" t="s">
        <v>7908</v>
      </c>
      <c r="F2867" s="50" t="s">
        <v>7902</v>
      </c>
      <c r="G2867" s="33" t="s">
        <v>59</v>
      </c>
      <c r="H2867">
        <f t="shared" si="133"/>
        <v>0.93580000000000008</v>
      </c>
      <c r="I2867" s="34">
        <f>ROUND(('NEW Reference'!B$16*List!$H2867)+'NEW Reference'!B$17,0)</f>
        <v>1156</v>
      </c>
      <c r="J2867" s="34">
        <f>ROUND(('NEW Reference'!C$16*List!$H2867)+'NEW Reference'!C$17,0)</f>
        <v>1724</v>
      </c>
      <c r="K2867" s="34">
        <f>ROUND(('NEW Reference'!D$16*List!$H2867)+'NEW Reference'!D$17,0)</f>
        <v>2065</v>
      </c>
      <c r="L2867" s="34">
        <f>ROUND(('NEW Reference'!E$16*List!$H2867)+'NEW Reference'!E$17,0)</f>
        <v>2553</v>
      </c>
      <c r="M2867" s="34">
        <f>ROUND(('NEW Reference'!F$16*List!$H2867)+'NEW Reference'!F$17,0)</f>
        <v>2660</v>
      </c>
      <c r="N2867" s="34">
        <f>ROUND(('NEW Reference'!G$16*List!$H2867)+'NEW Reference'!G$17,0)</f>
        <v>3011</v>
      </c>
      <c r="O2867" s="34">
        <f>ROUND(('NEW Reference'!H$16*List!$H2867)+'NEW Reference'!H$17,0)</f>
        <v>3126</v>
      </c>
      <c r="P2867" s="34">
        <f>ROUND(('NEW Reference'!I$16*List!$H2867)+'NEW Reference'!I$17,0)</f>
        <v>3249</v>
      </c>
      <c r="Q2867" s="34">
        <f>ROUND(('NEW Reference'!J$16*List!$H2867)+'NEW Reference'!J$17,0)</f>
        <v>3763</v>
      </c>
      <c r="R2867" s="34">
        <f>ROUND(('NEW Reference'!K$16*List!$H2867)+'NEW Reference'!K$17,0)</f>
        <v>3881</v>
      </c>
      <c r="S2867" s="34">
        <f>ROUND(('NEW Reference'!L$16*List!$H2867)+'NEW Reference'!L$17,0)</f>
        <v>4188</v>
      </c>
      <c r="T2867" s="34">
        <f>ROUND(('NEW Reference'!M$16*List!$H2867)+'NEW Reference'!M$17,0)</f>
        <v>5002</v>
      </c>
      <c r="U2867" s="34">
        <f>ROUND(('NEW Reference'!N$16*List!$H2867)+'NEW Reference'!N$17,0)</f>
        <v>20182</v>
      </c>
      <c r="V2867" s="35">
        <f>ROUND(('NEW Reference'!O$16*List!$H2867)+'NEW Reference'!O$17,0)</f>
        <v>750</v>
      </c>
      <c r="W2867" s="35">
        <f>ROUND(('NEW Reference'!P$16*List!$H2867)+'NEW Reference'!P$17,0)</f>
        <v>1057</v>
      </c>
      <c r="X2867" s="35">
        <f>ROUND(('NEW Reference'!Q$16*List!$H2867)+'NEW Reference'!Q$17,0)</f>
        <v>529</v>
      </c>
      <c r="Y2867" s="36"/>
      <c r="Z2867" s="4" t="str">
        <f t="shared" si="134"/>
        <v>CALEDONIA, Vermont</v>
      </c>
      <c r="AA2867" s="37" t="s">
        <v>7908</v>
      </c>
      <c r="AB2867" s="37" t="s">
        <v>49</v>
      </c>
      <c r="AC2867" s="32" t="s">
        <v>7902</v>
      </c>
      <c r="AD2867" s="38"/>
      <c r="AE2867">
        <f t="shared" si="135"/>
        <v>0.93580000000000008</v>
      </c>
    </row>
    <row r="2868" spans="1:31">
      <c r="A2868" s="28" t="s">
        <v>7909</v>
      </c>
      <c r="B2868" s="44" t="s">
        <v>7910</v>
      </c>
      <c r="C2868" s="45">
        <v>15540</v>
      </c>
      <c r="D2868" s="30" t="s">
        <v>461</v>
      </c>
      <c r="E2868" s="46" t="s">
        <v>7911</v>
      </c>
      <c r="F2868" s="49" t="s">
        <v>7902</v>
      </c>
      <c r="G2868" s="33" t="s">
        <v>48</v>
      </c>
      <c r="H2868">
        <f t="shared" si="133"/>
        <v>0.96150000000000002</v>
      </c>
      <c r="I2868" s="34">
        <f>ROUND(('NEW Reference'!B$16*List!$H2868)+'NEW Reference'!B$17,0)</f>
        <v>1180</v>
      </c>
      <c r="J2868" s="34">
        <f>ROUND(('NEW Reference'!C$16*List!$H2868)+'NEW Reference'!C$17,0)</f>
        <v>1759</v>
      </c>
      <c r="K2868" s="34">
        <f>ROUND(('NEW Reference'!D$16*List!$H2868)+'NEW Reference'!D$17,0)</f>
        <v>2108</v>
      </c>
      <c r="L2868" s="34">
        <f>ROUND(('NEW Reference'!E$16*List!$H2868)+'NEW Reference'!E$17,0)</f>
        <v>2606</v>
      </c>
      <c r="M2868" s="34">
        <f>ROUND(('NEW Reference'!F$16*List!$H2868)+'NEW Reference'!F$17,0)</f>
        <v>2715</v>
      </c>
      <c r="N2868" s="34">
        <f>ROUND(('NEW Reference'!G$16*List!$H2868)+'NEW Reference'!G$17,0)</f>
        <v>3073</v>
      </c>
      <c r="O2868" s="34">
        <f>ROUND(('NEW Reference'!H$16*List!$H2868)+'NEW Reference'!H$17,0)</f>
        <v>3191</v>
      </c>
      <c r="P2868" s="34">
        <f>ROUND(('NEW Reference'!I$16*List!$H2868)+'NEW Reference'!I$17,0)</f>
        <v>3316</v>
      </c>
      <c r="Q2868" s="34">
        <f>ROUND(('NEW Reference'!J$16*List!$H2868)+'NEW Reference'!J$17,0)</f>
        <v>3840</v>
      </c>
      <c r="R2868" s="34">
        <f>ROUND(('NEW Reference'!K$16*List!$H2868)+'NEW Reference'!K$17,0)</f>
        <v>3961</v>
      </c>
      <c r="S2868" s="34">
        <f>ROUND(('NEW Reference'!L$16*List!$H2868)+'NEW Reference'!L$17,0)</f>
        <v>4274</v>
      </c>
      <c r="T2868" s="34">
        <f>ROUND(('NEW Reference'!M$16*List!$H2868)+'NEW Reference'!M$17,0)</f>
        <v>5105</v>
      </c>
      <c r="U2868" s="34">
        <f>ROUND(('NEW Reference'!N$16*List!$H2868)+'NEW Reference'!N$17,0)</f>
        <v>20597</v>
      </c>
      <c r="V2868" s="35">
        <f>ROUND(('NEW Reference'!O$16*List!$H2868)+'NEW Reference'!O$17,0)</f>
        <v>766</v>
      </c>
      <c r="W2868" s="35">
        <f>ROUND(('NEW Reference'!P$16*List!$H2868)+'NEW Reference'!P$17,0)</f>
        <v>1079</v>
      </c>
      <c r="X2868" s="35">
        <f>ROUND(('NEW Reference'!Q$16*List!$H2868)+'NEW Reference'!Q$17,0)</f>
        <v>539</v>
      </c>
      <c r="Y2868" s="36"/>
      <c r="Z2868" s="4" t="str">
        <f t="shared" si="134"/>
        <v>CHITTENDEN, Vermont</v>
      </c>
      <c r="AA2868" s="46" t="s">
        <v>7911</v>
      </c>
      <c r="AB2868" s="37" t="s">
        <v>49</v>
      </c>
      <c r="AC2868" s="41" t="s">
        <v>7902</v>
      </c>
      <c r="AD2868" s="42"/>
      <c r="AE2868">
        <f t="shared" si="135"/>
        <v>0.96150000000000002</v>
      </c>
    </row>
    <row r="2869" spans="1:31">
      <c r="A2869" s="28" t="s">
        <v>7912</v>
      </c>
      <c r="B2869" s="44" t="s">
        <v>7913</v>
      </c>
      <c r="C2869" s="45">
        <v>99947</v>
      </c>
      <c r="D2869" s="30" t="s">
        <v>237</v>
      </c>
      <c r="E2869" s="46" t="s">
        <v>3813</v>
      </c>
      <c r="F2869" s="50" t="s">
        <v>7902</v>
      </c>
      <c r="G2869" s="33" t="s">
        <v>59</v>
      </c>
      <c r="H2869">
        <f t="shared" si="133"/>
        <v>0.93580000000000008</v>
      </c>
      <c r="I2869" s="34">
        <f>ROUND(('NEW Reference'!B$16*List!$H2869)+'NEW Reference'!B$17,0)</f>
        <v>1156</v>
      </c>
      <c r="J2869" s="34">
        <f>ROUND(('NEW Reference'!C$16*List!$H2869)+'NEW Reference'!C$17,0)</f>
        <v>1724</v>
      </c>
      <c r="K2869" s="34">
        <f>ROUND(('NEW Reference'!D$16*List!$H2869)+'NEW Reference'!D$17,0)</f>
        <v>2065</v>
      </c>
      <c r="L2869" s="34">
        <f>ROUND(('NEW Reference'!E$16*List!$H2869)+'NEW Reference'!E$17,0)</f>
        <v>2553</v>
      </c>
      <c r="M2869" s="34">
        <f>ROUND(('NEW Reference'!F$16*List!$H2869)+'NEW Reference'!F$17,0)</f>
        <v>2660</v>
      </c>
      <c r="N2869" s="34">
        <f>ROUND(('NEW Reference'!G$16*List!$H2869)+'NEW Reference'!G$17,0)</f>
        <v>3011</v>
      </c>
      <c r="O2869" s="34">
        <f>ROUND(('NEW Reference'!H$16*List!$H2869)+'NEW Reference'!H$17,0)</f>
        <v>3126</v>
      </c>
      <c r="P2869" s="34">
        <f>ROUND(('NEW Reference'!I$16*List!$H2869)+'NEW Reference'!I$17,0)</f>
        <v>3249</v>
      </c>
      <c r="Q2869" s="34">
        <f>ROUND(('NEW Reference'!J$16*List!$H2869)+'NEW Reference'!J$17,0)</f>
        <v>3763</v>
      </c>
      <c r="R2869" s="34">
        <f>ROUND(('NEW Reference'!K$16*List!$H2869)+'NEW Reference'!K$17,0)</f>
        <v>3881</v>
      </c>
      <c r="S2869" s="34">
        <f>ROUND(('NEW Reference'!L$16*List!$H2869)+'NEW Reference'!L$17,0)</f>
        <v>4188</v>
      </c>
      <c r="T2869" s="34">
        <f>ROUND(('NEW Reference'!M$16*List!$H2869)+'NEW Reference'!M$17,0)</f>
        <v>5002</v>
      </c>
      <c r="U2869" s="34">
        <f>ROUND(('NEW Reference'!N$16*List!$H2869)+'NEW Reference'!N$17,0)</f>
        <v>20182</v>
      </c>
      <c r="V2869" s="35">
        <f>ROUND(('NEW Reference'!O$16*List!$H2869)+'NEW Reference'!O$17,0)</f>
        <v>750</v>
      </c>
      <c r="W2869" s="35">
        <f>ROUND(('NEW Reference'!P$16*List!$H2869)+'NEW Reference'!P$17,0)</f>
        <v>1057</v>
      </c>
      <c r="X2869" s="35">
        <f>ROUND(('NEW Reference'!Q$16*List!$H2869)+'NEW Reference'!Q$17,0)</f>
        <v>529</v>
      </c>
      <c r="Y2869" s="36"/>
      <c r="Z2869" s="4" t="str">
        <f t="shared" si="134"/>
        <v>ESSEX, Vermont</v>
      </c>
      <c r="AA2869" s="46" t="s">
        <v>3813</v>
      </c>
      <c r="AB2869" s="37" t="s">
        <v>49</v>
      </c>
      <c r="AC2869" s="41" t="s">
        <v>7902</v>
      </c>
      <c r="AD2869" s="42"/>
      <c r="AE2869">
        <f t="shared" si="135"/>
        <v>0.93580000000000008</v>
      </c>
    </row>
    <row r="2870" spans="1:31">
      <c r="A2870" s="28" t="s">
        <v>7914</v>
      </c>
      <c r="B2870" s="44" t="s">
        <v>7915</v>
      </c>
      <c r="C2870" s="45">
        <v>15540</v>
      </c>
      <c r="D2870" s="30" t="s">
        <v>461</v>
      </c>
      <c r="E2870" s="46" t="s">
        <v>169</v>
      </c>
      <c r="F2870" s="49" t="s">
        <v>7902</v>
      </c>
      <c r="G2870" s="33" t="s">
        <v>48</v>
      </c>
      <c r="H2870">
        <f t="shared" si="133"/>
        <v>0.96150000000000002</v>
      </c>
      <c r="I2870" s="34">
        <f>ROUND(('NEW Reference'!B$16*List!$H2870)+'NEW Reference'!B$17,0)</f>
        <v>1180</v>
      </c>
      <c r="J2870" s="34">
        <f>ROUND(('NEW Reference'!C$16*List!$H2870)+'NEW Reference'!C$17,0)</f>
        <v>1759</v>
      </c>
      <c r="K2870" s="34">
        <f>ROUND(('NEW Reference'!D$16*List!$H2870)+'NEW Reference'!D$17,0)</f>
        <v>2108</v>
      </c>
      <c r="L2870" s="34">
        <f>ROUND(('NEW Reference'!E$16*List!$H2870)+'NEW Reference'!E$17,0)</f>
        <v>2606</v>
      </c>
      <c r="M2870" s="34">
        <f>ROUND(('NEW Reference'!F$16*List!$H2870)+'NEW Reference'!F$17,0)</f>
        <v>2715</v>
      </c>
      <c r="N2870" s="34">
        <f>ROUND(('NEW Reference'!G$16*List!$H2870)+'NEW Reference'!G$17,0)</f>
        <v>3073</v>
      </c>
      <c r="O2870" s="34">
        <f>ROUND(('NEW Reference'!H$16*List!$H2870)+'NEW Reference'!H$17,0)</f>
        <v>3191</v>
      </c>
      <c r="P2870" s="34">
        <f>ROUND(('NEW Reference'!I$16*List!$H2870)+'NEW Reference'!I$17,0)</f>
        <v>3316</v>
      </c>
      <c r="Q2870" s="34">
        <f>ROUND(('NEW Reference'!J$16*List!$H2870)+'NEW Reference'!J$17,0)</f>
        <v>3840</v>
      </c>
      <c r="R2870" s="34">
        <f>ROUND(('NEW Reference'!K$16*List!$H2870)+'NEW Reference'!K$17,0)</f>
        <v>3961</v>
      </c>
      <c r="S2870" s="34">
        <f>ROUND(('NEW Reference'!L$16*List!$H2870)+'NEW Reference'!L$17,0)</f>
        <v>4274</v>
      </c>
      <c r="T2870" s="34">
        <f>ROUND(('NEW Reference'!M$16*List!$H2870)+'NEW Reference'!M$17,0)</f>
        <v>5105</v>
      </c>
      <c r="U2870" s="34">
        <f>ROUND(('NEW Reference'!N$16*List!$H2870)+'NEW Reference'!N$17,0)</f>
        <v>20597</v>
      </c>
      <c r="V2870" s="35">
        <f>ROUND(('NEW Reference'!O$16*List!$H2870)+'NEW Reference'!O$17,0)</f>
        <v>766</v>
      </c>
      <c r="W2870" s="35">
        <f>ROUND(('NEW Reference'!P$16*List!$H2870)+'NEW Reference'!P$17,0)</f>
        <v>1079</v>
      </c>
      <c r="X2870" s="35">
        <f>ROUND(('NEW Reference'!Q$16*List!$H2870)+'NEW Reference'!Q$17,0)</f>
        <v>539</v>
      </c>
      <c r="Y2870" s="36"/>
      <c r="Z2870" s="4" t="str">
        <f t="shared" si="134"/>
        <v>FRANKLIN, Vermont</v>
      </c>
      <c r="AA2870" s="46" t="s">
        <v>169</v>
      </c>
      <c r="AB2870" s="37" t="s">
        <v>49</v>
      </c>
      <c r="AC2870" s="41" t="s">
        <v>7902</v>
      </c>
      <c r="AD2870" s="42"/>
      <c r="AE2870">
        <f t="shared" si="135"/>
        <v>0.96150000000000002</v>
      </c>
    </row>
    <row r="2871" spans="1:31">
      <c r="A2871" s="28" t="s">
        <v>7916</v>
      </c>
      <c r="B2871" s="44" t="s">
        <v>7917</v>
      </c>
      <c r="C2871" s="47">
        <v>15540</v>
      </c>
      <c r="D2871" s="30" t="s">
        <v>461</v>
      </c>
      <c r="E2871" s="37" t="s">
        <v>7918</v>
      </c>
      <c r="F2871" s="49" t="s">
        <v>7902</v>
      </c>
      <c r="G2871" s="33" t="s">
        <v>48</v>
      </c>
      <c r="H2871">
        <f t="shared" si="133"/>
        <v>0.96150000000000002</v>
      </c>
      <c r="I2871" s="34">
        <f>ROUND(('NEW Reference'!B$16*List!$H2871)+'NEW Reference'!B$17,0)</f>
        <v>1180</v>
      </c>
      <c r="J2871" s="34">
        <f>ROUND(('NEW Reference'!C$16*List!$H2871)+'NEW Reference'!C$17,0)</f>
        <v>1759</v>
      </c>
      <c r="K2871" s="34">
        <f>ROUND(('NEW Reference'!D$16*List!$H2871)+'NEW Reference'!D$17,0)</f>
        <v>2108</v>
      </c>
      <c r="L2871" s="34">
        <f>ROUND(('NEW Reference'!E$16*List!$H2871)+'NEW Reference'!E$17,0)</f>
        <v>2606</v>
      </c>
      <c r="M2871" s="34">
        <f>ROUND(('NEW Reference'!F$16*List!$H2871)+'NEW Reference'!F$17,0)</f>
        <v>2715</v>
      </c>
      <c r="N2871" s="34">
        <f>ROUND(('NEW Reference'!G$16*List!$H2871)+'NEW Reference'!G$17,0)</f>
        <v>3073</v>
      </c>
      <c r="O2871" s="34">
        <f>ROUND(('NEW Reference'!H$16*List!$H2871)+'NEW Reference'!H$17,0)</f>
        <v>3191</v>
      </c>
      <c r="P2871" s="34">
        <f>ROUND(('NEW Reference'!I$16*List!$H2871)+'NEW Reference'!I$17,0)</f>
        <v>3316</v>
      </c>
      <c r="Q2871" s="34">
        <f>ROUND(('NEW Reference'!J$16*List!$H2871)+'NEW Reference'!J$17,0)</f>
        <v>3840</v>
      </c>
      <c r="R2871" s="34">
        <f>ROUND(('NEW Reference'!K$16*List!$H2871)+'NEW Reference'!K$17,0)</f>
        <v>3961</v>
      </c>
      <c r="S2871" s="34">
        <f>ROUND(('NEW Reference'!L$16*List!$H2871)+'NEW Reference'!L$17,0)</f>
        <v>4274</v>
      </c>
      <c r="T2871" s="34">
        <f>ROUND(('NEW Reference'!M$16*List!$H2871)+'NEW Reference'!M$17,0)</f>
        <v>5105</v>
      </c>
      <c r="U2871" s="34">
        <f>ROUND(('NEW Reference'!N$16*List!$H2871)+'NEW Reference'!N$17,0)</f>
        <v>20597</v>
      </c>
      <c r="V2871" s="35">
        <f>ROUND(('NEW Reference'!O$16*List!$H2871)+'NEW Reference'!O$17,0)</f>
        <v>766</v>
      </c>
      <c r="W2871" s="35">
        <f>ROUND(('NEW Reference'!P$16*List!$H2871)+'NEW Reference'!P$17,0)</f>
        <v>1079</v>
      </c>
      <c r="X2871" s="35">
        <f>ROUND(('NEW Reference'!Q$16*List!$H2871)+'NEW Reference'!Q$17,0)</f>
        <v>539</v>
      </c>
      <c r="Y2871" s="36"/>
      <c r="Z2871" s="4" t="str">
        <f t="shared" si="134"/>
        <v>GRAND ISLE, Vermont</v>
      </c>
      <c r="AA2871" s="46" t="s">
        <v>7918</v>
      </c>
      <c r="AB2871" s="37" t="s">
        <v>49</v>
      </c>
      <c r="AC2871" s="41" t="s">
        <v>7902</v>
      </c>
      <c r="AD2871" s="42"/>
      <c r="AE2871">
        <f t="shared" si="135"/>
        <v>0.96150000000000002</v>
      </c>
    </row>
    <row r="2872" spans="1:31">
      <c r="A2872" s="28" t="s">
        <v>7919</v>
      </c>
      <c r="B2872" s="44" t="s">
        <v>7920</v>
      </c>
      <c r="C2872" s="47">
        <v>99947</v>
      </c>
      <c r="D2872" s="30" t="s">
        <v>237</v>
      </c>
      <c r="E2872" s="37" t="s">
        <v>7921</v>
      </c>
      <c r="F2872" s="50" t="s">
        <v>7902</v>
      </c>
      <c r="G2872" s="33" t="s">
        <v>59</v>
      </c>
      <c r="H2872">
        <f t="shared" si="133"/>
        <v>0.93580000000000008</v>
      </c>
      <c r="I2872" s="34">
        <f>ROUND(('NEW Reference'!B$16*List!$H2872)+'NEW Reference'!B$17,0)</f>
        <v>1156</v>
      </c>
      <c r="J2872" s="34">
        <f>ROUND(('NEW Reference'!C$16*List!$H2872)+'NEW Reference'!C$17,0)</f>
        <v>1724</v>
      </c>
      <c r="K2872" s="34">
        <f>ROUND(('NEW Reference'!D$16*List!$H2872)+'NEW Reference'!D$17,0)</f>
        <v>2065</v>
      </c>
      <c r="L2872" s="34">
        <f>ROUND(('NEW Reference'!E$16*List!$H2872)+'NEW Reference'!E$17,0)</f>
        <v>2553</v>
      </c>
      <c r="M2872" s="34">
        <f>ROUND(('NEW Reference'!F$16*List!$H2872)+'NEW Reference'!F$17,0)</f>
        <v>2660</v>
      </c>
      <c r="N2872" s="34">
        <f>ROUND(('NEW Reference'!G$16*List!$H2872)+'NEW Reference'!G$17,0)</f>
        <v>3011</v>
      </c>
      <c r="O2872" s="34">
        <f>ROUND(('NEW Reference'!H$16*List!$H2872)+'NEW Reference'!H$17,0)</f>
        <v>3126</v>
      </c>
      <c r="P2872" s="34">
        <f>ROUND(('NEW Reference'!I$16*List!$H2872)+'NEW Reference'!I$17,0)</f>
        <v>3249</v>
      </c>
      <c r="Q2872" s="34">
        <f>ROUND(('NEW Reference'!J$16*List!$H2872)+'NEW Reference'!J$17,0)</f>
        <v>3763</v>
      </c>
      <c r="R2872" s="34">
        <f>ROUND(('NEW Reference'!K$16*List!$H2872)+'NEW Reference'!K$17,0)</f>
        <v>3881</v>
      </c>
      <c r="S2872" s="34">
        <f>ROUND(('NEW Reference'!L$16*List!$H2872)+'NEW Reference'!L$17,0)</f>
        <v>4188</v>
      </c>
      <c r="T2872" s="34">
        <f>ROUND(('NEW Reference'!M$16*List!$H2872)+'NEW Reference'!M$17,0)</f>
        <v>5002</v>
      </c>
      <c r="U2872" s="34">
        <f>ROUND(('NEW Reference'!N$16*List!$H2872)+'NEW Reference'!N$17,0)</f>
        <v>20182</v>
      </c>
      <c r="V2872" s="35">
        <f>ROUND(('NEW Reference'!O$16*List!$H2872)+'NEW Reference'!O$17,0)</f>
        <v>750</v>
      </c>
      <c r="W2872" s="35">
        <f>ROUND(('NEW Reference'!P$16*List!$H2872)+'NEW Reference'!P$17,0)</f>
        <v>1057</v>
      </c>
      <c r="X2872" s="35">
        <f>ROUND(('NEW Reference'!Q$16*List!$H2872)+'NEW Reference'!Q$17,0)</f>
        <v>529</v>
      </c>
      <c r="Y2872" s="36"/>
      <c r="Z2872" s="4" t="str">
        <f t="shared" si="134"/>
        <v>LAMOILLE, Vermont</v>
      </c>
      <c r="AA2872" s="37" t="s">
        <v>7921</v>
      </c>
      <c r="AB2872" s="37" t="s">
        <v>49</v>
      </c>
      <c r="AC2872" s="32" t="s">
        <v>7902</v>
      </c>
      <c r="AD2872" s="38"/>
      <c r="AE2872">
        <f t="shared" si="135"/>
        <v>0.93580000000000008</v>
      </c>
    </row>
    <row r="2873" spans="1:31">
      <c r="A2873" s="28" t="s">
        <v>7922</v>
      </c>
      <c r="B2873" s="44" t="s">
        <v>7923</v>
      </c>
      <c r="C2873" s="45">
        <v>99947</v>
      </c>
      <c r="D2873" s="30" t="s">
        <v>237</v>
      </c>
      <c r="E2873" s="46" t="s">
        <v>898</v>
      </c>
      <c r="F2873" s="50" t="s">
        <v>7902</v>
      </c>
      <c r="G2873" s="33" t="s">
        <v>59</v>
      </c>
      <c r="H2873">
        <f t="shared" si="133"/>
        <v>0.93580000000000008</v>
      </c>
      <c r="I2873" s="34">
        <f>ROUND(('NEW Reference'!B$16*List!$H2873)+'NEW Reference'!B$17,0)</f>
        <v>1156</v>
      </c>
      <c r="J2873" s="34">
        <f>ROUND(('NEW Reference'!C$16*List!$H2873)+'NEW Reference'!C$17,0)</f>
        <v>1724</v>
      </c>
      <c r="K2873" s="34">
        <f>ROUND(('NEW Reference'!D$16*List!$H2873)+'NEW Reference'!D$17,0)</f>
        <v>2065</v>
      </c>
      <c r="L2873" s="34">
        <f>ROUND(('NEW Reference'!E$16*List!$H2873)+'NEW Reference'!E$17,0)</f>
        <v>2553</v>
      </c>
      <c r="M2873" s="34">
        <f>ROUND(('NEW Reference'!F$16*List!$H2873)+'NEW Reference'!F$17,0)</f>
        <v>2660</v>
      </c>
      <c r="N2873" s="34">
        <f>ROUND(('NEW Reference'!G$16*List!$H2873)+'NEW Reference'!G$17,0)</f>
        <v>3011</v>
      </c>
      <c r="O2873" s="34">
        <f>ROUND(('NEW Reference'!H$16*List!$H2873)+'NEW Reference'!H$17,0)</f>
        <v>3126</v>
      </c>
      <c r="P2873" s="34">
        <f>ROUND(('NEW Reference'!I$16*List!$H2873)+'NEW Reference'!I$17,0)</f>
        <v>3249</v>
      </c>
      <c r="Q2873" s="34">
        <f>ROUND(('NEW Reference'!J$16*List!$H2873)+'NEW Reference'!J$17,0)</f>
        <v>3763</v>
      </c>
      <c r="R2873" s="34">
        <f>ROUND(('NEW Reference'!K$16*List!$H2873)+'NEW Reference'!K$17,0)</f>
        <v>3881</v>
      </c>
      <c r="S2873" s="34">
        <f>ROUND(('NEW Reference'!L$16*List!$H2873)+'NEW Reference'!L$17,0)</f>
        <v>4188</v>
      </c>
      <c r="T2873" s="34">
        <f>ROUND(('NEW Reference'!M$16*List!$H2873)+'NEW Reference'!M$17,0)</f>
        <v>5002</v>
      </c>
      <c r="U2873" s="34">
        <f>ROUND(('NEW Reference'!N$16*List!$H2873)+'NEW Reference'!N$17,0)</f>
        <v>20182</v>
      </c>
      <c r="V2873" s="35">
        <f>ROUND(('NEW Reference'!O$16*List!$H2873)+'NEW Reference'!O$17,0)</f>
        <v>750</v>
      </c>
      <c r="W2873" s="35">
        <f>ROUND(('NEW Reference'!P$16*List!$H2873)+'NEW Reference'!P$17,0)</f>
        <v>1057</v>
      </c>
      <c r="X2873" s="35">
        <f>ROUND(('NEW Reference'!Q$16*List!$H2873)+'NEW Reference'!Q$17,0)</f>
        <v>529</v>
      </c>
      <c r="Y2873" s="36"/>
      <c r="Z2873" s="4" t="str">
        <f t="shared" si="134"/>
        <v>ORANGE, Vermont</v>
      </c>
      <c r="AA2873" s="46" t="s">
        <v>898</v>
      </c>
      <c r="AB2873" s="37" t="s">
        <v>49</v>
      </c>
      <c r="AC2873" s="41" t="s">
        <v>7902</v>
      </c>
      <c r="AD2873" s="42"/>
      <c r="AE2873">
        <f t="shared" si="135"/>
        <v>0.93580000000000008</v>
      </c>
    </row>
    <row r="2874" spans="1:31">
      <c r="A2874" s="28" t="s">
        <v>7924</v>
      </c>
      <c r="B2874" s="44" t="s">
        <v>7925</v>
      </c>
      <c r="C2874" s="45">
        <v>99947</v>
      </c>
      <c r="D2874" s="30" t="s">
        <v>237</v>
      </c>
      <c r="E2874" s="46" t="s">
        <v>3605</v>
      </c>
      <c r="F2874" s="50" t="s">
        <v>7902</v>
      </c>
      <c r="G2874" s="33" t="s">
        <v>59</v>
      </c>
      <c r="H2874">
        <f t="shared" si="133"/>
        <v>0.93580000000000008</v>
      </c>
      <c r="I2874" s="34">
        <f>ROUND(('NEW Reference'!B$16*List!$H2874)+'NEW Reference'!B$17,0)</f>
        <v>1156</v>
      </c>
      <c r="J2874" s="34">
        <f>ROUND(('NEW Reference'!C$16*List!$H2874)+'NEW Reference'!C$17,0)</f>
        <v>1724</v>
      </c>
      <c r="K2874" s="34">
        <f>ROUND(('NEW Reference'!D$16*List!$H2874)+'NEW Reference'!D$17,0)</f>
        <v>2065</v>
      </c>
      <c r="L2874" s="34">
        <f>ROUND(('NEW Reference'!E$16*List!$H2874)+'NEW Reference'!E$17,0)</f>
        <v>2553</v>
      </c>
      <c r="M2874" s="34">
        <f>ROUND(('NEW Reference'!F$16*List!$H2874)+'NEW Reference'!F$17,0)</f>
        <v>2660</v>
      </c>
      <c r="N2874" s="34">
        <f>ROUND(('NEW Reference'!G$16*List!$H2874)+'NEW Reference'!G$17,0)</f>
        <v>3011</v>
      </c>
      <c r="O2874" s="34">
        <f>ROUND(('NEW Reference'!H$16*List!$H2874)+'NEW Reference'!H$17,0)</f>
        <v>3126</v>
      </c>
      <c r="P2874" s="34">
        <f>ROUND(('NEW Reference'!I$16*List!$H2874)+'NEW Reference'!I$17,0)</f>
        <v>3249</v>
      </c>
      <c r="Q2874" s="34">
        <f>ROUND(('NEW Reference'!J$16*List!$H2874)+'NEW Reference'!J$17,0)</f>
        <v>3763</v>
      </c>
      <c r="R2874" s="34">
        <f>ROUND(('NEW Reference'!K$16*List!$H2874)+'NEW Reference'!K$17,0)</f>
        <v>3881</v>
      </c>
      <c r="S2874" s="34">
        <f>ROUND(('NEW Reference'!L$16*List!$H2874)+'NEW Reference'!L$17,0)</f>
        <v>4188</v>
      </c>
      <c r="T2874" s="34">
        <f>ROUND(('NEW Reference'!M$16*List!$H2874)+'NEW Reference'!M$17,0)</f>
        <v>5002</v>
      </c>
      <c r="U2874" s="34">
        <f>ROUND(('NEW Reference'!N$16*List!$H2874)+'NEW Reference'!N$17,0)</f>
        <v>20182</v>
      </c>
      <c r="V2874" s="35">
        <f>ROUND(('NEW Reference'!O$16*List!$H2874)+'NEW Reference'!O$17,0)</f>
        <v>750</v>
      </c>
      <c r="W2874" s="35">
        <f>ROUND(('NEW Reference'!P$16*List!$H2874)+'NEW Reference'!P$17,0)</f>
        <v>1057</v>
      </c>
      <c r="X2874" s="35">
        <f>ROUND(('NEW Reference'!Q$16*List!$H2874)+'NEW Reference'!Q$17,0)</f>
        <v>529</v>
      </c>
      <c r="Y2874" s="36"/>
      <c r="Z2874" s="4" t="str">
        <f t="shared" si="134"/>
        <v>ORLEANS, Vermont</v>
      </c>
      <c r="AA2874" s="37" t="s">
        <v>3605</v>
      </c>
      <c r="AB2874" s="37" t="s">
        <v>49</v>
      </c>
      <c r="AC2874" s="32" t="s">
        <v>7902</v>
      </c>
      <c r="AD2874" s="38"/>
      <c r="AE2874">
        <f t="shared" si="135"/>
        <v>0.93580000000000008</v>
      </c>
    </row>
    <row r="2875" spans="1:31">
      <c r="A2875" s="28" t="s">
        <v>7926</v>
      </c>
      <c r="B2875" s="44" t="s">
        <v>7927</v>
      </c>
      <c r="C2875" s="47">
        <v>99947</v>
      </c>
      <c r="D2875" s="30" t="s">
        <v>237</v>
      </c>
      <c r="E2875" s="37" t="s">
        <v>7928</v>
      </c>
      <c r="F2875" s="50" t="s">
        <v>7902</v>
      </c>
      <c r="G2875" s="33" t="s">
        <v>59</v>
      </c>
      <c r="H2875">
        <f t="shared" si="133"/>
        <v>0.93580000000000008</v>
      </c>
      <c r="I2875" s="34">
        <f>ROUND(('NEW Reference'!B$16*List!$H2875)+'NEW Reference'!B$17,0)</f>
        <v>1156</v>
      </c>
      <c r="J2875" s="34">
        <f>ROUND(('NEW Reference'!C$16*List!$H2875)+'NEW Reference'!C$17,0)</f>
        <v>1724</v>
      </c>
      <c r="K2875" s="34">
        <f>ROUND(('NEW Reference'!D$16*List!$H2875)+'NEW Reference'!D$17,0)</f>
        <v>2065</v>
      </c>
      <c r="L2875" s="34">
        <f>ROUND(('NEW Reference'!E$16*List!$H2875)+'NEW Reference'!E$17,0)</f>
        <v>2553</v>
      </c>
      <c r="M2875" s="34">
        <f>ROUND(('NEW Reference'!F$16*List!$H2875)+'NEW Reference'!F$17,0)</f>
        <v>2660</v>
      </c>
      <c r="N2875" s="34">
        <f>ROUND(('NEW Reference'!G$16*List!$H2875)+'NEW Reference'!G$17,0)</f>
        <v>3011</v>
      </c>
      <c r="O2875" s="34">
        <f>ROUND(('NEW Reference'!H$16*List!$H2875)+'NEW Reference'!H$17,0)</f>
        <v>3126</v>
      </c>
      <c r="P2875" s="34">
        <f>ROUND(('NEW Reference'!I$16*List!$H2875)+'NEW Reference'!I$17,0)</f>
        <v>3249</v>
      </c>
      <c r="Q2875" s="34">
        <f>ROUND(('NEW Reference'!J$16*List!$H2875)+'NEW Reference'!J$17,0)</f>
        <v>3763</v>
      </c>
      <c r="R2875" s="34">
        <f>ROUND(('NEW Reference'!K$16*List!$H2875)+'NEW Reference'!K$17,0)</f>
        <v>3881</v>
      </c>
      <c r="S2875" s="34">
        <f>ROUND(('NEW Reference'!L$16*List!$H2875)+'NEW Reference'!L$17,0)</f>
        <v>4188</v>
      </c>
      <c r="T2875" s="34">
        <f>ROUND(('NEW Reference'!M$16*List!$H2875)+'NEW Reference'!M$17,0)</f>
        <v>5002</v>
      </c>
      <c r="U2875" s="34">
        <f>ROUND(('NEW Reference'!N$16*List!$H2875)+'NEW Reference'!N$17,0)</f>
        <v>20182</v>
      </c>
      <c r="V2875" s="35">
        <f>ROUND(('NEW Reference'!O$16*List!$H2875)+'NEW Reference'!O$17,0)</f>
        <v>750</v>
      </c>
      <c r="W2875" s="35">
        <f>ROUND(('NEW Reference'!P$16*List!$H2875)+'NEW Reference'!P$17,0)</f>
        <v>1057</v>
      </c>
      <c r="X2875" s="35">
        <f>ROUND(('NEW Reference'!Q$16*List!$H2875)+'NEW Reference'!Q$17,0)</f>
        <v>529</v>
      </c>
      <c r="Y2875" s="36"/>
      <c r="Z2875" s="4" t="str">
        <f t="shared" si="134"/>
        <v>RUTLAND, Vermont</v>
      </c>
      <c r="AA2875" s="46" t="s">
        <v>7928</v>
      </c>
      <c r="AB2875" s="37" t="s">
        <v>49</v>
      </c>
      <c r="AC2875" s="41" t="s">
        <v>7902</v>
      </c>
      <c r="AD2875" s="42"/>
      <c r="AE2875">
        <f t="shared" si="135"/>
        <v>0.93580000000000008</v>
      </c>
    </row>
    <row r="2876" spans="1:31">
      <c r="A2876" s="28" t="s">
        <v>7929</v>
      </c>
      <c r="B2876" s="44" t="s">
        <v>7930</v>
      </c>
      <c r="C2876" s="45">
        <v>99947</v>
      </c>
      <c r="D2876" s="30" t="s">
        <v>237</v>
      </c>
      <c r="E2876" s="46" t="s">
        <v>250</v>
      </c>
      <c r="F2876" s="50" t="s">
        <v>7902</v>
      </c>
      <c r="G2876" s="33" t="s">
        <v>59</v>
      </c>
      <c r="H2876">
        <f t="shared" si="133"/>
        <v>0.93580000000000008</v>
      </c>
      <c r="I2876" s="34">
        <f>ROUND(('NEW Reference'!B$16*List!$H2876)+'NEW Reference'!B$17,0)</f>
        <v>1156</v>
      </c>
      <c r="J2876" s="34">
        <f>ROUND(('NEW Reference'!C$16*List!$H2876)+'NEW Reference'!C$17,0)</f>
        <v>1724</v>
      </c>
      <c r="K2876" s="34">
        <f>ROUND(('NEW Reference'!D$16*List!$H2876)+'NEW Reference'!D$17,0)</f>
        <v>2065</v>
      </c>
      <c r="L2876" s="34">
        <f>ROUND(('NEW Reference'!E$16*List!$H2876)+'NEW Reference'!E$17,0)</f>
        <v>2553</v>
      </c>
      <c r="M2876" s="34">
        <f>ROUND(('NEW Reference'!F$16*List!$H2876)+'NEW Reference'!F$17,0)</f>
        <v>2660</v>
      </c>
      <c r="N2876" s="34">
        <f>ROUND(('NEW Reference'!G$16*List!$H2876)+'NEW Reference'!G$17,0)</f>
        <v>3011</v>
      </c>
      <c r="O2876" s="34">
        <f>ROUND(('NEW Reference'!H$16*List!$H2876)+'NEW Reference'!H$17,0)</f>
        <v>3126</v>
      </c>
      <c r="P2876" s="34">
        <f>ROUND(('NEW Reference'!I$16*List!$H2876)+'NEW Reference'!I$17,0)</f>
        <v>3249</v>
      </c>
      <c r="Q2876" s="34">
        <f>ROUND(('NEW Reference'!J$16*List!$H2876)+'NEW Reference'!J$17,0)</f>
        <v>3763</v>
      </c>
      <c r="R2876" s="34">
        <f>ROUND(('NEW Reference'!K$16*List!$H2876)+'NEW Reference'!K$17,0)</f>
        <v>3881</v>
      </c>
      <c r="S2876" s="34">
        <f>ROUND(('NEW Reference'!L$16*List!$H2876)+'NEW Reference'!L$17,0)</f>
        <v>4188</v>
      </c>
      <c r="T2876" s="34">
        <f>ROUND(('NEW Reference'!M$16*List!$H2876)+'NEW Reference'!M$17,0)</f>
        <v>5002</v>
      </c>
      <c r="U2876" s="34">
        <f>ROUND(('NEW Reference'!N$16*List!$H2876)+'NEW Reference'!N$17,0)</f>
        <v>20182</v>
      </c>
      <c r="V2876" s="35">
        <f>ROUND(('NEW Reference'!O$16*List!$H2876)+'NEW Reference'!O$17,0)</f>
        <v>750</v>
      </c>
      <c r="W2876" s="35">
        <f>ROUND(('NEW Reference'!P$16*List!$H2876)+'NEW Reference'!P$17,0)</f>
        <v>1057</v>
      </c>
      <c r="X2876" s="35">
        <f>ROUND(('NEW Reference'!Q$16*List!$H2876)+'NEW Reference'!Q$17,0)</f>
        <v>529</v>
      </c>
      <c r="Y2876" s="36"/>
      <c r="Z2876" s="4" t="str">
        <f t="shared" si="134"/>
        <v>WASHINGTON, Vermont</v>
      </c>
      <c r="AA2876" s="46" t="s">
        <v>250</v>
      </c>
      <c r="AB2876" s="37" t="s">
        <v>49</v>
      </c>
      <c r="AC2876" s="41" t="s">
        <v>7902</v>
      </c>
      <c r="AD2876" s="42"/>
      <c r="AE2876">
        <f t="shared" si="135"/>
        <v>0.93580000000000008</v>
      </c>
    </row>
    <row r="2877" spans="1:31">
      <c r="A2877" s="28" t="s">
        <v>7931</v>
      </c>
      <c r="B2877" s="44" t="s">
        <v>7932</v>
      </c>
      <c r="C2877" s="45">
        <v>99947</v>
      </c>
      <c r="D2877" s="30" t="s">
        <v>237</v>
      </c>
      <c r="E2877" s="46" t="s">
        <v>1303</v>
      </c>
      <c r="F2877" s="50" t="s">
        <v>7902</v>
      </c>
      <c r="G2877" s="33" t="s">
        <v>59</v>
      </c>
      <c r="H2877">
        <f t="shared" si="133"/>
        <v>0.93580000000000008</v>
      </c>
      <c r="I2877" s="34">
        <f>ROUND(('NEW Reference'!B$16*List!$H2877)+'NEW Reference'!B$17,0)</f>
        <v>1156</v>
      </c>
      <c r="J2877" s="34">
        <f>ROUND(('NEW Reference'!C$16*List!$H2877)+'NEW Reference'!C$17,0)</f>
        <v>1724</v>
      </c>
      <c r="K2877" s="34">
        <f>ROUND(('NEW Reference'!D$16*List!$H2877)+'NEW Reference'!D$17,0)</f>
        <v>2065</v>
      </c>
      <c r="L2877" s="34">
        <f>ROUND(('NEW Reference'!E$16*List!$H2877)+'NEW Reference'!E$17,0)</f>
        <v>2553</v>
      </c>
      <c r="M2877" s="34">
        <f>ROUND(('NEW Reference'!F$16*List!$H2877)+'NEW Reference'!F$17,0)</f>
        <v>2660</v>
      </c>
      <c r="N2877" s="34">
        <f>ROUND(('NEW Reference'!G$16*List!$H2877)+'NEW Reference'!G$17,0)</f>
        <v>3011</v>
      </c>
      <c r="O2877" s="34">
        <f>ROUND(('NEW Reference'!H$16*List!$H2877)+'NEW Reference'!H$17,0)</f>
        <v>3126</v>
      </c>
      <c r="P2877" s="34">
        <f>ROUND(('NEW Reference'!I$16*List!$H2877)+'NEW Reference'!I$17,0)</f>
        <v>3249</v>
      </c>
      <c r="Q2877" s="34">
        <f>ROUND(('NEW Reference'!J$16*List!$H2877)+'NEW Reference'!J$17,0)</f>
        <v>3763</v>
      </c>
      <c r="R2877" s="34">
        <f>ROUND(('NEW Reference'!K$16*List!$H2877)+'NEW Reference'!K$17,0)</f>
        <v>3881</v>
      </c>
      <c r="S2877" s="34">
        <f>ROUND(('NEW Reference'!L$16*List!$H2877)+'NEW Reference'!L$17,0)</f>
        <v>4188</v>
      </c>
      <c r="T2877" s="34">
        <f>ROUND(('NEW Reference'!M$16*List!$H2877)+'NEW Reference'!M$17,0)</f>
        <v>5002</v>
      </c>
      <c r="U2877" s="34">
        <f>ROUND(('NEW Reference'!N$16*List!$H2877)+'NEW Reference'!N$17,0)</f>
        <v>20182</v>
      </c>
      <c r="V2877" s="35">
        <f>ROUND(('NEW Reference'!O$16*List!$H2877)+'NEW Reference'!O$17,0)</f>
        <v>750</v>
      </c>
      <c r="W2877" s="35">
        <f>ROUND(('NEW Reference'!P$16*List!$H2877)+'NEW Reference'!P$17,0)</f>
        <v>1057</v>
      </c>
      <c r="X2877" s="35">
        <f>ROUND(('NEW Reference'!Q$16*List!$H2877)+'NEW Reference'!Q$17,0)</f>
        <v>529</v>
      </c>
      <c r="Y2877" s="36"/>
      <c r="Z2877" s="4" t="str">
        <f t="shared" si="134"/>
        <v>WINDHAM, Vermont</v>
      </c>
      <c r="AA2877" s="37" t="s">
        <v>1303</v>
      </c>
      <c r="AB2877" s="37" t="s">
        <v>49</v>
      </c>
      <c r="AC2877" s="32" t="s">
        <v>7902</v>
      </c>
      <c r="AD2877" s="38"/>
      <c r="AE2877">
        <f t="shared" si="135"/>
        <v>0.93580000000000008</v>
      </c>
    </row>
    <row r="2878" spans="1:31">
      <c r="A2878" s="28" t="s">
        <v>7933</v>
      </c>
      <c r="B2878" s="44" t="s">
        <v>7934</v>
      </c>
      <c r="C2878" s="45">
        <v>99947</v>
      </c>
      <c r="D2878" s="30" t="s">
        <v>237</v>
      </c>
      <c r="E2878" s="46" t="s">
        <v>7935</v>
      </c>
      <c r="F2878" s="50" t="s">
        <v>7902</v>
      </c>
      <c r="G2878" s="33" t="s">
        <v>59</v>
      </c>
      <c r="H2878">
        <f t="shared" si="133"/>
        <v>0.93580000000000008</v>
      </c>
      <c r="I2878" s="34">
        <f>ROUND(('NEW Reference'!B$16*List!$H2878)+'NEW Reference'!B$17,0)</f>
        <v>1156</v>
      </c>
      <c r="J2878" s="34">
        <f>ROUND(('NEW Reference'!C$16*List!$H2878)+'NEW Reference'!C$17,0)</f>
        <v>1724</v>
      </c>
      <c r="K2878" s="34">
        <f>ROUND(('NEW Reference'!D$16*List!$H2878)+'NEW Reference'!D$17,0)</f>
        <v>2065</v>
      </c>
      <c r="L2878" s="34">
        <f>ROUND(('NEW Reference'!E$16*List!$H2878)+'NEW Reference'!E$17,0)</f>
        <v>2553</v>
      </c>
      <c r="M2878" s="34">
        <f>ROUND(('NEW Reference'!F$16*List!$H2878)+'NEW Reference'!F$17,0)</f>
        <v>2660</v>
      </c>
      <c r="N2878" s="34">
        <f>ROUND(('NEW Reference'!G$16*List!$H2878)+'NEW Reference'!G$17,0)</f>
        <v>3011</v>
      </c>
      <c r="O2878" s="34">
        <f>ROUND(('NEW Reference'!H$16*List!$H2878)+'NEW Reference'!H$17,0)</f>
        <v>3126</v>
      </c>
      <c r="P2878" s="34">
        <f>ROUND(('NEW Reference'!I$16*List!$H2878)+'NEW Reference'!I$17,0)</f>
        <v>3249</v>
      </c>
      <c r="Q2878" s="34">
        <f>ROUND(('NEW Reference'!J$16*List!$H2878)+'NEW Reference'!J$17,0)</f>
        <v>3763</v>
      </c>
      <c r="R2878" s="34">
        <f>ROUND(('NEW Reference'!K$16*List!$H2878)+'NEW Reference'!K$17,0)</f>
        <v>3881</v>
      </c>
      <c r="S2878" s="34">
        <f>ROUND(('NEW Reference'!L$16*List!$H2878)+'NEW Reference'!L$17,0)</f>
        <v>4188</v>
      </c>
      <c r="T2878" s="34">
        <f>ROUND(('NEW Reference'!M$16*List!$H2878)+'NEW Reference'!M$17,0)</f>
        <v>5002</v>
      </c>
      <c r="U2878" s="34">
        <f>ROUND(('NEW Reference'!N$16*List!$H2878)+'NEW Reference'!N$17,0)</f>
        <v>20182</v>
      </c>
      <c r="V2878" s="35">
        <f>ROUND(('NEW Reference'!O$16*List!$H2878)+'NEW Reference'!O$17,0)</f>
        <v>750</v>
      </c>
      <c r="W2878" s="35">
        <f>ROUND(('NEW Reference'!P$16*List!$H2878)+'NEW Reference'!P$17,0)</f>
        <v>1057</v>
      </c>
      <c r="X2878" s="35">
        <f>ROUND(('NEW Reference'!Q$16*List!$H2878)+'NEW Reference'!Q$17,0)</f>
        <v>529</v>
      </c>
      <c r="Y2878" s="36"/>
      <c r="Z2878" s="4" t="str">
        <f t="shared" si="134"/>
        <v>WINDSOR, Vermont</v>
      </c>
      <c r="AA2878" s="46" t="s">
        <v>7935</v>
      </c>
      <c r="AB2878" s="37" t="s">
        <v>49</v>
      </c>
      <c r="AC2878" s="41" t="s">
        <v>7902</v>
      </c>
      <c r="AD2878" s="42"/>
      <c r="AE2878">
        <f t="shared" si="135"/>
        <v>0.93580000000000008</v>
      </c>
    </row>
    <row r="2879" spans="1:31">
      <c r="A2879" s="28" t="s">
        <v>7936</v>
      </c>
      <c r="B2879" s="44" t="s">
        <v>7937</v>
      </c>
      <c r="C2879" s="45">
        <v>99947</v>
      </c>
      <c r="D2879" s="30" t="s">
        <v>237</v>
      </c>
      <c r="E2879" s="46" t="s">
        <v>325</v>
      </c>
      <c r="F2879" s="50" t="s">
        <v>7902</v>
      </c>
      <c r="G2879" s="33" t="s">
        <v>59</v>
      </c>
      <c r="H2879">
        <f t="shared" si="133"/>
        <v>0.93580000000000008</v>
      </c>
      <c r="I2879" s="34">
        <f>ROUND(('NEW Reference'!B$16*List!$H2879)+'NEW Reference'!B$17,0)</f>
        <v>1156</v>
      </c>
      <c r="J2879" s="34">
        <f>ROUND(('NEW Reference'!C$16*List!$H2879)+'NEW Reference'!C$17,0)</f>
        <v>1724</v>
      </c>
      <c r="K2879" s="34">
        <f>ROUND(('NEW Reference'!D$16*List!$H2879)+'NEW Reference'!D$17,0)</f>
        <v>2065</v>
      </c>
      <c r="L2879" s="34">
        <f>ROUND(('NEW Reference'!E$16*List!$H2879)+'NEW Reference'!E$17,0)</f>
        <v>2553</v>
      </c>
      <c r="M2879" s="34">
        <f>ROUND(('NEW Reference'!F$16*List!$H2879)+'NEW Reference'!F$17,0)</f>
        <v>2660</v>
      </c>
      <c r="N2879" s="34">
        <f>ROUND(('NEW Reference'!G$16*List!$H2879)+'NEW Reference'!G$17,0)</f>
        <v>3011</v>
      </c>
      <c r="O2879" s="34">
        <f>ROUND(('NEW Reference'!H$16*List!$H2879)+'NEW Reference'!H$17,0)</f>
        <v>3126</v>
      </c>
      <c r="P2879" s="34">
        <f>ROUND(('NEW Reference'!I$16*List!$H2879)+'NEW Reference'!I$17,0)</f>
        <v>3249</v>
      </c>
      <c r="Q2879" s="34">
        <f>ROUND(('NEW Reference'!J$16*List!$H2879)+'NEW Reference'!J$17,0)</f>
        <v>3763</v>
      </c>
      <c r="R2879" s="34">
        <f>ROUND(('NEW Reference'!K$16*List!$H2879)+'NEW Reference'!K$17,0)</f>
        <v>3881</v>
      </c>
      <c r="S2879" s="34">
        <f>ROUND(('NEW Reference'!L$16*List!$H2879)+'NEW Reference'!L$17,0)</f>
        <v>4188</v>
      </c>
      <c r="T2879" s="34">
        <f>ROUND(('NEW Reference'!M$16*List!$H2879)+'NEW Reference'!M$17,0)</f>
        <v>5002</v>
      </c>
      <c r="U2879" s="34">
        <f>ROUND(('NEW Reference'!N$16*List!$H2879)+'NEW Reference'!N$17,0)</f>
        <v>20182</v>
      </c>
      <c r="V2879" s="35">
        <f>ROUND(('NEW Reference'!O$16*List!$H2879)+'NEW Reference'!O$17,0)</f>
        <v>750</v>
      </c>
      <c r="W2879" s="35">
        <f>ROUND(('NEW Reference'!P$16*List!$H2879)+'NEW Reference'!P$17,0)</f>
        <v>1057</v>
      </c>
      <c r="X2879" s="35">
        <f>ROUND(('NEW Reference'!Q$16*List!$H2879)+'NEW Reference'!Q$17,0)</f>
        <v>529</v>
      </c>
      <c r="Y2879" s="36"/>
      <c r="Z2879" s="4" t="str">
        <f t="shared" si="134"/>
        <v>STATEWIDE, Vermont</v>
      </c>
      <c r="AA2879" s="46" t="s">
        <v>325</v>
      </c>
      <c r="AB2879" s="37" t="s">
        <v>49</v>
      </c>
      <c r="AC2879" s="41" t="s">
        <v>7902</v>
      </c>
      <c r="AD2879" s="42"/>
      <c r="AE2879">
        <f t="shared" si="135"/>
        <v>0.93580000000000008</v>
      </c>
    </row>
    <row r="2880" spans="1:31">
      <c r="A2880" s="28" t="s">
        <v>7938</v>
      </c>
      <c r="B2880" s="44" t="s">
        <v>7939</v>
      </c>
      <c r="C2880" s="45">
        <v>99949</v>
      </c>
      <c r="D2880" s="30" t="s">
        <v>245</v>
      </c>
      <c r="E2880" s="46" t="s">
        <v>7940</v>
      </c>
      <c r="F2880" s="50" t="s">
        <v>7941</v>
      </c>
      <c r="G2880" s="33" t="s">
        <v>59</v>
      </c>
      <c r="H2880">
        <f t="shared" si="133"/>
        <v>0.81880000000000008</v>
      </c>
      <c r="I2880" s="34">
        <f>ROUND(('NEW Reference'!B$16*List!$H2880)+'NEW Reference'!B$17,0)</f>
        <v>1048</v>
      </c>
      <c r="J2880" s="34">
        <f>ROUND(('NEW Reference'!C$16*List!$H2880)+'NEW Reference'!C$17,0)</f>
        <v>1562</v>
      </c>
      <c r="K2880" s="34">
        <f>ROUND(('NEW Reference'!D$16*List!$H2880)+'NEW Reference'!D$17,0)</f>
        <v>1872</v>
      </c>
      <c r="L2880" s="34">
        <f>ROUND(('NEW Reference'!E$16*List!$H2880)+'NEW Reference'!E$17,0)</f>
        <v>2314</v>
      </c>
      <c r="M2880" s="34">
        <f>ROUND(('NEW Reference'!F$16*List!$H2880)+'NEW Reference'!F$17,0)</f>
        <v>2411</v>
      </c>
      <c r="N2880" s="34">
        <f>ROUND(('NEW Reference'!G$16*List!$H2880)+'NEW Reference'!G$17,0)</f>
        <v>2729</v>
      </c>
      <c r="O2880" s="34">
        <f>ROUND(('NEW Reference'!H$16*List!$H2880)+'NEW Reference'!H$17,0)</f>
        <v>2834</v>
      </c>
      <c r="P2880" s="34">
        <f>ROUND(('NEW Reference'!I$16*List!$H2880)+'NEW Reference'!I$17,0)</f>
        <v>2945</v>
      </c>
      <c r="Q2880" s="34">
        <f>ROUND(('NEW Reference'!J$16*List!$H2880)+'NEW Reference'!J$17,0)</f>
        <v>3410</v>
      </c>
      <c r="R2880" s="34">
        <f>ROUND(('NEW Reference'!K$16*List!$H2880)+'NEW Reference'!K$17,0)</f>
        <v>3518</v>
      </c>
      <c r="S2880" s="34">
        <f>ROUND(('NEW Reference'!L$16*List!$H2880)+'NEW Reference'!L$17,0)</f>
        <v>3796</v>
      </c>
      <c r="T2880" s="34">
        <f>ROUND(('NEW Reference'!M$16*List!$H2880)+'NEW Reference'!M$17,0)</f>
        <v>4534</v>
      </c>
      <c r="U2880" s="34">
        <f>ROUND(('NEW Reference'!N$16*List!$H2880)+'NEW Reference'!N$17,0)</f>
        <v>18293</v>
      </c>
      <c r="V2880" s="35">
        <f>ROUND(('NEW Reference'!O$16*List!$H2880)+'NEW Reference'!O$17,0)</f>
        <v>680</v>
      </c>
      <c r="W2880" s="35">
        <f>ROUND(('NEW Reference'!P$16*List!$H2880)+'NEW Reference'!P$17,0)</f>
        <v>958</v>
      </c>
      <c r="X2880" s="35">
        <f>ROUND(('NEW Reference'!Q$16*List!$H2880)+'NEW Reference'!Q$17,0)</f>
        <v>479</v>
      </c>
      <c r="Y2880" s="36"/>
      <c r="Z2880" s="4" t="str">
        <f t="shared" si="134"/>
        <v>ACCOMACK, Virginia</v>
      </c>
      <c r="AA2880" s="37" t="s">
        <v>7940</v>
      </c>
      <c r="AB2880" s="37" t="s">
        <v>49</v>
      </c>
      <c r="AC2880" s="32" t="s">
        <v>7941</v>
      </c>
      <c r="AD2880" s="38"/>
      <c r="AE2880">
        <f t="shared" si="135"/>
        <v>0.81880000000000008</v>
      </c>
    </row>
    <row r="2881" spans="1:31">
      <c r="A2881" s="28" t="s">
        <v>7942</v>
      </c>
      <c r="B2881" s="44" t="s">
        <v>7943</v>
      </c>
      <c r="C2881" s="47">
        <v>16820</v>
      </c>
      <c r="D2881" s="30" t="s">
        <v>527</v>
      </c>
      <c r="E2881" s="37" t="s">
        <v>7944</v>
      </c>
      <c r="F2881" s="49" t="s">
        <v>7941</v>
      </c>
      <c r="G2881" s="33" t="s">
        <v>48</v>
      </c>
      <c r="H2881">
        <f t="shared" si="133"/>
        <v>0.89130000000000009</v>
      </c>
      <c r="I2881" s="34">
        <f>ROUND(('NEW Reference'!B$16*List!$H2881)+'NEW Reference'!B$17,0)</f>
        <v>1115</v>
      </c>
      <c r="J2881" s="34">
        <f>ROUND(('NEW Reference'!C$16*List!$H2881)+'NEW Reference'!C$17,0)</f>
        <v>1662</v>
      </c>
      <c r="K2881" s="34">
        <f>ROUND(('NEW Reference'!D$16*List!$H2881)+'NEW Reference'!D$17,0)</f>
        <v>1992</v>
      </c>
      <c r="L2881" s="34">
        <f>ROUND(('NEW Reference'!E$16*List!$H2881)+'NEW Reference'!E$17,0)</f>
        <v>2462</v>
      </c>
      <c r="M2881" s="34">
        <f>ROUND(('NEW Reference'!F$16*List!$H2881)+'NEW Reference'!F$17,0)</f>
        <v>2565</v>
      </c>
      <c r="N2881" s="34">
        <f>ROUND(('NEW Reference'!G$16*List!$H2881)+'NEW Reference'!G$17,0)</f>
        <v>2904</v>
      </c>
      <c r="O2881" s="34">
        <f>ROUND(('NEW Reference'!H$16*List!$H2881)+'NEW Reference'!H$17,0)</f>
        <v>3015</v>
      </c>
      <c r="P2881" s="34">
        <f>ROUND(('NEW Reference'!I$16*List!$H2881)+'NEW Reference'!I$17,0)</f>
        <v>3133</v>
      </c>
      <c r="Q2881" s="34">
        <f>ROUND(('NEW Reference'!J$16*List!$H2881)+'NEW Reference'!J$17,0)</f>
        <v>3629</v>
      </c>
      <c r="R2881" s="34">
        <f>ROUND(('NEW Reference'!K$16*List!$H2881)+'NEW Reference'!K$17,0)</f>
        <v>3743</v>
      </c>
      <c r="S2881" s="34">
        <f>ROUND(('NEW Reference'!L$16*List!$H2881)+'NEW Reference'!L$17,0)</f>
        <v>4039</v>
      </c>
      <c r="T2881" s="34">
        <f>ROUND(('NEW Reference'!M$16*List!$H2881)+'NEW Reference'!M$17,0)</f>
        <v>4824</v>
      </c>
      <c r="U2881" s="34">
        <f>ROUND(('NEW Reference'!N$16*List!$H2881)+'NEW Reference'!N$17,0)</f>
        <v>19464</v>
      </c>
      <c r="V2881" s="35">
        <f>ROUND(('NEW Reference'!O$16*List!$H2881)+'NEW Reference'!O$17,0)</f>
        <v>724</v>
      </c>
      <c r="W2881" s="35">
        <f>ROUND(('NEW Reference'!P$16*List!$H2881)+'NEW Reference'!P$17,0)</f>
        <v>1020</v>
      </c>
      <c r="X2881" s="35">
        <f>ROUND(('NEW Reference'!Q$16*List!$H2881)+'NEW Reference'!Q$17,0)</f>
        <v>510</v>
      </c>
      <c r="Y2881" s="36"/>
      <c r="Z2881" s="4" t="str">
        <f t="shared" si="134"/>
        <v>ALBEMARLE, Virginia</v>
      </c>
      <c r="AA2881" s="46" t="s">
        <v>7944</v>
      </c>
      <c r="AB2881" s="37" t="s">
        <v>49</v>
      </c>
      <c r="AC2881" s="41" t="s">
        <v>7941</v>
      </c>
      <c r="AD2881" s="42"/>
      <c r="AE2881">
        <f t="shared" si="135"/>
        <v>0.89130000000000009</v>
      </c>
    </row>
    <row r="2882" spans="1:31">
      <c r="A2882" s="28" t="s">
        <v>7945</v>
      </c>
      <c r="B2882" s="44" t="s">
        <v>7946</v>
      </c>
      <c r="C2882" s="45">
        <v>99949</v>
      </c>
      <c r="D2882" s="30" t="s">
        <v>245</v>
      </c>
      <c r="E2882" s="46" t="s">
        <v>5550</v>
      </c>
      <c r="F2882" s="49" t="s">
        <v>7941</v>
      </c>
      <c r="G2882" s="33" t="s">
        <v>59</v>
      </c>
      <c r="H2882">
        <f t="shared" si="133"/>
        <v>0.81880000000000008</v>
      </c>
      <c r="I2882" s="34">
        <f>ROUND(('NEW Reference'!B$16*List!$H2882)+'NEW Reference'!B$17,0)</f>
        <v>1048</v>
      </c>
      <c r="J2882" s="34">
        <f>ROUND(('NEW Reference'!C$16*List!$H2882)+'NEW Reference'!C$17,0)</f>
        <v>1562</v>
      </c>
      <c r="K2882" s="34">
        <f>ROUND(('NEW Reference'!D$16*List!$H2882)+'NEW Reference'!D$17,0)</f>
        <v>1872</v>
      </c>
      <c r="L2882" s="34">
        <f>ROUND(('NEW Reference'!E$16*List!$H2882)+'NEW Reference'!E$17,0)</f>
        <v>2314</v>
      </c>
      <c r="M2882" s="34">
        <f>ROUND(('NEW Reference'!F$16*List!$H2882)+'NEW Reference'!F$17,0)</f>
        <v>2411</v>
      </c>
      <c r="N2882" s="34">
        <f>ROUND(('NEW Reference'!G$16*List!$H2882)+'NEW Reference'!G$17,0)</f>
        <v>2729</v>
      </c>
      <c r="O2882" s="34">
        <f>ROUND(('NEW Reference'!H$16*List!$H2882)+'NEW Reference'!H$17,0)</f>
        <v>2834</v>
      </c>
      <c r="P2882" s="34">
        <f>ROUND(('NEW Reference'!I$16*List!$H2882)+'NEW Reference'!I$17,0)</f>
        <v>2945</v>
      </c>
      <c r="Q2882" s="34">
        <f>ROUND(('NEW Reference'!J$16*List!$H2882)+'NEW Reference'!J$17,0)</f>
        <v>3410</v>
      </c>
      <c r="R2882" s="34">
        <f>ROUND(('NEW Reference'!K$16*List!$H2882)+'NEW Reference'!K$17,0)</f>
        <v>3518</v>
      </c>
      <c r="S2882" s="34">
        <f>ROUND(('NEW Reference'!L$16*List!$H2882)+'NEW Reference'!L$17,0)</f>
        <v>3796</v>
      </c>
      <c r="T2882" s="34">
        <f>ROUND(('NEW Reference'!M$16*List!$H2882)+'NEW Reference'!M$17,0)</f>
        <v>4534</v>
      </c>
      <c r="U2882" s="34">
        <f>ROUND(('NEW Reference'!N$16*List!$H2882)+'NEW Reference'!N$17,0)</f>
        <v>18293</v>
      </c>
      <c r="V2882" s="35">
        <f>ROUND(('NEW Reference'!O$16*List!$H2882)+'NEW Reference'!O$17,0)</f>
        <v>680</v>
      </c>
      <c r="W2882" s="35">
        <f>ROUND(('NEW Reference'!P$16*List!$H2882)+'NEW Reference'!P$17,0)</f>
        <v>958</v>
      </c>
      <c r="X2882" s="35">
        <f>ROUND(('NEW Reference'!Q$16*List!$H2882)+'NEW Reference'!Q$17,0)</f>
        <v>479</v>
      </c>
      <c r="Y2882" s="36"/>
      <c r="Z2882" s="4" t="str">
        <f t="shared" si="134"/>
        <v>ALLEGHANY, Virginia</v>
      </c>
      <c r="AA2882" s="46" t="s">
        <v>5550</v>
      </c>
      <c r="AB2882" s="37" t="s">
        <v>49</v>
      </c>
      <c r="AC2882" s="41" t="s">
        <v>7941</v>
      </c>
      <c r="AD2882" s="42"/>
      <c r="AE2882">
        <f t="shared" si="135"/>
        <v>0.81880000000000008</v>
      </c>
    </row>
    <row r="2883" spans="1:31">
      <c r="A2883" s="28" t="s">
        <v>7947</v>
      </c>
      <c r="B2883" s="44" t="s">
        <v>7948</v>
      </c>
      <c r="C2883" s="45">
        <v>40060</v>
      </c>
      <c r="D2883" s="30" t="s">
        <v>1457</v>
      </c>
      <c r="E2883" s="46" t="s">
        <v>7949</v>
      </c>
      <c r="F2883" s="50" t="s">
        <v>7941</v>
      </c>
      <c r="G2883" s="33" t="s">
        <v>48</v>
      </c>
      <c r="H2883">
        <f t="shared" si="133"/>
        <v>0.91320000000000001</v>
      </c>
      <c r="I2883" s="34">
        <f>ROUND(('NEW Reference'!B$16*List!$H2883)+'NEW Reference'!B$17,0)</f>
        <v>1135</v>
      </c>
      <c r="J2883" s="34">
        <f>ROUND(('NEW Reference'!C$16*List!$H2883)+'NEW Reference'!C$17,0)</f>
        <v>1692</v>
      </c>
      <c r="K2883" s="34">
        <f>ROUND(('NEW Reference'!D$16*List!$H2883)+'NEW Reference'!D$17,0)</f>
        <v>2028</v>
      </c>
      <c r="L2883" s="34">
        <f>ROUND(('NEW Reference'!E$16*List!$H2883)+'NEW Reference'!E$17,0)</f>
        <v>2507</v>
      </c>
      <c r="M2883" s="34">
        <f>ROUND(('NEW Reference'!F$16*List!$H2883)+'NEW Reference'!F$17,0)</f>
        <v>2612</v>
      </c>
      <c r="N2883" s="34">
        <f>ROUND(('NEW Reference'!G$16*List!$H2883)+'NEW Reference'!G$17,0)</f>
        <v>2957</v>
      </c>
      <c r="O2883" s="34">
        <f>ROUND(('NEW Reference'!H$16*List!$H2883)+'NEW Reference'!H$17,0)</f>
        <v>3070</v>
      </c>
      <c r="P2883" s="34">
        <f>ROUND(('NEW Reference'!I$16*List!$H2883)+'NEW Reference'!I$17,0)</f>
        <v>3190</v>
      </c>
      <c r="Q2883" s="34">
        <f>ROUND(('NEW Reference'!J$16*List!$H2883)+'NEW Reference'!J$17,0)</f>
        <v>3695</v>
      </c>
      <c r="R2883" s="34">
        <f>ROUND(('NEW Reference'!K$16*List!$H2883)+'NEW Reference'!K$17,0)</f>
        <v>3811</v>
      </c>
      <c r="S2883" s="34">
        <f>ROUND(('NEW Reference'!L$16*List!$H2883)+'NEW Reference'!L$17,0)</f>
        <v>4112</v>
      </c>
      <c r="T2883" s="34">
        <f>ROUND(('NEW Reference'!M$16*List!$H2883)+'NEW Reference'!M$17,0)</f>
        <v>4911</v>
      </c>
      <c r="U2883" s="34">
        <f>ROUND(('NEW Reference'!N$16*List!$H2883)+'NEW Reference'!N$17,0)</f>
        <v>19817</v>
      </c>
      <c r="V2883" s="35">
        <f>ROUND(('NEW Reference'!O$16*List!$H2883)+'NEW Reference'!O$17,0)</f>
        <v>737</v>
      </c>
      <c r="W2883" s="35">
        <f>ROUND(('NEW Reference'!P$16*List!$H2883)+'NEW Reference'!P$17,0)</f>
        <v>1038</v>
      </c>
      <c r="X2883" s="35">
        <f>ROUND(('NEW Reference'!Q$16*List!$H2883)+'NEW Reference'!Q$17,0)</f>
        <v>519</v>
      </c>
      <c r="Y2883" s="36"/>
      <c r="Z2883" s="4" t="str">
        <f t="shared" si="134"/>
        <v>AMELIA, Virginia</v>
      </c>
      <c r="AA2883" s="37" t="s">
        <v>7949</v>
      </c>
      <c r="AB2883" s="37" t="s">
        <v>49</v>
      </c>
      <c r="AC2883" s="32" t="s">
        <v>7941</v>
      </c>
      <c r="AD2883" s="38"/>
      <c r="AE2883">
        <f t="shared" si="135"/>
        <v>0.91320000000000001</v>
      </c>
    </row>
    <row r="2884" spans="1:31">
      <c r="A2884" s="28" t="s">
        <v>7950</v>
      </c>
      <c r="B2884" s="44" t="s">
        <v>7951</v>
      </c>
      <c r="C2884" s="47">
        <v>31340</v>
      </c>
      <c r="D2884" s="30" t="s">
        <v>1140</v>
      </c>
      <c r="E2884" s="37" t="s">
        <v>7952</v>
      </c>
      <c r="F2884" s="49" t="s">
        <v>7941</v>
      </c>
      <c r="G2884" s="33" t="s">
        <v>48</v>
      </c>
      <c r="H2884">
        <f t="shared" si="133"/>
        <v>0.79990000000000006</v>
      </c>
      <c r="I2884" s="34">
        <f>ROUND(('NEW Reference'!B$16*List!$H2884)+'NEW Reference'!B$17,0)</f>
        <v>1030</v>
      </c>
      <c r="J2884" s="34">
        <f>ROUND(('NEW Reference'!C$16*List!$H2884)+'NEW Reference'!C$17,0)</f>
        <v>1536</v>
      </c>
      <c r="K2884" s="34">
        <f>ROUND(('NEW Reference'!D$16*List!$H2884)+'NEW Reference'!D$17,0)</f>
        <v>1841</v>
      </c>
      <c r="L2884" s="34">
        <f>ROUND(('NEW Reference'!E$16*List!$H2884)+'NEW Reference'!E$17,0)</f>
        <v>2276</v>
      </c>
      <c r="M2884" s="34">
        <f>ROUND(('NEW Reference'!F$16*List!$H2884)+'NEW Reference'!F$17,0)</f>
        <v>2371</v>
      </c>
      <c r="N2884" s="34">
        <f>ROUND(('NEW Reference'!G$16*List!$H2884)+'NEW Reference'!G$17,0)</f>
        <v>2684</v>
      </c>
      <c r="O2884" s="34">
        <f>ROUND(('NEW Reference'!H$16*List!$H2884)+'NEW Reference'!H$17,0)</f>
        <v>2786</v>
      </c>
      <c r="P2884" s="34">
        <f>ROUND(('NEW Reference'!I$16*List!$H2884)+'NEW Reference'!I$17,0)</f>
        <v>2896</v>
      </c>
      <c r="Q2884" s="34">
        <f>ROUND(('NEW Reference'!J$16*List!$H2884)+'NEW Reference'!J$17,0)</f>
        <v>3353</v>
      </c>
      <c r="R2884" s="34">
        <f>ROUND(('NEW Reference'!K$16*List!$H2884)+'NEW Reference'!K$17,0)</f>
        <v>3459</v>
      </c>
      <c r="S2884" s="34">
        <f>ROUND(('NEW Reference'!L$16*List!$H2884)+'NEW Reference'!L$17,0)</f>
        <v>3733</v>
      </c>
      <c r="T2884" s="34">
        <f>ROUND(('NEW Reference'!M$16*List!$H2884)+'NEW Reference'!M$17,0)</f>
        <v>4458</v>
      </c>
      <c r="U2884" s="34">
        <f>ROUND(('NEW Reference'!N$16*List!$H2884)+'NEW Reference'!N$17,0)</f>
        <v>17988</v>
      </c>
      <c r="V2884" s="35">
        <f>ROUND(('NEW Reference'!O$16*List!$H2884)+'NEW Reference'!O$17,0)</f>
        <v>669</v>
      </c>
      <c r="W2884" s="35">
        <f>ROUND(('NEW Reference'!P$16*List!$H2884)+'NEW Reference'!P$17,0)</f>
        <v>942</v>
      </c>
      <c r="X2884" s="35">
        <f>ROUND(('NEW Reference'!Q$16*List!$H2884)+'NEW Reference'!Q$17,0)</f>
        <v>471</v>
      </c>
      <c r="Y2884" s="36"/>
      <c r="Z2884" s="4" t="str">
        <f t="shared" si="134"/>
        <v>AMHERST, Virginia</v>
      </c>
      <c r="AA2884" s="37" t="s">
        <v>7952</v>
      </c>
      <c r="AB2884" s="37" t="s">
        <v>49</v>
      </c>
      <c r="AC2884" s="32" t="s">
        <v>7941</v>
      </c>
      <c r="AD2884" s="38"/>
      <c r="AE2884">
        <f t="shared" si="135"/>
        <v>0.79990000000000006</v>
      </c>
    </row>
    <row r="2885" spans="1:31">
      <c r="A2885" s="28" t="s">
        <v>7953</v>
      </c>
      <c r="B2885" s="44" t="s">
        <v>7954</v>
      </c>
      <c r="C2885" s="45">
        <v>31340</v>
      </c>
      <c r="D2885" s="30" t="s">
        <v>1140</v>
      </c>
      <c r="E2885" s="46" t="s">
        <v>7955</v>
      </c>
      <c r="F2885" s="49" t="s">
        <v>7941</v>
      </c>
      <c r="G2885" s="33" t="s">
        <v>48</v>
      </c>
      <c r="H2885">
        <f t="shared" si="133"/>
        <v>0.79990000000000006</v>
      </c>
      <c r="I2885" s="34">
        <f>ROUND(('NEW Reference'!B$16*List!$H2885)+'NEW Reference'!B$17,0)</f>
        <v>1030</v>
      </c>
      <c r="J2885" s="34">
        <f>ROUND(('NEW Reference'!C$16*List!$H2885)+'NEW Reference'!C$17,0)</f>
        <v>1536</v>
      </c>
      <c r="K2885" s="34">
        <f>ROUND(('NEW Reference'!D$16*List!$H2885)+'NEW Reference'!D$17,0)</f>
        <v>1841</v>
      </c>
      <c r="L2885" s="34">
        <f>ROUND(('NEW Reference'!E$16*List!$H2885)+'NEW Reference'!E$17,0)</f>
        <v>2276</v>
      </c>
      <c r="M2885" s="34">
        <f>ROUND(('NEW Reference'!F$16*List!$H2885)+'NEW Reference'!F$17,0)</f>
        <v>2371</v>
      </c>
      <c r="N2885" s="34">
        <f>ROUND(('NEW Reference'!G$16*List!$H2885)+'NEW Reference'!G$17,0)</f>
        <v>2684</v>
      </c>
      <c r="O2885" s="34">
        <f>ROUND(('NEW Reference'!H$16*List!$H2885)+'NEW Reference'!H$17,0)</f>
        <v>2786</v>
      </c>
      <c r="P2885" s="34">
        <f>ROUND(('NEW Reference'!I$16*List!$H2885)+'NEW Reference'!I$17,0)</f>
        <v>2896</v>
      </c>
      <c r="Q2885" s="34">
        <f>ROUND(('NEW Reference'!J$16*List!$H2885)+'NEW Reference'!J$17,0)</f>
        <v>3353</v>
      </c>
      <c r="R2885" s="34">
        <f>ROUND(('NEW Reference'!K$16*List!$H2885)+'NEW Reference'!K$17,0)</f>
        <v>3459</v>
      </c>
      <c r="S2885" s="34">
        <f>ROUND(('NEW Reference'!L$16*List!$H2885)+'NEW Reference'!L$17,0)</f>
        <v>3733</v>
      </c>
      <c r="T2885" s="34">
        <f>ROUND(('NEW Reference'!M$16*List!$H2885)+'NEW Reference'!M$17,0)</f>
        <v>4458</v>
      </c>
      <c r="U2885" s="34">
        <f>ROUND(('NEW Reference'!N$16*List!$H2885)+'NEW Reference'!N$17,0)</f>
        <v>17988</v>
      </c>
      <c r="V2885" s="35">
        <f>ROUND(('NEW Reference'!O$16*List!$H2885)+'NEW Reference'!O$17,0)</f>
        <v>669</v>
      </c>
      <c r="W2885" s="35">
        <f>ROUND(('NEW Reference'!P$16*List!$H2885)+'NEW Reference'!P$17,0)</f>
        <v>942</v>
      </c>
      <c r="X2885" s="35">
        <f>ROUND(('NEW Reference'!Q$16*List!$H2885)+'NEW Reference'!Q$17,0)</f>
        <v>471</v>
      </c>
      <c r="Y2885" s="36"/>
      <c r="Z2885" s="4" t="str">
        <f t="shared" si="134"/>
        <v>APPOMATTOX, Virginia</v>
      </c>
      <c r="AA2885" s="46" t="s">
        <v>7955</v>
      </c>
      <c r="AB2885" s="37" t="s">
        <v>49</v>
      </c>
      <c r="AC2885" s="41" t="s">
        <v>7941</v>
      </c>
      <c r="AD2885" s="42"/>
      <c r="AE2885">
        <f t="shared" si="135"/>
        <v>0.79990000000000006</v>
      </c>
    </row>
    <row r="2886" spans="1:31">
      <c r="A2886" s="28" t="s">
        <v>7956</v>
      </c>
      <c r="B2886" s="44" t="s">
        <v>7957</v>
      </c>
      <c r="C2886" s="45">
        <v>47894</v>
      </c>
      <c r="D2886" s="30" t="s">
        <v>1327</v>
      </c>
      <c r="E2886" s="46" t="s">
        <v>7958</v>
      </c>
      <c r="F2886" s="49" t="s">
        <v>7941</v>
      </c>
      <c r="G2886" s="33" t="s">
        <v>48</v>
      </c>
      <c r="H2886">
        <f t="shared" si="133"/>
        <v>1.0254000000000001</v>
      </c>
      <c r="I2886" s="34">
        <f>ROUND(('NEW Reference'!B$16*List!$H2886)+'NEW Reference'!B$17,0)</f>
        <v>1239</v>
      </c>
      <c r="J2886" s="34">
        <f>ROUND(('NEW Reference'!C$16*List!$H2886)+'NEW Reference'!C$17,0)</f>
        <v>1847</v>
      </c>
      <c r="K2886" s="34">
        <f>ROUND(('NEW Reference'!D$16*List!$H2886)+'NEW Reference'!D$17,0)</f>
        <v>2213</v>
      </c>
      <c r="L2886" s="34">
        <f>ROUND(('NEW Reference'!E$16*List!$H2886)+'NEW Reference'!E$17,0)</f>
        <v>2736</v>
      </c>
      <c r="M2886" s="34">
        <f>ROUND(('NEW Reference'!F$16*List!$H2886)+'NEW Reference'!F$17,0)</f>
        <v>2851</v>
      </c>
      <c r="N2886" s="34">
        <f>ROUND(('NEW Reference'!G$16*List!$H2886)+'NEW Reference'!G$17,0)</f>
        <v>3227</v>
      </c>
      <c r="O2886" s="34">
        <f>ROUND(('NEW Reference'!H$16*List!$H2886)+'NEW Reference'!H$17,0)</f>
        <v>3351</v>
      </c>
      <c r="P2886" s="34">
        <f>ROUND(('NEW Reference'!I$16*List!$H2886)+'NEW Reference'!I$17,0)</f>
        <v>3482</v>
      </c>
      <c r="Q2886" s="34">
        <f>ROUND(('NEW Reference'!J$16*List!$H2886)+'NEW Reference'!J$17,0)</f>
        <v>4032</v>
      </c>
      <c r="R2886" s="34">
        <f>ROUND(('NEW Reference'!K$16*List!$H2886)+'NEW Reference'!K$17,0)</f>
        <v>4159</v>
      </c>
      <c r="S2886" s="34">
        <f>ROUND(('NEW Reference'!L$16*List!$H2886)+'NEW Reference'!L$17,0)</f>
        <v>4488</v>
      </c>
      <c r="T2886" s="34">
        <f>ROUND(('NEW Reference'!M$16*List!$H2886)+'NEW Reference'!M$17,0)</f>
        <v>5360</v>
      </c>
      <c r="U2886" s="34">
        <f>ROUND(('NEW Reference'!N$16*List!$H2886)+'NEW Reference'!N$17,0)</f>
        <v>21629</v>
      </c>
      <c r="V2886" s="35">
        <f>ROUND(('NEW Reference'!O$16*List!$H2886)+'NEW Reference'!O$17,0)</f>
        <v>804</v>
      </c>
      <c r="W2886" s="35">
        <f>ROUND(('NEW Reference'!P$16*List!$H2886)+'NEW Reference'!P$17,0)</f>
        <v>1133</v>
      </c>
      <c r="X2886" s="35">
        <f>ROUND(('NEW Reference'!Q$16*List!$H2886)+'NEW Reference'!Q$17,0)</f>
        <v>567</v>
      </c>
      <c r="Y2886" s="36"/>
      <c r="Z2886" s="4" t="str">
        <f t="shared" si="134"/>
        <v>ARLINGTON, Virginia</v>
      </c>
      <c r="AA2886" s="37" t="s">
        <v>7958</v>
      </c>
      <c r="AB2886" s="37" t="s">
        <v>49</v>
      </c>
      <c r="AC2886" s="32" t="s">
        <v>7941</v>
      </c>
      <c r="AD2886" s="38"/>
      <c r="AE2886">
        <f t="shared" si="135"/>
        <v>1.0254000000000001</v>
      </c>
    </row>
    <row r="2887" spans="1:31">
      <c r="A2887" s="28" t="s">
        <v>7959</v>
      </c>
      <c r="B2887" s="44" t="s">
        <v>7960</v>
      </c>
      <c r="C2887" s="47">
        <v>44420</v>
      </c>
      <c r="D2887" s="30" t="s">
        <v>1640</v>
      </c>
      <c r="E2887" s="37" t="s">
        <v>7961</v>
      </c>
      <c r="F2887" s="49" t="s">
        <v>7941</v>
      </c>
      <c r="G2887" s="33" t="s">
        <v>48</v>
      </c>
      <c r="H2887">
        <f t="shared" si="133"/>
        <v>0.9385</v>
      </c>
      <c r="I2887" s="34">
        <f>ROUND(('NEW Reference'!B$16*List!$H2887)+'NEW Reference'!B$17,0)</f>
        <v>1158</v>
      </c>
      <c r="J2887" s="34">
        <f>ROUND(('NEW Reference'!C$16*List!$H2887)+'NEW Reference'!C$17,0)</f>
        <v>1727</v>
      </c>
      <c r="K2887" s="34">
        <f>ROUND(('NEW Reference'!D$16*List!$H2887)+'NEW Reference'!D$17,0)</f>
        <v>2070</v>
      </c>
      <c r="L2887" s="34">
        <f>ROUND(('NEW Reference'!E$16*List!$H2887)+'NEW Reference'!E$17,0)</f>
        <v>2559</v>
      </c>
      <c r="M2887" s="34">
        <f>ROUND(('NEW Reference'!F$16*List!$H2887)+'NEW Reference'!F$17,0)</f>
        <v>2666</v>
      </c>
      <c r="N2887" s="34">
        <f>ROUND(('NEW Reference'!G$16*List!$H2887)+'NEW Reference'!G$17,0)</f>
        <v>3018</v>
      </c>
      <c r="O2887" s="34">
        <f>ROUND(('NEW Reference'!H$16*List!$H2887)+'NEW Reference'!H$17,0)</f>
        <v>3133</v>
      </c>
      <c r="P2887" s="34">
        <f>ROUND(('NEW Reference'!I$16*List!$H2887)+'NEW Reference'!I$17,0)</f>
        <v>3256</v>
      </c>
      <c r="Q2887" s="34">
        <f>ROUND(('NEW Reference'!J$16*List!$H2887)+'NEW Reference'!J$17,0)</f>
        <v>3771</v>
      </c>
      <c r="R2887" s="34">
        <f>ROUND(('NEW Reference'!K$16*List!$H2887)+'NEW Reference'!K$17,0)</f>
        <v>3890</v>
      </c>
      <c r="S2887" s="34">
        <f>ROUND(('NEW Reference'!L$16*List!$H2887)+'NEW Reference'!L$17,0)</f>
        <v>4197</v>
      </c>
      <c r="T2887" s="34">
        <f>ROUND(('NEW Reference'!M$16*List!$H2887)+'NEW Reference'!M$17,0)</f>
        <v>5013</v>
      </c>
      <c r="U2887" s="34">
        <f>ROUND(('NEW Reference'!N$16*List!$H2887)+'NEW Reference'!N$17,0)</f>
        <v>20226</v>
      </c>
      <c r="V2887" s="35">
        <f>ROUND(('NEW Reference'!O$16*List!$H2887)+'NEW Reference'!O$17,0)</f>
        <v>752</v>
      </c>
      <c r="W2887" s="35">
        <f>ROUND(('NEW Reference'!P$16*List!$H2887)+'NEW Reference'!P$17,0)</f>
        <v>1060</v>
      </c>
      <c r="X2887" s="35">
        <f>ROUND(('NEW Reference'!Q$16*List!$H2887)+'NEW Reference'!Q$17,0)</f>
        <v>530</v>
      </c>
      <c r="Y2887" s="36"/>
      <c r="Z2887" s="4" t="str">
        <f t="shared" si="134"/>
        <v>AUGUSTA, Virginia</v>
      </c>
      <c r="AA2887" s="46" t="s">
        <v>7961</v>
      </c>
      <c r="AB2887" s="37" t="s">
        <v>49</v>
      </c>
      <c r="AC2887" s="41" t="s">
        <v>7941</v>
      </c>
      <c r="AD2887" s="42"/>
      <c r="AE2887">
        <f t="shared" si="135"/>
        <v>0.9385</v>
      </c>
    </row>
    <row r="2888" spans="1:31">
      <c r="A2888" s="28" t="s">
        <v>7962</v>
      </c>
      <c r="B2888" s="44" t="s">
        <v>7963</v>
      </c>
      <c r="C2888" s="45">
        <v>99949</v>
      </c>
      <c r="D2888" s="30" t="s">
        <v>245</v>
      </c>
      <c r="E2888" s="46" t="s">
        <v>3226</v>
      </c>
      <c r="F2888" s="49" t="s">
        <v>7941</v>
      </c>
      <c r="G2888" s="33" t="s">
        <v>59</v>
      </c>
      <c r="H2888">
        <f t="shared" si="133"/>
        <v>0.81880000000000008</v>
      </c>
      <c r="I2888" s="34">
        <f>ROUND(('NEW Reference'!B$16*List!$H2888)+'NEW Reference'!B$17,0)</f>
        <v>1048</v>
      </c>
      <c r="J2888" s="34">
        <f>ROUND(('NEW Reference'!C$16*List!$H2888)+'NEW Reference'!C$17,0)</f>
        <v>1562</v>
      </c>
      <c r="K2888" s="34">
        <f>ROUND(('NEW Reference'!D$16*List!$H2888)+'NEW Reference'!D$17,0)</f>
        <v>1872</v>
      </c>
      <c r="L2888" s="34">
        <f>ROUND(('NEW Reference'!E$16*List!$H2888)+'NEW Reference'!E$17,0)</f>
        <v>2314</v>
      </c>
      <c r="M2888" s="34">
        <f>ROUND(('NEW Reference'!F$16*List!$H2888)+'NEW Reference'!F$17,0)</f>
        <v>2411</v>
      </c>
      <c r="N2888" s="34">
        <f>ROUND(('NEW Reference'!G$16*List!$H2888)+'NEW Reference'!G$17,0)</f>
        <v>2729</v>
      </c>
      <c r="O2888" s="34">
        <f>ROUND(('NEW Reference'!H$16*List!$H2888)+'NEW Reference'!H$17,0)</f>
        <v>2834</v>
      </c>
      <c r="P2888" s="34">
        <f>ROUND(('NEW Reference'!I$16*List!$H2888)+'NEW Reference'!I$17,0)</f>
        <v>2945</v>
      </c>
      <c r="Q2888" s="34">
        <f>ROUND(('NEW Reference'!J$16*List!$H2888)+'NEW Reference'!J$17,0)</f>
        <v>3410</v>
      </c>
      <c r="R2888" s="34">
        <f>ROUND(('NEW Reference'!K$16*List!$H2888)+'NEW Reference'!K$17,0)</f>
        <v>3518</v>
      </c>
      <c r="S2888" s="34">
        <f>ROUND(('NEW Reference'!L$16*List!$H2888)+'NEW Reference'!L$17,0)</f>
        <v>3796</v>
      </c>
      <c r="T2888" s="34">
        <f>ROUND(('NEW Reference'!M$16*List!$H2888)+'NEW Reference'!M$17,0)</f>
        <v>4534</v>
      </c>
      <c r="U2888" s="34">
        <f>ROUND(('NEW Reference'!N$16*List!$H2888)+'NEW Reference'!N$17,0)</f>
        <v>18293</v>
      </c>
      <c r="V2888" s="35">
        <f>ROUND(('NEW Reference'!O$16*List!$H2888)+'NEW Reference'!O$17,0)</f>
        <v>680</v>
      </c>
      <c r="W2888" s="35">
        <f>ROUND(('NEW Reference'!P$16*List!$H2888)+'NEW Reference'!P$17,0)</f>
        <v>958</v>
      </c>
      <c r="X2888" s="35">
        <f>ROUND(('NEW Reference'!Q$16*List!$H2888)+'NEW Reference'!Q$17,0)</f>
        <v>479</v>
      </c>
      <c r="Y2888" s="36"/>
      <c r="Z2888" s="4" t="str">
        <f t="shared" si="134"/>
        <v>BATH, Virginia</v>
      </c>
      <c r="AA2888" s="46" t="s">
        <v>3226</v>
      </c>
      <c r="AB2888" s="37" t="s">
        <v>49</v>
      </c>
      <c r="AC2888" s="41" t="s">
        <v>7941</v>
      </c>
      <c r="AD2888" s="42"/>
      <c r="AE2888">
        <f t="shared" si="135"/>
        <v>0.81880000000000008</v>
      </c>
    </row>
    <row r="2889" spans="1:31">
      <c r="A2889" s="28" t="s">
        <v>7964</v>
      </c>
      <c r="B2889" s="44" t="s">
        <v>7965</v>
      </c>
      <c r="C2889" s="45">
        <v>31340</v>
      </c>
      <c r="D2889" s="30" t="s">
        <v>1140</v>
      </c>
      <c r="E2889" s="46" t="s">
        <v>6469</v>
      </c>
      <c r="F2889" s="50" t="s">
        <v>7941</v>
      </c>
      <c r="G2889" s="33" t="s">
        <v>48</v>
      </c>
      <c r="H2889">
        <f t="shared" si="133"/>
        <v>0.79990000000000006</v>
      </c>
      <c r="I2889" s="34">
        <f>ROUND(('NEW Reference'!B$16*List!$H2889)+'NEW Reference'!B$17,0)</f>
        <v>1030</v>
      </c>
      <c r="J2889" s="34">
        <f>ROUND(('NEW Reference'!C$16*List!$H2889)+'NEW Reference'!C$17,0)</f>
        <v>1536</v>
      </c>
      <c r="K2889" s="34">
        <f>ROUND(('NEW Reference'!D$16*List!$H2889)+'NEW Reference'!D$17,0)</f>
        <v>1841</v>
      </c>
      <c r="L2889" s="34">
        <f>ROUND(('NEW Reference'!E$16*List!$H2889)+'NEW Reference'!E$17,0)</f>
        <v>2276</v>
      </c>
      <c r="M2889" s="34">
        <f>ROUND(('NEW Reference'!F$16*List!$H2889)+'NEW Reference'!F$17,0)</f>
        <v>2371</v>
      </c>
      <c r="N2889" s="34">
        <f>ROUND(('NEW Reference'!G$16*List!$H2889)+'NEW Reference'!G$17,0)</f>
        <v>2684</v>
      </c>
      <c r="O2889" s="34">
        <f>ROUND(('NEW Reference'!H$16*List!$H2889)+'NEW Reference'!H$17,0)</f>
        <v>2786</v>
      </c>
      <c r="P2889" s="34">
        <f>ROUND(('NEW Reference'!I$16*List!$H2889)+'NEW Reference'!I$17,0)</f>
        <v>2896</v>
      </c>
      <c r="Q2889" s="34">
        <f>ROUND(('NEW Reference'!J$16*List!$H2889)+'NEW Reference'!J$17,0)</f>
        <v>3353</v>
      </c>
      <c r="R2889" s="34">
        <f>ROUND(('NEW Reference'!K$16*List!$H2889)+'NEW Reference'!K$17,0)</f>
        <v>3459</v>
      </c>
      <c r="S2889" s="34">
        <f>ROUND(('NEW Reference'!L$16*List!$H2889)+'NEW Reference'!L$17,0)</f>
        <v>3733</v>
      </c>
      <c r="T2889" s="34">
        <f>ROUND(('NEW Reference'!M$16*List!$H2889)+'NEW Reference'!M$17,0)</f>
        <v>4458</v>
      </c>
      <c r="U2889" s="34">
        <f>ROUND(('NEW Reference'!N$16*List!$H2889)+'NEW Reference'!N$17,0)</f>
        <v>17988</v>
      </c>
      <c r="V2889" s="35">
        <f>ROUND(('NEW Reference'!O$16*List!$H2889)+'NEW Reference'!O$17,0)</f>
        <v>669</v>
      </c>
      <c r="W2889" s="35">
        <f>ROUND(('NEW Reference'!P$16*List!$H2889)+'NEW Reference'!P$17,0)</f>
        <v>942</v>
      </c>
      <c r="X2889" s="35">
        <f>ROUND(('NEW Reference'!Q$16*List!$H2889)+'NEW Reference'!Q$17,0)</f>
        <v>471</v>
      </c>
      <c r="Y2889" s="36"/>
      <c r="Z2889" s="4" t="str">
        <f t="shared" si="134"/>
        <v>BEDFORD, Virginia</v>
      </c>
      <c r="AA2889" s="46" t="s">
        <v>6469</v>
      </c>
      <c r="AB2889" s="37" t="s">
        <v>49</v>
      </c>
      <c r="AC2889" s="41" t="s">
        <v>7941</v>
      </c>
      <c r="AD2889" s="42"/>
      <c r="AE2889">
        <f t="shared" si="135"/>
        <v>0.79990000000000006</v>
      </c>
    </row>
    <row r="2890" spans="1:31">
      <c r="A2890" s="28" t="s">
        <v>7966</v>
      </c>
      <c r="B2890" s="44" t="s">
        <v>7967</v>
      </c>
      <c r="C2890" s="45">
        <v>99949</v>
      </c>
      <c r="D2890" s="30" t="s">
        <v>245</v>
      </c>
      <c r="E2890" s="46" t="s">
        <v>7968</v>
      </c>
      <c r="F2890" s="49" t="s">
        <v>7941</v>
      </c>
      <c r="G2890" s="33" t="s">
        <v>59</v>
      </c>
      <c r="H2890">
        <f t="shared" si="133"/>
        <v>0.81880000000000008</v>
      </c>
      <c r="I2890" s="34">
        <f>ROUND(('NEW Reference'!B$16*List!$H2890)+'NEW Reference'!B$17,0)</f>
        <v>1048</v>
      </c>
      <c r="J2890" s="34">
        <f>ROUND(('NEW Reference'!C$16*List!$H2890)+'NEW Reference'!C$17,0)</f>
        <v>1562</v>
      </c>
      <c r="K2890" s="34">
        <f>ROUND(('NEW Reference'!D$16*List!$H2890)+'NEW Reference'!D$17,0)</f>
        <v>1872</v>
      </c>
      <c r="L2890" s="34">
        <f>ROUND(('NEW Reference'!E$16*List!$H2890)+'NEW Reference'!E$17,0)</f>
        <v>2314</v>
      </c>
      <c r="M2890" s="34">
        <f>ROUND(('NEW Reference'!F$16*List!$H2890)+'NEW Reference'!F$17,0)</f>
        <v>2411</v>
      </c>
      <c r="N2890" s="34">
        <f>ROUND(('NEW Reference'!G$16*List!$H2890)+'NEW Reference'!G$17,0)</f>
        <v>2729</v>
      </c>
      <c r="O2890" s="34">
        <f>ROUND(('NEW Reference'!H$16*List!$H2890)+'NEW Reference'!H$17,0)</f>
        <v>2834</v>
      </c>
      <c r="P2890" s="34">
        <f>ROUND(('NEW Reference'!I$16*List!$H2890)+'NEW Reference'!I$17,0)</f>
        <v>2945</v>
      </c>
      <c r="Q2890" s="34">
        <f>ROUND(('NEW Reference'!J$16*List!$H2890)+'NEW Reference'!J$17,0)</f>
        <v>3410</v>
      </c>
      <c r="R2890" s="34">
        <f>ROUND(('NEW Reference'!K$16*List!$H2890)+'NEW Reference'!K$17,0)</f>
        <v>3518</v>
      </c>
      <c r="S2890" s="34">
        <f>ROUND(('NEW Reference'!L$16*List!$H2890)+'NEW Reference'!L$17,0)</f>
        <v>3796</v>
      </c>
      <c r="T2890" s="34">
        <f>ROUND(('NEW Reference'!M$16*List!$H2890)+'NEW Reference'!M$17,0)</f>
        <v>4534</v>
      </c>
      <c r="U2890" s="34">
        <f>ROUND(('NEW Reference'!N$16*List!$H2890)+'NEW Reference'!N$17,0)</f>
        <v>18293</v>
      </c>
      <c r="V2890" s="35">
        <f>ROUND(('NEW Reference'!O$16*List!$H2890)+'NEW Reference'!O$17,0)</f>
        <v>680</v>
      </c>
      <c r="W2890" s="35">
        <f>ROUND(('NEW Reference'!P$16*List!$H2890)+'NEW Reference'!P$17,0)</f>
        <v>958</v>
      </c>
      <c r="X2890" s="35">
        <f>ROUND(('NEW Reference'!Q$16*List!$H2890)+'NEW Reference'!Q$17,0)</f>
        <v>479</v>
      </c>
      <c r="Y2890" s="36"/>
      <c r="Z2890" s="4" t="str">
        <f t="shared" si="134"/>
        <v>BLAND, Virginia</v>
      </c>
      <c r="AA2890" s="46" t="s">
        <v>7968</v>
      </c>
      <c r="AB2890" s="37" t="s">
        <v>49</v>
      </c>
      <c r="AC2890" s="41" t="s">
        <v>7941</v>
      </c>
      <c r="AD2890" s="42"/>
      <c r="AE2890">
        <f t="shared" si="135"/>
        <v>0.81880000000000008</v>
      </c>
    </row>
    <row r="2891" spans="1:31">
      <c r="A2891" s="28" t="s">
        <v>7969</v>
      </c>
      <c r="B2891" s="44" t="s">
        <v>7970</v>
      </c>
      <c r="C2891" s="45">
        <v>40220</v>
      </c>
      <c r="D2891" s="30" t="s">
        <v>1463</v>
      </c>
      <c r="E2891" s="46" t="s">
        <v>7971</v>
      </c>
      <c r="F2891" s="50" t="s">
        <v>7941</v>
      </c>
      <c r="G2891" s="33" t="s">
        <v>48</v>
      </c>
      <c r="H2891">
        <f t="shared" si="133"/>
        <v>0.84240000000000004</v>
      </c>
      <c r="I2891" s="34">
        <f>ROUND(('NEW Reference'!B$16*List!$H2891)+'NEW Reference'!B$17,0)</f>
        <v>1070</v>
      </c>
      <c r="J2891" s="34">
        <f>ROUND(('NEW Reference'!C$16*List!$H2891)+'NEW Reference'!C$17,0)</f>
        <v>1595</v>
      </c>
      <c r="K2891" s="34">
        <f>ROUND(('NEW Reference'!D$16*List!$H2891)+'NEW Reference'!D$17,0)</f>
        <v>1911</v>
      </c>
      <c r="L2891" s="34">
        <f>ROUND(('NEW Reference'!E$16*List!$H2891)+'NEW Reference'!E$17,0)</f>
        <v>2363</v>
      </c>
      <c r="M2891" s="34">
        <f>ROUND(('NEW Reference'!F$16*List!$H2891)+'NEW Reference'!F$17,0)</f>
        <v>2461</v>
      </c>
      <c r="N2891" s="34">
        <f>ROUND(('NEW Reference'!G$16*List!$H2891)+'NEW Reference'!G$17,0)</f>
        <v>2786</v>
      </c>
      <c r="O2891" s="34">
        <f>ROUND(('NEW Reference'!H$16*List!$H2891)+'NEW Reference'!H$17,0)</f>
        <v>2893</v>
      </c>
      <c r="P2891" s="34">
        <f>ROUND(('NEW Reference'!I$16*List!$H2891)+'NEW Reference'!I$17,0)</f>
        <v>3006</v>
      </c>
      <c r="Q2891" s="34">
        <f>ROUND(('NEW Reference'!J$16*List!$H2891)+'NEW Reference'!J$17,0)</f>
        <v>3481</v>
      </c>
      <c r="R2891" s="34">
        <f>ROUND(('NEW Reference'!K$16*List!$H2891)+'NEW Reference'!K$17,0)</f>
        <v>3591</v>
      </c>
      <c r="S2891" s="34">
        <f>ROUND(('NEW Reference'!L$16*List!$H2891)+'NEW Reference'!L$17,0)</f>
        <v>3875</v>
      </c>
      <c r="T2891" s="34">
        <f>ROUND(('NEW Reference'!M$16*List!$H2891)+'NEW Reference'!M$17,0)</f>
        <v>4628</v>
      </c>
      <c r="U2891" s="34">
        <f>ROUND(('NEW Reference'!N$16*List!$H2891)+'NEW Reference'!N$17,0)</f>
        <v>18674</v>
      </c>
      <c r="V2891" s="35">
        <f>ROUND(('NEW Reference'!O$16*List!$H2891)+'NEW Reference'!O$17,0)</f>
        <v>694</v>
      </c>
      <c r="W2891" s="35">
        <f>ROUND(('NEW Reference'!P$16*List!$H2891)+'NEW Reference'!P$17,0)</f>
        <v>978</v>
      </c>
      <c r="X2891" s="35">
        <f>ROUND(('NEW Reference'!Q$16*List!$H2891)+'NEW Reference'!Q$17,0)</f>
        <v>489</v>
      </c>
      <c r="Y2891" s="36"/>
      <c r="Z2891" s="4" t="str">
        <f t="shared" si="134"/>
        <v>BOTETOURT, Virginia</v>
      </c>
      <c r="AA2891" s="46" t="s">
        <v>7971</v>
      </c>
      <c r="AB2891" s="37" t="s">
        <v>49</v>
      </c>
      <c r="AC2891" s="41" t="s">
        <v>7941</v>
      </c>
      <c r="AD2891" s="42"/>
      <c r="AE2891">
        <f t="shared" si="135"/>
        <v>0.84240000000000004</v>
      </c>
    </row>
    <row r="2892" spans="1:31">
      <c r="A2892" s="28" t="s">
        <v>7972</v>
      </c>
      <c r="B2892" s="44" t="s">
        <v>7973</v>
      </c>
      <c r="C2892" s="47">
        <v>99949</v>
      </c>
      <c r="D2892" s="30" t="s">
        <v>245</v>
      </c>
      <c r="E2892" s="37" t="s">
        <v>5572</v>
      </c>
      <c r="F2892" s="49" t="s">
        <v>7941</v>
      </c>
      <c r="G2892" s="33" t="s">
        <v>59</v>
      </c>
      <c r="H2892">
        <f t="shared" si="133"/>
        <v>0.81880000000000008</v>
      </c>
      <c r="I2892" s="34">
        <f>ROUND(('NEW Reference'!B$16*List!$H2892)+'NEW Reference'!B$17,0)</f>
        <v>1048</v>
      </c>
      <c r="J2892" s="34">
        <f>ROUND(('NEW Reference'!C$16*List!$H2892)+'NEW Reference'!C$17,0)</f>
        <v>1562</v>
      </c>
      <c r="K2892" s="34">
        <f>ROUND(('NEW Reference'!D$16*List!$H2892)+'NEW Reference'!D$17,0)</f>
        <v>1872</v>
      </c>
      <c r="L2892" s="34">
        <f>ROUND(('NEW Reference'!E$16*List!$H2892)+'NEW Reference'!E$17,0)</f>
        <v>2314</v>
      </c>
      <c r="M2892" s="34">
        <f>ROUND(('NEW Reference'!F$16*List!$H2892)+'NEW Reference'!F$17,0)</f>
        <v>2411</v>
      </c>
      <c r="N2892" s="34">
        <f>ROUND(('NEW Reference'!G$16*List!$H2892)+'NEW Reference'!G$17,0)</f>
        <v>2729</v>
      </c>
      <c r="O2892" s="34">
        <f>ROUND(('NEW Reference'!H$16*List!$H2892)+'NEW Reference'!H$17,0)</f>
        <v>2834</v>
      </c>
      <c r="P2892" s="34">
        <f>ROUND(('NEW Reference'!I$16*List!$H2892)+'NEW Reference'!I$17,0)</f>
        <v>2945</v>
      </c>
      <c r="Q2892" s="34">
        <f>ROUND(('NEW Reference'!J$16*List!$H2892)+'NEW Reference'!J$17,0)</f>
        <v>3410</v>
      </c>
      <c r="R2892" s="34">
        <f>ROUND(('NEW Reference'!K$16*List!$H2892)+'NEW Reference'!K$17,0)</f>
        <v>3518</v>
      </c>
      <c r="S2892" s="34">
        <f>ROUND(('NEW Reference'!L$16*List!$H2892)+'NEW Reference'!L$17,0)</f>
        <v>3796</v>
      </c>
      <c r="T2892" s="34">
        <f>ROUND(('NEW Reference'!M$16*List!$H2892)+'NEW Reference'!M$17,0)</f>
        <v>4534</v>
      </c>
      <c r="U2892" s="34">
        <f>ROUND(('NEW Reference'!N$16*List!$H2892)+'NEW Reference'!N$17,0)</f>
        <v>18293</v>
      </c>
      <c r="V2892" s="35">
        <f>ROUND(('NEW Reference'!O$16*List!$H2892)+'NEW Reference'!O$17,0)</f>
        <v>680</v>
      </c>
      <c r="W2892" s="35">
        <f>ROUND(('NEW Reference'!P$16*List!$H2892)+'NEW Reference'!P$17,0)</f>
        <v>958</v>
      </c>
      <c r="X2892" s="35">
        <f>ROUND(('NEW Reference'!Q$16*List!$H2892)+'NEW Reference'!Q$17,0)</f>
        <v>479</v>
      </c>
      <c r="Y2892" s="36"/>
      <c r="Z2892" s="4" t="str">
        <f t="shared" si="134"/>
        <v>BRUNSWICK, Virginia</v>
      </c>
      <c r="AA2892" s="46" t="s">
        <v>5572</v>
      </c>
      <c r="AB2892" s="37" t="s">
        <v>49</v>
      </c>
      <c r="AC2892" s="41" t="s">
        <v>7941</v>
      </c>
      <c r="AD2892" s="42"/>
      <c r="AE2892">
        <f t="shared" si="135"/>
        <v>0.81880000000000008</v>
      </c>
    </row>
    <row r="2893" spans="1:31">
      <c r="A2893" s="28" t="s">
        <v>7974</v>
      </c>
      <c r="B2893" s="44" t="s">
        <v>7975</v>
      </c>
      <c r="C2893" s="45">
        <v>99949</v>
      </c>
      <c r="D2893" s="30" t="s">
        <v>245</v>
      </c>
      <c r="E2893" s="46" t="s">
        <v>2713</v>
      </c>
      <c r="F2893" s="49" t="s">
        <v>7941</v>
      </c>
      <c r="G2893" s="33" t="s">
        <v>59</v>
      </c>
      <c r="H2893">
        <f t="shared" si="133"/>
        <v>0.81880000000000008</v>
      </c>
      <c r="I2893" s="34">
        <f>ROUND(('NEW Reference'!B$16*List!$H2893)+'NEW Reference'!B$17,0)</f>
        <v>1048</v>
      </c>
      <c r="J2893" s="34">
        <f>ROUND(('NEW Reference'!C$16*List!$H2893)+'NEW Reference'!C$17,0)</f>
        <v>1562</v>
      </c>
      <c r="K2893" s="34">
        <f>ROUND(('NEW Reference'!D$16*List!$H2893)+'NEW Reference'!D$17,0)</f>
        <v>1872</v>
      </c>
      <c r="L2893" s="34">
        <f>ROUND(('NEW Reference'!E$16*List!$H2893)+'NEW Reference'!E$17,0)</f>
        <v>2314</v>
      </c>
      <c r="M2893" s="34">
        <f>ROUND(('NEW Reference'!F$16*List!$H2893)+'NEW Reference'!F$17,0)</f>
        <v>2411</v>
      </c>
      <c r="N2893" s="34">
        <f>ROUND(('NEW Reference'!G$16*List!$H2893)+'NEW Reference'!G$17,0)</f>
        <v>2729</v>
      </c>
      <c r="O2893" s="34">
        <f>ROUND(('NEW Reference'!H$16*List!$H2893)+'NEW Reference'!H$17,0)</f>
        <v>2834</v>
      </c>
      <c r="P2893" s="34">
        <f>ROUND(('NEW Reference'!I$16*List!$H2893)+'NEW Reference'!I$17,0)</f>
        <v>2945</v>
      </c>
      <c r="Q2893" s="34">
        <f>ROUND(('NEW Reference'!J$16*List!$H2893)+'NEW Reference'!J$17,0)</f>
        <v>3410</v>
      </c>
      <c r="R2893" s="34">
        <f>ROUND(('NEW Reference'!K$16*List!$H2893)+'NEW Reference'!K$17,0)</f>
        <v>3518</v>
      </c>
      <c r="S2893" s="34">
        <f>ROUND(('NEW Reference'!L$16*List!$H2893)+'NEW Reference'!L$17,0)</f>
        <v>3796</v>
      </c>
      <c r="T2893" s="34">
        <f>ROUND(('NEW Reference'!M$16*List!$H2893)+'NEW Reference'!M$17,0)</f>
        <v>4534</v>
      </c>
      <c r="U2893" s="34">
        <f>ROUND(('NEW Reference'!N$16*List!$H2893)+'NEW Reference'!N$17,0)</f>
        <v>18293</v>
      </c>
      <c r="V2893" s="35">
        <f>ROUND(('NEW Reference'!O$16*List!$H2893)+'NEW Reference'!O$17,0)</f>
        <v>680</v>
      </c>
      <c r="W2893" s="35">
        <f>ROUND(('NEW Reference'!P$16*List!$H2893)+'NEW Reference'!P$17,0)</f>
        <v>958</v>
      </c>
      <c r="X2893" s="35">
        <f>ROUND(('NEW Reference'!Q$16*List!$H2893)+'NEW Reference'!Q$17,0)</f>
        <v>479</v>
      </c>
      <c r="Y2893" s="36"/>
      <c r="Z2893" s="4" t="str">
        <f t="shared" si="134"/>
        <v>BUCHANAN, Virginia</v>
      </c>
      <c r="AA2893" s="37" t="s">
        <v>2713</v>
      </c>
      <c r="AB2893" s="37" t="s">
        <v>49</v>
      </c>
      <c r="AC2893" s="32" t="s">
        <v>7941</v>
      </c>
      <c r="AD2893" s="38"/>
      <c r="AE2893">
        <f t="shared" si="135"/>
        <v>0.81880000000000008</v>
      </c>
    </row>
    <row r="2894" spans="1:31">
      <c r="A2894" s="28" t="s">
        <v>7976</v>
      </c>
      <c r="B2894" s="44" t="s">
        <v>7977</v>
      </c>
      <c r="C2894" s="47">
        <v>99949</v>
      </c>
      <c r="D2894" s="30" t="s">
        <v>245</v>
      </c>
      <c r="E2894" s="37" t="s">
        <v>7978</v>
      </c>
      <c r="F2894" s="50" t="s">
        <v>7941</v>
      </c>
      <c r="G2894" s="33" t="s">
        <v>59</v>
      </c>
      <c r="H2894">
        <f t="shared" si="133"/>
        <v>0.81880000000000008</v>
      </c>
      <c r="I2894" s="34">
        <f>ROUND(('NEW Reference'!B$16*List!$H2894)+'NEW Reference'!B$17,0)</f>
        <v>1048</v>
      </c>
      <c r="J2894" s="34">
        <f>ROUND(('NEW Reference'!C$16*List!$H2894)+'NEW Reference'!C$17,0)</f>
        <v>1562</v>
      </c>
      <c r="K2894" s="34">
        <f>ROUND(('NEW Reference'!D$16*List!$H2894)+'NEW Reference'!D$17,0)</f>
        <v>1872</v>
      </c>
      <c r="L2894" s="34">
        <f>ROUND(('NEW Reference'!E$16*List!$H2894)+'NEW Reference'!E$17,0)</f>
        <v>2314</v>
      </c>
      <c r="M2894" s="34">
        <f>ROUND(('NEW Reference'!F$16*List!$H2894)+'NEW Reference'!F$17,0)</f>
        <v>2411</v>
      </c>
      <c r="N2894" s="34">
        <f>ROUND(('NEW Reference'!G$16*List!$H2894)+'NEW Reference'!G$17,0)</f>
        <v>2729</v>
      </c>
      <c r="O2894" s="34">
        <f>ROUND(('NEW Reference'!H$16*List!$H2894)+'NEW Reference'!H$17,0)</f>
        <v>2834</v>
      </c>
      <c r="P2894" s="34">
        <f>ROUND(('NEW Reference'!I$16*List!$H2894)+'NEW Reference'!I$17,0)</f>
        <v>2945</v>
      </c>
      <c r="Q2894" s="34">
        <f>ROUND(('NEW Reference'!J$16*List!$H2894)+'NEW Reference'!J$17,0)</f>
        <v>3410</v>
      </c>
      <c r="R2894" s="34">
        <f>ROUND(('NEW Reference'!K$16*List!$H2894)+'NEW Reference'!K$17,0)</f>
        <v>3518</v>
      </c>
      <c r="S2894" s="34">
        <f>ROUND(('NEW Reference'!L$16*List!$H2894)+'NEW Reference'!L$17,0)</f>
        <v>3796</v>
      </c>
      <c r="T2894" s="34">
        <f>ROUND(('NEW Reference'!M$16*List!$H2894)+'NEW Reference'!M$17,0)</f>
        <v>4534</v>
      </c>
      <c r="U2894" s="34">
        <f>ROUND(('NEW Reference'!N$16*List!$H2894)+'NEW Reference'!N$17,0)</f>
        <v>18293</v>
      </c>
      <c r="V2894" s="35">
        <f>ROUND(('NEW Reference'!O$16*List!$H2894)+'NEW Reference'!O$17,0)</f>
        <v>680</v>
      </c>
      <c r="W2894" s="35">
        <f>ROUND(('NEW Reference'!P$16*List!$H2894)+'NEW Reference'!P$17,0)</f>
        <v>958</v>
      </c>
      <c r="X2894" s="35">
        <f>ROUND(('NEW Reference'!Q$16*List!$H2894)+'NEW Reference'!Q$17,0)</f>
        <v>479</v>
      </c>
      <c r="Y2894" s="36"/>
      <c r="Z2894" s="4" t="str">
        <f t="shared" si="134"/>
        <v>BUCKINGHAM, Virginia</v>
      </c>
      <c r="AA2894" s="37" t="s">
        <v>7978</v>
      </c>
      <c r="AB2894" s="37" t="s">
        <v>49</v>
      </c>
      <c r="AC2894" s="32" t="s">
        <v>7941</v>
      </c>
      <c r="AD2894" s="38"/>
      <c r="AE2894">
        <f t="shared" si="135"/>
        <v>0.81880000000000008</v>
      </c>
    </row>
    <row r="2895" spans="1:31">
      <c r="A2895" s="28" t="s">
        <v>7979</v>
      </c>
      <c r="B2895" s="44" t="s">
        <v>7980</v>
      </c>
      <c r="C2895" s="45">
        <v>31340</v>
      </c>
      <c r="D2895" s="30" t="s">
        <v>1140</v>
      </c>
      <c r="E2895" s="46" t="s">
        <v>3262</v>
      </c>
      <c r="F2895" s="50" t="s">
        <v>7941</v>
      </c>
      <c r="G2895" s="33" t="s">
        <v>48</v>
      </c>
      <c r="H2895">
        <f t="shared" ref="H2895:H2958" si="136">IFERROR(INDEX($AH:$AH,MATCH($C2895,$AF:$AF,0)),"")</f>
        <v>0.79990000000000006</v>
      </c>
      <c r="I2895" s="34">
        <f>ROUND(('NEW Reference'!B$16*List!$H2895)+'NEW Reference'!B$17,0)</f>
        <v>1030</v>
      </c>
      <c r="J2895" s="34">
        <f>ROUND(('NEW Reference'!C$16*List!$H2895)+'NEW Reference'!C$17,0)</f>
        <v>1536</v>
      </c>
      <c r="K2895" s="34">
        <f>ROUND(('NEW Reference'!D$16*List!$H2895)+'NEW Reference'!D$17,0)</f>
        <v>1841</v>
      </c>
      <c r="L2895" s="34">
        <f>ROUND(('NEW Reference'!E$16*List!$H2895)+'NEW Reference'!E$17,0)</f>
        <v>2276</v>
      </c>
      <c r="M2895" s="34">
        <f>ROUND(('NEW Reference'!F$16*List!$H2895)+'NEW Reference'!F$17,0)</f>
        <v>2371</v>
      </c>
      <c r="N2895" s="34">
        <f>ROUND(('NEW Reference'!G$16*List!$H2895)+'NEW Reference'!G$17,0)</f>
        <v>2684</v>
      </c>
      <c r="O2895" s="34">
        <f>ROUND(('NEW Reference'!H$16*List!$H2895)+'NEW Reference'!H$17,0)</f>
        <v>2786</v>
      </c>
      <c r="P2895" s="34">
        <f>ROUND(('NEW Reference'!I$16*List!$H2895)+'NEW Reference'!I$17,0)</f>
        <v>2896</v>
      </c>
      <c r="Q2895" s="34">
        <f>ROUND(('NEW Reference'!J$16*List!$H2895)+'NEW Reference'!J$17,0)</f>
        <v>3353</v>
      </c>
      <c r="R2895" s="34">
        <f>ROUND(('NEW Reference'!K$16*List!$H2895)+'NEW Reference'!K$17,0)</f>
        <v>3459</v>
      </c>
      <c r="S2895" s="34">
        <f>ROUND(('NEW Reference'!L$16*List!$H2895)+'NEW Reference'!L$17,0)</f>
        <v>3733</v>
      </c>
      <c r="T2895" s="34">
        <f>ROUND(('NEW Reference'!M$16*List!$H2895)+'NEW Reference'!M$17,0)</f>
        <v>4458</v>
      </c>
      <c r="U2895" s="34">
        <f>ROUND(('NEW Reference'!N$16*List!$H2895)+'NEW Reference'!N$17,0)</f>
        <v>17988</v>
      </c>
      <c r="V2895" s="35">
        <f>ROUND(('NEW Reference'!O$16*List!$H2895)+'NEW Reference'!O$17,0)</f>
        <v>669</v>
      </c>
      <c r="W2895" s="35">
        <f>ROUND(('NEW Reference'!P$16*List!$H2895)+'NEW Reference'!P$17,0)</f>
        <v>942</v>
      </c>
      <c r="X2895" s="35">
        <f>ROUND(('NEW Reference'!Q$16*List!$H2895)+'NEW Reference'!Q$17,0)</f>
        <v>471</v>
      </c>
      <c r="Y2895" s="36"/>
      <c r="Z2895" s="4" t="str">
        <f t="shared" ref="Z2895:Z2958" si="137">CONCATENATE(AA2895, AB2895, AC2895)</f>
        <v>CAMPBELL, Virginia</v>
      </c>
      <c r="AA2895" s="46" t="s">
        <v>3262</v>
      </c>
      <c r="AB2895" s="37" t="s">
        <v>49</v>
      </c>
      <c r="AC2895" s="41" t="s">
        <v>7941</v>
      </c>
      <c r="AD2895" s="42"/>
      <c r="AE2895">
        <f t="shared" ref="AE2895:AE2958" si="138">IFERROR(INDEX($AH:$AH,MATCH($C2895,$AF:$AF,0)),"")</f>
        <v>0.79990000000000006</v>
      </c>
    </row>
    <row r="2896" spans="1:31">
      <c r="A2896" s="28" t="s">
        <v>7981</v>
      </c>
      <c r="B2896" s="44" t="s">
        <v>7982</v>
      </c>
      <c r="C2896" s="47">
        <v>99949</v>
      </c>
      <c r="D2896" s="30" t="s">
        <v>245</v>
      </c>
      <c r="E2896" s="37" t="s">
        <v>3746</v>
      </c>
      <c r="F2896" s="49" t="s">
        <v>7941</v>
      </c>
      <c r="G2896" s="33" t="s">
        <v>59</v>
      </c>
      <c r="H2896">
        <f t="shared" si="136"/>
        <v>0.81880000000000008</v>
      </c>
      <c r="I2896" s="34">
        <f>ROUND(('NEW Reference'!B$16*List!$H2896)+'NEW Reference'!B$17,0)</f>
        <v>1048</v>
      </c>
      <c r="J2896" s="34">
        <f>ROUND(('NEW Reference'!C$16*List!$H2896)+'NEW Reference'!C$17,0)</f>
        <v>1562</v>
      </c>
      <c r="K2896" s="34">
        <f>ROUND(('NEW Reference'!D$16*List!$H2896)+'NEW Reference'!D$17,0)</f>
        <v>1872</v>
      </c>
      <c r="L2896" s="34">
        <f>ROUND(('NEW Reference'!E$16*List!$H2896)+'NEW Reference'!E$17,0)</f>
        <v>2314</v>
      </c>
      <c r="M2896" s="34">
        <f>ROUND(('NEW Reference'!F$16*List!$H2896)+'NEW Reference'!F$17,0)</f>
        <v>2411</v>
      </c>
      <c r="N2896" s="34">
        <f>ROUND(('NEW Reference'!G$16*List!$H2896)+'NEW Reference'!G$17,0)</f>
        <v>2729</v>
      </c>
      <c r="O2896" s="34">
        <f>ROUND(('NEW Reference'!H$16*List!$H2896)+'NEW Reference'!H$17,0)</f>
        <v>2834</v>
      </c>
      <c r="P2896" s="34">
        <f>ROUND(('NEW Reference'!I$16*List!$H2896)+'NEW Reference'!I$17,0)</f>
        <v>2945</v>
      </c>
      <c r="Q2896" s="34">
        <f>ROUND(('NEW Reference'!J$16*List!$H2896)+'NEW Reference'!J$17,0)</f>
        <v>3410</v>
      </c>
      <c r="R2896" s="34">
        <f>ROUND(('NEW Reference'!K$16*List!$H2896)+'NEW Reference'!K$17,0)</f>
        <v>3518</v>
      </c>
      <c r="S2896" s="34">
        <f>ROUND(('NEW Reference'!L$16*List!$H2896)+'NEW Reference'!L$17,0)</f>
        <v>3796</v>
      </c>
      <c r="T2896" s="34">
        <f>ROUND(('NEW Reference'!M$16*List!$H2896)+'NEW Reference'!M$17,0)</f>
        <v>4534</v>
      </c>
      <c r="U2896" s="34">
        <f>ROUND(('NEW Reference'!N$16*List!$H2896)+'NEW Reference'!N$17,0)</f>
        <v>18293</v>
      </c>
      <c r="V2896" s="35">
        <f>ROUND(('NEW Reference'!O$16*List!$H2896)+'NEW Reference'!O$17,0)</f>
        <v>680</v>
      </c>
      <c r="W2896" s="35">
        <f>ROUND(('NEW Reference'!P$16*List!$H2896)+'NEW Reference'!P$17,0)</f>
        <v>958</v>
      </c>
      <c r="X2896" s="35">
        <f>ROUND(('NEW Reference'!Q$16*List!$H2896)+'NEW Reference'!Q$17,0)</f>
        <v>479</v>
      </c>
      <c r="Y2896" s="36"/>
      <c r="Z2896" s="4" t="str">
        <f t="shared" si="137"/>
        <v>CAROLINE, Virginia</v>
      </c>
      <c r="AA2896" s="46" t="s">
        <v>3746</v>
      </c>
      <c r="AB2896" s="37" t="s">
        <v>49</v>
      </c>
      <c r="AC2896" s="41" t="s">
        <v>7941</v>
      </c>
      <c r="AD2896" s="42"/>
      <c r="AE2896">
        <f t="shared" si="138"/>
        <v>0.81880000000000008</v>
      </c>
    </row>
    <row r="2897" spans="1:31">
      <c r="A2897" s="28" t="s">
        <v>7983</v>
      </c>
      <c r="B2897" s="44" t="s">
        <v>7984</v>
      </c>
      <c r="C2897" s="45">
        <v>99949</v>
      </c>
      <c r="D2897" s="30" t="s">
        <v>245</v>
      </c>
      <c r="E2897" s="46" t="s">
        <v>518</v>
      </c>
      <c r="F2897" s="50" t="s">
        <v>7941</v>
      </c>
      <c r="G2897" s="33" t="s">
        <v>59</v>
      </c>
      <c r="H2897">
        <f t="shared" si="136"/>
        <v>0.81880000000000008</v>
      </c>
      <c r="I2897" s="34">
        <f>ROUND(('NEW Reference'!B$16*List!$H2897)+'NEW Reference'!B$17,0)</f>
        <v>1048</v>
      </c>
      <c r="J2897" s="34">
        <f>ROUND(('NEW Reference'!C$16*List!$H2897)+'NEW Reference'!C$17,0)</f>
        <v>1562</v>
      </c>
      <c r="K2897" s="34">
        <f>ROUND(('NEW Reference'!D$16*List!$H2897)+'NEW Reference'!D$17,0)</f>
        <v>1872</v>
      </c>
      <c r="L2897" s="34">
        <f>ROUND(('NEW Reference'!E$16*List!$H2897)+'NEW Reference'!E$17,0)</f>
        <v>2314</v>
      </c>
      <c r="M2897" s="34">
        <f>ROUND(('NEW Reference'!F$16*List!$H2897)+'NEW Reference'!F$17,0)</f>
        <v>2411</v>
      </c>
      <c r="N2897" s="34">
        <f>ROUND(('NEW Reference'!G$16*List!$H2897)+'NEW Reference'!G$17,0)</f>
        <v>2729</v>
      </c>
      <c r="O2897" s="34">
        <f>ROUND(('NEW Reference'!H$16*List!$H2897)+'NEW Reference'!H$17,0)</f>
        <v>2834</v>
      </c>
      <c r="P2897" s="34">
        <f>ROUND(('NEW Reference'!I$16*List!$H2897)+'NEW Reference'!I$17,0)</f>
        <v>2945</v>
      </c>
      <c r="Q2897" s="34">
        <f>ROUND(('NEW Reference'!J$16*List!$H2897)+'NEW Reference'!J$17,0)</f>
        <v>3410</v>
      </c>
      <c r="R2897" s="34">
        <f>ROUND(('NEW Reference'!K$16*List!$H2897)+'NEW Reference'!K$17,0)</f>
        <v>3518</v>
      </c>
      <c r="S2897" s="34">
        <f>ROUND(('NEW Reference'!L$16*List!$H2897)+'NEW Reference'!L$17,0)</f>
        <v>3796</v>
      </c>
      <c r="T2897" s="34">
        <f>ROUND(('NEW Reference'!M$16*List!$H2897)+'NEW Reference'!M$17,0)</f>
        <v>4534</v>
      </c>
      <c r="U2897" s="34">
        <f>ROUND(('NEW Reference'!N$16*List!$H2897)+'NEW Reference'!N$17,0)</f>
        <v>18293</v>
      </c>
      <c r="V2897" s="35">
        <f>ROUND(('NEW Reference'!O$16*List!$H2897)+'NEW Reference'!O$17,0)</f>
        <v>680</v>
      </c>
      <c r="W2897" s="35">
        <f>ROUND(('NEW Reference'!P$16*List!$H2897)+'NEW Reference'!P$17,0)</f>
        <v>958</v>
      </c>
      <c r="X2897" s="35">
        <f>ROUND(('NEW Reference'!Q$16*List!$H2897)+'NEW Reference'!Q$17,0)</f>
        <v>479</v>
      </c>
      <c r="Y2897" s="36"/>
      <c r="Z2897" s="4" t="str">
        <f t="shared" si="137"/>
        <v>CARROLL, Virginia</v>
      </c>
      <c r="AA2897" s="37" t="s">
        <v>518</v>
      </c>
      <c r="AB2897" s="37" t="s">
        <v>49</v>
      </c>
      <c r="AC2897" s="32" t="s">
        <v>7941</v>
      </c>
      <c r="AD2897" s="38"/>
      <c r="AE2897">
        <f t="shared" si="138"/>
        <v>0.81880000000000008</v>
      </c>
    </row>
    <row r="2898" spans="1:31">
      <c r="A2898" s="28" t="s">
        <v>7985</v>
      </c>
      <c r="B2898" s="44" t="s">
        <v>7986</v>
      </c>
      <c r="C2898" s="47">
        <v>40060</v>
      </c>
      <c r="D2898" s="30" t="s">
        <v>1457</v>
      </c>
      <c r="E2898" s="37" t="s">
        <v>7987</v>
      </c>
      <c r="F2898" s="49" t="s">
        <v>7941</v>
      </c>
      <c r="G2898" s="33" t="s">
        <v>48</v>
      </c>
      <c r="H2898">
        <f t="shared" si="136"/>
        <v>0.91320000000000001</v>
      </c>
      <c r="I2898" s="34">
        <f>ROUND(('NEW Reference'!B$16*List!$H2898)+'NEW Reference'!B$17,0)</f>
        <v>1135</v>
      </c>
      <c r="J2898" s="34">
        <f>ROUND(('NEW Reference'!C$16*List!$H2898)+'NEW Reference'!C$17,0)</f>
        <v>1692</v>
      </c>
      <c r="K2898" s="34">
        <f>ROUND(('NEW Reference'!D$16*List!$H2898)+'NEW Reference'!D$17,0)</f>
        <v>2028</v>
      </c>
      <c r="L2898" s="34">
        <f>ROUND(('NEW Reference'!E$16*List!$H2898)+'NEW Reference'!E$17,0)</f>
        <v>2507</v>
      </c>
      <c r="M2898" s="34">
        <f>ROUND(('NEW Reference'!F$16*List!$H2898)+'NEW Reference'!F$17,0)</f>
        <v>2612</v>
      </c>
      <c r="N2898" s="34">
        <f>ROUND(('NEW Reference'!G$16*List!$H2898)+'NEW Reference'!G$17,0)</f>
        <v>2957</v>
      </c>
      <c r="O2898" s="34">
        <f>ROUND(('NEW Reference'!H$16*List!$H2898)+'NEW Reference'!H$17,0)</f>
        <v>3070</v>
      </c>
      <c r="P2898" s="34">
        <f>ROUND(('NEW Reference'!I$16*List!$H2898)+'NEW Reference'!I$17,0)</f>
        <v>3190</v>
      </c>
      <c r="Q2898" s="34">
        <f>ROUND(('NEW Reference'!J$16*List!$H2898)+'NEW Reference'!J$17,0)</f>
        <v>3695</v>
      </c>
      <c r="R2898" s="34">
        <f>ROUND(('NEW Reference'!K$16*List!$H2898)+'NEW Reference'!K$17,0)</f>
        <v>3811</v>
      </c>
      <c r="S2898" s="34">
        <f>ROUND(('NEW Reference'!L$16*List!$H2898)+'NEW Reference'!L$17,0)</f>
        <v>4112</v>
      </c>
      <c r="T2898" s="34">
        <f>ROUND(('NEW Reference'!M$16*List!$H2898)+'NEW Reference'!M$17,0)</f>
        <v>4911</v>
      </c>
      <c r="U2898" s="34">
        <f>ROUND(('NEW Reference'!N$16*List!$H2898)+'NEW Reference'!N$17,0)</f>
        <v>19817</v>
      </c>
      <c r="V2898" s="35">
        <f>ROUND(('NEW Reference'!O$16*List!$H2898)+'NEW Reference'!O$17,0)</f>
        <v>737</v>
      </c>
      <c r="W2898" s="35">
        <f>ROUND(('NEW Reference'!P$16*List!$H2898)+'NEW Reference'!P$17,0)</f>
        <v>1038</v>
      </c>
      <c r="X2898" s="35">
        <f>ROUND(('NEW Reference'!Q$16*List!$H2898)+'NEW Reference'!Q$17,0)</f>
        <v>519</v>
      </c>
      <c r="Y2898" s="36"/>
      <c r="Z2898" s="4" t="str">
        <f t="shared" si="137"/>
        <v>CHARLES CITY, Virginia</v>
      </c>
      <c r="AA2898" s="46" t="s">
        <v>7987</v>
      </c>
      <c r="AB2898" s="37" t="s">
        <v>49</v>
      </c>
      <c r="AC2898" s="41" t="s">
        <v>7941</v>
      </c>
      <c r="AD2898" s="42"/>
      <c r="AE2898">
        <f t="shared" si="138"/>
        <v>0.91320000000000001</v>
      </c>
    </row>
    <row r="2899" spans="1:31">
      <c r="A2899" s="28" t="s">
        <v>7988</v>
      </c>
      <c r="B2899" s="44" t="s">
        <v>7989</v>
      </c>
      <c r="C2899" s="45">
        <v>99949</v>
      </c>
      <c r="D2899" s="30" t="s">
        <v>245</v>
      </c>
      <c r="E2899" s="46" t="s">
        <v>1363</v>
      </c>
      <c r="F2899" s="49" t="s">
        <v>7941</v>
      </c>
      <c r="G2899" s="33" t="s">
        <v>59</v>
      </c>
      <c r="H2899">
        <f t="shared" si="136"/>
        <v>0.81880000000000008</v>
      </c>
      <c r="I2899" s="34">
        <f>ROUND(('NEW Reference'!B$16*List!$H2899)+'NEW Reference'!B$17,0)</f>
        <v>1048</v>
      </c>
      <c r="J2899" s="34">
        <f>ROUND(('NEW Reference'!C$16*List!$H2899)+'NEW Reference'!C$17,0)</f>
        <v>1562</v>
      </c>
      <c r="K2899" s="34">
        <f>ROUND(('NEW Reference'!D$16*List!$H2899)+'NEW Reference'!D$17,0)</f>
        <v>1872</v>
      </c>
      <c r="L2899" s="34">
        <f>ROUND(('NEW Reference'!E$16*List!$H2899)+'NEW Reference'!E$17,0)</f>
        <v>2314</v>
      </c>
      <c r="M2899" s="34">
        <f>ROUND(('NEW Reference'!F$16*List!$H2899)+'NEW Reference'!F$17,0)</f>
        <v>2411</v>
      </c>
      <c r="N2899" s="34">
        <f>ROUND(('NEW Reference'!G$16*List!$H2899)+'NEW Reference'!G$17,0)</f>
        <v>2729</v>
      </c>
      <c r="O2899" s="34">
        <f>ROUND(('NEW Reference'!H$16*List!$H2899)+'NEW Reference'!H$17,0)</f>
        <v>2834</v>
      </c>
      <c r="P2899" s="34">
        <f>ROUND(('NEW Reference'!I$16*List!$H2899)+'NEW Reference'!I$17,0)</f>
        <v>2945</v>
      </c>
      <c r="Q2899" s="34">
        <f>ROUND(('NEW Reference'!J$16*List!$H2899)+'NEW Reference'!J$17,0)</f>
        <v>3410</v>
      </c>
      <c r="R2899" s="34">
        <f>ROUND(('NEW Reference'!K$16*List!$H2899)+'NEW Reference'!K$17,0)</f>
        <v>3518</v>
      </c>
      <c r="S2899" s="34">
        <f>ROUND(('NEW Reference'!L$16*List!$H2899)+'NEW Reference'!L$17,0)</f>
        <v>3796</v>
      </c>
      <c r="T2899" s="34">
        <f>ROUND(('NEW Reference'!M$16*List!$H2899)+'NEW Reference'!M$17,0)</f>
        <v>4534</v>
      </c>
      <c r="U2899" s="34">
        <f>ROUND(('NEW Reference'!N$16*List!$H2899)+'NEW Reference'!N$17,0)</f>
        <v>18293</v>
      </c>
      <c r="V2899" s="35">
        <f>ROUND(('NEW Reference'!O$16*List!$H2899)+'NEW Reference'!O$17,0)</f>
        <v>680</v>
      </c>
      <c r="W2899" s="35">
        <f>ROUND(('NEW Reference'!P$16*List!$H2899)+'NEW Reference'!P$17,0)</f>
        <v>958</v>
      </c>
      <c r="X2899" s="35">
        <f>ROUND(('NEW Reference'!Q$16*List!$H2899)+'NEW Reference'!Q$17,0)</f>
        <v>479</v>
      </c>
      <c r="Y2899" s="36"/>
      <c r="Z2899" s="4" t="str">
        <f t="shared" si="137"/>
        <v>CHARLOTTE, Virginia</v>
      </c>
      <c r="AA2899" s="46" t="s">
        <v>1363</v>
      </c>
      <c r="AB2899" s="37" t="s">
        <v>49</v>
      </c>
      <c r="AC2899" s="41" t="s">
        <v>7941</v>
      </c>
      <c r="AD2899" s="42"/>
      <c r="AE2899">
        <f t="shared" si="138"/>
        <v>0.81880000000000008</v>
      </c>
    </row>
    <row r="2900" spans="1:31">
      <c r="A2900" s="28" t="s">
        <v>7990</v>
      </c>
      <c r="B2900" s="44" t="s">
        <v>7991</v>
      </c>
      <c r="C2900" s="45">
        <v>40060</v>
      </c>
      <c r="D2900" s="30" t="s">
        <v>1457</v>
      </c>
      <c r="E2900" s="46" t="s">
        <v>6675</v>
      </c>
      <c r="F2900" s="50" t="s">
        <v>7941</v>
      </c>
      <c r="G2900" s="33" t="s">
        <v>48</v>
      </c>
      <c r="H2900">
        <f t="shared" si="136"/>
        <v>0.91320000000000001</v>
      </c>
      <c r="I2900" s="34">
        <f>ROUND(('NEW Reference'!B$16*List!$H2900)+'NEW Reference'!B$17,0)</f>
        <v>1135</v>
      </c>
      <c r="J2900" s="34">
        <f>ROUND(('NEW Reference'!C$16*List!$H2900)+'NEW Reference'!C$17,0)</f>
        <v>1692</v>
      </c>
      <c r="K2900" s="34">
        <f>ROUND(('NEW Reference'!D$16*List!$H2900)+'NEW Reference'!D$17,0)</f>
        <v>2028</v>
      </c>
      <c r="L2900" s="34">
        <f>ROUND(('NEW Reference'!E$16*List!$H2900)+'NEW Reference'!E$17,0)</f>
        <v>2507</v>
      </c>
      <c r="M2900" s="34">
        <f>ROUND(('NEW Reference'!F$16*List!$H2900)+'NEW Reference'!F$17,0)</f>
        <v>2612</v>
      </c>
      <c r="N2900" s="34">
        <f>ROUND(('NEW Reference'!G$16*List!$H2900)+'NEW Reference'!G$17,0)</f>
        <v>2957</v>
      </c>
      <c r="O2900" s="34">
        <f>ROUND(('NEW Reference'!H$16*List!$H2900)+'NEW Reference'!H$17,0)</f>
        <v>3070</v>
      </c>
      <c r="P2900" s="34">
        <f>ROUND(('NEW Reference'!I$16*List!$H2900)+'NEW Reference'!I$17,0)</f>
        <v>3190</v>
      </c>
      <c r="Q2900" s="34">
        <f>ROUND(('NEW Reference'!J$16*List!$H2900)+'NEW Reference'!J$17,0)</f>
        <v>3695</v>
      </c>
      <c r="R2900" s="34">
        <f>ROUND(('NEW Reference'!K$16*List!$H2900)+'NEW Reference'!K$17,0)</f>
        <v>3811</v>
      </c>
      <c r="S2900" s="34">
        <f>ROUND(('NEW Reference'!L$16*List!$H2900)+'NEW Reference'!L$17,0)</f>
        <v>4112</v>
      </c>
      <c r="T2900" s="34">
        <f>ROUND(('NEW Reference'!M$16*List!$H2900)+'NEW Reference'!M$17,0)</f>
        <v>4911</v>
      </c>
      <c r="U2900" s="34">
        <f>ROUND(('NEW Reference'!N$16*List!$H2900)+'NEW Reference'!N$17,0)</f>
        <v>19817</v>
      </c>
      <c r="V2900" s="35">
        <f>ROUND(('NEW Reference'!O$16*List!$H2900)+'NEW Reference'!O$17,0)</f>
        <v>737</v>
      </c>
      <c r="W2900" s="35">
        <f>ROUND(('NEW Reference'!P$16*List!$H2900)+'NEW Reference'!P$17,0)</f>
        <v>1038</v>
      </c>
      <c r="X2900" s="35">
        <f>ROUND(('NEW Reference'!Q$16*List!$H2900)+'NEW Reference'!Q$17,0)</f>
        <v>519</v>
      </c>
      <c r="Y2900" s="36"/>
      <c r="Z2900" s="4" t="str">
        <f t="shared" si="137"/>
        <v>CHESTERFIELD, Virginia</v>
      </c>
      <c r="AA2900" s="46" t="s">
        <v>6675</v>
      </c>
      <c r="AB2900" s="37" t="s">
        <v>49</v>
      </c>
      <c r="AC2900" s="41" t="s">
        <v>7941</v>
      </c>
      <c r="AD2900" s="42"/>
      <c r="AE2900">
        <f t="shared" si="138"/>
        <v>0.91320000000000001</v>
      </c>
    </row>
    <row r="2901" spans="1:31">
      <c r="A2901" s="28" t="s">
        <v>7992</v>
      </c>
      <c r="B2901" s="44" t="s">
        <v>7993</v>
      </c>
      <c r="C2901" s="45">
        <v>47894</v>
      </c>
      <c r="D2901" s="30" t="s">
        <v>1327</v>
      </c>
      <c r="E2901" s="46" t="s">
        <v>99</v>
      </c>
      <c r="F2901" s="49" t="s">
        <v>7941</v>
      </c>
      <c r="G2901" s="33" t="s">
        <v>48</v>
      </c>
      <c r="H2901">
        <f t="shared" si="136"/>
        <v>1.0254000000000001</v>
      </c>
      <c r="I2901" s="34">
        <f>ROUND(('NEW Reference'!B$16*List!$H2901)+'NEW Reference'!B$17,0)</f>
        <v>1239</v>
      </c>
      <c r="J2901" s="34">
        <f>ROUND(('NEW Reference'!C$16*List!$H2901)+'NEW Reference'!C$17,0)</f>
        <v>1847</v>
      </c>
      <c r="K2901" s="34">
        <f>ROUND(('NEW Reference'!D$16*List!$H2901)+'NEW Reference'!D$17,0)</f>
        <v>2213</v>
      </c>
      <c r="L2901" s="34">
        <f>ROUND(('NEW Reference'!E$16*List!$H2901)+'NEW Reference'!E$17,0)</f>
        <v>2736</v>
      </c>
      <c r="M2901" s="34">
        <f>ROUND(('NEW Reference'!F$16*List!$H2901)+'NEW Reference'!F$17,0)</f>
        <v>2851</v>
      </c>
      <c r="N2901" s="34">
        <f>ROUND(('NEW Reference'!G$16*List!$H2901)+'NEW Reference'!G$17,0)</f>
        <v>3227</v>
      </c>
      <c r="O2901" s="34">
        <f>ROUND(('NEW Reference'!H$16*List!$H2901)+'NEW Reference'!H$17,0)</f>
        <v>3351</v>
      </c>
      <c r="P2901" s="34">
        <f>ROUND(('NEW Reference'!I$16*List!$H2901)+'NEW Reference'!I$17,0)</f>
        <v>3482</v>
      </c>
      <c r="Q2901" s="34">
        <f>ROUND(('NEW Reference'!J$16*List!$H2901)+'NEW Reference'!J$17,0)</f>
        <v>4032</v>
      </c>
      <c r="R2901" s="34">
        <f>ROUND(('NEW Reference'!K$16*List!$H2901)+'NEW Reference'!K$17,0)</f>
        <v>4159</v>
      </c>
      <c r="S2901" s="34">
        <f>ROUND(('NEW Reference'!L$16*List!$H2901)+'NEW Reference'!L$17,0)</f>
        <v>4488</v>
      </c>
      <c r="T2901" s="34">
        <f>ROUND(('NEW Reference'!M$16*List!$H2901)+'NEW Reference'!M$17,0)</f>
        <v>5360</v>
      </c>
      <c r="U2901" s="34">
        <f>ROUND(('NEW Reference'!N$16*List!$H2901)+'NEW Reference'!N$17,0)</f>
        <v>21629</v>
      </c>
      <c r="V2901" s="35">
        <f>ROUND(('NEW Reference'!O$16*List!$H2901)+'NEW Reference'!O$17,0)</f>
        <v>804</v>
      </c>
      <c r="W2901" s="35">
        <f>ROUND(('NEW Reference'!P$16*List!$H2901)+'NEW Reference'!P$17,0)</f>
        <v>1133</v>
      </c>
      <c r="X2901" s="35">
        <f>ROUND(('NEW Reference'!Q$16*List!$H2901)+'NEW Reference'!Q$17,0)</f>
        <v>567</v>
      </c>
      <c r="Y2901" s="36"/>
      <c r="Z2901" s="4" t="str">
        <f t="shared" si="137"/>
        <v>CLARKE, Virginia</v>
      </c>
      <c r="AA2901" s="46" t="s">
        <v>99</v>
      </c>
      <c r="AB2901" s="37" t="s">
        <v>49</v>
      </c>
      <c r="AC2901" s="41" t="s">
        <v>7941</v>
      </c>
      <c r="AD2901" s="42"/>
      <c r="AE2901">
        <f t="shared" si="138"/>
        <v>1.0254000000000001</v>
      </c>
    </row>
    <row r="2902" spans="1:31">
      <c r="A2902" s="28" t="s">
        <v>7994</v>
      </c>
      <c r="B2902" s="44" t="s">
        <v>7995</v>
      </c>
      <c r="C2902" s="47">
        <v>40220</v>
      </c>
      <c r="D2902" s="30" t="s">
        <v>1463</v>
      </c>
      <c r="E2902" s="37" t="s">
        <v>6213</v>
      </c>
      <c r="F2902" s="50" t="s">
        <v>7941</v>
      </c>
      <c r="G2902" s="33" t="s">
        <v>48</v>
      </c>
      <c r="H2902">
        <f t="shared" si="136"/>
        <v>0.84240000000000004</v>
      </c>
      <c r="I2902" s="34">
        <f>ROUND(('NEW Reference'!B$16*List!$H2902)+'NEW Reference'!B$17,0)</f>
        <v>1070</v>
      </c>
      <c r="J2902" s="34">
        <f>ROUND(('NEW Reference'!C$16*List!$H2902)+'NEW Reference'!C$17,0)</f>
        <v>1595</v>
      </c>
      <c r="K2902" s="34">
        <f>ROUND(('NEW Reference'!D$16*List!$H2902)+'NEW Reference'!D$17,0)</f>
        <v>1911</v>
      </c>
      <c r="L2902" s="34">
        <f>ROUND(('NEW Reference'!E$16*List!$H2902)+'NEW Reference'!E$17,0)</f>
        <v>2363</v>
      </c>
      <c r="M2902" s="34">
        <f>ROUND(('NEW Reference'!F$16*List!$H2902)+'NEW Reference'!F$17,0)</f>
        <v>2461</v>
      </c>
      <c r="N2902" s="34">
        <f>ROUND(('NEW Reference'!G$16*List!$H2902)+'NEW Reference'!G$17,0)</f>
        <v>2786</v>
      </c>
      <c r="O2902" s="34">
        <f>ROUND(('NEW Reference'!H$16*List!$H2902)+'NEW Reference'!H$17,0)</f>
        <v>2893</v>
      </c>
      <c r="P2902" s="34">
        <f>ROUND(('NEW Reference'!I$16*List!$H2902)+'NEW Reference'!I$17,0)</f>
        <v>3006</v>
      </c>
      <c r="Q2902" s="34">
        <f>ROUND(('NEW Reference'!J$16*List!$H2902)+'NEW Reference'!J$17,0)</f>
        <v>3481</v>
      </c>
      <c r="R2902" s="34">
        <f>ROUND(('NEW Reference'!K$16*List!$H2902)+'NEW Reference'!K$17,0)</f>
        <v>3591</v>
      </c>
      <c r="S2902" s="34">
        <f>ROUND(('NEW Reference'!L$16*List!$H2902)+'NEW Reference'!L$17,0)</f>
        <v>3875</v>
      </c>
      <c r="T2902" s="34">
        <f>ROUND(('NEW Reference'!M$16*List!$H2902)+'NEW Reference'!M$17,0)</f>
        <v>4628</v>
      </c>
      <c r="U2902" s="34">
        <f>ROUND(('NEW Reference'!N$16*List!$H2902)+'NEW Reference'!N$17,0)</f>
        <v>18674</v>
      </c>
      <c r="V2902" s="35">
        <f>ROUND(('NEW Reference'!O$16*List!$H2902)+'NEW Reference'!O$17,0)</f>
        <v>694</v>
      </c>
      <c r="W2902" s="35">
        <f>ROUND(('NEW Reference'!P$16*List!$H2902)+'NEW Reference'!P$17,0)</f>
        <v>978</v>
      </c>
      <c r="X2902" s="35">
        <f>ROUND(('NEW Reference'!Q$16*List!$H2902)+'NEW Reference'!Q$17,0)</f>
        <v>489</v>
      </c>
      <c r="Y2902" s="36"/>
      <c r="Z2902" s="4" t="str">
        <f t="shared" si="137"/>
        <v>CRAIG, Virginia</v>
      </c>
      <c r="AA2902" s="46" t="s">
        <v>6213</v>
      </c>
      <c r="AB2902" s="37" t="s">
        <v>49</v>
      </c>
      <c r="AC2902" s="41" t="s">
        <v>7941</v>
      </c>
      <c r="AD2902" s="42"/>
      <c r="AE2902">
        <f t="shared" si="138"/>
        <v>0.84240000000000004</v>
      </c>
    </row>
    <row r="2903" spans="1:31">
      <c r="A2903" s="28" t="s">
        <v>7996</v>
      </c>
      <c r="B2903" s="44" t="s">
        <v>7997</v>
      </c>
      <c r="C2903" s="45">
        <v>47894</v>
      </c>
      <c r="D2903" s="30" t="s">
        <v>1327</v>
      </c>
      <c r="E2903" s="46" t="s">
        <v>7998</v>
      </c>
      <c r="F2903" s="49" t="s">
        <v>7941</v>
      </c>
      <c r="G2903" s="33" t="s">
        <v>48</v>
      </c>
      <c r="H2903">
        <f t="shared" si="136"/>
        <v>1.0254000000000001</v>
      </c>
      <c r="I2903" s="34">
        <f>ROUND(('NEW Reference'!B$16*List!$H2903)+'NEW Reference'!B$17,0)</f>
        <v>1239</v>
      </c>
      <c r="J2903" s="34">
        <f>ROUND(('NEW Reference'!C$16*List!$H2903)+'NEW Reference'!C$17,0)</f>
        <v>1847</v>
      </c>
      <c r="K2903" s="34">
        <f>ROUND(('NEW Reference'!D$16*List!$H2903)+'NEW Reference'!D$17,0)</f>
        <v>2213</v>
      </c>
      <c r="L2903" s="34">
        <f>ROUND(('NEW Reference'!E$16*List!$H2903)+'NEW Reference'!E$17,0)</f>
        <v>2736</v>
      </c>
      <c r="M2903" s="34">
        <f>ROUND(('NEW Reference'!F$16*List!$H2903)+'NEW Reference'!F$17,0)</f>
        <v>2851</v>
      </c>
      <c r="N2903" s="34">
        <f>ROUND(('NEW Reference'!G$16*List!$H2903)+'NEW Reference'!G$17,0)</f>
        <v>3227</v>
      </c>
      <c r="O2903" s="34">
        <f>ROUND(('NEW Reference'!H$16*List!$H2903)+'NEW Reference'!H$17,0)</f>
        <v>3351</v>
      </c>
      <c r="P2903" s="34">
        <f>ROUND(('NEW Reference'!I$16*List!$H2903)+'NEW Reference'!I$17,0)</f>
        <v>3482</v>
      </c>
      <c r="Q2903" s="34">
        <f>ROUND(('NEW Reference'!J$16*List!$H2903)+'NEW Reference'!J$17,0)</f>
        <v>4032</v>
      </c>
      <c r="R2903" s="34">
        <f>ROUND(('NEW Reference'!K$16*List!$H2903)+'NEW Reference'!K$17,0)</f>
        <v>4159</v>
      </c>
      <c r="S2903" s="34">
        <f>ROUND(('NEW Reference'!L$16*List!$H2903)+'NEW Reference'!L$17,0)</f>
        <v>4488</v>
      </c>
      <c r="T2903" s="34">
        <f>ROUND(('NEW Reference'!M$16*List!$H2903)+'NEW Reference'!M$17,0)</f>
        <v>5360</v>
      </c>
      <c r="U2903" s="34">
        <f>ROUND(('NEW Reference'!N$16*List!$H2903)+'NEW Reference'!N$17,0)</f>
        <v>21629</v>
      </c>
      <c r="V2903" s="35">
        <f>ROUND(('NEW Reference'!O$16*List!$H2903)+'NEW Reference'!O$17,0)</f>
        <v>804</v>
      </c>
      <c r="W2903" s="35">
        <f>ROUND(('NEW Reference'!P$16*List!$H2903)+'NEW Reference'!P$17,0)</f>
        <v>1133</v>
      </c>
      <c r="X2903" s="35">
        <f>ROUND(('NEW Reference'!Q$16*List!$H2903)+'NEW Reference'!Q$17,0)</f>
        <v>567</v>
      </c>
      <c r="Y2903" s="36"/>
      <c r="Z2903" s="4" t="str">
        <f t="shared" si="137"/>
        <v>CULPEPER, Virginia</v>
      </c>
      <c r="AA2903" s="37" t="s">
        <v>7998</v>
      </c>
      <c r="AB2903" s="37" t="s">
        <v>49</v>
      </c>
      <c r="AC2903" s="32" t="s">
        <v>7941</v>
      </c>
      <c r="AD2903" s="38"/>
      <c r="AE2903">
        <f t="shared" si="138"/>
        <v>1.0254000000000001</v>
      </c>
    </row>
    <row r="2904" spans="1:31">
      <c r="A2904" s="28" t="s">
        <v>7999</v>
      </c>
      <c r="B2904" s="44" t="s">
        <v>8000</v>
      </c>
      <c r="C2904" s="47">
        <v>99949</v>
      </c>
      <c r="D2904" s="30" t="s">
        <v>245</v>
      </c>
      <c r="E2904" s="37" t="s">
        <v>2245</v>
      </c>
      <c r="F2904" s="49" t="s">
        <v>7941</v>
      </c>
      <c r="G2904" s="33" t="s">
        <v>59</v>
      </c>
      <c r="H2904">
        <f t="shared" si="136"/>
        <v>0.81880000000000008</v>
      </c>
      <c r="I2904" s="34">
        <f>ROUND(('NEW Reference'!B$16*List!$H2904)+'NEW Reference'!B$17,0)</f>
        <v>1048</v>
      </c>
      <c r="J2904" s="34">
        <f>ROUND(('NEW Reference'!C$16*List!$H2904)+'NEW Reference'!C$17,0)</f>
        <v>1562</v>
      </c>
      <c r="K2904" s="34">
        <f>ROUND(('NEW Reference'!D$16*List!$H2904)+'NEW Reference'!D$17,0)</f>
        <v>1872</v>
      </c>
      <c r="L2904" s="34">
        <f>ROUND(('NEW Reference'!E$16*List!$H2904)+'NEW Reference'!E$17,0)</f>
        <v>2314</v>
      </c>
      <c r="M2904" s="34">
        <f>ROUND(('NEW Reference'!F$16*List!$H2904)+'NEW Reference'!F$17,0)</f>
        <v>2411</v>
      </c>
      <c r="N2904" s="34">
        <f>ROUND(('NEW Reference'!G$16*List!$H2904)+'NEW Reference'!G$17,0)</f>
        <v>2729</v>
      </c>
      <c r="O2904" s="34">
        <f>ROUND(('NEW Reference'!H$16*List!$H2904)+'NEW Reference'!H$17,0)</f>
        <v>2834</v>
      </c>
      <c r="P2904" s="34">
        <f>ROUND(('NEW Reference'!I$16*List!$H2904)+'NEW Reference'!I$17,0)</f>
        <v>2945</v>
      </c>
      <c r="Q2904" s="34">
        <f>ROUND(('NEW Reference'!J$16*List!$H2904)+'NEW Reference'!J$17,0)</f>
        <v>3410</v>
      </c>
      <c r="R2904" s="34">
        <f>ROUND(('NEW Reference'!K$16*List!$H2904)+'NEW Reference'!K$17,0)</f>
        <v>3518</v>
      </c>
      <c r="S2904" s="34">
        <f>ROUND(('NEW Reference'!L$16*List!$H2904)+'NEW Reference'!L$17,0)</f>
        <v>3796</v>
      </c>
      <c r="T2904" s="34">
        <f>ROUND(('NEW Reference'!M$16*List!$H2904)+'NEW Reference'!M$17,0)</f>
        <v>4534</v>
      </c>
      <c r="U2904" s="34">
        <f>ROUND(('NEW Reference'!N$16*List!$H2904)+'NEW Reference'!N$17,0)</f>
        <v>18293</v>
      </c>
      <c r="V2904" s="35">
        <f>ROUND(('NEW Reference'!O$16*List!$H2904)+'NEW Reference'!O$17,0)</f>
        <v>680</v>
      </c>
      <c r="W2904" s="35">
        <f>ROUND(('NEW Reference'!P$16*List!$H2904)+'NEW Reference'!P$17,0)</f>
        <v>958</v>
      </c>
      <c r="X2904" s="35">
        <f>ROUND(('NEW Reference'!Q$16*List!$H2904)+'NEW Reference'!Q$17,0)</f>
        <v>479</v>
      </c>
      <c r="Y2904" s="36"/>
      <c r="Z2904" s="4" t="str">
        <f t="shared" si="137"/>
        <v>CUMBERLAND, Virginia</v>
      </c>
      <c r="AA2904" s="46" t="s">
        <v>2245</v>
      </c>
      <c r="AB2904" s="37" t="s">
        <v>49</v>
      </c>
      <c r="AC2904" s="41" t="s">
        <v>7941</v>
      </c>
      <c r="AD2904" s="42"/>
      <c r="AE2904">
        <f t="shared" si="138"/>
        <v>0.81880000000000008</v>
      </c>
    </row>
    <row r="2905" spans="1:31">
      <c r="A2905" s="28" t="s">
        <v>8001</v>
      </c>
      <c r="B2905" s="44" t="s">
        <v>8002</v>
      </c>
      <c r="C2905" s="47">
        <v>99949</v>
      </c>
      <c r="D2905" s="30" t="s">
        <v>245</v>
      </c>
      <c r="E2905" s="37" t="s">
        <v>8003</v>
      </c>
      <c r="F2905" s="49" t="s">
        <v>7941</v>
      </c>
      <c r="G2905" s="33" t="s">
        <v>59</v>
      </c>
      <c r="H2905">
        <f t="shared" si="136"/>
        <v>0.81880000000000008</v>
      </c>
      <c r="I2905" s="34">
        <f>ROUND(('NEW Reference'!B$16*List!$H2905)+'NEW Reference'!B$17,0)</f>
        <v>1048</v>
      </c>
      <c r="J2905" s="34">
        <f>ROUND(('NEW Reference'!C$16*List!$H2905)+'NEW Reference'!C$17,0)</f>
        <v>1562</v>
      </c>
      <c r="K2905" s="34">
        <f>ROUND(('NEW Reference'!D$16*List!$H2905)+'NEW Reference'!D$17,0)</f>
        <v>1872</v>
      </c>
      <c r="L2905" s="34">
        <f>ROUND(('NEW Reference'!E$16*List!$H2905)+'NEW Reference'!E$17,0)</f>
        <v>2314</v>
      </c>
      <c r="M2905" s="34">
        <f>ROUND(('NEW Reference'!F$16*List!$H2905)+'NEW Reference'!F$17,0)</f>
        <v>2411</v>
      </c>
      <c r="N2905" s="34">
        <f>ROUND(('NEW Reference'!G$16*List!$H2905)+'NEW Reference'!G$17,0)</f>
        <v>2729</v>
      </c>
      <c r="O2905" s="34">
        <f>ROUND(('NEW Reference'!H$16*List!$H2905)+'NEW Reference'!H$17,0)</f>
        <v>2834</v>
      </c>
      <c r="P2905" s="34">
        <f>ROUND(('NEW Reference'!I$16*List!$H2905)+'NEW Reference'!I$17,0)</f>
        <v>2945</v>
      </c>
      <c r="Q2905" s="34">
        <f>ROUND(('NEW Reference'!J$16*List!$H2905)+'NEW Reference'!J$17,0)</f>
        <v>3410</v>
      </c>
      <c r="R2905" s="34">
        <f>ROUND(('NEW Reference'!K$16*List!$H2905)+'NEW Reference'!K$17,0)</f>
        <v>3518</v>
      </c>
      <c r="S2905" s="34">
        <f>ROUND(('NEW Reference'!L$16*List!$H2905)+'NEW Reference'!L$17,0)</f>
        <v>3796</v>
      </c>
      <c r="T2905" s="34">
        <f>ROUND(('NEW Reference'!M$16*List!$H2905)+'NEW Reference'!M$17,0)</f>
        <v>4534</v>
      </c>
      <c r="U2905" s="34">
        <f>ROUND(('NEW Reference'!N$16*List!$H2905)+'NEW Reference'!N$17,0)</f>
        <v>18293</v>
      </c>
      <c r="V2905" s="35">
        <f>ROUND(('NEW Reference'!O$16*List!$H2905)+'NEW Reference'!O$17,0)</f>
        <v>680</v>
      </c>
      <c r="W2905" s="35">
        <f>ROUND(('NEW Reference'!P$16*List!$H2905)+'NEW Reference'!P$17,0)</f>
        <v>958</v>
      </c>
      <c r="X2905" s="35">
        <f>ROUND(('NEW Reference'!Q$16*List!$H2905)+'NEW Reference'!Q$17,0)</f>
        <v>479</v>
      </c>
      <c r="Y2905" s="36"/>
      <c r="Z2905" s="4" t="str">
        <f t="shared" si="137"/>
        <v>DICKENSON, Virginia</v>
      </c>
      <c r="AA2905" s="46" t="s">
        <v>8003</v>
      </c>
      <c r="AB2905" s="37" t="s">
        <v>49</v>
      </c>
      <c r="AC2905" s="41" t="s">
        <v>7941</v>
      </c>
      <c r="AD2905" s="42"/>
      <c r="AE2905">
        <f t="shared" si="138"/>
        <v>0.81880000000000008</v>
      </c>
    </row>
    <row r="2906" spans="1:31">
      <c r="A2906" s="28" t="s">
        <v>8004</v>
      </c>
      <c r="B2906" s="44" t="s">
        <v>8005</v>
      </c>
      <c r="C2906" s="45">
        <v>40060</v>
      </c>
      <c r="D2906" s="30" t="s">
        <v>1457</v>
      </c>
      <c r="E2906" s="46" t="s">
        <v>8006</v>
      </c>
      <c r="F2906" s="49" t="s">
        <v>7941</v>
      </c>
      <c r="G2906" s="33" t="s">
        <v>48</v>
      </c>
      <c r="H2906">
        <f t="shared" si="136"/>
        <v>0.91320000000000001</v>
      </c>
      <c r="I2906" s="34">
        <f>ROUND(('NEW Reference'!B$16*List!$H2906)+'NEW Reference'!B$17,0)</f>
        <v>1135</v>
      </c>
      <c r="J2906" s="34">
        <f>ROUND(('NEW Reference'!C$16*List!$H2906)+'NEW Reference'!C$17,0)</f>
        <v>1692</v>
      </c>
      <c r="K2906" s="34">
        <f>ROUND(('NEW Reference'!D$16*List!$H2906)+'NEW Reference'!D$17,0)</f>
        <v>2028</v>
      </c>
      <c r="L2906" s="34">
        <f>ROUND(('NEW Reference'!E$16*List!$H2906)+'NEW Reference'!E$17,0)</f>
        <v>2507</v>
      </c>
      <c r="M2906" s="34">
        <f>ROUND(('NEW Reference'!F$16*List!$H2906)+'NEW Reference'!F$17,0)</f>
        <v>2612</v>
      </c>
      <c r="N2906" s="34">
        <f>ROUND(('NEW Reference'!G$16*List!$H2906)+'NEW Reference'!G$17,0)</f>
        <v>2957</v>
      </c>
      <c r="O2906" s="34">
        <f>ROUND(('NEW Reference'!H$16*List!$H2906)+'NEW Reference'!H$17,0)</f>
        <v>3070</v>
      </c>
      <c r="P2906" s="34">
        <f>ROUND(('NEW Reference'!I$16*List!$H2906)+'NEW Reference'!I$17,0)</f>
        <v>3190</v>
      </c>
      <c r="Q2906" s="34">
        <f>ROUND(('NEW Reference'!J$16*List!$H2906)+'NEW Reference'!J$17,0)</f>
        <v>3695</v>
      </c>
      <c r="R2906" s="34">
        <f>ROUND(('NEW Reference'!K$16*List!$H2906)+'NEW Reference'!K$17,0)</f>
        <v>3811</v>
      </c>
      <c r="S2906" s="34">
        <f>ROUND(('NEW Reference'!L$16*List!$H2906)+'NEW Reference'!L$17,0)</f>
        <v>4112</v>
      </c>
      <c r="T2906" s="34">
        <f>ROUND(('NEW Reference'!M$16*List!$H2906)+'NEW Reference'!M$17,0)</f>
        <v>4911</v>
      </c>
      <c r="U2906" s="34">
        <f>ROUND(('NEW Reference'!N$16*List!$H2906)+'NEW Reference'!N$17,0)</f>
        <v>19817</v>
      </c>
      <c r="V2906" s="35">
        <f>ROUND(('NEW Reference'!O$16*List!$H2906)+'NEW Reference'!O$17,0)</f>
        <v>737</v>
      </c>
      <c r="W2906" s="35">
        <f>ROUND(('NEW Reference'!P$16*List!$H2906)+'NEW Reference'!P$17,0)</f>
        <v>1038</v>
      </c>
      <c r="X2906" s="35">
        <f>ROUND(('NEW Reference'!Q$16*List!$H2906)+'NEW Reference'!Q$17,0)</f>
        <v>519</v>
      </c>
      <c r="Y2906" s="36"/>
      <c r="Z2906" s="4" t="str">
        <f t="shared" si="137"/>
        <v>DINWIDDIE, Virginia</v>
      </c>
      <c r="AA2906" s="37" t="s">
        <v>8006</v>
      </c>
      <c r="AB2906" s="37" t="s">
        <v>49</v>
      </c>
      <c r="AC2906" s="32" t="s">
        <v>7941</v>
      </c>
      <c r="AD2906" s="38"/>
      <c r="AE2906">
        <f t="shared" si="138"/>
        <v>0.91320000000000001</v>
      </c>
    </row>
    <row r="2907" spans="1:31">
      <c r="A2907" s="28" t="s">
        <v>8007</v>
      </c>
      <c r="B2907" s="44" t="s">
        <v>8008</v>
      </c>
      <c r="C2907" s="45">
        <v>99949</v>
      </c>
      <c r="D2907" s="30" t="s">
        <v>245</v>
      </c>
      <c r="E2907" s="46" t="s">
        <v>3813</v>
      </c>
      <c r="F2907" s="49" t="s">
        <v>7941</v>
      </c>
      <c r="G2907" s="33" t="s">
        <v>59</v>
      </c>
      <c r="H2907">
        <f t="shared" si="136"/>
        <v>0.81880000000000008</v>
      </c>
      <c r="I2907" s="34">
        <f>ROUND(('NEW Reference'!B$16*List!$H2907)+'NEW Reference'!B$17,0)</f>
        <v>1048</v>
      </c>
      <c r="J2907" s="34">
        <f>ROUND(('NEW Reference'!C$16*List!$H2907)+'NEW Reference'!C$17,0)</f>
        <v>1562</v>
      </c>
      <c r="K2907" s="34">
        <f>ROUND(('NEW Reference'!D$16*List!$H2907)+'NEW Reference'!D$17,0)</f>
        <v>1872</v>
      </c>
      <c r="L2907" s="34">
        <f>ROUND(('NEW Reference'!E$16*List!$H2907)+'NEW Reference'!E$17,0)</f>
        <v>2314</v>
      </c>
      <c r="M2907" s="34">
        <f>ROUND(('NEW Reference'!F$16*List!$H2907)+'NEW Reference'!F$17,0)</f>
        <v>2411</v>
      </c>
      <c r="N2907" s="34">
        <f>ROUND(('NEW Reference'!G$16*List!$H2907)+'NEW Reference'!G$17,0)</f>
        <v>2729</v>
      </c>
      <c r="O2907" s="34">
        <f>ROUND(('NEW Reference'!H$16*List!$H2907)+'NEW Reference'!H$17,0)</f>
        <v>2834</v>
      </c>
      <c r="P2907" s="34">
        <f>ROUND(('NEW Reference'!I$16*List!$H2907)+'NEW Reference'!I$17,0)</f>
        <v>2945</v>
      </c>
      <c r="Q2907" s="34">
        <f>ROUND(('NEW Reference'!J$16*List!$H2907)+'NEW Reference'!J$17,0)</f>
        <v>3410</v>
      </c>
      <c r="R2907" s="34">
        <f>ROUND(('NEW Reference'!K$16*List!$H2907)+'NEW Reference'!K$17,0)</f>
        <v>3518</v>
      </c>
      <c r="S2907" s="34">
        <f>ROUND(('NEW Reference'!L$16*List!$H2907)+'NEW Reference'!L$17,0)</f>
        <v>3796</v>
      </c>
      <c r="T2907" s="34">
        <f>ROUND(('NEW Reference'!M$16*List!$H2907)+'NEW Reference'!M$17,0)</f>
        <v>4534</v>
      </c>
      <c r="U2907" s="34">
        <f>ROUND(('NEW Reference'!N$16*List!$H2907)+'NEW Reference'!N$17,0)</f>
        <v>18293</v>
      </c>
      <c r="V2907" s="35">
        <f>ROUND(('NEW Reference'!O$16*List!$H2907)+'NEW Reference'!O$17,0)</f>
        <v>680</v>
      </c>
      <c r="W2907" s="35">
        <f>ROUND(('NEW Reference'!P$16*List!$H2907)+'NEW Reference'!P$17,0)</f>
        <v>958</v>
      </c>
      <c r="X2907" s="35">
        <f>ROUND(('NEW Reference'!Q$16*List!$H2907)+'NEW Reference'!Q$17,0)</f>
        <v>479</v>
      </c>
      <c r="Y2907" s="36"/>
      <c r="Z2907" s="4" t="str">
        <f t="shared" si="137"/>
        <v>ESSEX, Virginia</v>
      </c>
      <c r="AA2907" s="46" t="s">
        <v>3813</v>
      </c>
      <c r="AB2907" s="37" t="s">
        <v>49</v>
      </c>
      <c r="AC2907" s="41" t="s">
        <v>7941</v>
      </c>
      <c r="AD2907" s="42"/>
      <c r="AE2907">
        <f t="shared" si="138"/>
        <v>0.81880000000000008</v>
      </c>
    </row>
    <row r="2908" spans="1:31">
      <c r="A2908" s="28" t="s">
        <v>8009</v>
      </c>
      <c r="B2908" s="44" t="s">
        <v>8010</v>
      </c>
      <c r="C2908" s="45">
        <v>47894</v>
      </c>
      <c r="D2908" s="30" t="s">
        <v>1327</v>
      </c>
      <c r="E2908" s="46" t="s">
        <v>8011</v>
      </c>
      <c r="F2908" s="50" t="s">
        <v>7941</v>
      </c>
      <c r="G2908" s="33" t="s">
        <v>48</v>
      </c>
      <c r="H2908">
        <f t="shared" si="136"/>
        <v>1.0254000000000001</v>
      </c>
      <c r="I2908" s="34">
        <f>ROUND(('NEW Reference'!B$16*List!$H2908)+'NEW Reference'!B$17,0)</f>
        <v>1239</v>
      </c>
      <c r="J2908" s="34">
        <f>ROUND(('NEW Reference'!C$16*List!$H2908)+'NEW Reference'!C$17,0)</f>
        <v>1847</v>
      </c>
      <c r="K2908" s="34">
        <f>ROUND(('NEW Reference'!D$16*List!$H2908)+'NEW Reference'!D$17,0)</f>
        <v>2213</v>
      </c>
      <c r="L2908" s="34">
        <f>ROUND(('NEW Reference'!E$16*List!$H2908)+'NEW Reference'!E$17,0)</f>
        <v>2736</v>
      </c>
      <c r="M2908" s="34">
        <f>ROUND(('NEW Reference'!F$16*List!$H2908)+'NEW Reference'!F$17,0)</f>
        <v>2851</v>
      </c>
      <c r="N2908" s="34">
        <f>ROUND(('NEW Reference'!G$16*List!$H2908)+'NEW Reference'!G$17,0)</f>
        <v>3227</v>
      </c>
      <c r="O2908" s="34">
        <f>ROUND(('NEW Reference'!H$16*List!$H2908)+'NEW Reference'!H$17,0)</f>
        <v>3351</v>
      </c>
      <c r="P2908" s="34">
        <f>ROUND(('NEW Reference'!I$16*List!$H2908)+'NEW Reference'!I$17,0)</f>
        <v>3482</v>
      </c>
      <c r="Q2908" s="34">
        <f>ROUND(('NEW Reference'!J$16*List!$H2908)+'NEW Reference'!J$17,0)</f>
        <v>4032</v>
      </c>
      <c r="R2908" s="34">
        <f>ROUND(('NEW Reference'!K$16*List!$H2908)+'NEW Reference'!K$17,0)</f>
        <v>4159</v>
      </c>
      <c r="S2908" s="34">
        <f>ROUND(('NEW Reference'!L$16*List!$H2908)+'NEW Reference'!L$17,0)</f>
        <v>4488</v>
      </c>
      <c r="T2908" s="34">
        <f>ROUND(('NEW Reference'!M$16*List!$H2908)+'NEW Reference'!M$17,0)</f>
        <v>5360</v>
      </c>
      <c r="U2908" s="34">
        <f>ROUND(('NEW Reference'!N$16*List!$H2908)+'NEW Reference'!N$17,0)</f>
        <v>21629</v>
      </c>
      <c r="V2908" s="35">
        <f>ROUND(('NEW Reference'!O$16*List!$H2908)+'NEW Reference'!O$17,0)</f>
        <v>804</v>
      </c>
      <c r="W2908" s="35">
        <f>ROUND(('NEW Reference'!P$16*List!$H2908)+'NEW Reference'!P$17,0)</f>
        <v>1133</v>
      </c>
      <c r="X2908" s="35">
        <f>ROUND(('NEW Reference'!Q$16*List!$H2908)+'NEW Reference'!Q$17,0)</f>
        <v>567</v>
      </c>
      <c r="Y2908" s="36"/>
      <c r="Z2908" s="4" t="str">
        <f t="shared" si="137"/>
        <v>FAIRFAX, Virginia</v>
      </c>
      <c r="AA2908" s="46" t="s">
        <v>8011</v>
      </c>
      <c r="AB2908" s="37" t="s">
        <v>49</v>
      </c>
      <c r="AC2908" s="41" t="s">
        <v>7941</v>
      </c>
      <c r="AD2908" s="42"/>
      <c r="AE2908">
        <f t="shared" si="138"/>
        <v>1.0254000000000001</v>
      </c>
    </row>
    <row r="2909" spans="1:31">
      <c r="A2909" s="28" t="s">
        <v>8012</v>
      </c>
      <c r="B2909" s="44" t="s">
        <v>8013</v>
      </c>
      <c r="C2909" s="45">
        <v>47894</v>
      </c>
      <c r="D2909" s="30" t="s">
        <v>1327</v>
      </c>
      <c r="E2909" s="46" t="s">
        <v>8014</v>
      </c>
      <c r="F2909" s="49" t="s">
        <v>7941</v>
      </c>
      <c r="G2909" s="33" t="s">
        <v>48</v>
      </c>
      <c r="H2909">
        <f t="shared" si="136"/>
        <v>1.0254000000000001</v>
      </c>
      <c r="I2909" s="34">
        <f>ROUND(('NEW Reference'!B$16*List!$H2909)+'NEW Reference'!B$17,0)</f>
        <v>1239</v>
      </c>
      <c r="J2909" s="34">
        <f>ROUND(('NEW Reference'!C$16*List!$H2909)+'NEW Reference'!C$17,0)</f>
        <v>1847</v>
      </c>
      <c r="K2909" s="34">
        <f>ROUND(('NEW Reference'!D$16*List!$H2909)+'NEW Reference'!D$17,0)</f>
        <v>2213</v>
      </c>
      <c r="L2909" s="34">
        <f>ROUND(('NEW Reference'!E$16*List!$H2909)+'NEW Reference'!E$17,0)</f>
        <v>2736</v>
      </c>
      <c r="M2909" s="34">
        <f>ROUND(('NEW Reference'!F$16*List!$H2909)+'NEW Reference'!F$17,0)</f>
        <v>2851</v>
      </c>
      <c r="N2909" s="34">
        <f>ROUND(('NEW Reference'!G$16*List!$H2909)+'NEW Reference'!G$17,0)</f>
        <v>3227</v>
      </c>
      <c r="O2909" s="34">
        <f>ROUND(('NEW Reference'!H$16*List!$H2909)+'NEW Reference'!H$17,0)</f>
        <v>3351</v>
      </c>
      <c r="P2909" s="34">
        <f>ROUND(('NEW Reference'!I$16*List!$H2909)+'NEW Reference'!I$17,0)</f>
        <v>3482</v>
      </c>
      <c r="Q2909" s="34">
        <f>ROUND(('NEW Reference'!J$16*List!$H2909)+'NEW Reference'!J$17,0)</f>
        <v>4032</v>
      </c>
      <c r="R2909" s="34">
        <f>ROUND(('NEW Reference'!K$16*List!$H2909)+'NEW Reference'!K$17,0)</f>
        <v>4159</v>
      </c>
      <c r="S2909" s="34">
        <f>ROUND(('NEW Reference'!L$16*List!$H2909)+'NEW Reference'!L$17,0)</f>
        <v>4488</v>
      </c>
      <c r="T2909" s="34">
        <f>ROUND(('NEW Reference'!M$16*List!$H2909)+'NEW Reference'!M$17,0)</f>
        <v>5360</v>
      </c>
      <c r="U2909" s="34">
        <f>ROUND(('NEW Reference'!N$16*List!$H2909)+'NEW Reference'!N$17,0)</f>
        <v>21629</v>
      </c>
      <c r="V2909" s="35">
        <f>ROUND(('NEW Reference'!O$16*List!$H2909)+'NEW Reference'!O$17,0)</f>
        <v>804</v>
      </c>
      <c r="W2909" s="35">
        <f>ROUND(('NEW Reference'!P$16*List!$H2909)+'NEW Reference'!P$17,0)</f>
        <v>1133</v>
      </c>
      <c r="X2909" s="35">
        <f>ROUND(('NEW Reference'!Q$16*List!$H2909)+'NEW Reference'!Q$17,0)</f>
        <v>567</v>
      </c>
      <c r="Y2909" s="36"/>
      <c r="Z2909" s="4" t="str">
        <f t="shared" si="137"/>
        <v>FAUQUIER, Virginia</v>
      </c>
      <c r="AA2909" s="37" t="s">
        <v>8014</v>
      </c>
      <c r="AB2909" s="37" t="s">
        <v>49</v>
      </c>
      <c r="AC2909" s="32" t="s">
        <v>7941</v>
      </c>
      <c r="AD2909" s="38"/>
      <c r="AE2909">
        <f t="shared" si="138"/>
        <v>1.0254000000000001</v>
      </c>
    </row>
    <row r="2910" spans="1:31">
      <c r="A2910" s="28" t="s">
        <v>8015</v>
      </c>
      <c r="B2910" s="44" t="s">
        <v>8016</v>
      </c>
      <c r="C2910" s="45">
        <v>99949</v>
      </c>
      <c r="D2910" s="30" t="s">
        <v>245</v>
      </c>
      <c r="E2910" s="46" t="s">
        <v>1777</v>
      </c>
      <c r="F2910" s="49" t="s">
        <v>7941</v>
      </c>
      <c r="G2910" s="33" t="s">
        <v>59</v>
      </c>
      <c r="H2910">
        <f t="shared" si="136"/>
        <v>0.81880000000000008</v>
      </c>
      <c r="I2910" s="34">
        <f>ROUND(('NEW Reference'!B$16*List!$H2910)+'NEW Reference'!B$17,0)</f>
        <v>1048</v>
      </c>
      <c r="J2910" s="34">
        <f>ROUND(('NEW Reference'!C$16*List!$H2910)+'NEW Reference'!C$17,0)</f>
        <v>1562</v>
      </c>
      <c r="K2910" s="34">
        <f>ROUND(('NEW Reference'!D$16*List!$H2910)+'NEW Reference'!D$17,0)</f>
        <v>1872</v>
      </c>
      <c r="L2910" s="34">
        <f>ROUND(('NEW Reference'!E$16*List!$H2910)+'NEW Reference'!E$17,0)</f>
        <v>2314</v>
      </c>
      <c r="M2910" s="34">
        <f>ROUND(('NEW Reference'!F$16*List!$H2910)+'NEW Reference'!F$17,0)</f>
        <v>2411</v>
      </c>
      <c r="N2910" s="34">
        <f>ROUND(('NEW Reference'!G$16*List!$H2910)+'NEW Reference'!G$17,0)</f>
        <v>2729</v>
      </c>
      <c r="O2910" s="34">
        <f>ROUND(('NEW Reference'!H$16*List!$H2910)+'NEW Reference'!H$17,0)</f>
        <v>2834</v>
      </c>
      <c r="P2910" s="34">
        <f>ROUND(('NEW Reference'!I$16*List!$H2910)+'NEW Reference'!I$17,0)</f>
        <v>2945</v>
      </c>
      <c r="Q2910" s="34">
        <f>ROUND(('NEW Reference'!J$16*List!$H2910)+'NEW Reference'!J$17,0)</f>
        <v>3410</v>
      </c>
      <c r="R2910" s="34">
        <f>ROUND(('NEW Reference'!K$16*List!$H2910)+'NEW Reference'!K$17,0)</f>
        <v>3518</v>
      </c>
      <c r="S2910" s="34">
        <f>ROUND(('NEW Reference'!L$16*List!$H2910)+'NEW Reference'!L$17,0)</f>
        <v>3796</v>
      </c>
      <c r="T2910" s="34">
        <f>ROUND(('NEW Reference'!M$16*List!$H2910)+'NEW Reference'!M$17,0)</f>
        <v>4534</v>
      </c>
      <c r="U2910" s="34">
        <f>ROUND(('NEW Reference'!N$16*List!$H2910)+'NEW Reference'!N$17,0)</f>
        <v>18293</v>
      </c>
      <c r="V2910" s="35">
        <f>ROUND(('NEW Reference'!O$16*List!$H2910)+'NEW Reference'!O$17,0)</f>
        <v>680</v>
      </c>
      <c r="W2910" s="35">
        <f>ROUND(('NEW Reference'!P$16*List!$H2910)+'NEW Reference'!P$17,0)</f>
        <v>958</v>
      </c>
      <c r="X2910" s="35">
        <f>ROUND(('NEW Reference'!Q$16*List!$H2910)+'NEW Reference'!Q$17,0)</f>
        <v>479</v>
      </c>
      <c r="Y2910" s="36"/>
      <c r="Z2910" s="4" t="str">
        <f t="shared" si="137"/>
        <v>FLOYD, Virginia</v>
      </c>
      <c r="AA2910" s="46" t="s">
        <v>1777</v>
      </c>
      <c r="AB2910" s="37" t="s">
        <v>49</v>
      </c>
      <c r="AC2910" s="41" t="s">
        <v>7941</v>
      </c>
      <c r="AD2910" s="42"/>
      <c r="AE2910">
        <f t="shared" si="138"/>
        <v>0.81880000000000008</v>
      </c>
    </row>
    <row r="2911" spans="1:31">
      <c r="A2911" s="28" t="s">
        <v>8017</v>
      </c>
      <c r="B2911" s="44" t="s">
        <v>8018</v>
      </c>
      <c r="C2911" s="45">
        <v>16820</v>
      </c>
      <c r="D2911" s="30" t="s">
        <v>527</v>
      </c>
      <c r="E2911" s="46" t="s">
        <v>8019</v>
      </c>
      <c r="F2911" s="50" t="s">
        <v>7941</v>
      </c>
      <c r="G2911" s="33" t="s">
        <v>48</v>
      </c>
      <c r="H2911">
        <f t="shared" si="136"/>
        <v>0.89130000000000009</v>
      </c>
      <c r="I2911" s="34">
        <f>ROUND(('NEW Reference'!B$16*List!$H2911)+'NEW Reference'!B$17,0)</f>
        <v>1115</v>
      </c>
      <c r="J2911" s="34">
        <f>ROUND(('NEW Reference'!C$16*List!$H2911)+'NEW Reference'!C$17,0)</f>
        <v>1662</v>
      </c>
      <c r="K2911" s="34">
        <f>ROUND(('NEW Reference'!D$16*List!$H2911)+'NEW Reference'!D$17,0)</f>
        <v>1992</v>
      </c>
      <c r="L2911" s="34">
        <f>ROUND(('NEW Reference'!E$16*List!$H2911)+'NEW Reference'!E$17,0)</f>
        <v>2462</v>
      </c>
      <c r="M2911" s="34">
        <f>ROUND(('NEW Reference'!F$16*List!$H2911)+'NEW Reference'!F$17,0)</f>
        <v>2565</v>
      </c>
      <c r="N2911" s="34">
        <f>ROUND(('NEW Reference'!G$16*List!$H2911)+'NEW Reference'!G$17,0)</f>
        <v>2904</v>
      </c>
      <c r="O2911" s="34">
        <f>ROUND(('NEW Reference'!H$16*List!$H2911)+'NEW Reference'!H$17,0)</f>
        <v>3015</v>
      </c>
      <c r="P2911" s="34">
        <f>ROUND(('NEW Reference'!I$16*List!$H2911)+'NEW Reference'!I$17,0)</f>
        <v>3133</v>
      </c>
      <c r="Q2911" s="34">
        <f>ROUND(('NEW Reference'!J$16*List!$H2911)+'NEW Reference'!J$17,0)</f>
        <v>3629</v>
      </c>
      <c r="R2911" s="34">
        <f>ROUND(('NEW Reference'!K$16*List!$H2911)+'NEW Reference'!K$17,0)</f>
        <v>3743</v>
      </c>
      <c r="S2911" s="34">
        <f>ROUND(('NEW Reference'!L$16*List!$H2911)+'NEW Reference'!L$17,0)</f>
        <v>4039</v>
      </c>
      <c r="T2911" s="34">
        <f>ROUND(('NEW Reference'!M$16*List!$H2911)+'NEW Reference'!M$17,0)</f>
        <v>4824</v>
      </c>
      <c r="U2911" s="34">
        <f>ROUND(('NEW Reference'!N$16*List!$H2911)+'NEW Reference'!N$17,0)</f>
        <v>19464</v>
      </c>
      <c r="V2911" s="35">
        <f>ROUND(('NEW Reference'!O$16*List!$H2911)+'NEW Reference'!O$17,0)</f>
        <v>724</v>
      </c>
      <c r="W2911" s="35">
        <f>ROUND(('NEW Reference'!P$16*List!$H2911)+'NEW Reference'!P$17,0)</f>
        <v>1020</v>
      </c>
      <c r="X2911" s="35">
        <f>ROUND(('NEW Reference'!Q$16*List!$H2911)+'NEW Reference'!Q$17,0)</f>
        <v>510</v>
      </c>
      <c r="Y2911" s="36"/>
      <c r="Z2911" s="4" t="str">
        <f t="shared" si="137"/>
        <v>FLUVANNA, Virginia</v>
      </c>
      <c r="AA2911" s="46" t="s">
        <v>8019</v>
      </c>
      <c r="AB2911" s="37" t="s">
        <v>49</v>
      </c>
      <c r="AC2911" s="41" t="s">
        <v>7941</v>
      </c>
      <c r="AD2911" s="42"/>
      <c r="AE2911">
        <f t="shared" si="138"/>
        <v>0.89130000000000009</v>
      </c>
    </row>
    <row r="2912" spans="1:31">
      <c r="A2912" s="28" t="s">
        <v>8020</v>
      </c>
      <c r="B2912" s="44" t="s">
        <v>8021</v>
      </c>
      <c r="C2912" s="45">
        <v>40220</v>
      </c>
      <c r="D2912" s="30" t="s">
        <v>1463</v>
      </c>
      <c r="E2912" s="46" t="s">
        <v>169</v>
      </c>
      <c r="F2912" s="50" t="s">
        <v>7941</v>
      </c>
      <c r="G2912" s="33" t="s">
        <v>48</v>
      </c>
      <c r="H2912">
        <f t="shared" si="136"/>
        <v>0.84240000000000004</v>
      </c>
      <c r="I2912" s="34">
        <f>ROUND(('NEW Reference'!B$16*List!$H2912)+'NEW Reference'!B$17,0)</f>
        <v>1070</v>
      </c>
      <c r="J2912" s="34">
        <f>ROUND(('NEW Reference'!C$16*List!$H2912)+'NEW Reference'!C$17,0)</f>
        <v>1595</v>
      </c>
      <c r="K2912" s="34">
        <f>ROUND(('NEW Reference'!D$16*List!$H2912)+'NEW Reference'!D$17,0)</f>
        <v>1911</v>
      </c>
      <c r="L2912" s="34">
        <f>ROUND(('NEW Reference'!E$16*List!$H2912)+'NEW Reference'!E$17,0)</f>
        <v>2363</v>
      </c>
      <c r="M2912" s="34">
        <f>ROUND(('NEW Reference'!F$16*List!$H2912)+'NEW Reference'!F$17,0)</f>
        <v>2461</v>
      </c>
      <c r="N2912" s="34">
        <f>ROUND(('NEW Reference'!G$16*List!$H2912)+'NEW Reference'!G$17,0)</f>
        <v>2786</v>
      </c>
      <c r="O2912" s="34">
        <f>ROUND(('NEW Reference'!H$16*List!$H2912)+'NEW Reference'!H$17,0)</f>
        <v>2893</v>
      </c>
      <c r="P2912" s="34">
        <f>ROUND(('NEW Reference'!I$16*List!$H2912)+'NEW Reference'!I$17,0)</f>
        <v>3006</v>
      </c>
      <c r="Q2912" s="34">
        <f>ROUND(('NEW Reference'!J$16*List!$H2912)+'NEW Reference'!J$17,0)</f>
        <v>3481</v>
      </c>
      <c r="R2912" s="34">
        <f>ROUND(('NEW Reference'!K$16*List!$H2912)+'NEW Reference'!K$17,0)</f>
        <v>3591</v>
      </c>
      <c r="S2912" s="34">
        <f>ROUND(('NEW Reference'!L$16*List!$H2912)+'NEW Reference'!L$17,0)</f>
        <v>3875</v>
      </c>
      <c r="T2912" s="34">
        <f>ROUND(('NEW Reference'!M$16*List!$H2912)+'NEW Reference'!M$17,0)</f>
        <v>4628</v>
      </c>
      <c r="U2912" s="34">
        <f>ROUND(('NEW Reference'!N$16*List!$H2912)+'NEW Reference'!N$17,0)</f>
        <v>18674</v>
      </c>
      <c r="V2912" s="35">
        <f>ROUND(('NEW Reference'!O$16*List!$H2912)+'NEW Reference'!O$17,0)</f>
        <v>694</v>
      </c>
      <c r="W2912" s="35">
        <f>ROUND(('NEW Reference'!P$16*List!$H2912)+'NEW Reference'!P$17,0)</f>
        <v>978</v>
      </c>
      <c r="X2912" s="35">
        <f>ROUND(('NEW Reference'!Q$16*List!$H2912)+'NEW Reference'!Q$17,0)</f>
        <v>489</v>
      </c>
      <c r="Y2912" s="36"/>
      <c r="Z2912" s="4" t="str">
        <f t="shared" si="137"/>
        <v>FRANKLIN, Virginia</v>
      </c>
      <c r="AA2912" s="46" t="s">
        <v>169</v>
      </c>
      <c r="AB2912" s="37" t="s">
        <v>49</v>
      </c>
      <c r="AC2912" s="41" t="s">
        <v>7941</v>
      </c>
      <c r="AD2912" s="42"/>
      <c r="AE2912">
        <f t="shared" si="138"/>
        <v>0.84240000000000004</v>
      </c>
    </row>
    <row r="2913" spans="1:31">
      <c r="A2913" s="28" t="s">
        <v>8022</v>
      </c>
      <c r="B2913" s="44" t="s">
        <v>8023</v>
      </c>
      <c r="C2913" s="45">
        <v>49020</v>
      </c>
      <c r="D2913" s="30" t="s">
        <v>1787</v>
      </c>
      <c r="E2913" s="46" t="s">
        <v>3760</v>
      </c>
      <c r="F2913" s="50" t="s">
        <v>7941</v>
      </c>
      <c r="G2913" s="33" t="s">
        <v>48</v>
      </c>
      <c r="H2913">
        <f t="shared" si="136"/>
        <v>0.87480000000000002</v>
      </c>
      <c r="I2913" s="34">
        <f>ROUND(('NEW Reference'!B$16*List!$H2913)+'NEW Reference'!B$17,0)</f>
        <v>1099</v>
      </c>
      <c r="J2913" s="34">
        <f>ROUND(('NEW Reference'!C$16*List!$H2913)+'NEW Reference'!C$17,0)</f>
        <v>1639</v>
      </c>
      <c r="K2913" s="34">
        <f>ROUND(('NEW Reference'!D$16*List!$H2913)+'NEW Reference'!D$17,0)</f>
        <v>1965</v>
      </c>
      <c r="L2913" s="34">
        <f>ROUND(('NEW Reference'!E$16*List!$H2913)+'NEW Reference'!E$17,0)</f>
        <v>2429</v>
      </c>
      <c r="M2913" s="34">
        <f>ROUND(('NEW Reference'!F$16*List!$H2913)+'NEW Reference'!F$17,0)</f>
        <v>2530</v>
      </c>
      <c r="N2913" s="34">
        <f>ROUND(('NEW Reference'!G$16*List!$H2913)+'NEW Reference'!G$17,0)</f>
        <v>2864</v>
      </c>
      <c r="O2913" s="34">
        <f>ROUND(('NEW Reference'!H$16*List!$H2913)+'NEW Reference'!H$17,0)</f>
        <v>2974</v>
      </c>
      <c r="P2913" s="34">
        <f>ROUND(('NEW Reference'!I$16*List!$H2913)+'NEW Reference'!I$17,0)</f>
        <v>3091</v>
      </c>
      <c r="Q2913" s="34">
        <f>ROUND(('NEW Reference'!J$16*List!$H2913)+'NEW Reference'!J$17,0)</f>
        <v>3579</v>
      </c>
      <c r="R2913" s="34">
        <f>ROUND(('NEW Reference'!K$16*List!$H2913)+'NEW Reference'!K$17,0)</f>
        <v>3692</v>
      </c>
      <c r="S2913" s="34">
        <f>ROUND(('NEW Reference'!L$16*List!$H2913)+'NEW Reference'!L$17,0)</f>
        <v>3984</v>
      </c>
      <c r="T2913" s="34">
        <f>ROUND(('NEW Reference'!M$16*List!$H2913)+'NEW Reference'!M$17,0)</f>
        <v>4758</v>
      </c>
      <c r="U2913" s="34">
        <f>ROUND(('NEW Reference'!N$16*List!$H2913)+'NEW Reference'!N$17,0)</f>
        <v>19197</v>
      </c>
      <c r="V2913" s="35">
        <f>ROUND(('NEW Reference'!O$16*List!$H2913)+'NEW Reference'!O$17,0)</f>
        <v>714</v>
      </c>
      <c r="W2913" s="35">
        <f>ROUND(('NEW Reference'!P$16*List!$H2913)+'NEW Reference'!P$17,0)</f>
        <v>1006</v>
      </c>
      <c r="X2913" s="35">
        <f>ROUND(('NEW Reference'!Q$16*List!$H2913)+'NEW Reference'!Q$17,0)</f>
        <v>503</v>
      </c>
      <c r="Y2913" s="36"/>
      <c r="Z2913" s="4" t="str">
        <f t="shared" si="137"/>
        <v>FREDERICK, Virginia</v>
      </c>
      <c r="AA2913" s="46" t="s">
        <v>3760</v>
      </c>
      <c r="AB2913" s="37" t="s">
        <v>49</v>
      </c>
      <c r="AC2913" s="41" t="s">
        <v>7941</v>
      </c>
      <c r="AD2913" s="42"/>
      <c r="AE2913">
        <f t="shared" si="138"/>
        <v>0.87480000000000002</v>
      </c>
    </row>
    <row r="2914" spans="1:31">
      <c r="A2914" s="28" t="s">
        <v>8024</v>
      </c>
      <c r="B2914" s="44" t="s">
        <v>8025</v>
      </c>
      <c r="C2914" s="45">
        <v>13980</v>
      </c>
      <c r="D2914" s="30" t="s">
        <v>404</v>
      </c>
      <c r="E2914" s="46" t="s">
        <v>7002</v>
      </c>
      <c r="F2914" s="49" t="s">
        <v>7941</v>
      </c>
      <c r="G2914" s="33" t="s">
        <v>48</v>
      </c>
      <c r="H2914">
        <f t="shared" si="136"/>
        <v>0.85770000000000002</v>
      </c>
      <c r="I2914" s="34">
        <f>ROUND(('NEW Reference'!B$16*List!$H2914)+'NEW Reference'!B$17,0)</f>
        <v>1084</v>
      </c>
      <c r="J2914" s="34">
        <f>ROUND(('NEW Reference'!C$16*List!$H2914)+'NEW Reference'!C$17,0)</f>
        <v>1616</v>
      </c>
      <c r="K2914" s="34">
        <f>ROUND(('NEW Reference'!D$16*List!$H2914)+'NEW Reference'!D$17,0)</f>
        <v>1936</v>
      </c>
      <c r="L2914" s="34">
        <f>ROUND(('NEW Reference'!E$16*List!$H2914)+'NEW Reference'!E$17,0)</f>
        <v>2394</v>
      </c>
      <c r="M2914" s="34">
        <f>ROUND(('NEW Reference'!F$16*List!$H2914)+'NEW Reference'!F$17,0)</f>
        <v>2494</v>
      </c>
      <c r="N2914" s="34">
        <f>ROUND(('NEW Reference'!G$16*List!$H2914)+'NEW Reference'!G$17,0)</f>
        <v>2823</v>
      </c>
      <c r="O2914" s="34">
        <f>ROUND(('NEW Reference'!H$16*List!$H2914)+'NEW Reference'!H$17,0)</f>
        <v>2931</v>
      </c>
      <c r="P2914" s="34">
        <f>ROUND(('NEW Reference'!I$16*List!$H2914)+'NEW Reference'!I$17,0)</f>
        <v>3046</v>
      </c>
      <c r="Q2914" s="34">
        <f>ROUND(('NEW Reference'!J$16*List!$H2914)+'NEW Reference'!J$17,0)</f>
        <v>3527</v>
      </c>
      <c r="R2914" s="34">
        <f>ROUND(('NEW Reference'!K$16*List!$H2914)+'NEW Reference'!K$17,0)</f>
        <v>3639</v>
      </c>
      <c r="S2914" s="34">
        <f>ROUND(('NEW Reference'!L$16*List!$H2914)+'NEW Reference'!L$17,0)</f>
        <v>3926</v>
      </c>
      <c r="T2914" s="34">
        <f>ROUND(('NEW Reference'!M$16*List!$H2914)+'NEW Reference'!M$17,0)</f>
        <v>4689</v>
      </c>
      <c r="U2914" s="34">
        <f>ROUND(('NEW Reference'!N$16*List!$H2914)+'NEW Reference'!N$17,0)</f>
        <v>18921</v>
      </c>
      <c r="V2914" s="35">
        <f>ROUND(('NEW Reference'!O$16*List!$H2914)+'NEW Reference'!O$17,0)</f>
        <v>703</v>
      </c>
      <c r="W2914" s="35">
        <f>ROUND(('NEW Reference'!P$16*List!$H2914)+'NEW Reference'!P$17,0)</f>
        <v>991</v>
      </c>
      <c r="X2914" s="35">
        <f>ROUND(('NEW Reference'!Q$16*List!$H2914)+'NEW Reference'!Q$17,0)</f>
        <v>496</v>
      </c>
      <c r="Y2914" s="36"/>
      <c r="Z2914" s="4" t="str">
        <f t="shared" si="137"/>
        <v>GILES, Virginia</v>
      </c>
      <c r="AA2914" s="37" t="s">
        <v>7002</v>
      </c>
      <c r="AB2914" s="37" t="s">
        <v>49</v>
      </c>
      <c r="AC2914" s="32" t="s">
        <v>7941</v>
      </c>
      <c r="AD2914" s="38"/>
      <c r="AE2914">
        <f t="shared" si="138"/>
        <v>0.85770000000000002</v>
      </c>
    </row>
    <row r="2915" spans="1:31">
      <c r="A2915" s="28" t="s">
        <v>8026</v>
      </c>
      <c r="B2915" s="44" t="s">
        <v>8027</v>
      </c>
      <c r="C2915" s="45">
        <v>47260</v>
      </c>
      <c r="D2915" s="30" t="s">
        <v>5585</v>
      </c>
      <c r="E2915" s="46" t="s">
        <v>5259</v>
      </c>
      <c r="F2915" s="50" t="s">
        <v>7941</v>
      </c>
      <c r="G2915" s="33" t="s">
        <v>48</v>
      </c>
      <c r="H2915">
        <f t="shared" si="136"/>
        <v>0.87240000000000006</v>
      </c>
      <c r="I2915" s="34">
        <f>ROUND(('NEW Reference'!B$16*List!$H2915)+'NEW Reference'!B$17,0)</f>
        <v>1097</v>
      </c>
      <c r="J2915" s="34">
        <f>ROUND(('NEW Reference'!C$16*List!$H2915)+'NEW Reference'!C$17,0)</f>
        <v>1636</v>
      </c>
      <c r="K2915" s="34">
        <f>ROUND(('NEW Reference'!D$16*List!$H2915)+'NEW Reference'!D$17,0)</f>
        <v>1961</v>
      </c>
      <c r="L2915" s="34">
        <f>ROUND(('NEW Reference'!E$16*List!$H2915)+'NEW Reference'!E$17,0)</f>
        <v>2424</v>
      </c>
      <c r="M2915" s="34">
        <f>ROUND(('NEW Reference'!F$16*List!$H2915)+'NEW Reference'!F$17,0)</f>
        <v>2525</v>
      </c>
      <c r="N2915" s="34">
        <f>ROUND(('NEW Reference'!G$16*List!$H2915)+'NEW Reference'!G$17,0)</f>
        <v>2859</v>
      </c>
      <c r="O2915" s="34">
        <f>ROUND(('NEW Reference'!H$16*List!$H2915)+'NEW Reference'!H$17,0)</f>
        <v>2968</v>
      </c>
      <c r="P2915" s="34">
        <f>ROUND(('NEW Reference'!I$16*List!$H2915)+'NEW Reference'!I$17,0)</f>
        <v>3084</v>
      </c>
      <c r="Q2915" s="34">
        <f>ROUND(('NEW Reference'!J$16*List!$H2915)+'NEW Reference'!J$17,0)</f>
        <v>3572</v>
      </c>
      <c r="R2915" s="34">
        <f>ROUND(('NEW Reference'!K$16*List!$H2915)+'NEW Reference'!K$17,0)</f>
        <v>3684</v>
      </c>
      <c r="S2915" s="34">
        <f>ROUND(('NEW Reference'!L$16*List!$H2915)+'NEW Reference'!L$17,0)</f>
        <v>3976</v>
      </c>
      <c r="T2915" s="34">
        <f>ROUND(('NEW Reference'!M$16*List!$H2915)+'NEW Reference'!M$17,0)</f>
        <v>4748</v>
      </c>
      <c r="U2915" s="34">
        <f>ROUND(('NEW Reference'!N$16*List!$H2915)+'NEW Reference'!N$17,0)</f>
        <v>19159</v>
      </c>
      <c r="V2915" s="35">
        <f>ROUND(('NEW Reference'!O$16*List!$H2915)+'NEW Reference'!O$17,0)</f>
        <v>712</v>
      </c>
      <c r="W2915" s="35">
        <f>ROUND(('NEW Reference'!P$16*List!$H2915)+'NEW Reference'!P$17,0)</f>
        <v>1004</v>
      </c>
      <c r="X2915" s="35">
        <f>ROUND(('NEW Reference'!Q$16*List!$H2915)+'NEW Reference'!Q$17,0)</f>
        <v>502</v>
      </c>
      <c r="Y2915" s="36"/>
      <c r="Z2915" s="4" t="str">
        <f t="shared" si="137"/>
        <v>GLOUCESTER, Virginia</v>
      </c>
      <c r="AA2915" s="46" t="s">
        <v>5259</v>
      </c>
      <c r="AB2915" s="37" t="s">
        <v>49</v>
      </c>
      <c r="AC2915" s="41" t="s">
        <v>7941</v>
      </c>
      <c r="AD2915" s="42"/>
      <c r="AE2915">
        <f t="shared" si="138"/>
        <v>0.87240000000000006</v>
      </c>
    </row>
    <row r="2916" spans="1:31">
      <c r="A2916" s="28" t="s">
        <v>8028</v>
      </c>
      <c r="B2916" s="44" t="s">
        <v>8029</v>
      </c>
      <c r="C2916" s="47">
        <v>40060</v>
      </c>
      <c r="D2916" s="30" t="s">
        <v>1457</v>
      </c>
      <c r="E2916" s="37" t="s">
        <v>8030</v>
      </c>
      <c r="F2916" s="50" t="s">
        <v>7941</v>
      </c>
      <c r="G2916" s="33" t="s">
        <v>48</v>
      </c>
      <c r="H2916">
        <f t="shared" si="136"/>
        <v>0.91320000000000001</v>
      </c>
      <c r="I2916" s="34">
        <f>ROUND(('NEW Reference'!B$16*List!$H2916)+'NEW Reference'!B$17,0)</f>
        <v>1135</v>
      </c>
      <c r="J2916" s="34">
        <f>ROUND(('NEW Reference'!C$16*List!$H2916)+'NEW Reference'!C$17,0)</f>
        <v>1692</v>
      </c>
      <c r="K2916" s="34">
        <f>ROUND(('NEW Reference'!D$16*List!$H2916)+'NEW Reference'!D$17,0)</f>
        <v>2028</v>
      </c>
      <c r="L2916" s="34">
        <f>ROUND(('NEW Reference'!E$16*List!$H2916)+'NEW Reference'!E$17,0)</f>
        <v>2507</v>
      </c>
      <c r="M2916" s="34">
        <f>ROUND(('NEW Reference'!F$16*List!$H2916)+'NEW Reference'!F$17,0)</f>
        <v>2612</v>
      </c>
      <c r="N2916" s="34">
        <f>ROUND(('NEW Reference'!G$16*List!$H2916)+'NEW Reference'!G$17,0)</f>
        <v>2957</v>
      </c>
      <c r="O2916" s="34">
        <f>ROUND(('NEW Reference'!H$16*List!$H2916)+'NEW Reference'!H$17,0)</f>
        <v>3070</v>
      </c>
      <c r="P2916" s="34">
        <f>ROUND(('NEW Reference'!I$16*List!$H2916)+'NEW Reference'!I$17,0)</f>
        <v>3190</v>
      </c>
      <c r="Q2916" s="34">
        <f>ROUND(('NEW Reference'!J$16*List!$H2916)+'NEW Reference'!J$17,0)</f>
        <v>3695</v>
      </c>
      <c r="R2916" s="34">
        <f>ROUND(('NEW Reference'!K$16*List!$H2916)+'NEW Reference'!K$17,0)</f>
        <v>3811</v>
      </c>
      <c r="S2916" s="34">
        <f>ROUND(('NEW Reference'!L$16*List!$H2916)+'NEW Reference'!L$17,0)</f>
        <v>4112</v>
      </c>
      <c r="T2916" s="34">
        <f>ROUND(('NEW Reference'!M$16*List!$H2916)+'NEW Reference'!M$17,0)</f>
        <v>4911</v>
      </c>
      <c r="U2916" s="34">
        <f>ROUND(('NEW Reference'!N$16*List!$H2916)+'NEW Reference'!N$17,0)</f>
        <v>19817</v>
      </c>
      <c r="V2916" s="35">
        <f>ROUND(('NEW Reference'!O$16*List!$H2916)+'NEW Reference'!O$17,0)</f>
        <v>737</v>
      </c>
      <c r="W2916" s="35">
        <f>ROUND(('NEW Reference'!P$16*List!$H2916)+'NEW Reference'!P$17,0)</f>
        <v>1038</v>
      </c>
      <c r="X2916" s="35">
        <f>ROUND(('NEW Reference'!Q$16*List!$H2916)+'NEW Reference'!Q$17,0)</f>
        <v>519</v>
      </c>
      <c r="Y2916" s="36"/>
      <c r="Z2916" s="4" t="str">
        <f t="shared" si="137"/>
        <v>GOOCHLAND, Virginia</v>
      </c>
      <c r="AA2916" s="37" t="s">
        <v>8030</v>
      </c>
      <c r="AB2916" s="37" t="s">
        <v>49</v>
      </c>
      <c r="AC2916" s="32" t="s">
        <v>7941</v>
      </c>
      <c r="AD2916" s="38"/>
      <c r="AE2916">
        <f t="shared" si="138"/>
        <v>0.91320000000000001</v>
      </c>
    </row>
    <row r="2917" spans="1:31">
      <c r="A2917" s="28" t="s">
        <v>8031</v>
      </c>
      <c r="B2917" s="44" t="s">
        <v>8032</v>
      </c>
      <c r="C2917" s="47">
        <v>99949</v>
      </c>
      <c r="D2917" s="30" t="s">
        <v>245</v>
      </c>
      <c r="E2917" s="37" t="s">
        <v>3320</v>
      </c>
      <c r="F2917" s="49" t="s">
        <v>7941</v>
      </c>
      <c r="G2917" s="33" t="s">
        <v>59</v>
      </c>
      <c r="H2917">
        <f t="shared" si="136"/>
        <v>0.81880000000000008</v>
      </c>
      <c r="I2917" s="34">
        <f>ROUND(('NEW Reference'!B$16*List!$H2917)+'NEW Reference'!B$17,0)</f>
        <v>1048</v>
      </c>
      <c r="J2917" s="34">
        <f>ROUND(('NEW Reference'!C$16*List!$H2917)+'NEW Reference'!C$17,0)</f>
        <v>1562</v>
      </c>
      <c r="K2917" s="34">
        <f>ROUND(('NEW Reference'!D$16*List!$H2917)+'NEW Reference'!D$17,0)</f>
        <v>1872</v>
      </c>
      <c r="L2917" s="34">
        <f>ROUND(('NEW Reference'!E$16*List!$H2917)+'NEW Reference'!E$17,0)</f>
        <v>2314</v>
      </c>
      <c r="M2917" s="34">
        <f>ROUND(('NEW Reference'!F$16*List!$H2917)+'NEW Reference'!F$17,0)</f>
        <v>2411</v>
      </c>
      <c r="N2917" s="34">
        <f>ROUND(('NEW Reference'!G$16*List!$H2917)+'NEW Reference'!G$17,0)</f>
        <v>2729</v>
      </c>
      <c r="O2917" s="34">
        <f>ROUND(('NEW Reference'!H$16*List!$H2917)+'NEW Reference'!H$17,0)</f>
        <v>2834</v>
      </c>
      <c r="P2917" s="34">
        <f>ROUND(('NEW Reference'!I$16*List!$H2917)+'NEW Reference'!I$17,0)</f>
        <v>2945</v>
      </c>
      <c r="Q2917" s="34">
        <f>ROUND(('NEW Reference'!J$16*List!$H2917)+'NEW Reference'!J$17,0)</f>
        <v>3410</v>
      </c>
      <c r="R2917" s="34">
        <f>ROUND(('NEW Reference'!K$16*List!$H2917)+'NEW Reference'!K$17,0)</f>
        <v>3518</v>
      </c>
      <c r="S2917" s="34">
        <f>ROUND(('NEW Reference'!L$16*List!$H2917)+'NEW Reference'!L$17,0)</f>
        <v>3796</v>
      </c>
      <c r="T2917" s="34">
        <f>ROUND(('NEW Reference'!M$16*List!$H2917)+'NEW Reference'!M$17,0)</f>
        <v>4534</v>
      </c>
      <c r="U2917" s="34">
        <f>ROUND(('NEW Reference'!N$16*List!$H2917)+'NEW Reference'!N$17,0)</f>
        <v>18293</v>
      </c>
      <c r="V2917" s="35">
        <f>ROUND(('NEW Reference'!O$16*List!$H2917)+'NEW Reference'!O$17,0)</f>
        <v>680</v>
      </c>
      <c r="W2917" s="35">
        <f>ROUND(('NEW Reference'!P$16*List!$H2917)+'NEW Reference'!P$17,0)</f>
        <v>958</v>
      </c>
      <c r="X2917" s="35">
        <f>ROUND(('NEW Reference'!Q$16*List!$H2917)+'NEW Reference'!Q$17,0)</f>
        <v>479</v>
      </c>
      <c r="Y2917" s="36"/>
      <c r="Z2917" s="4" t="str">
        <f t="shared" si="137"/>
        <v>GRAYSON, Virginia</v>
      </c>
      <c r="AA2917" s="46" t="s">
        <v>3320</v>
      </c>
      <c r="AB2917" s="37" t="s">
        <v>49</v>
      </c>
      <c r="AC2917" s="41" t="s">
        <v>7941</v>
      </c>
      <c r="AD2917" s="42"/>
      <c r="AE2917">
        <f t="shared" si="138"/>
        <v>0.81880000000000008</v>
      </c>
    </row>
    <row r="2918" spans="1:31">
      <c r="A2918" s="28" t="s">
        <v>8033</v>
      </c>
      <c r="B2918" s="44" t="s">
        <v>8034</v>
      </c>
      <c r="C2918" s="45">
        <v>16820</v>
      </c>
      <c r="D2918" s="30" t="s">
        <v>527</v>
      </c>
      <c r="E2918" s="46" t="s">
        <v>178</v>
      </c>
      <c r="F2918" s="49" t="s">
        <v>7941</v>
      </c>
      <c r="G2918" s="33" t="s">
        <v>48</v>
      </c>
      <c r="H2918">
        <f t="shared" si="136"/>
        <v>0.89130000000000009</v>
      </c>
      <c r="I2918" s="34">
        <f>ROUND(('NEW Reference'!B$16*List!$H2918)+'NEW Reference'!B$17,0)</f>
        <v>1115</v>
      </c>
      <c r="J2918" s="34">
        <f>ROUND(('NEW Reference'!C$16*List!$H2918)+'NEW Reference'!C$17,0)</f>
        <v>1662</v>
      </c>
      <c r="K2918" s="34">
        <f>ROUND(('NEW Reference'!D$16*List!$H2918)+'NEW Reference'!D$17,0)</f>
        <v>1992</v>
      </c>
      <c r="L2918" s="34">
        <f>ROUND(('NEW Reference'!E$16*List!$H2918)+'NEW Reference'!E$17,0)</f>
        <v>2462</v>
      </c>
      <c r="M2918" s="34">
        <f>ROUND(('NEW Reference'!F$16*List!$H2918)+'NEW Reference'!F$17,0)</f>
        <v>2565</v>
      </c>
      <c r="N2918" s="34">
        <f>ROUND(('NEW Reference'!G$16*List!$H2918)+'NEW Reference'!G$17,0)</f>
        <v>2904</v>
      </c>
      <c r="O2918" s="34">
        <f>ROUND(('NEW Reference'!H$16*List!$H2918)+'NEW Reference'!H$17,0)</f>
        <v>3015</v>
      </c>
      <c r="P2918" s="34">
        <f>ROUND(('NEW Reference'!I$16*List!$H2918)+'NEW Reference'!I$17,0)</f>
        <v>3133</v>
      </c>
      <c r="Q2918" s="34">
        <f>ROUND(('NEW Reference'!J$16*List!$H2918)+'NEW Reference'!J$17,0)</f>
        <v>3629</v>
      </c>
      <c r="R2918" s="34">
        <f>ROUND(('NEW Reference'!K$16*List!$H2918)+'NEW Reference'!K$17,0)</f>
        <v>3743</v>
      </c>
      <c r="S2918" s="34">
        <f>ROUND(('NEW Reference'!L$16*List!$H2918)+'NEW Reference'!L$17,0)</f>
        <v>4039</v>
      </c>
      <c r="T2918" s="34">
        <f>ROUND(('NEW Reference'!M$16*List!$H2918)+'NEW Reference'!M$17,0)</f>
        <v>4824</v>
      </c>
      <c r="U2918" s="34">
        <f>ROUND(('NEW Reference'!N$16*List!$H2918)+'NEW Reference'!N$17,0)</f>
        <v>19464</v>
      </c>
      <c r="V2918" s="35">
        <f>ROUND(('NEW Reference'!O$16*List!$H2918)+'NEW Reference'!O$17,0)</f>
        <v>724</v>
      </c>
      <c r="W2918" s="35">
        <f>ROUND(('NEW Reference'!P$16*List!$H2918)+'NEW Reference'!P$17,0)</f>
        <v>1020</v>
      </c>
      <c r="X2918" s="35">
        <f>ROUND(('NEW Reference'!Q$16*List!$H2918)+'NEW Reference'!Q$17,0)</f>
        <v>510</v>
      </c>
      <c r="Y2918" s="36"/>
      <c r="Z2918" s="4" t="str">
        <f t="shared" si="137"/>
        <v>GREENE, Virginia</v>
      </c>
      <c r="AA2918" s="37" t="s">
        <v>178</v>
      </c>
      <c r="AB2918" s="37" t="s">
        <v>49</v>
      </c>
      <c r="AC2918" s="32" t="s">
        <v>7941</v>
      </c>
      <c r="AD2918" s="38"/>
      <c r="AE2918">
        <f t="shared" si="138"/>
        <v>0.89130000000000009</v>
      </c>
    </row>
    <row r="2919" spans="1:31">
      <c r="A2919" s="28" t="s">
        <v>8035</v>
      </c>
      <c r="B2919" s="44" t="s">
        <v>8036</v>
      </c>
      <c r="C2919" s="47">
        <v>99949</v>
      </c>
      <c r="D2919" s="30" t="s">
        <v>245</v>
      </c>
      <c r="E2919" s="37" t="s">
        <v>8037</v>
      </c>
      <c r="F2919" s="49" t="s">
        <v>7941</v>
      </c>
      <c r="G2919" s="33" t="s">
        <v>59</v>
      </c>
      <c r="H2919">
        <f t="shared" si="136"/>
        <v>0.81880000000000008</v>
      </c>
      <c r="I2919" s="34">
        <f>ROUND(('NEW Reference'!B$16*List!$H2919)+'NEW Reference'!B$17,0)</f>
        <v>1048</v>
      </c>
      <c r="J2919" s="34">
        <f>ROUND(('NEW Reference'!C$16*List!$H2919)+'NEW Reference'!C$17,0)</f>
        <v>1562</v>
      </c>
      <c r="K2919" s="34">
        <f>ROUND(('NEW Reference'!D$16*List!$H2919)+'NEW Reference'!D$17,0)</f>
        <v>1872</v>
      </c>
      <c r="L2919" s="34">
        <f>ROUND(('NEW Reference'!E$16*List!$H2919)+'NEW Reference'!E$17,0)</f>
        <v>2314</v>
      </c>
      <c r="M2919" s="34">
        <f>ROUND(('NEW Reference'!F$16*List!$H2919)+'NEW Reference'!F$17,0)</f>
        <v>2411</v>
      </c>
      <c r="N2919" s="34">
        <f>ROUND(('NEW Reference'!G$16*List!$H2919)+'NEW Reference'!G$17,0)</f>
        <v>2729</v>
      </c>
      <c r="O2919" s="34">
        <f>ROUND(('NEW Reference'!H$16*List!$H2919)+'NEW Reference'!H$17,0)</f>
        <v>2834</v>
      </c>
      <c r="P2919" s="34">
        <f>ROUND(('NEW Reference'!I$16*List!$H2919)+'NEW Reference'!I$17,0)</f>
        <v>2945</v>
      </c>
      <c r="Q2919" s="34">
        <f>ROUND(('NEW Reference'!J$16*List!$H2919)+'NEW Reference'!J$17,0)</f>
        <v>3410</v>
      </c>
      <c r="R2919" s="34">
        <f>ROUND(('NEW Reference'!K$16*List!$H2919)+'NEW Reference'!K$17,0)</f>
        <v>3518</v>
      </c>
      <c r="S2919" s="34">
        <f>ROUND(('NEW Reference'!L$16*List!$H2919)+'NEW Reference'!L$17,0)</f>
        <v>3796</v>
      </c>
      <c r="T2919" s="34">
        <f>ROUND(('NEW Reference'!M$16*List!$H2919)+'NEW Reference'!M$17,0)</f>
        <v>4534</v>
      </c>
      <c r="U2919" s="34">
        <f>ROUND(('NEW Reference'!N$16*List!$H2919)+'NEW Reference'!N$17,0)</f>
        <v>18293</v>
      </c>
      <c r="V2919" s="35">
        <f>ROUND(('NEW Reference'!O$16*List!$H2919)+'NEW Reference'!O$17,0)</f>
        <v>680</v>
      </c>
      <c r="W2919" s="35">
        <f>ROUND(('NEW Reference'!P$16*List!$H2919)+'NEW Reference'!P$17,0)</f>
        <v>958</v>
      </c>
      <c r="X2919" s="35">
        <f>ROUND(('NEW Reference'!Q$16*List!$H2919)+'NEW Reference'!Q$17,0)</f>
        <v>479</v>
      </c>
      <c r="Y2919" s="36"/>
      <c r="Z2919" s="4" t="str">
        <f t="shared" si="137"/>
        <v>GREENSVILLE, Virginia</v>
      </c>
      <c r="AA2919" s="46" t="s">
        <v>8037</v>
      </c>
      <c r="AB2919" s="37" t="s">
        <v>49</v>
      </c>
      <c r="AC2919" s="41" t="s">
        <v>7941</v>
      </c>
      <c r="AD2919" s="42"/>
      <c r="AE2919">
        <f t="shared" si="138"/>
        <v>0.81880000000000008</v>
      </c>
    </row>
    <row r="2920" spans="1:31">
      <c r="A2920" s="28" t="s">
        <v>8038</v>
      </c>
      <c r="B2920" s="44" t="s">
        <v>8039</v>
      </c>
      <c r="C2920" s="47">
        <v>99949</v>
      </c>
      <c r="D2920" s="30" t="s">
        <v>245</v>
      </c>
      <c r="E2920" s="37" t="s">
        <v>5657</v>
      </c>
      <c r="F2920" s="49" t="s">
        <v>7941</v>
      </c>
      <c r="G2920" s="33" t="s">
        <v>59</v>
      </c>
      <c r="H2920">
        <f t="shared" si="136"/>
        <v>0.81880000000000008</v>
      </c>
      <c r="I2920" s="34">
        <f>ROUND(('NEW Reference'!B$16*List!$H2920)+'NEW Reference'!B$17,0)</f>
        <v>1048</v>
      </c>
      <c r="J2920" s="34">
        <f>ROUND(('NEW Reference'!C$16*List!$H2920)+'NEW Reference'!C$17,0)</f>
        <v>1562</v>
      </c>
      <c r="K2920" s="34">
        <f>ROUND(('NEW Reference'!D$16*List!$H2920)+'NEW Reference'!D$17,0)</f>
        <v>1872</v>
      </c>
      <c r="L2920" s="34">
        <f>ROUND(('NEW Reference'!E$16*List!$H2920)+'NEW Reference'!E$17,0)</f>
        <v>2314</v>
      </c>
      <c r="M2920" s="34">
        <f>ROUND(('NEW Reference'!F$16*List!$H2920)+'NEW Reference'!F$17,0)</f>
        <v>2411</v>
      </c>
      <c r="N2920" s="34">
        <f>ROUND(('NEW Reference'!G$16*List!$H2920)+'NEW Reference'!G$17,0)</f>
        <v>2729</v>
      </c>
      <c r="O2920" s="34">
        <f>ROUND(('NEW Reference'!H$16*List!$H2920)+'NEW Reference'!H$17,0)</f>
        <v>2834</v>
      </c>
      <c r="P2920" s="34">
        <f>ROUND(('NEW Reference'!I$16*List!$H2920)+'NEW Reference'!I$17,0)</f>
        <v>2945</v>
      </c>
      <c r="Q2920" s="34">
        <f>ROUND(('NEW Reference'!J$16*List!$H2920)+'NEW Reference'!J$17,0)</f>
        <v>3410</v>
      </c>
      <c r="R2920" s="34">
        <f>ROUND(('NEW Reference'!K$16*List!$H2920)+'NEW Reference'!K$17,0)</f>
        <v>3518</v>
      </c>
      <c r="S2920" s="34">
        <f>ROUND(('NEW Reference'!L$16*List!$H2920)+'NEW Reference'!L$17,0)</f>
        <v>3796</v>
      </c>
      <c r="T2920" s="34">
        <f>ROUND(('NEW Reference'!M$16*List!$H2920)+'NEW Reference'!M$17,0)</f>
        <v>4534</v>
      </c>
      <c r="U2920" s="34">
        <f>ROUND(('NEW Reference'!N$16*List!$H2920)+'NEW Reference'!N$17,0)</f>
        <v>18293</v>
      </c>
      <c r="V2920" s="35">
        <f>ROUND(('NEW Reference'!O$16*List!$H2920)+'NEW Reference'!O$17,0)</f>
        <v>680</v>
      </c>
      <c r="W2920" s="35">
        <f>ROUND(('NEW Reference'!P$16*List!$H2920)+'NEW Reference'!P$17,0)</f>
        <v>958</v>
      </c>
      <c r="X2920" s="35">
        <f>ROUND(('NEW Reference'!Q$16*List!$H2920)+'NEW Reference'!Q$17,0)</f>
        <v>479</v>
      </c>
      <c r="Y2920" s="36"/>
      <c r="Z2920" s="4" t="str">
        <f t="shared" si="137"/>
        <v>HALIFAX, Virginia</v>
      </c>
      <c r="AA2920" s="37" t="s">
        <v>5657</v>
      </c>
      <c r="AB2920" s="37" t="s">
        <v>49</v>
      </c>
      <c r="AC2920" s="32" t="s">
        <v>7941</v>
      </c>
      <c r="AD2920" s="38"/>
      <c r="AE2920">
        <f t="shared" si="138"/>
        <v>0.81880000000000008</v>
      </c>
    </row>
    <row r="2921" spans="1:31">
      <c r="A2921" s="28" t="s">
        <v>8040</v>
      </c>
      <c r="B2921" s="44" t="s">
        <v>8041</v>
      </c>
      <c r="C2921" s="47">
        <v>40060</v>
      </c>
      <c r="D2921" s="30" t="s">
        <v>1457</v>
      </c>
      <c r="E2921" s="37" t="s">
        <v>8042</v>
      </c>
      <c r="F2921" s="49" t="s">
        <v>7941</v>
      </c>
      <c r="G2921" s="33" t="s">
        <v>48</v>
      </c>
      <c r="H2921">
        <f t="shared" si="136"/>
        <v>0.91320000000000001</v>
      </c>
      <c r="I2921" s="34">
        <f>ROUND(('NEW Reference'!B$16*List!$H2921)+'NEW Reference'!B$17,0)</f>
        <v>1135</v>
      </c>
      <c r="J2921" s="34">
        <f>ROUND(('NEW Reference'!C$16*List!$H2921)+'NEW Reference'!C$17,0)</f>
        <v>1692</v>
      </c>
      <c r="K2921" s="34">
        <f>ROUND(('NEW Reference'!D$16*List!$H2921)+'NEW Reference'!D$17,0)</f>
        <v>2028</v>
      </c>
      <c r="L2921" s="34">
        <f>ROUND(('NEW Reference'!E$16*List!$H2921)+'NEW Reference'!E$17,0)</f>
        <v>2507</v>
      </c>
      <c r="M2921" s="34">
        <f>ROUND(('NEW Reference'!F$16*List!$H2921)+'NEW Reference'!F$17,0)</f>
        <v>2612</v>
      </c>
      <c r="N2921" s="34">
        <f>ROUND(('NEW Reference'!G$16*List!$H2921)+'NEW Reference'!G$17,0)</f>
        <v>2957</v>
      </c>
      <c r="O2921" s="34">
        <f>ROUND(('NEW Reference'!H$16*List!$H2921)+'NEW Reference'!H$17,0)</f>
        <v>3070</v>
      </c>
      <c r="P2921" s="34">
        <f>ROUND(('NEW Reference'!I$16*List!$H2921)+'NEW Reference'!I$17,0)</f>
        <v>3190</v>
      </c>
      <c r="Q2921" s="34">
        <f>ROUND(('NEW Reference'!J$16*List!$H2921)+'NEW Reference'!J$17,0)</f>
        <v>3695</v>
      </c>
      <c r="R2921" s="34">
        <f>ROUND(('NEW Reference'!K$16*List!$H2921)+'NEW Reference'!K$17,0)</f>
        <v>3811</v>
      </c>
      <c r="S2921" s="34">
        <f>ROUND(('NEW Reference'!L$16*List!$H2921)+'NEW Reference'!L$17,0)</f>
        <v>4112</v>
      </c>
      <c r="T2921" s="34">
        <f>ROUND(('NEW Reference'!M$16*List!$H2921)+'NEW Reference'!M$17,0)</f>
        <v>4911</v>
      </c>
      <c r="U2921" s="34">
        <f>ROUND(('NEW Reference'!N$16*List!$H2921)+'NEW Reference'!N$17,0)</f>
        <v>19817</v>
      </c>
      <c r="V2921" s="35">
        <f>ROUND(('NEW Reference'!O$16*List!$H2921)+'NEW Reference'!O$17,0)</f>
        <v>737</v>
      </c>
      <c r="W2921" s="35">
        <f>ROUND(('NEW Reference'!P$16*List!$H2921)+'NEW Reference'!P$17,0)</f>
        <v>1038</v>
      </c>
      <c r="X2921" s="35">
        <f>ROUND(('NEW Reference'!Q$16*List!$H2921)+'NEW Reference'!Q$17,0)</f>
        <v>519</v>
      </c>
      <c r="Y2921" s="36"/>
      <c r="Z2921" s="4" t="str">
        <f t="shared" si="137"/>
        <v>HANOVER, Virginia</v>
      </c>
      <c r="AA2921" s="46" t="s">
        <v>8042</v>
      </c>
      <c r="AB2921" s="37" t="s">
        <v>49</v>
      </c>
      <c r="AC2921" s="41" t="s">
        <v>7941</v>
      </c>
      <c r="AD2921" s="42"/>
      <c r="AE2921">
        <f t="shared" si="138"/>
        <v>0.91320000000000001</v>
      </c>
    </row>
    <row r="2922" spans="1:31">
      <c r="A2922" s="28" t="s">
        <v>8043</v>
      </c>
      <c r="B2922" s="44" t="s">
        <v>8044</v>
      </c>
      <c r="C2922" s="47">
        <v>40060</v>
      </c>
      <c r="D2922" s="30" t="s">
        <v>1457</v>
      </c>
      <c r="E2922" s="37" t="s">
        <v>8045</v>
      </c>
      <c r="F2922" s="49" t="s">
        <v>7941</v>
      </c>
      <c r="G2922" s="33" t="s">
        <v>48</v>
      </c>
      <c r="H2922">
        <f t="shared" si="136"/>
        <v>0.91320000000000001</v>
      </c>
      <c r="I2922" s="34">
        <f>ROUND(('NEW Reference'!B$16*List!$H2922)+'NEW Reference'!B$17,0)</f>
        <v>1135</v>
      </c>
      <c r="J2922" s="34">
        <f>ROUND(('NEW Reference'!C$16*List!$H2922)+'NEW Reference'!C$17,0)</f>
        <v>1692</v>
      </c>
      <c r="K2922" s="34">
        <f>ROUND(('NEW Reference'!D$16*List!$H2922)+'NEW Reference'!D$17,0)</f>
        <v>2028</v>
      </c>
      <c r="L2922" s="34">
        <f>ROUND(('NEW Reference'!E$16*List!$H2922)+'NEW Reference'!E$17,0)</f>
        <v>2507</v>
      </c>
      <c r="M2922" s="34">
        <f>ROUND(('NEW Reference'!F$16*List!$H2922)+'NEW Reference'!F$17,0)</f>
        <v>2612</v>
      </c>
      <c r="N2922" s="34">
        <f>ROUND(('NEW Reference'!G$16*List!$H2922)+'NEW Reference'!G$17,0)</f>
        <v>2957</v>
      </c>
      <c r="O2922" s="34">
        <f>ROUND(('NEW Reference'!H$16*List!$H2922)+'NEW Reference'!H$17,0)</f>
        <v>3070</v>
      </c>
      <c r="P2922" s="34">
        <f>ROUND(('NEW Reference'!I$16*List!$H2922)+'NEW Reference'!I$17,0)</f>
        <v>3190</v>
      </c>
      <c r="Q2922" s="34">
        <f>ROUND(('NEW Reference'!J$16*List!$H2922)+'NEW Reference'!J$17,0)</f>
        <v>3695</v>
      </c>
      <c r="R2922" s="34">
        <f>ROUND(('NEW Reference'!K$16*List!$H2922)+'NEW Reference'!K$17,0)</f>
        <v>3811</v>
      </c>
      <c r="S2922" s="34">
        <f>ROUND(('NEW Reference'!L$16*List!$H2922)+'NEW Reference'!L$17,0)</f>
        <v>4112</v>
      </c>
      <c r="T2922" s="34">
        <f>ROUND(('NEW Reference'!M$16*List!$H2922)+'NEW Reference'!M$17,0)</f>
        <v>4911</v>
      </c>
      <c r="U2922" s="34">
        <f>ROUND(('NEW Reference'!N$16*List!$H2922)+'NEW Reference'!N$17,0)</f>
        <v>19817</v>
      </c>
      <c r="V2922" s="35">
        <f>ROUND(('NEW Reference'!O$16*List!$H2922)+'NEW Reference'!O$17,0)</f>
        <v>737</v>
      </c>
      <c r="W2922" s="35">
        <f>ROUND(('NEW Reference'!P$16*List!$H2922)+'NEW Reference'!P$17,0)</f>
        <v>1038</v>
      </c>
      <c r="X2922" s="35">
        <f>ROUND(('NEW Reference'!Q$16*List!$H2922)+'NEW Reference'!Q$17,0)</f>
        <v>519</v>
      </c>
      <c r="Y2922" s="36"/>
      <c r="Z2922" s="4" t="str">
        <f t="shared" si="137"/>
        <v>HENRICO, Virginia</v>
      </c>
      <c r="AA2922" s="46" t="s">
        <v>8045</v>
      </c>
      <c r="AB2922" s="37" t="s">
        <v>49</v>
      </c>
      <c r="AC2922" s="41" t="s">
        <v>7941</v>
      </c>
      <c r="AD2922" s="42"/>
      <c r="AE2922">
        <f t="shared" si="138"/>
        <v>0.91320000000000001</v>
      </c>
    </row>
    <row r="2923" spans="1:31">
      <c r="A2923" s="28" t="s">
        <v>8046</v>
      </c>
      <c r="B2923" s="44" t="s">
        <v>8047</v>
      </c>
      <c r="C2923" s="47">
        <v>99949</v>
      </c>
      <c r="D2923" s="30" t="s">
        <v>245</v>
      </c>
      <c r="E2923" s="37" t="s">
        <v>186</v>
      </c>
      <c r="F2923" s="50" t="s">
        <v>7941</v>
      </c>
      <c r="G2923" s="33" t="s">
        <v>59</v>
      </c>
      <c r="H2923">
        <f t="shared" si="136"/>
        <v>0.81880000000000008</v>
      </c>
      <c r="I2923" s="34">
        <f>ROUND(('NEW Reference'!B$16*List!$H2923)+'NEW Reference'!B$17,0)</f>
        <v>1048</v>
      </c>
      <c r="J2923" s="34">
        <f>ROUND(('NEW Reference'!C$16*List!$H2923)+'NEW Reference'!C$17,0)</f>
        <v>1562</v>
      </c>
      <c r="K2923" s="34">
        <f>ROUND(('NEW Reference'!D$16*List!$H2923)+'NEW Reference'!D$17,0)</f>
        <v>1872</v>
      </c>
      <c r="L2923" s="34">
        <f>ROUND(('NEW Reference'!E$16*List!$H2923)+'NEW Reference'!E$17,0)</f>
        <v>2314</v>
      </c>
      <c r="M2923" s="34">
        <f>ROUND(('NEW Reference'!F$16*List!$H2923)+'NEW Reference'!F$17,0)</f>
        <v>2411</v>
      </c>
      <c r="N2923" s="34">
        <f>ROUND(('NEW Reference'!G$16*List!$H2923)+'NEW Reference'!G$17,0)</f>
        <v>2729</v>
      </c>
      <c r="O2923" s="34">
        <f>ROUND(('NEW Reference'!H$16*List!$H2923)+'NEW Reference'!H$17,0)</f>
        <v>2834</v>
      </c>
      <c r="P2923" s="34">
        <f>ROUND(('NEW Reference'!I$16*List!$H2923)+'NEW Reference'!I$17,0)</f>
        <v>2945</v>
      </c>
      <c r="Q2923" s="34">
        <f>ROUND(('NEW Reference'!J$16*List!$H2923)+'NEW Reference'!J$17,0)</f>
        <v>3410</v>
      </c>
      <c r="R2923" s="34">
        <f>ROUND(('NEW Reference'!K$16*List!$H2923)+'NEW Reference'!K$17,0)</f>
        <v>3518</v>
      </c>
      <c r="S2923" s="34">
        <f>ROUND(('NEW Reference'!L$16*List!$H2923)+'NEW Reference'!L$17,0)</f>
        <v>3796</v>
      </c>
      <c r="T2923" s="34">
        <f>ROUND(('NEW Reference'!M$16*List!$H2923)+'NEW Reference'!M$17,0)</f>
        <v>4534</v>
      </c>
      <c r="U2923" s="34">
        <f>ROUND(('NEW Reference'!N$16*List!$H2923)+'NEW Reference'!N$17,0)</f>
        <v>18293</v>
      </c>
      <c r="V2923" s="35">
        <f>ROUND(('NEW Reference'!O$16*List!$H2923)+'NEW Reference'!O$17,0)</f>
        <v>680</v>
      </c>
      <c r="W2923" s="35">
        <f>ROUND(('NEW Reference'!P$16*List!$H2923)+'NEW Reference'!P$17,0)</f>
        <v>958</v>
      </c>
      <c r="X2923" s="35">
        <f>ROUND(('NEW Reference'!Q$16*List!$H2923)+'NEW Reference'!Q$17,0)</f>
        <v>479</v>
      </c>
      <c r="Y2923" s="36"/>
      <c r="Z2923" s="4" t="str">
        <f t="shared" si="137"/>
        <v>HENRY, Virginia</v>
      </c>
      <c r="AA2923" s="46" t="s">
        <v>186</v>
      </c>
      <c r="AB2923" s="37" t="s">
        <v>49</v>
      </c>
      <c r="AC2923" s="41" t="s">
        <v>7941</v>
      </c>
      <c r="AD2923" s="42"/>
      <c r="AE2923">
        <f t="shared" si="138"/>
        <v>0.81880000000000008</v>
      </c>
    </row>
    <row r="2924" spans="1:31">
      <c r="A2924" s="28" t="s">
        <v>8048</v>
      </c>
      <c r="B2924" s="44" t="s">
        <v>8049</v>
      </c>
      <c r="C2924" s="45">
        <v>99949</v>
      </c>
      <c r="D2924" s="30" t="s">
        <v>245</v>
      </c>
      <c r="E2924" s="46" t="s">
        <v>6041</v>
      </c>
      <c r="F2924" s="49" t="s">
        <v>7941</v>
      </c>
      <c r="G2924" s="33" t="s">
        <v>59</v>
      </c>
      <c r="H2924">
        <f t="shared" si="136"/>
        <v>0.81880000000000008</v>
      </c>
      <c r="I2924" s="34">
        <f>ROUND(('NEW Reference'!B$16*List!$H2924)+'NEW Reference'!B$17,0)</f>
        <v>1048</v>
      </c>
      <c r="J2924" s="34">
        <f>ROUND(('NEW Reference'!C$16*List!$H2924)+'NEW Reference'!C$17,0)</f>
        <v>1562</v>
      </c>
      <c r="K2924" s="34">
        <f>ROUND(('NEW Reference'!D$16*List!$H2924)+'NEW Reference'!D$17,0)</f>
        <v>1872</v>
      </c>
      <c r="L2924" s="34">
        <f>ROUND(('NEW Reference'!E$16*List!$H2924)+'NEW Reference'!E$17,0)</f>
        <v>2314</v>
      </c>
      <c r="M2924" s="34">
        <f>ROUND(('NEW Reference'!F$16*List!$H2924)+'NEW Reference'!F$17,0)</f>
        <v>2411</v>
      </c>
      <c r="N2924" s="34">
        <f>ROUND(('NEW Reference'!G$16*List!$H2924)+'NEW Reference'!G$17,0)</f>
        <v>2729</v>
      </c>
      <c r="O2924" s="34">
        <f>ROUND(('NEW Reference'!H$16*List!$H2924)+'NEW Reference'!H$17,0)</f>
        <v>2834</v>
      </c>
      <c r="P2924" s="34">
        <f>ROUND(('NEW Reference'!I$16*List!$H2924)+'NEW Reference'!I$17,0)</f>
        <v>2945</v>
      </c>
      <c r="Q2924" s="34">
        <f>ROUND(('NEW Reference'!J$16*List!$H2924)+'NEW Reference'!J$17,0)</f>
        <v>3410</v>
      </c>
      <c r="R2924" s="34">
        <f>ROUND(('NEW Reference'!K$16*List!$H2924)+'NEW Reference'!K$17,0)</f>
        <v>3518</v>
      </c>
      <c r="S2924" s="34">
        <f>ROUND(('NEW Reference'!L$16*List!$H2924)+'NEW Reference'!L$17,0)</f>
        <v>3796</v>
      </c>
      <c r="T2924" s="34">
        <f>ROUND(('NEW Reference'!M$16*List!$H2924)+'NEW Reference'!M$17,0)</f>
        <v>4534</v>
      </c>
      <c r="U2924" s="34">
        <f>ROUND(('NEW Reference'!N$16*List!$H2924)+'NEW Reference'!N$17,0)</f>
        <v>18293</v>
      </c>
      <c r="V2924" s="35">
        <f>ROUND(('NEW Reference'!O$16*List!$H2924)+'NEW Reference'!O$17,0)</f>
        <v>680</v>
      </c>
      <c r="W2924" s="35">
        <f>ROUND(('NEW Reference'!P$16*List!$H2924)+'NEW Reference'!P$17,0)</f>
        <v>958</v>
      </c>
      <c r="X2924" s="35">
        <f>ROUND(('NEW Reference'!Q$16*List!$H2924)+'NEW Reference'!Q$17,0)</f>
        <v>479</v>
      </c>
      <c r="Y2924" s="36"/>
      <c r="Z2924" s="4" t="str">
        <f t="shared" si="137"/>
        <v>HIGHLAND, Virginia</v>
      </c>
      <c r="AA2924" s="37" t="s">
        <v>6041</v>
      </c>
      <c r="AB2924" s="37" t="s">
        <v>49</v>
      </c>
      <c r="AC2924" s="32" t="s">
        <v>7941</v>
      </c>
      <c r="AD2924" s="38"/>
      <c r="AE2924">
        <f t="shared" si="138"/>
        <v>0.81880000000000008</v>
      </c>
    </row>
    <row r="2925" spans="1:31">
      <c r="A2925" s="28" t="s">
        <v>8050</v>
      </c>
      <c r="B2925" s="44" t="s">
        <v>8051</v>
      </c>
      <c r="C2925" s="47">
        <v>47260</v>
      </c>
      <c r="D2925" s="30" t="s">
        <v>5585</v>
      </c>
      <c r="E2925" s="37" t="s">
        <v>8052</v>
      </c>
      <c r="F2925" s="49" t="s">
        <v>7941</v>
      </c>
      <c r="G2925" s="33" t="s">
        <v>48</v>
      </c>
      <c r="H2925">
        <f t="shared" si="136"/>
        <v>0.87240000000000006</v>
      </c>
      <c r="I2925" s="34">
        <f>ROUND(('NEW Reference'!B$16*List!$H2925)+'NEW Reference'!B$17,0)</f>
        <v>1097</v>
      </c>
      <c r="J2925" s="34">
        <f>ROUND(('NEW Reference'!C$16*List!$H2925)+'NEW Reference'!C$17,0)</f>
        <v>1636</v>
      </c>
      <c r="K2925" s="34">
        <f>ROUND(('NEW Reference'!D$16*List!$H2925)+'NEW Reference'!D$17,0)</f>
        <v>1961</v>
      </c>
      <c r="L2925" s="34">
        <f>ROUND(('NEW Reference'!E$16*List!$H2925)+'NEW Reference'!E$17,0)</f>
        <v>2424</v>
      </c>
      <c r="M2925" s="34">
        <f>ROUND(('NEW Reference'!F$16*List!$H2925)+'NEW Reference'!F$17,0)</f>
        <v>2525</v>
      </c>
      <c r="N2925" s="34">
        <f>ROUND(('NEW Reference'!G$16*List!$H2925)+'NEW Reference'!G$17,0)</f>
        <v>2859</v>
      </c>
      <c r="O2925" s="34">
        <f>ROUND(('NEW Reference'!H$16*List!$H2925)+'NEW Reference'!H$17,0)</f>
        <v>2968</v>
      </c>
      <c r="P2925" s="34">
        <f>ROUND(('NEW Reference'!I$16*List!$H2925)+'NEW Reference'!I$17,0)</f>
        <v>3084</v>
      </c>
      <c r="Q2925" s="34">
        <f>ROUND(('NEW Reference'!J$16*List!$H2925)+'NEW Reference'!J$17,0)</f>
        <v>3572</v>
      </c>
      <c r="R2925" s="34">
        <f>ROUND(('NEW Reference'!K$16*List!$H2925)+'NEW Reference'!K$17,0)</f>
        <v>3684</v>
      </c>
      <c r="S2925" s="34">
        <f>ROUND(('NEW Reference'!L$16*List!$H2925)+'NEW Reference'!L$17,0)</f>
        <v>3976</v>
      </c>
      <c r="T2925" s="34">
        <f>ROUND(('NEW Reference'!M$16*List!$H2925)+'NEW Reference'!M$17,0)</f>
        <v>4748</v>
      </c>
      <c r="U2925" s="34">
        <f>ROUND(('NEW Reference'!N$16*List!$H2925)+'NEW Reference'!N$17,0)</f>
        <v>19159</v>
      </c>
      <c r="V2925" s="35">
        <f>ROUND(('NEW Reference'!O$16*List!$H2925)+'NEW Reference'!O$17,0)</f>
        <v>712</v>
      </c>
      <c r="W2925" s="35">
        <f>ROUND(('NEW Reference'!P$16*List!$H2925)+'NEW Reference'!P$17,0)</f>
        <v>1004</v>
      </c>
      <c r="X2925" s="35">
        <f>ROUND(('NEW Reference'!Q$16*List!$H2925)+'NEW Reference'!Q$17,0)</f>
        <v>502</v>
      </c>
      <c r="Y2925" s="36"/>
      <c r="Z2925" s="4" t="str">
        <f t="shared" si="137"/>
        <v>ISLE OF WIGHT, Virginia</v>
      </c>
      <c r="AA2925" s="37" t="s">
        <v>8052</v>
      </c>
      <c r="AB2925" s="37" t="s">
        <v>49</v>
      </c>
      <c r="AC2925" s="32" t="s">
        <v>7941</v>
      </c>
      <c r="AD2925" s="38"/>
      <c r="AE2925">
        <f t="shared" si="138"/>
        <v>0.87240000000000006</v>
      </c>
    </row>
    <row r="2926" spans="1:31">
      <c r="A2926" s="28" t="s">
        <v>8053</v>
      </c>
      <c r="B2926" s="44" t="s">
        <v>8054</v>
      </c>
      <c r="C2926" s="45">
        <v>47260</v>
      </c>
      <c r="D2926" s="30" t="s">
        <v>5585</v>
      </c>
      <c r="E2926" s="46" t="s">
        <v>8055</v>
      </c>
      <c r="F2926" s="49" t="s">
        <v>7941</v>
      </c>
      <c r="G2926" s="33" t="s">
        <v>48</v>
      </c>
      <c r="H2926">
        <f t="shared" si="136"/>
        <v>0.87240000000000006</v>
      </c>
      <c r="I2926" s="34">
        <f>ROUND(('NEW Reference'!B$16*List!$H2926)+'NEW Reference'!B$17,0)</f>
        <v>1097</v>
      </c>
      <c r="J2926" s="34">
        <f>ROUND(('NEW Reference'!C$16*List!$H2926)+'NEW Reference'!C$17,0)</f>
        <v>1636</v>
      </c>
      <c r="K2926" s="34">
        <f>ROUND(('NEW Reference'!D$16*List!$H2926)+'NEW Reference'!D$17,0)</f>
        <v>1961</v>
      </c>
      <c r="L2926" s="34">
        <f>ROUND(('NEW Reference'!E$16*List!$H2926)+'NEW Reference'!E$17,0)</f>
        <v>2424</v>
      </c>
      <c r="M2926" s="34">
        <f>ROUND(('NEW Reference'!F$16*List!$H2926)+'NEW Reference'!F$17,0)</f>
        <v>2525</v>
      </c>
      <c r="N2926" s="34">
        <f>ROUND(('NEW Reference'!G$16*List!$H2926)+'NEW Reference'!G$17,0)</f>
        <v>2859</v>
      </c>
      <c r="O2926" s="34">
        <f>ROUND(('NEW Reference'!H$16*List!$H2926)+'NEW Reference'!H$17,0)</f>
        <v>2968</v>
      </c>
      <c r="P2926" s="34">
        <f>ROUND(('NEW Reference'!I$16*List!$H2926)+'NEW Reference'!I$17,0)</f>
        <v>3084</v>
      </c>
      <c r="Q2926" s="34">
        <f>ROUND(('NEW Reference'!J$16*List!$H2926)+'NEW Reference'!J$17,0)</f>
        <v>3572</v>
      </c>
      <c r="R2926" s="34">
        <f>ROUND(('NEW Reference'!K$16*List!$H2926)+'NEW Reference'!K$17,0)</f>
        <v>3684</v>
      </c>
      <c r="S2926" s="34">
        <f>ROUND(('NEW Reference'!L$16*List!$H2926)+'NEW Reference'!L$17,0)</f>
        <v>3976</v>
      </c>
      <c r="T2926" s="34">
        <f>ROUND(('NEW Reference'!M$16*List!$H2926)+'NEW Reference'!M$17,0)</f>
        <v>4748</v>
      </c>
      <c r="U2926" s="34">
        <f>ROUND(('NEW Reference'!N$16*List!$H2926)+'NEW Reference'!N$17,0)</f>
        <v>19159</v>
      </c>
      <c r="V2926" s="35">
        <f>ROUND(('NEW Reference'!O$16*List!$H2926)+'NEW Reference'!O$17,0)</f>
        <v>712</v>
      </c>
      <c r="W2926" s="35">
        <f>ROUND(('NEW Reference'!P$16*List!$H2926)+'NEW Reference'!P$17,0)</f>
        <v>1004</v>
      </c>
      <c r="X2926" s="35">
        <f>ROUND(('NEW Reference'!Q$16*List!$H2926)+'NEW Reference'!Q$17,0)</f>
        <v>502</v>
      </c>
      <c r="Y2926" s="36"/>
      <c r="Z2926" s="4" t="str">
        <f t="shared" si="137"/>
        <v>JAMES CITY, Virginia</v>
      </c>
      <c r="AA2926" s="37" t="s">
        <v>8055</v>
      </c>
      <c r="AB2926" s="37" t="s">
        <v>49</v>
      </c>
      <c r="AC2926" s="32" t="s">
        <v>7941</v>
      </c>
      <c r="AD2926" s="38"/>
      <c r="AE2926">
        <f t="shared" si="138"/>
        <v>0.87240000000000006</v>
      </c>
    </row>
    <row r="2927" spans="1:31">
      <c r="A2927" s="28" t="s">
        <v>8056</v>
      </c>
      <c r="B2927" s="44" t="s">
        <v>8057</v>
      </c>
      <c r="C2927" s="47">
        <v>40060</v>
      </c>
      <c r="D2927" s="30" t="s">
        <v>1457</v>
      </c>
      <c r="E2927" s="37" t="s">
        <v>8058</v>
      </c>
      <c r="F2927" s="50" t="s">
        <v>7941</v>
      </c>
      <c r="G2927" s="33" t="s">
        <v>48</v>
      </c>
      <c r="H2927">
        <f t="shared" si="136"/>
        <v>0.91320000000000001</v>
      </c>
      <c r="I2927" s="34">
        <f>ROUND(('NEW Reference'!B$16*List!$H2927)+'NEW Reference'!B$17,0)</f>
        <v>1135</v>
      </c>
      <c r="J2927" s="34">
        <f>ROUND(('NEW Reference'!C$16*List!$H2927)+'NEW Reference'!C$17,0)</f>
        <v>1692</v>
      </c>
      <c r="K2927" s="34">
        <f>ROUND(('NEW Reference'!D$16*List!$H2927)+'NEW Reference'!D$17,0)</f>
        <v>2028</v>
      </c>
      <c r="L2927" s="34">
        <f>ROUND(('NEW Reference'!E$16*List!$H2927)+'NEW Reference'!E$17,0)</f>
        <v>2507</v>
      </c>
      <c r="M2927" s="34">
        <f>ROUND(('NEW Reference'!F$16*List!$H2927)+'NEW Reference'!F$17,0)</f>
        <v>2612</v>
      </c>
      <c r="N2927" s="34">
        <f>ROUND(('NEW Reference'!G$16*List!$H2927)+'NEW Reference'!G$17,0)</f>
        <v>2957</v>
      </c>
      <c r="O2927" s="34">
        <f>ROUND(('NEW Reference'!H$16*List!$H2927)+'NEW Reference'!H$17,0)</f>
        <v>3070</v>
      </c>
      <c r="P2927" s="34">
        <f>ROUND(('NEW Reference'!I$16*List!$H2927)+'NEW Reference'!I$17,0)</f>
        <v>3190</v>
      </c>
      <c r="Q2927" s="34">
        <f>ROUND(('NEW Reference'!J$16*List!$H2927)+'NEW Reference'!J$17,0)</f>
        <v>3695</v>
      </c>
      <c r="R2927" s="34">
        <f>ROUND(('NEW Reference'!K$16*List!$H2927)+'NEW Reference'!K$17,0)</f>
        <v>3811</v>
      </c>
      <c r="S2927" s="34">
        <f>ROUND(('NEW Reference'!L$16*List!$H2927)+'NEW Reference'!L$17,0)</f>
        <v>4112</v>
      </c>
      <c r="T2927" s="34">
        <f>ROUND(('NEW Reference'!M$16*List!$H2927)+'NEW Reference'!M$17,0)</f>
        <v>4911</v>
      </c>
      <c r="U2927" s="34">
        <f>ROUND(('NEW Reference'!N$16*List!$H2927)+'NEW Reference'!N$17,0)</f>
        <v>19817</v>
      </c>
      <c r="V2927" s="35">
        <f>ROUND(('NEW Reference'!O$16*List!$H2927)+'NEW Reference'!O$17,0)</f>
        <v>737</v>
      </c>
      <c r="W2927" s="35">
        <f>ROUND(('NEW Reference'!P$16*List!$H2927)+'NEW Reference'!P$17,0)</f>
        <v>1038</v>
      </c>
      <c r="X2927" s="35">
        <f>ROUND(('NEW Reference'!Q$16*List!$H2927)+'NEW Reference'!Q$17,0)</f>
        <v>519</v>
      </c>
      <c r="Y2927" s="36"/>
      <c r="Z2927" s="4" t="str">
        <f t="shared" si="137"/>
        <v>KING AND QUEEN, Virginia</v>
      </c>
      <c r="AA2927" s="46" t="s">
        <v>8058</v>
      </c>
      <c r="AB2927" s="37" t="s">
        <v>49</v>
      </c>
      <c r="AC2927" s="41" t="s">
        <v>7941</v>
      </c>
      <c r="AD2927" s="42"/>
      <c r="AE2927">
        <f t="shared" si="138"/>
        <v>0.91320000000000001</v>
      </c>
    </row>
    <row r="2928" spans="1:31">
      <c r="A2928" s="28" t="s">
        <v>8059</v>
      </c>
      <c r="B2928" s="44" t="s">
        <v>8060</v>
      </c>
      <c r="C2928" s="47">
        <v>99949</v>
      </c>
      <c r="D2928" s="30" t="s">
        <v>245</v>
      </c>
      <c r="E2928" s="37" t="s">
        <v>8061</v>
      </c>
      <c r="F2928" s="49" t="s">
        <v>7941</v>
      </c>
      <c r="G2928" s="33" t="s">
        <v>59</v>
      </c>
      <c r="H2928">
        <f t="shared" si="136"/>
        <v>0.81880000000000008</v>
      </c>
      <c r="I2928" s="34">
        <f>ROUND(('NEW Reference'!B$16*List!$H2928)+'NEW Reference'!B$17,0)</f>
        <v>1048</v>
      </c>
      <c r="J2928" s="34">
        <f>ROUND(('NEW Reference'!C$16*List!$H2928)+'NEW Reference'!C$17,0)</f>
        <v>1562</v>
      </c>
      <c r="K2928" s="34">
        <f>ROUND(('NEW Reference'!D$16*List!$H2928)+'NEW Reference'!D$17,0)</f>
        <v>1872</v>
      </c>
      <c r="L2928" s="34">
        <f>ROUND(('NEW Reference'!E$16*List!$H2928)+'NEW Reference'!E$17,0)</f>
        <v>2314</v>
      </c>
      <c r="M2928" s="34">
        <f>ROUND(('NEW Reference'!F$16*List!$H2928)+'NEW Reference'!F$17,0)</f>
        <v>2411</v>
      </c>
      <c r="N2928" s="34">
        <f>ROUND(('NEW Reference'!G$16*List!$H2928)+'NEW Reference'!G$17,0)</f>
        <v>2729</v>
      </c>
      <c r="O2928" s="34">
        <f>ROUND(('NEW Reference'!H$16*List!$H2928)+'NEW Reference'!H$17,0)</f>
        <v>2834</v>
      </c>
      <c r="P2928" s="34">
        <f>ROUND(('NEW Reference'!I$16*List!$H2928)+'NEW Reference'!I$17,0)</f>
        <v>2945</v>
      </c>
      <c r="Q2928" s="34">
        <f>ROUND(('NEW Reference'!J$16*List!$H2928)+'NEW Reference'!J$17,0)</f>
        <v>3410</v>
      </c>
      <c r="R2928" s="34">
        <f>ROUND(('NEW Reference'!K$16*List!$H2928)+'NEW Reference'!K$17,0)</f>
        <v>3518</v>
      </c>
      <c r="S2928" s="34">
        <f>ROUND(('NEW Reference'!L$16*List!$H2928)+'NEW Reference'!L$17,0)</f>
        <v>3796</v>
      </c>
      <c r="T2928" s="34">
        <f>ROUND(('NEW Reference'!M$16*List!$H2928)+'NEW Reference'!M$17,0)</f>
        <v>4534</v>
      </c>
      <c r="U2928" s="34">
        <f>ROUND(('NEW Reference'!N$16*List!$H2928)+'NEW Reference'!N$17,0)</f>
        <v>18293</v>
      </c>
      <c r="V2928" s="35">
        <f>ROUND(('NEW Reference'!O$16*List!$H2928)+'NEW Reference'!O$17,0)</f>
        <v>680</v>
      </c>
      <c r="W2928" s="35">
        <f>ROUND(('NEW Reference'!P$16*List!$H2928)+'NEW Reference'!P$17,0)</f>
        <v>958</v>
      </c>
      <c r="X2928" s="35">
        <f>ROUND(('NEW Reference'!Q$16*List!$H2928)+'NEW Reference'!Q$17,0)</f>
        <v>479</v>
      </c>
      <c r="Y2928" s="36"/>
      <c r="Z2928" s="4" t="str">
        <f t="shared" si="137"/>
        <v>KING GEORGE, Virginia</v>
      </c>
      <c r="AA2928" s="46" t="s">
        <v>8061</v>
      </c>
      <c r="AB2928" s="37" t="s">
        <v>49</v>
      </c>
      <c r="AC2928" s="41" t="s">
        <v>7941</v>
      </c>
      <c r="AD2928" s="42"/>
      <c r="AE2928">
        <f t="shared" si="138"/>
        <v>0.81880000000000008</v>
      </c>
    </row>
    <row r="2929" spans="1:31">
      <c r="A2929" s="28" t="s">
        <v>8062</v>
      </c>
      <c r="B2929" s="44" t="s">
        <v>8063</v>
      </c>
      <c r="C2929" s="45">
        <v>40060</v>
      </c>
      <c r="D2929" s="30" t="s">
        <v>1457</v>
      </c>
      <c r="E2929" s="46" t="s">
        <v>8064</v>
      </c>
      <c r="F2929" s="49" t="s">
        <v>7941</v>
      </c>
      <c r="G2929" s="33" t="s">
        <v>48</v>
      </c>
      <c r="H2929">
        <f t="shared" si="136"/>
        <v>0.91320000000000001</v>
      </c>
      <c r="I2929" s="34">
        <f>ROUND(('NEW Reference'!B$16*List!$H2929)+'NEW Reference'!B$17,0)</f>
        <v>1135</v>
      </c>
      <c r="J2929" s="34">
        <f>ROUND(('NEW Reference'!C$16*List!$H2929)+'NEW Reference'!C$17,0)</f>
        <v>1692</v>
      </c>
      <c r="K2929" s="34">
        <f>ROUND(('NEW Reference'!D$16*List!$H2929)+'NEW Reference'!D$17,0)</f>
        <v>2028</v>
      </c>
      <c r="L2929" s="34">
        <f>ROUND(('NEW Reference'!E$16*List!$H2929)+'NEW Reference'!E$17,0)</f>
        <v>2507</v>
      </c>
      <c r="M2929" s="34">
        <f>ROUND(('NEW Reference'!F$16*List!$H2929)+'NEW Reference'!F$17,0)</f>
        <v>2612</v>
      </c>
      <c r="N2929" s="34">
        <f>ROUND(('NEW Reference'!G$16*List!$H2929)+'NEW Reference'!G$17,0)</f>
        <v>2957</v>
      </c>
      <c r="O2929" s="34">
        <f>ROUND(('NEW Reference'!H$16*List!$H2929)+'NEW Reference'!H$17,0)</f>
        <v>3070</v>
      </c>
      <c r="P2929" s="34">
        <f>ROUND(('NEW Reference'!I$16*List!$H2929)+'NEW Reference'!I$17,0)</f>
        <v>3190</v>
      </c>
      <c r="Q2929" s="34">
        <f>ROUND(('NEW Reference'!J$16*List!$H2929)+'NEW Reference'!J$17,0)</f>
        <v>3695</v>
      </c>
      <c r="R2929" s="34">
        <f>ROUND(('NEW Reference'!K$16*List!$H2929)+'NEW Reference'!K$17,0)</f>
        <v>3811</v>
      </c>
      <c r="S2929" s="34">
        <f>ROUND(('NEW Reference'!L$16*List!$H2929)+'NEW Reference'!L$17,0)</f>
        <v>4112</v>
      </c>
      <c r="T2929" s="34">
        <f>ROUND(('NEW Reference'!M$16*List!$H2929)+'NEW Reference'!M$17,0)</f>
        <v>4911</v>
      </c>
      <c r="U2929" s="34">
        <f>ROUND(('NEW Reference'!N$16*List!$H2929)+'NEW Reference'!N$17,0)</f>
        <v>19817</v>
      </c>
      <c r="V2929" s="35">
        <f>ROUND(('NEW Reference'!O$16*List!$H2929)+'NEW Reference'!O$17,0)</f>
        <v>737</v>
      </c>
      <c r="W2929" s="35">
        <f>ROUND(('NEW Reference'!P$16*List!$H2929)+'NEW Reference'!P$17,0)</f>
        <v>1038</v>
      </c>
      <c r="X2929" s="35">
        <f>ROUND(('NEW Reference'!Q$16*List!$H2929)+'NEW Reference'!Q$17,0)</f>
        <v>519</v>
      </c>
      <c r="Y2929" s="36"/>
      <c r="Z2929" s="4" t="str">
        <f t="shared" si="137"/>
        <v>KING WILLIAM, Virginia</v>
      </c>
      <c r="AA2929" s="46" t="s">
        <v>8064</v>
      </c>
      <c r="AB2929" s="37" t="s">
        <v>49</v>
      </c>
      <c r="AC2929" s="41" t="s">
        <v>7941</v>
      </c>
      <c r="AD2929" s="42"/>
      <c r="AE2929">
        <f t="shared" si="138"/>
        <v>0.91320000000000001</v>
      </c>
    </row>
    <row r="2930" spans="1:31">
      <c r="A2930" s="28" t="s">
        <v>8065</v>
      </c>
      <c r="B2930" s="44" t="s">
        <v>8066</v>
      </c>
      <c r="C2930" s="45">
        <v>99949</v>
      </c>
      <c r="D2930" s="30" t="s">
        <v>245</v>
      </c>
      <c r="E2930" s="46" t="s">
        <v>5065</v>
      </c>
      <c r="F2930" s="49" t="s">
        <v>7941</v>
      </c>
      <c r="G2930" s="33" t="s">
        <v>59</v>
      </c>
      <c r="H2930">
        <f t="shared" si="136"/>
        <v>0.81880000000000008</v>
      </c>
      <c r="I2930" s="34">
        <f>ROUND(('NEW Reference'!B$16*List!$H2930)+'NEW Reference'!B$17,0)</f>
        <v>1048</v>
      </c>
      <c r="J2930" s="34">
        <f>ROUND(('NEW Reference'!C$16*List!$H2930)+'NEW Reference'!C$17,0)</f>
        <v>1562</v>
      </c>
      <c r="K2930" s="34">
        <f>ROUND(('NEW Reference'!D$16*List!$H2930)+'NEW Reference'!D$17,0)</f>
        <v>1872</v>
      </c>
      <c r="L2930" s="34">
        <f>ROUND(('NEW Reference'!E$16*List!$H2930)+'NEW Reference'!E$17,0)</f>
        <v>2314</v>
      </c>
      <c r="M2930" s="34">
        <f>ROUND(('NEW Reference'!F$16*List!$H2930)+'NEW Reference'!F$17,0)</f>
        <v>2411</v>
      </c>
      <c r="N2930" s="34">
        <f>ROUND(('NEW Reference'!G$16*List!$H2930)+'NEW Reference'!G$17,0)</f>
        <v>2729</v>
      </c>
      <c r="O2930" s="34">
        <f>ROUND(('NEW Reference'!H$16*List!$H2930)+'NEW Reference'!H$17,0)</f>
        <v>2834</v>
      </c>
      <c r="P2930" s="34">
        <f>ROUND(('NEW Reference'!I$16*List!$H2930)+'NEW Reference'!I$17,0)</f>
        <v>2945</v>
      </c>
      <c r="Q2930" s="34">
        <f>ROUND(('NEW Reference'!J$16*List!$H2930)+'NEW Reference'!J$17,0)</f>
        <v>3410</v>
      </c>
      <c r="R2930" s="34">
        <f>ROUND(('NEW Reference'!K$16*List!$H2930)+'NEW Reference'!K$17,0)</f>
        <v>3518</v>
      </c>
      <c r="S2930" s="34">
        <f>ROUND(('NEW Reference'!L$16*List!$H2930)+'NEW Reference'!L$17,0)</f>
        <v>3796</v>
      </c>
      <c r="T2930" s="34">
        <f>ROUND(('NEW Reference'!M$16*List!$H2930)+'NEW Reference'!M$17,0)</f>
        <v>4534</v>
      </c>
      <c r="U2930" s="34">
        <f>ROUND(('NEW Reference'!N$16*List!$H2930)+'NEW Reference'!N$17,0)</f>
        <v>18293</v>
      </c>
      <c r="V2930" s="35">
        <f>ROUND(('NEW Reference'!O$16*List!$H2930)+'NEW Reference'!O$17,0)</f>
        <v>680</v>
      </c>
      <c r="W2930" s="35">
        <f>ROUND(('NEW Reference'!P$16*List!$H2930)+'NEW Reference'!P$17,0)</f>
        <v>958</v>
      </c>
      <c r="X2930" s="35">
        <f>ROUND(('NEW Reference'!Q$16*List!$H2930)+'NEW Reference'!Q$17,0)</f>
        <v>479</v>
      </c>
      <c r="Y2930" s="36"/>
      <c r="Z2930" s="4" t="str">
        <f t="shared" si="137"/>
        <v>LANCASTER, Virginia</v>
      </c>
      <c r="AA2930" s="46" t="s">
        <v>5065</v>
      </c>
      <c r="AB2930" s="37" t="s">
        <v>49</v>
      </c>
      <c r="AC2930" s="41" t="s">
        <v>7941</v>
      </c>
      <c r="AD2930" s="42"/>
      <c r="AE2930">
        <f t="shared" si="138"/>
        <v>0.81880000000000008</v>
      </c>
    </row>
    <row r="2931" spans="1:31">
      <c r="A2931" s="28" t="s">
        <v>8067</v>
      </c>
      <c r="B2931" s="44" t="s">
        <v>8068</v>
      </c>
      <c r="C2931" s="47">
        <v>99949</v>
      </c>
      <c r="D2931" s="30" t="s">
        <v>245</v>
      </c>
      <c r="E2931" s="37" t="s">
        <v>215</v>
      </c>
      <c r="F2931" s="50" t="s">
        <v>7941</v>
      </c>
      <c r="G2931" s="33" t="s">
        <v>59</v>
      </c>
      <c r="H2931">
        <f t="shared" si="136"/>
        <v>0.81880000000000008</v>
      </c>
      <c r="I2931" s="34">
        <f>ROUND(('NEW Reference'!B$16*List!$H2931)+'NEW Reference'!B$17,0)</f>
        <v>1048</v>
      </c>
      <c r="J2931" s="34">
        <f>ROUND(('NEW Reference'!C$16*List!$H2931)+'NEW Reference'!C$17,0)</f>
        <v>1562</v>
      </c>
      <c r="K2931" s="34">
        <f>ROUND(('NEW Reference'!D$16*List!$H2931)+'NEW Reference'!D$17,0)</f>
        <v>1872</v>
      </c>
      <c r="L2931" s="34">
        <f>ROUND(('NEW Reference'!E$16*List!$H2931)+'NEW Reference'!E$17,0)</f>
        <v>2314</v>
      </c>
      <c r="M2931" s="34">
        <f>ROUND(('NEW Reference'!F$16*List!$H2931)+'NEW Reference'!F$17,0)</f>
        <v>2411</v>
      </c>
      <c r="N2931" s="34">
        <f>ROUND(('NEW Reference'!G$16*List!$H2931)+'NEW Reference'!G$17,0)</f>
        <v>2729</v>
      </c>
      <c r="O2931" s="34">
        <f>ROUND(('NEW Reference'!H$16*List!$H2931)+'NEW Reference'!H$17,0)</f>
        <v>2834</v>
      </c>
      <c r="P2931" s="34">
        <f>ROUND(('NEW Reference'!I$16*List!$H2931)+'NEW Reference'!I$17,0)</f>
        <v>2945</v>
      </c>
      <c r="Q2931" s="34">
        <f>ROUND(('NEW Reference'!J$16*List!$H2931)+'NEW Reference'!J$17,0)</f>
        <v>3410</v>
      </c>
      <c r="R2931" s="34">
        <f>ROUND(('NEW Reference'!K$16*List!$H2931)+'NEW Reference'!K$17,0)</f>
        <v>3518</v>
      </c>
      <c r="S2931" s="34">
        <f>ROUND(('NEW Reference'!L$16*List!$H2931)+'NEW Reference'!L$17,0)</f>
        <v>3796</v>
      </c>
      <c r="T2931" s="34">
        <f>ROUND(('NEW Reference'!M$16*List!$H2931)+'NEW Reference'!M$17,0)</f>
        <v>4534</v>
      </c>
      <c r="U2931" s="34">
        <f>ROUND(('NEW Reference'!N$16*List!$H2931)+'NEW Reference'!N$17,0)</f>
        <v>18293</v>
      </c>
      <c r="V2931" s="35">
        <f>ROUND(('NEW Reference'!O$16*List!$H2931)+'NEW Reference'!O$17,0)</f>
        <v>680</v>
      </c>
      <c r="W2931" s="35">
        <f>ROUND(('NEW Reference'!P$16*List!$H2931)+'NEW Reference'!P$17,0)</f>
        <v>958</v>
      </c>
      <c r="X2931" s="35">
        <f>ROUND(('NEW Reference'!Q$16*List!$H2931)+'NEW Reference'!Q$17,0)</f>
        <v>479</v>
      </c>
      <c r="Y2931" s="36"/>
      <c r="Z2931" s="4" t="str">
        <f t="shared" si="137"/>
        <v>LEE, Virginia</v>
      </c>
      <c r="AA2931" s="46" t="s">
        <v>215</v>
      </c>
      <c r="AB2931" s="37" t="s">
        <v>49</v>
      </c>
      <c r="AC2931" s="41" t="s">
        <v>7941</v>
      </c>
      <c r="AD2931" s="42"/>
      <c r="AE2931">
        <f t="shared" si="138"/>
        <v>0.81880000000000008</v>
      </c>
    </row>
    <row r="2932" spans="1:31">
      <c r="A2932" s="28" t="s">
        <v>8069</v>
      </c>
      <c r="B2932" s="44" t="s">
        <v>8070</v>
      </c>
      <c r="C2932" s="45">
        <v>47894</v>
      </c>
      <c r="D2932" s="30" t="s">
        <v>1327</v>
      </c>
      <c r="E2932" s="46" t="s">
        <v>8071</v>
      </c>
      <c r="F2932" s="49" t="s">
        <v>7941</v>
      </c>
      <c r="G2932" s="33" t="s">
        <v>48</v>
      </c>
      <c r="H2932">
        <f t="shared" si="136"/>
        <v>1.0254000000000001</v>
      </c>
      <c r="I2932" s="34">
        <f>ROUND(('NEW Reference'!B$16*List!$H2932)+'NEW Reference'!B$17,0)</f>
        <v>1239</v>
      </c>
      <c r="J2932" s="34">
        <f>ROUND(('NEW Reference'!C$16*List!$H2932)+'NEW Reference'!C$17,0)</f>
        <v>1847</v>
      </c>
      <c r="K2932" s="34">
        <f>ROUND(('NEW Reference'!D$16*List!$H2932)+'NEW Reference'!D$17,0)</f>
        <v>2213</v>
      </c>
      <c r="L2932" s="34">
        <f>ROUND(('NEW Reference'!E$16*List!$H2932)+'NEW Reference'!E$17,0)</f>
        <v>2736</v>
      </c>
      <c r="M2932" s="34">
        <f>ROUND(('NEW Reference'!F$16*List!$H2932)+'NEW Reference'!F$17,0)</f>
        <v>2851</v>
      </c>
      <c r="N2932" s="34">
        <f>ROUND(('NEW Reference'!G$16*List!$H2932)+'NEW Reference'!G$17,0)</f>
        <v>3227</v>
      </c>
      <c r="O2932" s="34">
        <f>ROUND(('NEW Reference'!H$16*List!$H2932)+'NEW Reference'!H$17,0)</f>
        <v>3351</v>
      </c>
      <c r="P2932" s="34">
        <f>ROUND(('NEW Reference'!I$16*List!$H2932)+'NEW Reference'!I$17,0)</f>
        <v>3482</v>
      </c>
      <c r="Q2932" s="34">
        <f>ROUND(('NEW Reference'!J$16*List!$H2932)+'NEW Reference'!J$17,0)</f>
        <v>4032</v>
      </c>
      <c r="R2932" s="34">
        <f>ROUND(('NEW Reference'!K$16*List!$H2932)+'NEW Reference'!K$17,0)</f>
        <v>4159</v>
      </c>
      <c r="S2932" s="34">
        <f>ROUND(('NEW Reference'!L$16*List!$H2932)+'NEW Reference'!L$17,0)</f>
        <v>4488</v>
      </c>
      <c r="T2932" s="34">
        <f>ROUND(('NEW Reference'!M$16*List!$H2932)+'NEW Reference'!M$17,0)</f>
        <v>5360</v>
      </c>
      <c r="U2932" s="34">
        <f>ROUND(('NEW Reference'!N$16*List!$H2932)+'NEW Reference'!N$17,0)</f>
        <v>21629</v>
      </c>
      <c r="V2932" s="35">
        <f>ROUND(('NEW Reference'!O$16*List!$H2932)+'NEW Reference'!O$17,0)</f>
        <v>804</v>
      </c>
      <c r="W2932" s="35">
        <f>ROUND(('NEW Reference'!P$16*List!$H2932)+'NEW Reference'!P$17,0)</f>
        <v>1133</v>
      </c>
      <c r="X2932" s="35">
        <f>ROUND(('NEW Reference'!Q$16*List!$H2932)+'NEW Reference'!Q$17,0)</f>
        <v>567</v>
      </c>
      <c r="Y2932" s="36"/>
      <c r="Z2932" s="4" t="str">
        <f t="shared" si="137"/>
        <v>LOUDOUN, Virginia</v>
      </c>
      <c r="AA2932" s="46" t="s">
        <v>8071</v>
      </c>
      <c r="AB2932" s="37" t="s">
        <v>49</v>
      </c>
      <c r="AC2932" s="41" t="s">
        <v>7941</v>
      </c>
      <c r="AD2932" s="42"/>
      <c r="AE2932">
        <f t="shared" si="138"/>
        <v>1.0254000000000001</v>
      </c>
    </row>
    <row r="2933" spans="1:31">
      <c r="A2933" s="28" t="s">
        <v>8072</v>
      </c>
      <c r="B2933" s="44" t="s">
        <v>8073</v>
      </c>
      <c r="C2933" s="47">
        <v>99949</v>
      </c>
      <c r="D2933" s="30" t="s">
        <v>245</v>
      </c>
      <c r="E2933" s="37" t="s">
        <v>2824</v>
      </c>
      <c r="F2933" s="50" t="s">
        <v>7941</v>
      </c>
      <c r="G2933" s="33" t="s">
        <v>59</v>
      </c>
      <c r="H2933">
        <f t="shared" si="136"/>
        <v>0.81880000000000008</v>
      </c>
      <c r="I2933" s="34">
        <f>ROUND(('NEW Reference'!B$16*List!$H2933)+'NEW Reference'!B$17,0)</f>
        <v>1048</v>
      </c>
      <c r="J2933" s="34">
        <f>ROUND(('NEW Reference'!C$16*List!$H2933)+'NEW Reference'!C$17,0)</f>
        <v>1562</v>
      </c>
      <c r="K2933" s="34">
        <f>ROUND(('NEW Reference'!D$16*List!$H2933)+'NEW Reference'!D$17,0)</f>
        <v>1872</v>
      </c>
      <c r="L2933" s="34">
        <f>ROUND(('NEW Reference'!E$16*List!$H2933)+'NEW Reference'!E$17,0)</f>
        <v>2314</v>
      </c>
      <c r="M2933" s="34">
        <f>ROUND(('NEW Reference'!F$16*List!$H2933)+'NEW Reference'!F$17,0)</f>
        <v>2411</v>
      </c>
      <c r="N2933" s="34">
        <f>ROUND(('NEW Reference'!G$16*List!$H2933)+'NEW Reference'!G$17,0)</f>
        <v>2729</v>
      </c>
      <c r="O2933" s="34">
        <f>ROUND(('NEW Reference'!H$16*List!$H2933)+'NEW Reference'!H$17,0)</f>
        <v>2834</v>
      </c>
      <c r="P2933" s="34">
        <f>ROUND(('NEW Reference'!I$16*List!$H2933)+'NEW Reference'!I$17,0)</f>
        <v>2945</v>
      </c>
      <c r="Q2933" s="34">
        <f>ROUND(('NEW Reference'!J$16*List!$H2933)+'NEW Reference'!J$17,0)</f>
        <v>3410</v>
      </c>
      <c r="R2933" s="34">
        <f>ROUND(('NEW Reference'!K$16*List!$H2933)+'NEW Reference'!K$17,0)</f>
        <v>3518</v>
      </c>
      <c r="S2933" s="34">
        <f>ROUND(('NEW Reference'!L$16*List!$H2933)+'NEW Reference'!L$17,0)</f>
        <v>3796</v>
      </c>
      <c r="T2933" s="34">
        <f>ROUND(('NEW Reference'!M$16*List!$H2933)+'NEW Reference'!M$17,0)</f>
        <v>4534</v>
      </c>
      <c r="U2933" s="34">
        <f>ROUND(('NEW Reference'!N$16*List!$H2933)+'NEW Reference'!N$17,0)</f>
        <v>18293</v>
      </c>
      <c r="V2933" s="35">
        <f>ROUND(('NEW Reference'!O$16*List!$H2933)+'NEW Reference'!O$17,0)</f>
        <v>680</v>
      </c>
      <c r="W2933" s="35">
        <f>ROUND(('NEW Reference'!P$16*List!$H2933)+'NEW Reference'!P$17,0)</f>
        <v>958</v>
      </c>
      <c r="X2933" s="35">
        <f>ROUND(('NEW Reference'!Q$16*List!$H2933)+'NEW Reference'!Q$17,0)</f>
        <v>479</v>
      </c>
      <c r="Y2933" s="36"/>
      <c r="Z2933" s="4" t="str">
        <f t="shared" si="137"/>
        <v>LOUISA, Virginia</v>
      </c>
      <c r="AA2933" s="46" t="s">
        <v>2824</v>
      </c>
      <c r="AB2933" s="37" t="s">
        <v>49</v>
      </c>
      <c r="AC2933" s="41" t="s">
        <v>7941</v>
      </c>
      <c r="AD2933" s="42"/>
      <c r="AE2933">
        <f t="shared" si="138"/>
        <v>0.81880000000000008</v>
      </c>
    </row>
    <row r="2934" spans="1:31">
      <c r="A2934" s="28" t="s">
        <v>8074</v>
      </c>
      <c r="B2934" s="44" t="s">
        <v>8075</v>
      </c>
      <c r="C2934" s="47">
        <v>99949</v>
      </c>
      <c r="D2934" s="30" t="s">
        <v>245</v>
      </c>
      <c r="E2934" s="37" t="s">
        <v>8076</v>
      </c>
      <c r="F2934" s="50" t="s">
        <v>7941</v>
      </c>
      <c r="G2934" s="33" t="s">
        <v>59</v>
      </c>
      <c r="H2934">
        <f t="shared" si="136"/>
        <v>0.81880000000000008</v>
      </c>
      <c r="I2934" s="34">
        <f>ROUND(('NEW Reference'!B$16*List!$H2934)+'NEW Reference'!B$17,0)</f>
        <v>1048</v>
      </c>
      <c r="J2934" s="34">
        <f>ROUND(('NEW Reference'!C$16*List!$H2934)+'NEW Reference'!C$17,0)</f>
        <v>1562</v>
      </c>
      <c r="K2934" s="34">
        <f>ROUND(('NEW Reference'!D$16*List!$H2934)+'NEW Reference'!D$17,0)</f>
        <v>1872</v>
      </c>
      <c r="L2934" s="34">
        <f>ROUND(('NEW Reference'!E$16*List!$H2934)+'NEW Reference'!E$17,0)</f>
        <v>2314</v>
      </c>
      <c r="M2934" s="34">
        <f>ROUND(('NEW Reference'!F$16*List!$H2934)+'NEW Reference'!F$17,0)</f>
        <v>2411</v>
      </c>
      <c r="N2934" s="34">
        <f>ROUND(('NEW Reference'!G$16*List!$H2934)+'NEW Reference'!G$17,0)</f>
        <v>2729</v>
      </c>
      <c r="O2934" s="34">
        <f>ROUND(('NEW Reference'!H$16*List!$H2934)+'NEW Reference'!H$17,0)</f>
        <v>2834</v>
      </c>
      <c r="P2934" s="34">
        <f>ROUND(('NEW Reference'!I$16*List!$H2934)+'NEW Reference'!I$17,0)</f>
        <v>2945</v>
      </c>
      <c r="Q2934" s="34">
        <f>ROUND(('NEW Reference'!J$16*List!$H2934)+'NEW Reference'!J$17,0)</f>
        <v>3410</v>
      </c>
      <c r="R2934" s="34">
        <f>ROUND(('NEW Reference'!K$16*List!$H2934)+'NEW Reference'!K$17,0)</f>
        <v>3518</v>
      </c>
      <c r="S2934" s="34">
        <f>ROUND(('NEW Reference'!L$16*List!$H2934)+'NEW Reference'!L$17,0)</f>
        <v>3796</v>
      </c>
      <c r="T2934" s="34">
        <f>ROUND(('NEW Reference'!M$16*List!$H2934)+'NEW Reference'!M$17,0)</f>
        <v>4534</v>
      </c>
      <c r="U2934" s="34">
        <f>ROUND(('NEW Reference'!N$16*List!$H2934)+'NEW Reference'!N$17,0)</f>
        <v>18293</v>
      </c>
      <c r="V2934" s="35">
        <f>ROUND(('NEW Reference'!O$16*List!$H2934)+'NEW Reference'!O$17,0)</f>
        <v>680</v>
      </c>
      <c r="W2934" s="35">
        <f>ROUND(('NEW Reference'!P$16*List!$H2934)+'NEW Reference'!P$17,0)</f>
        <v>958</v>
      </c>
      <c r="X2934" s="35">
        <f>ROUND(('NEW Reference'!Q$16*List!$H2934)+'NEW Reference'!Q$17,0)</f>
        <v>479</v>
      </c>
      <c r="Y2934" s="36"/>
      <c r="Z2934" s="4" t="str">
        <f t="shared" si="137"/>
        <v>LUNENBURG, Virginia</v>
      </c>
      <c r="AA2934" s="46" t="s">
        <v>8076</v>
      </c>
      <c r="AB2934" s="37" t="s">
        <v>49</v>
      </c>
      <c r="AC2934" s="41" t="s">
        <v>7941</v>
      </c>
      <c r="AD2934" s="42"/>
      <c r="AE2934">
        <f t="shared" si="138"/>
        <v>0.81880000000000008</v>
      </c>
    </row>
    <row r="2935" spans="1:31">
      <c r="A2935" s="28" t="s">
        <v>8077</v>
      </c>
      <c r="B2935" s="44" t="s">
        <v>8078</v>
      </c>
      <c r="C2935" s="45">
        <v>47894</v>
      </c>
      <c r="D2935" s="30" t="s">
        <v>1327</v>
      </c>
      <c r="E2935" s="46" t="s">
        <v>232</v>
      </c>
      <c r="F2935" s="49" t="s">
        <v>7941</v>
      </c>
      <c r="G2935" s="33" t="s">
        <v>48</v>
      </c>
      <c r="H2935">
        <f t="shared" si="136"/>
        <v>1.0254000000000001</v>
      </c>
      <c r="I2935" s="34">
        <f>ROUND(('NEW Reference'!B$16*List!$H2935)+'NEW Reference'!B$17,0)</f>
        <v>1239</v>
      </c>
      <c r="J2935" s="34">
        <f>ROUND(('NEW Reference'!C$16*List!$H2935)+'NEW Reference'!C$17,0)</f>
        <v>1847</v>
      </c>
      <c r="K2935" s="34">
        <f>ROUND(('NEW Reference'!D$16*List!$H2935)+'NEW Reference'!D$17,0)</f>
        <v>2213</v>
      </c>
      <c r="L2935" s="34">
        <f>ROUND(('NEW Reference'!E$16*List!$H2935)+'NEW Reference'!E$17,0)</f>
        <v>2736</v>
      </c>
      <c r="M2935" s="34">
        <f>ROUND(('NEW Reference'!F$16*List!$H2935)+'NEW Reference'!F$17,0)</f>
        <v>2851</v>
      </c>
      <c r="N2935" s="34">
        <f>ROUND(('NEW Reference'!G$16*List!$H2935)+'NEW Reference'!G$17,0)</f>
        <v>3227</v>
      </c>
      <c r="O2935" s="34">
        <f>ROUND(('NEW Reference'!H$16*List!$H2935)+'NEW Reference'!H$17,0)</f>
        <v>3351</v>
      </c>
      <c r="P2935" s="34">
        <f>ROUND(('NEW Reference'!I$16*List!$H2935)+'NEW Reference'!I$17,0)</f>
        <v>3482</v>
      </c>
      <c r="Q2935" s="34">
        <f>ROUND(('NEW Reference'!J$16*List!$H2935)+'NEW Reference'!J$17,0)</f>
        <v>4032</v>
      </c>
      <c r="R2935" s="34">
        <f>ROUND(('NEW Reference'!K$16*List!$H2935)+'NEW Reference'!K$17,0)</f>
        <v>4159</v>
      </c>
      <c r="S2935" s="34">
        <f>ROUND(('NEW Reference'!L$16*List!$H2935)+'NEW Reference'!L$17,0)</f>
        <v>4488</v>
      </c>
      <c r="T2935" s="34">
        <f>ROUND(('NEW Reference'!M$16*List!$H2935)+'NEW Reference'!M$17,0)</f>
        <v>5360</v>
      </c>
      <c r="U2935" s="34">
        <f>ROUND(('NEW Reference'!N$16*List!$H2935)+'NEW Reference'!N$17,0)</f>
        <v>21629</v>
      </c>
      <c r="V2935" s="35">
        <f>ROUND(('NEW Reference'!O$16*List!$H2935)+'NEW Reference'!O$17,0)</f>
        <v>804</v>
      </c>
      <c r="W2935" s="35">
        <f>ROUND(('NEW Reference'!P$16*List!$H2935)+'NEW Reference'!P$17,0)</f>
        <v>1133</v>
      </c>
      <c r="X2935" s="35">
        <f>ROUND(('NEW Reference'!Q$16*List!$H2935)+'NEW Reference'!Q$17,0)</f>
        <v>567</v>
      </c>
      <c r="Y2935" s="36"/>
      <c r="Z2935" s="4" t="str">
        <f t="shared" si="137"/>
        <v>MADISON, Virginia</v>
      </c>
      <c r="AA2935" s="46" t="s">
        <v>232</v>
      </c>
      <c r="AB2935" s="37" t="s">
        <v>49</v>
      </c>
      <c r="AC2935" s="41" t="s">
        <v>7941</v>
      </c>
      <c r="AD2935" s="42"/>
      <c r="AE2935">
        <f t="shared" si="138"/>
        <v>1.0254000000000001</v>
      </c>
    </row>
    <row r="2936" spans="1:31">
      <c r="A2936" s="28" t="s">
        <v>8079</v>
      </c>
      <c r="B2936" s="44" t="s">
        <v>8080</v>
      </c>
      <c r="C2936" s="47">
        <v>47260</v>
      </c>
      <c r="D2936" s="30" t="s">
        <v>5585</v>
      </c>
      <c r="E2936" s="37" t="s">
        <v>8081</v>
      </c>
      <c r="F2936" s="49" t="s">
        <v>7941</v>
      </c>
      <c r="G2936" s="33" t="s">
        <v>48</v>
      </c>
      <c r="H2936">
        <f t="shared" si="136"/>
        <v>0.87240000000000006</v>
      </c>
      <c r="I2936" s="34">
        <f>ROUND(('NEW Reference'!B$16*List!$H2936)+'NEW Reference'!B$17,0)</f>
        <v>1097</v>
      </c>
      <c r="J2936" s="34">
        <f>ROUND(('NEW Reference'!C$16*List!$H2936)+'NEW Reference'!C$17,0)</f>
        <v>1636</v>
      </c>
      <c r="K2936" s="34">
        <f>ROUND(('NEW Reference'!D$16*List!$H2936)+'NEW Reference'!D$17,0)</f>
        <v>1961</v>
      </c>
      <c r="L2936" s="34">
        <f>ROUND(('NEW Reference'!E$16*List!$H2936)+'NEW Reference'!E$17,0)</f>
        <v>2424</v>
      </c>
      <c r="M2936" s="34">
        <f>ROUND(('NEW Reference'!F$16*List!$H2936)+'NEW Reference'!F$17,0)</f>
        <v>2525</v>
      </c>
      <c r="N2936" s="34">
        <f>ROUND(('NEW Reference'!G$16*List!$H2936)+'NEW Reference'!G$17,0)</f>
        <v>2859</v>
      </c>
      <c r="O2936" s="34">
        <f>ROUND(('NEW Reference'!H$16*List!$H2936)+'NEW Reference'!H$17,0)</f>
        <v>2968</v>
      </c>
      <c r="P2936" s="34">
        <f>ROUND(('NEW Reference'!I$16*List!$H2936)+'NEW Reference'!I$17,0)</f>
        <v>3084</v>
      </c>
      <c r="Q2936" s="34">
        <f>ROUND(('NEW Reference'!J$16*List!$H2936)+'NEW Reference'!J$17,0)</f>
        <v>3572</v>
      </c>
      <c r="R2936" s="34">
        <f>ROUND(('NEW Reference'!K$16*List!$H2936)+'NEW Reference'!K$17,0)</f>
        <v>3684</v>
      </c>
      <c r="S2936" s="34">
        <f>ROUND(('NEW Reference'!L$16*List!$H2936)+'NEW Reference'!L$17,0)</f>
        <v>3976</v>
      </c>
      <c r="T2936" s="34">
        <f>ROUND(('NEW Reference'!M$16*List!$H2936)+'NEW Reference'!M$17,0)</f>
        <v>4748</v>
      </c>
      <c r="U2936" s="34">
        <f>ROUND(('NEW Reference'!N$16*List!$H2936)+'NEW Reference'!N$17,0)</f>
        <v>19159</v>
      </c>
      <c r="V2936" s="35">
        <f>ROUND(('NEW Reference'!O$16*List!$H2936)+'NEW Reference'!O$17,0)</f>
        <v>712</v>
      </c>
      <c r="W2936" s="35">
        <f>ROUND(('NEW Reference'!P$16*List!$H2936)+'NEW Reference'!P$17,0)</f>
        <v>1004</v>
      </c>
      <c r="X2936" s="35">
        <f>ROUND(('NEW Reference'!Q$16*List!$H2936)+'NEW Reference'!Q$17,0)</f>
        <v>502</v>
      </c>
      <c r="Y2936" s="36"/>
      <c r="Z2936" s="4" t="str">
        <f t="shared" si="137"/>
        <v>MATHEWS, Virginia</v>
      </c>
      <c r="AA2936" s="46" t="s">
        <v>8081</v>
      </c>
      <c r="AB2936" s="37" t="s">
        <v>49</v>
      </c>
      <c r="AC2936" s="41" t="s">
        <v>7941</v>
      </c>
      <c r="AD2936" s="42"/>
      <c r="AE2936">
        <f t="shared" si="138"/>
        <v>0.87240000000000006</v>
      </c>
    </row>
    <row r="2937" spans="1:31">
      <c r="A2937" s="28" t="s">
        <v>8082</v>
      </c>
      <c r="B2937" s="44" t="s">
        <v>8083</v>
      </c>
      <c r="C2937" s="45">
        <v>99949</v>
      </c>
      <c r="D2937" s="30" t="s">
        <v>245</v>
      </c>
      <c r="E2937" s="46" t="s">
        <v>5703</v>
      </c>
      <c r="F2937" s="49" t="s">
        <v>7941</v>
      </c>
      <c r="G2937" s="33" t="s">
        <v>59</v>
      </c>
      <c r="H2937">
        <f t="shared" si="136"/>
        <v>0.81880000000000008</v>
      </c>
      <c r="I2937" s="34">
        <f>ROUND(('NEW Reference'!B$16*List!$H2937)+'NEW Reference'!B$17,0)</f>
        <v>1048</v>
      </c>
      <c r="J2937" s="34">
        <f>ROUND(('NEW Reference'!C$16*List!$H2937)+'NEW Reference'!C$17,0)</f>
        <v>1562</v>
      </c>
      <c r="K2937" s="34">
        <f>ROUND(('NEW Reference'!D$16*List!$H2937)+'NEW Reference'!D$17,0)</f>
        <v>1872</v>
      </c>
      <c r="L2937" s="34">
        <f>ROUND(('NEW Reference'!E$16*List!$H2937)+'NEW Reference'!E$17,0)</f>
        <v>2314</v>
      </c>
      <c r="M2937" s="34">
        <f>ROUND(('NEW Reference'!F$16*List!$H2937)+'NEW Reference'!F$17,0)</f>
        <v>2411</v>
      </c>
      <c r="N2937" s="34">
        <f>ROUND(('NEW Reference'!G$16*List!$H2937)+'NEW Reference'!G$17,0)</f>
        <v>2729</v>
      </c>
      <c r="O2937" s="34">
        <f>ROUND(('NEW Reference'!H$16*List!$H2937)+'NEW Reference'!H$17,0)</f>
        <v>2834</v>
      </c>
      <c r="P2937" s="34">
        <f>ROUND(('NEW Reference'!I$16*List!$H2937)+'NEW Reference'!I$17,0)</f>
        <v>2945</v>
      </c>
      <c r="Q2937" s="34">
        <f>ROUND(('NEW Reference'!J$16*List!$H2937)+'NEW Reference'!J$17,0)</f>
        <v>3410</v>
      </c>
      <c r="R2937" s="34">
        <f>ROUND(('NEW Reference'!K$16*List!$H2937)+'NEW Reference'!K$17,0)</f>
        <v>3518</v>
      </c>
      <c r="S2937" s="34">
        <f>ROUND(('NEW Reference'!L$16*List!$H2937)+'NEW Reference'!L$17,0)</f>
        <v>3796</v>
      </c>
      <c r="T2937" s="34">
        <f>ROUND(('NEW Reference'!M$16*List!$H2937)+'NEW Reference'!M$17,0)</f>
        <v>4534</v>
      </c>
      <c r="U2937" s="34">
        <f>ROUND(('NEW Reference'!N$16*List!$H2937)+'NEW Reference'!N$17,0)</f>
        <v>18293</v>
      </c>
      <c r="V2937" s="35">
        <f>ROUND(('NEW Reference'!O$16*List!$H2937)+'NEW Reference'!O$17,0)</f>
        <v>680</v>
      </c>
      <c r="W2937" s="35">
        <f>ROUND(('NEW Reference'!P$16*List!$H2937)+'NEW Reference'!P$17,0)</f>
        <v>958</v>
      </c>
      <c r="X2937" s="35">
        <f>ROUND(('NEW Reference'!Q$16*List!$H2937)+'NEW Reference'!Q$17,0)</f>
        <v>479</v>
      </c>
      <c r="Y2937" s="36"/>
      <c r="Z2937" s="4" t="str">
        <f t="shared" si="137"/>
        <v>MECKLENBURG, Virginia</v>
      </c>
      <c r="AA2937" s="37" t="s">
        <v>5703</v>
      </c>
      <c r="AB2937" s="37" t="s">
        <v>49</v>
      </c>
      <c r="AC2937" s="32" t="s">
        <v>7941</v>
      </c>
      <c r="AD2937" s="38"/>
      <c r="AE2937">
        <f t="shared" si="138"/>
        <v>0.81880000000000008</v>
      </c>
    </row>
    <row r="2938" spans="1:31">
      <c r="A2938" s="28" t="s">
        <v>8084</v>
      </c>
      <c r="B2938" s="44" t="s">
        <v>8085</v>
      </c>
      <c r="C2938" s="47">
        <v>99949</v>
      </c>
      <c r="D2938" s="30" t="s">
        <v>245</v>
      </c>
      <c r="E2938" s="37" t="s">
        <v>1285</v>
      </c>
      <c r="F2938" s="49" t="s">
        <v>7941</v>
      </c>
      <c r="G2938" s="33" t="s">
        <v>59</v>
      </c>
      <c r="H2938">
        <f t="shared" si="136"/>
        <v>0.81880000000000008</v>
      </c>
      <c r="I2938" s="34">
        <f>ROUND(('NEW Reference'!B$16*List!$H2938)+'NEW Reference'!B$17,0)</f>
        <v>1048</v>
      </c>
      <c r="J2938" s="34">
        <f>ROUND(('NEW Reference'!C$16*List!$H2938)+'NEW Reference'!C$17,0)</f>
        <v>1562</v>
      </c>
      <c r="K2938" s="34">
        <f>ROUND(('NEW Reference'!D$16*List!$H2938)+'NEW Reference'!D$17,0)</f>
        <v>1872</v>
      </c>
      <c r="L2938" s="34">
        <f>ROUND(('NEW Reference'!E$16*List!$H2938)+'NEW Reference'!E$17,0)</f>
        <v>2314</v>
      </c>
      <c r="M2938" s="34">
        <f>ROUND(('NEW Reference'!F$16*List!$H2938)+'NEW Reference'!F$17,0)</f>
        <v>2411</v>
      </c>
      <c r="N2938" s="34">
        <f>ROUND(('NEW Reference'!G$16*List!$H2938)+'NEW Reference'!G$17,0)</f>
        <v>2729</v>
      </c>
      <c r="O2938" s="34">
        <f>ROUND(('NEW Reference'!H$16*List!$H2938)+'NEW Reference'!H$17,0)</f>
        <v>2834</v>
      </c>
      <c r="P2938" s="34">
        <f>ROUND(('NEW Reference'!I$16*List!$H2938)+'NEW Reference'!I$17,0)</f>
        <v>2945</v>
      </c>
      <c r="Q2938" s="34">
        <f>ROUND(('NEW Reference'!J$16*List!$H2938)+'NEW Reference'!J$17,0)</f>
        <v>3410</v>
      </c>
      <c r="R2938" s="34">
        <f>ROUND(('NEW Reference'!K$16*List!$H2938)+'NEW Reference'!K$17,0)</f>
        <v>3518</v>
      </c>
      <c r="S2938" s="34">
        <f>ROUND(('NEW Reference'!L$16*List!$H2938)+'NEW Reference'!L$17,0)</f>
        <v>3796</v>
      </c>
      <c r="T2938" s="34">
        <f>ROUND(('NEW Reference'!M$16*List!$H2938)+'NEW Reference'!M$17,0)</f>
        <v>4534</v>
      </c>
      <c r="U2938" s="34">
        <f>ROUND(('NEW Reference'!N$16*List!$H2938)+'NEW Reference'!N$17,0)</f>
        <v>18293</v>
      </c>
      <c r="V2938" s="35">
        <f>ROUND(('NEW Reference'!O$16*List!$H2938)+'NEW Reference'!O$17,0)</f>
        <v>680</v>
      </c>
      <c r="W2938" s="35">
        <f>ROUND(('NEW Reference'!P$16*List!$H2938)+'NEW Reference'!P$17,0)</f>
        <v>958</v>
      </c>
      <c r="X2938" s="35">
        <f>ROUND(('NEW Reference'!Q$16*List!$H2938)+'NEW Reference'!Q$17,0)</f>
        <v>479</v>
      </c>
      <c r="Y2938" s="36"/>
      <c r="Z2938" s="4" t="str">
        <f t="shared" si="137"/>
        <v>MIDDLESEX, Virginia</v>
      </c>
      <c r="AA2938" s="37" t="s">
        <v>1285</v>
      </c>
      <c r="AB2938" s="37" t="s">
        <v>49</v>
      </c>
      <c r="AC2938" s="32" t="s">
        <v>7941</v>
      </c>
      <c r="AD2938" s="38"/>
      <c r="AE2938">
        <f t="shared" si="138"/>
        <v>0.81880000000000008</v>
      </c>
    </row>
    <row r="2939" spans="1:31">
      <c r="A2939" s="28" t="s">
        <v>8086</v>
      </c>
      <c r="B2939" s="44" t="s">
        <v>8087</v>
      </c>
      <c r="C2939" s="47">
        <v>13980</v>
      </c>
      <c r="D2939" s="30" t="s">
        <v>404</v>
      </c>
      <c r="E2939" s="37" t="s">
        <v>257</v>
      </c>
      <c r="F2939" s="50" t="s">
        <v>7941</v>
      </c>
      <c r="G2939" s="33" t="s">
        <v>48</v>
      </c>
      <c r="H2939">
        <f t="shared" si="136"/>
        <v>0.85770000000000002</v>
      </c>
      <c r="I2939" s="34">
        <f>ROUND(('NEW Reference'!B$16*List!$H2939)+'NEW Reference'!B$17,0)</f>
        <v>1084</v>
      </c>
      <c r="J2939" s="34">
        <f>ROUND(('NEW Reference'!C$16*List!$H2939)+'NEW Reference'!C$17,0)</f>
        <v>1616</v>
      </c>
      <c r="K2939" s="34">
        <f>ROUND(('NEW Reference'!D$16*List!$H2939)+'NEW Reference'!D$17,0)</f>
        <v>1936</v>
      </c>
      <c r="L2939" s="34">
        <f>ROUND(('NEW Reference'!E$16*List!$H2939)+'NEW Reference'!E$17,0)</f>
        <v>2394</v>
      </c>
      <c r="M2939" s="34">
        <f>ROUND(('NEW Reference'!F$16*List!$H2939)+'NEW Reference'!F$17,0)</f>
        <v>2494</v>
      </c>
      <c r="N2939" s="34">
        <f>ROUND(('NEW Reference'!G$16*List!$H2939)+'NEW Reference'!G$17,0)</f>
        <v>2823</v>
      </c>
      <c r="O2939" s="34">
        <f>ROUND(('NEW Reference'!H$16*List!$H2939)+'NEW Reference'!H$17,0)</f>
        <v>2931</v>
      </c>
      <c r="P2939" s="34">
        <f>ROUND(('NEW Reference'!I$16*List!$H2939)+'NEW Reference'!I$17,0)</f>
        <v>3046</v>
      </c>
      <c r="Q2939" s="34">
        <f>ROUND(('NEW Reference'!J$16*List!$H2939)+'NEW Reference'!J$17,0)</f>
        <v>3527</v>
      </c>
      <c r="R2939" s="34">
        <f>ROUND(('NEW Reference'!K$16*List!$H2939)+'NEW Reference'!K$17,0)</f>
        <v>3639</v>
      </c>
      <c r="S2939" s="34">
        <f>ROUND(('NEW Reference'!L$16*List!$H2939)+'NEW Reference'!L$17,0)</f>
        <v>3926</v>
      </c>
      <c r="T2939" s="34">
        <f>ROUND(('NEW Reference'!M$16*List!$H2939)+'NEW Reference'!M$17,0)</f>
        <v>4689</v>
      </c>
      <c r="U2939" s="34">
        <f>ROUND(('NEW Reference'!N$16*List!$H2939)+'NEW Reference'!N$17,0)</f>
        <v>18921</v>
      </c>
      <c r="V2939" s="35">
        <f>ROUND(('NEW Reference'!O$16*List!$H2939)+'NEW Reference'!O$17,0)</f>
        <v>703</v>
      </c>
      <c r="W2939" s="35">
        <f>ROUND(('NEW Reference'!P$16*List!$H2939)+'NEW Reference'!P$17,0)</f>
        <v>991</v>
      </c>
      <c r="X2939" s="35">
        <f>ROUND(('NEW Reference'!Q$16*List!$H2939)+'NEW Reference'!Q$17,0)</f>
        <v>496</v>
      </c>
      <c r="Y2939" s="36"/>
      <c r="Z2939" s="4" t="str">
        <f t="shared" si="137"/>
        <v>MONTGOMERY, Virginia</v>
      </c>
      <c r="AA2939" s="46" t="s">
        <v>257</v>
      </c>
      <c r="AB2939" s="37" t="s">
        <v>49</v>
      </c>
      <c r="AC2939" s="41" t="s">
        <v>7941</v>
      </c>
      <c r="AD2939" s="42"/>
      <c r="AE2939">
        <f t="shared" si="138"/>
        <v>0.85770000000000002</v>
      </c>
    </row>
    <row r="2940" spans="1:31">
      <c r="A2940" s="28" t="s">
        <v>8088</v>
      </c>
      <c r="B2940" s="44" t="s">
        <v>8089</v>
      </c>
      <c r="C2940" s="47">
        <v>16820</v>
      </c>
      <c r="D2940" s="30" t="s">
        <v>527</v>
      </c>
      <c r="E2940" s="37" t="s">
        <v>3433</v>
      </c>
      <c r="F2940" s="50" t="s">
        <v>7941</v>
      </c>
      <c r="G2940" s="33" t="s">
        <v>48</v>
      </c>
      <c r="H2940">
        <f t="shared" si="136"/>
        <v>0.89130000000000009</v>
      </c>
      <c r="I2940" s="34">
        <f>ROUND(('NEW Reference'!B$16*List!$H2940)+'NEW Reference'!B$17,0)</f>
        <v>1115</v>
      </c>
      <c r="J2940" s="34">
        <f>ROUND(('NEW Reference'!C$16*List!$H2940)+'NEW Reference'!C$17,0)</f>
        <v>1662</v>
      </c>
      <c r="K2940" s="34">
        <f>ROUND(('NEW Reference'!D$16*List!$H2940)+'NEW Reference'!D$17,0)</f>
        <v>1992</v>
      </c>
      <c r="L2940" s="34">
        <f>ROUND(('NEW Reference'!E$16*List!$H2940)+'NEW Reference'!E$17,0)</f>
        <v>2462</v>
      </c>
      <c r="M2940" s="34">
        <f>ROUND(('NEW Reference'!F$16*List!$H2940)+'NEW Reference'!F$17,0)</f>
        <v>2565</v>
      </c>
      <c r="N2940" s="34">
        <f>ROUND(('NEW Reference'!G$16*List!$H2940)+'NEW Reference'!G$17,0)</f>
        <v>2904</v>
      </c>
      <c r="O2940" s="34">
        <f>ROUND(('NEW Reference'!H$16*List!$H2940)+'NEW Reference'!H$17,0)</f>
        <v>3015</v>
      </c>
      <c r="P2940" s="34">
        <f>ROUND(('NEW Reference'!I$16*List!$H2940)+'NEW Reference'!I$17,0)</f>
        <v>3133</v>
      </c>
      <c r="Q2940" s="34">
        <f>ROUND(('NEW Reference'!J$16*List!$H2940)+'NEW Reference'!J$17,0)</f>
        <v>3629</v>
      </c>
      <c r="R2940" s="34">
        <f>ROUND(('NEW Reference'!K$16*List!$H2940)+'NEW Reference'!K$17,0)</f>
        <v>3743</v>
      </c>
      <c r="S2940" s="34">
        <f>ROUND(('NEW Reference'!L$16*List!$H2940)+'NEW Reference'!L$17,0)</f>
        <v>4039</v>
      </c>
      <c r="T2940" s="34">
        <f>ROUND(('NEW Reference'!M$16*List!$H2940)+'NEW Reference'!M$17,0)</f>
        <v>4824</v>
      </c>
      <c r="U2940" s="34">
        <f>ROUND(('NEW Reference'!N$16*List!$H2940)+'NEW Reference'!N$17,0)</f>
        <v>19464</v>
      </c>
      <c r="V2940" s="35">
        <f>ROUND(('NEW Reference'!O$16*List!$H2940)+'NEW Reference'!O$17,0)</f>
        <v>724</v>
      </c>
      <c r="W2940" s="35">
        <f>ROUND(('NEW Reference'!P$16*List!$H2940)+'NEW Reference'!P$17,0)</f>
        <v>1020</v>
      </c>
      <c r="X2940" s="35">
        <f>ROUND(('NEW Reference'!Q$16*List!$H2940)+'NEW Reference'!Q$17,0)</f>
        <v>510</v>
      </c>
      <c r="Y2940" s="36"/>
      <c r="Z2940" s="4" t="str">
        <f t="shared" si="137"/>
        <v>NELSON, Virginia</v>
      </c>
      <c r="AA2940" s="37" t="s">
        <v>3433</v>
      </c>
      <c r="AB2940" s="37" t="s">
        <v>49</v>
      </c>
      <c r="AC2940" s="32" t="s">
        <v>7941</v>
      </c>
      <c r="AD2940" s="38"/>
      <c r="AE2940">
        <f t="shared" si="138"/>
        <v>0.89130000000000009</v>
      </c>
    </row>
    <row r="2941" spans="1:31">
      <c r="A2941" s="28" t="s">
        <v>8090</v>
      </c>
      <c r="B2941" s="44" t="s">
        <v>8091</v>
      </c>
      <c r="C2941" s="47">
        <v>40060</v>
      </c>
      <c r="D2941" s="30" t="s">
        <v>1457</v>
      </c>
      <c r="E2941" s="37" t="s">
        <v>8092</v>
      </c>
      <c r="F2941" s="49" t="s">
        <v>7941</v>
      </c>
      <c r="G2941" s="33" t="s">
        <v>48</v>
      </c>
      <c r="H2941">
        <f t="shared" si="136"/>
        <v>0.91320000000000001</v>
      </c>
      <c r="I2941" s="34">
        <f>ROUND(('NEW Reference'!B$16*List!$H2941)+'NEW Reference'!B$17,0)</f>
        <v>1135</v>
      </c>
      <c r="J2941" s="34">
        <f>ROUND(('NEW Reference'!C$16*List!$H2941)+'NEW Reference'!C$17,0)</f>
        <v>1692</v>
      </c>
      <c r="K2941" s="34">
        <f>ROUND(('NEW Reference'!D$16*List!$H2941)+'NEW Reference'!D$17,0)</f>
        <v>2028</v>
      </c>
      <c r="L2941" s="34">
        <f>ROUND(('NEW Reference'!E$16*List!$H2941)+'NEW Reference'!E$17,0)</f>
        <v>2507</v>
      </c>
      <c r="M2941" s="34">
        <f>ROUND(('NEW Reference'!F$16*List!$H2941)+'NEW Reference'!F$17,0)</f>
        <v>2612</v>
      </c>
      <c r="N2941" s="34">
        <f>ROUND(('NEW Reference'!G$16*List!$H2941)+'NEW Reference'!G$17,0)</f>
        <v>2957</v>
      </c>
      <c r="O2941" s="34">
        <f>ROUND(('NEW Reference'!H$16*List!$H2941)+'NEW Reference'!H$17,0)</f>
        <v>3070</v>
      </c>
      <c r="P2941" s="34">
        <f>ROUND(('NEW Reference'!I$16*List!$H2941)+'NEW Reference'!I$17,0)</f>
        <v>3190</v>
      </c>
      <c r="Q2941" s="34">
        <f>ROUND(('NEW Reference'!J$16*List!$H2941)+'NEW Reference'!J$17,0)</f>
        <v>3695</v>
      </c>
      <c r="R2941" s="34">
        <f>ROUND(('NEW Reference'!K$16*List!$H2941)+'NEW Reference'!K$17,0)</f>
        <v>3811</v>
      </c>
      <c r="S2941" s="34">
        <f>ROUND(('NEW Reference'!L$16*List!$H2941)+'NEW Reference'!L$17,0)</f>
        <v>4112</v>
      </c>
      <c r="T2941" s="34">
        <f>ROUND(('NEW Reference'!M$16*List!$H2941)+'NEW Reference'!M$17,0)</f>
        <v>4911</v>
      </c>
      <c r="U2941" s="34">
        <f>ROUND(('NEW Reference'!N$16*List!$H2941)+'NEW Reference'!N$17,0)</f>
        <v>19817</v>
      </c>
      <c r="V2941" s="35">
        <f>ROUND(('NEW Reference'!O$16*List!$H2941)+'NEW Reference'!O$17,0)</f>
        <v>737</v>
      </c>
      <c r="W2941" s="35">
        <f>ROUND(('NEW Reference'!P$16*List!$H2941)+'NEW Reference'!P$17,0)</f>
        <v>1038</v>
      </c>
      <c r="X2941" s="35">
        <f>ROUND(('NEW Reference'!Q$16*List!$H2941)+'NEW Reference'!Q$17,0)</f>
        <v>519</v>
      </c>
      <c r="Y2941" s="36"/>
      <c r="Z2941" s="4" t="str">
        <f t="shared" si="137"/>
        <v>NEW KENT, Virginia</v>
      </c>
      <c r="AA2941" s="37" t="s">
        <v>8092</v>
      </c>
      <c r="AB2941" s="37" t="s">
        <v>49</v>
      </c>
      <c r="AC2941" s="32" t="s">
        <v>7941</v>
      </c>
      <c r="AD2941" s="38"/>
      <c r="AE2941">
        <f t="shared" si="138"/>
        <v>0.91320000000000001</v>
      </c>
    </row>
    <row r="2942" spans="1:31">
      <c r="A2942" s="28" t="s">
        <v>8093</v>
      </c>
      <c r="B2942" s="44" t="s">
        <v>8094</v>
      </c>
      <c r="C2942" s="47">
        <v>99949</v>
      </c>
      <c r="D2942" s="30" t="s">
        <v>245</v>
      </c>
      <c r="E2942" s="37" t="s">
        <v>5719</v>
      </c>
      <c r="F2942" s="49" t="s">
        <v>7941</v>
      </c>
      <c r="G2942" s="33" t="s">
        <v>59</v>
      </c>
      <c r="H2942">
        <f t="shared" si="136"/>
        <v>0.81880000000000008</v>
      </c>
      <c r="I2942" s="34">
        <f>ROUND(('NEW Reference'!B$16*List!$H2942)+'NEW Reference'!B$17,0)</f>
        <v>1048</v>
      </c>
      <c r="J2942" s="34">
        <f>ROUND(('NEW Reference'!C$16*List!$H2942)+'NEW Reference'!C$17,0)</f>
        <v>1562</v>
      </c>
      <c r="K2942" s="34">
        <f>ROUND(('NEW Reference'!D$16*List!$H2942)+'NEW Reference'!D$17,0)</f>
        <v>1872</v>
      </c>
      <c r="L2942" s="34">
        <f>ROUND(('NEW Reference'!E$16*List!$H2942)+'NEW Reference'!E$17,0)</f>
        <v>2314</v>
      </c>
      <c r="M2942" s="34">
        <f>ROUND(('NEW Reference'!F$16*List!$H2942)+'NEW Reference'!F$17,0)</f>
        <v>2411</v>
      </c>
      <c r="N2942" s="34">
        <f>ROUND(('NEW Reference'!G$16*List!$H2942)+'NEW Reference'!G$17,0)</f>
        <v>2729</v>
      </c>
      <c r="O2942" s="34">
        <f>ROUND(('NEW Reference'!H$16*List!$H2942)+'NEW Reference'!H$17,0)</f>
        <v>2834</v>
      </c>
      <c r="P2942" s="34">
        <f>ROUND(('NEW Reference'!I$16*List!$H2942)+'NEW Reference'!I$17,0)</f>
        <v>2945</v>
      </c>
      <c r="Q2942" s="34">
        <f>ROUND(('NEW Reference'!J$16*List!$H2942)+'NEW Reference'!J$17,0)</f>
        <v>3410</v>
      </c>
      <c r="R2942" s="34">
        <f>ROUND(('NEW Reference'!K$16*List!$H2942)+'NEW Reference'!K$17,0)</f>
        <v>3518</v>
      </c>
      <c r="S2942" s="34">
        <f>ROUND(('NEW Reference'!L$16*List!$H2942)+'NEW Reference'!L$17,0)</f>
        <v>3796</v>
      </c>
      <c r="T2942" s="34">
        <f>ROUND(('NEW Reference'!M$16*List!$H2942)+'NEW Reference'!M$17,0)</f>
        <v>4534</v>
      </c>
      <c r="U2942" s="34">
        <f>ROUND(('NEW Reference'!N$16*List!$H2942)+'NEW Reference'!N$17,0)</f>
        <v>18293</v>
      </c>
      <c r="V2942" s="35">
        <f>ROUND(('NEW Reference'!O$16*List!$H2942)+'NEW Reference'!O$17,0)</f>
        <v>680</v>
      </c>
      <c r="W2942" s="35">
        <f>ROUND(('NEW Reference'!P$16*List!$H2942)+'NEW Reference'!P$17,0)</f>
        <v>958</v>
      </c>
      <c r="X2942" s="35">
        <f>ROUND(('NEW Reference'!Q$16*List!$H2942)+'NEW Reference'!Q$17,0)</f>
        <v>479</v>
      </c>
      <c r="Y2942" s="36"/>
      <c r="Z2942" s="4" t="str">
        <f t="shared" si="137"/>
        <v>NORTHAMPTON, Virginia</v>
      </c>
      <c r="AA2942" s="37" t="s">
        <v>5719</v>
      </c>
      <c r="AB2942" s="37" t="s">
        <v>49</v>
      </c>
      <c r="AC2942" s="32" t="s">
        <v>7941</v>
      </c>
      <c r="AD2942" s="38"/>
      <c r="AE2942">
        <f t="shared" si="138"/>
        <v>0.81880000000000008</v>
      </c>
    </row>
    <row r="2943" spans="1:31">
      <c r="A2943" s="28" t="s">
        <v>8095</v>
      </c>
      <c r="B2943" s="44" t="s">
        <v>8096</v>
      </c>
      <c r="C2943" s="45">
        <v>99949</v>
      </c>
      <c r="D2943" s="30" t="s">
        <v>245</v>
      </c>
      <c r="E2943" s="46" t="s">
        <v>6579</v>
      </c>
      <c r="F2943" s="49" t="s">
        <v>7941</v>
      </c>
      <c r="G2943" s="33" t="s">
        <v>59</v>
      </c>
      <c r="H2943">
        <f t="shared" si="136"/>
        <v>0.81880000000000008</v>
      </c>
      <c r="I2943" s="34">
        <f>ROUND(('NEW Reference'!B$16*List!$H2943)+'NEW Reference'!B$17,0)</f>
        <v>1048</v>
      </c>
      <c r="J2943" s="34">
        <f>ROUND(('NEW Reference'!C$16*List!$H2943)+'NEW Reference'!C$17,0)</f>
        <v>1562</v>
      </c>
      <c r="K2943" s="34">
        <f>ROUND(('NEW Reference'!D$16*List!$H2943)+'NEW Reference'!D$17,0)</f>
        <v>1872</v>
      </c>
      <c r="L2943" s="34">
        <f>ROUND(('NEW Reference'!E$16*List!$H2943)+'NEW Reference'!E$17,0)</f>
        <v>2314</v>
      </c>
      <c r="M2943" s="34">
        <f>ROUND(('NEW Reference'!F$16*List!$H2943)+'NEW Reference'!F$17,0)</f>
        <v>2411</v>
      </c>
      <c r="N2943" s="34">
        <f>ROUND(('NEW Reference'!G$16*List!$H2943)+'NEW Reference'!G$17,0)</f>
        <v>2729</v>
      </c>
      <c r="O2943" s="34">
        <f>ROUND(('NEW Reference'!H$16*List!$H2943)+'NEW Reference'!H$17,0)</f>
        <v>2834</v>
      </c>
      <c r="P2943" s="34">
        <f>ROUND(('NEW Reference'!I$16*List!$H2943)+'NEW Reference'!I$17,0)</f>
        <v>2945</v>
      </c>
      <c r="Q2943" s="34">
        <f>ROUND(('NEW Reference'!J$16*List!$H2943)+'NEW Reference'!J$17,0)</f>
        <v>3410</v>
      </c>
      <c r="R2943" s="34">
        <f>ROUND(('NEW Reference'!K$16*List!$H2943)+'NEW Reference'!K$17,0)</f>
        <v>3518</v>
      </c>
      <c r="S2943" s="34">
        <f>ROUND(('NEW Reference'!L$16*List!$H2943)+'NEW Reference'!L$17,0)</f>
        <v>3796</v>
      </c>
      <c r="T2943" s="34">
        <f>ROUND(('NEW Reference'!M$16*List!$H2943)+'NEW Reference'!M$17,0)</f>
        <v>4534</v>
      </c>
      <c r="U2943" s="34">
        <f>ROUND(('NEW Reference'!N$16*List!$H2943)+'NEW Reference'!N$17,0)</f>
        <v>18293</v>
      </c>
      <c r="V2943" s="35">
        <f>ROUND(('NEW Reference'!O$16*List!$H2943)+'NEW Reference'!O$17,0)</f>
        <v>680</v>
      </c>
      <c r="W2943" s="35">
        <f>ROUND(('NEW Reference'!P$16*List!$H2943)+'NEW Reference'!P$17,0)</f>
        <v>958</v>
      </c>
      <c r="X2943" s="35">
        <f>ROUND(('NEW Reference'!Q$16*List!$H2943)+'NEW Reference'!Q$17,0)</f>
        <v>479</v>
      </c>
      <c r="Y2943" s="36"/>
      <c r="Z2943" s="4" t="str">
        <f t="shared" si="137"/>
        <v>NORTHUMBERLND, Virginia</v>
      </c>
      <c r="AA2943" s="37" t="s">
        <v>6579</v>
      </c>
      <c r="AB2943" s="37" t="s">
        <v>49</v>
      </c>
      <c r="AC2943" s="32" t="s">
        <v>7941</v>
      </c>
      <c r="AD2943" s="38"/>
      <c r="AE2943">
        <f t="shared" si="138"/>
        <v>0.81880000000000008</v>
      </c>
    </row>
    <row r="2944" spans="1:31">
      <c r="A2944" s="28" t="s">
        <v>8097</v>
      </c>
      <c r="B2944" s="44" t="s">
        <v>8098</v>
      </c>
      <c r="C2944" s="47">
        <v>99949</v>
      </c>
      <c r="D2944" s="30" t="s">
        <v>245</v>
      </c>
      <c r="E2944" s="37" t="s">
        <v>8099</v>
      </c>
      <c r="F2944" s="50" t="s">
        <v>7941</v>
      </c>
      <c r="G2944" s="33" t="s">
        <v>59</v>
      </c>
      <c r="H2944">
        <f t="shared" si="136"/>
        <v>0.81880000000000008</v>
      </c>
      <c r="I2944" s="34">
        <f>ROUND(('NEW Reference'!B$16*List!$H2944)+'NEW Reference'!B$17,0)</f>
        <v>1048</v>
      </c>
      <c r="J2944" s="34">
        <f>ROUND(('NEW Reference'!C$16*List!$H2944)+'NEW Reference'!C$17,0)</f>
        <v>1562</v>
      </c>
      <c r="K2944" s="34">
        <f>ROUND(('NEW Reference'!D$16*List!$H2944)+'NEW Reference'!D$17,0)</f>
        <v>1872</v>
      </c>
      <c r="L2944" s="34">
        <f>ROUND(('NEW Reference'!E$16*List!$H2944)+'NEW Reference'!E$17,0)</f>
        <v>2314</v>
      </c>
      <c r="M2944" s="34">
        <f>ROUND(('NEW Reference'!F$16*List!$H2944)+'NEW Reference'!F$17,0)</f>
        <v>2411</v>
      </c>
      <c r="N2944" s="34">
        <f>ROUND(('NEW Reference'!G$16*List!$H2944)+'NEW Reference'!G$17,0)</f>
        <v>2729</v>
      </c>
      <c r="O2944" s="34">
        <f>ROUND(('NEW Reference'!H$16*List!$H2944)+'NEW Reference'!H$17,0)</f>
        <v>2834</v>
      </c>
      <c r="P2944" s="34">
        <f>ROUND(('NEW Reference'!I$16*List!$H2944)+'NEW Reference'!I$17,0)</f>
        <v>2945</v>
      </c>
      <c r="Q2944" s="34">
        <f>ROUND(('NEW Reference'!J$16*List!$H2944)+'NEW Reference'!J$17,0)</f>
        <v>3410</v>
      </c>
      <c r="R2944" s="34">
        <f>ROUND(('NEW Reference'!K$16*List!$H2944)+'NEW Reference'!K$17,0)</f>
        <v>3518</v>
      </c>
      <c r="S2944" s="34">
        <f>ROUND(('NEW Reference'!L$16*List!$H2944)+'NEW Reference'!L$17,0)</f>
        <v>3796</v>
      </c>
      <c r="T2944" s="34">
        <f>ROUND(('NEW Reference'!M$16*List!$H2944)+'NEW Reference'!M$17,0)</f>
        <v>4534</v>
      </c>
      <c r="U2944" s="34">
        <f>ROUND(('NEW Reference'!N$16*List!$H2944)+'NEW Reference'!N$17,0)</f>
        <v>18293</v>
      </c>
      <c r="V2944" s="35">
        <f>ROUND(('NEW Reference'!O$16*List!$H2944)+'NEW Reference'!O$17,0)</f>
        <v>680</v>
      </c>
      <c r="W2944" s="35">
        <f>ROUND(('NEW Reference'!P$16*List!$H2944)+'NEW Reference'!P$17,0)</f>
        <v>958</v>
      </c>
      <c r="X2944" s="35">
        <f>ROUND(('NEW Reference'!Q$16*List!$H2944)+'NEW Reference'!Q$17,0)</f>
        <v>479</v>
      </c>
      <c r="Y2944" s="36"/>
      <c r="Z2944" s="4" t="str">
        <f t="shared" si="137"/>
        <v>NOTTOWAY, Virginia</v>
      </c>
      <c r="AA2944" s="37" t="s">
        <v>8099</v>
      </c>
      <c r="AB2944" s="37" t="s">
        <v>49</v>
      </c>
      <c r="AC2944" s="32" t="s">
        <v>7941</v>
      </c>
      <c r="AD2944" s="38"/>
      <c r="AE2944">
        <f t="shared" si="138"/>
        <v>0.81880000000000008</v>
      </c>
    </row>
    <row r="2945" spans="1:31">
      <c r="A2945" s="28" t="s">
        <v>8100</v>
      </c>
      <c r="B2945" s="44" t="s">
        <v>8101</v>
      </c>
      <c r="C2945" s="47">
        <v>99949</v>
      </c>
      <c r="D2945" s="30" t="s">
        <v>245</v>
      </c>
      <c r="E2945" s="37" t="s">
        <v>898</v>
      </c>
      <c r="F2945" s="50" t="s">
        <v>7941</v>
      </c>
      <c r="G2945" s="33" t="s">
        <v>59</v>
      </c>
      <c r="H2945">
        <f t="shared" si="136"/>
        <v>0.81880000000000008</v>
      </c>
      <c r="I2945" s="34">
        <f>ROUND(('NEW Reference'!B$16*List!$H2945)+'NEW Reference'!B$17,0)</f>
        <v>1048</v>
      </c>
      <c r="J2945" s="34">
        <f>ROUND(('NEW Reference'!C$16*List!$H2945)+'NEW Reference'!C$17,0)</f>
        <v>1562</v>
      </c>
      <c r="K2945" s="34">
        <f>ROUND(('NEW Reference'!D$16*List!$H2945)+'NEW Reference'!D$17,0)</f>
        <v>1872</v>
      </c>
      <c r="L2945" s="34">
        <f>ROUND(('NEW Reference'!E$16*List!$H2945)+'NEW Reference'!E$17,0)</f>
        <v>2314</v>
      </c>
      <c r="M2945" s="34">
        <f>ROUND(('NEW Reference'!F$16*List!$H2945)+'NEW Reference'!F$17,0)</f>
        <v>2411</v>
      </c>
      <c r="N2945" s="34">
        <f>ROUND(('NEW Reference'!G$16*List!$H2945)+'NEW Reference'!G$17,0)</f>
        <v>2729</v>
      </c>
      <c r="O2945" s="34">
        <f>ROUND(('NEW Reference'!H$16*List!$H2945)+'NEW Reference'!H$17,0)</f>
        <v>2834</v>
      </c>
      <c r="P2945" s="34">
        <f>ROUND(('NEW Reference'!I$16*List!$H2945)+'NEW Reference'!I$17,0)</f>
        <v>2945</v>
      </c>
      <c r="Q2945" s="34">
        <f>ROUND(('NEW Reference'!J$16*List!$H2945)+'NEW Reference'!J$17,0)</f>
        <v>3410</v>
      </c>
      <c r="R2945" s="34">
        <f>ROUND(('NEW Reference'!K$16*List!$H2945)+'NEW Reference'!K$17,0)</f>
        <v>3518</v>
      </c>
      <c r="S2945" s="34">
        <f>ROUND(('NEW Reference'!L$16*List!$H2945)+'NEW Reference'!L$17,0)</f>
        <v>3796</v>
      </c>
      <c r="T2945" s="34">
        <f>ROUND(('NEW Reference'!M$16*List!$H2945)+'NEW Reference'!M$17,0)</f>
        <v>4534</v>
      </c>
      <c r="U2945" s="34">
        <f>ROUND(('NEW Reference'!N$16*List!$H2945)+'NEW Reference'!N$17,0)</f>
        <v>18293</v>
      </c>
      <c r="V2945" s="35">
        <f>ROUND(('NEW Reference'!O$16*List!$H2945)+'NEW Reference'!O$17,0)</f>
        <v>680</v>
      </c>
      <c r="W2945" s="35">
        <f>ROUND(('NEW Reference'!P$16*List!$H2945)+'NEW Reference'!P$17,0)</f>
        <v>958</v>
      </c>
      <c r="X2945" s="35">
        <f>ROUND(('NEW Reference'!Q$16*List!$H2945)+'NEW Reference'!Q$17,0)</f>
        <v>479</v>
      </c>
      <c r="Y2945" s="36"/>
      <c r="Z2945" s="4" t="str">
        <f t="shared" si="137"/>
        <v>ORANGE, Virginia</v>
      </c>
      <c r="AA2945" s="46" t="s">
        <v>898</v>
      </c>
      <c r="AB2945" s="37" t="s">
        <v>49</v>
      </c>
      <c r="AC2945" s="41" t="s">
        <v>7941</v>
      </c>
      <c r="AD2945" s="42"/>
      <c r="AE2945">
        <f t="shared" si="138"/>
        <v>0.81880000000000008</v>
      </c>
    </row>
    <row r="2946" spans="1:31">
      <c r="A2946" s="28" t="s">
        <v>8102</v>
      </c>
      <c r="B2946" s="44" t="s">
        <v>8103</v>
      </c>
      <c r="C2946" s="45">
        <v>99949</v>
      </c>
      <c r="D2946" s="30" t="s">
        <v>245</v>
      </c>
      <c r="E2946" s="46" t="s">
        <v>2862</v>
      </c>
      <c r="F2946" s="49" t="s">
        <v>7941</v>
      </c>
      <c r="G2946" s="33" t="s">
        <v>59</v>
      </c>
      <c r="H2946">
        <f t="shared" si="136"/>
        <v>0.81880000000000008</v>
      </c>
      <c r="I2946" s="34">
        <f>ROUND(('NEW Reference'!B$16*List!$H2946)+'NEW Reference'!B$17,0)</f>
        <v>1048</v>
      </c>
      <c r="J2946" s="34">
        <f>ROUND(('NEW Reference'!C$16*List!$H2946)+'NEW Reference'!C$17,0)</f>
        <v>1562</v>
      </c>
      <c r="K2946" s="34">
        <f>ROUND(('NEW Reference'!D$16*List!$H2946)+'NEW Reference'!D$17,0)</f>
        <v>1872</v>
      </c>
      <c r="L2946" s="34">
        <f>ROUND(('NEW Reference'!E$16*List!$H2946)+'NEW Reference'!E$17,0)</f>
        <v>2314</v>
      </c>
      <c r="M2946" s="34">
        <f>ROUND(('NEW Reference'!F$16*List!$H2946)+'NEW Reference'!F$17,0)</f>
        <v>2411</v>
      </c>
      <c r="N2946" s="34">
        <f>ROUND(('NEW Reference'!G$16*List!$H2946)+'NEW Reference'!G$17,0)</f>
        <v>2729</v>
      </c>
      <c r="O2946" s="34">
        <f>ROUND(('NEW Reference'!H$16*List!$H2946)+'NEW Reference'!H$17,0)</f>
        <v>2834</v>
      </c>
      <c r="P2946" s="34">
        <f>ROUND(('NEW Reference'!I$16*List!$H2946)+'NEW Reference'!I$17,0)</f>
        <v>2945</v>
      </c>
      <c r="Q2946" s="34">
        <f>ROUND(('NEW Reference'!J$16*List!$H2946)+'NEW Reference'!J$17,0)</f>
        <v>3410</v>
      </c>
      <c r="R2946" s="34">
        <f>ROUND(('NEW Reference'!K$16*List!$H2946)+'NEW Reference'!K$17,0)</f>
        <v>3518</v>
      </c>
      <c r="S2946" s="34">
        <f>ROUND(('NEW Reference'!L$16*List!$H2946)+'NEW Reference'!L$17,0)</f>
        <v>3796</v>
      </c>
      <c r="T2946" s="34">
        <f>ROUND(('NEW Reference'!M$16*List!$H2946)+'NEW Reference'!M$17,0)</f>
        <v>4534</v>
      </c>
      <c r="U2946" s="34">
        <f>ROUND(('NEW Reference'!N$16*List!$H2946)+'NEW Reference'!N$17,0)</f>
        <v>18293</v>
      </c>
      <c r="V2946" s="35">
        <f>ROUND(('NEW Reference'!O$16*List!$H2946)+'NEW Reference'!O$17,0)</f>
        <v>680</v>
      </c>
      <c r="W2946" s="35">
        <f>ROUND(('NEW Reference'!P$16*List!$H2946)+'NEW Reference'!P$17,0)</f>
        <v>958</v>
      </c>
      <c r="X2946" s="35">
        <f>ROUND(('NEW Reference'!Q$16*List!$H2946)+'NEW Reference'!Q$17,0)</f>
        <v>479</v>
      </c>
      <c r="Y2946" s="36"/>
      <c r="Z2946" s="4" t="str">
        <f t="shared" si="137"/>
        <v>PAGE, Virginia</v>
      </c>
      <c r="AA2946" s="37" t="s">
        <v>2862</v>
      </c>
      <c r="AB2946" s="37" t="s">
        <v>49</v>
      </c>
      <c r="AC2946" s="32" t="s">
        <v>7941</v>
      </c>
      <c r="AD2946" s="38"/>
      <c r="AE2946">
        <f t="shared" si="138"/>
        <v>0.81880000000000008</v>
      </c>
    </row>
    <row r="2947" spans="1:31">
      <c r="A2947" s="28" t="s">
        <v>8104</v>
      </c>
      <c r="B2947" s="44" t="s">
        <v>8105</v>
      </c>
      <c r="C2947" s="45">
        <v>99949</v>
      </c>
      <c r="D2947" s="30" t="s">
        <v>245</v>
      </c>
      <c r="E2947" s="46" t="s">
        <v>8106</v>
      </c>
      <c r="F2947" s="50" t="s">
        <v>7941</v>
      </c>
      <c r="G2947" s="33" t="s">
        <v>59</v>
      </c>
      <c r="H2947">
        <f t="shared" si="136"/>
        <v>0.81880000000000008</v>
      </c>
      <c r="I2947" s="34">
        <f>ROUND(('NEW Reference'!B$16*List!$H2947)+'NEW Reference'!B$17,0)</f>
        <v>1048</v>
      </c>
      <c r="J2947" s="34">
        <f>ROUND(('NEW Reference'!C$16*List!$H2947)+'NEW Reference'!C$17,0)</f>
        <v>1562</v>
      </c>
      <c r="K2947" s="34">
        <f>ROUND(('NEW Reference'!D$16*List!$H2947)+'NEW Reference'!D$17,0)</f>
        <v>1872</v>
      </c>
      <c r="L2947" s="34">
        <f>ROUND(('NEW Reference'!E$16*List!$H2947)+'NEW Reference'!E$17,0)</f>
        <v>2314</v>
      </c>
      <c r="M2947" s="34">
        <f>ROUND(('NEW Reference'!F$16*List!$H2947)+'NEW Reference'!F$17,0)</f>
        <v>2411</v>
      </c>
      <c r="N2947" s="34">
        <f>ROUND(('NEW Reference'!G$16*List!$H2947)+'NEW Reference'!G$17,0)</f>
        <v>2729</v>
      </c>
      <c r="O2947" s="34">
        <f>ROUND(('NEW Reference'!H$16*List!$H2947)+'NEW Reference'!H$17,0)</f>
        <v>2834</v>
      </c>
      <c r="P2947" s="34">
        <f>ROUND(('NEW Reference'!I$16*List!$H2947)+'NEW Reference'!I$17,0)</f>
        <v>2945</v>
      </c>
      <c r="Q2947" s="34">
        <f>ROUND(('NEW Reference'!J$16*List!$H2947)+'NEW Reference'!J$17,0)</f>
        <v>3410</v>
      </c>
      <c r="R2947" s="34">
        <f>ROUND(('NEW Reference'!K$16*List!$H2947)+'NEW Reference'!K$17,0)</f>
        <v>3518</v>
      </c>
      <c r="S2947" s="34">
        <f>ROUND(('NEW Reference'!L$16*List!$H2947)+'NEW Reference'!L$17,0)</f>
        <v>3796</v>
      </c>
      <c r="T2947" s="34">
        <f>ROUND(('NEW Reference'!M$16*List!$H2947)+'NEW Reference'!M$17,0)</f>
        <v>4534</v>
      </c>
      <c r="U2947" s="34">
        <f>ROUND(('NEW Reference'!N$16*List!$H2947)+'NEW Reference'!N$17,0)</f>
        <v>18293</v>
      </c>
      <c r="V2947" s="35">
        <f>ROUND(('NEW Reference'!O$16*List!$H2947)+'NEW Reference'!O$17,0)</f>
        <v>680</v>
      </c>
      <c r="W2947" s="35">
        <f>ROUND(('NEW Reference'!P$16*List!$H2947)+'NEW Reference'!P$17,0)</f>
        <v>958</v>
      </c>
      <c r="X2947" s="35">
        <f>ROUND(('NEW Reference'!Q$16*List!$H2947)+'NEW Reference'!Q$17,0)</f>
        <v>479</v>
      </c>
      <c r="Y2947" s="36"/>
      <c r="Z2947" s="4" t="str">
        <f t="shared" si="137"/>
        <v>PATRICK, Virginia</v>
      </c>
      <c r="AA2947" s="37" t="s">
        <v>8106</v>
      </c>
      <c r="AB2947" s="37" t="s">
        <v>49</v>
      </c>
      <c r="AC2947" s="32" t="s">
        <v>7941</v>
      </c>
      <c r="AD2947" s="38"/>
      <c r="AE2947">
        <f t="shared" si="138"/>
        <v>0.81880000000000008</v>
      </c>
    </row>
    <row r="2948" spans="1:31">
      <c r="A2948" s="28" t="s">
        <v>8107</v>
      </c>
      <c r="B2948" s="44" t="s">
        <v>8108</v>
      </c>
      <c r="C2948" s="45">
        <v>99949</v>
      </c>
      <c r="D2948" s="30" t="s">
        <v>245</v>
      </c>
      <c r="E2948" s="46" t="s">
        <v>8109</v>
      </c>
      <c r="F2948" s="50" t="s">
        <v>7941</v>
      </c>
      <c r="G2948" s="33" t="s">
        <v>59</v>
      </c>
      <c r="H2948">
        <f t="shared" si="136"/>
        <v>0.81880000000000008</v>
      </c>
      <c r="I2948" s="34">
        <f>ROUND(('NEW Reference'!B$16*List!$H2948)+'NEW Reference'!B$17,0)</f>
        <v>1048</v>
      </c>
      <c r="J2948" s="34">
        <f>ROUND(('NEW Reference'!C$16*List!$H2948)+'NEW Reference'!C$17,0)</f>
        <v>1562</v>
      </c>
      <c r="K2948" s="34">
        <f>ROUND(('NEW Reference'!D$16*List!$H2948)+'NEW Reference'!D$17,0)</f>
        <v>1872</v>
      </c>
      <c r="L2948" s="34">
        <f>ROUND(('NEW Reference'!E$16*List!$H2948)+'NEW Reference'!E$17,0)</f>
        <v>2314</v>
      </c>
      <c r="M2948" s="34">
        <f>ROUND(('NEW Reference'!F$16*List!$H2948)+'NEW Reference'!F$17,0)</f>
        <v>2411</v>
      </c>
      <c r="N2948" s="34">
        <f>ROUND(('NEW Reference'!G$16*List!$H2948)+'NEW Reference'!G$17,0)</f>
        <v>2729</v>
      </c>
      <c r="O2948" s="34">
        <f>ROUND(('NEW Reference'!H$16*List!$H2948)+'NEW Reference'!H$17,0)</f>
        <v>2834</v>
      </c>
      <c r="P2948" s="34">
        <f>ROUND(('NEW Reference'!I$16*List!$H2948)+'NEW Reference'!I$17,0)</f>
        <v>2945</v>
      </c>
      <c r="Q2948" s="34">
        <f>ROUND(('NEW Reference'!J$16*List!$H2948)+'NEW Reference'!J$17,0)</f>
        <v>3410</v>
      </c>
      <c r="R2948" s="34">
        <f>ROUND(('NEW Reference'!K$16*List!$H2948)+'NEW Reference'!K$17,0)</f>
        <v>3518</v>
      </c>
      <c r="S2948" s="34">
        <f>ROUND(('NEW Reference'!L$16*List!$H2948)+'NEW Reference'!L$17,0)</f>
        <v>3796</v>
      </c>
      <c r="T2948" s="34">
        <f>ROUND(('NEW Reference'!M$16*List!$H2948)+'NEW Reference'!M$17,0)</f>
        <v>4534</v>
      </c>
      <c r="U2948" s="34">
        <f>ROUND(('NEW Reference'!N$16*List!$H2948)+'NEW Reference'!N$17,0)</f>
        <v>18293</v>
      </c>
      <c r="V2948" s="35">
        <f>ROUND(('NEW Reference'!O$16*List!$H2948)+'NEW Reference'!O$17,0)</f>
        <v>680</v>
      </c>
      <c r="W2948" s="35">
        <f>ROUND(('NEW Reference'!P$16*List!$H2948)+'NEW Reference'!P$17,0)</f>
        <v>958</v>
      </c>
      <c r="X2948" s="35">
        <f>ROUND(('NEW Reference'!Q$16*List!$H2948)+'NEW Reference'!Q$17,0)</f>
        <v>479</v>
      </c>
      <c r="Y2948" s="36"/>
      <c r="Z2948" s="4" t="str">
        <f t="shared" si="137"/>
        <v>PITTSYLVANIA, Virginia</v>
      </c>
      <c r="AA2948" s="46" t="s">
        <v>8109</v>
      </c>
      <c r="AB2948" s="37" t="s">
        <v>49</v>
      </c>
      <c r="AC2948" s="41" t="s">
        <v>7941</v>
      </c>
      <c r="AD2948" s="42"/>
      <c r="AE2948">
        <f t="shared" si="138"/>
        <v>0.81880000000000008</v>
      </c>
    </row>
    <row r="2949" spans="1:31">
      <c r="A2949" s="28" t="s">
        <v>8110</v>
      </c>
      <c r="B2949" s="44" t="s">
        <v>8111</v>
      </c>
      <c r="C2949" s="47">
        <v>40060</v>
      </c>
      <c r="D2949" s="30" t="s">
        <v>1457</v>
      </c>
      <c r="E2949" s="37" t="s">
        <v>8112</v>
      </c>
      <c r="F2949" s="50" t="s">
        <v>7941</v>
      </c>
      <c r="G2949" s="33" t="s">
        <v>48</v>
      </c>
      <c r="H2949">
        <f t="shared" si="136"/>
        <v>0.91320000000000001</v>
      </c>
      <c r="I2949" s="34">
        <f>ROUND(('NEW Reference'!B$16*List!$H2949)+'NEW Reference'!B$17,0)</f>
        <v>1135</v>
      </c>
      <c r="J2949" s="34">
        <f>ROUND(('NEW Reference'!C$16*List!$H2949)+'NEW Reference'!C$17,0)</f>
        <v>1692</v>
      </c>
      <c r="K2949" s="34">
        <f>ROUND(('NEW Reference'!D$16*List!$H2949)+'NEW Reference'!D$17,0)</f>
        <v>2028</v>
      </c>
      <c r="L2949" s="34">
        <f>ROUND(('NEW Reference'!E$16*List!$H2949)+'NEW Reference'!E$17,0)</f>
        <v>2507</v>
      </c>
      <c r="M2949" s="34">
        <f>ROUND(('NEW Reference'!F$16*List!$H2949)+'NEW Reference'!F$17,0)</f>
        <v>2612</v>
      </c>
      <c r="N2949" s="34">
        <f>ROUND(('NEW Reference'!G$16*List!$H2949)+'NEW Reference'!G$17,0)</f>
        <v>2957</v>
      </c>
      <c r="O2949" s="34">
        <f>ROUND(('NEW Reference'!H$16*List!$H2949)+'NEW Reference'!H$17,0)</f>
        <v>3070</v>
      </c>
      <c r="P2949" s="34">
        <f>ROUND(('NEW Reference'!I$16*List!$H2949)+'NEW Reference'!I$17,0)</f>
        <v>3190</v>
      </c>
      <c r="Q2949" s="34">
        <f>ROUND(('NEW Reference'!J$16*List!$H2949)+'NEW Reference'!J$17,0)</f>
        <v>3695</v>
      </c>
      <c r="R2949" s="34">
        <f>ROUND(('NEW Reference'!K$16*List!$H2949)+'NEW Reference'!K$17,0)</f>
        <v>3811</v>
      </c>
      <c r="S2949" s="34">
        <f>ROUND(('NEW Reference'!L$16*List!$H2949)+'NEW Reference'!L$17,0)</f>
        <v>4112</v>
      </c>
      <c r="T2949" s="34">
        <f>ROUND(('NEW Reference'!M$16*List!$H2949)+'NEW Reference'!M$17,0)</f>
        <v>4911</v>
      </c>
      <c r="U2949" s="34">
        <f>ROUND(('NEW Reference'!N$16*List!$H2949)+'NEW Reference'!N$17,0)</f>
        <v>19817</v>
      </c>
      <c r="V2949" s="35">
        <f>ROUND(('NEW Reference'!O$16*List!$H2949)+'NEW Reference'!O$17,0)</f>
        <v>737</v>
      </c>
      <c r="W2949" s="35">
        <f>ROUND(('NEW Reference'!P$16*List!$H2949)+'NEW Reference'!P$17,0)</f>
        <v>1038</v>
      </c>
      <c r="X2949" s="35">
        <f>ROUND(('NEW Reference'!Q$16*List!$H2949)+'NEW Reference'!Q$17,0)</f>
        <v>519</v>
      </c>
      <c r="Y2949" s="36"/>
      <c r="Z2949" s="4" t="str">
        <f t="shared" si="137"/>
        <v>POWHATAN, Virginia</v>
      </c>
      <c r="AA2949" s="37" t="s">
        <v>8112</v>
      </c>
      <c r="AB2949" s="37" t="s">
        <v>49</v>
      </c>
      <c r="AC2949" s="32" t="s">
        <v>7941</v>
      </c>
      <c r="AD2949" s="38"/>
      <c r="AE2949">
        <f t="shared" si="138"/>
        <v>0.91320000000000001</v>
      </c>
    </row>
    <row r="2950" spans="1:31">
      <c r="A2950" s="28" t="s">
        <v>8113</v>
      </c>
      <c r="B2950" s="44" t="s">
        <v>8114</v>
      </c>
      <c r="C2950" s="45">
        <v>99949</v>
      </c>
      <c r="D2950" s="30" t="s">
        <v>245</v>
      </c>
      <c r="E2950" s="46" t="s">
        <v>8115</v>
      </c>
      <c r="F2950" s="49" t="s">
        <v>7941</v>
      </c>
      <c r="G2950" s="33" t="s">
        <v>59</v>
      </c>
      <c r="H2950">
        <f t="shared" si="136"/>
        <v>0.81880000000000008</v>
      </c>
      <c r="I2950" s="34">
        <f>ROUND(('NEW Reference'!B$16*List!$H2950)+'NEW Reference'!B$17,0)</f>
        <v>1048</v>
      </c>
      <c r="J2950" s="34">
        <f>ROUND(('NEW Reference'!C$16*List!$H2950)+'NEW Reference'!C$17,0)</f>
        <v>1562</v>
      </c>
      <c r="K2950" s="34">
        <f>ROUND(('NEW Reference'!D$16*List!$H2950)+'NEW Reference'!D$17,0)</f>
        <v>1872</v>
      </c>
      <c r="L2950" s="34">
        <f>ROUND(('NEW Reference'!E$16*List!$H2950)+'NEW Reference'!E$17,0)</f>
        <v>2314</v>
      </c>
      <c r="M2950" s="34">
        <f>ROUND(('NEW Reference'!F$16*List!$H2950)+'NEW Reference'!F$17,0)</f>
        <v>2411</v>
      </c>
      <c r="N2950" s="34">
        <f>ROUND(('NEW Reference'!G$16*List!$H2950)+'NEW Reference'!G$17,0)</f>
        <v>2729</v>
      </c>
      <c r="O2950" s="34">
        <f>ROUND(('NEW Reference'!H$16*List!$H2950)+'NEW Reference'!H$17,0)</f>
        <v>2834</v>
      </c>
      <c r="P2950" s="34">
        <f>ROUND(('NEW Reference'!I$16*List!$H2950)+'NEW Reference'!I$17,0)</f>
        <v>2945</v>
      </c>
      <c r="Q2950" s="34">
        <f>ROUND(('NEW Reference'!J$16*List!$H2950)+'NEW Reference'!J$17,0)</f>
        <v>3410</v>
      </c>
      <c r="R2950" s="34">
        <f>ROUND(('NEW Reference'!K$16*List!$H2950)+'NEW Reference'!K$17,0)</f>
        <v>3518</v>
      </c>
      <c r="S2950" s="34">
        <f>ROUND(('NEW Reference'!L$16*List!$H2950)+'NEW Reference'!L$17,0)</f>
        <v>3796</v>
      </c>
      <c r="T2950" s="34">
        <f>ROUND(('NEW Reference'!M$16*List!$H2950)+'NEW Reference'!M$17,0)</f>
        <v>4534</v>
      </c>
      <c r="U2950" s="34">
        <f>ROUND(('NEW Reference'!N$16*List!$H2950)+'NEW Reference'!N$17,0)</f>
        <v>18293</v>
      </c>
      <c r="V2950" s="35">
        <f>ROUND(('NEW Reference'!O$16*List!$H2950)+'NEW Reference'!O$17,0)</f>
        <v>680</v>
      </c>
      <c r="W2950" s="35">
        <f>ROUND(('NEW Reference'!P$16*List!$H2950)+'NEW Reference'!P$17,0)</f>
        <v>958</v>
      </c>
      <c r="X2950" s="35">
        <f>ROUND(('NEW Reference'!Q$16*List!$H2950)+'NEW Reference'!Q$17,0)</f>
        <v>479</v>
      </c>
      <c r="Y2950" s="36"/>
      <c r="Z2950" s="4" t="str">
        <f t="shared" si="137"/>
        <v>PRINCE EDWARD, Virginia</v>
      </c>
      <c r="AA2950" s="37" t="s">
        <v>8115</v>
      </c>
      <c r="AB2950" s="37" t="s">
        <v>49</v>
      </c>
      <c r="AC2950" s="32" t="s">
        <v>7941</v>
      </c>
      <c r="AD2950" s="38"/>
      <c r="AE2950">
        <f t="shared" si="138"/>
        <v>0.81880000000000008</v>
      </c>
    </row>
    <row r="2951" spans="1:31">
      <c r="A2951" s="28" t="s">
        <v>8116</v>
      </c>
      <c r="B2951" s="44" t="s">
        <v>8117</v>
      </c>
      <c r="C2951" s="45">
        <v>40060</v>
      </c>
      <c r="D2951" s="30" t="s">
        <v>1457</v>
      </c>
      <c r="E2951" s="46" t="s">
        <v>8118</v>
      </c>
      <c r="F2951" s="50" t="s">
        <v>7941</v>
      </c>
      <c r="G2951" s="33" t="s">
        <v>48</v>
      </c>
      <c r="H2951">
        <f t="shared" si="136"/>
        <v>0.91320000000000001</v>
      </c>
      <c r="I2951" s="34">
        <f>ROUND(('NEW Reference'!B$16*List!$H2951)+'NEW Reference'!B$17,0)</f>
        <v>1135</v>
      </c>
      <c r="J2951" s="34">
        <f>ROUND(('NEW Reference'!C$16*List!$H2951)+'NEW Reference'!C$17,0)</f>
        <v>1692</v>
      </c>
      <c r="K2951" s="34">
        <f>ROUND(('NEW Reference'!D$16*List!$H2951)+'NEW Reference'!D$17,0)</f>
        <v>2028</v>
      </c>
      <c r="L2951" s="34">
        <f>ROUND(('NEW Reference'!E$16*List!$H2951)+'NEW Reference'!E$17,0)</f>
        <v>2507</v>
      </c>
      <c r="M2951" s="34">
        <f>ROUND(('NEW Reference'!F$16*List!$H2951)+'NEW Reference'!F$17,0)</f>
        <v>2612</v>
      </c>
      <c r="N2951" s="34">
        <f>ROUND(('NEW Reference'!G$16*List!$H2951)+'NEW Reference'!G$17,0)</f>
        <v>2957</v>
      </c>
      <c r="O2951" s="34">
        <f>ROUND(('NEW Reference'!H$16*List!$H2951)+'NEW Reference'!H$17,0)</f>
        <v>3070</v>
      </c>
      <c r="P2951" s="34">
        <f>ROUND(('NEW Reference'!I$16*List!$H2951)+'NEW Reference'!I$17,0)</f>
        <v>3190</v>
      </c>
      <c r="Q2951" s="34">
        <f>ROUND(('NEW Reference'!J$16*List!$H2951)+'NEW Reference'!J$17,0)</f>
        <v>3695</v>
      </c>
      <c r="R2951" s="34">
        <f>ROUND(('NEW Reference'!K$16*List!$H2951)+'NEW Reference'!K$17,0)</f>
        <v>3811</v>
      </c>
      <c r="S2951" s="34">
        <f>ROUND(('NEW Reference'!L$16*List!$H2951)+'NEW Reference'!L$17,0)</f>
        <v>4112</v>
      </c>
      <c r="T2951" s="34">
        <f>ROUND(('NEW Reference'!M$16*List!$H2951)+'NEW Reference'!M$17,0)</f>
        <v>4911</v>
      </c>
      <c r="U2951" s="34">
        <f>ROUND(('NEW Reference'!N$16*List!$H2951)+'NEW Reference'!N$17,0)</f>
        <v>19817</v>
      </c>
      <c r="V2951" s="35">
        <f>ROUND(('NEW Reference'!O$16*List!$H2951)+'NEW Reference'!O$17,0)</f>
        <v>737</v>
      </c>
      <c r="W2951" s="35">
        <f>ROUND(('NEW Reference'!P$16*List!$H2951)+'NEW Reference'!P$17,0)</f>
        <v>1038</v>
      </c>
      <c r="X2951" s="35">
        <f>ROUND(('NEW Reference'!Q$16*List!$H2951)+'NEW Reference'!Q$17,0)</f>
        <v>519</v>
      </c>
      <c r="Y2951" s="36"/>
      <c r="Z2951" s="4" t="str">
        <f t="shared" si="137"/>
        <v>PRINCE GEORGE, Virginia</v>
      </c>
      <c r="AA2951" s="46" t="s">
        <v>8118</v>
      </c>
      <c r="AB2951" s="37" t="s">
        <v>49</v>
      </c>
      <c r="AC2951" s="41" t="s">
        <v>7941</v>
      </c>
      <c r="AD2951" s="42"/>
      <c r="AE2951">
        <f t="shared" si="138"/>
        <v>0.91320000000000001</v>
      </c>
    </row>
    <row r="2952" spans="1:31">
      <c r="A2952" s="28" t="s">
        <v>8119</v>
      </c>
      <c r="B2952" s="44" t="s">
        <v>8120</v>
      </c>
      <c r="C2952" s="47">
        <v>47894</v>
      </c>
      <c r="D2952" s="30" t="s">
        <v>1327</v>
      </c>
      <c r="E2952" s="37" t="s">
        <v>8121</v>
      </c>
      <c r="F2952" s="50" t="s">
        <v>7941</v>
      </c>
      <c r="G2952" s="33" t="s">
        <v>48</v>
      </c>
      <c r="H2952">
        <f t="shared" si="136"/>
        <v>1.0254000000000001</v>
      </c>
      <c r="I2952" s="34">
        <f>ROUND(('NEW Reference'!B$16*List!$H2952)+'NEW Reference'!B$17,0)</f>
        <v>1239</v>
      </c>
      <c r="J2952" s="34">
        <f>ROUND(('NEW Reference'!C$16*List!$H2952)+'NEW Reference'!C$17,0)</f>
        <v>1847</v>
      </c>
      <c r="K2952" s="34">
        <f>ROUND(('NEW Reference'!D$16*List!$H2952)+'NEW Reference'!D$17,0)</f>
        <v>2213</v>
      </c>
      <c r="L2952" s="34">
        <f>ROUND(('NEW Reference'!E$16*List!$H2952)+'NEW Reference'!E$17,0)</f>
        <v>2736</v>
      </c>
      <c r="M2952" s="34">
        <f>ROUND(('NEW Reference'!F$16*List!$H2952)+'NEW Reference'!F$17,0)</f>
        <v>2851</v>
      </c>
      <c r="N2952" s="34">
        <f>ROUND(('NEW Reference'!G$16*List!$H2952)+'NEW Reference'!G$17,0)</f>
        <v>3227</v>
      </c>
      <c r="O2952" s="34">
        <f>ROUND(('NEW Reference'!H$16*List!$H2952)+'NEW Reference'!H$17,0)</f>
        <v>3351</v>
      </c>
      <c r="P2952" s="34">
        <f>ROUND(('NEW Reference'!I$16*List!$H2952)+'NEW Reference'!I$17,0)</f>
        <v>3482</v>
      </c>
      <c r="Q2952" s="34">
        <f>ROUND(('NEW Reference'!J$16*List!$H2952)+'NEW Reference'!J$17,0)</f>
        <v>4032</v>
      </c>
      <c r="R2952" s="34">
        <f>ROUND(('NEW Reference'!K$16*List!$H2952)+'NEW Reference'!K$17,0)</f>
        <v>4159</v>
      </c>
      <c r="S2952" s="34">
        <f>ROUND(('NEW Reference'!L$16*List!$H2952)+'NEW Reference'!L$17,0)</f>
        <v>4488</v>
      </c>
      <c r="T2952" s="34">
        <f>ROUND(('NEW Reference'!M$16*List!$H2952)+'NEW Reference'!M$17,0)</f>
        <v>5360</v>
      </c>
      <c r="U2952" s="34">
        <f>ROUND(('NEW Reference'!N$16*List!$H2952)+'NEW Reference'!N$17,0)</f>
        <v>21629</v>
      </c>
      <c r="V2952" s="35">
        <f>ROUND(('NEW Reference'!O$16*List!$H2952)+'NEW Reference'!O$17,0)</f>
        <v>804</v>
      </c>
      <c r="W2952" s="35">
        <f>ROUND(('NEW Reference'!P$16*List!$H2952)+'NEW Reference'!P$17,0)</f>
        <v>1133</v>
      </c>
      <c r="X2952" s="35">
        <f>ROUND(('NEW Reference'!Q$16*List!$H2952)+'NEW Reference'!Q$17,0)</f>
        <v>567</v>
      </c>
      <c r="Y2952" s="36"/>
      <c r="Z2952" s="4" t="str">
        <f t="shared" si="137"/>
        <v>PRINCE WILLIAM, Virginia</v>
      </c>
      <c r="AA2952" s="46" t="s">
        <v>8121</v>
      </c>
      <c r="AB2952" s="37" t="s">
        <v>49</v>
      </c>
      <c r="AC2952" s="41" t="s">
        <v>7941</v>
      </c>
      <c r="AD2952" s="42"/>
      <c r="AE2952">
        <f t="shared" si="138"/>
        <v>1.0254000000000001</v>
      </c>
    </row>
    <row r="2953" spans="1:31">
      <c r="A2953" s="28" t="s">
        <v>8122</v>
      </c>
      <c r="B2953" s="44" t="s">
        <v>8123</v>
      </c>
      <c r="C2953" s="47">
        <v>13980</v>
      </c>
      <c r="D2953" s="30" t="s">
        <v>404</v>
      </c>
      <c r="E2953" s="37" t="s">
        <v>713</v>
      </c>
      <c r="F2953" s="49" t="s">
        <v>7941</v>
      </c>
      <c r="G2953" s="33" t="s">
        <v>48</v>
      </c>
      <c r="H2953">
        <f t="shared" si="136"/>
        <v>0.85770000000000002</v>
      </c>
      <c r="I2953" s="34">
        <f>ROUND(('NEW Reference'!B$16*List!$H2953)+'NEW Reference'!B$17,0)</f>
        <v>1084</v>
      </c>
      <c r="J2953" s="34">
        <f>ROUND(('NEW Reference'!C$16*List!$H2953)+'NEW Reference'!C$17,0)</f>
        <v>1616</v>
      </c>
      <c r="K2953" s="34">
        <f>ROUND(('NEW Reference'!D$16*List!$H2953)+'NEW Reference'!D$17,0)</f>
        <v>1936</v>
      </c>
      <c r="L2953" s="34">
        <f>ROUND(('NEW Reference'!E$16*List!$H2953)+'NEW Reference'!E$17,0)</f>
        <v>2394</v>
      </c>
      <c r="M2953" s="34">
        <f>ROUND(('NEW Reference'!F$16*List!$H2953)+'NEW Reference'!F$17,0)</f>
        <v>2494</v>
      </c>
      <c r="N2953" s="34">
        <f>ROUND(('NEW Reference'!G$16*List!$H2953)+'NEW Reference'!G$17,0)</f>
        <v>2823</v>
      </c>
      <c r="O2953" s="34">
        <f>ROUND(('NEW Reference'!H$16*List!$H2953)+'NEW Reference'!H$17,0)</f>
        <v>2931</v>
      </c>
      <c r="P2953" s="34">
        <f>ROUND(('NEW Reference'!I$16*List!$H2953)+'NEW Reference'!I$17,0)</f>
        <v>3046</v>
      </c>
      <c r="Q2953" s="34">
        <f>ROUND(('NEW Reference'!J$16*List!$H2953)+'NEW Reference'!J$17,0)</f>
        <v>3527</v>
      </c>
      <c r="R2953" s="34">
        <f>ROUND(('NEW Reference'!K$16*List!$H2953)+'NEW Reference'!K$17,0)</f>
        <v>3639</v>
      </c>
      <c r="S2953" s="34">
        <f>ROUND(('NEW Reference'!L$16*List!$H2953)+'NEW Reference'!L$17,0)</f>
        <v>3926</v>
      </c>
      <c r="T2953" s="34">
        <f>ROUND(('NEW Reference'!M$16*List!$H2953)+'NEW Reference'!M$17,0)</f>
        <v>4689</v>
      </c>
      <c r="U2953" s="34">
        <f>ROUND(('NEW Reference'!N$16*List!$H2953)+'NEW Reference'!N$17,0)</f>
        <v>18921</v>
      </c>
      <c r="V2953" s="35">
        <f>ROUND(('NEW Reference'!O$16*List!$H2953)+'NEW Reference'!O$17,0)</f>
        <v>703</v>
      </c>
      <c r="W2953" s="35">
        <f>ROUND(('NEW Reference'!P$16*List!$H2953)+'NEW Reference'!P$17,0)</f>
        <v>991</v>
      </c>
      <c r="X2953" s="35">
        <f>ROUND(('NEW Reference'!Q$16*List!$H2953)+'NEW Reference'!Q$17,0)</f>
        <v>496</v>
      </c>
      <c r="Y2953" s="36"/>
      <c r="Z2953" s="4" t="str">
        <f t="shared" si="137"/>
        <v>PULASKI, Virginia</v>
      </c>
      <c r="AA2953" s="37" t="s">
        <v>713</v>
      </c>
      <c r="AB2953" s="37" t="s">
        <v>49</v>
      </c>
      <c r="AC2953" s="32" t="s">
        <v>7941</v>
      </c>
      <c r="AD2953" s="38"/>
      <c r="AE2953">
        <f t="shared" si="138"/>
        <v>0.85770000000000002</v>
      </c>
    </row>
    <row r="2954" spans="1:31">
      <c r="A2954" s="28" t="s">
        <v>8124</v>
      </c>
      <c r="B2954" s="44" t="s">
        <v>8125</v>
      </c>
      <c r="C2954" s="47">
        <v>47894</v>
      </c>
      <c r="D2954" s="30" t="s">
        <v>1327</v>
      </c>
      <c r="E2954" s="37" t="s">
        <v>8126</v>
      </c>
      <c r="F2954" s="50" t="s">
        <v>7941</v>
      </c>
      <c r="G2954" s="33" t="s">
        <v>48</v>
      </c>
      <c r="H2954">
        <f t="shared" si="136"/>
        <v>1.0254000000000001</v>
      </c>
      <c r="I2954" s="34">
        <f>ROUND(('NEW Reference'!B$16*List!$H2954)+'NEW Reference'!B$17,0)</f>
        <v>1239</v>
      </c>
      <c r="J2954" s="34">
        <f>ROUND(('NEW Reference'!C$16*List!$H2954)+'NEW Reference'!C$17,0)</f>
        <v>1847</v>
      </c>
      <c r="K2954" s="34">
        <f>ROUND(('NEW Reference'!D$16*List!$H2954)+'NEW Reference'!D$17,0)</f>
        <v>2213</v>
      </c>
      <c r="L2954" s="34">
        <f>ROUND(('NEW Reference'!E$16*List!$H2954)+'NEW Reference'!E$17,0)</f>
        <v>2736</v>
      </c>
      <c r="M2954" s="34">
        <f>ROUND(('NEW Reference'!F$16*List!$H2954)+'NEW Reference'!F$17,0)</f>
        <v>2851</v>
      </c>
      <c r="N2954" s="34">
        <f>ROUND(('NEW Reference'!G$16*List!$H2954)+'NEW Reference'!G$17,0)</f>
        <v>3227</v>
      </c>
      <c r="O2954" s="34">
        <f>ROUND(('NEW Reference'!H$16*List!$H2954)+'NEW Reference'!H$17,0)</f>
        <v>3351</v>
      </c>
      <c r="P2954" s="34">
        <f>ROUND(('NEW Reference'!I$16*List!$H2954)+'NEW Reference'!I$17,0)</f>
        <v>3482</v>
      </c>
      <c r="Q2954" s="34">
        <f>ROUND(('NEW Reference'!J$16*List!$H2954)+'NEW Reference'!J$17,0)</f>
        <v>4032</v>
      </c>
      <c r="R2954" s="34">
        <f>ROUND(('NEW Reference'!K$16*List!$H2954)+'NEW Reference'!K$17,0)</f>
        <v>4159</v>
      </c>
      <c r="S2954" s="34">
        <f>ROUND(('NEW Reference'!L$16*List!$H2954)+'NEW Reference'!L$17,0)</f>
        <v>4488</v>
      </c>
      <c r="T2954" s="34">
        <f>ROUND(('NEW Reference'!M$16*List!$H2954)+'NEW Reference'!M$17,0)</f>
        <v>5360</v>
      </c>
      <c r="U2954" s="34">
        <f>ROUND(('NEW Reference'!N$16*List!$H2954)+'NEW Reference'!N$17,0)</f>
        <v>21629</v>
      </c>
      <c r="V2954" s="35">
        <f>ROUND(('NEW Reference'!O$16*List!$H2954)+'NEW Reference'!O$17,0)</f>
        <v>804</v>
      </c>
      <c r="W2954" s="35">
        <f>ROUND(('NEW Reference'!P$16*List!$H2954)+'NEW Reference'!P$17,0)</f>
        <v>1133</v>
      </c>
      <c r="X2954" s="35">
        <f>ROUND(('NEW Reference'!Q$16*List!$H2954)+'NEW Reference'!Q$17,0)</f>
        <v>567</v>
      </c>
      <c r="Y2954" s="36"/>
      <c r="Z2954" s="4" t="str">
        <f t="shared" si="137"/>
        <v>RAPPAHANNOCK, Virginia</v>
      </c>
      <c r="AA2954" s="46" t="s">
        <v>8126</v>
      </c>
      <c r="AB2954" s="37" t="s">
        <v>49</v>
      </c>
      <c r="AC2954" s="41" t="s">
        <v>7941</v>
      </c>
      <c r="AD2954" s="42"/>
      <c r="AE2954">
        <f t="shared" si="138"/>
        <v>1.0254000000000001</v>
      </c>
    </row>
    <row r="2955" spans="1:31">
      <c r="A2955" s="28" t="s">
        <v>8127</v>
      </c>
      <c r="B2955" s="44" t="s">
        <v>8128</v>
      </c>
      <c r="C2955" s="47">
        <v>99949</v>
      </c>
      <c r="D2955" s="30" t="s">
        <v>245</v>
      </c>
      <c r="E2955" s="37" t="s">
        <v>1952</v>
      </c>
      <c r="F2955" s="50" t="s">
        <v>7941</v>
      </c>
      <c r="G2955" s="33" t="s">
        <v>59</v>
      </c>
      <c r="H2955">
        <f t="shared" si="136"/>
        <v>0.81880000000000008</v>
      </c>
      <c r="I2955" s="34">
        <f>ROUND(('NEW Reference'!B$16*List!$H2955)+'NEW Reference'!B$17,0)</f>
        <v>1048</v>
      </c>
      <c r="J2955" s="34">
        <f>ROUND(('NEW Reference'!C$16*List!$H2955)+'NEW Reference'!C$17,0)</f>
        <v>1562</v>
      </c>
      <c r="K2955" s="34">
        <f>ROUND(('NEW Reference'!D$16*List!$H2955)+'NEW Reference'!D$17,0)</f>
        <v>1872</v>
      </c>
      <c r="L2955" s="34">
        <f>ROUND(('NEW Reference'!E$16*List!$H2955)+'NEW Reference'!E$17,0)</f>
        <v>2314</v>
      </c>
      <c r="M2955" s="34">
        <f>ROUND(('NEW Reference'!F$16*List!$H2955)+'NEW Reference'!F$17,0)</f>
        <v>2411</v>
      </c>
      <c r="N2955" s="34">
        <f>ROUND(('NEW Reference'!G$16*List!$H2955)+'NEW Reference'!G$17,0)</f>
        <v>2729</v>
      </c>
      <c r="O2955" s="34">
        <f>ROUND(('NEW Reference'!H$16*List!$H2955)+'NEW Reference'!H$17,0)</f>
        <v>2834</v>
      </c>
      <c r="P2955" s="34">
        <f>ROUND(('NEW Reference'!I$16*List!$H2955)+'NEW Reference'!I$17,0)</f>
        <v>2945</v>
      </c>
      <c r="Q2955" s="34">
        <f>ROUND(('NEW Reference'!J$16*List!$H2955)+'NEW Reference'!J$17,0)</f>
        <v>3410</v>
      </c>
      <c r="R2955" s="34">
        <f>ROUND(('NEW Reference'!K$16*List!$H2955)+'NEW Reference'!K$17,0)</f>
        <v>3518</v>
      </c>
      <c r="S2955" s="34">
        <f>ROUND(('NEW Reference'!L$16*List!$H2955)+'NEW Reference'!L$17,0)</f>
        <v>3796</v>
      </c>
      <c r="T2955" s="34">
        <f>ROUND(('NEW Reference'!M$16*List!$H2955)+'NEW Reference'!M$17,0)</f>
        <v>4534</v>
      </c>
      <c r="U2955" s="34">
        <f>ROUND(('NEW Reference'!N$16*List!$H2955)+'NEW Reference'!N$17,0)</f>
        <v>18293</v>
      </c>
      <c r="V2955" s="35">
        <f>ROUND(('NEW Reference'!O$16*List!$H2955)+'NEW Reference'!O$17,0)</f>
        <v>680</v>
      </c>
      <c r="W2955" s="35">
        <f>ROUND(('NEW Reference'!P$16*List!$H2955)+'NEW Reference'!P$17,0)</f>
        <v>958</v>
      </c>
      <c r="X2955" s="35">
        <f>ROUND(('NEW Reference'!Q$16*List!$H2955)+'NEW Reference'!Q$17,0)</f>
        <v>479</v>
      </c>
      <c r="Y2955" s="36"/>
      <c r="Z2955" s="4" t="str">
        <f t="shared" si="137"/>
        <v>RICHMOND, Virginia</v>
      </c>
      <c r="AA2955" s="37" t="s">
        <v>1952</v>
      </c>
      <c r="AB2955" s="37" t="s">
        <v>49</v>
      </c>
      <c r="AC2955" s="32" t="s">
        <v>7941</v>
      </c>
      <c r="AD2955" s="38"/>
      <c r="AE2955">
        <f t="shared" si="138"/>
        <v>0.81880000000000008</v>
      </c>
    </row>
    <row r="2956" spans="1:31">
      <c r="A2956" s="28" t="s">
        <v>8129</v>
      </c>
      <c r="B2956" s="44" t="s">
        <v>8130</v>
      </c>
      <c r="C2956" s="47">
        <v>40220</v>
      </c>
      <c r="D2956" s="30" t="s">
        <v>1463</v>
      </c>
      <c r="E2956" s="37" t="s">
        <v>8131</v>
      </c>
      <c r="F2956" s="49" t="s">
        <v>7941</v>
      </c>
      <c r="G2956" s="33" t="s">
        <v>48</v>
      </c>
      <c r="H2956">
        <f t="shared" si="136"/>
        <v>0.84240000000000004</v>
      </c>
      <c r="I2956" s="34">
        <f>ROUND(('NEW Reference'!B$16*List!$H2956)+'NEW Reference'!B$17,0)</f>
        <v>1070</v>
      </c>
      <c r="J2956" s="34">
        <f>ROUND(('NEW Reference'!C$16*List!$H2956)+'NEW Reference'!C$17,0)</f>
        <v>1595</v>
      </c>
      <c r="K2956" s="34">
        <f>ROUND(('NEW Reference'!D$16*List!$H2956)+'NEW Reference'!D$17,0)</f>
        <v>1911</v>
      </c>
      <c r="L2956" s="34">
        <f>ROUND(('NEW Reference'!E$16*List!$H2956)+'NEW Reference'!E$17,0)</f>
        <v>2363</v>
      </c>
      <c r="M2956" s="34">
        <f>ROUND(('NEW Reference'!F$16*List!$H2956)+'NEW Reference'!F$17,0)</f>
        <v>2461</v>
      </c>
      <c r="N2956" s="34">
        <f>ROUND(('NEW Reference'!G$16*List!$H2956)+'NEW Reference'!G$17,0)</f>
        <v>2786</v>
      </c>
      <c r="O2956" s="34">
        <f>ROUND(('NEW Reference'!H$16*List!$H2956)+'NEW Reference'!H$17,0)</f>
        <v>2893</v>
      </c>
      <c r="P2956" s="34">
        <f>ROUND(('NEW Reference'!I$16*List!$H2956)+'NEW Reference'!I$17,0)</f>
        <v>3006</v>
      </c>
      <c r="Q2956" s="34">
        <f>ROUND(('NEW Reference'!J$16*List!$H2956)+'NEW Reference'!J$17,0)</f>
        <v>3481</v>
      </c>
      <c r="R2956" s="34">
        <f>ROUND(('NEW Reference'!K$16*List!$H2956)+'NEW Reference'!K$17,0)</f>
        <v>3591</v>
      </c>
      <c r="S2956" s="34">
        <f>ROUND(('NEW Reference'!L$16*List!$H2956)+'NEW Reference'!L$17,0)</f>
        <v>3875</v>
      </c>
      <c r="T2956" s="34">
        <f>ROUND(('NEW Reference'!M$16*List!$H2956)+'NEW Reference'!M$17,0)</f>
        <v>4628</v>
      </c>
      <c r="U2956" s="34">
        <f>ROUND(('NEW Reference'!N$16*List!$H2956)+'NEW Reference'!N$17,0)</f>
        <v>18674</v>
      </c>
      <c r="V2956" s="35">
        <f>ROUND(('NEW Reference'!O$16*List!$H2956)+'NEW Reference'!O$17,0)</f>
        <v>694</v>
      </c>
      <c r="W2956" s="35">
        <f>ROUND(('NEW Reference'!P$16*List!$H2956)+'NEW Reference'!P$17,0)</f>
        <v>978</v>
      </c>
      <c r="X2956" s="35">
        <f>ROUND(('NEW Reference'!Q$16*List!$H2956)+'NEW Reference'!Q$17,0)</f>
        <v>489</v>
      </c>
      <c r="Y2956" s="36"/>
      <c r="Z2956" s="4" t="str">
        <f t="shared" si="137"/>
        <v>ROANOKE, Virginia</v>
      </c>
      <c r="AA2956" s="37" t="s">
        <v>8131</v>
      </c>
      <c r="AB2956" s="37" t="s">
        <v>49</v>
      </c>
      <c r="AC2956" s="32" t="s">
        <v>7941</v>
      </c>
      <c r="AD2956" s="38"/>
      <c r="AE2956">
        <f t="shared" si="138"/>
        <v>0.84240000000000004</v>
      </c>
    </row>
    <row r="2957" spans="1:31">
      <c r="A2957" s="28" t="s">
        <v>8132</v>
      </c>
      <c r="B2957" s="44" t="s">
        <v>8133</v>
      </c>
      <c r="C2957" s="47">
        <v>99949</v>
      </c>
      <c r="D2957" s="30" t="s">
        <v>245</v>
      </c>
      <c r="E2957" s="37" t="s">
        <v>8134</v>
      </c>
      <c r="F2957" s="49" t="s">
        <v>7941</v>
      </c>
      <c r="G2957" s="33" t="s">
        <v>59</v>
      </c>
      <c r="H2957">
        <f t="shared" si="136"/>
        <v>0.81880000000000008</v>
      </c>
      <c r="I2957" s="34">
        <f>ROUND(('NEW Reference'!B$16*List!$H2957)+'NEW Reference'!B$17,0)</f>
        <v>1048</v>
      </c>
      <c r="J2957" s="34">
        <f>ROUND(('NEW Reference'!C$16*List!$H2957)+'NEW Reference'!C$17,0)</f>
        <v>1562</v>
      </c>
      <c r="K2957" s="34">
        <f>ROUND(('NEW Reference'!D$16*List!$H2957)+'NEW Reference'!D$17,0)</f>
        <v>1872</v>
      </c>
      <c r="L2957" s="34">
        <f>ROUND(('NEW Reference'!E$16*List!$H2957)+'NEW Reference'!E$17,0)</f>
        <v>2314</v>
      </c>
      <c r="M2957" s="34">
        <f>ROUND(('NEW Reference'!F$16*List!$H2957)+'NEW Reference'!F$17,0)</f>
        <v>2411</v>
      </c>
      <c r="N2957" s="34">
        <f>ROUND(('NEW Reference'!G$16*List!$H2957)+'NEW Reference'!G$17,0)</f>
        <v>2729</v>
      </c>
      <c r="O2957" s="34">
        <f>ROUND(('NEW Reference'!H$16*List!$H2957)+'NEW Reference'!H$17,0)</f>
        <v>2834</v>
      </c>
      <c r="P2957" s="34">
        <f>ROUND(('NEW Reference'!I$16*List!$H2957)+'NEW Reference'!I$17,0)</f>
        <v>2945</v>
      </c>
      <c r="Q2957" s="34">
        <f>ROUND(('NEW Reference'!J$16*List!$H2957)+'NEW Reference'!J$17,0)</f>
        <v>3410</v>
      </c>
      <c r="R2957" s="34">
        <f>ROUND(('NEW Reference'!K$16*List!$H2957)+'NEW Reference'!K$17,0)</f>
        <v>3518</v>
      </c>
      <c r="S2957" s="34">
        <f>ROUND(('NEW Reference'!L$16*List!$H2957)+'NEW Reference'!L$17,0)</f>
        <v>3796</v>
      </c>
      <c r="T2957" s="34">
        <f>ROUND(('NEW Reference'!M$16*List!$H2957)+'NEW Reference'!M$17,0)</f>
        <v>4534</v>
      </c>
      <c r="U2957" s="34">
        <f>ROUND(('NEW Reference'!N$16*List!$H2957)+'NEW Reference'!N$17,0)</f>
        <v>18293</v>
      </c>
      <c r="V2957" s="35">
        <f>ROUND(('NEW Reference'!O$16*List!$H2957)+'NEW Reference'!O$17,0)</f>
        <v>680</v>
      </c>
      <c r="W2957" s="35">
        <f>ROUND(('NEW Reference'!P$16*List!$H2957)+'NEW Reference'!P$17,0)</f>
        <v>958</v>
      </c>
      <c r="X2957" s="35">
        <f>ROUND(('NEW Reference'!Q$16*List!$H2957)+'NEW Reference'!Q$17,0)</f>
        <v>479</v>
      </c>
      <c r="Y2957" s="36"/>
      <c r="Z2957" s="4" t="str">
        <f t="shared" si="137"/>
        <v>ROCKBRIDGE, Virginia</v>
      </c>
      <c r="AA2957" s="46" t="s">
        <v>8134</v>
      </c>
      <c r="AB2957" s="37" t="s">
        <v>49</v>
      </c>
      <c r="AC2957" s="41" t="s">
        <v>7941</v>
      </c>
      <c r="AD2957" s="42"/>
      <c r="AE2957">
        <f t="shared" si="138"/>
        <v>0.81880000000000008</v>
      </c>
    </row>
    <row r="2958" spans="1:31">
      <c r="A2958" s="28" t="s">
        <v>8135</v>
      </c>
      <c r="B2958" s="44" t="s">
        <v>8136</v>
      </c>
      <c r="C2958" s="45">
        <v>25500</v>
      </c>
      <c r="D2958" s="30" t="s">
        <v>874</v>
      </c>
      <c r="E2958" s="46" t="s">
        <v>5229</v>
      </c>
      <c r="F2958" s="49" t="s">
        <v>7941</v>
      </c>
      <c r="G2958" s="33" t="s">
        <v>48</v>
      </c>
      <c r="H2958">
        <f t="shared" si="136"/>
        <v>0.91339999999999999</v>
      </c>
      <c r="I2958" s="34">
        <f>ROUND(('NEW Reference'!B$16*List!$H2958)+'NEW Reference'!B$17,0)</f>
        <v>1135</v>
      </c>
      <c r="J2958" s="34">
        <f>ROUND(('NEW Reference'!C$16*List!$H2958)+'NEW Reference'!C$17,0)</f>
        <v>1693</v>
      </c>
      <c r="K2958" s="34">
        <f>ROUND(('NEW Reference'!D$16*List!$H2958)+'NEW Reference'!D$17,0)</f>
        <v>2028</v>
      </c>
      <c r="L2958" s="34">
        <f>ROUND(('NEW Reference'!E$16*List!$H2958)+'NEW Reference'!E$17,0)</f>
        <v>2508</v>
      </c>
      <c r="M2958" s="34">
        <f>ROUND(('NEW Reference'!F$16*List!$H2958)+'NEW Reference'!F$17,0)</f>
        <v>2613</v>
      </c>
      <c r="N2958" s="34">
        <f>ROUND(('NEW Reference'!G$16*List!$H2958)+'NEW Reference'!G$17,0)</f>
        <v>2957</v>
      </c>
      <c r="O2958" s="34">
        <f>ROUND(('NEW Reference'!H$16*List!$H2958)+'NEW Reference'!H$17,0)</f>
        <v>3070</v>
      </c>
      <c r="P2958" s="34">
        <f>ROUND(('NEW Reference'!I$16*List!$H2958)+'NEW Reference'!I$17,0)</f>
        <v>3191</v>
      </c>
      <c r="Q2958" s="34">
        <f>ROUND(('NEW Reference'!J$16*List!$H2958)+'NEW Reference'!J$17,0)</f>
        <v>3695</v>
      </c>
      <c r="R2958" s="34">
        <f>ROUND(('NEW Reference'!K$16*List!$H2958)+'NEW Reference'!K$17,0)</f>
        <v>3812</v>
      </c>
      <c r="S2958" s="34">
        <f>ROUND(('NEW Reference'!L$16*List!$H2958)+'NEW Reference'!L$17,0)</f>
        <v>4113</v>
      </c>
      <c r="T2958" s="34">
        <f>ROUND(('NEW Reference'!M$16*List!$H2958)+'NEW Reference'!M$17,0)</f>
        <v>4912</v>
      </c>
      <c r="U2958" s="34">
        <f>ROUND(('NEW Reference'!N$16*List!$H2958)+'NEW Reference'!N$17,0)</f>
        <v>19821</v>
      </c>
      <c r="V2958" s="35">
        <f>ROUND(('NEW Reference'!O$16*List!$H2958)+'NEW Reference'!O$17,0)</f>
        <v>737</v>
      </c>
      <c r="W2958" s="35">
        <f>ROUND(('NEW Reference'!P$16*List!$H2958)+'NEW Reference'!P$17,0)</f>
        <v>1038</v>
      </c>
      <c r="X2958" s="35">
        <f>ROUND(('NEW Reference'!Q$16*List!$H2958)+'NEW Reference'!Q$17,0)</f>
        <v>519</v>
      </c>
      <c r="Y2958" s="36"/>
      <c r="Z2958" s="4" t="str">
        <f t="shared" si="137"/>
        <v>ROCKINGHAM, Virginia</v>
      </c>
      <c r="AA2958" s="37" t="s">
        <v>5229</v>
      </c>
      <c r="AB2958" s="37" t="s">
        <v>49</v>
      </c>
      <c r="AC2958" s="32" t="s">
        <v>7941</v>
      </c>
      <c r="AD2958" s="38"/>
      <c r="AE2958">
        <f t="shared" si="138"/>
        <v>0.91339999999999999</v>
      </c>
    </row>
    <row r="2959" spans="1:31">
      <c r="A2959" s="28" t="s">
        <v>8137</v>
      </c>
      <c r="B2959" s="44" t="s">
        <v>8138</v>
      </c>
      <c r="C2959" s="47">
        <v>99949</v>
      </c>
      <c r="D2959" s="30" t="s">
        <v>245</v>
      </c>
      <c r="E2959" s="37" t="s">
        <v>282</v>
      </c>
      <c r="F2959" s="50" t="s">
        <v>7941</v>
      </c>
      <c r="G2959" s="33" t="s">
        <v>59</v>
      </c>
      <c r="H2959">
        <f t="shared" ref="H2959:H3022" si="139">IFERROR(INDEX($AH:$AH,MATCH($C2959,$AF:$AF,0)),"")</f>
        <v>0.81880000000000008</v>
      </c>
      <c r="I2959" s="34">
        <f>ROUND(('NEW Reference'!B$16*List!$H2959)+'NEW Reference'!B$17,0)</f>
        <v>1048</v>
      </c>
      <c r="J2959" s="34">
        <f>ROUND(('NEW Reference'!C$16*List!$H2959)+'NEW Reference'!C$17,0)</f>
        <v>1562</v>
      </c>
      <c r="K2959" s="34">
        <f>ROUND(('NEW Reference'!D$16*List!$H2959)+'NEW Reference'!D$17,0)</f>
        <v>1872</v>
      </c>
      <c r="L2959" s="34">
        <f>ROUND(('NEW Reference'!E$16*List!$H2959)+'NEW Reference'!E$17,0)</f>
        <v>2314</v>
      </c>
      <c r="M2959" s="34">
        <f>ROUND(('NEW Reference'!F$16*List!$H2959)+'NEW Reference'!F$17,0)</f>
        <v>2411</v>
      </c>
      <c r="N2959" s="34">
        <f>ROUND(('NEW Reference'!G$16*List!$H2959)+'NEW Reference'!G$17,0)</f>
        <v>2729</v>
      </c>
      <c r="O2959" s="34">
        <f>ROUND(('NEW Reference'!H$16*List!$H2959)+'NEW Reference'!H$17,0)</f>
        <v>2834</v>
      </c>
      <c r="P2959" s="34">
        <f>ROUND(('NEW Reference'!I$16*List!$H2959)+'NEW Reference'!I$17,0)</f>
        <v>2945</v>
      </c>
      <c r="Q2959" s="34">
        <f>ROUND(('NEW Reference'!J$16*List!$H2959)+'NEW Reference'!J$17,0)</f>
        <v>3410</v>
      </c>
      <c r="R2959" s="34">
        <f>ROUND(('NEW Reference'!K$16*List!$H2959)+'NEW Reference'!K$17,0)</f>
        <v>3518</v>
      </c>
      <c r="S2959" s="34">
        <f>ROUND(('NEW Reference'!L$16*List!$H2959)+'NEW Reference'!L$17,0)</f>
        <v>3796</v>
      </c>
      <c r="T2959" s="34">
        <f>ROUND(('NEW Reference'!M$16*List!$H2959)+'NEW Reference'!M$17,0)</f>
        <v>4534</v>
      </c>
      <c r="U2959" s="34">
        <f>ROUND(('NEW Reference'!N$16*List!$H2959)+'NEW Reference'!N$17,0)</f>
        <v>18293</v>
      </c>
      <c r="V2959" s="35">
        <f>ROUND(('NEW Reference'!O$16*List!$H2959)+'NEW Reference'!O$17,0)</f>
        <v>680</v>
      </c>
      <c r="W2959" s="35">
        <f>ROUND(('NEW Reference'!P$16*List!$H2959)+'NEW Reference'!P$17,0)</f>
        <v>958</v>
      </c>
      <c r="X2959" s="35">
        <f>ROUND(('NEW Reference'!Q$16*List!$H2959)+'NEW Reference'!Q$17,0)</f>
        <v>479</v>
      </c>
      <c r="Y2959" s="36"/>
      <c r="Z2959" s="4" t="str">
        <f t="shared" ref="Z2959:Z3022" si="140">CONCATENATE(AA2959, AB2959, AC2959)</f>
        <v>RUSSELL, Virginia</v>
      </c>
      <c r="AA2959" s="46" t="s">
        <v>282</v>
      </c>
      <c r="AB2959" s="37" t="s">
        <v>49</v>
      </c>
      <c r="AC2959" s="41" t="s">
        <v>7941</v>
      </c>
      <c r="AD2959" s="42"/>
      <c r="AE2959">
        <f t="shared" ref="AE2959:AE3022" si="141">IFERROR(INDEX($AH:$AH,MATCH($C2959,$AF:$AF,0)),"")</f>
        <v>0.81880000000000008</v>
      </c>
    </row>
    <row r="2960" spans="1:31">
      <c r="A2960" s="28" t="s">
        <v>8139</v>
      </c>
      <c r="B2960" s="44" t="s">
        <v>8140</v>
      </c>
      <c r="C2960" s="47">
        <v>28700</v>
      </c>
      <c r="D2960" s="30" t="s">
        <v>1018</v>
      </c>
      <c r="E2960" s="37" t="s">
        <v>727</v>
      </c>
      <c r="F2960" s="50" t="s">
        <v>7941</v>
      </c>
      <c r="G2960" s="33" t="s">
        <v>48</v>
      </c>
      <c r="H2960">
        <f t="shared" si="139"/>
        <v>0.76890000000000003</v>
      </c>
      <c r="I2960" s="34">
        <f>ROUND(('NEW Reference'!B$16*List!$H2960)+'NEW Reference'!B$17,0)</f>
        <v>1002</v>
      </c>
      <c r="J2960" s="34">
        <f>ROUND(('NEW Reference'!C$16*List!$H2960)+'NEW Reference'!C$17,0)</f>
        <v>1493</v>
      </c>
      <c r="K2960" s="34">
        <f>ROUND(('NEW Reference'!D$16*List!$H2960)+'NEW Reference'!D$17,0)</f>
        <v>1790</v>
      </c>
      <c r="L2960" s="34">
        <f>ROUND(('NEW Reference'!E$16*List!$H2960)+'NEW Reference'!E$17,0)</f>
        <v>2212</v>
      </c>
      <c r="M2960" s="34">
        <f>ROUND(('NEW Reference'!F$16*List!$H2960)+'NEW Reference'!F$17,0)</f>
        <v>2305</v>
      </c>
      <c r="N2960" s="34">
        <f>ROUND(('NEW Reference'!G$16*List!$H2960)+'NEW Reference'!G$17,0)</f>
        <v>2609</v>
      </c>
      <c r="O2960" s="34">
        <f>ROUND(('NEW Reference'!H$16*List!$H2960)+'NEW Reference'!H$17,0)</f>
        <v>2709</v>
      </c>
      <c r="P2960" s="34">
        <f>ROUND(('NEW Reference'!I$16*List!$H2960)+'NEW Reference'!I$17,0)</f>
        <v>2815</v>
      </c>
      <c r="Q2960" s="34">
        <f>ROUND(('NEW Reference'!J$16*List!$H2960)+'NEW Reference'!J$17,0)</f>
        <v>3260</v>
      </c>
      <c r="R2960" s="34">
        <f>ROUND(('NEW Reference'!K$16*List!$H2960)+'NEW Reference'!K$17,0)</f>
        <v>3363</v>
      </c>
      <c r="S2960" s="34">
        <f>ROUND(('NEW Reference'!L$16*List!$H2960)+'NEW Reference'!L$17,0)</f>
        <v>3629</v>
      </c>
      <c r="T2960" s="34">
        <f>ROUND(('NEW Reference'!M$16*List!$H2960)+'NEW Reference'!M$17,0)</f>
        <v>4334</v>
      </c>
      <c r="U2960" s="34">
        <f>ROUND(('NEW Reference'!N$16*List!$H2960)+'NEW Reference'!N$17,0)</f>
        <v>17487</v>
      </c>
      <c r="V2960" s="35">
        <f>ROUND(('NEW Reference'!O$16*List!$H2960)+'NEW Reference'!O$17,0)</f>
        <v>650</v>
      </c>
      <c r="W2960" s="35">
        <f>ROUND(('NEW Reference'!P$16*List!$H2960)+'NEW Reference'!P$17,0)</f>
        <v>916</v>
      </c>
      <c r="X2960" s="35">
        <f>ROUND(('NEW Reference'!Q$16*List!$H2960)+'NEW Reference'!Q$17,0)</f>
        <v>458</v>
      </c>
      <c r="Y2960" s="36"/>
      <c r="Z2960" s="4" t="str">
        <f t="shared" si="140"/>
        <v>SCOTT, Virginia</v>
      </c>
      <c r="AA2960" s="37" t="s">
        <v>727</v>
      </c>
      <c r="AB2960" s="37" t="s">
        <v>49</v>
      </c>
      <c r="AC2960" s="32" t="s">
        <v>7941</v>
      </c>
      <c r="AD2960" s="38"/>
      <c r="AE2960">
        <f t="shared" si="141"/>
        <v>0.76890000000000003</v>
      </c>
    </row>
    <row r="2961" spans="1:31">
      <c r="A2961" s="28" t="s">
        <v>8141</v>
      </c>
      <c r="B2961" s="44" t="s">
        <v>8142</v>
      </c>
      <c r="C2961" s="47">
        <v>99949</v>
      </c>
      <c r="D2961" s="30" t="s">
        <v>245</v>
      </c>
      <c r="E2961" s="37" t="s">
        <v>8143</v>
      </c>
      <c r="F2961" s="49" t="s">
        <v>7941</v>
      </c>
      <c r="G2961" s="33" t="s">
        <v>59</v>
      </c>
      <c r="H2961">
        <f t="shared" si="139"/>
        <v>0.81880000000000008</v>
      </c>
      <c r="I2961" s="34">
        <f>ROUND(('NEW Reference'!B$16*List!$H2961)+'NEW Reference'!B$17,0)</f>
        <v>1048</v>
      </c>
      <c r="J2961" s="34">
        <f>ROUND(('NEW Reference'!C$16*List!$H2961)+'NEW Reference'!C$17,0)</f>
        <v>1562</v>
      </c>
      <c r="K2961" s="34">
        <f>ROUND(('NEW Reference'!D$16*List!$H2961)+'NEW Reference'!D$17,0)</f>
        <v>1872</v>
      </c>
      <c r="L2961" s="34">
        <f>ROUND(('NEW Reference'!E$16*List!$H2961)+'NEW Reference'!E$17,0)</f>
        <v>2314</v>
      </c>
      <c r="M2961" s="34">
        <f>ROUND(('NEW Reference'!F$16*List!$H2961)+'NEW Reference'!F$17,0)</f>
        <v>2411</v>
      </c>
      <c r="N2961" s="34">
        <f>ROUND(('NEW Reference'!G$16*List!$H2961)+'NEW Reference'!G$17,0)</f>
        <v>2729</v>
      </c>
      <c r="O2961" s="34">
        <f>ROUND(('NEW Reference'!H$16*List!$H2961)+'NEW Reference'!H$17,0)</f>
        <v>2834</v>
      </c>
      <c r="P2961" s="34">
        <f>ROUND(('NEW Reference'!I$16*List!$H2961)+'NEW Reference'!I$17,0)</f>
        <v>2945</v>
      </c>
      <c r="Q2961" s="34">
        <f>ROUND(('NEW Reference'!J$16*List!$H2961)+'NEW Reference'!J$17,0)</f>
        <v>3410</v>
      </c>
      <c r="R2961" s="34">
        <f>ROUND(('NEW Reference'!K$16*List!$H2961)+'NEW Reference'!K$17,0)</f>
        <v>3518</v>
      </c>
      <c r="S2961" s="34">
        <f>ROUND(('NEW Reference'!L$16*List!$H2961)+'NEW Reference'!L$17,0)</f>
        <v>3796</v>
      </c>
      <c r="T2961" s="34">
        <f>ROUND(('NEW Reference'!M$16*List!$H2961)+'NEW Reference'!M$17,0)</f>
        <v>4534</v>
      </c>
      <c r="U2961" s="34">
        <f>ROUND(('NEW Reference'!N$16*List!$H2961)+'NEW Reference'!N$17,0)</f>
        <v>18293</v>
      </c>
      <c r="V2961" s="35">
        <f>ROUND(('NEW Reference'!O$16*List!$H2961)+'NEW Reference'!O$17,0)</f>
        <v>680</v>
      </c>
      <c r="W2961" s="35">
        <f>ROUND(('NEW Reference'!P$16*List!$H2961)+'NEW Reference'!P$17,0)</f>
        <v>958</v>
      </c>
      <c r="X2961" s="35">
        <f>ROUND(('NEW Reference'!Q$16*List!$H2961)+'NEW Reference'!Q$17,0)</f>
        <v>479</v>
      </c>
      <c r="Y2961" s="36"/>
      <c r="Z2961" s="4" t="str">
        <f t="shared" si="140"/>
        <v>SHENANDOAH, Virginia</v>
      </c>
      <c r="AA2961" s="37" t="s">
        <v>8143</v>
      </c>
      <c r="AB2961" s="37" t="s">
        <v>49</v>
      </c>
      <c r="AC2961" s="32" t="s">
        <v>7941</v>
      </c>
      <c r="AD2961" s="38"/>
      <c r="AE2961">
        <f t="shared" si="141"/>
        <v>0.81880000000000008</v>
      </c>
    </row>
    <row r="2962" spans="1:31">
      <c r="A2962" s="28" t="s">
        <v>8144</v>
      </c>
      <c r="B2962" s="44" t="s">
        <v>8145</v>
      </c>
      <c r="C2962" s="45">
        <v>99949</v>
      </c>
      <c r="D2962" s="30" t="s">
        <v>245</v>
      </c>
      <c r="E2962" s="46" t="s">
        <v>8146</v>
      </c>
      <c r="F2962" s="49" t="s">
        <v>7941</v>
      </c>
      <c r="G2962" s="33" t="s">
        <v>59</v>
      </c>
      <c r="H2962">
        <f t="shared" si="139"/>
        <v>0.81880000000000008</v>
      </c>
      <c r="I2962" s="34">
        <f>ROUND(('NEW Reference'!B$16*List!$H2962)+'NEW Reference'!B$17,0)</f>
        <v>1048</v>
      </c>
      <c r="J2962" s="34">
        <f>ROUND(('NEW Reference'!C$16*List!$H2962)+'NEW Reference'!C$17,0)</f>
        <v>1562</v>
      </c>
      <c r="K2962" s="34">
        <f>ROUND(('NEW Reference'!D$16*List!$H2962)+'NEW Reference'!D$17,0)</f>
        <v>1872</v>
      </c>
      <c r="L2962" s="34">
        <f>ROUND(('NEW Reference'!E$16*List!$H2962)+'NEW Reference'!E$17,0)</f>
        <v>2314</v>
      </c>
      <c r="M2962" s="34">
        <f>ROUND(('NEW Reference'!F$16*List!$H2962)+'NEW Reference'!F$17,0)</f>
        <v>2411</v>
      </c>
      <c r="N2962" s="34">
        <f>ROUND(('NEW Reference'!G$16*List!$H2962)+'NEW Reference'!G$17,0)</f>
        <v>2729</v>
      </c>
      <c r="O2962" s="34">
        <f>ROUND(('NEW Reference'!H$16*List!$H2962)+'NEW Reference'!H$17,0)</f>
        <v>2834</v>
      </c>
      <c r="P2962" s="34">
        <f>ROUND(('NEW Reference'!I$16*List!$H2962)+'NEW Reference'!I$17,0)</f>
        <v>2945</v>
      </c>
      <c r="Q2962" s="34">
        <f>ROUND(('NEW Reference'!J$16*List!$H2962)+'NEW Reference'!J$17,0)</f>
        <v>3410</v>
      </c>
      <c r="R2962" s="34">
        <f>ROUND(('NEW Reference'!K$16*List!$H2962)+'NEW Reference'!K$17,0)</f>
        <v>3518</v>
      </c>
      <c r="S2962" s="34">
        <f>ROUND(('NEW Reference'!L$16*List!$H2962)+'NEW Reference'!L$17,0)</f>
        <v>3796</v>
      </c>
      <c r="T2962" s="34">
        <f>ROUND(('NEW Reference'!M$16*List!$H2962)+'NEW Reference'!M$17,0)</f>
        <v>4534</v>
      </c>
      <c r="U2962" s="34">
        <f>ROUND(('NEW Reference'!N$16*List!$H2962)+'NEW Reference'!N$17,0)</f>
        <v>18293</v>
      </c>
      <c r="V2962" s="35">
        <f>ROUND(('NEW Reference'!O$16*List!$H2962)+'NEW Reference'!O$17,0)</f>
        <v>680</v>
      </c>
      <c r="W2962" s="35">
        <f>ROUND(('NEW Reference'!P$16*List!$H2962)+'NEW Reference'!P$17,0)</f>
        <v>958</v>
      </c>
      <c r="X2962" s="35">
        <f>ROUND(('NEW Reference'!Q$16*List!$H2962)+'NEW Reference'!Q$17,0)</f>
        <v>479</v>
      </c>
      <c r="Y2962" s="36"/>
      <c r="Z2962" s="4" t="str">
        <f t="shared" si="140"/>
        <v>SMYTH, Virginia</v>
      </c>
      <c r="AA2962" s="37" t="s">
        <v>8146</v>
      </c>
      <c r="AB2962" s="37" t="s">
        <v>49</v>
      </c>
      <c r="AC2962" s="32" t="s">
        <v>7941</v>
      </c>
      <c r="AD2962" s="38"/>
      <c r="AE2962">
        <f t="shared" si="141"/>
        <v>0.81880000000000008</v>
      </c>
    </row>
    <row r="2963" spans="1:31">
      <c r="A2963" s="28" t="s">
        <v>8147</v>
      </c>
      <c r="B2963" s="44" t="s">
        <v>8148</v>
      </c>
      <c r="C2963" s="47">
        <v>47260</v>
      </c>
      <c r="D2963" s="30" t="s">
        <v>5585</v>
      </c>
      <c r="E2963" s="37" t="s">
        <v>8149</v>
      </c>
      <c r="F2963" s="49" t="s">
        <v>7941</v>
      </c>
      <c r="G2963" s="33" t="s">
        <v>48</v>
      </c>
      <c r="H2963">
        <f t="shared" si="139"/>
        <v>0.87240000000000006</v>
      </c>
      <c r="I2963" s="34">
        <f>ROUND(('NEW Reference'!B$16*List!$H2963)+'NEW Reference'!B$17,0)</f>
        <v>1097</v>
      </c>
      <c r="J2963" s="34">
        <f>ROUND(('NEW Reference'!C$16*List!$H2963)+'NEW Reference'!C$17,0)</f>
        <v>1636</v>
      </c>
      <c r="K2963" s="34">
        <f>ROUND(('NEW Reference'!D$16*List!$H2963)+'NEW Reference'!D$17,0)</f>
        <v>1961</v>
      </c>
      <c r="L2963" s="34">
        <f>ROUND(('NEW Reference'!E$16*List!$H2963)+'NEW Reference'!E$17,0)</f>
        <v>2424</v>
      </c>
      <c r="M2963" s="34">
        <f>ROUND(('NEW Reference'!F$16*List!$H2963)+'NEW Reference'!F$17,0)</f>
        <v>2525</v>
      </c>
      <c r="N2963" s="34">
        <f>ROUND(('NEW Reference'!G$16*List!$H2963)+'NEW Reference'!G$17,0)</f>
        <v>2859</v>
      </c>
      <c r="O2963" s="34">
        <f>ROUND(('NEW Reference'!H$16*List!$H2963)+'NEW Reference'!H$17,0)</f>
        <v>2968</v>
      </c>
      <c r="P2963" s="34">
        <f>ROUND(('NEW Reference'!I$16*List!$H2963)+'NEW Reference'!I$17,0)</f>
        <v>3084</v>
      </c>
      <c r="Q2963" s="34">
        <f>ROUND(('NEW Reference'!J$16*List!$H2963)+'NEW Reference'!J$17,0)</f>
        <v>3572</v>
      </c>
      <c r="R2963" s="34">
        <f>ROUND(('NEW Reference'!K$16*List!$H2963)+'NEW Reference'!K$17,0)</f>
        <v>3684</v>
      </c>
      <c r="S2963" s="34">
        <f>ROUND(('NEW Reference'!L$16*List!$H2963)+'NEW Reference'!L$17,0)</f>
        <v>3976</v>
      </c>
      <c r="T2963" s="34">
        <f>ROUND(('NEW Reference'!M$16*List!$H2963)+'NEW Reference'!M$17,0)</f>
        <v>4748</v>
      </c>
      <c r="U2963" s="34">
        <f>ROUND(('NEW Reference'!N$16*List!$H2963)+'NEW Reference'!N$17,0)</f>
        <v>19159</v>
      </c>
      <c r="V2963" s="35">
        <f>ROUND(('NEW Reference'!O$16*List!$H2963)+'NEW Reference'!O$17,0)</f>
        <v>712</v>
      </c>
      <c r="W2963" s="35">
        <f>ROUND(('NEW Reference'!P$16*List!$H2963)+'NEW Reference'!P$17,0)</f>
        <v>1004</v>
      </c>
      <c r="X2963" s="35">
        <f>ROUND(('NEW Reference'!Q$16*List!$H2963)+'NEW Reference'!Q$17,0)</f>
        <v>502</v>
      </c>
      <c r="Y2963" s="36"/>
      <c r="Z2963" s="4" t="str">
        <f t="shared" si="140"/>
        <v>SOUTHAMPTON, Virginia</v>
      </c>
      <c r="AA2963" s="37" t="s">
        <v>8149</v>
      </c>
      <c r="AB2963" s="37" t="s">
        <v>49</v>
      </c>
      <c r="AC2963" s="32" t="s">
        <v>7941</v>
      </c>
      <c r="AD2963" s="38"/>
      <c r="AE2963">
        <f t="shared" si="141"/>
        <v>0.87240000000000006</v>
      </c>
    </row>
    <row r="2964" spans="1:31">
      <c r="A2964" s="28" t="s">
        <v>8150</v>
      </c>
      <c r="B2964" s="44" t="s">
        <v>8151</v>
      </c>
      <c r="C2964" s="47">
        <v>47894</v>
      </c>
      <c r="D2964" s="30" t="s">
        <v>1327</v>
      </c>
      <c r="E2964" s="37" t="s">
        <v>8152</v>
      </c>
      <c r="F2964" s="49" t="s">
        <v>7941</v>
      </c>
      <c r="G2964" s="33" t="s">
        <v>48</v>
      </c>
      <c r="H2964">
        <f t="shared" si="139"/>
        <v>1.0254000000000001</v>
      </c>
      <c r="I2964" s="34">
        <f>ROUND(('NEW Reference'!B$16*List!$H2964)+'NEW Reference'!B$17,0)</f>
        <v>1239</v>
      </c>
      <c r="J2964" s="34">
        <f>ROUND(('NEW Reference'!C$16*List!$H2964)+'NEW Reference'!C$17,0)</f>
        <v>1847</v>
      </c>
      <c r="K2964" s="34">
        <f>ROUND(('NEW Reference'!D$16*List!$H2964)+'NEW Reference'!D$17,0)</f>
        <v>2213</v>
      </c>
      <c r="L2964" s="34">
        <f>ROUND(('NEW Reference'!E$16*List!$H2964)+'NEW Reference'!E$17,0)</f>
        <v>2736</v>
      </c>
      <c r="M2964" s="34">
        <f>ROUND(('NEW Reference'!F$16*List!$H2964)+'NEW Reference'!F$17,0)</f>
        <v>2851</v>
      </c>
      <c r="N2964" s="34">
        <f>ROUND(('NEW Reference'!G$16*List!$H2964)+'NEW Reference'!G$17,0)</f>
        <v>3227</v>
      </c>
      <c r="O2964" s="34">
        <f>ROUND(('NEW Reference'!H$16*List!$H2964)+'NEW Reference'!H$17,0)</f>
        <v>3351</v>
      </c>
      <c r="P2964" s="34">
        <f>ROUND(('NEW Reference'!I$16*List!$H2964)+'NEW Reference'!I$17,0)</f>
        <v>3482</v>
      </c>
      <c r="Q2964" s="34">
        <f>ROUND(('NEW Reference'!J$16*List!$H2964)+'NEW Reference'!J$17,0)</f>
        <v>4032</v>
      </c>
      <c r="R2964" s="34">
        <f>ROUND(('NEW Reference'!K$16*List!$H2964)+'NEW Reference'!K$17,0)</f>
        <v>4159</v>
      </c>
      <c r="S2964" s="34">
        <f>ROUND(('NEW Reference'!L$16*List!$H2964)+'NEW Reference'!L$17,0)</f>
        <v>4488</v>
      </c>
      <c r="T2964" s="34">
        <f>ROUND(('NEW Reference'!M$16*List!$H2964)+'NEW Reference'!M$17,0)</f>
        <v>5360</v>
      </c>
      <c r="U2964" s="34">
        <f>ROUND(('NEW Reference'!N$16*List!$H2964)+'NEW Reference'!N$17,0)</f>
        <v>21629</v>
      </c>
      <c r="V2964" s="35">
        <f>ROUND(('NEW Reference'!O$16*List!$H2964)+'NEW Reference'!O$17,0)</f>
        <v>804</v>
      </c>
      <c r="W2964" s="35">
        <f>ROUND(('NEW Reference'!P$16*List!$H2964)+'NEW Reference'!P$17,0)</f>
        <v>1133</v>
      </c>
      <c r="X2964" s="35">
        <f>ROUND(('NEW Reference'!Q$16*List!$H2964)+'NEW Reference'!Q$17,0)</f>
        <v>567</v>
      </c>
      <c r="Y2964" s="36"/>
      <c r="Z2964" s="4" t="str">
        <f t="shared" si="140"/>
        <v>SPOTSYLVANIA, Virginia</v>
      </c>
      <c r="AA2964" s="37" t="s">
        <v>8152</v>
      </c>
      <c r="AB2964" s="37" t="s">
        <v>49</v>
      </c>
      <c r="AC2964" s="32" t="s">
        <v>7941</v>
      </c>
      <c r="AD2964" s="38"/>
      <c r="AE2964">
        <f t="shared" si="141"/>
        <v>1.0254000000000001</v>
      </c>
    </row>
    <row r="2965" spans="1:31">
      <c r="A2965" s="28" t="s">
        <v>8153</v>
      </c>
      <c r="B2965" s="44" t="s">
        <v>8154</v>
      </c>
      <c r="C2965" s="47">
        <v>47894</v>
      </c>
      <c r="D2965" s="30" t="s">
        <v>1327</v>
      </c>
      <c r="E2965" s="37" t="s">
        <v>3174</v>
      </c>
      <c r="F2965" s="49" t="s">
        <v>7941</v>
      </c>
      <c r="G2965" s="33" t="s">
        <v>48</v>
      </c>
      <c r="H2965">
        <f t="shared" si="139"/>
        <v>1.0254000000000001</v>
      </c>
      <c r="I2965" s="34">
        <f>ROUND(('NEW Reference'!B$16*List!$H2965)+'NEW Reference'!B$17,0)</f>
        <v>1239</v>
      </c>
      <c r="J2965" s="34">
        <f>ROUND(('NEW Reference'!C$16*List!$H2965)+'NEW Reference'!C$17,0)</f>
        <v>1847</v>
      </c>
      <c r="K2965" s="34">
        <f>ROUND(('NEW Reference'!D$16*List!$H2965)+'NEW Reference'!D$17,0)</f>
        <v>2213</v>
      </c>
      <c r="L2965" s="34">
        <f>ROUND(('NEW Reference'!E$16*List!$H2965)+'NEW Reference'!E$17,0)</f>
        <v>2736</v>
      </c>
      <c r="M2965" s="34">
        <f>ROUND(('NEW Reference'!F$16*List!$H2965)+'NEW Reference'!F$17,0)</f>
        <v>2851</v>
      </c>
      <c r="N2965" s="34">
        <f>ROUND(('NEW Reference'!G$16*List!$H2965)+'NEW Reference'!G$17,0)</f>
        <v>3227</v>
      </c>
      <c r="O2965" s="34">
        <f>ROUND(('NEW Reference'!H$16*List!$H2965)+'NEW Reference'!H$17,0)</f>
        <v>3351</v>
      </c>
      <c r="P2965" s="34">
        <f>ROUND(('NEW Reference'!I$16*List!$H2965)+'NEW Reference'!I$17,0)</f>
        <v>3482</v>
      </c>
      <c r="Q2965" s="34">
        <f>ROUND(('NEW Reference'!J$16*List!$H2965)+'NEW Reference'!J$17,0)</f>
        <v>4032</v>
      </c>
      <c r="R2965" s="34">
        <f>ROUND(('NEW Reference'!K$16*List!$H2965)+'NEW Reference'!K$17,0)</f>
        <v>4159</v>
      </c>
      <c r="S2965" s="34">
        <f>ROUND(('NEW Reference'!L$16*List!$H2965)+'NEW Reference'!L$17,0)</f>
        <v>4488</v>
      </c>
      <c r="T2965" s="34">
        <f>ROUND(('NEW Reference'!M$16*List!$H2965)+'NEW Reference'!M$17,0)</f>
        <v>5360</v>
      </c>
      <c r="U2965" s="34">
        <f>ROUND(('NEW Reference'!N$16*List!$H2965)+'NEW Reference'!N$17,0)</f>
        <v>21629</v>
      </c>
      <c r="V2965" s="35">
        <f>ROUND(('NEW Reference'!O$16*List!$H2965)+'NEW Reference'!O$17,0)</f>
        <v>804</v>
      </c>
      <c r="W2965" s="35">
        <f>ROUND(('NEW Reference'!P$16*List!$H2965)+'NEW Reference'!P$17,0)</f>
        <v>1133</v>
      </c>
      <c r="X2965" s="35">
        <f>ROUND(('NEW Reference'!Q$16*List!$H2965)+'NEW Reference'!Q$17,0)</f>
        <v>567</v>
      </c>
      <c r="Y2965" s="36"/>
      <c r="Z2965" s="4" t="str">
        <f t="shared" si="140"/>
        <v>STAFFORD, Virginia</v>
      </c>
      <c r="AA2965" s="46" t="s">
        <v>3174</v>
      </c>
      <c r="AB2965" s="37" t="s">
        <v>49</v>
      </c>
      <c r="AC2965" s="41" t="s">
        <v>7941</v>
      </c>
      <c r="AD2965" s="42"/>
      <c r="AE2965">
        <f t="shared" si="141"/>
        <v>1.0254000000000001</v>
      </c>
    </row>
    <row r="2966" spans="1:31">
      <c r="A2966" s="28" t="s">
        <v>8155</v>
      </c>
      <c r="B2966" s="44" t="s">
        <v>8156</v>
      </c>
      <c r="C2966" s="45">
        <v>99949</v>
      </c>
      <c r="D2966" s="30" t="s">
        <v>245</v>
      </c>
      <c r="E2966" s="46" t="s">
        <v>5772</v>
      </c>
      <c r="F2966" s="50" t="s">
        <v>7941</v>
      </c>
      <c r="G2966" s="33" t="s">
        <v>59</v>
      </c>
      <c r="H2966">
        <f t="shared" si="139"/>
        <v>0.81880000000000008</v>
      </c>
      <c r="I2966" s="34">
        <f>ROUND(('NEW Reference'!B$16*List!$H2966)+'NEW Reference'!B$17,0)</f>
        <v>1048</v>
      </c>
      <c r="J2966" s="34">
        <f>ROUND(('NEW Reference'!C$16*List!$H2966)+'NEW Reference'!C$17,0)</f>
        <v>1562</v>
      </c>
      <c r="K2966" s="34">
        <f>ROUND(('NEW Reference'!D$16*List!$H2966)+'NEW Reference'!D$17,0)</f>
        <v>1872</v>
      </c>
      <c r="L2966" s="34">
        <f>ROUND(('NEW Reference'!E$16*List!$H2966)+'NEW Reference'!E$17,0)</f>
        <v>2314</v>
      </c>
      <c r="M2966" s="34">
        <f>ROUND(('NEW Reference'!F$16*List!$H2966)+'NEW Reference'!F$17,0)</f>
        <v>2411</v>
      </c>
      <c r="N2966" s="34">
        <f>ROUND(('NEW Reference'!G$16*List!$H2966)+'NEW Reference'!G$17,0)</f>
        <v>2729</v>
      </c>
      <c r="O2966" s="34">
        <f>ROUND(('NEW Reference'!H$16*List!$H2966)+'NEW Reference'!H$17,0)</f>
        <v>2834</v>
      </c>
      <c r="P2966" s="34">
        <f>ROUND(('NEW Reference'!I$16*List!$H2966)+'NEW Reference'!I$17,0)</f>
        <v>2945</v>
      </c>
      <c r="Q2966" s="34">
        <f>ROUND(('NEW Reference'!J$16*List!$H2966)+'NEW Reference'!J$17,0)</f>
        <v>3410</v>
      </c>
      <c r="R2966" s="34">
        <f>ROUND(('NEW Reference'!K$16*List!$H2966)+'NEW Reference'!K$17,0)</f>
        <v>3518</v>
      </c>
      <c r="S2966" s="34">
        <f>ROUND(('NEW Reference'!L$16*List!$H2966)+'NEW Reference'!L$17,0)</f>
        <v>3796</v>
      </c>
      <c r="T2966" s="34">
        <f>ROUND(('NEW Reference'!M$16*List!$H2966)+'NEW Reference'!M$17,0)</f>
        <v>4534</v>
      </c>
      <c r="U2966" s="34">
        <f>ROUND(('NEW Reference'!N$16*List!$H2966)+'NEW Reference'!N$17,0)</f>
        <v>18293</v>
      </c>
      <c r="V2966" s="35">
        <f>ROUND(('NEW Reference'!O$16*List!$H2966)+'NEW Reference'!O$17,0)</f>
        <v>680</v>
      </c>
      <c r="W2966" s="35">
        <f>ROUND(('NEW Reference'!P$16*List!$H2966)+'NEW Reference'!P$17,0)</f>
        <v>958</v>
      </c>
      <c r="X2966" s="35">
        <f>ROUND(('NEW Reference'!Q$16*List!$H2966)+'NEW Reference'!Q$17,0)</f>
        <v>479</v>
      </c>
      <c r="Y2966" s="36"/>
      <c r="Z2966" s="4" t="str">
        <f t="shared" si="140"/>
        <v>SURRY, Virginia</v>
      </c>
      <c r="AA2966" s="37" t="s">
        <v>5772</v>
      </c>
      <c r="AB2966" s="37" t="s">
        <v>49</v>
      </c>
      <c r="AC2966" s="32" t="s">
        <v>7941</v>
      </c>
      <c r="AD2966" s="38"/>
      <c r="AE2966">
        <f t="shared" si="141"/>
        <v>0.81880000000000008</v>
      </c>
    </row>
    <row r="2967" spans="1:31">
      <c r="A2967" s="28" t="s">
        <v>8157</v>
      </c>
      <c r="B2967" s="44" t="s">
        <v>8158</v>
      </c>
      <c r="C2967" s="47">
        <v>40060</v>
      </c>
      <c r="D2967" s="30" t="s">
        <v>1457</v>
      </c>
      <c r="E2967" s="37" t="s">
        <v>1319</v>
      </c>
      <c r="F2967" s="50" t="s">
        <v>7941</v>
      </c>
      <c r="G2967" s="33" t="s">
        <v>48</v>
      </c>
      <c r="H2967">
        <f t="shared" si="139"/>
        <v>0.91320000000000001</v>
      </c>
      <c r="I2967" s="34">
        <f>ROUND(('NEW Reference'!B$16*List!$H2967)+'NEW Reference'!B$17,0)</f>
        <v>1135</v>
      </c>
      <c r="J2967" s="34">
        <f>ROUND(('NEW Reference'!C$16*List!$H2967)+'NEW Reference'!C$17,0)</f>
        <v>1692</v>
      </c>
      <c r="K2967" s="34">
        <f>ROUND(('NEW Reference'!D$16*List!$H2967)+'NEW Reference'!D$17,0)</f>
        <v>2028</v>
      </c>
      <c r="L2967" s="34">
        <f>ROUND(('NEW Reference'!E$16*List!$H2967)+'NEW Reference'!E$17,0)</f>
        <v>2507</v>
      </c>
      <c r="M2967" s="34">
        <f>ROUND(('NEW Reference'!F$16*List!$H2967)+'NEW Reference'!F$17,0)</f>
        <v>2612</v>
      </c>
      <c r="N2967" s="34">
        <f>ROUND(('NEW Reference'!G$16*List!$H2967)+'NEW Reference'!G$17,0)</f>
        <v>2957</v>
      </c>
      <c r="O2967" s="34">
        <f>ROUND(('NEW Reference'!H$16*List!$H2967)+'NEW Reference'!H$17,0)</f>
        <v>3070</v>
      </c>
      <c r="P2967" s="34">
        <f>ROUND(('NEW Reference'!I$16*List!$H2967)+'NEW Reference'!I$17,0)</f>
        <v>3190</v>
      </c>
      <c r="Q2967" s="34">
        <f>ROUND(('NEW Reference'!J$16*List!$H2967)+'NEW Reference'!J$17,0)</f>
        <v>3695</v>
      </c>
      <c r="R2967" s="34">
        <f>ROUND(('NEW Reference'!K$16*List!$H2967)+'NEW Reference'!K$17,0)</f>
        <v>3811</v>
      </c>
      <c r="S2967" s="34">
        <f>ROUND(('NEW Reference'!L$16*List!$H2967)+'NEW Reference'!L$17,0)</f>
        <v>4112</v>
      </c>
      <c r="T2967" s="34">
        <f>ROUND(('NEW Reference'!M$16*List!$H2967)+'NEW Reference'!M$17,0)</f>
        <v>4911</v>
      </c>
      <c r="U2967" s="34">
        <f>ROUND(('NEW Reference'!N$16*List!$H2967)+'NEW Reference'!N$17,0)</f>
        <v>19817</v>
      </c>
      <c r="V2967" s="35">
        <f>ROUND(('NEW Reference'!O$16*List!$H2967)+'NEW Reference'!O$17,0)</f>
        <v>737</v>
      </c>
      <c r="W2967" s="35">
        <f>ROUND(('NEW Reference'!P$16*List!$H2967)+'NEW Reference'!P$17,0)</f>
        <v>1038</v>
      </c>
      <c r="X2967" s="35">
        <f>ROUND(('NEW Reference'!Q$16*List!$H2967)+'NEW Reference'!Q$17,0)</f>
        <v>519</v>
      </c>
      <c r="Y2967" s="36"/>
      <c r="Z2967" s="4" t="str">
        <f t="shared" si="140"/>
        <v>SUSSEX, Virginia</v>
      </c>
      <c r="AA2967" s="37" t="s">
        <v>1319</v>
      </c>
      <c r="AB2967" s="37" t="s">
        <v>49</v>
      </c>
      <c r="AC2967" s="32" t="s">
        <v>7941</v>
      </c>
      <c r="AD2967" s="38"/>
      <c r="AE2967">
        <f t="shared" si="141"/>
        <v>0.91320000000000001</v>
      </c>
    </row>
    <row r="2968" spans="1:31">
      <c r="A2968" s="28" t="s">
        <v>8159</v>
      </c>
      <c r="B2968" s="44" t="s">
        <v>8160</v>
      </c>
      <c r="C2968" s="45">
        <v>99949</v>
      </c>
      <c r="D2968" s="30" t="s">
        <v>245</v>
      </c>
      <c r="E2968" s="46" t="s">
        <v>2426</v>
      </c>
      <c r="F2968" s="50" t="s">
        <v>7941</v>
      </c>
      <c r="G2968" s="33" t="s">
        <v>59</v>
      </c>
      <c r="H2968">
        <f t="shared" si="139"/>
        <v>0.81880000000000008</v>
      </c>
      <c r="I2968" s="34">
        <f>ROUND(('NEW Reference'!B$16*List!$H2968)+'NEW Reference'!B$17,0)</f>
        <v>1048</v>
      </c>
      <c r="J2968" s="34">
        <f>ROUND(('NEW Reference'!C$16*List!$H2968)+'NEW Reference'!C$17,0)</f>
        <v>1562</v>
      </c>
      <c r="K2968" s="34">
        <f>ROUND(('NEW Reference'!D$16*List!$H2968)+'NEW Reference'!D$17,0)</f>
        <v>1872</v>
      </c>
      <c r="L2968" s="34">
        <f>ROUND(('NEW Reference'!E$16*List!$H2968)+'NEW Reference'!E$17,0)</f>
        <v>2314</v>
      </c>
      <c r="M2968" s="34">
        <f>ROUND(('NEW Reference'!F$16*List!$H2968)+'NEW Reference'!F$17,0)</f>
        <v>2411</v>
      </c>
      <c r="N2968" s="34">
        <f>ROUND(('NEW Reference'!G$16*List!$H2968)+'NEW Reference'!G$17,0)</f>
        <v>2729</v>
      </c>
      <c r="O2968" s="34">
        <f>ROUND(('NEW Reference'!H$16*List!$H2968)+'NEW Reference'!H$17,0)</f>
        <v>2834</v>
      </c>
      <c r="P2968" s="34">
        <f>ROUND(('NEW Reference'!I$16*List!$H2968)+'NEW Reference'!I$17,0)</f>
        <v>2945</v>
      </c>
      <c r="Q2968" s="34">
        <f>ROUND(('NEW Reference'!J$16*List!$H2968)+'NEW Reference'!J$17,0)</f>
        <v>3410</v>
      </c>
      <c r="R2968" s="34">
        <f>ROUND(('NEW Reference'!K$16*List!$H2968)+'NEW Reference'!K$17,0)</f>
        <v>3518</v>
      </c>
      <c r="S2968" s="34">
        <f>ROUND(('NEW Reference'!L$16*List!$H2968)+'NEW Reference'!L$17,0)</f>
        <v>3796</v>
      </c>
      <c r="T2968" s="34">
        <f>ROUND(('NEW Reference'!M$16*List!$H2968)+'NEW Reference'!M$17,0)</f>
        <v>4534</v>
      </c>
      <c r="U2968" s="34">
        <f>ROUND(('NEW Reference'!N$16*List!$H2968)+'NEW Reference'!N$17,0)</f>
        <v>18293</v>
      </c>
      <c r="V2968" s="35">
        <f>ROUND(('NEW Reference'!O$16*List!$H2968)+'NEW Reference'!O$17,0)</f>
        <v>680</v>
      </c>
      <c r="W2968" s="35">
        <f>ROUND(('NEW Reference'!P$16*List!$H2968)+'NEW Reference'!P$17,0)</f>
        <v>958</v>
      </c>
      <c r="X2968" s="35">
        <f>ROUND(('NEW Reference'!Q$16*List!$H2968)+'NEW Reference'!Q$17,0)</f>
        <v>479</v>
      </c>
      <c r="Y2968" s="36"/>
      <c r="Z2968" s="4" t="str">
        <f t="shared" si="140"/>
        <v>TAZEWELL, Virginia</v>
      </c>
      <c r="AA2968" s="46" t="s">
        <v>2426</v>
      </c>
      <c r="AB2968" s="37" t="s">
        <v>49</v>
      </c>
      <c r="AC2968" s="41" t="s">
        <v>7941</v>
      </c>
      <c r="AD2968" s="42"/>
      <c r="AE2968">
        <f t="shared" si="141"/>
        <v>0.81880000000000008</v>
      </c>
    </row>
    <row r="2969" spans="1:31">
      <c r="A2969" s="28" t="s">
        <v>8161</v>
      </c>
      <c r="B2969" s="44" t="s">
        <v>8162</v>
      </c>
      <c r="C2969" s="45">
        <v>47894</v>
      </c>
      <c r="D2969" s="30" t="s">
        <v>1327</v>
      </c>
      <c r="E2969" s="46" t="s">
        <v>2030</v>
      </c>
      <c r="F2969" s="50" t="s">
        <v>7941</v>
      </c>
      <c r="G2969" s="33" t="s">
        <v>48</v>
      </c>
      <c r="H2969">
        <f t="shared" si="139"/>
        <v>1.0254000000000001</v>
      </c>
      <c r="I2969" s="34">
        <f>ROUND(('NEW Reference'!B$16*List!$H2969)+'NEW Reference'!B$17,0)</f>
        <v>1239</v>
      </c>
      <c r="J2969" s="34">
        <f>ROUND(('NEW Reference'!C$16*List!$H2969)+'NEW Reference'!C$17,0)</f>
        <v>1847</v>
      </c>
      <c r="K2969" s="34">
        <f>ROUND(('NEW Reference'!D$16*List!$H2969)+'NEW Reference'!D$17,0)</f>
        <v>2213</v>
      </c>
      <c r="L2969" s="34">
        <f>ROUND(('NEW Reference'!E$16*List!$H2969)+'NEW Reference'!E$17,0)</f>
        <v>2736</v>
      </c>
      <c r="M2969" s="34">
        <f>ROUND(('NEW Reference'!F$16*List!$H2969)+'NEW Reference'!F$17,0)</f>
        <v>2851</v>
      </c>
      <c r="N2969" s="34">
        <f>ROUND(('NEW Reference'!G$16*List!$H2969)+'NEW Reference'!G$17,0)</f>
        <v>3227</v>
      </c>
      <c r="O2969" s="34">
        <f>ROUND(('NEW Reference'!H$16*List!$H2969)+'NEW Reference'!H$17,0)</f>
        <v>3351</v>
      </c>
      <c r="P2969" s="34">
        <f>ROUND(('NEW Reference'!I$16*List!$H2969)+'NEW Reference'!I$17,0)</f>
        <v>3482</v>
      </c>
      <c r="Q2969" s="34">
        <f>ROUND(('NEW Reference'!J$16*List!$H2969)+'NEW Reference'!J$17,0)</f>
        <v>4032</v>
      </c>
      <c r="R2969" s="34">
        <f>ROUND(('NEW Reference'!K$16*List!$H2969)+'NEW Reference'!K$17,0)</f>
        <v>4159</v>
      </c>
      <c r="S2969" s="34">
        <f>ROUND(('NEW Reference'!L$16*List!$H2969)+'NEW Reference'!L$17,0)</f>
        <v>4488</v>
      </c>
      <c r="T2969" s="34">
        <f>ROUND(('NEW Reference'!M$16*List!$H2969)+'NEW Reference'!M$17,0)</f>
        <v>5360</v>
      </c>
      <c r="U2969" s="34">
        <f>ROUND(('NEW Reference'!N$16*List!$H2969)+'NEW Reference'!N$17,0)</f>
        <v>21629</v>
      </c>
      <c r="V2969" s="35">
        <f>ROUND(('NEW Reference'!O$16*List!$H2969)+'NEW Reference'!O$17,0)</f>
        <v>804</v>
      </c>
      <c r="W2969" s="35">
        <f>ROUND(('NEW Reference'!P$16*List!$H2969)+'NEW Reference'!P$17,0)</f>
        <v>1133</v>
      </c>
      <c r="X2969" s="35">
        <f>ROUND(('NEW Reference'!Q$16*List!$H2969)+'NEW Reference'!Q$17,0)</f>
        <v>567</v>
      </c>
      <c r="Y2969" s="36"/>
      <c r="Z2969" s="4" t="str">
        <f t="shared" si="140"/>
        <v>WARREN, Virginia</v>
      </c>
      <c r="AA2969" s="46" t="s">
        <v>2030</v>
      </c>
      <c r="AB2969" s="37" t="s">
        <v>49</v>
      </c>
      <c r="AC2969" s="41" t="s">
        <v>7941</v>
      </c>
      <c r="AD2969" s="42"/>
      <c r="AE2969">
        <f t="shared" si="141"/>
        <v>1.0254000000000001</v>
      </c>
    </row>
    <row r="2970" spans="1:31">
      <c r="A2970" s="28" t="s">
        <v>8163</v>
      </c>
      <c r="B2970" s="44" t="s">
        <v>8164</v>
      </c>
      <c r="C2970" s="47">
        <v>28700</v>
      </c>
      <c r="D2970" s="30" t="s">
        <v>1018</v>
      </c>
      <c r="E2970" s="37" t="s">
        <v>250</v>
      </c>
      <c r="F2970" s="50" t="s">
        <v>7941</v>
      </c>
      <c r="G2970" s="33" t="s">
        <v>48</v>
      </c>
      <c r="H2970">
        <f t="shared" si="139"/>
        <v>0.76890000000000003</v>
      </c>
      <c r="I2970" s="34">
        <f>ROUND(('NEW Reference'!B$16*List!$H2970)+'NEW Reference'!B$17,0)</f>
        <v>1002</v>
      </c>
      <c r="J2970" s="34">
        <f>ROUND(('NEW Reference'!C$16*List!$H2970)+'NEW Reference'!C$17,0)</f>
        <v>1493</v>
      </c>
      <c r="K2970" s="34">
        <f>ROUND(('NEW Reference'!D$16*List!$H2970)+'NEW Reference'!D$17,0)</f>
        <v>1790</v>
      </c>
      <c r="L2970" s="34">
        <f>ROUND(('NEW Reference'!E$16*List!$H2970)+'NEW Reference'!E$17,0)</f>
        <v>2212</v>
      </c>
      <c r="M2970" s="34">
        <f>ROUND(('NEW Reference'!F$16*List!$H2970)+'NEW Reference'!F$17,0)</f>
        <v>2305</v>
      </c>
      <c r="N2970" s="34">
        <f>ROUND(('NEW Reference'!G$16*List!$H2970)+'NEW Reference'!G$17,0)</f>
        <v>2609</v>
      </c>
      <c r="O2970" s="34">
        <f>ROUND(('NEW Reference'!H$16*List!$H2970)+'NEW Reference'!H$17,0)</f>
        <v>2709</v>
      </c>
      <c r="P2970" s="34">
        <f>ROUND(('NEW Reference'!I$16*List!$H2970)+'NEW Reference'!I$17,0)</f>
        <v>2815</v>
      </c>
      <c r="Q2970" s="34">
        <f>ROUND(('NEW Reference'!J$16*List!$H2970)+'NEW Reference'!J$17,0)</f>
        <v>3260</v>
      </c>
      <c r="R2970" s="34">
        <f>ROUND(('NEW Reference'!K$16*List!$H2970)+'NEW Reference'!K$17,0)</f>
        <v>3363</v>
      </c>
      <c r="S2970" s="34">
        <f>ROUND(('NEW Reference'!L$16*List!$H2970)+'NEW Reference'!L$17,0)</f>
        <v>3629</v>
      </c>
      <c r="T2970" s="34">
        <f>ROUND(('NEW Reference'!M$16*List!$H2970)+'NEW Reference'!M$17,0)</f>
        <v>4334</v>
      </c>
      <c r="U2970" s="34">
        <f>ROUND(('NEW Reference'!N$16*List!$H2970)+'NEW Reference'!N$17,0)</f>
        <v>17487</v>
      </c>
      <c r="V2970" s="35">
        <f>ROUND(('NEW Reference'!O$16*List!$H2970)+'NEW Reference'!O$17,0)</f>
        <v>650</v>
      </c>
      <c r="W2970" s="35">
        <f>ROUND(('NEW Reference'!P$16*List!$H2970)+'NEW Reference'!P$17,0)</f>
        <v>916</v>
      </c>
      <c r="X2970" s="35">
        <f>ROUND(('NEW Reference'!Q$16*List!$H2970)+'NEW Reference'!Q$17,0)</f>
        <v>458</v>
      </c>
      <c r="Y2970" s="36"/>
      <c r="Z2970" s="4" t="str">
        <f t="shared" si="140"/>
        <v>WASHINGTON, Virginia</v>
      </c>
      <c r="AA2970" s="46" t="s">
        <v>250</v>
      </c>
      <c r="AB2970" s="37" t="s">
        <v>49</v>
      </c>
      <c r="AC2970" s="41" t="s">
        <v>7941</v>
      </c>
      <c r="AD2970" s="42"/>
      <c r="AE2970">
        <f t="shared" si="141"/>
        <v>0.76890000000000003</v>
      </c>
    </row>
    <row r="2971" spans="1:31">
      <c r="A2971" s="28" t="s">
        <v>8165</v>
      </c>
      <c r="B2971" s="44" t="s">
        <v>8166</v>
      </c>
      <c r="C2971" s="47">
        <v>99949</v>
      </c>
      <c r="D2971" s="30" t="s">
        <v>245</v>
      </c>
      <c r="E2971" s="37" t="s">
        <v>6618</v>
      </c>
      <c r="F2971" s="50" t="s">
        <v>7941</v>
      </c>
      <c r="G2971" s="33" t="s">
        <v>59</v>
      </c>
      <c r="H2971">
        <f t="shared" si="139"/>
        <v>0.81880000000000008</v>
      </c>
      <c r="I2971" s="34">
        <f>ROUND(('NEW Reference'!B$16*List!$H2971)+'NEW Reference'!B$17,0)</f>
        <v>1048</v>
      </c>
      <c r="J2971" s="34">
        <f>ROUND(('NEW Reference'!C$16*List!$H2971)+'NEW Reference'!C$17,0)</f>
        <v>1562</v>
      </c>
      <c r="K2971" s="34">
        <f>ROUND(('NEW Reference'!D$16*List!$H2971)+'NEW Reference'!D$17,0)</f>
        <v>1872</v>
      </c>
      <c r="L2971" s="34">
        <f>ROUND(('NEW Reference'!E$16*List!$H2971)+'NEW Reference'!E$17,0)</f>
        <v>2314</v>
      </c>
      <c r="M2971" s="34">
        <f>ROUND(('NEW Reference'!F$16*List!$H2971)+'NEW Reference'!F$17,0)</f>
        <v>2411</v>
      </c>
      <c r="N2971" s="34">
        <f>ROUND(('NEW Reference'!G$16*List!$H2971)+'NEW Reference'!G$17,0)</f>
        <v>2729</v>
      </c>
      <c r="O2971" s="34">
        <f>ROUND(('NEW Reference'!H$16*List!$H2971)+'NEW Reference'!H$17,0)</f>
        <v>2834</v>
      </c>
      <c r="P2971" s="34">
        <f>ROUND(('NEW Reference'!I$16*List!$H2971)+'NEW Reference'!I$17,0)</f>
        <v>2945</v>
      </c>
      <c r="Q2971" s="34">
        <f>ROUND(('NEW Reference'!J$16*List!$H2971)+'NEW Reference'!J$17,0)</f>
        <v>3410</v>
      </c>
      <c r="R2971" s="34">
        <f>ROUND(('NEW Reference'!K$16*List!$H2971)+'NEW Reference'!K$17,0)</f>
        <v>3518</v>
      </c>
      <c r="S2971" s="34">
        <f>ROUND(('NEW Reference'!L$16*List!$H2971)+'NEW Reference'!L$17,0)</f>
        <v>3796</v>
      </c>
      <c r="T2971" s="34">
        <f>ROUND(('NEW Reference'!M$16*List!$H2971)+'NEW Reference'!M$17,0)</f>
        <v>4534</v>
      </c>
      <c r="U2971" s="34">
        <f>ROUND(('NEW Reference'!N$16*List!$H2971)+'NEW Reference'!N$17,0)</f>
        <v>18293</v>
      </c>
      <c r="V2971" s="35">
        <f>ROUND(('NEW Reference'!O$16*List!$H2971)+'NEW Reference'!O$17,0)</f>
        <v>680</v>
      </c>
      <c r="W2971" s="35">
        <f>ROUND(('NEW Reference'!P$16*List!$H2971)+'NEW Reference'!P$17,0)</f>
        <v>958</v>
      </c>
      <c r="X2971" s="35">
        <f>ROUND(('NEW Reference'!Q$16*List!$H2971)+'NEW Reference'!Q$17,0)</f>
        <v>479</v>
      </c>
      <c r="Y2971" s="36"/>
      <c r="Z2971" s="4" t="str">
        <f t="shared" si="140"/>
        <v>WESTMORELAND, Virginia</v>
      </c>
      <c r="AA2971" s="37" t="s">
        <v>6618</v>
      </c>
      <c r="AB2971" s="37" t="s">
        <v>49</v>
      </c>
      <c r="AC2971" s="32" t="s">
        <v>7941</v>
      </c>
      <c r="AD2971" s="38"/>
      <c r="AE2971">
        <f t="shared" si="141"/>
        <v>0.81880000000000008</v>
      </c>
    </row>
    <row r="2972" spans="1:31">
      <c r="A2972" s="28" t="s">
        <v>8167</v>
      </c>
      <c r="B2972" s="44" t="s">
        <v>8168</v>
      </c>
      <c r="C2972" s="47">
        <v>99949</v>
      </c>
      <c r="D2972" s="30" t="s">
        <v>245</v>
      </c>
      <c r="E2972" s="37" t="s">
        <v>7806</v>
      </c>
      <c r="F2972" s="50" t="s">
        <v>7941</v>
      </c>
      <c r="G2972" s="33" t="s">
        <v>59</v>
      </c>
      <c r="H2972">
        <f t="shared" si="139"/>
        <v>0.81880000000000008</v>
      </c>
      <c r="I2972" s="34">
        <f>ROUND(('NEW Reference'!B$16*List!$H2972)+'NEW Reference'!B$17,0)</f>
        <v>1048</v>
      </c>
      <c r="J2972" s="34">
        <f>ROUND(('NEW Reference'!C$16*List!$H2972)+'NEW Reference'!C$17,0)</f>
        <v>1562</v>
      </c>
      <c r="K2972" s="34">
        <f>ROUND(('NEW Reference'!D$16*List!$H2972)+'NEW Reference'!D$17,0)</f>
        <v>1872</v>
      </c>
      <c r="L2972" s="34">
        <f>ROUND(('NEW Reference'!E$16*List!$H2972)+'NEW Reference'!E$17,0)</f>
        <v>2314</v>
      </c>
      <c r="M2972" s="34">
        <f>ROUND(('NEW Reference'!F$16*List!$H2972)+'NEW Reference'!F$17,0)</f>
        <v>2411</v>
      </c>
      <c r="N2972" s="34">
        <f>ROUND(('NEW Reference'!G$16*List!$H2972)+'NEW Reference'!G$17,0)</f>
        <v>2729</v>
      </c>
      <c r="O2972" s="34">
        <f>ROUND(('NEW Reference'!H$16*List!$H2972)+'NEW Reference'!H$17,0)</f>
        <v>2834</v>
      </c>
      <c r="P2972" s="34">
        <f>ROUND(('NEW Reference'!I$16*List!$H2972)+'NEW Reference'!I$17,0)</f>
        <v>2945</v>
      </c>
      <c r="Q2972" s="34">
        <f>ROUND(('NEW Reference'!J$16*List!$H2972)+'NEW Reference'!J$17,0)</f>
        <v>3410</v>
      </c>
      <c r="R2972" s="34">
        <f>ROUND(('NEW Reference'!K$16*List!$H2972)+'NEW Reference'!K$17,0)</f>
        <v>3518</v>
      </c>
      <c r="S2972" s="34">
        <f>ROUND(('NEW Reference'!L$16*List!$H2972)+'NEW Reference'!L$17,0)</f>
        <v>3796</v>
      </c>
      <c r="T2972" s="34">
        <f>ROUND(('NEW Reference'!M$16*List!$H2972)+'NEW Reference'!M$17,0)</f>
        <v>4534</v>
      </c>
      <c r="U2972" s="34">
        <f>ROUND(('NEW Reference'!N$16*List!$H2972)+'NEW Reference'!N$17,0)</f>
        <v>18293</v>
      </c>
      <c r="V2972" s="35">
        <f>ROUND(('NEW Reference'!O$16*List!$H2972)+'NEW Reference'!O$17,0)</f>
        <v>680</v>
      </c>
      <c r="W2972" s="35">
        <f>ROUND(('NEW Reference'!P$16*List!$H2972)+'NEW Reference'!P$17,0)</f>
        <v>958</v>
      </c>
      <c r="X2972" s="35">
        <f>ROUND(('NEW Reference'!Q$16*List!$H2972)+'NEW Reference'!Q$17,0)</f>
        <v>479</v>
      </c>
      <c r="Y2972" s="36"/>
      <c r="Z2972" s="4" t="str">
        <f t="shared" si="140"/>
        <v>WISE, Virginia</v>
      </c>
      <c r="AA2972" s="46" t="s">
        <v>7806</v>
      </c>
      <c r="AB2972" s="37" t="s">
        <v>49</v>
      </c>
      <c r="AC2972" s="41" t="s">
        <v>7941</v>
      </c>
      <c r="AD2972" s="42"/>
      <c r="AE2972">
        <f t="shared" si="141"/>
        <v>0.81880000000000008</v>
      </c>
    </row>
    <row r="2973" spans="1:31">
      <c r="A2973" s="28" t="s">
        <v>8169</v>
      </c>
      <c r="B2973" s="44" t="s">
        <v>8170</v>
      </c>
      <c r="C2973" s="47">
        <v>99949</v>
      </c>
      <c r="D2973" s="30" t="s">
        <v>245</v>
      </c>
      <c r="E2973" s="37" t="s">
        <v>8171</v>
      </c>
      <c r="F2973" s="49" t="s">
        <v>7941</v>
      </c>
      <c r="G2973" s="33" t="s">
        <v>59</v>
      </c>
      <c r="H2973">
        <f t="shared" si="139"/>
        <v>0.81880000000000008</v>
      </c>
      <c r="I2973" s="34">
        <f>ROUND(('NEW Reference'!B$16*List!$H2973)+'NEW Reference'!B$17,0)</f>
        <v>1048</v>
      </c>
      <c r="J2973" s="34">
        <f>ROUND(('NEW Reference'!C$16*List!$H2973)+'NEW Reference'!C$17,0)</f>
        <v>1562</v>
      </c>
      <c r="K2973" s="34">
        <f>ROUND(('NEW Reference'!D$16*List!$H2973)+'NEW Reference'!D$17,0)</f>
        <v>1872</v>
      </c>
      <c r="L2973" s="34">
        <f>ROUND(('NEW Reference'!E$16*List!$H2973)+'NEW Reference'!E$17,0)</f>
        <v>2314</v>
      </c>
      <c r="M2973" s="34">
        <f>ROUND(('NEW Reference'!F$16*List!$H2973)+'NEW Reference'!F$17,0)</f>
        <v>2411</v>
      </c>
      <c r="N2973" s="34">
        <f>ROUND(('NEW Reference'!G$16*List!$H2973)+'NEW Reference'!G$17,0)</f>
        <v>2729</v>
      </c>
      <c r="O2973" s="34">
        <f>ROUND(('NEW Reference'!H$16*List!$H2973)+'NEW Reference'!H$17,0)</f>
        <v>2834</v>
      </c>
      <c r="P2973" s="34">
        <f>ROUND(('NEW Reference'!I$16*List!$H2973)+'NEW Reference'!I$17,0)</f>
        <v>2945</v>
      </c>
      <c r="Q2973" s="34">
        <f>ROUND(('NEW Reference'!J$16*List!$H2973)+'NEW Reference'!J$17,0)</f>
        <v>3410</v>
      </c>
      <c r="R2973" s="34">
        <f>ROUND(('NEW Reference'!K$16*List!$H2973)+'NEW Reference'!K$17,0)</f>
        <v>3518</v>
      </c>
      <c r="S2973" s="34">
        <f>ROUND(('NEW Reference'!L$16*List!$H2973)+'NEW Reference'!L$17,0)</f>
        <v>3796</v>
      </c>
      <c r="T2973" s="34">
        <f>ROUND(('NEW Reference'!M$16*List!$H2973)+'NEW Reference'!M$17,0)</f>
        <v>4534</v>
      </c>
      <c r="U2973" s="34">
        <f>ROUND(('NEW Reference'!N$16*List!$H2973)+'NEW Reference'!N$17,0)</f>
        <v>18293</v>
      </c>
      <c r="V2973" s="35">
        <f>ROUND(('NEW Reference'!O$16*List!$H2973)+'NEW Reference'!O$17,0)</f>
        <v>680</v>
      </c>
      <c r="W2973" s="35">
        <f>ROUND(('NEW Reference'!P$16*List!$H2973)+'NEW Reference'!P$17,0)</f>
        <v>958</v>
      </c>
      <c r="X2973" s="35">
        <f>ROUND(('NEW Reference'!Q$16*List!$H2973)+'NEW Reference'!Q$17,0)</f>
        <v>479</v>
      </c>
      <c r="Y2973" s="36"/>
      <c r="Z2973" s="4" t="str">
        <f t="shared" si="140"/>
        <v>WYTHE, Virginia</v>
      </c>
      <c r="AA2973" s="46" t="s">
        <v>8171</v>
      </c>
      <c r="AB2973" s="37" t="s">
        <v>49</v>
      </c>
      <c r="AC2973" s="41" t="s">
        <v>7941</v>
      </c>
      <c r="AD2973" s="42"/>
      <c r="AE2973">
        <f t="shared" si="141"/>
        <v>0.81880000000000008</v>
      </c>
    </row>
    <row r="2974" spans="1:31">
      <c r="A2974" s="28" t="s">
        <v>8172</v>
      </c>
      <c r="B2974" s="44" t="s">
        <v>8173</v>
      </c>
      <c r="C2974" s="45">
        <v>47260</v>
      </c>
      <c r="D2974" s="30" t="s">
        <v>5585</v>
      </c>
      <c r="E2974" s="46" t="s">
        <v>3728</v>
      </c>
      <c r="F2974" s="50" t="s">
        <v>7941</v>
      </c>
      <c r="G2974" s="33" t="s">
        <v>48</v>
      </c>
      <c r="H2974">
        <f t="shared" si="139"/>
        <v>0.87240000000000006</v>
      </c>
      <c r="I2974" s="34">
        <f>ROUND(('NEW Reference'!B$16*List!$H2974)+'NEW Reference'!B$17,0)</f>
        <v>1097</v>
      </c>
      <c r="J2974" s="34">
        <f>ROUND(('NEW Reference'!C$16*List!$H2974)+'NEW Reference'!C$17,0)</f>
        <v>1636</v>
      </c>
      <c r="K2974" s="34">
        <f>ROUND(('NEW Reference'!D$16*List!$H2974)+'NEW Reference'!D$17,0)</f>
        <v>1961</v>
      </c>
      <c r="L2974" s="34">
        <f>ROUND(('NEW Reference'!E$16*List!$H2974)+'NEW Reference'!E$17,0)</f>
        <v>2424</v>
      </c>
      <c r="M2974" s="34">
        <f>ROUND(('NEW Reference'!F$16*List!$H2974)+'NEW Reference'!F$17,0)</f>
        <v>2525</v>
      </c>
      <c r="N2974" s="34">
        <f>ROUND(('NEW Reference'!G$16*List!$H2974)+'NEW Reference'!G$17,0)</f>
        <v>2859</v>
      </c>
      <c r="O2974" s="34">
        <f>ROUND(('NEW Reference'!H$16*List!$H2974)+'NEW Reference'!H$17,0)</f>
        <v>2968</v>
      </c>
      <c r="P2974" s="34">
        <f>ROUND(('NEW Reference'!I$16*List!$H2974)+'NEW Reference'!I$17,0)</f>
        <v>3084</v>
      </c>
      <c r="Q2974" s="34">
        <f>ROUND(('NEW Reference'!J$16*List!$H2974)+'NEW Reference'!J$17,0)</f>
        <v>3572</v>
      </c>
      <c r="R2974" s="34">
        <f>ROUND(('NEW Reference'!K$16*List!$H2974)+'NEW Reference'!K$17,0)</f>
        <v>3684</v>
      </c>
      <c r="S2974" s="34">
        <f>ROUND(('NEW Reference'!L$16*List!$H2974)+'NEW Reference'!L$17,0)</f>
        <v>3976</v>
      </c>
      <c r="T2974" s="34">
        <f>ROUND(('NEW Reference'!M$16*List!$H2974)+'NEW Reference'!M$17,0)</f>
        <v>4748</v>
      </c>
      <c r="U2974" s="34">
        <f>ROUND(('NEW Reference'!N$16*List!$H2974)+'NEW Reference'!N$17,0)</f>
        <v>19159</v>
      </c>
      <c r="V2974" s="35">
        <f>ROUND(('NEW Reference'!O$16*List!$H2974)+'NEW Reference'!O$17,0)</f>
        <v>712</v>
      </c>
      <c r="W2974" s="35">
        <f>ROUND(('NEW Reference'!P$16*List!$H2974)+'NEW Reference'!P$17,0)</f>
        <v>1004</v>
      </c>
      <c r="X2974" s="35">
        <f>ROUND(('NEW Reference'!Q$16*List!$H2974)+'NEW Reference'!Q$17,0)</f>
        <v>502</v>
      </c>
      <c r="Y2974" s="36"/>
      <c r="Z2974" s="4" t="str">
        <f t="shared" si="140"/>
        <v>YORK, Virginia</v>
      </c>
      <c r="AA2974" s="37" t="s">
        <v>3728</v>
      </c>
      <c r="AB2974" s="37" t="s">
        <v>49</v>
      </c>
      <c r="AC2974" s="32" t="s">
        <v>7941</v>
      </c>
      <c r="AD2974" s="38"/>
      <c r="AE2974">
        <f t="shared" si="141"/>
        <v>0.87240000000000006</v>
      </c>
    </row>
    <row r="2975" spans="1:31">
      <c r="A2975" s="28" t="s">
        <v>7838</v>
      </c>
      <c r="B2975" s="44" t="s">
        <v>8174</v>
      </c>
      <c r="C2975" s="45">
        <v>47894</v>
      </c>
      <c r="D2975" s="30" t="s">
        <v>1327</v>
      </c>
      <c r="E2975" s="46" t="s">
        <v>8175</v>
      </c>
      <c r="F2975" s="49" t="s">
        <v>7941</v>
      </c>
      <c r="G2975" s="33" t="s">
        <v>48</v>
      </c>
      <c r="H2975">
        <f t="shared" si="139"/>
        <v>1.0254000000000001</v>
      </c>
      <c r="I2975" s="34">
        <f>ROUND(('NEW Reference'!B$16*List!$H2975)+'NEW Reference'!B$17,0)</f>
        <v>1239</v>
      </c>
      <c r="J2975" s="34">
        <f>ROUND(('NEW Reference'!C$16*List!$H2975)+'NEW Reference'!C$17,0)</f>
        <v>1847</v>
      </c>
      <c r="K2975" s="34">
        <f>ROUND(('NEW Reference'!D$16*List!$H2975)+'NEW Reference'!D$17,0)</f>
        <v>2213</v>
      </c>
      <c r="L2975" s="34">
        <f>ROUND(('NEW Reference'!E$16*List!$H2975)+'NEW Reference'!E$17,0)</f>
        <v>2736</v>
      </c>
      <c r="M2975" s="34">
        <f>ROUND(('NEW Reference'!F$16*List!$H2975)+'NEW Reference'!F$17,0)</f>
        <v>2851</v>
      </c>
      <c r="N2975" s="34">
        <f>ROUND(('NEW Reference'!G$16*List!$H2975)+'NEW Reference'!G$17,0)</f>
        <v>3227</v>
      </c>
      <c r="O2975" s="34">
        <f>ROUND(('NEW Reference'!H$16*List!$H2975)+'NEW Reference'!H$17,0)</f>
        <v>3351</v>
      </c>
      <c r="P2975" s="34">
        <f>ROUND(('NEW Reference'!I$16*List!$H2975)+'NEW Reference'!I$17,0)</f>
        <v>3482</v>
      </c>
      <c r="Q2975" s="34">
        <f>ROUND(('NEW Reference'!J$16*List!$H2975)+'NEW Reference'!J$17,0)</f>
        <v>4032</v>
      </c>
      <c r="R2975" s="34">
        <f>ROUND(('NEW Reference'!K$16*List!$H2975)+'NEW Reference'!K$17,0)</f>
        <v>4159</v>
      </c>
      <c r="S2975" s="34">
        <f>ROUND(('NEW Reference'!L$16*List!$H2975)+'NEW Reference'!L$17,0)</f>
        <v>4488</v>
      </c>
      <c r="T2975" s="34">
        <f>ROUND(('NEW Reference'!M$16*List!$H2975)+'NEW Reference'!M$17,0)</f>
        <v>5360</v>
      </c>
      <c r="U2975" s="34">
        <f>ROUND(('NEW Reference'!N$16*List!$H2975)+'NEW Reference'!N$17,0)</f>
        <v>21629</v>
      </c>
      <c r="V2975" s="35">
        <f>ROUND(('NEW Reference'!O$16*List!$H2975)+'NEW Reference'!O$17,0)</f>
        <v>804</v>
      </c>
      <c r="W2975" s="35">
        <f>ROUND(('NEW Reference'!P$16*List!$H2975)+'NEW Reference'!P$17,0)</f>
        <v>1133</v>
      </c>
      <c r="X2975" s="35">
        <f>ROUND(('NEW Reference'!Q$16*List!$H2975)+'NEW Reference'!Q$17,0)</f>
        <v>567</v>
      </c>
      <c r="Y2975" s="36"/>
      <c r="Z2975" s="4" t="str">
        <f t="shared" si="140"/>
        <v>ALEXANDRIA CITY, Virginia</v>
      </c>
      <c r="AA2975" s="37" t="s">
        <v>8175</v>
      </c>
      <c r="AB2975" s="37" t="s">
        <v>49</v>
      </c>
      <c r="AC2975" s="32" t="s">
        <v>7941</v>
      </c>
      <c r="AD2975" s="38"/>
      <c r="AE2975">
        <f t="shared" si="141"/>
        <v>1.0254000000000001</v>
      </c>
    </row>
    <row r="2976" spans="1:31">
      <c r="A2976" s="28" t="s">
        <v>8176</v>
      </c>
      <c r="B2976" s="44" t="s">
        <v>8177</v>
      </c>
      <c r="C2976" s="47">
        <v>28700</v>
      </c>
      <c r="D2976" s="30" t="s">
        <v>1018</v>
      </c>
      <c r="E2976" s="37" t="s">
        <v>8178</v>
      </c>
      <c r="F2976" s="49" t="s">
        <v>7941</v>
      </c>
      <c r="G2976" s="33" t="s">
        <v>48</v>
      </c>
      <c r="H2976">
        <f t="shared" si="139"/>
        <v>0.76890000000000003</v>
      </c>
      <c r="I2976" s="34">
        <f>ROUND(('NEW Reference'!B$16*List!$H2976)+'NEW Reference'!B$17,0)</f>
        <v>1002</v>
      </c>
      <c r="J2976" s="34">
        <f>ROUND(('NEW Reference'!C$16*List!$H2976)+'NEW Reference'!C$17,0)</f>
        <v>1493</v>
      </c>
      <c r="K2976" s="34">
        <f>ROUND(('NEW Reference'!D$16*List!$H2976)+'NEW Reference'!D$17,0)</f>
        <v>1790</v>
      </c>
      <c r="L2976" s="34">
        <f>ROUND(('NEW Reference'!E$16*List!$H2976)+'NEW Reference'!E$17,0)</f>
        <v>2212</v>
      </c>
      <c r="M2976" s="34">
        <f>ROUND(('NEW Reference'!F$16*List!$H2976)+'NEW Reference'!F$17,0)</f>
        <v>2305</v>
      </c>
      <c r="N2976" s="34">
        <f>ROUND(('NEW Reference'!G$16*List!$H2976)+'NEW Reference'!G$17,0)</f>
        <v>2609</v>
      </c>
      <c r="O2976" s="34">
        <f>ROUND(('NEW Reference'!H$16*List!$H2976)+'NEW Reference'!H$17,0)</f>
        <v>2709</v>
      </c>
      <c r="P2976" s="34">
        <f>ROUND(('NEW Reference'!I$16*List!$H2976)+'NEW Reference'!I$17,0)</f>
        <v>2815</v>
      </c>
      <c r="Q2976" s="34">
        <f>ROUND(('NEW Reference'!J$16*List!$H2976)+'NEW Reference'!J$17,0)</f>
        <v>3260</v>
      </c>
      <c r="R2976" s="34">
        <f>ROUND(('NEW Reference'!K$16*List!$H2976)+'NEW Reference'!K$17,0)</f>
        <v>3363</v>
      </c>
      <c r="S2976" s="34">
        <f>ROUND(('NEW Reference'!L$16*List!$H2976)+'NEW Reference'!L$17,0)</f>
        <v>3629</v>
      </c>
      <c r="T2976" s="34">
        <f>ROUND(('NEW Reference'!M$16*List!$H2976)+'NEW Reference'!M$17,0)</f>
        <v>4334</v>
      </c>
      <c r="U2976" s="34">
        <f>ROUND(('NEW Reference'!N$16*List!$H2976)+'NEW Reference'!N$17,0)</f>
        <v>17487</v>
      </c>
      <c r="V2976" s="35">
        <f>ROUND(('NEW Reference'!O$16*List!$H2976)+'NEW Reference'!O$17,0)</f>
        <v>650</v>
      </c>
      <c r="W2976" s="35">
        <f>ROUND(('NEW Reference'!P$16*List!$H2976)+'NEW Reference'!P$17,0)</f>
        <v>916</v>
      </c>
      <c r="X2976" s="35">
        <f>ROUND(('NEW Reference'!Q$16*List!$H2976)+'NEW Reference'!Q$17,0)</f>
        <v>458</v>
      </c>
      <c r="Y2976" s="36"/>
      <c r="Z2976" s="4" t="str">
        <f t="shared" si="140"/>
        <v>BRISTOL CITY, Virginia</v>
      </c>
      <c r="AA2976" s="37" t="s">
        <v>8178</v>
      </c>
      <c r="AB2976" s="37" t="s">
        <v>49</v>
      </c>
      <c r="AC2976" s="32" t="s">
        <v>7941</v>
      </c>
      <c r="AD2976" s="38"/>
      <c r="AE2976">
        <f t="shared" si="141"/>
        <v>0.76890000000000003</v>
      </c>
    </row>
    <row r="2977" spans="1:31">
      <c r="A2977" s="28" t="s">
        <v>8179</v>
      </c>
      <c r="B2977" s="44" t="s">
        <v>8180</v>
      </c>
      <c r="C2977" s="47">
        <v>99949</v>
      </c>
      <c r="D2977" s="30" t="s">
        <v>245</v>
      </c>
      <c r="E2977" s="37" t="s">
        <v>8181</v>
      </c>
      <c r="F2977" s="49" t="s">
        <v>7941</v>
      </c>
      <c r="G2977" s="33" t="s">
        <v>59</v>
      </c>
      <c r="H2977">
        <f t="shared" si="139"/>
        <v>0.81880000000000008</v>
      </c>
      <c r="I2977" s="34">
        <f>ROUND(('NEW Reference'!B$16*List!$H2977)+'NEW Reference'!B$17,0)</f>
        <v>1048</v>
      </c>
      <c r="J2977" s="34">
        <f>ROUND(('NEW Reference'!C$16*List!$H2977)+'NEW Reference'!C$17,0)</f>
        <v>1562</v>
      </c>
      <c r="K2977" s="34">
        <f>ROUND(('NEW Reference'!D$16*List!$H2977)+'NEW Reference'!D$17,0)</f>
        <v>1872</v>
      </c>
      <c r="L2977" s="34">
        <f>ROUND(('NEW Reference'!E$16*List!$H2977)+'NEW Reference'!E$17,0)</f>
        <v>2314</v>
      </c>
      <c r="M2977" s="34">
        <f>ROUND(('NEW Reference'!F$16*List!$H2977)+'NEW Reference'!F$17,0)</f>
        <v>2411</v>
      </c>
      <c r="N2977" s="34">
        <f>ROUND(('NEW Reference'!G$16*List!$H2977)+'NEW Reference'!G$17,0)</f>
        <v>2729</v>
      </c>
      <c r="O2977" s="34">
        <f>ROUND(('NEW Reference'!H$16*List!$H2977)+'NEW Reference'!H$17,0)</f>
        <v>2834</v>
      </c>
      <c r="P2977" s="34">
        <f>ROUND(('NEW Reference'!I$16*List!$H2977)+'NEW Reference'!I$17,0)</f>
        <v>2945</v>
      </c>
      <c r="Q2977" s="34">
        <f>ROUND(('NEW Reference'!J$16*List!$H2977)+'NEW Reference'!J$17,0)</f>
        <v>3410</v>
      </c>
      <c r="R2977" s="34">
        <f>ROUND(('NEW Reference'!K$16*List!$H2977)+'NEW Reference'!K$17,0)</f>
        <v>3518</v>
      </c>
      <c r="S2977" s="34">
        <f>ROUND(('NEW Reference'!L$16*List!$H2977)+'NEW Reference'!L$17,0)</f>
        <v>3796</v>
      </c>
      <c r="T2977" s="34">
        <f>ROUND(('NEW Reference'!M$16*List!$H2977)+'NEW Reference'!M$17,0)</f>
        <v>4534</v>
      </c>
      <c r="U2977" s="34">
        <f>ROUND(('NEW Reference'!N$16*List!$H2977)+'NEW Reference'!N$17,0)</f>
        <v>18293</v>
      </c>
      <c r="V2977" s="35">
        <f>ROUND(('NEW Reference'!O$16*List!$H2977)+'NEW Reference'!O$17,0)</f>
        <v>680</v>
      </c>
      <c r="W2977" s="35">
        <f>ROUND(('NEW Reference'!P$16*List!$H2977)+'NEW Reference'!P$17,0)</f>
        <v>958</v>
      </c>
      <c r="X2977" s="35">
        <f>ROUND(('NEW Reference'!Q$16*List!$H2977)+'NEW Reference'!Q$17,0)</f>
        <v>479</v>
      </c>
      <c r="Y2977" s="36"/>
      <c r="Z2977" s="4" t="str">
        <f t="shared" si="140"/>
        <v>BUENA VISTA CITY, Virginia</v>
      </c>
      <c r="AA2977" s="37" t="s">
        <v>8181</v>
      </c>
      <c r="AB2977" s="37" t="s">
        <v>49</v>
      </c>
      <c r="AC2977" s="32" t="s">
        <v>7941</v>
      </c>
      <c r="AD2977" s="38"/>
      <c r="AE2977">
        <f t="shared" si="141"/>
        <v>0.81880000000000008</v>
      </c>
    </row>
    <row r="2978" spans="1:31">
      <c r="A2978" s="28" t="s">
        <v>8182</v>
      </c>
      <c r="B2978" s="44" t="s">
        <v>8183</v>
      </c>
      <c r="C2978" s="47">
        <v>16820</v>
      </c>
      <c r="D2978" s="30" t="s">
        <v>527</v>
      </c>
      <c r="E2978" s="37" t="s">
        <v>8184</v>
      </c>
      <c r="F2978" s="50" t="s">
        <v>7941</v>
      </c>
      <c r="G2978" s="33" t="s">
        <v>48</v>
      </c>
      <c r="H2978">
        <f t="shared" si="139"/>
        <v>0.89130000000000009</v>
      </c>
      <c r="I2978" s="34">
        <f>ROUND(('NEW Reference'!B$16*List!$H2978)+'NEW Reference'!B$17,0)</f>
        <v>1115</v>
      </c>
      <c r="J2978" s="34">
        <f>ROUND(('NEW Reference'!C$16*List!$H2978)+'NEW Reference'!C$17,0)</f>
        <v>1662</v>
      </c>
      <c r="K2978" s="34">
        <f>ROUND(('NEW Reference'!D$16*List!$H2978)+'NEW Reference'!D$17,0)</f>
        <v>1992</v>
      </c>
      <c r="L2978" s="34">
        <f>ROUND(('NEW Reference'!E$16*List!$H2978)+'NEW Reference'!E$17,0)</f>
        <v>2462</v>
      </c>
      <c r="M2978" s="34">
        <f>ROUND(('NEW Reference'!F$16*List!$H2978)+'NEW Reference'!F$17,0)</f>
        <v>2565</v>
      </c>
      <c r="N2978" s="34">
        <f>ROUND(('NEW Reference'!G$16*List!$H2978)+'NEW Reference'!G$17,0)</f>
        <v>2904</v>
      </c>
      <c r="O2978" s="34">
        <f>ROUND(('NEW Reference'!H$16*List!$H2978)+'NEW Reference'!H$17,0)</f>
        <v>3015</v>
      </c>
      <c r="P2978" s="34">
        <f>ROUND(('NEW Reference'!I$16*List!$H2978)+'NEW Reference'!I$17,0)</f>
        <v>3133</v>
      </c>
      <c r="Q2978" s="34">
        <f>ROUND(('NEW Reference'!J$16*List!$H2978)+'NEW Reference'!J$17,0)</f>
        <v>3629</v>
      </c>
      <c r="R2978" s="34">
        <f>ROUND(('NEW Reference'!K$16*List!$H2978)+'NEW Reference'!K$17,0)</f>
        <v>3743</v>
      </c>
      <c r="S2978" s="34">
        <f>ROUND(('NEW Reference'!L$16*List!$H2978)+'NEW Reference'!L$17,0)</f>
        <v>4039</v>
      </c>
      <c r="T2978" s="34">
        <f>ROUND(('NEW Reference'!M$16*List!$H2978)+'NEW Reference'!M$17,0)</f>
        <v>4824</v>
      </c>
      <c r="U2978" s="34">
        <f>ROUND(('NEW Reference'!N$16*List!$H2978)+'NEW Reference'!N$17,0)</f>
        <v>19464</v>
      </c>
      <c r="V2978" s="35">
        <f>ROUND(('NEW Reference'!O$16*List!$H2978)+'NEW Reference'!O$17,0)</f>
        <v>724</v>
      </c>
      <c r="W2978" s="35">
        <f>ROUND(('NEW Reference'!P$16*List!$H2978)+'NEW Reference'!P$17,0)</f>
        <v>1020</v>
      </c>
      <c r="X2978" s="35">
        <f>ROUND(('NEW Reference'!Q$16*List!$H2978)+'NEW Reference'!Q$17,0)</f>
        <v>510</v>
      </c>
      <c r="Y2978" s="36"/>
      <c r="Z2978" s="4" t="str">
        <f t="shared" si="140"/>
        <v>CHARLOTTESVILLE CITY, Virginia</v>
      </c>
      <c r="AA2978" s="37" t="s">
        <v>8184</v>
      </c>
      <c r="AB2978" s="37" t="s">
        <v>49</v>
      </c>
      <c r="AC2978" s="32" t="s">
        <v>7941</v>
      </c>
      <c r="AD2978" s="38"/>
      <c r="AE2978">
        <f t="shared" si="141"/>
        <v>0.89130000000000009</v>
      </c>
    </row>
    <row r="2979" spans="1:31">
      <c r="A2979" s="28" t="s">
        <v>8185</v>
      </c>
      <c r="B2979" s="44" t="s">
        <v>8186</v>
      </c>
      <c r="C2979" s="45">
        <v>47260</v>
      </c>
      <c r="D2979" s="30" t="s">
        <v>5585</v>
      </c>
      <c r="E2979" s="46" t="s">
        <v>8187</v>
      </c>
      <c r="F2979" s="49" t="s">
        <v>7941</v>
      </c>
      <c r="G2979" s="33" t="s">
        <v>48</v>
      </c>
      <c r="H2979">
        <f t="shared" si="139"/>
        <v>0.87240000000000006</v>
      </c>
      <c r="I2979" s="34">
        <f>ROUND(('NEW Reference'!B$16*List!$H2979)+'NEW Reference'!B$17,0)</f>
        <v>1097</v>
      </c>
      <c r="J2979" s="34">
        <f>ROUND(('NEW Reference'!C$16*List!$H2979)+'NEW Reference'!C$17,0)</f>
        <v>1636</v>
      </c>
      <c r="K2979" s="34">
        <f>ROUND(('NEW Reference'!D$16*List!$H2979)+'NEW Reference'!D$17,0)</f>
        <v>1961</v>
      </c>
      <c r="L2979" s="34">
        <f>ROUND(('NEW Reference'!E$16*List!$H2979)+'NEW Reference'!E$17,0)</f>
        <v>2424</v>
      </c>
      <c r="M2979" s="34">
        <f>ROUND(('NEW Reference'!F$16*List!$H2979)+'NEW Reference'!F$17,0)</f>
        <v>2525</v>
      </c>
      <c r="N2979" s="34">
        <f>ROUND(('NEW Reference'!G$16*List!$H2979)+'NEW Reference'!G$17,0)</f>
        <v>2859</v>
      </c>
      <c r="O2979" s="34">
        <f>ROUND(('NEW Reference'!H$16*List!$H2979)+'NEW Reference'!H$17,0)</f>
        <v>2968</v>
      </c>
      <c r="P2979" s="34">
        <f>ROUND(('NEW Reference'!I$16*List!$H2979)+'NEW Reference'!I$17,0)</f>
        <v>3084</v>
      </c>
      <c r="Q2979" s="34">
        <f>ROUND(('NEW Reference'!J$16*List!$H2979)+'NEW Reference'!J$17,0)</f>
        <v>3572</v>
      </c>
      <c r="R2979" s="34">
        <f>ROUND(('NEW Reference'!K$16*List!$H2979)+'NEW Reference'!K$17,0)</f>
        <v>3684</v>
      </c>
      <c r="S2979" s="34">
        <f>ROUND(('NEW Reference'!L$16*List!$H2979)+'NEW Reference'!L$17,0)</f>
        <v>3976</v>
      </c>
      <c r="T2979" s="34">
        <f>ROUND(('NEW Reference'!M$16*List!$H2979)+'NEW Reference'!M$17,0)</f>
        <v>4748</v>
      </c>
      <c r="U2979" s="34">
        <f>ROUND(('NEW Reference'!N$16*List!$H2979)+'NEW Reference'!N$17,0)</f>
        <v>19159</v>
      </c>
      <c r="V2979" s="35">
        <f>ROUND(('NEW Reference'!O$16*List!$H2979)+'NEW Reference'!O$17,0)</f>
        <v>712</v>
      </c>
      <c r="W2979" s="35">
        <f>ROUND(('NEW Reference'!P$16*List!$H2979)+'NEW Reference'!P$17,0)</f>
        <v>1004</v>
      </c>
      <c r="X2979" s="35">
        <f>ROUND(('NEW Reference'!Q$16*List!$H2979)+'NEW Reference'!Q$17,0)</f>
        <v>502</v>
      </c>
      <c r="Y2979" s="36"/>
      <c r="Z2979" s="4" t="str">
        <f t="shared" si="140"/>
        <v>CHESAPEAKE CITY, Virginia</v>
      </c>
      <c r="AA2979" s="37" t="s">
        <v>8187</v>
      </c>
      <c r="AB2979" s="37" t="s">
        <v>49</v>
      </c>
      <c r="AC2979" s="32" t="s">
        <v>7941</v>
      </c>
      <c r="AD2979" s="38"/>
      <c r="AE2979">
        <f t="shared" si="141"/>
        <v>0.87240000000000006</v>
      </c>
    </row>
    <row r="2980" spans="1:31">
      <c r="A2980" s="28" t="s">
        <v>8188</v>
      </c>
      <c r="B2980" s="44" t="s">
        <v>8189</v>
      </c>
      <c r="C2980" s="45">
        <v>40060</v>
      </c>
      <c r="D2980" s="30" t="s">
        <v>1457</v>
      </c>
      <c r="E2980" s="46" t="s">
        <v>8190</v>
      </c>
      <c r="F2980" s="49" t="s">
        <v>7941</v>
      </c>
      <c r="G2980" s="33" t="s">
        <v>48</v>
      </c>
      <c r="H2980">
        <f t="shared" si="139"/>
        <v>0.91320000000000001</v>
      </c>
      <c r="I2980" s="34">
        <f>ROUND(('NEW Reference'!B$16*List!$H2980)+'NEW Reference'!B$17,0)</f>
        <v>1135</v>
      </c>
      <c r="J2980" s="34">
        <f>ROUND(('NEW Reference'!C$16*List!$H2980)+'NEW Reference'!C$17,0)</f>
        <v>1692</v>
      </c>
      <c r="K2980" s="34">
        <f>ROUND(('NEW Reference'!D$16*List!$H2980)+'NEW Reference'!D$17,0)</f>
        <v>2028</v>
      </c>
      <c r="L2980" s="34">
        <f>ROUND(('NEW Reference'!E$16*List!$H2980)+'NEW Reference'!E$17,0)</f>
        <v>2507</v>
      </c>
      <c r="M2980" s="34">
        <f>ROUND(('NEW Reference'!F$16*List!$H2980)+'NEW Reference'!F$17,0)</f>
        <v>2612</v>
      </c>
      <c r="N2980" s="34">
        <f>ROUND(('NEW Reference'!G$16*List!$H2980)+'NEW Reference'!G$17,0)</f>
        <v>2957</v>
      </c>
      <c r="O2980" s="34">
        <f>ROUND(('NEW Reference'!H$16*List!$H2980)+'NEW Reference'!H$17,0)</f>
        <v>3070</v>
      </c>
      <c r="P2980" s="34">
        <f>ROUND(('NEW Reference'!I$16*List!$H2980)+'NEW Reference'!I$17,0)</f>
        <v>3190</v>
      </c>
      <c r="Q2980" s="34">
        <f>ROUND(('NEW Reference'!J$16*List!$H2980)+'NEW Reference'!J$17,0)</f>
        <v>3695</v>
      </c>
      <c r="R2980" s="34">
        <f>ROUND(('NEW Reference'!K$16*List!$H2980)+'NEW Reference'!K$17,0)</f>
        <v>3811</v>
      </c>
      <c r="S2980" s="34">
        <f>ROUND(('NEW Reference'!L$16*List!$H2980)+'NEW Reference'!L$17,0)</f>
        <v>4112</v>
      </c>
      <c r="T2980" s="34">
        <f>ROUND(('NEW Reference'!M$16*List!$H2980)+'NEW Reference'!M$17,0)</f>
        <v>4911</v>
      </c>
      <c r="U2980" s="34">
        <f>ROUND(('NEW Reference'!N$16*List!$H2980)+'NEW Reference'!N$17,0)</f>
        <v>19817</v>
      </c>
      <c r="V2980" s="35">
        <f>ROUND(('NEW Reference'!O$16*List!$H2980)+'NEW Reference'!O$17,0)</f>
        <v>737</v>
      </c>
      <c r="W2980" s="35">
        <f>ROUND(('NEW Reference'!P$16*List!$H2980)+'NEW Reference'!P$17,0)</f>
        <v>1038</v>
      </c>
      <c r="X2980" s="35">
        <f>ROUND(('NEW Reference'!Q$16*List!$H2980)+'NEW Reference'!Q$17,0)</f>
        <v>519</v>
      </c>
      <c r="Y2980" s="36"/>
      <c r="Z2980" s="4" t="str">
        <f t="shared" si="140"/>
        <v>COLONIAL HEIGHTS CITY, Virginia</v>
      </c>
      <c r="AA2980" s="46" t="s">
        <v>8190</v>
      </c>
      <c r="AB2980" s="37" t="s">
        <v>49</v>
      </c>
      <c r="AC2980" s="41" t="s">
        <v>7941</v>
      </c>
      <c r="AD2980" s="42"/>
      <c r="AE2980">
        <f t="shared" si="141"/>
        <v>0.91320000000000001</v>
      </c>
    </row>
    <row r="2981" spans="1:31">
      <c r="A2981" s="28" t="s">
        <v>8191</v>
      </c>
      <c r="B2981" s="44" t="s">
        <v>8192</v>
      </c>
      <c r="C2981" s="47">
        <v>99949</v>
      </c>
      <c r="D2981" s="30" t="s">
        <v>245</v>
      </c>
      <c r="E2981" s="37" t="s">
        <v>8193</v>
      </c>
      <c r="F2981" s="49" t="s">
        <v>7941</v>
      </c>
      <c r="G2981" s="33" t="s">
        <v>59</v>
      </c>
      <c r="H2981">
        <f t="shared" si="139"/>
        <v>0.81880000000000008</v>
      </c>
      <c r="I2981" s="34">
        <f>ROUND(('NEW Reference'!B$16*List!$H2981)+'NEW Reference'!B$17,0)</f>
        <v>1048</v>
      </c>
      <c r="J2981" s="34">
        <f>ROUND(('NEW Reference'!C$16*List!$H2981)+'NEW Reference'!C$17,0)</f>
        <v>1562</v>
      </c>
      <c r="K2981" s="34">
        <f>ROUND(('NEW Reference'!D$16*List!$H2981)+'NEW Reference'!D$17,0)</f>
        <v>1872</v>
      </c>
      <c r="L2981" s="34">
        <f>ROUND(('NEW Reference'!E$16*List!$H2981)+'NEW Reference'!E$17,0)</f>
        <v>2314</v>
      </c>
      <c r="M2981" s="34">
        <f>ROUND(('NEW Reference'!F$16*List!$H2981)+'NEW Reference'!F$17,0)</f>
        <v>2411</v>
      </c>
      <c r="N2981" s="34">
        <f>ROUND(('NEW Reference'!G$16*List!$H2981)+'NEW Reference'!G$17,0)</f>
        <v>2729</v>
      </c>
      <c r="O2981" s="34">
        <f>ROUND(('NEW Reference'!H$16*List!$H2981)+'NEW Reference'!H$17,0)</f>
        <v>2834</v>
      </c>
      <c r="P2981" s="34">
        <f>ROUND(('NEW Reference'!I$16*List!$H2981)+'NEW Reference'!I$17,0)</f>
        <v>2945</v>
      </c>
      <c r="Q2981" s="34">
        <f>ROUND(('NEW Reference'!J$16*List!$H2981)+'NEW Reference'!J$17,0)</f>
        <v>3410</v>
      </c>
      <c r="R2981" s="34">
        <f>ROUND(('NEW Reference'!K$16*List!$H2981)+'NEW Reference'!K$17,0)</f>
        <v>3518</v>
      </c>
      <c r="S2981" s="34">
        <f>ROUND(('NEW Reference'!L$16*List!$H2981)+'NEW Reference'!L$17,0)</f>
        <v>3796</v>
      </c>
      <c r="T2981" s="34">
        <f>ROUND(('NEW Reference'!M$16*List!$H2981)+'NEW Reference'!M$17,0)</f>
        <v>4534</v>
      </c>
      <c r="U2981" s="34">
        <f>ROUND(('NEW Reference'!N$16*List!$H2981)+'NEW Reference'!N$17,0)</f>
        <v>18293</v>
      </c>
      <c r="V2981" s="35">
        <f>ROUND(('NEW Reference'!O$16*List!$H2981)+'NEW Reference'!O$17,0)</f>
        <v>680</v>
      </c>
      <c r="W2981" s="35">
        <f>ROUND(('NEW Reference'!P$16*List!$H2981)+'NEW Reference'!P$17,0)</f>
        <v>958</v>
      </c>
      <c r="X2981" s="35">
        <f>ROUND(('NEW Reference'!Q$16*List!$H2981)+'NEW Reference'!Q$17,0)</f>
        <v>479</v>
      </c>
      <c r="Y2981" s="36"/>
      <c r="Z2981" s="4" t="str">
        <f t="shared" si="140"/>
        <v>COVINGTON CITY, Virginia</v>
      </c>
      <c r="AA2981" s="37" t="s">
        <v>8193</v>
      </c>
      <c r="AB2981" s="37" t="s">
        <v>49</v>
      </c>
      <c r="AC2981" s="32" t="s">
        <v>7941</v>
      </c>
      <c r="AD2981" s="38"/>
      <c r="AE2981">
        <f t="shared" si="141"/>
        <v>0.81880000000000008</v>
      </c>
    </row>
    <row r="2982" spans="1:31">
      <c r="A2982" s="28" t="s">
        <v>8194</v>
      </c>
      <c r="B2982" s="44" t="s">
        <v>8195</v>
      </c>
      <c r="C2982" s="45">
        <v>99949</v>
      </c>
      <c r="D2982" s="30" t="s">
        <v>245</v>
      </c>
      <c r="E2982" s="46" t="s">
        <v>8196</v>
      </c>
      <c r="F2982" s="49" t="s">
        <v>7941</v>
      </c>
      <c r="G2982" s="33" t="s">
        <v>59</v>
      </c>
      <c r="H2982">
        <f t="shared" si="139"/>
        <v>0.81880000000000008</v>
      </c>
      <c r="I2982" s="34">
        <f>ROUND(('NEW Reference'!B$16*List!$H2982)+'NEW Reference'!B$17,0)</f>
        <v>1048</v>
      </c>
      <c r="J2982" s="34">
        <f>ROUND(('NEW Reference'!C$16*List!$H2982)+'NEW Reference'!C$17,0)</f>
        <v>1562</v>
      </c>
      <c r="K2982" s="34">
        <f>ROUND(('NEW Reference'!D$16*List!$H2982)+'NEW Reference'!D$17,0)</f>
        <v>1872</v>
      </c>
      <c r="L2982" s="34">
        <f>ROUND(('NEW Reference'!E$16*List!$H2982)+'NEW Reference'!E$17,0)</f>
        <v>2314</v>
      </c>
      <c r="M2982" s="34">
        <f>ROUND(('NEW Reference'!F$16*List!$H2982)+'NEW Reference'!F$17,0)</f>
        <v>2411</v>
      </c>
      <c r="N2982" s="34">
        <f>ROUND(('NEW Reference'!G$16*List!$H2982)+'NEW Reference'!G$17,0)</f>
        <v>2729</v>
      </c>
      <c r="O2982" s="34">
        <f>ROUND(('NEW Reference'!H$16*List!$H2982)+'NEW Reference'!H$17,0)</f>
        <v>2834</v>
      </c>
      <c r="P2982" s="34">
        <f>ROUND(('NEW Reference'!I$16*List!$H2982)+'NEW Reference'!I$17,0)</f>
        <v>2945</v>
      </c>
      <c r="Q2982" s="34">
        <f>ROUND(('NEW Reference'!J$16*List!$H2982)+'NEW Reference'!J$17,0)</f>
        <v>3410</v>
      </c>
      <c r="R2982" s="34">
        <f>ROUND(('NEW Reference'!K$16*List!$H2982)+'NEW Reference'!K$17,0)</f>
        <v>3518</v>
      </c>
      <c r="S2982" s="34">
        <f>ROUND(('NEW Reference'!L$16*List!$H2982)+'NEW Reference'!L$17,0)</f>
        <v>3796</v>
      </c>
      <c r="T2982" s="34">
        <f>ROUND(('NEW Reference'!M$16*List!$H2982)+'NEW Reference'!M$17,0)</f>
        <v>4534</v>
      </c>
      <c r="U2982" s="34">
        <f>ROUND(('NEW Reference'!N$16*List!$H2982)+'NEW Reference'!N$17,0)</f>
        <v>18293</v>
      </c>
      <c r="V2982" s="35">
        <f>ROUND(('NEW Reference'!O$16*List!$H2982)+'NEW Reference'!O$17,0)</f>
        <v>680</v>
      </c>
      <c r="W2982" s="35">
        <f>ROUND(('NEW Reference'!P$16*List!$H2982)+'NEW Reference'!P$17,0)</f>
        <v>958</v>
      </c>
      <c r="X2982" s="35">
        <f>ROUND(('NEW Reference'!Q$16*List!$H2982)+'NEW Reference'!Q$17,0)</f>
        <v>479</v>
      </c>
      <c r="Y2982" s="36"/>
      <c r="Z2982" s="4" t="str">
        <f t="shared" si="140"/>
        <v>DANVILLE CITY, Virginia</v>
      </c>
      <c r="AA2982" s="37" t="s">
        <v>8196</v>
      </c>
      <c r="AB2982" s="37" t="s">
        <v>49</v>
      </c>
      <c r="AC2982" s="32" t="s">
        <v>7941</v>
      </c>
      <c r="AD2982" s="38"/>
      <c r="AE2982">
        <f t="shared" si="141"/>
        <v>0.81880000000000008</v>
      </c>
    </row>
    <row r="2983" spans="1:31">
      <c r="A2983" s="28" t="s">
        <v>8197</v>
      </c>
      <c r="B2983" s="44" t="s">
        <v>8198</v>
      </c>
      <c r="C2983" s="45">
        <v>99949</v>
      </c>
      <c r="D2983" s="30" t="s">
        <v>245</v>
      </c>
      <c r="E2983" s="46" t="s">
        <v>8199</v>
      </c>
      <c r="F2983" s="49" t="s">
        <v>7941</v>
      </c>
      <c r="G2983" s="33" t="s">
        <v>59</v>
      </c>
      <c r="H2983">
        <f t="shared" si="139"/>
        <v>0.81880000000000008</v>
      </c>
      <c r="I2983" s="34">
        <f>ROUND(('NEW Reference'!B$16*List!$H2983)+'NEW Reference'!B$17,0)</f>
        <v>1048</v>
      </c>
      <c r="J2983" s="34">
        <f>ROUND(('NEW Reference'!C$16*List!$H2983)+'NEW Reference'!C$17,0)</f>
        <v>1562</v>
      </c>
      <c r="K2983" s="34">
        <f>ROUND(('NEW Reference'!D$16*List!$H2983)+'NEW Reference'!D$17,0)</f>
        <v>1872</v>
      </c>
      <c r="L2983" s="34">
        <f>ROUND(('NEW Reference'!E$16*List!$H2983)+'NEW Reference'!E$17,0)</f>
        <v>2314</v>
      </c>
      <c r="M2983" s="34">
        <f>ROUND(('NEW Reference'!F$16*List!$H2983)+'NEW Reference'!F$17,0)</f>
        <v>2411</v>
      </c>
      <c r="N2983" s="34">
        <f>ROUND(('NEW Reference'!G$16*List!$H2983)+'NEW Reference'!G$17,0)</f>
        <v>2729</v>
      </c>
      <c r="O2983" s="34">
        <f>ROUND(('NEW Reference'!H$16*List!$H2983)+'NEW Reference'!H$17,0)</f>
        <v>2834</v>
      </c>
      <c r="P2983" s="34">
        <f>ROUND(('NEW Reference'!I$16*List!$H2983)+'NEW Reference'!I$17,0)</f>
        <v>2945</v>
      </c>
      <c r="Q2983" s="34">
        <f>ROUND(('NEW Reference'!J$16*List!$H2983)+'NEW Reference'!J$17,0)</f>
        <v>3410</v>
      </c>
      <c r="R2983" s="34">
        <f>ROUND(('NEW Reference'!K$16*List!$H2983)+'NEW Reference'!K$17,0)</f>
        <v>3518</v>
      </c>
      <c r="S2983" s="34">
        <f>ROUND(('NEW Reference'!L$16*List!$H2983)+'NEW Reference'!L$17,0)</f>
        <v>3796</v>
      </c>
      <c r="T2983" s="34">
        <f>ROUND(('NEW Reference'!M$16*List!$H2983)+'NEW Reference'!M$17,0)</f>
        <v>4534</v>
      </c>
      <c r="U2983" s="34">
        <f>ROUND(('NEW Reference'!N$16*List!$H2983)+'NEW Reference'!N$17,0)</f>
        <v>18293</v>
      </c>
      <c r="V2983" s="35">
        <f>ROUND(('NEW Reference'!O$16*List!$H2983)+'NEW Reference'!O$17,0)</f>
        <v>680</v>
      </c>
      <c r="W2983" s="35">
        <f>ROUND(('NEW Reference'!P$16*List!$H2983)+'NEW Reference'!P$17,0)</f>
        <v>958</v>
      </c>
      <c r="X2983" s="35">
        <f>ROUND(('NEW Reference'!Q$16*List!$H2983)+'NEW Reference'!Q$17,0)</f>
        <v>479</v>
      </c>
      <c r="Y2983" s="36"/>
      <c r="Z2983" s="4" t="str">
        <f t="shared" si="140"/>
        <v>EMPORIA CITY, Virginia</v>
      </c>
      <c r="AA2983" s="37" t="s">
        <v>8199</v>
      </c>
      <c r="AB2983" s="37" t="s">
        <v>49</v>
      </c>
      <c r="AC2983" s="32" t="s">
        <v>7941</v>
      </c>
      <c r="AD2983" s="38"/>
      <c r="AE2983">
        <f t="shared" si="141"/>
        <v>0.81880000000000008</v>
      </c>
    </row>
    <row r="2984" spans="1:31">
      <c r="A2984" s="28" t="s">
        <v>8200</v>
      </c>
      <c r="B2984" s="44" t="s">
        <v>8201</v>
      </c>
      <c r="C2984" s="45">
        <v>47894</v>
      </c>
      <c r="D2984" s="30" t="s">
        <v>1327</v>
      </c>
      <c r="E2984" s="46" t="s">
        <v>8202</v>
      </c>
      <c r="F2984" s="50" t="s">
        <v>7941</v>
      </c>
      <c r="G2984" s="33" t="s">
        <v>48</v>
      </c>
      <c r="H2984">
        <f t="shared" si="139"/>
        <v>1.0254000000000001</v>
      </c>
      <c r="I2984" s="34">
        <f>ROUND(('NEW Reference'!B$16*List!$H2984)+'NEW Reference'!B$17,0)</f>
        <v>1239</v>
      </c>
      <c r="J2984" s="34">
        <f>ROUND(('NEW Reference'!C$16*List!$H2984)+'NEW Reference'!C$17,0)</f>
        <v>1847</v>
      </c>
      <c r="K2984" s="34">
        <f>ROUND(('NEW Reference'!D$16*List!$H2984)+'NEW Reference'!D$17,0)</f>
        <v>2213</v>
      </c>
      <c r="L2984" s="34">
        <f>ROUND(('NEW Reference'!E$16*List!$H2984)+'NEW Reference'!E$17,0)</f>
        <v>2736</v>
      </c>
      <c r="M2984" s="34">
        <f>ROUND(('NEW Reference'!F$16*List!$H2984)+'NEW Reference'!F$17,0)</f>
        <v>2851</v>
      </c>
      <c r="N2984" s="34">
        <f>ROUND(('NEW Reference'!G$16*List!$H2984)+'NEW Reference'!G$17,0)</f>
        <v>3227</v>
      </c>
      <c r="O2984" s="34">
        <f>ROUND(('NEW Reference'!H$16*List!$H2984)+'NEW Reference'!H$17,0)</f>
        <v>3351</v>
      </c>
      <c r="P2984" s="34">
        <f>ROUND(('NEW Reference'!I$16*List!$H2984)+'NEW Reference'!I$17,0)</f>
        <v>3482</v>
      </c>
      <c r="Q2984" s="34">
        <f>ROUND(('NEW Reference'!J$16*List!$H2984)+'NEW Reference'!J$17,0)</f>
        <v>4032</v>
      </c>
      <c r="R2984" s="34">
        <f>ROUND(('NEW Reference'!K$16*List!$H2984)+'NEW Reference'!K$17,0)</f>
        <v>4159</v>
      </c>
      <c r="S2984" s="34">
        <f>ROUND(('NEW Reference'!L$16*List!$H2984)+'NEW Reference'!L$17,0)</f>
        <v>4488</v>
      </c>
      <c r="T2984" s="34">
        <f>ROUND(('NEW Reference'!M$16*List!$H2984)+'NEW Reference'!M$17,0)</f>
        <v>5360</v>
      </c>
      <c r="U2984" s="34">
        <f>ROUND(('NEW Reference'!N$16*List!$H2984)+'NEW Reference'!N$17,0)</f>
        <v>21629</v>
      </c>
      <c r="V2984" s="35">
        <f>ROUND(('NEW Reference'!O$16*List!$H2984)+'NEW Reference'!O$17,0)</f>
        <v>804</v>
      </c>
      <c r="W2984" s="35">
        <f>ROUND(('NEW Reference'!P$16*List!$H2984)+'NEW Reference'!P$17,0)</f>
        <v>1133</v>
      </c>
      <c r="X2984" s="35">
        <f>ROUND(('NEW Reference'!Q$16*List!$H2984)+'NEW Reference'!Q$17,0)</f>
        <v>567</v>
      </c>
      <c r="Y2984" s="36"/>
      <c r="Z2984" s="4" t="str">
        <f t="shared" si="140"/>
        <v>FAIRFAX CITY, Virginia</v>
      </c>
      <c r="AA2984" s="46" t="s">
        <v>8202</v>
      </c>
      <c r="AB2984" s="37" t="s">
        <v>49</v>
      </c>
      <c r="AC2984" s="41" t="s">
        <v>7941</v>
      </c>
      <c r="AD2984" s="42"/>
      <c r="AE2984">
        <f t="shared" si="141"/>
        <v>1.0254000000000001</v>
      </c>
    </row>
    <row r="2985" spans="1:31">
      <c r="A2985" s="28" t="s">
        <v>8203</v>
      </c>
      <c r="B2985" s="44" t="s">
        <v>8204</v>
      </c>
      <c r="C2985" s="47">
        <v>47894</v>
      </c>
      <c r="D2985" s="30" t="s">
        <v>1327</v>
      </c>
      <c r="E2985" s="37" t="s">
        <v>8205</v>
      </c>
      <c r="F2985" s="49" t="s">
        <v>7941</v>
      </c>
      <c r="G2985" s="33" t="s">
        <v>48</v>
      </c>
      <c r="H2985">
        <f t="shared" si="139"/>
        <v>1.0254000000000001</v>
      </c>
      <c r="I2985" s="34">
        <f>ROUND(('NEW Reference'!B$16*List!$H2985)+'NEW Reference'!B$17,0)</f>
        <v>1239</v>
      </c>
      <c r="J2985" s="34">
        <f>ROUND(('NEW Reference'!C$16*List!$H2985)+'NEW Reference'!C$17,0)</f>
        <v>1847</v>
      </c>
      <c r="K2985" s="34">
        <f>ROUND(('NEW Reference'!D$16*List!$H2985)+'NEW Reference'!D$17,0)</f>
        <v>2213</v>
      </c>
      <c r="L2985" s="34">
        <f>ROUND(('NEW Reference'!E$16*List!$H2985)+'NEW Reference'!E$17,0)</f>
        <v>2736</v>
      </c>
      <c r="M2985" s="34">
        <f>ROUND(('NEW Reference'!F$16*List!$H2985)+'NEW Reference'!F$17,0)</f>
        <v>2851</v>
      </c>
      <c r="N2985" s="34">
        <f>ROUND(('NEW Reference'!G$16*List!$H2985)+'NEW Reference'!G$17,0)</f>
        <v>3227</v>
      </c>
      <c r="O2985" s="34">
        <f>ROUND(('NEW Reference'!H$16*List!$H2985)+'NEW Reference'!H$17,0)</f>
        <v>3351</v>
      </c>
      <c r="P2985" s="34">
        <f>ROUND(('NEW Reference'!I$16*List!$H2985)+'NEW Reference'!I$17,0)</f>
        <v>3482</v>
      </c>
      <c r="Q2985" s="34">
        <f>ROUND(('NEW Reference'!J$16*List!$H2985)+'NEW Reference'!J$17,0)</f>
        <v>4032</v>
      </c>
      <c r="R2985" s="34">
        <f>ROUND(('NEW Reference'!K$16*List!$H2985)+'NEW Reference'!K$17,0)</f>
        <v>4159</v>
      </c>
      <c r="S2985" s="34">
        <f>ROUND(('NEW Reference'!L$16*List!$H2985)+'NEW Reference'!L$17,0)</f>
        <v>4488</v>
      </c>
      <c r="T2985" s="34">
        <f>ROUND(('NEW Reference'!M$16*List!$H2985)+'NEW Reference'!M$17,0)</f>
        <v>5360</v>
      </c>
      <c r="U2985" s="34">
        <f>ROUND(('NEW Reference'!N$16*List!$H2985)+'NEW Reference'!N$17,0)</f>
        <v>21629</v>
      </c>
      <c r="V2985" s="35">
        <f>ROUND(('NEW Reference'!O$16*List!$H2985)+'NEW Reference'!O$17,0)</f>
        <v>804</v>
      </c>
      <c r="W2985" s="35">
        <f>ROUND(('NEW Reference'!P$16*List!$H2985)+'NEW Reference'!P$17,0)</f>
        <v>1133</v>
      </c>
      <c r="X2985" s="35">
        <f>ROUND(('NEW Reference'!Q$16*List!$H2985)+'NEW Reference'!Q$17,0)</f>
        <v>567</v>
      </c>
      <c r="Y2985" s="36"/>
      <c r="Z2985" s="4" t="str">
        <f t="shared" si="140"/>
        <v>FALLS CHURCH CITY, Virginia</v>
      </c>
      <c r="AA2985" s="37" t="s">
        <v>8205</v>
      </c>
      <c r="AB2985" s="37" t="s">
        <v>49</v>
      </c>
      <c r="AC2985" s="32" t="s">
        <v>7941</v>
      </c>
      <c r="AD2985" s="38"/>
      <c r="AE2985">
        <f t="shared" si="141"/>
        <v>1.0254000000000001</v>
      </c>
    </row>
    <row r="2986" spans="1:31">
      <c r="A2986" s="28" t="s">
        <v>8206</v>
      </c>
      <c r="B2986" s="44" t="s">
        <v>8207</v>
      </c>
      <c r="C2986" s="45">
        <v>47260</v>
      </c>
      <c r="D2986" s="30" t="s">
        <v>5585</v>
      </c>
      <c r="E2986" s="46" t="s">
        <v>8208</v>
      </c>
      <c r="F2986" s="49" t="s">
        <v>7941</v>
      </c>
      <c r="G2986" s="33" t="s">
        <v>48</v>
      </c>
      <c r="H2986">
        <f t="shared" si="139"/>
        <v>0.87240000000000006</v>
      </c>
      <c r="I2986" s="34">
        <f>ROUND(('NEW Reference'!B$16*List!$H2986)+'NEW Reference'!B$17,0)</f>
        <v>1097</v>
      </c>
      <c r="J2986" s="34">
        <f>ROUND(('NEW Reference'!C$16*List!$H2986)+'NEW Reference'!C$17,0)</f>
        <v>1636</v>
      </c>
      <c r="K2986" s="34">
        <f>ROUND(('NEW Reference'!D$16*List!$H2986)+'NEW Reference'!D$17,0)</f>
        <v>1961</v>
      </c>
      <c r="L2986" s="34">
        <f>ROUND(('NEW Reference'!E$16*List!$H2986)+'NEW Reference'!E$17,0)</f>
        <v>2424</v>
      </c>
      <c r="M2986" s="34">
        <f>ROUND(('NEW Reference'!F$16*List!$H2986)+'NEW Reference'!F$17,0)</f>
        <v>2525</v>
      </c>
      <c r="N2986" s="34">
        <f>ROUND(('NEW Reference'!G$16*List!$H2986)+'NEW Reference'!G$17,0)</f>
        <v>2859</v>
      </c>
      <c r="O2986" s="34">
        <f>ROUND(('NEW Reference'!H$16*List!$H2986)+'NEW Reference'!H$17,0)</f>
        <v>2968</v>
      </c>
      <c r="P2986" s="34">
        <f>ROUND(('NEW Reference'!I$16*List!$H2986)+'NEW Reference'!I$17,0)</f>
        <v>3084</v>
      </c>
      <c r="Q2986" s="34">
        <f>ROUND(('NEW Reference'!J$16*List!$H2986)+'NEW Reference'!J$17,0)</f>
        <v>3572</v>
      </c>
      <c r="R2986" s="34">
        <f>ROUND(('NEW Reference'!K$16*List!$H2986)+'NEW Reference'!K$17,0)</f>
        <v>3684</v>
      </c>
      <c r="S2986" s="34">
        <f>ROUND(('NEW Reference'!L$16*List!$H2986)+'NEW Reference'!L$17,0)</f>
        <v>3976</v>
      </c>
      <c r="T2986" s="34">
        <f>ROUND(('NEW Reference'!M$16*List!$H2986)+'NEW Reference'!M$17,0)</f>
        <v>4748</v>
      </c>
      <c r="U2986" s="34">
        <f>ROUND(('NEW Reference'!N$16*List!$H2986)+'NEW Reference'!N$17,0)</f>
        <v>19159</v>
      </c>
      <c r="V2986" s="35">
        <f>ROUND(('NEW Reference'!O$16*List!$H2986)+'NEW Reference'!O$17,0)</f>
        <v>712</v>
      </c>
      <c r="W2986" s="35">
        <f>ROUND(('NEW Reference'!P$16*List!$H2986)+'NEW Reference'!P$17,0)</f>
        <v>1004</v>
      </c>
      <c r="X2986" s="35">
        <f>ROUND(('NEW Reference'!Q$16*List!$H2986)+'NEW Reference'!Q$17,0)</f>
        <v>502</v>
      </c>
      <c r="Y2986" s="36"/>
      <c r="Z2986" s="4" t="str">
        <f t="shared" si="140"/>
        <v>FRANKLIN CITY, Virginia</v>
      </c>
      <c r="AA2986" s="37" t="s">
        <v>8208</v>
      </c>
      <c r="AB2986" s="37" t="s">
        <v>49</v>
      </c>
      <c r="AC2986" s="32" t="s">
        <v>7941</v>
      </c>
      <c r="AD2986" s="38"/>
      <c r="AE2986">
        <f t="shared" si="141"/>
        <v>0.87240000000000006</v>
      </c>
    </row>
    <row r="2987" spans="1:31">
      <c r="A2987" s="28" t="s">
        <v>8209</v>
      </c>
      <c r="B2987" s="44" t="s">
        <v>8210</v>
      </c>
      <c r="C2987" s="45">
        <v>47894</v>
      </c>
      <c r="D2987" s="30" t="s">
        <v>1327</v>
      </c>
      <c r="E2987" s="46" t="s">
        <v>8211</v>
      </c>
      <c r="F2987" s="49" t="s">
        <v>7941</v>
      </c>
      <c r="G2987" s="33" t="s">
        <v>48</v>
      </c>
      <c r="H2987">
        <f t="shared" si="139"/>
        <v>1.0254000000000001</v>
      </c>
      <c r="I2987" s="34">
        <f>ROUND(('NEW Reference'!B$16*List!$H2987)+'NEW Reference'!B$17,0)</f>
        <v>1239</v>
      </c>
      <c r="J2987" s="34">
        <f>ROUND(('NEW Reference'!C$16*List!$H2987)+'NEW Reference'!C$17,0)</f>
        <v>1847</v>
      </c>
      <c r="K2987" s="34">
        <f>ROUND(('NEW Reference'!D$16*List!$H2987)+'NEW Reference'!D$17,0)</f>
        <v>2213</v>
      </c>
      <c r="L2987" s="34">
        <f>ROUND(('NEW Reference'!E$16*List!$H2987)+'NEW Reference'!E$17,0)</f>
        <v>2736</v>
      </c>
      <c r="M2987" s="34">
        <f>ROUND(('NEW Reference'!F$16*List!$H2987)+'NEW Reference'!F$17,0)</f>
        <v>2851</v>
      </c>
      <c r="N2987" s="34">
        <f>ROUND(('NEW Reference'!G$16*List!$H2987)+'NEW Reference'!G$17,0)</f>
        <v>3227</v>
      </c>
      <c r="O2987" s="34">
        <f>ROUND(('NEW Reference'!H$16*List!$H2987)+'NEW Reference'!H$17,0)</f>
        <v>3351</v>
      </c>
      <c r="P2987" s="34">
        <f>ROUND(('NEW Reference'!I$16*List!$H2987)+'NEW Reference'!I$17,0)</f>
        <v>3482</v>
      </c>
      <c r="Q2987" s="34">
        <f>ROUND(('NEW Reference'!J$16*List!$H2987)+'NEW Reference'!J$17,0)</f>
        <v>4032</v>
      </c>
      <c r="R2987" s="34">
        <f>ROUND(('NEW Reference'!K$16*List!$H2987)+'NEW Reference'!K$17,0)</f>
        <v>4159</v>
      </c>
      <c r="S2987" s="34">
        <f>ROUND(('NEW Reference'!L$16*List!$H2987)+'NEW Reference'!L$17,0)</f>
        <v>4488</v>
      </c>
      <c r="T2987" s="34">
        <f>ROUND(('NEW Reference'!M$16*List!$H2987)+'NEW Reference'!M$17,0)</f>
        <v>5360</v>
      </c>
      <c r="U2987" s="34">
        <f>ROUND(('NEW Reference'!N$16*List!$H2987)+'NEW Reference'!N$17,0)</f>
        <v>21629</v>
      </c>
      <c r="V2987" s="35">
        <f>ROUND(('NEW Reference'!O$16*List!$H2987)+'NEW Reference'!O$17,0)</f>
        <v>804</v>
      </c>
      <c r="W2987" s="35">
        <f>ROUND(('NEW Reference'!P$16*List!$H2987)+'NEW Reference'!P$17,0)</f>
        <v>1133</v>
      </c>
      <c r="X2987" s="35">
        <f>ROUND(('NEW Reference'!Q$16*List!$H2987)+'NEW Reference'!Q$17,0)</f>
        <v>567</v>
      </c>
      <c r="Y2987" s="36"/>
      <c r="Z2987" s="4" t="str">
        <f t="shared" si="140"/>
        <v>FREDERICKSBURG CITY, Virginia</v>
      </c>
      <c r="AA2987" s="37" t="s">
        <v>8211</v>
      </c>
      <c r="AB2987" s="37" t="s">
        <v>49</v>
      </c>
      <c r="AC2987" s="32" t="s">
        <v>7941</v>
      </c>
      <c r="AD2987" s="38"/>
      <c r="AE2987">
        <f t="shared" si="141"/>
        <v>1.0254000000000001</v>
      </c>
    </row>
    <row r="2988" spans="1:31">
      <c r="A2988" s="28" t="s">
        <v>8212</v>
      </c>
      <c r="B2988" s="44" t="s">
        <v>8213</v>
      </c>
      <c r="C2988" s="47">
        <v>99949</v>
      </c>
      <c r="D2988" s="30" t="s">
        <v>245</v>
      </c>
      <c r="E2988" s="37" t="s">
        <v>8214</v>
      </c>
      <c r="F2988" s="50" t="s">
        <v>7941</v>
      </c>
      <c r="G2988" s="33" t="s">
        <v>59</v>
      </c>
      <c r="H2988">
        <f t="shared" si="139"/>
        <v>0.81880000000000008</v>
      </c>
      <c r="I2988" s="34">
        <f>ROUND(('NEW Reference'!B$16*List!$H2988)+'NEW Reference'!B$17,0)</f>
        <v>1048</v>
      </c>
      <c r="J2988" s="34">
        <f>ROUND(('NEW Reference'!C$16*List!$H2988)+'NEW Reference'!C$17,0)</f>
        <v>1562</v>
      </c>
      <c r="K2988" s="34">
        <f>ROUND(('NEW Reference'!D$16*List!$H2988)+'NEW Reference'!D$17,0)</f>
        <v>1872</v>
      </c>
      <c r="L2988" s="34">
        <f>ROUND(('NEW Reference'!E$16*List!$H2988)+'NEW Reference'!E$17,0)</f>
        <v>2314</v>
      </c>
      <c r="M2988" s="34">
        <f>ROUND(('NEW Reference'!F$16*List!$H2988)+'NEW Reference'!F$17,0)</f>
        <v>2411</v>
      </c>
      <c r="N2988" s="34">
        <f>ROUND(('NEW Reference'!G$16*List!$H2988)+'NEW Reference'!G$17,0)</f>
        <v>2729</v>
      </c>
      <c r="O2988" s="34">
        <f>ROUND(('NEW Reference'!H$16*List!$H2988)+'NEW Reference'!H$17,0)</f>
        <v>2834</v>
      </c>
      <c r="P2988" s="34">
        <f>ROUND(('NEW Reference'!I$16*List!$H2988)+'NEW Reference'!I$17,0)</f>
        <v>2945</v>
      </c>
      <c r="Q2988" s="34">
        <f>ROUND(('NEW Reference'!J$16*List!$H2988)+'NEW Reference'!J$17,0)</f>
        <v>3410</v>
      </c>
      <c r="R2988" s="34">
        <f>ROUND(('NEW Reference'!K$16*List!$H2988)+'NEW Reference'!K$17,0)</f>
        <v>3518</v>
      </c>
      <c r="S2988" s="34">
        <f>ROUND(('NEW Reference'!L$16*List!$H2988)+'NEW Reference'!L$17,0)</f>
        <v>3796</v>
      </c>
      <c r="T2988" s="34">
        <f>ROUND(('NEW Reference'!M$16*List!$H2988)+'NEW Reference'!M$17,0)</f>
        <v>4534</v>
      </c>
      <c r="U2988" s="34">
        <f>ROUND(('NEW Reference'!N$16*List!$H2988)+'NEW Reference'!N$17,0)</f>
        <v>18293</v>
      </c>
      <c r="V2988" s="35">
        <f>ROUND(('NEW Reference'!O$16*List!$H2988)+'NEW Reference'!O$17,0)</f>
        <v>680</v>
      </c>
      <c r="W2988" s="35">
        <f>ROUND(('NEW Reference'!P$16*List!$H2988)+'NEW Reference'!P$17,0)</f>
        <v>958</v>
      </c>
      <c r="X2988" s="35">
        <f>ROUND(('NEW Reference'!Q$16*List!$H2988)+'NEW Reference'!Q$17,0)</f>
        <v>479</v>
      </c>
      <c r="Y2988" s="36"/>
      <c r="Z2988" s="4" t="str">
        <f t="shared" si="140"/>
        <v>GALAX CITY, Virginia</v>
      </c>
      <c r="AA2988" s="46" t="s">
        <v>8214</v>
      </c>
      <c r="AB2988" s="37" t="s">
        <v>49</v>
      </c>
      <c r="AC2988" s="41" t="s">
        <v>7941</v>
      </c>
      <c r="AD2988" s="42"/>
      <c r="AE2988">
        <f t="shared" si="141"/>
        <v>0.81880000000000008</v>
      </c>
    </row>
    <row r="2989" spans="1:31">
      <c r="A2989" s="28" t="s">
        <v>8215</v>
      </c>
      <c r="B2989" s="44" t="s">
        <v>8216</v>
      </c>
      <c r="C2989" s="45">
        <v>47260</v>
      </c>
      <c r="D2989" s="30" t="s">
        <v>5585</v>
      </c>
      <c r="E2989" s="46" t="s">
        <v>8217</v>
      </c>
      <c r="F2989" s="49" t="s">
        <v>7941</v>
      </c>
      <c r="G2989" s="33" t="s">
        <v>48</v>
      </c>
      <c r="H2989">
        <f t="shared" si="139"/>
        <v>0.87240000000000006</v>
      </c>
      <c r="I2989" s="34">
        <f>ROUND(('NEW Reference'!B$16*List!$H2989)+'NEW Reference'!B$17,0)</f>
        <v>1097</v>
      </c>
      <c r="J2989" s="34">
        <f>ROUND(('NEW Reference'!C$16*List!$H2989)+'NEW Reference'!C$17,0)</f>
        <v>1636</v>
      </c>
      <c r="K2989" s="34">
        <f>ROUND(('NEW Reference'!D$16*List!$H2989)+'NEW Reference'!D$17,0)</f>
        <v>1961</v>
      </c>
      <c r="L2989" s="34">
        <f>ROUND(('NEW Reference'!E$16*List!$H2989)+'NEW Reference'!E$17,0)</f>
        <v>2424</v>
      </c>
      <c r="M2989" s="34">
        <f>ROUND(('NEW Reference'!F$16*List!$H2989)+'NEW Reference'!F$17,0)</f>
        <v>2525</v>
      </c>
      <c r="N2989" s="34">
        <f>ROUND(('NEW Reference'!G$16*List!$H2989)+'NEW Reference'!G$17,0)</f>
        <v>2859</v>
      </c>
      <c r="O2989" s="34">
        <f>ROUND(('NEW Reference'!H$16*List!$H2989)+'NEW Reference'!H$17,0)</f>
        <v>2968</v>
      </c>
      <c r="P2989" s="34">
        <f>ROUND(('NEW Reference'!I$16*List!$H2989)+'NEW Reference'!I$17,0)</f>
        <v>3084</v>
      </c>
      <c r="Q2989" s="34">
        <f>ROUND(('NEW Reference'!J$16*List!$H2989)+'NEW Reference'!J$17,0)</f>
        <v>3572</v>
      </c>
      <c r="R2989" s="34">
        <f>ROUND(('NEW Reference'!K$16*List!$H2989)+'NEW Reference'!K$17,0)</f>
        <v>3684</v>
      </c>
      <c r="S2989" s="34">
        <f>ROUND(('NEW Reference'!L$16*List!$H2989)+'NEW Reference'!L$17,0)</f>
        <v>3976</v>
      </c>
      <c r="T2989" s="34">
        <f>ROUND(('NEW Reference'!M$16*List!$H2989)+'NEW Reference'!M$17,0)</f>
        <v>4748</v>
      </c>
      <c r="U2989" s="34">
        <f>ROUND(('NEW Reference'!N$16*List!$H2989)+'NEW Reference'!N$17,0)</f>
        <v>19159</v>
      </c>
      <c r="V2989" s="35">
        <f>ROUND(('NEW Reference'!O$16*List!$H2989)+'NEW Reference'!O$17,0)</f>
        <v>712</v>
      </c>
      <c r="W2989" s="35">
        <f>ROUND(('NEW Reference'!P$16*List!$H2989)+'NEW Reference'!P$17,0)</f>
        <v>1004</v>
      </c>
      <c r="X2989" s="35">
        <f>ROUND(('NEW Reference'!Q$16*List!$H2989)+'NEW Reference'!Q$17,0)</f>
        <v>502</v>
      </c>
      <c r="Y2989" s="36"/>
      <c r="Z2989" s="4" t="str">
        <f t="shared" si="140"/>
        <v>HAMPTON CITY, Virginia</v>
      </c>
      <c r="AA2989" s="37" t="s">
        <v>8217</v>
      </c>
      <c r="AB2989" s="37" t="s">
        <v>49</v>
      </c>
      <c r="AC2989" s="32" t="s">
        <v>7941</v>
      </c>
      <c r="AD2989" s="38"/>
      <c r="AE2989">
        <f t="shared" si="141"/>
        <v>0.87240000000000006</v>
      </c>
    </row>
    <row r="2990" spans="1:31">
      <c r="A2990" s="28" t="s">
        <v>8218</v>
      </c>
      <c r="B2990" s="44" t="s">
        <v>8219</v>
      </c>
      <c r="C2990" s="45">
        <v>25500</v>
      </c>
      <c r="D2990" s="30" t="s">
        <v>874</v>
      </c>
      <c r="E2990" s="46" t="s">
        <v>8220</v>
      </c>
      <c r="F2990" s="50" t="s">
        <v>7941</v>
      </c>
      <c r="G2990" s="33" t="s">
        <v>48</v>
      </c>
      <c r="H2990">
        <f t="shared" si="139"/>
        <v>0.91339999999999999</v>
      </c>
      <c r="I2990" s="34">
        <f>ROUND(('NEW Reference'!B$16*List!$H2990)+'NEW Reference'!B$17,0)</f>
        <v>1135</v>
      </c>
      <c r="J2990" s="34">
        <f>ROUND(('NEW Reference'!C$16*List!$H2990)+'NEW Reference'!C$17,0)</f>
        <v>1693</v>
      </c>
      <c r="K2990" s="34">
        <f>ROUND(('NEW Reference'!D$16*List!$H2990)+'NEW Reference'!D$17,0)</f>
        <v>2028</v>
      </c>
      <c r="L2990" s="34">
        <f>ROUND(('NEW Reference'!E$16*List!$H2990)+'NEW Reference'!E$17,0)</f>
        <v>2508</v>
      </c>
      <c r="M2990" s="34">
        <f>ROUND(('NEW Reference'!F$16*List!$H2990)+'NEW Reference'!F$17,0)</f>
        <v>2613</v>
      </c>
      <c r="N2990" s="34">
        <f>ROUND(('NEW Reference'!G$16*List!$H2990)+'NEW Reference'!G$17,0)</f>
        <v>2957</v>
      </c>
      <c r="O2990" s="34">
        <f>ROUND(('NEW Reference'!H$16*List!$H2990)+'NEW Reference'!H$17,0)</f>
        <v>3070</v>
      </c>
      <c r="P2990" s="34">
        <f>ROUND(('NEW Reference'!I$16*List!$H2990)+'NEW Reference'!I$17,0)</f>
        <v>3191</v>
      </c>
      <c r="Q2990" s="34">
        <f>ROUND(('NEW Reference'!J$16*List!$H2990)+'NEW Reference'!J$17,0)</f>
        <v>3695</v>
      </c>
      <c r="R2990" s="34">
        <f>ROUND(('NEW Reference'!K$16*List!$H2990)+'NEW Reference'!K$17,0)</f>
        <v>3812</v>
      </c>
      <c r="S2990" s="34">
        <f>ROUND(('NEW Reference'!L$16*List!$H2990)+'NEW Reference'!L$17,0)</f>
        <v>4113</v>
      </c>
      <c r="T2990" s="34">
        <f>ROUND(('NEW Reference'!M$16*List!$H2990)+'NEW Reference'!M$17,0)</f>
        <v>4912</v>
      </c>
      <c r="U2990" s="34">
        <f>ROUND(('NEW Reference'!N$16*List!$H2990)+'NEW Reference'!N$17,0)</f>
        <v>19821</v>
      </c>
      <c r="V2990" s="35">
        <f>ROUND(('NEW Reference'!O$16*List!$H2990)+'NEW Reference'!O$17,0)</f>
        <v>737</v>
      </c>
      <c r="W2990" s="35">
        <f>ROUND(('NEW Reference'!P$16*List!$H2990)+'NEW Reference'!P$17,0)</f>
        <v>1038</v>
      </c>
      <c r="X2990" s="35">
        <f>ROUND(('NEW Reference'!Q$16*List!$H2990)+'NEW Reference'!Q$17,0)</f>
        <v>519</v>
      </c>
      <c r="Y2990" s="36"/>
      <c r="Z2990" s="4" t="str">
        <f t="shared" si="140"/>
        <v>HARRISONBURG CITY, Virginia</v>
      </c>
      <c r="AA2990" s="46" t="s">
        <v>8220</v>
      </c>
      <c r="AB2990" s="37" t="s">
        <v>49</v>
      </c>
      <c r="AC2990" s="41" t="s">
        <v>7941</v>
      </c>
      <c r="AD2990" s="42"/>
      <c r="AE2990">
        <f t="shared" si="141"/>
        <v>0.91339999999999999</v>
      </c>
    </row>
    <row r="2991" spans="1:31">
      <c r="A2991" s="28" t="s">
        <v>8221</v>
      </c>
      <c r="B2991" s="44" t="s">
        <v>8222</v>
      </c>
      <c r="C2991" s="47">
        <v>40060</v>
      </c>
      <c r="D2991" s="30" t="s">
        <v>1457</v>
      </c>
      <c r="E2991" s="37" t="s">
        <v>8223</v>
      </c>
      <c r="F2991" s="49" t="s">
        <v>7941</v>
      </c>
      <c r="G2991" s="33" t="s">
        <v>48</v>
      </c>
      <c r="H2991">
        <f t="shared" si="139"/>
        <v>0.91320000000000001</v>
      </c>
      <c r="I2991" s="34">
        <f>ROUND(('NEW Reference'!B$16*List!$H2991)+'NEW Reference'!B$17,0)</f>
        <v>1135</v>
      </c>
      <c r="J2991" s="34">
        <f>ROUND(('NEW Reference'!C$16*List!$H2991)+'NEW Reference'!C$17,0)</f>
        <v>1692</v>
      </c>
      <c r="K2991" s="34">
        <f>ROUND(('NEW Reference'!D$16*List!$H2991)+'NEW Reference'!D$17,0)</f>
        <v>2028</v>
      </c>
      <c r="L2991" s="34">
        <f>ROUND(('NEW Reference'!E$16*List!$H2991)+'NEW Reference'!E$17,0)</f>
        <v>2507</v>
      </c>
      <c r="M2991" s="34">
        <f>ROUND(('NEW Reference'!F$16*List!$H2991)+'NEW Reference'!F$17,0)</f>
        <v>2612</v>
      </c>
      <c r="N2991" s="34">
        <f>ROUND(('NEW Reference'!G$16*List!$H2991)+'NEW Reference'!G$17,0)</f>
        <v>2957</v>
      </c>
      <c r="O2991" s="34">
        <f>ROUND(('NEW Reference'!H$16*List!$H2991)+'NEW Reference'!H$17,0)</f>
        <v>3070</v>
      </c>
      <c r="P2991" s="34">
        <f>ROUND(('NEW Reference'!I$16*List!$H2991)+'NEW Reference'!I$17,0)</f>
        <v>3190</v>
      </c>
      <c r="Q2991" s="34">
        <f>ROUND(('NEW Reference'!J$16*List!$H2991)+'NEW Reference'!J$17,0)</f>
        <v>3695</v>
      </c>
      <c r="R2991" s="34">
        <f>ROUND(('NEW Reference'!K$16*List!$H2991)+'NEW Reference'!K$17,0)</f>
        <v>3811</v>
      </c>
      <c r="S2991" s="34">
        <f>ROUND(('NEW Reference'!L$16*List!$H2991)+'NEW Reference'!L$17,0)</f>
        <v>4112</v>
      </c>
      <c r="T2991" s="34">
        <f>ROUND(('NEW Reference'!M$16*List!$H2991)+'NEW Reference'!M$17,0)</f>
        <v>4911</v>
      </c>
      <c r="U2991" s="34">
        <f>ROUND(('NEW Reference'!N$16*List!$H2991)+'NEW Reference'!N$17,0)</f>
        <v>19817</v>
      </c>
      <c r="V2991" s="35">
        <f>ROUND(('NEW Reference'!O$16*List!$H2991)+'NEW Reference'!O$17,0)</f>
        <v>737</v>
      </c>
      <c r="W2991" s="35">
        <f>ROUND(('NEW Reference'!P$16*List!$H2991)+'NEW Reference'!P$17,0)</f>
        <v>1038</v>
      </c>
      <c r="X2991" s="35">
        <f>ROUND(('NEW Reference'!Q$16*List!$H2991)+'NEW Reference'!Q$17,0)</f>
        <v>519</v>
      </c>
      <c r="Y2991" s="36"/>
      <c r="Z2991" s="4" t="str">
        <f t="shared" si="140"/>
        <v>HOPEWELL CITY, Virginia</v>
      </c>
      <c r="AA2991" s="46" t="s">
        <v>8223</v>
      </c>
      <c r="AB2991" s="37" t="s">
        <v>49</v>
      </c>
      <c r="AC2991" s="41" t="s">
        <v>7941</v>
      </c>
      <c r="AD2991" s="42"/>
      <c r="AE2991">
        <f t="shared" si="141"/>
        <v>0.91320000000000001</v>
      </c>
    </row>
    <row r="2992" spans="1:31">
      <c r="A2992" s="28" t="s">
        <v>8224</v>
      </c>
      <c r="B2992" s="44" t="s">
        <v>8225</v>
      </c>
      <c r="C2992" s="47">
        <v>99949</v>
      </c>
      <c r="D2992" s="30" t="s">
        <v>245</v>
      </c>
      <c r="E2992" s="37" t="s">
        <v>8226</v>
      </c>
      <c r="F2992" s="49" t="s">
        <v>7941</v>
      </c>
      <c r="G2992" s="33" t="s">
        <v>59</v>
      </c>
      <c r="H2992">
        <f t="shared" si="139"/>
        <v>0.81880000000000008</v>
      </c>
      <c r="I2992" s="34">
        <f>ROUND(('NEW Reference'!B$16*List!$H2992)+'NEW Reference'!B$17,0)</f>
        <v>1048</v>
      </c>
      <c r="J2992" s="34">
        <f>ROUND(('NEW Reference'!C$16*List!$H2992)+'NEW Reference'!C$17,0)</f>
        <v>1562</v>
      </c>
      <c r="K2992" s="34">
        <f>ROUND(('NEW Reference'!D$16*List!$H2992)+'NEW Reference'!D$17,0)</f>
        <v>1872</v>
      </c>
      <c r="L2992" s="34">
        <f>ROUND(('NEW Reference'!E$16*List!$H2992)+'NEW Reference'!E$17,0)</f>
        <v>2314</v>
      </c>
      <c r="M2992" s="34">
        <f>ROUND(('NEW Reference'!F$16*List!$H2992)+'NEW Reference'!F$17,0)</f>
        <v>2411</v>
      </c>
      <c r="N2992" s="34">
        <f>ROUND(('NEW Reference'!G$16*List!$H2992)+'NEW Reference'!G$17,0)</f>
        <v>2729</v>
      </c>
      <c r="O2992" s="34">
        <f>ROUND(('NEW Reference'!H$16*List!$H2992)+'NEW Reference'!H$17,0)</f>
        <v>2834</v>
      </c>
      <c r="P2992" s="34">
        <f>ROUND(('NEW Reference'!I$16*List!$H2992)+'NEW Reference'!I$17,0)</f>
        <v>2945</v>
      </c>
      <c r="Q2992" s="34">
        <f>ROUND(('NEW Reference'!J$16*List!$H2992)+'NEW Reference'!J$17,0)</f>
        <v>3410</v>
      </c>
      <c r="R2992" s="34">
        <f>ROUND(('NEW Reference'!K$16*List!$H2992)+'NEW Reference'!K$17,0)</f>
        <v>3518</v>
      </c>
      <c r="S2992" s="34">
        <f>ROUND(('NEW Reference'!L$16*List!$H2992)+'NEW Reference'!L$17,0)</f>
        <v>3796</v>
      </c>
      <c r="T2992" s="34">
        <f>ROUND(('NEW Reference'!M$16*List!$H2992)+'NEW Reference'!M$17,0)</f>
        <v>4534</v>
      </c>
      <c r="U2992" s="34">
        <f>ROUND(('NEW Reference'!N$16*List!$H2992)+'NEW Reference'!N$17,0)</f>
        <v>18293</v>
      </c>
      <c r="V2992" s="35">
        <f>ROUND(('NEW Reference'!O$16*List!$H2992)+'NEW Reference'!O$17,0)</f>
        <v>680</v>
      </c>
      <c r="W2992" s="35">
        <f>ROUND(('NEW Reference'!P$16*List!$H2992)+'NEW Reference'!P$17,0)</f>
        <v>958</v>
      </c>
      <c r="X2992" s="35">
        <f>ROUND(('NEW Reference'!Q$16*List!$H2992)+'NEW Reference'!Q$17,0)</f>
        <v>479</v>
      </c>
      <c r="Y2992" s="36"/>
      <c r="Z2992" s="4" t="str">
        <f t="shared" si="140"/>
        <v>LEXINGTON CITY, Virginia</v>
      </c>
      <c r="AA2992" s="37" t="s">
        <v>8226</v>
      </c>
      <c r="AB2992" s="37" t="s">
        <v>49</v>
      </c>
      <c r="AC2992" s="32" t="s">
        <v>7941</v>
      </c>
      <c r="AD2992" s="38"/>
      <c r="AE2992">
        <f t="shared" si="141"/>
        <v>0.81880000000000008</v>
      </c>
    </row>
    <row r="2993" spans="1:31">
      <c r="A2993" s="28" t="s">
        <v>8227</v>
      </c>
      <c r="B2993" s="44" t="s">
        <v>8228</v>
      </c>
      <c r="C2993" s="47">
        <v>31340</v>
      </c>
      <c r="D2993" s="30" t="s">
        <v>1140</v>
      </c>
      <c r="E2993" s="37" t="s">
        <v>8229</v>
      </c>
      <c r="F2993" s="50" t="s">
        <v>7941</v>
      </c>
      <c r="G2993" s="33" t="s">
        <v>48</v>
      </c>
      <c r="H2993">
        <f t="shared" si="139"/>
        <v>0.79990000000000006</v>
      </c>
      <c r="I2993" s="34">
        <f>ROUND(('NEW Reference'!B$16*List!$H2993)+'NEW Reference'!B$17,0)</f>
        <v>1030</v>
      </c>
      <c r="J2993" s="34">
        <f>ROUND(('NEW Reference'!C$16*List!$H2993)+'NEW Reference'!C$17,0)</f>
        <v>1536</v>
      </c>
      <c r="K2993" s="34">
        <f>ROUND(('NEW Reference'!D$16*List!$H2993)+'NEW Reference'!D$17,0)</f>
        <v>1841</v>
      </c>
      <c r="L2993" s="34">
        <f>ROUND(('NEW Reference'!E$16*List!$H2993)+'NEW Reference'!E$17,0)</f>
        <v>2276</v>
      </c>
      <c r="M2993" s="34">
        <f>ROUND(('NEW Reference'!F$16*List!$H2993)+'NEW Reference'!F$17,0)</f>
        <v>2371</v>
      </c>
      <c r="N2993" s="34">
        <f>ROUND(('NEW Reference'!G$16*List!$H2993)+'NEW Reference'!G$17,0)</f>
        <v>2684</v>
      </c>
      <c r="O2993" s="34">
        <f>ROUND(('NEW Reference'!H$16*List!$H2993)+'NEW Reference'!H$17,0)</f>
        <v>2786</v>
      </c>
      <c r="P2993" s="34">
        <f>ROUND(('NEW Reference'!I$16*List!$H2993)+'NEW Reference'!I$17,0)</f>
        <v>2896</v>
      </c>
      <c r="Q2993" s="34">
        <f>ROUND(('NEW Reference'!J$16*List!$H2993)+'NEW Reference'!J$17,0)</f>
        <v>3353</v>
      </c>
      <c r="R2993" s="34">
        <f>ROUND(('NEW Reference'!K$16*List!$H2993)+'NEW Reference'!K$17,0)</f>
        <v>3459</v>
      </c>
      <c r="S2993" s="34">
        <f>ROUND(('NEW Reference'!L$16*List!$H2993)+'NEW Reference'!L$17,0)</f>
        <v>3733</v>
      </c>
      <c r="T2993" s="34">
        <f>ROUND(('NEW Reference'!M$16*List!$H2993)+'NEW Reference'!M$17,0)</f>
        <v>4458</v>
      </c>
      <c r="U2993" s="34">
        <f>ROUND(('NEW Reference'!N$16*List!$H2993)+'NEW Reference'!N$17,0)</f>
        <v>17988</v>
      </c>
      <c r="V2993" s="35">
        <f>ROUND(('NEW Reference'!O$16*List!$H2993)+'NEW Reference'!O$17,0)</f>
        <v>669</v>
      </c>
      <c r="W2993" s="35">
        <f>ROUND(('NEW Reference'!P$16*List!$H2993)+'NEW Reference'!P$17,0)</f>
        <v>942</v>
      </c>
      <c r="X2993" s="35">
        <f>ROUND(('NEW Reference'!Q$16*List!$H2993)+'NEW Reference'!Q$17,0)</f>
        <v>471</v>
      </c>
      <c r="Y2993" s="36"/>
      <c r="Z2993" s="4" t="str">
        <f t="shared" si="140"/>
        <v>LYNCHBURG CITY, Virginia</v>
      </c>
      <c r="AA2993" s="37" t="s">
        <v>8229</v>
      </c>
      <c r="AB2993" s="37" t="s">
        <v>49</v>
      </c>
      <c r="AC2993" s="32" t="s">
        <v>7941</v>
      </c>
      <c r="AD2993" s="38"/>
      <c r="AE2993">
        <f t="shared" si="141"/>
        <v>0.79990000000000006</v>
      </c>
    </row>
    <row r="2994" spans="1:31">
      <c r="A2994" s="28" t="s">
        <v>8230</v>
      </c>
      <c r="B2994" s="44" t="s">
        <v>8231</v>
      </c>
      <c r="C2994" s="45">
        <v>47894</v>
      </c>
      <c r="D2994" s="30" t="s">
        <v>1327</v>
      </c>
      <c r="E2994" s="46" t="s">
        <v>8232</v>
      </c>
      <c r="F2994" s="50" t="s">
        <v>7941</v>
      </c>
      <c r="G2994" s="33" t="s">
        <v>48</v>
      </c>
      <c r="H2994">
        <f t="shared" si="139"/>
        <v>1.0254000000000001</v>
      </c>
      <c r="I2994" s="34">
        <f>ROUND(('NEW Reference'!B$16*List!$H2994)+'NEW Reference'!B$17,0)</f>
        <v>1239</v>
      </c>
      <c r="J2994" s="34">
        <f>ROUND(('NEW Reference'!C$16*List!$H2994)+'NEW Reference'!C$17,0)</f>
        <v>1847</v>
      </c>
      <c r="K2994" s="34">
        <f>ROUND(('NEW Reference'!D$16*List!$H2994)+'NEW Reference'!D$17,0)</f>
        <v>2213</v>
      </c>
      <c r="L2994" s="34">
        <f>ROUND(('NEW Reference'!E$16*List!$H2994)+'NEW Reference'!E$17,0)</f>
        <v>2736</v>
      </c>
      <c r="M2994" s="34">
        <f>ROUND(('NEW Reference'!F$16*List!$H2994)+'NEW Reference'!F$17,0)</f>
        <v>2851</v>
      </c>
      <c r="N2994" s="34">
        <f>ROUND(('NEW Reference'!G$16*List!$H2994)+'NEW Reference'!G$17,0)</f>
        <v>3227</v>
      </c>
      <c r="O2994" s="34">
        <f>ROUND(('NEW Reference'!H$16*List!$H2994)+'NEW Reference'!H$17,0)</f>
        <v>3351</v>
      </c>
      <c r="P2994" s="34">
        <f>ROUND(('NEW Reference'!I$16*List!$H2994)+'NEW Reference'!I$17,0)</f>
        <v>3482</v>
      </c>
      <c r="Q2994" s="34">
        <f>ROUND(('NEW Reference'!J$16*List!$H2994)+'NEW Reference'!J$17,0)</f>
        <v>4032</v>
      </c>
      <c r="R2994" s="34">
        <f>ROUND(('NEW Reference'!K$16*List!$H2994)+'NEW Reference'!K$17,0)</f>
        <v>4159</v>
      </c>
      <c r="S2994" s="34">
        <f>ROUND(('NEW Reference'!L$16*List!$H2994)+'NEW Reference'!L$17,0)</f>
        <v>4488</v>
      </c>
      <c r="T2994" s="34">
        <f>ROUND(('NEW Reference'!M$16*List!$H2994)+'NEW Reference'!M$17,0)</f>
        <v>5360</v>
      </c>
      <c r="U2994" s="34">
        <f>ROUND(('NEW Reference'!N$16*List!$H2994)+'NEW Reference'!N$17,0)</f>
        <v>21629</v>
      </c>
      <c r="V2994" s="35">
        <f>ROUND(('NEW Reference'!O$16*List!$H2994)+'NEW Reference'!O$17,0)</f>
        <v>804</v>
      </c>
      <c r="W2994" s="35">
        <f>ROUND(('NEW Reference'!P$16*List!$H2994)+'NEW Reference'!P$17,0)</f>
        <v>1133</v>
      </c>
      <c r="X2994" s="35">
        <f>ROUND(('NEW Reference'!Q$16*List!$H2994)+'NEW Reference'!Q$17,0)</f>
        <v>567</v>
      </c>
      <c r="Y2994" s="36"/>
      <c r="Z2994" s="4" t="str">
        <f t="shared" si="140"/>
        <v>MANASSAS CITY, Virginia</v>
      </c>
      <c r="AA2994" s="37" t="s">
        <v>8232</v>
      </c>
      <c r="AB2994" s="37" t="s">
        <v>49</v>
      </c>
      <c r="AC2994" s="32" t="s">
        <v>7941</v>
      </c>
      <c r="AD2994" s="38"/>
      <c r="AE2994">
        <f t="shared" si="141"/>
        <v>1.0254000000000001</v>
      </c>
    </row>
    <row r="2995" spans="1:31">
      <c r="A2995" s="28" t="s">
        <v>8233</v>
      </c>
      <c r="B2995" s="44" t="s">
        <v>8234</v>
      </c>
      <c r="C2995" s="45">
        <v>47894</v>
      </c>
      <c r="D2995" s="30" t="s">
        <v>1327</v>
      </c>
      <c r="E2995" s="46" t="s">
        <v>8235</v>
      </c>
      <c r="F2995" s="50" t="s">
        <v>7941</v>
      </c>
      <c r="G2995" s="33" t="s">
        <v>48</v>
      </c>
      <c r="H2995">
        <f t="shared" si="139"/>
        <v>1.0254000000000001</v>
      </c>
      <c r="I2995" s="34">
        <f>ROUND(('NEW Reference'!B$16*List!$H2995)+'NEW Reference'!B$17,0)</f>
        <v>1239</v>
      </c>
      <c r="J2995" s="34">
        <f>ROUND(('NEW Reference'!C$16*List!$H2995)+'NEW Reference'!C$17,0)</f>
        <v>1847</v>
      </c>
      <c r="K2995" s="34">
        <f>ROUND(('NEW Reference'!D$16*List!$H2995)+'NEW Reference'!D$17,0)</f>
        <v>2213</v>
      </c>
      <c r="L2995" s="34">
        <f>ROUND(('NEW Reference'!E$16*List!$H2995)+'NEW Reference'!E$17,0)</f>
        <v>2736</v>
      </c>
      <c r="M2995" s="34">
        <f>ROUND(('NEW Reference'!F$16*List!$H2995)+'NEW Reference'!F$17,0)</f>
        <v>2851</v>
      </c>
      <c r="N2995" s="34">
        <f>ROUND(('NEW Reference'!G$16*List!$H2995)+'NEW Reference'!G$17,0)</f>
        <v>3227</v>
      </c>
      <c r="O2995" s="34">
        <f>ROUND(('NEW Reference'!H$16*List!$H2995)+'NEW Reference'!H$17,0)</f>
        <v>3351</v>
      </c>
      <c r="P2995" s="34">
        <f>ROUND(('NEW Reference'!I$16*List!$H2995)+'NEW Reference'!I$17,0)</f>
        <v>3482</v>
      </c>
      <c r="Q2995" s="34">
        <f>ROUND(('NEW Reference'!J$16*List!$H2995)+'NEW Reference'!J$17,0)</f>
        <v>4032</v>
      </c>
      <c r="R2995" s="34">
        <f>ROUND(('NEW Reference'!K$16*List!$H2995)+'NEW Reference'!K$17,0)</f>
        <v>4159</v>
      </c>
      <c r="S2995" s="34">
        <f>ROUND(('NEW Reference'!L$16*List!$H2995)+'NEW Reference'!L$17,0)</f>
        <v>4488</v>
      </c>
      <c r="T2995" s="34">
        <f>ROUND(('NEW Reference'!M$16*List!$H2995)+'NEW Reference'!M$17,0)</f>
        <v>5360</v>
      </c>
      <c r="U2995" s="34">
        <f>ROUND(('NEW Reference'!N$16*List!$H2995)+'NEW Reference'!N$17,0)</f>
        <v>21629</v>
      </c>
      <c r="V2995" s="35">
        <f>ROUND(('NEW Reference'!O$16*List!$H2995)+'NEW Reference'!O$17,0)</f>
        <v>804</v>
      </c>
      <c r="W2995" s="35">
        <f>ROUND(('NEW Reference'!P$16*List!$H2995)+'NEW Reference'!P$17,0)</f>
        <v>1133</v>
      </c>
      <c r="X2995" s="35">
        <f>ROUND(('NEW Reference'!Q$16*List!$H2995)+'NEW Reference'!Q$17,0)</f>
        <v>567</v>
      </c>
      <c r="Y2995" s="36"/>
      <c r="Z2995" s="4" t="str">
        <f t="shared" si="140"/>
        <v>MANASSAS PARK CITY, Virginia</v>
      </c>
      <c r="AA2995" s="37" t="s">
        <v>8235</v>
      </c>
      <c r="AB2995" s="37" t="s">
        <v>49</v>
      </c>
      <c r="AC2995" s="32" t="s">
        <v>7941</v>
      </c>
      <c r="AD2995" s="38"/>
      <c r="AE2995">
        <f t="shared" si="141"/>
        <v>1.0254000000000001</v>
      </c>
    </row>
    <row r="2996" spans="1:31">
      <c r="A2996" s="28" t="s">
        <v>8236</v>
      </c>
      <c r="B2996" s="44" t="s">
        <v>8237</v>
      </c>
      <c r="C2996" s="47">
        <v>99949</v>
      </c>
      <c r="D2996" s="30" t="s">
        <v>245</v>
      </c>
      <c r="E2996" s="37" t="s">
        <v>8238</v>
      </c>
      <c r="F2996" s="49" t="s">
        <v>7941</v>
      </c>
      <c r="G2996" s="33" t="s">
        <v>59</v>
      </c>
      <c r="H2996">
        <f t="shared" si="139"/>
        <v>0.81880000000000008</v>
      </c>
      <c r="I2996" s="34">
        <f>ROUND(('NEW Reference'!B$16*List!$H2996)+'NEW Reference'!B$17,0)</f>
        <v>1048</v>
      </c>
      <c r="J2996" s="34">
        <f>ROUND(('NEW Reference'!C$16*List!$H2996)+'NEW Reference'!C$17,0)</f>
        <v>1562</v>
      </c>
      <c r="K2996" s="34">
        <f>ROUND(('NEW Reference'!D$16*List!$H2996)+'NEW Reference'!D$17,0)</f>
        <v>1872</v>
      </c>
      <c r="L2996" s="34">
        <f>ROUND(('NEW Reference'!E$16*List!$H2996)+'NEW Reference'!E$17,0)</f>
        <v>2314</v>
      </c>
      <c r="M2996" s="34">
        <f>ROUND(('NEW Reference'!F$16*List!$H2996)+'NEW Reference'!F$17,0)</f>
        <v>2411</v>
      </c>
      <c r="N2996" s="34">
        <f>ROUND(('NEW Reference'!G$16*List!$H2996)+'NEW Reference'!G$17,0)</f>
        <v>2729</v>
      </c>
      <c r="O2996" s="34">
        <f>ROUND(('NEW Reference'!H$16*List!$H2996)+'NEW Reference'!H$17,0)</f>
        <v>2834</v>
      </c>
      <c r="P2996" s="34">
        <f>ROUND(('NEW Reference'!I$16*List!$H2996)+'NEW Reference'!I$17,0)</f>
        <v>2945</v>
      </c>
      <c r="Q2996" s="34">
        <f>ROUND(('NEW Reference'!J$16*List!$H2996)+'NEW Reference'!J$17,0)</f>
        <v>3410</v>
      </c>
      <c r="R2996" s="34">
        <f>ROUND(('NEW Reference'!K$16*List!$H2996)+'NEW Reference'!K$17,0)</f>
        <v>3518</v>
      </c>
      <c r="S2996" s="34">
        <f>ROUND(('NEW Reference'!L$16*List!$H2996)+'NEW Reference'!L$17,0)</f>
        <v>3796</v>
      </c>
      <c r="T2996" s="34">
        <f>ROUND(('NEW Reference'!M$16*List!$H2996)+'NEW Reference'!M$17,0)</f>
        <v>4534</v>
      </c>
      <c r="U2996" s="34">
        <f>ROUND(('NEW Reference'!N$16*List!$H2996)+'NEW Reference'!N$17,0)</f>
        <v>18293</v>
      </c>
      <c r="V2996" s="35">
        <f>ROUND(('NEW Reference'!O$16*List!$H2996)+'NEW Reference'!O$17,0)</f>
        <v>680</v>
      </c>
      <c r="W2996" s="35">
        <f>ROUND(('NEW Reference'!P$16*List!$H2996)+'NEW Reference'!P$17,0)</f>
        <v>958</v>
      </c>
      <c r="X2996" s="35">
        <f>ROUND(('NEW Reference'!Q$16*List!$H2996)+'NEW Reference'!Q$17,0)</f>
        <v>479</v>
      </c>
      <c r="Y2996" s="36"/>
      <c r="Z2996" s="4" t="str">
        <f t="shared" si="140"/>
        <v>MARTINSVILLE CITY, Virginia</v>
      </c>
      <c r="AA2996" s="46" t="s">
        <v>8238</v>
      </c>
      <c r="AB2996" s="37" t="s">
        <v>49</v>
      </c>
      <c r="AC2996" s="41" t="s">
        <v>7941</v>
      </c>
      <c r="AD2996" s="42"/>
      <c r="AE2996">
        <f t="shared" si="141"/>
        <v>0.81880000000000008</v>
      </c>
    </row>
    <row r="2997" spans="1:31">
      <c r="A2997" s="28" t="s">
        <v>8239</v>
      </c>
      <c r="B2997" s="44" t="s">
        <v>8240</v>
      </c>
      <c r="C2997" s="47">
        <v>47260</v>
      </c>
      <c r="D2997" s="30" t="s">
        <v>5585</v>
      </c>
      <c r="E2997" s="37" t="s">
        <v>8241</v>
      </c>
      <c r="F2997" s="49" t="s">
        <v>7941</v>
      </c>
      <c r="G2997" s="33" t="s">
        <v>48</v>
      </c>
      <c r="H2997">
        <f t="shared" si="139"/>
        <v>0.87240000000000006</v>
      </c>
      <c r="I2997" s="34">
        <f>ROUND(('NEW Reference'!B$16*List!$H2997)+'NEW Reference'!B$17,0)</f>
        <v>1097</v>
      </c>
      <c r="J2997" s="34">
        <f>ROUND(('NEW Reference'!C$16*List!$H2997)+'NEW Reference'!C$17,0)</f>
        <v>1636</v>
      </c>
      <c r="K2997" s="34">
        <f>ROUND(('NEW Reference'!D$16*List!$H2997)+'NEW Reference'!D$17,0)</f>
        <v>1961</v>
      </c>
      <c r="L2997" s="34">
        <f>ROUND(('NEW Reference'!E$16*List!$H2997)+'NEW Reference'!E$17,0)</f>
        <v>2424</v>
      </c>
      <c r="M2997" s="34">
        <f>ROUND(('NEW Reference'!F$16*List!$H2997)+'NEW Reference'!F$17,0)</f>
        <v>2525</v>
      </c>
      <c r="N2997" s="34">
        <f>ROUND(('NEW Reference'!G$16*List!$H2997)+'NEW Reference'!G$17,0)</f>
        <v>2859</v>
      </c>
      <c r="O2997" s="34">
        <f>ROUND(('NEW Reference'!H$16*List!$H2997)+'NEW Reference'!H$17,0)</f>
        <v>2968</v>
      </c>
      <c r="P2997" s="34">
        <f>ROUND(('NEW Reference'!I$16*List!$H2997)+'NEW Reference'!I$17,0)</f>
        <v>3084</v>
      </c>
      <c r="Q2997" s="34">
        <f>ROUND(('NEW Reference'!J$16*List!$H2997)+'NEW Reference'!J$17,0)</f>
        <v>3572</v>
      </c>
      <c r="R2997" s="34">
        <f>ROUND(('NEW Reference'!K$16*List!$H2997)+'NEW Reference'!K$17,0)</f>
        <v>3684</v>
      </c>
      <c r="S2997" s="34">
        <f>ROUND(('NEW Reference'!L$16*List!$H2997)+'NEW Reference'!L$17,0)</f>
        <v>3976</v>
      </c>
      <c r="T2997" s="34">
        <f>ROUND(('NEW Reference'!M$16*List!$H2997)+'NEW Reference'!M$17,0)</f>
        <v>4748</v>
      </c>
      <c r="U2997" s="34">
        <f>ROUND(('NEW Reference'!N$16*List!$H2997)+'NEW Reference'!N$17,0)</f>
        <v>19159</v>
      </c>
      <c r="V2997" s="35">
        <f>ROUND(('NEW Reference'!O$16*List!$H2997)+'NEW Reference'!O$17,0)</f>
        <v>712</v>
      </c>
      <c r="W2997" s="35">
        <f>ROUND(('NEW Reference'!P$16*List!$H2997)+'NEW Reference'!P$17,0)</f>
        <v>1004</v>
      </c>
      <c r="X2997" s="35">
        <f>ROUND(('NEW Reference'!Q$16*List!$H2997)+'NEW Reference'!Q$17,0)</f>
        <v>502</v>
      </c>
      <c r="Y2997" s="36"/>
      <c r="Z2997" s="4" t="str">
        <f t="shared" si="140"/>
        <v>NEWPORT NEWS CITY, Virginia</v>
      </c>
      <c r="AA2997" s="46" t="s">
        <v>8241</v>
      </c>
      <c r="AB2997" s="37" t="s">
        <v>49</v>
      </c>
      <c r="AC2997" s="41" t="s">
        <v>7941</v>
      </c>
      <c r="AD2997" s="42"/>
      <c r="AE2997">
        <f t="shared" si="141"/>
        <v>0.87240000000000006</v>
      </c>
    </row>
    <row r="2998" spans="1:31">
      <c r="A2998" s="28" t="s">
        <v>8242</v>
      </c>
      <c r="B2998" s="44" t="s">
        <v>8243</v>
      </c>
      <c r="C2998" s="47">
        <v>47260</v>
      </c>
      <c r="D2998" s="30" t="s">
        <v>5585</v>
      </c>
      <c r="E2998" s="37" t="s">
        <v>8244</v>
      </c>
      <c r="F2998" s="49" t="s">
        <v>7941</v>
      </c>
      <c r="G2998" s="33" t="s">
        <v>48</v>
      </c>
      <c r="H2998">
        <f t="shared" si="139"/>
        <v>0.87240000000000006</v>
      </c>
      <c r="I2998" s="34">
        <f>ROUND(('NEW Reference'!B$16*List!$H2998)+'NEW Reference'!B$17,0)</f>
        <v>1097</v>
      </c>
      <c r="J2998" s="34">
        <f>ROUND(('NEW Reference'!C$16*List!$H2998)+'NEW Reference'!C$17,0)</f>
        <v>1636</v>
      </c>
      <c r="K2998" s="34">
        <f>ROUND(('NEW Reference'!D$16*List!$H2998)+'NEW Reference'!D$17,0)</f>
        <v>1961</v>
      </c>
      <c r="L2998" s="34">
        <f>ROUND(('NEW Reference'!E$16*List!$H2998)+'NEW Reference'!E$17,0)</f>
        <v>2424</v>
      </c>
      <c r="M2998" s="34">
        <f>ROUND(('NEW Reference'!F$16*List!$H2998)+'NEW Reference'!F$17,0)</f>
        <v>2525</v>
      </c>
      <c r="N2998" s="34">
        <f>ROUND(('NEW Reference'!G$16*List!$H2998)+'NEW Reference'!G$17,0)</f>
        <v>2859</v>
      </c>
      <c r="O2998" s="34">
        <f>ROUND(('NEW Reference'!H$16*List!$H2998)+'NEW Reference'!H$17,0)</f>
        <v>2968</v>
      </c>
      <c r="P2998" s="34">
        <f>ROUND(('NEW Reference'!I$16*List!$H2998)+'NEW Reference'!I$17,0)</f>
        <v>3084</v>
      </c>
      <c r="Q2998" s="34">
        <f>ROUND(('NEW Reference'!J$16*List!$H2998)+'NEW Reference'!J$17,0)</f>
        <v>3572</v>
      </c>
      <c r="R2998" s="34">
        <f>ROUND(('NEW Reference'!K$16*List!$H2998)+'NEW Reference'!K$17,0)</f>
        <v>3684</v>
      </c>
      <c r="S2998" s="34">
        <f>ROUND(('NEW Reference'!L$16*List!$H2998)+'NEW Reference'!L$17,0)</f>
        <v>3976</v>
      </c>
      <c r="T2998" s="34">
        <f>ROUND(('NEW Reference'!M$16*List!$H2998)+'NEW Reference'!M$17,0)</f>
        <v>4748</v>
      </c>
      <c r="U2998" s="34">
        <f>ROUND(('NEW Reference'!N$16*List!$H2998)+'NEW Reference'!N$17,0)</f>
        <v>19159</v>
      </c>
      <c r="V2998" s="35">
        <f>ROUND(('NEW Reference'!O$16*List!$H2998)+'NEW Reference'!O$17,0)</f>
        <v>712</v>
      </c>
      <c r="W2998" s="35">
        <f>ROUND(('NEW Reference'!P$16*List!$H2998)+'NEW Reference'!P$17,0)</f>
        <v>1004</v>
      </c>
      <c r="X2998" s="35">
        <f>ROUND(('NEW Reference'!Q$16*List!$H2998)+'NEW Reference'!Q$17,0)</f>
        <v>502</v>
      </c>
      <c r="Y2998" s="36"/>
      <c r="Z2998" s="4" t="str">
        <f t="shared" si="140"/>
        <v>NORFOLK CITY, Virginia</v>
      </c>
      <c r="AA2998" s="37" t="s">
        <v>8244</v>
      </c>
      <c r="AB2998" s="37" t="s">
        <v>49</v>
      </c>
      <c r="AC2998" s="32" t="s">
        <v>7941</v>
      </c>
      <c r="AD2998" s="38"/>
      <c r="AE2998">
        <f t="shared" si="141"/>
        <v>0.87240000000000006</v>
      </c>
    </row>
    <row r="2999" spans="1:31">
      <c r="A2999" s="28" t="s">
        <v>8245</v>
      </c>
      <c r="B2999" s="44" t="s">
        <v>8246</v>
      </c>
      <c r="C2999" s="47">
        <v>99949</v>
      </c>
      <c r="D2999" s="30" t="s">
        <v>245</v>
      </c>
      <c r="E2999" s="37" t="s">
        <v>8247</v>
      </c>
      <c r="F2999" s="49" t="s">
        <v>7941</v>
      </c>
      <c r="G2999" s="33" t="s">
        <v>59</v>
      </c>
      <c r="H2999">
        <f t="shared" si="139"/>
        <v>0.81880000000000008</v>
      </c>
      <c r="I2999" s="34">
        <f>ROUND(('NEW Reference'!B$16*List!$H2999)+'NEW Reference'!B$17,0)</f>
        <v>1048</v>
      </c>
      <c r="J2999" s="34">
        <f>ROUND(('NEW Reference'!C$16*List!$H2999)+'NEW Reference'!C$17,0)</f>
        <v>1562</v>
      </c>
      <c r="K2999" s="34">
        <f>ROUND(('NEW Reference'!D$16*List!$H2999)+'NEW Reference'!D$17,0)</f>
        <v>1872</v>
      </c>
      <c r="L2999" s="34">
        <f>ROUND(('NEW Reference'!E$16*List!$H2999)+'NEW Reference'!E$17,0)</f>
        <v>2314</v>
      </c>
      <c r="M2999" s="34">
        <f>ROUND(('NEW Reference'!F$16*List!$H2999)+'NEW Reference'!F$17,0)</f>
        <v>2411</v>
      </c>
      <c r="N2999" s="34">
        <f>ROUND(('NEW Reference'!G$16*List!$H2999)+'NEW Reference'!G$17,0)</f>
        <v>2729</v>
      </c>
      <c r="O2999" s="34">
        <f>ROUND(('NEW Reference'!H$16*List!$H2999)+'NEW Reference'!H$17,0)</f>
        <v>2834</v>
      </c>
      <c r="P2999" s="34">
        <f>ROUND(('NEW Reference'!I$16*List!$H2999)+'NEW Reference'!I$17,0)</f>
        <v>2945</v>
      </c>
      <c r="Q2999" s="34">
        <f>ROUND(('NEW Reference'!J$16*List!$H2999)+'NEW Reference'!J$17,0)</f>
        <v>3410</v>
      </c>
      <c r="R2999" s="34">
        <f>ROUND(('NEW Reference'!K$16*List!$H2999)+'NEW Reference'!K$17,0)</f>
        <v>3518</v>
      </c>
      <c r="S2999" s="34">
        <f>ROUND(('NEW Reference'!L$16*List!$H2999)+'NEW Reference'!L$17,0)</f>
        <v>3796</v>
      </c>
      <c r="T2999" s="34">
        <f>ROUND(('NEW Reference'!M$16*List!$H2999)+'NEW Reference'!M$17,0)</f>
        <v>4534</v>
      </c>
      <c r="U2999" s="34">
        <f>ROUND(('NEW Reference'!N$16*List!$H2999)+'NEW Reference'!N$17,0)</f>
        <v>18293</v>
      </c>
      <c r="V2999" s="35">
        <f>ROUND(('NEW Reference'!O$16*List!$H2999)+'NEW Reference'!O$17,0)</f>
        <v>680</v>
      </c>
      <c r="W2999" s="35">
        <f>ROUND(('NEW Reference'!P$16*List!$H2999)+'NEW Reference'!P$17,0)</f>
        <v>958</v>
      </c>
      <c r="X2999" s="35">
        <f>ROUND(('NEW Reference'!Q$16*List!$H2999)+'NEW Reference'!Q$17,0)</f>
        <v>479</v>
      </c>
      <c r="Y2999" s="36"/>
      <c r="Z2999" s="4" t="str">
        <f t="shared" si="140"/>
        <v>NORTON CITY, Virginia</v>
      </c>
      <c r="AA2999" s="37" t="s">
        <v>8247</v>
      </c>
      <c r="AB2999" s="37" t="s">
        <v>49</v>
      </c>
      <c r="AC2999" s="32" t="s">
        <v>7941</v>
      </c>
      <c r="AD2999" s="38"/>
      <c r="AE2999">
        <f t="shared" si="141"/>
        <v>0.81880000000000008</v>
      </c>
    </row>
    <row r="3000" spans="1:31">
      <c r="A3000" s="28" t="s">
        <v>8248</v>
      </c>
      <c r="B3000" s="44" t="s">
        <v>8249</v>
      </c>
      <c r="C3000" s="47">
        <v>40060</v>
      </c>
      <c r="D3000" s="30" t="s">
        <v>1457</v>
      </c>
      <c r="E3000" s="37" t="s">
        <v>8250</v>
      </c>
      <c r="F3000" s="50" t="s">
        <v>7941</v>
      </c>
      <c r="G3000" s="33" t="s">
        <v>48</v>
      </c>
      <c r="H3000">
        <f t="shared" si="139"/>
        <v>0.91320000000000001</v>
      </c>
      <c r="I3000" s="34">
        <f>ROUND(('NEW Reference'!B$16*List!$H3000)+'NEW Reference'!B$17,0)</f>
        <v>1135</v>
      </c>
      <c r="J3000" s="34">
        <f>ROUND(('NEW Reference'!C$16*List!$H3000)+'NEW Reference'!C$17,0)</f>
        <v>1692</v>
      </c>
      <c r="K3000" s="34">
        <f>ROUND(('NEW Reference'!D$16*List!$H3000)+'NEW Reference'!D$17,0)</f>
        <v>2028</v>
      </c>
      <c r="L3000" s="34">
        <f>ROUND(('NEW Reference'!E$16*List!$H3000)+'NEW Reference'!E$17,0)</f>
        <v>2507</v>
      </c>
      <c r="M3000" s="34">
        <f>ROUND(('NEW Reference'!F$16*List!$H3000)+'NEW Reference'!F$17,0)</f>
        <v>2612</v>
      </c>
      <c r="N3000" s="34">
        <f>ROUND(('NEW Reference'!G$16*List!$H3000)+'NEW Reference'!G$17,0)</f>
        <v>2957</v>
      </c>
      <c r="O3000" s="34">
        <f>ROUND(('NEW Reference'!H$16*List!$H3000)+'NEW Reference'!H$17,0)</f>
        <v>3070</v>
      </c>
      <c r="P3000" s="34">
        <f>ROUND(('NEW Reference'!I$16*List!$H3000)+'NEW Reference'!I$17,0)</f>
        <v>3190</v>
      </c>
      <c r="Q3000" s="34">
        <f>ROUND(('NEW Reference'!J$16*List!$H3000)+'NEW Reference'!J$17,0)</f>
        <v>3695</v>
      </c>
      <c r="R3000" s="34">
        <f>ROUND(('NEW Reference'!K$16*List!$H3000)+'NEW Reference'!K$17,0)</f>
        <v>3811</v>
      </c>
      <c r="S3000" s="34">
        <f>ROUND(('NEW Reference'!L$16*List!$H3000)+'NEW Reference'!L$17,0)</f>
        <v>4112</v>
      </c>
      <c r="T3000" s="34">
        <f>ROUND(('NEW Reference'!M$16*List!$H3000)+'NEW Reference'!M$17,0)</f>
        <v>4911</v>
      </c>
      <c r="U3000" s="34">
        <f>ROUND(('NEW Reference'!N$16*List!$H3000)+'NEW Reference'!N$17,0)</f>
        <v>19817</v>
      </c>
      <c r="V3000" s="35">
        <f>ROUND(('NEW Reference'!O$16*List!$H3000)+'NEW Reference'!O$17,0)</f>
        <v>737</v>
      </c>
      <c r="W3000" s="35">
        <f>ROUND(('NEW Reference'!P$16*List!$H3000)+'NEW Reference'!P$17,0)</f>
        <v>1038</v>
      </c>
      <c r="X3000" s="35">
        <f>ROUND(('NEW Reference'!Q$16*List!$H3000)+'NEW Reference'!Q$17,0)</f>
        <v>519</v>
      </c>
      <c r="Y3000" s="36"/>
      <c r="Z3000" s="4" t="str">
        <f t="shared" si="140"/>
        <v>PETERSBURG CITY, Virginia</v>
      </c>
      <c r="AA3000" s="37" t="s">
        <v>8250</v>
      </c>
      <c r="AB3000" s="37" t="s">
        <v>49</v>
      </c>
      <c r="AC3000" s="32" t="s">
        <v>7941</v>
      </c>
      <c r="AD3000" s="38"/>
      <c r="AE3000">
        <f t="shared" si="141"/>
        <v>0.91320000000000001</v>
      </c>
    </row>
    <row r="3001" spans="1:31">
      <c r="A3001" s="28" t="s">
        <v>8251</v>
      </c>
      <c r="B3001" s="44" t="s">
        <v>8252</v>
      </c>
      <c r="C3001" s="45">
        <v>47260</v>
      </c>
      <c r="D3001" s="30" t="s">
        <v>5585</v>
      </c>
      <c r="E3001" s="46" t="s">
        <v>8253</v>
      </c>
      <c r="F3001" s="49" t="s">
        <v>7941</v>
      </c>
      <c r="G3001" s="33" t="s">
        <v>48</v>
      </c>
      <c r="H3001">
        <f t="shared" si="139"/>
        <v>0.87240000000000006</v>
      </c>
      <c r="I3001" s="34">
        <f>ROUND(('NEW Reference'!B$16*List!$H3001)+'NEW Reference'!B$17,0)</f>
        <v>1097</v>
      </c>
      <c r="J3001" s="34">
        <f>ROUND(('NEW Reference'!C$16*List!$H3001)+'NEW Reference'!C$17,0)</f>
        <v>1636</v>
      </c>
      <c r="K3001" s="34">
        <f>ROUND(('NEW Reference'!D$16*List!$H3001)+'NEW Reference'!D$17,0)</f>
        <v>1961</v>
      </c>
      <c r="L3001" s="34">
        <f>ROUND(('NEW Reference'!E$16*List!$H3001)+'NEW Reference'!E$17,0)</f>
        <v>2424</v>
      </c>
      <c r="M3001" s="34">
        <f>ROUND(('NEW Reference'!F$16*List!$H3001)+'NEW Reference'!F$17,0)</f>
        <v>2525</v>
      </c>
      <c r="N3001" s="34">
        <f>ROUND(('NEW Reference'!G$16*List!$H3001)+'NEW Reference'!G$17,0)</f>
        <v>2859</v>
      </c>
      <c r="O3001" s="34">
        <f>ROUND(('NEW Reference'!H$16*List!$H3001)+'NEW Reference'!H$17,0)</f>
        <v>2968</v>
      </c>
      <c r="P3001" s="34">
        <f>ROUND(('NEW Reference'!I$16*List!$H3001)+'NEW Reference'!I$17,0)</f>
        <v>3084</v>
      </c>
      <c r="Q3001" s="34">
        <f>ROUND(('NEW Reference'!J$16*List!$H3001)+'NEW Reference'!J$17,0)</f>
        <v>3572</v>
      </c>
      <c r="R3001" s="34">
        <f>ROUND(('NEW Reference'!K$16*List!$H3001)+'NEW Reference'!K$17,0)</f>
        <v>3684</v>
      </c>
      <c r="S3001" s="34">
        <f>ROUND(('NEW Reference'!L$16*List!$H3001)+'NEW Reference'!L$17,0)</f>
        <v>3976</v>
      </c>
      <c r="T3001" s="34">
        <f>ROUND(('NEW Reference'!M$16*List!$H3001)+'NEW Reference'!M$17,0)</f>
        <v>4748</v>
      </c>
      <c r="U3001" s="34">
        <f>ROUND(('NEW Reference'!N$16*List!$H3001)+'NEW Reference'!N$17,0)</f>
        <v>19159</v>
      </c>
      <c r="V3001" s="35">
        <f>ROUND(('NEW Reference'!O$16*List!$H3001)+'NEW Reference'!O$17,0)</f>
        <v>712</v>
      </c>
      <c r="W3001" s="35">
        <f>ROUND(('NEW Reference'!P$16*List!$H3001)+'NEW Reference'!P$17,0)</f>
        <v>1004</v>
      </c>
      <c r="X3001" s="35">
        <f>ROUND(('NEW Reference'!Q$16*List!$H3001)+'NEW Reference'!Q$17,0)</f>
        <v>502</v>
      </c>
      <c r="Y3001" s="36"/>
      <c r="Z3001" s="4" t="str">
        <f t="shared" si="140"/>
        <v>POQUOSON, Virginia</v>
      </c>
      <c r="AA3001" s="46" t="s">
        <v>8253</v>
      </c>
      <c r="AB3001" s="37" t="s">
        <v>49</v>
      </c>
      <c r="AC3001" s="41" t="s">
        <v>7941</v>
      </c>
      <c r="AD3001" s="42"/>
      <c r="AE3001">
        <f t="shared" si="141"/>
        <v>0.87240000000000006</v>
      </c>
    </row>
    <row r="3002" spans="1:31">
      <c r="A3002" s="28" t="s">
        <v>8254</v>
      </c>
      <c r="B3002" s="44" t="s">
        <v>8255</v>
      </c>
      <c r="C3002" s="45">
        <v>47260</v>
      </c>
      <c r="D3002" s="30" t="s">
        <v>5585</v>
      </c>
      <c r="E3002" s="46" t="s">
        <v>8256</v>
      </c>
      <c r="F3002" s="50" t="s">
        <v>7941</v>
      </c>
      <c r="G3002" s="33" t="s">
        <v>48</v>
      </c>
      <c r="H3002">
        <f t="shared" si="139"/>
        <v>0.87240000000000006</v>
      </c>
      <c r="I3002" s="34">
        <f>ROUND(('NEW Reference'!B$16*List!$H3002)+'NEW Reference'!B$17,0)</f>
        <v>1097</v>
      </c>
      <c r="J3002" s="34">
        <f>ROUND(('NEW Reference'!C$16*List!$H3002)+'NEW Reference'!C$17,0)</f>
        <v>1636</v>
      </c>
      <c r="K3002" s="34">
        <f>ROUND(('NEW Reference'!D$16*List!$H3002)+'NEW Reference'!D$17,0)</f>
        <v>1961</v>
      </c>
      <c r="L3002" s="34">
        <f>ROUND(('NEW Reference'!E$16*List!$H3002)+'NEW Reference'!E$17,0)</f>
        <v>2424</v>
      </c>
      <c r="M3002" s="34">
        <f>ROUND(('NEW Reference'!F$16*List!$H3002)+'NEW Reference'!F$17,0)</f>
        <v>2525</v>
      </c>
      <c r="N3002" s="34">
        <f>ROUND(('NEW Reference'!G$16*List!$H3002)+'NEW Reference'!G$17,0)</f>
        <v>2859</v>
      </c>
      <c r="O3002" s="34">
        <f>ROUND(('NEW Reference'!H$16*List!$H3002)+'NEW Reference'!H$17,0)</f>
        <v>2968</v>
      </c>
      <c r="P3002" s="34">
        <f>ROUND(('NEW Reference'!I$16*List!$H3002)+'NEW Reference'!I$17,0)</f>
        <v>3084</v>
      </c>
      <c r="Q3002" s="34">
        <f>ROUND(('NEW Reference'!J$16*List!$H3002)+'NEW Reference'!J$17,0)</f>
        <v>3572</v>
      </c>
      <c r="R3002" s="34">
        <f>ROUND(('NEW Reference'!K$16*List!$H3002)+'NEW Reference'!K$17,0)</f>
        <v>3684</v>
      </c>
      <c r="S3002" s="34">
        <f>ROUND(('NEW Reference'!L$16*List!$H3002)+'NEW Reference'!L$17,0)</f>
        <v>3976</v>
      </c>
      <c r="T3002" s="34">
        <f>ROUND(('NEW Reference'!M$16*List!$H3002)+'NEW Reference'!M$17,0)</f>
        <v>4748</v>
      </c>
      <c r="U3002" s="34">
        <f>ROUND(('NEW Reference'!N$16*List!$H3002)+'NEW Reference'!N$17,0)</f>
        <v>19159</v>
      </c>
      <c r="V3002" s="35">
        <f>ROUND(('NEW Reference'!O$16*List!$H3002)+'NEW Reference'!O$17,0)</f>
        <v>712</v>
      </c>
      <c r="W3002" s="35">
        <f>ROUND(('NEW Reference'!P$16*List!$H3002)+'NEW Reference'!P$17,0)</f>
        <v>1004</v>
      </c>
      <c r="X3002" s="35">
        <f>ROUND(('NEW Reference'!Q$16*List!$H3002)+'NEW Reference'!Q$17,0)</f>
        <v>502</v>
      </c>
      <c r="Y3002" s="36"/>
      <c r="Z3002" s="4" t="str">
        <f t="shared" si="140"/>
        <v>PORTSMOUTH CITY, Virginia</v>
      </c>
      <c r="AA3002" s="46" t="s">
        <v>8256</v>
      </c>
      <c r="AB3002" s="37" t="s">
        <v>49</v>
      </c>
      <c r="AC3002" s="41" t="s">
        <v>7941</v>
      </c>
      <c r="AD3002" s="42"/>
      <c r="AE3002">
        <f t="shared" si="141"/>
        <v>0.87240000000000006</v>
      </c>
    </row>
    <row r="3003" spans="1:31">
      <c r="A3003" s="28" t="s">
        <v>8257</v>
      </c>
      <c r="B3003" s="44" t="s">
        <v>8258</v>
      </c>
      <c r="C3003" s="45">
        <v>13980</v>
      </c>
      <c r="D3003" s="30" t="s">
        <v>404</v>
      </c>
      <c r="E3003" s="46" t="s">
        <v>8259</v>
      </c>
      <c r="F3003" s="49" t="s">
        <v>7941</v>
      </c>
      <c r="G3003" s="33" t="s">
        <v>48</v>
      </c>
      <c r="H3003">
        <f t="shared" si="139"/>
        <v>0.85770000000000002</v>
      </c>
      <c r="I3003" s="34">
        <f>ROUND(('NEW Reference'!B$16*List!$H3003)+'NEW Reference'!B$17,0)</f>
        <v>1084</v>
      </c>
      <c r="J3003" s="34">
        <f>ROUND(('NEW Reference'!C$16*List!$H3003)+'NEW Reference'!C$17,0)</f>
        <v>1616</v>
      </c>
      <c r="K3003" s="34">
        <f>ROUND(('NEW Reference'!D$16*List!$H3003)+'NEW Reference'!D$17,0)</f>
        <v>1936</v>
      </c>
      <c r="L3003" s="34">
        <f>ROUND(('NEW Reference'!E$16*List!$H3003)+'NEW Reference'!E$17,0)</f>
        <v>2394</v>
      </c>
      <c r="M3003" s="34">
        <f>ROUND(('NEW Reference'!F$16*List!$H3003)+'NEW Reference'!F$17,0)</f>
        <v>2494</v>
      </c>
      <c r="N3003" s="34">
        <f>ROUND(('NEW Reference'!G$16*List!$H3003)+'NEW Reference'!G$17,0)</f>
        <v>2823</v>
      </c>
      <c r="O3003" s="34">
        <f>ROUND(('NEW Reference'!H$16*List!$H3003)+'NEW Reference'!H$17,0)</f>
        <v>2931</v>
      </c>
      <c r="P3003" s="34">
        <f>ROUND(('NEW Reference'!I$16*List!$H3003)+'NEW Reference'!I$17,0)</f>
        <v>3046</v>
      </c>
      <c r="Q3003" s="34">
        <f>ROUND(('NEW Reference'!J$16*List!$H3003)+'NEW Reference'!J$17,0)</f>
        <v>3527</v>
      </c>
      <c r="R3003" s="34">
        <f>ROUND(('NEW Reference'!K$16*List!$H3003)+'NEW Reference'!K$17,0)</f>
        <v>3639</v>
      </c>
      <c r="S3003" s="34">
        <f>ROUND(('NEW Reference'!L$16*List!$H3003)+'NEW Reference'!L$17,0)</f>
        <v>3926</v>
      </c>
      <c r="T3003" s="34">
        <f>ROUND(('NEW Reference'!M$16*List!$H3003)+'NEW Reference'!M$17,0)</f>
        <v>4689</v>
      </c>
      <c r="U3003" s="34">
        <f>ROUND(('NEW Reference'!N$16*List!$H3003)+'NEW Reference'!N$17,0)</f>
        <v>18921</v>
      </c>
      <c r="V3003" s="35">
        <f>ROUND(('NEW Reference'!O$16*List!$H3003)+'NEW Reference'!O$17,0)</f>
        <v>703</v>
      </c>
      <c r="W3003" s="35">
        <f>ROUND(('NEW Reference'!P$16*List!$H3003)+'NEW Reference'!P$17,0)</f>
        <v>991</v>
      </c>
      <c r="X3003" s="35">
        <f>ROUND(('NEW Reference'!Q$16*List!$H3003)+'NEW Reference'!Q$17,0)</f>
        <v>496</v>
      </c>
      <c r="Y3003" s="36"/>
      <c r="Z3003" s="4" t="str">
        <f t="shared" si="140"/>
        <v>RADFORD CITY, Virginia</v>
      </c>
      <c r="AA3003" s="37" t="s">
        <v>8259</v>
      </c>
      <c r="AB3003" s="37" t="s">
        <v>49</v>
      </c>
      <c r="AC3003" s="32" t="s">
        <v>7941</v>
      </c>
      <c r="AD3003" s="38"/>
      <c r="AE3003">
        <f t="shared" si="141"/>
        <v>0.85770000000000002</v>
      </c>
    </row>
    <row r="3004" spans="1:31">
      <c r="A3004" s="28" t="s">
        <v>8260</v>
      </c>
      <c r="B3004" s="44" t="s">
        <v>8261</v>
      </c>
      <c r="C3004" s="45">
        <v>40060</v>
      </c>
      <c r="D3004" s="30" t="s">
        <v>1457</v>
      </c>
      <c r="E3004" s="46" t="s">
        <v>8262</v>
      </c>
      <c r="F3004" s="49" t="s">
        <v>7941</v>
      </c>
      <c r="G3004" s="33" t="s">
        <v>48</v>
      </c>
      <c r="H3004">
        <f t="shared" si="139"/>
        <v>0.91320000000000001</v>
      </c>
      <c r="I3004" s="34">
        <f>ROUND(('NEW Reference'!B$16*List!$H3004)+'NEW Reference'!B$17,0)</f>
        <v>1135</v>
      </c>
      <c r="J3004" s="34">
        <f>ROUND(('NEW Reference'!C$16*List!$H3004)+'NEW Reference'!C$17,0)</f>
        <v>1692</v>
      </c>
      <c r="K3004" s="34">
        <f>ROUND(('NEW Reference'!D$16*List!$H3004)+'NEW Reference'!D$17,0)</f>
        <v>2028</v>
      </c>
      <c r="L3004" s="34">
        <f>ROUND(('NEW Reference'!E$16*List!$H3004)+'NEW Reference'!E$17,0)</f>
        <v>2507</v>
      </c>
      <c r="M3004" s="34">
        <f>ROUND(('NEW Reference'!F$16*List!$H3004)+'NEW Reference'!F$17,0)</f>
        <v>2612</v>
      </c>
      <c r="N3004" s="34">
        <f>ROUND(('NEW Reference'!G$16*List!$H3004)+'NEW Reference'!G$17,0)</f>
        <v>2957</v>
      </c>
      <c r="O3004" s="34">
        <f>ROUND(('NEW Reference'!H$16*List!$H3004)+'NEW Reference'!H$17,0)</f>
        <v>3070</v>
      </c>
      <c r="P3004" s="34">
        <f>ROUND(('NEW Reference'!I$16*List!$H3004)+'NEW Reference'!I$17,0)</f>
        <v>3190</v>
      </c>
      <c r="Q3004" s="34">
        <f>ROUND(('NEW Reference'!J$16*List!$H3004)+'NEW Reference'!J$17,0)</f>
        <v>3695</v>
      </c>
      <c r="R3004" s="34">
        <f>ROUND(('NEW Reference'!K$16*List!$H3004)+'NEW Reference'!K$17,0)</f>
        <v>3811</v>
      </c>
      <c r="S3004" s="34">
        <f>ROUND(('NEW Reference'!L$16*List!$H3004)+'NEW Reference'!L$17,0)</f>
        <v>4112</v>
      </c>
      <c r="T3004" s="34">
        <f>ROUND(('NEW Reference'!M$16*List!$H3004)+'NEW Reference'!M$17,0)</f>
        <v>4911</v>
      </c>
      <c r="U3004" s="34">
        <f>ROUND(('NEW Reference'!N$16*List!$H3004)+'NEW Reference'!N$17,0)</f>
        <v>19817</v>
      </c>
      <c r="V3004" s="35">
        <f>ROUND(('NEW Reference'!O$16*List!$H3004)+'NEW Reference'!O$17,0)</f>
        <v>737</v>
      </c>
      <c r="W3004" s="35">
        <f>ROUND(('NEW Reference'!P$16*List!$H3004)+'NEW Reference'!P$17,0)</f>
        <v>1038</v>
      </c>
      <c r="X3004" s="35">
        <f>ROUND(('NEW Reference'!Q$16*List!$H3004)+'NEW Reference'!Q$17,0)</f>
        <v>519</v>
      </c>
      <c r="Y3004" s="36"/>
      <c r="Z3004" s="4" t="str">
        <f t="shared" si="140"/>
        <v>RICHMOND CITY, Virginia</v>
      </c>
      <c r="AA3004" s="46" t="s">
        <v>8262</v>
      </c>
      <c r="AB3004" s="37" t="s">
        <v>49</v>
      </c>
      <c r="AC3004" s="41" t="s">
        <v>7941</v>
      </c>
      <c r="AD3004" s="42"/>
      <c r="AE3004">
        <f t="shared" si="141"/>
        <v>0.91320000000000001</v>
      </c>
    </row>
    <row r="3005" spans="1:31">
      <c r="A3005" s="28" t="s">
        <v>8263</v>
      </c>
      <c r="B3005" s="44" t="s">
        <v>8264</v>
      </c>
      <c r="C3005" s="45">
        <v>40220</v>
      </c>
      <c r="D3005" s="30" t="s">
        <v>1463</v>
      </c>
      <c r="E3005" s="46" t="s">
        <v>8265</v>
      </c>
      <c r="F3005" s="49" t="s">
        <v>7941</v>
      </c>
      <c r="G3005" s="33" t="s">
        <v>48</v>
      </c>
      <c r="H3005">
        <f t="shared" si="139"/>
        <v>0.84240000000000004</v>
      </c>
      <c r="I3005" s="34">
        <f>ROUND(('NEW Reference'!B$16*List!$H3005)+'NEW Reference'!B$17,0)</f>
        <v>1070</v>
      </c>
      <c r="J3005" s="34">
        <f>ROUND(('NEW Reference'!C$16*List!$H3005)+'NEW Reference'!C$17,0)</f>
        <v>1595</v>
      </c>
      <c r="K3005" s="34">
        <f>ROUND(('NEW Reference'!D$16*List!$H3005)+'NEW Reference'!D$17,0)</f>
        <v>1911</v>
      </c>
      <c r="L3005" s="34">
        <f>ROUND(('NEW Reference'!E$16*List!$H3005)+'NEW Reference'!E$17,0)</f>
        <v>2363</v>
      </c>
      <c r="M3005" s="34">
        <f>ROUND(('NEW Reference'!F$16*List!$H3005)+'NEW Reference'!F$17,0)</f>
        <v>2461</v>
      </c>
      <c r="N3005" s="34">
        <f>ROUND(('NEW Reference'!G$16*List!$H3005)+'NEW Reference'!G$17,0)</f>
        <v>2786</v>
      </c>
      <c r="O3005" s="34">
        <f>ROUND(('NEW Reference'!H$16*List!$H3005)+'NEW Reference'!H$17,0)</f>
        <v>2893</v>
      </c>
      <c r="P3005" s="34">
        <f>ROUND(('NEW Reference'!I$16*List!$H3005)+'NEW Reference'!I$17,0)</f>
        <v>3006</v>
      </c>
      <c r="Q3005" s="34">
        <f>ROUND(('NEW Reference'!J$16*List!$H3005)+'NEW Reference'!J$17,0)</f>
        <v>3481</v>
      </c>
      <c r="R3005" s="34">
        <f>ROUND(('NEW Reference'!K$16*List!$H3005)+'NEW Reference'!K$17,0)</f>
        <v>3591</v>
      </c>
      <c r="S3005" s="34">
        <f>ROUND(('NEW Reference'!L$16*List!$H3005)+'NEW Reference'!L$17,0)</f>
        <v>3875</v>
      </c>
      <c r="T3005" s="34">
        <f>ROUND(('NEW Reference'!M$16*List!$H3005)+'NEW Reference'!M$17,0)</f>
        <v>4628</v>
      </c>
      <c r="U3005" s="34">
        <f>ROUND(('NEW Reference'!N$16*List!$H3005)+'NEW Reference'!N$17,0)</f>
        <v>18674</v>
      </c>
      <c r="V3005" s="35">
        <f>ROUND(('NEW Reference'!O$16*List!$H3005)+'NEW Reference'!O$17,0)</f>
        <v>694</v>
      </c>
      <c r="W3005" s="35">
        <f>ROUND(('NEW Reference'!P$16*List!$H3005)+'NEW Reference'!P$17,0)</f>
        <v>978</v>
      </c>
      <c r="X3005" s="35">
        <f>ROUND(('NEW Reference'!Q$16*List!$H3005)+'NEW Reference'!Q$17,0)</f>
        <v>489</v>
      </c>
      <c r="Y3005" s="36"/>
      <c r="Z3005" s="4" t="str">
        <f t="shared" si="140"/>
        <v>ROANOKE CITY, Virginia</v>
      </c>
      <c r="AA3005" s="46" t="s">
        <v>8265</v>
      </c>
      <c r="AB3005" s="37" t="s">
        <v>49</v>
      </c>
      <c r="AC3005" s="41" t="s">
        <v>7941</v>
      </c>
      <c r="AD3005" s="42"/>
      <c r="AE3005">
        <f t="shared" si="141"/>
        <v>0.84240000000000004</v>
      </c>
    </row>
    <row r="3006" spans="1:31">
      <c r="A3006" s="28" t="s">
        <v>8266</v>
      </c>
      <c r="B3006" s="44" t="s">
        <v>8267</v>
      </c>
      <c r="C3006" s="45">
        <v>40220</v>
      </c>
      <c r="D3006" s="30" t="s">
        <v>1463</v>
      </c>
      <c r="E3006" s="46" t="s">
        <v>8268</v>
      </c>
      <c r="F3006" s="49" t="s">
        <v>7941</v>
      </c>
      <c r="G3006" s="33" t="s">
        <v>48</v>
      </c>
      <c r="H3006">
        <f t="shared" si="139"/>
        <v>0.84240000000000004</v>
      </c>
      <c r="I3006" s="34">
        <f>ROUND(('NEW Reference'!B$16*List!$H3006)+'NEW Reference'!B$17,0)</f>
        <v>1070</v>
      </c>
      <c r="J3006" s="34">
        <f>ROUND(('NEW Reference'!C$16*List!$H3006)+'NEW Reference'!C$17,0)</f>
        <v>1595</v>
      </c>
      <c r="K3006" s="34">
        <f>ROUND(('NEW Reference'!D$16*List!$H3006)+'NEW Reference'!D$17,0)</f>
        <v>1911</v>
      </c>
      <c r="L3006" s="34">
        <f>ROUND(('NEW Reference'!E$16*List!$H3006)+'NEW Reference'!E$17,0)</f>
        <v>2363</v>
      </c>
      <c r="M3006" s="34">
        <f>ROUND(('NEW Reference'!F$16*List!$H3006)+'NEW Reference'!F$17,0)</f>
        <v>2461</v>
      </c>
      <c r="N3006" s="34">
        <f>ROUND(('NEW Reference'!G$16*List!$H3006)+'NEW Reference'!G$17,0)</f>
        <v>2786</v>
      </c>
      <c r="O3006" s="34">
        <f>ROUND(('NEW Reference'!H$16*List!$H3006)+'NEW Reference'!H$17,0)</f>
        <v>2893</v>
      </c>
      <c r="P3006" s="34">
        <f>ROUND(('NEW Reference'!I$16*List!$H3006)+'NEW Reference'!I$17,0)</f>
        <v>3006</v>
      </c>
      <c r="Q3006" s="34">
        <f>ROUND(('NEW Reference'!J$16*List!$H3006)+'NEW Reference'!J$17,0)</f>
        <v>3481</v>
      </c>
      <c r="R3006" s="34">
        <f>ROUND(('NEW Reference'!K$16*List!$H3006)+'NEW Reference'!K$17,0)</f>
        <v>3591</v>
      </c>
      <c r="S3006" s="34">
        <f>ROUND(('NEW Reference'!L$16*List!$H3006)+'NEW Reference'!L$17,0)</f>
        <v>3875</v>
      </c>
      <c r="T3006" s="34">
        <f>ROUND(('NEW Reference'!M$16*List!$H3006)+'NEW Reference'!M$17,0)</f>
        <v>4628</v>
      </c>
      <c r="U3006" s="34">
        <f>ROUND(('NEW Reference'!N$16*List!$H3006)+'NEW Reference'!N$17,0)</f>
        <v>18674</v>
      </c>
      <c r="V3006" s="35">
        <f>ROUND(('NEW Reference'!O$16*List!$H3006)+'NEW Reference'!O$17,0)</f>
        <v>694</v>
      </c>
      <c r="W3006" s="35">
        <f>ROUND(('NEW Reference'!P$16*List!$H3006)+'NEW Reference'!P$17,0)</f>
        <v>978</v>
      </c>
      <c r="X3006" s="35">
        <f>ROUND(('NEW Reference'!Q$16*List!$H3006)+'NEW Reference'!Q$17,0)</f>
        <v>489</v>
      </c>
      <c r="Y3006" s="36"/>
      <c r="Z3006" s="4" t="str">
        <f t="shared" si="140"/>
        <v>SALEM CITY, Virginia</v>
      </c>
      <c r="AA3006" s="46" t="s">
        <v>8268</v>
      </c>
      <c r="AB3006" s="37" t="s">
        <v>49</v>
      </c>
      <c r="AC3006" s="41" t="s">
        <v>7941</v>
      </c>
      <c r="AD3006" s="42"/>
      <c r="AE3006">
        <f t="shared" si="141"/>
        <v>0.84240000000000004</v>
      </c>
    </row>
    <row r="3007" spans="1:31">
      <c r="A3007" s="28" t="s">
        <v>8269</v>
      </c>
      <c r="B3007" s="44" t="s">
        <v>8270</v>
      </c>
      <c r="C3007" s="45">
        <v>44420</v>
      </c>
      <c r="D3007" s="30" t="s">
        <v>1640</v>
      </c>
      <c r="E3007" s="46" t="s">
        <v>8271</v>
      </c>
      <c r="F3007" s="50" t="s">
        <v>7941</v>
      </c>
      <c r="G3007" s="33" t="s">
        <v>48</v>
      </c>
      <c r="H3007">
        <f t="shared" si="139"/>
        <v>0.9385</v>
      </c>
      <c r="I3007" s="34">
        <f>ROUND(('NEW Reference'!B$16*List!$H3007)+'NEW Reference'!B$17,0)</f>
        <v>1158</v>
      </c>
      <c r="J3007" s="34">
        <f>ROUND(('NEW Reference'!C$16*List!$H3007)+'NEW Reference'!C$17,0)</f>
        <v>1727</v>
      </c>
      <c r="K3007" s="34">
        <f>ROUND(('NEW Reference'!D$16*List!$H3007)+'NEW Reference'!D$17,0)</f>
        <v>2070</v>
      </c>
      <c r="L3007" s="34">
        <f>ROUND(('NEW Reference'!E$16*List!$H3007)+'NEW Reference'!E$17,0)</f>
        <v>2559</v>
      </c>
      <c r="M3007" s="34">
        <f>ROUND(('NEW Reference'!F$16*List!$H3007)+'NEW Reference'!F$17,0)</f>
        <v>2666</v>
      </c>
      <c r="N3007" s="34">
        <f>ROUND(('NEW Reference'!G$16*List!$H3007)+'NEW Reference'!G$17,0)</f>
        <v>3018</v>
      </c>
      <c r="O3007" s="34">
        <f>ROUND(('NEW Reference'!H$16*List!$H3007)+'NEW Reference'!H$17,0)</f>
        <v>3133</v>
      </c>
      <c r="P3007" s="34">
        <f>ROUND(('NEW Reference'!I$16*List!$H3007)+'NEW Reference'!I$17,0)</f>
        <v>3256</v>
      </c>
      <c r="Q3007" s="34">
        <f>ROUND(('NEW Reference'!J$16*List!$H3007)+'NEW Reference'!J$17,0)</f>
        <v>3771</v>
      </c>
      <c r="R3007" s="34">
        <f>ROUND(('NEW Reference'!K$16*List!$H3007)+'NEW Reference'!K$17,0)</f>
        <v>3890</v>
      </c>
      <c r="S3007" s="34">
        <f>ROUND(('NEW Reference'!L$16*List!$H3007)+'NEW Reference'!L$17,0)</f>
        <v>4197</v>
      </c>
      <c r="T3007" s="34">
        <f>ROUND(('NEW Reference'!M$16*List!$H3007)+'NEW Reference'!M$17,0)</f>
        <v>5013</v>
      </c>
      <c r="U3007" s="34">
        <f>ROUND(('NEW Reference'!N$16*List!$H3007)+'NEW Reference'!N$17,0)</f>
        <v>20226</v>
      </c>
      <c r="V3007" s="35">
        <f>ROUND(('NEW Reference'!O$16*List!$H3007)+'NEW Reference'!O$17,0)</f>
        <v>752</v>
      </c>
      <c r="W3007" s="35">
        <f>ROUND(('NEW Reference'!P$16*List!$H3007)+'NEW Reference'!P$17,0)</f>
        <v>1060</v>
      </c>
      <c r="X3007" s="35">
        <f>ROUND(('NEW Reference'!Q$16*List!$H3007)+'NEW Reference'!Q$17,0)</f>
        <v>530</v>
      </c>
      <c r="Y3007" s="36"/>
      <c r="Z3007" s="4" t="str">
        <f t="shared" si="140"/>
        <v>STAUNTON CITY, Virginia</v>
      </c>
      <c r="AA3007" s="37" t="s">
        <v>8271</v>
      </c>
      <c r="AB3007" s="37" t="s">
        <v>49</v>
      </c>
      <c r="AC3007" s="32" t="s">
        <v>7941</v>
      </c>
      <c r="AD3007" s="38"/>
      <c r="AE3007">
        <f t="shared" si="141"/>
        <v>0.9385</v>
      </c>
    </row>
    <row r="3008" spans="1:31">
      <c r="A3008" s="28" t="s">
        <v>8272</v>
      </c>
      <c r="B3008" s="44" t="s">
        <v>8273</v>
      </c>
      <c r="C3008" s="47">
        <v>47260</v>
      </c>
      <c r="D3008" s="30" t="s">
        <v>5585</v>
      </c>
      <c r="E3008" s="37" t="s">
        <v>8274</v>
      </c>
      <c r="F3008" s="49" t="s">
        <v>7941</v>
      </c>
      <c r="G3008" s="33" t="s">
        <v>48</v>
      </c>
      <c r="H3008">
        <f t="shared" si="139"/>
        <v>0.87240000000000006</v>
      </c>
      <c r="I3008" s="34">
        <f>ROUND(('NEW Reference'!B$16*List!$H3008)+'NEW Reference'!B$17,0)</f>
        <v>1097</v>
      </c>
      <c r="J3008" s="34">
        <f>ROUND(('NEW Reference'!C$16*List!$H3008)+'NEW Reference'!C$17,0)</f>
        <v>1636</v>
      </c>
      <c r="K3008" s="34">
        <f>ROUND(('NEW Reference'!D$16*List!$H3008)+'NEW Reference'!D$17,0)</f>
        <v>1961</v>
      </c>
      <c r="L3008" s="34">
        <f>ROUND(('NEW Reference'!E$16*List!$H3008)+'NEW Reference'!E$17,0)</f>
        <v>2424</v>
      </c>
      <c r="M3008" s="34">
        <f>ROUND(('NEW Reference'!F$16*List!$H3008)+'NEW Reference'!F$17,0)</f>
        <v>2525</v>
      </c>
      <c r="N3008" s="34">
        <f>ROUND(('NEW Reference'!G$16*List!$H3008)+'NEW Reference'!G$17,0)</f>
        <v>2859</v>
      </c>
      <c r="O3008" s="34">
        <f>ROUND(('NEW Reference'!H$16*List!$H3008)+'NEW Reference'!H$17,0)</f>
        <v>2968</v>
      </c>
      <c r="P3008" s="34">
        <f>ROUND(('NEW Reference'!I$16*List!$H3008)+'NEW Reference'!I$17,0)</f>
        <v>3084</v>
      </c>
      <c r="Q3008" s="34">
        <f>ROUND(('NEW Reference'!J$16*List!$H3008)+'NEW Reference'!J$17,0)</f>
        <v>3572</v>
      </c>
      <c r="R3008" s="34">
        <f>ROUND(('NEW Reference'!K$16*List!$H3008)+'NEW Reference'!K$17,0)</f>
        <v>3684</v>
      </c>
      <c r="S3008" s="34">
        <f>ROUND(('NEW Reference'!L$16*List!$H3008)+'NEW Reference'!L$17,0)</f>
        <v>3976</v>
      </c>
      <c r="T3008" s="34">
        <f>ROUND(('NEW Reference'!M$16*List!$H3008)+'NEW Reference'!M$17,0)</f>
        <v>4748</v>
      </c>
      <c r="U3008" s="34">
        <f>ROUND(('NEW Reference'!N$16*List!$H3008)+'NEW Reference'!N$17,0)</f>
        <v>19159</v>
      </c>
      <c r="V3008" s="35">
        <f>ROUND(('NEW Reference'!O$16*List!$H3008)+'NEW Reference'!O$17,0)</f>
        <v>712</v>
      </c>
      <c r="W3008" s="35">
        <f>ROUND(('NEW Reference'!P$16*List!$H3008)+'NEW Reference'!P$17,0)</f>
        <v>1004</v>
      </c>
      <c r="X3008" s="35">
        <f>ROUND(('NEW Reference'!Q$16*List!$H3008)+'NEW Reference'!Q$17,0)</f>
        <v>502</v>
      </c>
      <c r="Y3008" s="36"/>
      <c r="Z3008" s="4" t="str">
        <f t="shared" si="140"/>
        <v>SUFFOLK CITY, Virginia</v>
      </c>
      <c r="AA3008" s="46" t="s">
        <v>8274</v>
      </c>
      <c r="AB3008" s="37" t="s">
        <v>49</v>
      </c>
      <c r="AC3008" s="41" t="s">
        <v>7941</v>
      </c>
      <c r="AD3008" s="42"/>
      <c r="AE3008">
        <f t="shared" si="141"/>
        <v>0.87240000000000006</v>
      </c>
    </row>
    <row r="3009" spans="1:31">
      <c r="A3009" s="28" t="s">
        <v>8275</v>
      </c>
      <c r="B3009" s="44" t="s">
        <v>8276</v>
      </c>
      <c r="C3009" s="45">
        <v>47260</v>
      </c>
      <c r="D3009" s="30" t="s">
        <v>5585</v>
      </c>
      <c r="E3009" s="46" t="s">
        <v>8277</v>
      </c>
      <c r="F3009" s="49" t="s">
        <v>7941</v>
      </c>
      <c r="G3009" s="33" t="s">
        <v>48</v>
      </c>
      <c r="H3009">
        <f t="shared" si="139"/>
        <v>0.87240000000000006</v>
      </c>
      <c r="I3009" s="34">
        <f>ROUND(('NEW Reference'!B$16*List!$H3009)+'NEW Reference'!B$17,0)</f>
        <v>1097</v>
      </c>
      <c r="J3009" s="34">
        <f>ROUND(('NEW Reference'!C$16*List!$H3009)+'NEW Reference'!C$17,0)</f>
        <v>1636</v>
      </c>
      <c r="K3009" s="34">
        <f>ROUND(('NEW Reference'!D$16*List!$H3009)+'NEW Reference'!D$17,0)</f>
        <v>1961</v>
      </c>
      <c r="L3009" s="34">
        <f>ROUND(('NEW Reference'!E$16*List!$H3009)+'NEW Reference'!E$17,0)</f>
        <v>2424</v>
      </c>
      <c r="M3009" s="34">
        <f>ROUND(('NEW Reference'!F$16*List!$H3009)+'NEW Reference'!F$17,0)</f>
        <v>2525</v>
      </c>
      <c r="N3009" s="34">
        <f>ROUND(('NEW Reference'!G$16*List!$H3009)+'NEW Reference'!G$17,0)</f>
        <v>2859</v>
      </c>
      <c r="O3009" s="34">
        <f>ROUND(('NEW Reference'!H$16*List!$H3009)+'NEW Reference'!H$17,0)</f>
        <v>2968</v>
      </c>
      <c r="P3009" s="34">
        <f>ROUND(('NEW Reference'!I$16*List!$H3009)+'NEW Reference'!I$17,0)</f>
        <v>3084</v>
      </c>
      <c r="Q3009" s="34">
        <f>ROUND(('NEW Reference'!J$16*List!$H3009)+'NEW Reference'!J$17,0)</f>
        <v>3572</v>
      </c>
      <c r="R3009" s="34">
        <f>ROUND(('NEW Reference'!K$16*List!$H3009)+'NEW Reference'!K$17,0)</f>
        <v>3684</v>
      </c>
      <c r="S3009" s="34">
        <f>ROUND(('NEW Reference'!L$16*List!$H3009)+'NEW Reference'!L$17,0)</f>
        <v>3976</v>
      </c>
      <c r="T3009" s="34">
        <f>ROUND(('NEW Reference'!M$16*List!$H3009)+'NEW Reference'!M$17,0)</f>
        <v>4748</v>
      </c>
      <c r="U3009" s="34">
        <f>ROUND(('NEW Reference'!N$16*List!$H3009)+'NEW Reference'!N$17,0)</f>
        <v>19159</v>
      </c>
      <c r="V3009" s="35">
        <f>ROUND(('NEW Reference'!O$16*List!$H3009)+'NEW Reference'!O$17,0)</f>
        <v>712</v>
      </c>
      <c r="W3009" s="35">
        <f>ROUND(('NEW Reference'!P$16*List!$H3009)+'NEW Reference'!P$17,0)</f>
        <v>1004</v>
      </c>
      <c r="X3009" s="35">
        <f>ROUND(('NEW Reference'!Q$16*List!$H3009)+'NEW Reference'!Q$17,0)</f>
        <v>502</v>
      </c>
      <c r="Y3009" s="36"/>
      <c r="Z3009" s="4" t="str">
        <f t="shared" si="140"/>
        <v>VIRGINIA BEACH CITY, Virginia</v>
      </c>
      <c r="AA3009" s="46" t="s">
        <v>8277</v>
      </c>
      <c r="AB3009" s="37" t="s">
        <v>49</v>
      </c>
      <c r="AC3009" s="41" t="s">
        <v>7941</v>
      </c>
      <c r="AD3009" s="42"/>
      <c r="AE3009">
        <f t="shared" si="141"/>
        <v>0.87240000000000006</v>
      </c>
    </row>
    <row r="3010" spans="1:31">
      <c r="A3010" s="28" t="s">
        <v>8278</v>
      </c>
      <c r="B3010" s="44" t="s">
        <v>8279</v>
      </c>
      <c r="C3010" s="47">
        <v>44420</v>
      </c>
      <c r="D3010" s="30" t="s">
        <v>1640</v>
      </c>
      <c r="E3010" s="37" t="s">
        <v>8280</v>
      </c>
      <c r="F3010" s="50" t="s">
        <v>7941</v>
      </c>
      <c r="G3010" s="33" t="s">
        <v>48</v>
      </c>
      <c r="H3010">
        <f t="shared" si="139"/>
        <v>0.9385</v>
      </c>
      <c r="I3010" s="34">
        <f>ROUND(('NEW Reference'!B$16*List!$H3010)+'NEW Reference'!B$17,0)</f>
        <v>1158</v>
      </c>
      <c r="J3010" s="34">
        <f>ROUND(('NEW Reference'!C$16*List!$H3010)+'NEW Reference'!C$17,0)</f>
        <v>1727</v>
      </c>
      <c r="K3010" s="34">
        <f>ROUND(('NEW Reference'!D$16*List!$H3010)+'NEW Reference'!D$17,0)</f>
        <v>2070</v>
      </c>
      <c r="L3010" s="34">
        <f>ROUND(('NEW Reference'!E$16*List!$H3010)+'NEW Reference'!E$17,0)</f>
        <v>2559</v>
      </c>
      <c r="M3010" s="34">
        <f>ROUND(('NEW Reference'!F$16*List!$H3010)+'NEW Reference'!F$17,0)</f>
        <v>2666</v>
      </c>
      <c r="N3010" s="34">
        <f>ROUND(('NEW Reference'!G$16*List!$H3010)+'NEW Reference'!G$17,0)</f>
        <v>3018</v>
      </c>
      <c r="O3010" s="34">
        <f>ROUND(('NEW Reference'!H$16*List!$H3010)+'NEW Reference'!H$17,0)</f>
        <v>3133</v>
      </c>
      <c r="P3010" s="34">
        <f>ROUND(('NEW Reference'!I$16*List!$H3010)+'NEW Reference'!I$17,0)</f>
        <v>3256</v>
      </c>
      <c r="Q3010" s="34">
        <f>ROUND(('NEW Reference'!J$16*List!$H3010)+'NEW Reference'!J$17,0)</f>
        <v>3771</v>
      </c>
      <c r="R3010" s="34">
        <f>ROUND(('NEW Reference'!K$16*List!$H3010)+'NEW Reference'!K$17,0)</f>
        <v>3890</v>
      </c>
      <c r="S3010" s="34">
        <f>ROUND(('NEW Reference'!L$16*List!$H3010)+'NEW Reference'!L$17,0)</f>
        <v>4197</v>
      </c>
      <c r="T3010" s="34">
        <f>ROUND(('NEW Reference'!M$16*List!$H3010)+'NEW Reference'!M$17,0)</f>
        <v>5013</v>
      </c>
      <c r="U3010" s="34">
        <f>ROUND(('NEW Reference'!N$16*List!$H3010)+'NEW Reference'!N$17,0)</f>
        <v>20226</v>
      </c>
      <c r="V3010" s="35">
        <f>ROUND(('NEW Reference'!O$16*List!$H3010)+'NEW Reference'!O$17,0)</f>
        <v>752</v>
      </c>
      <c r="W3010" s="35">
        <f>ROUND(('NEW Reference'!P$16*List!$H3010)+'NEW Reference'!P$17,0)</f>
        <v>1060</v>
      </c>
      <c r="X3010" s="35">
        <f>ROUND(('NEW Reference'!Q$16*List!$H3010)+'NEW Reference'!Q$17,0)</f>
        <v>530</v>
      </c>
      <c r="Y3010" s="36"/>
      <c r="Z3010" s="4" t="str">
        <f t="shared" si="140"/>
        <v>WAYNESBORO CITY, Virginia</v>
      </c>
      <c r="AA3010" s="37" t="s">
        <v>8280</v>
      </c>
      <c r="AB3010" s="37" t="s">
        <v>49</v>
      </c>
      <c r="AC3010" s="32" t="s">
        <v>7941</v>
      </c>
      <c r="AD3010" s="38"/>
      <c r="AE3010">
        <f t="shared" si="141"/>
        <v>0.9385</v>
      </c>
    </row>
    <row r="3011" spans="1:31">
      <c r="A3011" s="28" t="s">
        <v>8281</v>
      </c>
      <c r="B3011" s="44" t="s">
        <v>8282</v>
      </c>
      <c r="C3011" s="47">
        <v>47260</v>
      </c>
      <c r="D3011" s="30" t="s">
        <v>5585</v>
      </c>
      <c r="E3011" s="37" t="s">
        <v>8283</v>
      </c>
      <c r="F3011" s="50" t="s">
        <v>7941</v>
      </c>
      <c r="G3011" s="33" t="s">
        <v>48</v>
      </c>
      <c r="H3011">
        <f t="shared" si="139"/>
        <v>0.87240000000000006</v>
      </c>
      <c r="I3011" s="34">
        <f>ROUND(('NEW Reference'!B$16*List!$H3011)+'NEW Reference'!B$17,0)</f>
        <v>1097</v>
      </c>
      <c r="J3011" s="34">
        <f>ROUND(('NEW Reference'!C$16*List!$H3011)+'NEW Reference'!C$17,0)</f>
        <v>1636</v>
      </c>
      <c r="K3011" s="34">
        <f>ROUND(('NEW Reference'!D$16*List!$H3011)+'NEW Reference'!D$17,0)</f>
        <v>1961</v>
      </c>
      <c r="L3011" s="34">
        <f>ROUND(('NEW Reference'!E$16*List!$H3011)+'NEW Reference'!E$17,0)</f>
        <v>2424</v>
      </c>
      <c r="M3011" s="34">
        <f>ROUND(('NEW Reference'!F$16*List!$H3011)+'NEW Reference'!F$17,0)</f>
        <v>2525</v>
      </c>
      <c r="N3011" s="34">
        <f>ROUND(('NEW Reference'!G$16*List!$H3011)+'NEW Reference'!G$17,0)</f>
        <v>2859</v>
      </c>
      <c r="O3011" s="34">
        <f>ROUND(('NEW Reference'!H$16*List!$H3011)+'NEW Reference'!H$17,0)</f>
        <v>2968</v>
      </c>
      <c r="P3011" s="34">
        <f>ROUND(('NEW Reference'!I$16*List!$H3011)+'NEW Reference'!I$17,0)</f>
        <v>3084</v>
      </c>
      <c r="Q3011" s="34">
        <f>ROUND(('NEW Reference'!J$16*List!$H3011)+'NEW Reference'!J$17,0)</f>
        <v>3572</v>
      </c>
      <c r="R3011" s="34">
        <f>ROUND(('NEW Reference'!K$16*List!$H3011)+'NEW Reference'!K$17,0)</f>
        <v>3684</v>
      </c>
      <c r="S3011" s="34">
        <f>ROUND(('NEW Reference'!L$16*List!$H3011)+'NEW Reference'!L$17,0)</f>
        <v>3976</v>
      </c>
      <c r="T3011" s="34">
        <f>ROUND(('NEW Reference'!M$16*List!$H3011)+'NEW Reference'!M$17,0)</f>
        <v>4748</v>
      </c>
      <c r="U3011" s="34">
        <f>ROUND(('NEW Reference'!N$16*List!$H3011)+'NEW Reference'!N$17,0)</f>
        <v>19159</v>
      </c>
      <c r="V3011" s="35">
        <f>ROUND(('NEW Reference'!O$16*List!$H3011)+'NEW Reference'!O$17,0)</f>
        <v>712</v>
      </c>
      <c r="W3011" s="35">
        <f>ROUND(('NEW Reference'!P$16*List!$H3011)+'NEW Reference'!P$17,0)</f>
        <v>1004</v>
      </c>
      <c r="X3011" s="35">
        <f>ROUND(('NEW Reference'!Q$16*List!$H3011)+'NEW Reference'!Q$17,0)</f>
        <v>502</v>
      </c>
      <c r="Y3011" s="36"/>
      <c r="Z3011" s="4" t="str">
        <f t="shared" si="140"/>
        <v>WILLIAMSBURG CITY, Virginia</v>
      </c>
      <c r="AA3011" s="46" t="s">
        <v>8283</v>
      </c>
      <c r="AB3011" s="37" t="s">
        <v>49</v>
      </c>
      <c r="AC3011" s="41" t="s">
        <v>7941</v>
      </c>
      <c r="AD3011" s="42"/>
      <c r="AE3011">
        <f t="shared" si="141"/>
        <v>0.87240000000000006</v>
      </c>
    </row>
    <row r="3012" spans="1:31">
      <c r="A3012" s="28" t="s">
        <v>8284</v>
      </c>
      <c r="B3012" s="44" t="s">
        <v>8285</v>
      </c>
      <c r="C3012" s="47">
        <v>49020</v>
      </c>
      <c r="D3012" s="30" t="s">
        <v>1787</v>
      </c>
      <c r="E3012" s="37" t="s">
        <v>8286</v>
      </c>
      <c r="F3012" s="49" t="s">
        <v>7941</v>
      </c>
      <c r="G3012" s="33" t="s">
        <v>48</v>
      </c>
      <c r="H3012">
        <f t="shared" si="139"/>
        <v>0.87480000000000002</v>
      </c>
      <c r="I3012" s="34">
        <f>ROUND(('NEW Reference'!B$16*List!$H3012)+'NEW Reference'!B$17,0)</f>
        <v>1099</v>
      </c>
      <c r="J3012" s="34">
        <f>ROUND(('NEW Reference'!C$16*List!$H3012)+'NEW Reference'!C$17,0)</f>
        <v>1639</v>
      </c>
      <c r="K3012" s="34">
        <f>ROUND(('NEW Reference'!D$16*List!$H3012)+'NEW Reference'!D$17,0)</f>
        <v>1965</v>
      </c>
      <c r="L3012" s="34">
        <f>ROUND(('NEW Reference'!E$16*List!$H3012)+'NEW Reference'!E$17,0)</f>
        <v>2429</v>
      </c>
      <c r="M3012" s="34">
        <f>ROUND(('NEW Reference'!F$16*List!$H3012)+'NEW Reference'!F$17,0)</f>
        <v>2530</v>
      </c>
      <c r="N3012" s="34">
        <f>ROUND(('NEW Reference'!G$16*List!$H3012)+'NEW Reference'!G$17,0)</f>
        <v>2864</v>
      </c>
      <c r="O3012" s="34">
        <f>ROUND(('NEW Reference'!H$16*List!$H3012)+'NEW Reference'!H$17,0)</f>
        <v>2974</v>
      </c>
      <c r="P3012" s="34">
        <f>ROUND(('NEW Reference'!I$16*List!$H3012)+'NEW Reference'!I$17,0)</f>
        <v>3091</v>
      </c>
      <c r="Q3012" s="34">
        <f>ROUND(('NEW Reference'!J$16*List!$H3012)+'NEW Reference'!J$17,0)</f>
        <v>3579</v>
      </c>
      <c r="R3012" s="34">
        <f>ROUND(('NEW Reference'!K$16*List!$H3012)+'NEW Reference'!K$17,0)</f>
        <v>3692</v>
      </c>
      <c r="S3012" s="34">
        <f>ROUND(('NEW Reference'!L$16*List!$H3012)+'NEW Reference'!L$17,0)</f>
        <v>3984</v>
      </c>
      <c r="T3012" s="34">
        <f>ROUND(('NEW Reference'!M$16*List!$H3012)+'NEW Reference'!M$17,0)</f>
        <v>4758</v>
      </c>
      <c r="U3012" s="34">
        <f>ROUND(('NEW Reference'!N$16*List!$H3012)+'NEW Reference'!N$17,0)</f>
        <v>19197</v>
      </c>
      <c r="V3012" s="35">
        <f>ROUND(('NEW Reference'!O$16*List!$H3012)+'NEW Reference'!O$17,0)</f>
        <v>714</v>
      </c>
      <c r="W3012" s="35">
        <f>ROUND(('NEW Reference'!P$16*List!$H3012)+'NEW Reference'!P$17,0)</f>
        <v>1006</v>
      </c>
      <c r="X3012" s="35">
        <f>ROUND(('NEW Reference'!Q$16*List!$H3012)+'NEW Reference'!Q$17,0)</f>
        <v>503</v>
      </c>
      <c r="Y3012" s="36"/>
      <c r="Z3012" s="4" t="str">
        <f t="shared" si="140"/>
        <v>WINCHESTER CITY, Virginia</v>
      </c>
      <c r="AA3012" s="37" t="s">
        <v>8286</v>
      </c>
      <c r="AB3012" s="37" t="s">
        <v>49</v>
      </c>
      <c r="AC3012" s="32" t="s">
        <v>7941</v>
      </c>
      <c r="AD3012" s="38"/>
      <c r="AE3012">
        <f t="shared" si="141"/>
        <v>0.87480000000000002</v>
      </c>
    </row>
    <row r="3013" spans="1:31">
      <c r="A3013" s="28" t="s">
        <v>8287</v>
      </c>
      <c r="B3013" s="44" t="s">
        <v>8288</v>
      </c>
      <c r="C3013" s="45">
        <v>99949</v>
      </c>
      <c r="D3013" s="30" t="s">
        <v>245</v>
      </c>
      <c r="E3013" s="46" t="s">
        <v>325</v>
      </c>
      <c r="F3013" s="49" t="s">
        <v>7941</v>
      </c>
      <c r="G3013" s="33" t="s">
        <v>59</v>
      </c>
      <c r="H3013">
        <f t="shared" si="139"/>
        <v>0.81880000000000008</v>
      </c>
      <c r="I3013" s="34">
        <f>ROUND(('NEW Reference'!B$16*List!$H3013)+'NEW Reference'!B$17,0)</f>
        <v>1048</v>
      </c>
      <c r="J3013" s="34">
        <f>ROUND(('NEW Reference'!C$16*List!$H3013)+'NEW Reference'!C$17,0)</f>
        <v>1562</v>
      </c>
      <c r="K3013" s="34">
        <f>ROUND(('NEW Reference'!D$16*List!$H3013)+'NEW Reference'!D$17,0)</f>
        <v>1872</v>
      </c>
      <c r="L3013" s="34">
        <f>ROUND(('NEW Reference'!E$16*List!$H3013)+'NEW Reference'!E$17,0)</f>
        <v>2314</v>
      </c>
      <c r="M3013" s="34">
        <f>ROUND(('NEW Reference'!F$16*List!$H3013)+'NEW Reference'!F$17,0)</f>
        <v>2411</v>
      </c>
      <c r="N3013" s="34">
        <f>ROUND(('NEW Reference'!G$16*List!$H3013)+'NEW Reference'!G$17,0)</f>
        <v>2729</v>
      </c>
      <c r="O3013" s="34">
        <f>ROUND(('NEW Reference'!H$16*List!$H3013)+'NEW Reference'!H$17,0)</f>
        <v>2834</v>
      </c>
      <c r="P3013" s="34">
        <f>ROUND(('NEW Reference'!I$16*List!$H3013)+'NEW Reference'!I$17,0)</f>
        <v>2945</v>
      </c>
      <c r="Q3013" s="34">
        <f>ROUND(('NEW Reference'!J$16*List!$H3013)+'NEW Reference'!J$17,0)</f>
        <v>3410</v>
      </c>
      <c r="R3013" s="34">
        <f>ROUND(('NEW Reference'!K$16*List!$H3013)+'NEW Reference'!K$17,0)</f>
        <v>3518</v>
      </c>
      <c r="S3013" s="34">
        <f>ROUND(('NEW Reference'!L$16*List!$H3013)+'NEW Reference'!L$17,0)</f>
        <v>3796</v>
      </c>
      <c r="T3013" s="34">
        <f>ROUND(('NEW Reference'!M$16*List!$H3013)+'NEW Reference'!M$17,0)</f>
        <v>4534</v>
      </c>
      <c r="U3013" s="34">
        <f>ROUND(('NEW Reference'!N$16*List!$H3013)+'NEW Reference'!N$17,0)</f>
        <v>18293</v>
      </c>
      <c r="V3013" s="35">
        <f>ROUND(('NEW Reference'!O$16*List!$H3013)+'NEW Reference'!O$17,0)</f>
        <v>680</v>
      </c>
      <c r="W3013" s="35">
        <f>ROUND(('NEW Reference'!P$16*List!$H3013)+'NEW Reference'!P$17,0)</f>
        <v>958</v>
      </c>
      <c r="X3013" s="35">
        <f>ROUND(('NEW Reference'!Q$16*List!$H3013)+'NEW Reference'!Q$17,0)</f>
        <v>479</v>
      </c>
      <c r="Y3013" s="36"/>
      <c r="Z3013" s="4" t="str">
        <f t="shared" si="140"/>
        <v>STATEWIDE, Virginia</v>
      </c>
      <c r="AA3013" s="37" t="s">
        <v>325</v>
      </c>
      <c r="AB3013" s="37" t="s">
        <v>49</v>
      </c>
      <c r="AC3013" s="32" t="s">
        <v>7941</v>
      </c>
      <c r="AD3013" s="38"/>
      <c r="AE3013">
        <f t="shared" si="141"/>
        <v>0.81880000000000008</v>
      </c>
    </row>
    <row r="3014" spans="1:31">
      <c r="A3014" s="28" t="s">
        <v>8289</v>
      </c>
      <c r="B3014" s="44" t="s">
        <v>8290</v>
      </c>
      <c r="C3014" s="47">
        <v>99950</v>
      </c>
      <c r="D3014" s="30" t="s">
        <v>250</v>
      </c>
      <c r="E3014" s="37" t="s">
        <v>1028</v>
      </c>
      <c r="F3014" s="50" t="s">
        <v>8291</v>
      </c>
      <c r="G3014" s="33" t="s">
        <v>59</v>
      </c>
      <c r="H3014">
        <f t="shared" si="139"/>
        <v>0.97529999999999994</v>
      </c>
      <c r="I3014" s="34">
        <f>ROUND(('NEW Reference'!B$16*List!$H3014)+'NEW Reference'!B$17,0)</f>
        <v>1192</v>
      </c>
      <c r="J3014" s="34">
        <f>ROUND(('NEW Reference'!C$16*List!$H3014)+'NEW Reference'!C$17,0)</f>
        <v>1778</v>
      </c>
      <c r="K3014" s="34">
        <f>ROUND(('NEW Reference'!D$16*List!$H3014)+'NEW Reference'!D$17,0)</f>
        <v>2131</v>
      </c>
      <c r="L3014" s="34">
        <f>ROUND(('NEW Reference'!E$16*List!$H3014)+'NEW Reference'!E$17,0)</f>
        <v>2634</v>
      </c>
      <c r="M3014" s="34">
        <f>ROUND(('NEW Reference'!F$16*List!$H3014)+'NEW Reference'!F$17,0)</f>
        <v>2744</v>
      </c>
      <c r="N3014" s="34">
        <f>ROUND(('NEW Reference'!G$16*List!$H3014)+'NEW Reference'!G$17,0)</f>
        <v>3106</v>
      </c>
      <c r="O3014" s="34">
        <f>ROUND(('NEW Reference'!H$16*List!$H3014)+'NEW Reference'!H$17,0)</f>
        <v>3225</v>
      </c>
      <c r="P3014" s="34">
        <f>ROUND(('NEW Reference'!I$16*List!$H3014)+'NEW Reference'!I$17,0)</f>
        <v>3352</v>
      </c>
      <c r="Q3014" s="34">
        <f>ROUND(('NEW Reference'!J$16*List!$H3014)+'NEW Reference'!J$17,0)</f>
        <v>3881</v>
      </c>
      <c r="R3014" s="34">
        <f>ROUND(('NEW Reference'!K$16*List!$H3014)+'NEW Reference'!K$17,0)</f>
        <v>4004</v>
      </c>
      <c r="S3014" s="34">
        <f>ROUND(('NEW Reference'!L$16*List!$H3014)+'NEW Reference'!L$17,0)</f>
        <v>4320</v>
      </c>
      <c r="T3014" s="34">
        <f>ROUND(('NEW Reference'!M$16*List!$H3014)+'NEW Reference'!M$17,0)</f>
        <v>5160</v>
      </c>
      <c r="U3014" s="34">
        <f>ROUND(('NEW Reference'!N$16*List!$H3014)+'NEW Reference'!N$17,0)</f>
        <v>20820</v>
      </c>
      <c r="V3014" s="35">
        <f>ROUND(('NEW Reference'!O$16*List!$H3014)+'NEW Reference'!O$17,0)</f>
        <v>774</v>
      </c>
      <c r="W3014" s="35">
        <f>ROUND(('NEW Reference'!P$16*List!$H3014)+'NEW Reference'!P$17,0)</f>
        <v>1091</v>
      </c>
      <c r="X3014" s="35">
        <f>ROUND(('NEW Reference'!Q$16*List!$H3014)+'NEW Reference'!Q$17,0)</f>
        <v>545</v>
      </c>
      <c r="Y3014" s="36"/>
      <c r="Z3014" s="4" t="str">
        <f t="shared" si="140"/>
        <v>ADAMS, Washington</v>
      </c>
      <c r="AA3014" s="46" t="s">
        <v>1028</v>
      </c>
      <c r="AB3014" s="37" t="s">
        <v>49</v>
      </c>
      <c r="AC3014" s="41" t="s">
        <v>8291</v>
      </c>
      <c r="AD3014" s="42"/>
      <c r="AE3014">
        <f t="shared" si="141"/>
        <v>0.97529999999999994</v>
      </c>
    </row>
    <row r="3015" spans="1:31">
      <c r="A3015" s="28" t="s">
        <v>8292</v>
      </c>
      <c r="B3015" s="44" t="s">
        <v>8293</v>
      </c>
      <c r="C3015" s="47">
        <v>30300</v>
      </c>
      <c r="D3015" s="30" t="s">
        <v>1093</v>
      </c>
      <c r="E3015" s="37" t="s">
        <v>8294</v>
      </c>
      <c r="F3015" s="49" t="s">
        <v>8291</v>
      </c>
      <c r="G3015" s="33" t="s">
        <v>48</v>
      </c>
      <c r="H3015">
        <f t="shared" si="139"/>
        <v>0.85440000000000005</v>
      </c>
      <c r="I3015" s="34">
        <f>ROUND(('NEW Reference'!B$16*List!$H3015)+'NEW Reference'!B$17,0)</f>
        <v>1081</v>
      </c>
      <c r="J3015" s="34">
        <f>ROUND(('NEW Reference'!C$16*List!$H3015)+'NEW Reference'!C$17,0)</f>
        <v>1611</v>
      </c>
      <c r="K3015" s="34">
        <f>ROUND(('NEW Reference'!D$16*List!$H3015)+'NEW Reference'!D$17,0)</f>
        <v>1931</v>
      </c>
      <c r="L3015" s="34">
        <f>ROUND(('NEW Reference'!E$16*List!$H3015)+'NEW Reference'!E$17,0)</f>
        <v>2387</v>
      </c>
      <c r="M3015" s="34">
        <f>ROUND(('NEW Reference'!F$16*List!$H3015)+'NEW Reference'!F$17,0)</f>
        <v>2487</v>
      </c>
      <c r="N3015" s="34">
        <f>ROUND(('NEW Reference'!G$16*List!$H3015)+'NEW Reference'!G$17,0)</f>
        <v>2815</v>
      </c>
      <c r="O3015" s="34">
        <f>ROUND(('NEW Reference'!H$16*List!$H3015)+'NEW Reference'!H$17,0)</f>
        <v>2923</v>
      </c>
      <c r="P3015" s="34">
        <f>ROUND(('NEW Reference'!I$16*List!$H3015)+'NEW Reference'!I$17,0)</f>
        <v>3038</v>
      </c>
      <c r="Q3015" s="34">
        <f>ROUND(('NEW Reference'!J$16*List!$H3015)+'NEW Reference'!J$17,0)</f>
        <v>3518</v>
      </c>
      <c r="R3015" s="34">
        <f>ROUND(('NEW Reference'!K$16*List!$H3015)+'NEW Reference'!K$17,0)</f>
        <v>3628</v>
      </c>
      <c r="S3015" s="34">
        <f>ROUND(('NEW Reference'!L$16*List!$H3015)+'NEW Reference'!L$17,0)</f>
        <v>3915</v>
      </c>
      <c r="T3015" s="34">
        <f>ROUND(('NEW Reference'!M$16*List!$H3015)+'NEW Reference'!M$17,0)</f>
        <v>4676</v>
      </c>
      <c r="U3015" s="34">
        <f>ROUND(('NEW Reference'!N$16*List!$H3015)+'NEW Reference'!N$17,0)</f>
        <v>18868</v>
      </c>
      <c r="V3015" s="35">
        <f>ROUND(('NEW Reference'!O$16*List!$H3015)+'NEW Reference'!O$17,0)</f>
        <v>701</v>
      </c>
      <c r="W3015" s="35">
        <f>ROUND(('NEW Reference'!P$16*List!$H3015)+'NEW Reference'!P$17,0)</f>
        <v>988</v>
      </c>
      <c r="X3015" s="35">
        <f>ROUND(('NEW Reference'!Q$16*List!$H3015)+'NEW Reference'!Q$17,0)</f>
        <v>494</v>
      </c>
      <c r="Y3015" s="36"/>
      <c r="Z3015" s="4" t="str">
        <f t="shared" si="140"/>
        <v>ASOTIN, Washington</v>
      </c>
      <c r="AA3015" s="37" t="s">
        <v>8294</v>
      </c>
      <c r="AB3015" s="37" t="s">
        <v>49</v>
      </c>
      <c r="AC3015" s="32" t="s">
        <v>8291</v>
      </c>
      <c r="AD3015" s="38"/>
      <c r="AE3015">
        <f t="shared" si="141"/>
        <v>0.85440000000000005</v>
      </c>
    </row>
    <row r="3016" spans="1:31">
      <c r="A3016" s="28" t="s">
        <v>8295</v>
      </c>
      <c r="B3016" s="44" t="s">
        <v>8296</v>
      </c>
      <c r="C3016" s="47">
        <v>28420</v>
      </c>
      <c r="D3016" s="30" t="s">
        <v>1009</v>
      </c>
      <c r="E3016" s="37" t="s">
        <v>503</v>
      </c>
      <c r="F3016" s="49" t="s">
        <v>8291</v>
      </c>
      <c r="G3016" s="33" t="s">
        <v>48</v>
      </c>
      <c r="H3016">
        <f t="shared" si="139"/>
        <v>0.9577</v>
      </c>
      <c r="I3016" s="34">
        <f>ROUND(('NEW Reference'!B$16*List!$H3016)+'NEW Reference'!B$17,0)</f>
        <v>1176</v>
      </c>
      <c r="J3016" s="34">
        <f>ROUND(('NEW Reference'!C$16*List!$H3016)+'NEW Reference'!C$17,0)</f>
        <v>1754</v>
      </c>
      <c r="K3016" s="34">
        <f>ROUND(('NEW Reference'!D$16*List!$H3016)+'NEW Reference'!D$17,0)</f>
        <v>2101</v>
      </c>
      <c r="L3016" s="34">
        <f>ROUND(('NEW Reference'!E$16*List!$H3016)+'NEW Reference'!E$17,0)</f>
        <v>2598</v>
      </c>
      <c r="M3016" s="34">
        <f>ROUND(('NEW Reference'!F$16*List!$H3016)+'NEW Reference'!F$17,0)</f>
        <v>2707</v>
      </c>
      <c r="N3016" s="34">
        <f>ROUND(('NEW Reference'!G$16*List!$H3016)+'NEW Reference'!G$17,0)</f>
        <v>3064</v>
      </c>
      <c r="O3016" s="34">
        <f>ROUND(('NEW Reference'!H$16*List!$H3016)+'NEW Reference'!H$17,0)</f>
        <v>3181</v>
      </c>
      <c r="P3016" s="34">
        <f>ROUND(('NEW Reference'!I$16*List!$H3016)+'NEW Reference'!I$17,0)</f>
        <v>3306</v>
      </c>
      <c r="Q3016" s="34">
        <f>ROUND(('NEW Reference'!J$16*List!$H3016)+'NEW Reference'!J$17,0)</f>
        <v>3829</v>
      </c>
      <c r="R3016" s="34">
        <f>ROUND(('NEW Reference'!K$16*List!$H3016)+'NEW Reference'!K$17,0)</f>
        <v>3949</v>
      </c>
      <c r="S3016" s="34">
        <f>ROUND(('NEW Reference'!L$16*List!$H3016)+'NEW Reference'!L$17,0)</f>
        <v>4261</v>
      </c>
      <c r="T3016" s="34">
        <f>ROUND(('NEW Reference'!M$16*List!$H3016)+'NEW Reference'!M$17,0)</f>
        <v>5090</v>
      </c>
      <c r="U3016" s="34">
        <f>ROUND(('NEW Reference'!N$16*List!$H3016)+'NEW Reference'!N$17,0)</f>
        <v>20536</v>
      </c>
      <c r="V3016" s="35">
        <f>ROUND(('NEW Reference'!O$16*List!$H3016)+'NEW Reference'!O$17,0)</f>
        <v>763</v>
      </c>
      <c r="W3016" s="35">
        <f>ROUND(('NEW Reference'!P$16*List!$H3016)+'NEW Reference'!P$17,0)</f>
        <v>1076</v>
      </c>
      <c r="X3016" s="35">
        <f>ROUND(('NEW Reference'!Q$16*List!$H3016)+'NEW Reference'!Q$17,0)</f>
        <v>538</v>
      </c>
      <c r="Y3016" s="36"/>
      <c r="Z3016" s="4" t="str">
        <f t="shared" si="140"/>
        <v>BENTON, Washington</v>
      </c>
      <c r="AA3016" s="46" t="s">
        <v>503</v>
      </c>
      <c r="AB3016" s="37" t="s">
        <v>49</v>
      </c>
      <c r="AC3016" s="41" t="s">
        <v>8291</v>
      </c>
      <c r="AD3016" s="42"/>
      <c r="AE3016">
        <f t="shared" si="141"/>
        <v>0.9577</v>
      </c>
    </row>
    <row r="3017" spans="1:31">
      <c r="A3017" s="28" t="s">
        <v>8297</v>
      </c>
      <c r="B3017" s="44" t="s">
        <v>8298</v>
      </c>
      <c r="C3017" s="47">
        <v>48300</v>
      </c>
      <c r="D3017" s="30" t="s">
        <v>1759</v>
      </c>
      <c r="E3017" s="37" t="s">
        <v>8299</v>
      </c>
      <c r="F3017" s="49" t="s">
        <v>8291</v>
      </c>
      <c r="G3017" s="33" t="s">
        <v>48</v>
      </c>
      <c r="H3017">
        <f t="shared" si="139"/>
        <v>0.95610000000000006</v>
      </c>
      <c r="I3017" s="34">
        <f>ROUND(('NEW Reference'!B$16*List!$H3017)+'NEW Reference'!B$17,0)</f>
        <v>1175</v>
      </c>
      <c r="J3017" s="34">
        <f>ROUND(('NEW Reference'!C$16*List!$H3017)+'NEW Reference'!C$17,0)</f>
        <v>1752</v>
      </c>
      <c r="K3017" s="34">
        <f>ROUND(('NEW Reference'!D$16*List!$H3017)+'NEW Reference'!D$17,0)</f>
        <v>2099</v>
      </c>
      <c r="L3017" s="34">
        <f>ROUND(('NEW Reference'!E$16*List!$H3017)+'NEW Reference'!E$17,0)</f>
        <v>2595</v>
      </c>
      <c r="M3017" s="34">
        <f>ROUND(('NEW Reference'!F$16*List!$H3017)+'NEW Reference'!F$17,0)</f>
        <v>2703</v>
      </c>
      <c r="N3017" s="34">
        <f>ROUND(('NEW Reference'!G$16*List!$H3017)+'NEW Reference'!G$17,0)</f>
        <v>3060</v>
      </c>
      <c r="O3017" s="34">
        <f>ROUND(('NEW Reference'!H$16*List!$H3017)+'NEW Reference'!H$17,0)</f>
        <v>3177</v>
      </c>
      <c r="P3017" s="34">
        <f>ROUND(('NEW Reference'!I$16*List!$H3017)+'NEW Reference'!I$17,0)</f>
        <v>3302</v>
      </c>
      <c r="Q3017" s="34">
        <f>ROUND(('NEW Reference'!J$16*List!$H3017)+'NEW Reference'!J$17,0)</f>
        <v>3824</v>
      </c>
      <c r="R3017" s="34">
        <f>ROUND(('NEW Reference'!K$16*List!$H3017)+'NEW Reference'!K$17,0)</f>
        <v>3944</v>
      </c>
      <c r="S3017" s="34">
        <f>ROUND(('NEW Reference'!L$16*List!$H3017)+'NEW Reference'!L$17,0)</f>
        <v>4256</v>
      </c>
      <c r="T3017" s="34">
        <f>ROUND(('NEW Reference'!M$16*List!$H3017)+'NEW Reference'!M$17,0)</f>
        <v>5083</v>
      </c>
      <c r="U3017" s="34">
        <f>ROUND(('NEW Reference'!N$16*List!$H3017)+'NEW Reference'!N$17,0)</f>
        <v>20510</v>
      </c>
      <c r="V3017" s="35">
        <f>ROUND(('NEW Reference'!O$16*List!$H3017)+'NEW Reference'!O$17,0)</f>
        <v>762</v>
      </c>
      <c r="W3017" s="35">
        <f>ROUND(('NEW Reference'!P$16*List!$H3017)+'NEW Reference'!P$17,0)</f>
        <v>1074</v>
      </c>
      <c r="X3017" s="35">
        <f>ROUND(('NEW Reference'!Q$16*List!$H3017)+'NEW Reference'!Q$17,0)</f>
        <v>537</v>
      </c>
      <c r="Y3017" s="36"/>
      <c r="Z3017" s="4" t="str">
        <f t="shared" si="140"/>
        <v>CHELAN, Washington</v>
      </c>
      <c r="AA3017" s="46" t="s">
        <v>8299</v>
      </c>
      <c r="AB3017" s="37" t="s">
        <v>49</v>
      </c>
      <c r="AC3017" s="41" t="s">
        <v>8291</v>
      </c>
      <c r="AD3017" s="42"/>
      <c r="AE3017">
        <f t="shared" si="141"/>
        <v>0.95610000000000006</v>
      </c>
    </row>
    <row r="3018" spans="1:31">
      <c r="A3018" s="28" t="s">
        <v>8300</v>
      </c>
      <c r="B3018" s="44" t="s">
        <v>8301</v>
      </c>
      <c r="C3018" s="47">
        <v>99950</v>
      </c>
      <c r="D3018" s="30" t="s">
        <v>250</v>
      </c>
      <c r="E3018" s="37" t="s">
        <v>8302</v>
      </c>
      <c r="F3018" s="50" t="s">
        <v>8291</v>
      </c>
      <c r="G3018" s="33" t="s">
        <v>59</v>
      </c>
      <c r="H3018">
        <f t="shared" si="139"/>
        <v>0.97529999999999994</v>
      </c>
      <c r="I3018" s="34">
        <f>ROUND(('NEW Reference'!B$16*List!$H3018)+'NEW Reference'!B$17,0)</f>
        <v>1192</v>
      </c>
      <c r="J3018" s="34">
        <f>ROUND(('NEW Reference'!C$16*List!$H3018)+'NEW Reference'!C$17,0)</f>
        <v>1778</v>
      </c>
      <c r="K3018" s="34">
        <f>ROUND(('NEW Reference'!D$16*List!$H3018)+'NEW Reference'!D$17,0)</f>
        <v>2131</v>
      </c>
      <c r="L3018" s="34">
        <f>ROUND(('NEW Reference'!E$16*List!$H3018)+'NEW Reference'!E$17,0)</f>
        <v>2634</v>
      </c>
      <c r="M3018" s="34">
        <f>ROUND(('NEW Reference'!F$16*List!$H3018)+'NEW Reference'!F$17,0)</f>
        <v>2744</v>
      </c>
      <c r="N3018" s="34">
        <f>ROUND(('NEW Reference'!G$16*List!$H3018)+'NEW Reference'!G$17,0)</f>
        <v>3106</v>
      </c>
      <c r="O3018" s="34">
        <f>ROUND(('NEW Reference'!H$16*List!$H3018)+'NEW Reference'!H$17,0)</f>
        <v>3225</v>
      </c>
      <c r="P3018" s="34">
        <f>ROUND(('NEW Reference'!I$16*List!$H3018)+'NEW Reference'!I$17,0)</f>
        <v>3352</v>
      </c>
      <c r="Q3018" s="34">
        <f>ROUND(('NEW Reference'!J$16*List!$H3018)+'NEW Reference'!J$17,0)</f>
        <v>3881</v>
      </c>
      <c r="R3018" s="34">
        <f>ROUND(('NEW Reference'!K$16*List!$H3018)+'NEW Reference'!K$17,0)</f>
        <v>4004</v>
      </c>
      <c r="S3018" s="34">
        <f>ROUND(('NEW Reference'!L$16*List!$H3018)+'NEW Reference'!L$17,0)</f>
        <v>4320</v>
      </c>
      <c r="T3018" s="34">
        <f>ROUND(('NEW Reference'!M$16*List!$H3018)+'NEW Reference'!M$17,0)</f>
        <v>5160</v>
      </c>
      <c r="U3018" s="34">
        <f>ROUND(('NEW Reference'!N$16*List!$H3018)+'NEW Reference'!N$17,0)</f>
        <v>20820</v>
      </c>
      <c r="V3018" s="35">
        <f>ROUND(('NEW Reference'!O$16*List!$H3018)+'NEW Reference'!O$17,0)</f>
        <v>774</v>
      </c>
      <c r="W3018" s="35">
        <f>ROUND(('NEW Reference'!P$16*List!$H3018)+'NEW Reference'!P$17,0)</f>
        <v>1091</v>
      </c>
      <c r="X3018" s="35">
        <f>ROUND(('NEW Reference'!Q$16*List!$H3018)+'NEW Reference'!Q$17,0)</f>
        <v>545</v>
      </c>
      <c r="Y3018" s="36"/>
      <c r="Z3018" s="4" t="str">
        <f t="shared" si="140"/>
        <v>CLALLAM, Washington</v>
      </c>
      <c r="AA3018" s="37" t="s">
        <v>8302</v>
      </c>
      <c r="AB3018" s="37" t="s">
        <v>49</v>
      </c>
      <c r="AC3018" s="32" t="s">
        <v>8291</v>
      </c>
      <c r="AD3018" s="38"/>
      <c r="AE3018">
        <f t="shared" si="141"/>
        <v>0.97529999999999994</v>
      </c>
    </row>
    <row r="3019" spans="1:31">
      <c r="A3019" s="28" t="s">
        <v>8303</v>
      </c>
      <c r="B3019" s="44" t="s">
        <v>8304</v>
      </c>
      <c r="C3019" s="45">
        <v>38900</v>
      </c>
      <c r="D3019" s="30" t="s">
        <v>1406</v>
      </c>
      <c r="E3019" s="46" t="s">
        <v>526</v>
      </c>
      <c r="F3019" s="49" t="s">
        <v>8291</v>
      </c>
      <c r="G3019" s="33" t="s">
        <v>48</v>
      </c>
      <c r="H3019">
        <f t="shared" si="139"/>
        <v>1.2490000000000001</v>
      </c>
      <c r="I3019" s="34">
        <f>ROUND(('NEW Reference'!B$16*List!$H3019)+'NEW Reference'!B$17,0)</f>
        <v>1446</v>
      </c>
      <c r="J3019" s="34">
        <f>ROUND(('NEW Reference'!C$16*List!$H3019)+'NEW Reference'!C$17,0)</f>
        <v>2156</v>
      </c>
      <c r="K3019" s="34">
        <f>ROUND(('NEW Reference'!D$16*List!$H3019)+'NEW Reference'!D$17,0)</f>
        <v>2583</v>
      </c>
      <c r="L3019" s="34">
        <f>ROUND(('NEW Reference'!E$16*List!$H3019)+'NEW Reference'!E$17,0)</f>
        <v>3193</v>
      </c>
      <c r="M3019" s="34">
        <f>ROUND(('NEW Reference'!F$16*List!$H3019)+'NEW Reference'!F$17,0)</f>
        <v>3327</v>
      </c>
      <c r="N3019" s="34">
        <f>ROUND(('NEW Reference'!G$16*List!$H3019)+'NEW Reference'!G$17,0)</f>
        <v>3766</v>
      </c>
      <c r="O3019" s="34">
        <f>ROUND(('NEW Reference'!H$16*List!$H3019)+'NEW Reference'!H$17,0)</f>
        <v>3910</v>
      </c>
      <c r="P3019" s="34">
        <f>ROUND(('NEW Reference'!I$16*List!$H3019)+'NEW Reference'!I$17,0)</f>
        <v>4063</v>
      </c>
      <c r="Q3019" s="34">
        <f>ROUND(('NEW Reference'!J$16*List!$H3019)+'NEW Reference'!J$17,0)</f>
        <v>4705</v>
      </c>
      <c r="R3019" s="34">
        <f>ROUND(('NEW Reference'!K$16*List!$H3019)+'NEW Reference'!K$17,0)</f>
        <v>4854</v>
      </c>
      <c r="S3019" s="34">
        <f>ROUND(('NEW Reference'!L$16*List!$H3019)+'NEW Reference'!L$17,0)</f>
        <v>5238</v>
      </c>
      <c r="T3019" s="34">
        <f>ROUND(('NEW Reference'!M$16*List!$H3019)+'NEW Reference'!M$17,0)</f>
        <v>6255</v>
      </c>
      <c r="U3019" s="34">
        <f>ROUND(('NEW Reference'!N$16*List!$H3019)+'NEW Reference'!N$17,0)</f>
        <v>25240</v>
      </c>
      <c r="V3019" s="35">
        <f>ROUND(('NEW Reference'!O$16*List!$H3019)+'NEW Reference'!O$17,0)</f>
        <v>938</v>
      </c>
      <c r="W3019" s="35">
        <f>ROUND(('NEW Reference'!P$16*List!$H3019)+'NEW Reference'!P$17,0)</f>
        <v>1322</v>
      </c>
      <c r="X3019" s="35">
        <f>ROUND(('NEW Reference'!Q$16*List!$H3019)+'NEW Reference'!Q$17,0)</f>
        <v>661</v>
      </c>
      <c r="Y3019" s="36"/>
      <c r="Z3019" s="4" t="str">
        <f t="shared" si="140"/>
        <v>CLARK, Washington</v>
      </c>
      <c r="AA3019" s="37" t="s">
        <v>526</v>
      </c>
      <c r="AB3019" s="37" t="s">
        <v>49</v>
      </c>
      <c r="AC3019" s="32" t="s">
        <v>8291</v>
      </c>
      <c r="AD3019" s="38"/>
      <c r="AE3019">
        <f t="shared" si="141"/>
        <v>1.2490000000000001</v>
      </c>
    </row>
    <row r="3020" spans="1:31">
      <c r="A3020" s="28" t="s">
        <v>8305</v>
      </c>
      <c r="B3020" s="44" t="s">
        <v>8306</v>
      </c>
      <c r="C3020" s="47">
        <v>99950</v>
      </c>
      <c r="D3020" s="30" t="s">
        <v>250</v>
      </c>
      <c r="E3020" s="37" t="s">
        <v>541</v>
      </c>
      <c r="F3020" s="49" t="s">
        <v>8291</v>
      </c>
      <c r="G3020" s="33" t="s">
        <v>59</v>
      </c>
      <c r="H3020">
        <f t="shared" si="139"/>
        <v>0.97529999999999994</v>
      </c>
      <c r="I3020" s="34">
        <f>ROUND(('NEW Reference'!B$16*List!$H3020)+'NEW Reference'!B$17,0)</f>
        <v>1192</v>
      </c>
      <c r="J3020" s="34">
        <f>ROUND(('NEW Reference'!C$16*List!$H3020)+'NEW Reference'!C$17,0)</f>
        <v>1778</v>
      </c>
      <c r="K3020" s="34">
        <f>ROUND(('NEW Reference'!D$16*List!$H3020)+'NEW Reference'!D$17,0)</f>
        <v>2131</v>
      </c>
      <c r="L3020" s="34">
        <f>ROUND(('NEW Reference'!E$16*List!$H3020)+'NEW Reference'!E$17,0)</f>
        <v>2634</v>
      </c>
      <c r="M3020" s="34">
        <f>ROUND(('NEW Reference'!F$16*List!$H3020)+'NEW Reference'!F$17,0)</f>
        <v>2744</v>
      </c>
      <c r="N3020" s="34">
        <f>ROUND(('NEW Reference'!G$16*List!$H3020)+'NEW Reference'!G$17,0)</f>
        <v>3106</v>
      </c>
      <c r="O3020" s="34">
        <f>ROUND(('NEW Reference'!H$16*List!$H3020)+'NEW Reference'!H$17,0)</f>
        <v>3225</v>
      </c>
      <c r="P3020" s="34">
        <f>ROUND(('NEW Reference'!I$16*List!$H3020)+'NEW Reference'!I$17,0)</f>
        <v>3352</v>
      </c>
      <c r="Q3020" s="34">
        <f>ROUND(('NEW Reference'!J$16*List!$H3020)+'NEW Reference'!J$17,0)</f>
        <v>3881</v>
      </c>
      <c r="R3020" s="34">
        <f>ROUND(('NEW Reference'!K$16*List!$H3020)+'NEW Reference'!K$17,0)</f>
        <v>4004</v>
      </c>
      <c r="S3020" s="34">
        <f>ROUND(('NEW Reference'!L$16*List!$H3020)+'NEW Reference'!L$17,0)</f>
        <v>4320</v>
      </c>
      <c r="T3020" s="34">
        <f>ROUND(('NEW Reference'!M$16*List!$H3020)+'NEW Reference'!M$17,0)</f>
        <v>5160</v>
      </c>
      <c r="U3020" s="34">
        <f>ROUND(('NEW Reference'!N$16*List!$H3020)+'NEW Reference'!N$17,0)</f>
        <v>20820</v>
      </c>
      <c r="V3020" s="35">
        <f>ROUND(('NEW Reference'!O$16*List!$H3020)+'NEW Reference'!O$17,0)</f>
        <v>774</v>
      </c>
      <c r="W3020" s="35">
        <f>ROUND(('NEW Reference'!P$16*List!$H3020)+'NEW Reference'!P$17,0)</f>
        <v>1091</v>
      </c>
      <c r="X3020" s="35">
        <f>ROUND(('NEW Reference'!Q$16*List!$H3020)+'NEW Reference'!Q$17,0)</f>
        <v>545</v>
      </c>
      <c r="Y3020" s="36"/>
      <c r="Z3020" s="4" t="str">
        <f t="shared" si="140"/>
        <v>COLUMBIA, Washington</v>
      </c>
      <c r="AA3020" s="37" t="s">
        <v>541</v>
      </c>
      <c r="AB3020" s="37" t="s">
        <v>49</v>
      </c>
      <c r="AC3020" s="32" t="s">
        <v>8291</v>
      </c>
      <c r="AD3020" s="38"/>
      <c r="AE3020">
        <f t="shared" si="141"/>
        <v>0.97529999999999994</v>
      </c>
    </row>
    <row r="3021" spans="1:31">
      <c r="A3021" s="28" t="s">
        <v>8307</v>
      </c>
      <c r="B3021" s="44" t="s">
        <v>8308</v>
      </c>
      <c r="C3021" s="47">
        <v>31020</v>
      </c>
      <c r="D3021" s="30" t="s">
        <v>1125</v>
      </c>
      <c r="E3021" s="37" t="s">
        <v>8309</v>
      </c>
      <c r="F3021" s="49" t="s">
        <v>8291</v>
      </c>
      <c r="G3021" s="33" t="s">
        <v>48</v>
      </c>
      <c r="H3021">
        <f t="shared" si="139"/>
        <v>1.0956000000000001</v>
      </c>
      <c r="I3021" s="34">
        <f>ROUND(('NEW Reference'!B$16*List!$H3021)+'NEW Reference'!B$17,0)</f>
        <v>1304</v>
      </c>
      <c r="J3021" s="34">
        <f>ROUND(('NEW Reference'!C$16*List!$H3021)+'NEW Reference'!C$17,0)</f>
        <v>1944</v>
      </c>
      <c r="K3021" s="34">
        <f>ROUND(('NEW Reference'!D$16*List!$H3021)+'NEW Reference'!D$17,0)</f>
        <v>2329</v>
      </c>
      <c r="L3021" s="34">
        <f>ROUND(('NEW Reference'!E$16*List!$H3021)+'NEW Reference'!E$17,0)</f>
        <v>2880</v>
      </c>
      <c r="M3021" s="34">
        <f>ROUND(('NEW Reference'!F$16*List!$H3021)+'NEW Reference'!F$17,0)</f>
        <v>3000</v>
      </c>
      <c r="N3021" s="34">
        <f>ROUND(('NEW Reference'!G$16*List!$H3021)+'NEW Reference'!G$17,0)</f>
        <v>3396</v>
      </c>
      <c r="O3021" s="34">
        <f>ROUND(('NEW Reference'!H$16*List!$H3021)+'NEW Reference'!H$17,0)</f>
        <v>3526</v>
      </c>
      <c r="P3021" s="34">
        <f>ROUND(('NEW Reference'!I$16*List!$H3021)+'NEW Reference'!I$17,0)</f>
        <v>3665</v>
      </c>
      <c r="Q3021" s="34">
        <f>ROUND(('NEW Reference'!J$16*List!$H3021)+'NEW Reference'!J$17,0)</f>
        <v>4244</v>
      </c>
      <c r="R3021" s="34">
        <f>ROUND(('NEW Reference'!K$16*List!$H3021)+'NEW Reference'!K$17,0)</f>
        <v>4377</v>
      </c>
      <c r="S3021" s="34">
        <f>ROUND(('NEW Reference'!L$16*List!$H3021)+'NEW Reference'!L$17,0)</f>
        <v>4724</v>
      </c>
      <c r="T3021" s="34">
        <f>ROUND(('NEW Reference'!M$16*List!$H3021)+'NEW Reference'!M$17,0)</f>
        <v>5641</v>
      </c>
      <c r="U3021" s="34">
        <f>ROUND(('NEW Reference'!N$16*List!$H3021)+'NEW Reference'!N$17,0)</f>
        <v>22763</v>
      </c>
      <c r="V3021" s="35">
        <f>ROUND(('NEW Reference'!O$16*List!$H3021)+'NEW Reference'!O$17,0)</f>
        <v>846</v>
      </c>
      <c r="W3021" s="35">
        <f>ROUND(('NEW Reference'!P$16*List!$H3021)+'NEW Reference'!P$17,0)</f>
        <v>1192</v>
      </c>
      <c r="X3021" s="35">
        <f>ROUND(('NEW Reference'!Q$16*List!$H3021)+'NEW Reference'!Q$17,0)</f>
        <v>596</v>
      </c>
      <c r="Y3021" s="36"/>
      <c r="Z3021" s="4" t="str">
        <f t="shared" si="140"/>
        <v>COWLITZ, Washington</v>
      </c>
      <c r="AA3021" s="37" t="s">
        <v>8309</v>
      </c>
      <c r="AB3021" s="37" t="s">
        <v>49</v>
      </c>
      <c r="AC3021" s="32" t="s">
        <v>8291</v>
      </c>
      <c r="AD3021" s="38"/>
      <c r="AE3021">
        <f t="shared" si="141"/>
        <v>1.0956000000000001</v>
      </c>
    </row>
    <row r="3022" spans="1:31">
      <c r="A3022" s="28" t="s">
        <v>8310</v>
      </c>
      <c r="B3022" s="44" t="s">
        <v>8311</v>
      </c>
      <c r="C3022" s="47">
        <v>48300</v>
      </c>
      <c r="D3022" s="30" t="s">
        <v>1759</v>
      </c>
      <c r="E3022" s="37" t="s">
        <v>1100</v>
      </c>
      <c r="F3022" s="49" t="s">
        <v>8291</v>
      </c>
      <c r="G3022" s="33" t="s">
        <v>48</v>
      </c>
      <c r="H3022">
        <f t="shared" si="139"/>
        <v>0.95610000000000006</v>
      </c>
      <c r="I3022" s="34">
        <f>ROUND(('NEW Reference'!B$16*List!$H3022)+'NEW Reference'!B$17,0)</f>
        <v>1175</v>
      </c>
      <c r="J3022" s="34">
        <f>ROUND(('NEW Reference'!C$16*List!$H3022)+'NEW Reference'!C$17,0)</f>
        <v>1752</v>
      </c>
      <c r="K3022" s="34">
        <f>ROUND(('NEW Reference'!D$16*List!$H3022)+'NEW Reference'!D$17,0)</f>
        <v>2099</v>
      </c>
      <c r="L3022" s="34">
        <f>ROUND(('NEW Reference'!E$16*List!$H3022)+'NEW Reference'!E$17,0)</f>
        <v>2595</v>
      </c>
      <c r="M3022" s="34">
        <f>ROUND(('NEW Reference'!F$16*List!$H3022)+'NEW Reference'!F$17,0)</f>
        <v>2703</v>
      </c>
      <c r="N3022" s="34">
        <f>ROUND(('NEW Reference'!G$16*List!$H3022)+'NEW Reference'!G$17,0)</f>
        <v>3060</v>
      </c>
      <c r="O3022" s="34">
        <f>ROUND(('NEW Reference'!H$16*List!$H3022)+'NEW Reference'!H$17,0)</f>
        <v>3177</v>
      </c>
      <c r="P3022" s="34">
        <f>ROUND(('NEW Reference'!I$16*List!$H3022)+'NEW Reference'!I$17,0)</f>
        <v>3302</v>
      </c>
      <c r="Q3022" s="34">
        <f>ROUND(('NEW Reference'!J$16*List!$H3022)+'NEW Reference'!J$17,0)</f>
        <v>3824</v>
      </c>
      <c r="R3022" s="34">
        <f>ROUND(('NEW Reference'!K$16*List!$H3022)+'NEW Reference'!K$17,0)</f>
        <v>3944</v>
      </c>
      <c r="S3022" s="34">
        <f>ROUND(('NEW Reference'!L$16*List!$H3022)+'NEW Reference'!L$17,0)</f>
        <v>4256</v>
      </c>
      <c r="T3022" s="34">
        <f>ROUND(('NEW Reference'!M$16*List!$H3022)+'NEW Reference'!M$17,0)</f>
        <v>5083</v>
      </c>
      <c r="U3022" s="34">
        <f>ROUND(('NEW Reference'!N$16*List!$H3022)+'NEW Reference'!N$17,0)</f>
        <v>20510</v>
      </c>
      <c r="V3022" s="35">
        <f>ROUND(('NEW Reference'!O$16*List!$H3022)+'NEW Reference'!O$17,0)</f>
        <v>762</v>
      </c>
      <c r="W3022" s="35">
        <f>ROUND(('NEW Reference'!P$16*List!$H3022)+'NEW Reference'!P$17,0)</f>
        <v>1074</v>
      </c>
      <c r="X3022" s="35">
        <f>ROUND(('NEW Reference'!Q$16*List!$H3022)+'NEW Reference'!Q$17,0)</f>
        <v>537</v>
      </c>
      <c r="Y3022" s="36"/>
      <c r="Z3022" s="4" t="str">
        <f t="shared" si="140"/>
        <v>DOUGLAS, Washington</v>
      </c>
      <c r="AA3022" s="37" t="s">
        <v>1100</v>
      </c>
      <c r="AB3022" s="37" t="s">
        <v>49</v>
      </c>
      <c r="AC3022" s="32" t="s">
        <v>8291</v>
      </c>
      <c r="AD3022" s="38"/>
      <c r="AE3022">
        <f t="shared" si="141"/>
        <v>0.95610000000000006</v>
      </c>
    </row>
    <row r="3023" spans="1:31">
      <c r="A3023" s="28" t="s">
        <v>8312</v>
      </c>
      <c r="B3023" s="44" t="s">
        <v>8313</v>
      </c>
      <c r="C3023" s="45">
        <v>99950</v>
      </c>
      <c r="D3023" s="30" t="s">
        <v>250</v>
      </c>
      <c r="E3023" s="46" t="s">
        <v>8314</v>
      </c>
      <c r="F3023" s="50" t="s">
        <v>8291</v>
      </c>
      <c r="G3023" s="33" t="s">
        <v>59</v>
      </c>
      <c r="H3023">
        <f t="shared" ref="H3023:H3086" si="142">IFERROR(INDEX($AH:$AH,MATCH($C3023,$AF:$AF,0)),"")</f>
        <v>0.97529999999999994</v>
      </c>
      <c r="I3023" s="34">
        <f>ROUND(('NEW Reference'!B$16*List!$H3023)+'NEW Reference'!B$17,0)</f>
        <v>1192</v>
      </c>
      <c r="J3023" s="34">
        <f>ROUND(('NEW Reference'!C$16*List!$H3023)+'NEW Reference'!C$17,0)</f>
        <v>1778</v>
      </c>
      <c r="K3023" s="34">
        <f>ROUND(('NEW Reference'!D$16*List!$H3023)+'NEW Reference'!D$17,0)</f>
        <v>2131</v>
      </c>
      <c r="L3023" s="34">
        <f>ROUND(('NEW Reference'!E$16*List!$H3023)+'NEW Reference'!E$17,0)</f>
        <v>2634</v>
      </c>
      <c r="M3023" s="34">
        <f>ROUND(('NEW Reference'!F$16*List!$H3023)+'NEW Reference'!F$17,0)</f>
        <v>2744</v>
      </c>
      <c r="N3023" s="34">
        <f>ROUND(('NEW Reference'!G$16*List!$H3023)+'NEW Reference'!G$17,0)</f>
        <v>3106</v>
      </c>
      <c r="O3023" s="34">
        <f>ROUND(('NEW Reference'!H$16*List!$H3023)+'NEW Reference'!H$17,0)</f>
        <v>3225</v>
      </c>
      <c r="P3023" s="34">
        <f>ROUND(('NEW Reference'!I$16*List!$H3023)+'NEW Reference'!I$17,0)</f>
        <v>3352</v>
      </c>
      <c r="Q3023" s="34">
        <f>ROUND(('NEW Reference'!J$16*List!$H3023)+'NEW Reference'!J$17,0)</f>
        <v>3881</v>
      </c>
      <c r="R3023" s="34">
        <f>ROUND(('NEW Reference'!K$16*List!$H3023)+'NEW Reference'!K$17,0)</f>
        <v>4004</v>
      </c>
      <c r="S3023" s="34">
        <f>ROUND(('NEW Reference'!L$16*List!$H3023)+'NEW Reference'!L$17,0)</f>
        <v>4320</v>
      </c>
      <c r="T3023" s="34">
        <f>ROUND(('NEW Reference'!M$16*List!$H3023)+'NEW Reference'!M$17,0)</f>
        <v>5160</v>
      </c>
      <c r="U3023" s="34">
        <f>ROUND(('NEW Reference'!N$16*List!$H3023)+'NEW Reference'!N$17,0)</f>
        <v>20820</v>
      </c>
      <c r="V3023" s="35">
        <f>ROUND(('NEW Reference'!O$16*List!$H3023)+'NEW Reference'!O$17,0)</f>
        <v>774</v>
      </c>
      <c r="W3023" s="35">
        <f>ROUND(('NEW Reference'!P$16*List!$H3023)+'NEW Reference'!P$17,0)</f>
        <v>1091</v>
      </c>
      <c r="X3023" s="35">
        <f>ROUND(('NEW Reference'!Q$16*List!$H3023)+'NEW Reference'!Q$17,0)</f>
        <v>545</v>
      </c>
      <c r="Y3023" s="36"/>
      <c r="Z3023" s="4" t="str">
        <f t="shared" ref="Z3023:Z3086" si="143">CONCATENATE(AA3023, AB3023, AC3023)</f>
        <v>FERRY, Washington</v>
      </c>
      <c r="AA3023" s="46" t="s">
        <v>8314</v>
      </c>
      <c r="AB3023" s="37" t="s">
        <v>49</v>
      </c>
      <c r="AC3023" s="41" t="s">
        <v>8291</v>
      </c>
      <c r="AD3023" s="42"/>
      <c r="AE3023">
        <f t="shared" ref="AE3023:AE3086" si="144">IFERROR(INDEX($AH:$AH,MATCH($C3023,$AF:$AF,0)),"")</f>
        <v>0.97529999999999994</v>
      </c>
    </row>
    <row r="3024" spans="1:31">
      <c r="A3024" s="28" t="s">
        <v>8315</v>
      </c>
      <c r="B3024" s="44" t="s">
        <v>8316</v>
      </c>
      <c r="C3024" s="47">
        <v>28420</v>
      </c>
      <c r="D3024" s="30" t="s">
        <v>1009</v>
      </c>
      <c r="E3024" s="37" t="s">
        <v>169</v>
      </c>
      <c r="F3024" s="49" t="s">
        <v>8291</v>
      </c>
      <c r="G3024" s="33" t="s">
        <v>48</v>
      </c>
      <c r="H3024">
        <f t="shared" si="142"/>
        <v>0.9577</v>
      </c>
      <c r="I3024" s="34">
        <f>ROUND(('NEW Reference'!B$16*List!$H3024)+'NEW Reference'!B$17,0)</f>
        <v>1176</v>
      </c>
      <c r="J3024" s="34">
        <f>ROUND(('NEW Reference'!C$16*List!$H3024)+'NEW Reference'!C$17,0)</f>
        <v>1754</v>
      </c>
      <c r="K3024" s="34">
        <f>ROUND(('NEW Reference'!D$16*List!$H3024)+'NEW Reference'!D$17,0)</f>
        <v>2101</v>
      </c>
      <c r="L3024" s="34">
        <f>ROUND(('NEW Reference'!E$16*List!$H3024)+'NEW Reference'!E$17,0)</f>
        <v>2598</v>
      </c>
      <c r="M3024" s="34">
        <f>ROUND(('NEW Reference'!F$16*List!$H3024)+'NEW Reference'!F$17,0)</f>
        <v>2707</v>
      </c>
      <c r="N3024" s="34">
        <f>ROUND(('NEW Reference'!G$16*List!$H3024)+'NEW Reference'!G$17,0)</f>
        <v>3064</v>
      </c>
      <c r="O3024" s="34">
        <f>ROUND(('NEW Reference'!H$16*List!$H3024)+'NEW Reference'!H$17,0)</f>
        <v>3181</v>
      </c>
      <c r="P3024" s="34">
        <f>ROUND(('NEW Reference'!I$16*List!$H3024)+'NEW Reference'!I$17,0)</f>
        <v>3306</v>
      </c>
      <c r="Q3024" s="34">
        <f>ROUND(('NEW Reference'!J$16*List!$H3024)+'NEW Reference'!J$17,0)</f>
        <v>3829</v>
      </c>
      <c r="R3024" s="34">
        <f>ROUND(('NEW Reference'!K$16*List!$H3024)+'NEW Reference'!K$17,0)</f>
        <v>3949</v>
      </c>
      <c r="S3024" s="34">
        <f>ROUND(('NEW Reference'!L$16*List!$H3024)+'NEW Reference'!L$17,0)</f>
        <v>4261</v>
      </c>
      <c r="T3024" s="34">
        <f>ROUND(('NEW Reference'!M$16*List!$H3024)+'NEW Reference'!M$17,0)</f>
        <v>5090</v>
      </c>
      <c r="U3024" s="34">
        <f>ROUND(('NEW Reference'!N$16*List!$H3024)+'NEW Reference'!N$17,0)</f>
        <v>20536</v>
      </c>
      <c r="V3024" s="35">
        <f>ROUND(('NEW Reference'!O$16*List!$H3024)+'NEW Reference'!O$17,0)</f>
        <v>763</v>
      </c>
      <c r="W3024" s="35">
        <f>ROUND(('NEW Reference'!P$16*List!$H3024)+'NEW Reference'!P$17,0)</f>
        <v>1076</v>
      </c>
      <c r="X3024" s="35">
        <f>ROUND(('NEW Reference'!Q$16*List!$H3024)+'NEW Reference'!Q$17,0)</f>
        <v>538</v>
      </c>
      <c r="Y3024" s="36"/>
      <c r="Z3024" s="4" t="str">
        <f t="shared" si="143"/>
        <v>FRANKLIN, Washington</v>
      </c>
      <c r="AA3024" s="46" t="s">
        <v>169</v>
      </c>
      <c r="AB3024" s="37" t="s">
        <v>49</v>
      </c>
      <c r="AC3024" s="41" t="s">
        <v>8291</v>
      </c>
      <c r="AD3024" s="42"/>
      <c r="AE3024">
        <f t="shared" si="144"/>
        <v>0.9577</v>
      </c>
    </row>
    <row r="3025" spans="1:31">
      <c r="A3025" s="28" t="s">
        <v>8317</v>
      </c>
      <c r="B3025" s="44" t="s">
        <v>8318</v>
      </c>
      <c r="C3025" s="45">
        <v>99950</v>
      </c>
      <c r="D3025" s="30" t="s">
        <v>250</v>
      </c>
      <c r="E3025" s="46" t="s">
        <v>1120</v>
      </c>
      <c r="F3025" s="50" t="s">
        <v>8291</v>
      </c>
      <c r="G3025" s="33" t="s">
        <v>59</v>
      </c>
      <c r="H3025">
        <f t="shared" si="142"/>
        <v>0.97529999999999994</v>
      </c>
      <c r="I3025" s="34">
        <f>ROUND(('NEW Reference'!B$16*List!$H3025)+'NEW Reference'!B$17,0)</f>
        <v>1192</v>
      </c>
      <c r="J3025" s="34">
        <f>ROUND(('NEW Reference'!C$16*List!$H3025)+'NEW Reference'!C$17,0)</f>
        <v>1778</v>
      </c>
      <c r="K3025" s="34">
        <f>ROUND(('NEW Reference'!D$16*List!$H3025)+'NEW Reference'!D$17,0)</f>
        <v>2131</v>
      </c>
      <c r="L3025" s="34">
        <f>ROUND(('NEW Reference'!E$16*List!$H3025)+'NEW Reference'!E$17,0)</f>
        <v>2634</v>
      </c>
      <c r="M3025" s="34">
        <f>ROUND(('NEW Reference'!F$16*List!$H3025)+'NEW Reference'!F$17,0)</f>
        <v>2744</v>
      </c>
      <c r="N3025" s="34">
        <f>ROUND(('NEW Reference'!G$16*List!$H3025)+'NEW Reference'!G$17,0)</f>
        <v>3106</v>
      </c>
      <c r="O3025" s="34">
        <f>ROUND(('NEW Reference'!H$16*List!$H3025)+'NEW Reference'!H$17,0)</f>
        <v>3225</v>
      </c>
      <c r="P3025" s="34">
        <f>ROUND(('NEW Reference'!I$16*List!$H3025)+'NEW Reference'!I$17,0)</f>
        <v>3352</v>
      </c>
      <c r="Q3025" s="34">
        <f>ROUND(('NEW Reference'!J$16*List!$H3025)+'NEW Reference'!J$17,0)</f>
        <v>3881</v>
      </c>
      <c r="R3025" s="34">
        <f>ROUND(('NEW Reference'!K$16*List!$H3025)+'NEW Reference'!K$17,0)</f>
        <v>4004</v>
      </c>
      <c r="S3025" s="34">
        <f>ROUND(('NEW Reference'!L$16*List!$H3025)+'NEW Reference'!L$17,0)</f>
        <v>4320</v>
      </c>
      <c r="T3025" s="34">
        <f>ROUND(('NEW Reference'!M$16*List!$H3025)+'NEW Reference'!M$17,0)</f>
        <v>5160</v>
      </c>
      <c r="U3025" s="34">
        <f>ROUND(('NEW Reference'!N$16*List!$H3025)+'NEW Reference'!N$17,0)</f>
        <v>20820</v>
      </c>
      <c r="V3025" s="35">
        <f>ROUND(('NEW Reference'!O$16*List!$H3025)+'NEW Reference'!O$17,0)</f>
        <v>774</v>
      </c>
      <c r="W3025" s="35">
        <f>ROUND(('NEW Reference'!P$16*List!$H3025)+'NEW Reference'!P$17,0)</f>
        <v>1091</v>
      </c>
      <c r="X3025" s="35">
        <f>ROUND(('NEW Reference'!Q$16*List!$H3025)+'NEW Reference'!Q$17,0)</f>
        <v>545</v>
      </c>
      <c r="Y3025" s="36"/>
      <c r="Z3025" s="4" t="str">
        <f t="shared" si="143"/>
        <v>GARFIELD, Washington</v>
      </c>
      <c r="AA3025" s="46" t="s">
        <v>1120</v>
      </c>
      <c r="AB3025" s="37" t="s">
        <v>49</v>
      </c>
      <c r="AC3025" s="41" t="s">
        <v>8291</v>
      </c>
      <c r="AD3025" s="42"/>
      <c r="AE3025">
        <f t="shared" si="144"/>
        <v>0.97529999999999994</v>
      </c>
    </row>
    <row r="3026" spans="1:31">
      <c r="A3026" s="28" t="s">
        <v>8319</v>
      </c>
      <c r="B3026" s="44" t="s">
        <v>8320</v>
      </c>
      <c r="C3026" s="47">
        <v>99950</v>
      </c>
      <c r="D3026" s="30" t="s">
        <v>250</v>
      </c>
      <c r="E3026" s="37" t="s">
        <v>596</v>
      </c>
      <c r="F3026" s="50" t="s">
        <v>8291</v>
      </c>
      <c r="G3026" s="33" t="s">
        <v>59</v>
      </c>
      <c r="H3026">
        <f t="shared" si="142"/>
        <v>0.97529999999999994</v>
      </c>
      <c r="I3026" s="34">
        <f>ROUND(('NEW Reference'!B$16*List!$H3026)+'NEW Reference'!B$17,0)</f>
        <v>1192</v>
      </c>
      <c r="J3026" s="34">
        <f>ROUND(('NEW Reference'!C$16*List!$H3026)+'NEW Reference'!C$17,0)</f>
        <v>1778</v>
      </c>
      <c r="K3026" s="34">
        <f>ROUND(('NEW Reference'!D$16*List!$H3026)+'NEW Reference'!D$17,0)</f>
        <v>2131</v>
      </c>
      <c r="L3026" s="34">
        <f>ROUND(('NEW Reference'!E$16*List!$H3026)+'NEW Reference'!E$17,0)</f>
        <v>2634</v>
      </c>
      <c r="M3026" s="34">
        <f>ROUND(('NEW Reference'!F$16*List!$H3026)+'NEW Reference'!F$17,0)</f>
        <v>2744</v>
      </c>
      <c r="N3026" s="34">
        <f>ROUND(('NEW Reference'!G$16*List!$H3026)+'NEW Reference'!G$17,0)</f>
        <v>3106</v>
      </c>
      <c r="O3026" s="34">
        <f>ROUND(('NEW Reference'!H$16*List!$H3026)+'NEW Reference'!H$17,0)</f>
        <v>3225</v>
      </c>
      <c r="P3026" s="34">
        <f>ROUND(('NEW Reference'!I$16*List!$H3026)+'NEW Reference'!I$17,0)</f>
        <v>3352</v>
      </c>
      <c r="Q3026" s="34">
        <f>ROUND(('NEW Reference'!J$16*List!$H3026)+'NEW Reference'!J$17,0)</f>
        <v>3881</v>
      </c>
      <c r="R3026" s="34">
        <f>ROUND(('NEW Reference'!K$16*List!$H3026)+'NEW Reference'!K$17,0)</f>
        <v>4004</v>
      </c>
      <c r="S3026" s="34">
        <f>ROUND(('NEW Reference'!L$16*List!$H3026)+'NEW Reference'!L$17,0)</f>
        <v>4320</v>
      </c>
      <c r="T3026" s="34">
        <f>ROUND(('NEW Reference'!M$16*List!$H3026)+'NEW Reference'!M$17,0)</f>
        <v>5160</v>
      </c>
      <c r="U3026" s="34">
        <f>ROUND(('NEW Reference'!N$16*List!$H3026)+'NEW Reference'!N$17,0)</f>
        <v>20820</v>
      </c>
      <c r="V3026" s="35">
        <f>ROUND(('NEW Reference'!O$16*List!$H3026)+'NEW Reference'!O$17,0)</f>
        <v>774</v>
      </c>
      <c r="W3026" s="35">
        <f>ROUND(('NEW Reference'!P$16*List!$H3026)+'NEW Reference'!P$17,0)</f>
        <v>1091</v>
      </c>
      <c r="X3026" s="35">
        <f>ROUND(('NEW Reference'!Q$16*List!$H3026)+'NEW Reference'!Q$17,0)</f>
        <v>545</v>
      </c>
      <c r="Y3026" s="36"/>
      <c r="Z3026" s="4" t="str">
        <f t="shared" si="143"/>
        <v>GRANT, Washington</v>
      </c>
      <c r="AA3026" s="46" t="s">
        <v>596</v>
      </c>
      <c r="AB3026" s="37" t="s">
        <v>49</v>
      </c>
      <c r="AC3026" s="41" t="s">
        <v>8291</v>
      </c>
      <c r="AD3026" s="42"/>
      <c r="AE3026">
        <f t="shared" si="144"/>
        <v>0.97529999999999994</v>
      </c>
    </row>
    <row r="3027" spans="1:31">
      <c r="A3027" s="28" t="s">
        <v>8321</v>
      </c>
      <c r="B3027" s="44" t="s">
        <v>8322</v>
      </c>
      <c r="C3027" s="47">
        <v>99950</v>
      </c>
      <c r="D3027" s="30" t="s">
        <v>250</v>
      </c>
      <c r="E3027" s="37" t="s">
        <v>8323</v>
      </c>
      <c r="F3027" s="50" t="s">
        <v>8291</v>
      </c>
      <c r="G3027" s="33" t="s">
        <v>59</v>
      </c>
      <c r="H3027">
        <f t="shared" si="142"/>
        <v>0.97529999999999994</v>
      </c>
      <c r="I3027" s="34">
        <f>ROUND(('NEW Reference'!B$16*List!$H3027)+'NEW Reference'!B$17,0)</f>
        <v>1192</v>
      </c>
      <c r="J3027" s="34">
        <f>ROUND(('NEW Reference'!C$16*List!$H3027)+'NEW Reference'!C$17,0)</f>
        <v>1778</v>
      </c>
      <c r="K3027" s="34">
        <f>ROUND(('NEW Reference'!D$16*List!$H3027)+'NEW Reference'!D$17,0)</f>
        <v>2131</v>
      </c>
      <c r="L3027" s="34">
        <f>ROUND(('NEW Reference'!E$16*List!$H3027)+'NEW Reference'!E$17,0)</f>
        <v>2634</v>
      </c>
      <c r="M3027" s="34">
        <f>ROUND(('NEW Reference'!F$16*List!$H3027)+'NEW Reference'!F$17,0)</f>
        <v>2744</v>
      </c>
      <c r="N3027" s="34">
        <f>ROUND(('NEW Reference'!G$16*List!$H3027)+'NEW Reference'!G$17,0)</f>
        <v>3106</v>
      </c>
      <c r="O3027" s="34">
        <f>ROUND(('NEW Reference'!H$16*List!$H3027)+'NEW Reference'!H$17,0)</f>
        <v>3225</v>
      </c>
      <c r="P3027" s="34">
        <f>ROUND(('NEW Reference'!I$16*List!$H3027)+'NEW Reference'!I$17,0)</f>
        <v>3352</v>
      </c>
      <c r="Q3027" s="34">
        <f>ROUND(('NEW Reference'!J$16*List!$H3027)+'NEW Reference'!J$17,0)</f>
        <v>3881</v>
      </c>
      <c r="R3027" s="34">
        <f>ROUND(('NEW Reference'!K$16*List!$H3027)+'NEW Reference'!K$17,0)</f>
        <v>4004</v>
      </c>
      <c r="S3027" s="34">
        <f>ROUND(('NEW Reference'!L$16*List!$H3027)+'NEW Reference'!L$17,0)</f>
        <v>4320</v>
      </c>
      <c r="T3027" s="34">
        <f>ROUND(('NEW Reference'!M$16*List!$H3027)+'NEW Reference'!M$17,0)</f>
        <v>5160</v>
      </c>
      <c r="U3027" s="34">
        <f>ROUND(('NEW Reference'!N$16*List!$H3027)+'NEW Reference'!N$17,0)</f>
        <v>20820</v>
      </c>
      <c r="V3027" s="35">
        <f>ROUND(('NEW Reference'!O$16*List!$H3027)+'NEW Reference'!O$17,0)</f>
        <v>774</v>
      </c>
      <c r="W3027" s="35">
        <f>ROUND(('NEW Reference'!P$16*List!$H3027)+'NEW Reference'!P$17,0)</f>
        <v>1091</v>
      </c>
      <c r="X3027" s="35">
        <f>ROUND(('NEW Reference'!Q$16*List!$H3027)+'NEW Reference'!Q$17,0)</f>
        <v>545</v>
      </c>
      <c r="Y3027" s="36"/>
      <c r="Z3027" s="4" t="str">
        <f t="shared" si="143"/>
        <v>GRAYS HARBOR, Washington</v>
      </c>
      <c r="AA3027" s="46" t="s">
        <v>8323</v>
      </c>
      <c r="AB3027" s="37" t="s">
        <v>49</v>
      </c>
      <c r="AC3027" s="41" t="s">
        <v>8291</v>
      </c>
      <c r="AD3027" s="42"/>
      <c r="AE3027">
        <f t="shared" si="144"/>
        <v>0.97529999999999994</v>
      </c>
    </row>
    <row r="3028" spans="1:31">
      <c r="A3028" s="28" t="s">
        <v>8324</v>
      </c>
      <c r="B3028" s="44" t="s">
        <v>8325</v>
      </c>
      <c r="C3028" s="45">
        <v>99950</v>
      </c>
      <c r="D3028" s="30" t="s">
        <v>250</v>
      </c>
      <c r="E3028" s="46" t="s">
        <v>8326</v>
      </c>
      <c r="F3028" s="50" t="s">
        <v>8291</v>
      </c>
      <c r="G3028" s="33" t="s">
        <v>59</v>
      </c>
      <c r="H3028">
        <f t="shared" si="142"/>
        <v>0.97529999999999994</v>
      </c>
      <c r="I3028" s="34">
        <f>ROUND(('NEW Reference'!B$16*List!$H3028)+'NEW Reference'!B$17,0)</f>
        <v>1192</v>
      </c>
      <c r="J3028" s="34">
        <f>ROUND(('NEW Reference'!C$16*List!$H3028)+'NEW Reference'!C$17,0)</f>
        <v>1778</v>
      </c>
      <c r="K3028" s="34">
        <f>ROUND(('NEW Reference'!D$16*List!$H3028)+'NEW Reference'!D$17,0)</f>
        <v>2131</v>
      </c>
      <c r="L3028" s="34">
        <f>ROUND(('NEW Reference'!E$16*List!$H3028)+'NEW Reference'!E$17,0)</f>
        <v>2634</v>
      </c>
      <c r="M3028" s="34">
        <f>ROUND(('NEW Reference'!F$16*List!$H3028)+'NEW Reference'!F$17,0)</f>
        <v>2744</v>
      </c>
      <c r="N3028" s="34">
        <f>ROUND(('NEW Reference'!G$16*List!$H3028)+'NEW Reference'!G$17,0)</f>
        <v>3106</v>
      </c>
      <c r="O3028" s="34">
        <f>ROUND(('NEW Reference'!H$16*List!$H3028)+'NEW Reference'!H$17,0)</f>
        <v>3225</v>
      </c>
      <c r="P3028" s="34">
        <f>ROUND(('NEW Reference'!I$16*List!$H3028)+'NEW Reference'!I$17,0)</f>
        <v>3352</v>
      </c>
      <c r="Q3028" s="34">
        <f>ROUND(('NEW Reference'!J$16*List!$H3028)+'NEW Reference'!J$17,0)</f>
        <v>3881</v>
      </c>
      <c r="R3028" s="34">
        <f>ROUND(('NEW Reference'!K$16*List!$H3028)+'NEW Reference'!K$17,0)</f>
        <v>4004</v>
      </c>
      <c r="S3028" s="34">
        <f>ROUND(('NEW Reference'!L$16*List!$H3028)+'NEW Reference'!L$17,0)</f>
        <v>4320</v>
      </c>
      <c r="T3028" s="34">
        <f>ROUND(('NEW Reference'!M$16*List!$H3028)+'NEW Reference'!M$17,0)</f>
        <v>5160</v>
      </c>
      <c r="U3028" s="34">
        <f>ROUND(('NEW Reference'!N$16*List!$H3028)+'NEW Reference'!N$17,0)</f>
        <v>20820</v>
      </c>
      <c r="V3028" s="35">
        <f>ROUND(('NEW Reference'!O$16*List!$H3028)+'NEW Reference'!O$17,0)</f>
        <v>774</v>
      </c>
      <c r="W3028" s="35">
        <f>ROUND(('NEW Reference'!P$16*List!$H3028)+'NEW Reference'!P$17,0)</f>
        <v>1091</v>
      </c>
      <c r="X3028" s="35">
        <f>ROUND(('NEW Reference'!Q$16*List!$H3028)+'NEW Reference'!Q$17,0)</f>
        <v>545</v>
      </c>
      <c r="Y3028" s="36"/>
      <c r="Z3028" s="4" t="str">
        <f t="shared" si="143"/>
        <v>ISLAND, Washington</v>
      </c>
      <c r="AA3028" s="46" t="s">
        <v>8326</v>
      </c>
      <c r="AB3028" s="37" t="s">
        <v>49</v>
      </c>
      <c r="AC3028" s="41" t="s">
        <v>8291</v>
      </c>
      <c r="AD3028" s="42"/>
      <c r="AE3028">
        <f t="shared" si="144"/>
        <v>0.97529999999999994</v>
      </c>
    </row>
    <row r="3029" spans="1:31">
      <c r="A3029" s="28" t="s">
        <v>8327</v>
      </c>
      <c r="B3029" s="44" t="s">
        <v>8328</v>
      </c>
      <c r="C3029" s="45">
        <v>99950</v>
      </c>
      <c r="D3029" s="30" t="s">
        <v>250</v>
      </c>
      <c r="E3029" s="46" t="s">
        <v>198</v>
      </c>
      <c r="F3029" s="50" t="s">
        <v>8291</v>
      </c>
      <c r="G3029" s="33" t="s">
        <v>59</v>
      </c>
      <c r="H3029">
        <f t="shared" si="142"/>
        <v>0.97529999999999994</v>
      </c>
      <c r="I3029" s="34">
        <f>ROUND(('NEW Reference'!B$16*List!$H3029)+'NEW Reference'!B$17,0)</f>
        <v>1192</v>
      </c>
      <c r="J3029" s="34">
        <f>ROUND(('NEW Reference'!C$16*List!$H3029)+'NEW Reference'!C$17,0)</f>
        <v>1778</v>
      </c>
      <c r="K3029" s="34">
        <f>ROUND(('NEW Reference'!D$16*List!$H3029)+'NEW Reference'!D$17,0)</f>
        <v>2131</v>
      </c>
      <c r="L3029" s="34">
        <f>ROUND(('NEW Reference'!E$16*List!$H3029)+'NEW Reference'!E$17,0)</f>
        <v>2634</v>
      </c>
      <c r="M3029" s="34">
        <f>ROUND(('NEW Reference'!F$16*List!$H3029)+'NEW Reference'!F$17,0)</f>
        <v>2744</v>
      </c>
      <c r="N3029" s="34">
        <f>ROUND(('NEW Reference'!G$16*List!$H3029)+'NEW Reference'!G$17,0)</f>
        <v>3106</v>
      </c>
      <c r="O3029" s="34">
        <f>ROUND(('NEW Reference'!H$16*List!$H3029)+'NEW Reference'!H$17,0)</f>
        <v>3225</v>
      </c>
      <c r="P3029" s="34">
        <f>ROUND(('NEW Reference'!I$16*List!$H3029)+'NEW Reference'!I$17,0)</f>
        <v>3352</v>
      </c>
      <c r="Q3029" s="34">
        <f>ROUND(('NEW Reference'!J$16*List!$H3029)+'NEW Reference'!J$17,0)</f>
        <v>3881</v>
      </c>
      <c r="R3029" s="34">
        <f>ROUND(('NEW Reference'!K$16*List!$H3029)+'NEW Reference'!K$17,0)</f>
        <v>4004</v>
      </c>
      <c r="S3029" s="34">
        <f>ROUND(('NEW Reference'!L$16*List!$H3029)+'NEW Reference'!L$17,0)</f>
        <v>4320</v>
      </c>
      <c r="T3029" s="34">
        <f>ROUND(('NEW Reference'!M$16*List!$H3029)+'NEW Reference'!M$17,0)</f>
        <v>5160</v>
      </c>
      <c r="U3029" s="34">
        <f>ROUND(('NEW Reference'!N$16*List!$H3029)+'NEW Reference'!N$17,0)</f>
        <v>20820</v>
      </c>
      <c r="V3029" s="35">
        <f>ROUND(('NEW Reference'!O$16*List!$H3029)+'NEW Reference'!O$17,0)</f>
        <v>774</v>
      </c>
      <c r="W3029" s="35">
        <f>ROUND(('NEW Reference'!P$16*List!$H3029)+'NEW Reference'!P$17,0)</f>
        <v>1091</v>
      </c>
      <c r="X3029" s="35">
        <f>ROUND(('NEW Reference'!Q$16*List!$H3029)+'NEW Reference'!Q$17,0)</f>
        <v>545</v>
      </c>
      <c r="Y3029" s="36"/>
      <c r="Z3029" s="4" t="str">
        <f t="shared" si="143"/>
        <v>JEFFERSON, Washington</v>
      </c>
      <c r="AA3029" s="46" t="s">
        <v>198</v>
      </c>
      <c r="AB3029" s="37" t="s">
        <v>49</v>
      </c>
      <c r="AC3029" s="41" t="s">
        <v>8291</v>
      </c>
      <c r="AD3029" s="42"/>
      <c r="AE3029">
        <f t="shared" si="144"/>
        <v>0.97529999999999994</v>
      </c>
    </row>
    <row r="3030" spans="1:31">
      <c r="A3030" s="28" t="s">
        <v>8329</v>
      </c>
      <c r="B3030" s="44" t="s">
        <v>8330</v>
      </c>
      <c r="C3030" s="45">
        <v>42644</v>
      </c>
      <c r="D3030" s="30" t="s">
        <v>1576</v>
      </c>
      <c r="E3030" s="46" t="s">
        <v>7507</v>
      </c>
      <c r="F3030" s="49" t="s">
        <v>8291</v>
      </c>
      <c r="G3030" s="33" t="s">
        <v>48</v>
      </c>
      <c r="H3030">
        <f t="shared" si="142"/>
        <v>1.1772</v>
      </c>
      <c r="I3030" s="34">
        <f>ROUND(('NEW Reference'!B$16*List!$H3030)+'NEW Reference'!B$17,0)</f>
        <v>1379</v>
      </c>
      <c r="J3030" s="34">
        <f>ROUND(('NEW Reference'!C$16*List!$H3030)+'NEW Reference'!C$17,0)</f>
        <v>2057</v>
      </c>
      <c r="K3030" s="34">
        <f>ROUND(('NEW Reference'!D$16*List!$H3030)+'NEW Reference'!D$17,0)</f>
        <v>2464</v>
      </c>
      <c r="L3030" s="34">
        <f>ROUND(('NEW Reference'!E$16*List!$H3030)+'NEW Reference'!E$17,0)</f>
        <v>3047</v>
      </c>
      <c r="M3030" s="34">
        <f>ROUND(('NEW Reference'!F$16*List!$H3030)+'NEW Reference'!F$17,0)</f>
        <v>3174</v>
      </c>
      <c r="N3030" s="34">
        <f>ROUND(('NEW Reference'!G$16*List!$H3030)+'NEW Reference'!G$17,0)</f>
        <v>3593</v>
      </c>
      <c r="O3030" s="34">
        <f>ROUND(('NEW Reference'!H$16*List!$H3030)+'NEW Reference'!H$17,0)</f>
        <v>3730</v>
      </c>
      <c r="P3030" s="34">
        <f>ROUND(('NEW Reference'!I$16*List!$H3030)+'NEW Reference'!I$17,0)</f>
        <v>3877</v>
      </c>
      <c r="Q3030" s="34">
        <f>ROUND(('NEW Reference'!J$16*List!$H3030)+'NEW Reference'!J$17,0)</f>
        <v>4489</v>
      </c>
      <c r="R3030" s="34">
        <f>ROUND(('NEW Reference'!K$16*List!$H3030)+'NEW Reference'!K$17,0)</f>
        <v>4631</v>
      </c>
      <c r="S3030" s="34">
        <f>ROUND(('NEW Reference'!L$16*List!$H3030)+'NEW Reference'!L$17,0)</f>
        <v>4997</v>
      </c>
      <c r="T3030" s="34">
        <f>ROUND(('NEW Reference'!M$16*List!$H3030)+'NEW Reference'!M$17,0)</f>
        <v>5968</v>
      </c>
      <c r="U3030" s="34">
        <f>ROUND(('NEW Reference'!N$16*List!$H3030)+'NEW Reference'!N$17,0)</f>
        <v>24080</v>
      </c>
      <c r="V3030" s="35">
        <f>ROUND(('NEW Reference'!O$16*List!$H3030)+'NEW Reference'!O$17,0)</f>
        <v>895</v>
      </c>
      <c r="W3030" s="35">
        <f>ROUND(('NEW Reference'!P$16*List!$H3030)+'NEW Reference'!P$17,0)</f>
        <v>1261</v>
      </c>
      <c r="X3030" s="35">
        <f>ROUND(('NEW Reference'!Q$16*List!$H3030)+'NEW Reference'!Q$17,0)</f>
        <v>631</v>
      </c>
      <c r="Y3030" s="36"/>
      <c r="Z3030" s="4" t="str">
        <f t="shared" si="143"/>
        <v>KING, Washington</v>
      </c>
      <c r="AA3030" s="37" t="s">
        <v>7507</v>
      </c>
      <c r="AB3030" s="37" t="s">
        <v>49</v>
      </c>
      <c r="AC3030" s="32" t="s">
        <v>8291</v>
      </c>
      <c r="AD3030" s="38"/>
      <c r="AE3030">
        <f t="shared" si="144"/>
        <v>1.1772</v>
      </c>
    </row>
    <row r="3031" spans="1:31">
      <c r="A3031" s="28" t="s">
        <v>8331</v>
      </c>
      <c r="B3031" s="44" t="s">
        <v>8332</v>
      </c>
      <c r="C3031" s="47">
        <v>14740</v>
      </c>
      <c r="D3031" s="30" t="s">
        <v>435</v>
      </c>
      <c r="E3031" s="37" t="s">
        <v>8333</v>
      </c>
      <c r="F3031" s="49" t="s">
        <v>8291</v>
      </c>
      <c r="G3031" s="33" t="s">
        <v>48</v>
      </c>
      <c r="H3031">
        <f t="shared" si="142"/>
        <v>1.2309000000000001</v>
      </c>
      <c r="I3031" s="34">
        <f>ROUND(('NEW Reference'!B$16*List!$H3031)+'NEW Reference'!B$17,0)</f>
        <v>1429</v>
      </c>
      <c r="J3031" s="34">
        <f>ROUND(('NEW Reference'!C$16*List!$H3031)+'NEW Reference'!C$17,0)</f>
        <v>2131</v>
      </c>
      <c r="K3031" s="34">
        <f>ROUND(('NEW Reference'!D$16*List!$H3031)+'NEW Reference'!D$17,0)</f>
        <v>2553</v>
      </c>
      <c r="L3031" s="34">
        <f>ROUND(('NEW Reference'!E$16*List!$H3031)+'NEW Reference'!E$17,0)</f>
        <v>3156</v>
      </c>
      <c r="M3031" s="34">
        <f>ROUND(('NEW Reference'!F$16*List!$H3031)+'NEW Reference'!F$17,0)</f>
        <v>3288</v>
      </c>
      <c r="N3031" s="34">
        <f>ROUND(('NEW Reference'!G$16*List!$H3031)+'NEW Reference'!G$17,0)</f>
        <v>3722</v>
      </c>
      <c r="O3031" s="34">
        <f>ROUND(('NEW Reference'!H$16*List!$H3031)+'NEW Reference'!H$17,0)</f>
        <v>3865</v>
      </c>
      <c r="P3031" s="34">
        <f>ROUND(('NEW Reference'!I$16*List!$H3031)+'NEW Reference'!I$17,0)</f>
        <v>4016</v>
      </c>
      <c r="Q3031" s="34">
        <f>ROUND(('NEW Reference'!J$16*List!$H3031)+'NEW Reference'!J$17,0)</f>
        <v>4651</v>
      </c>
      <c r="R3031" s="34">
        <f>ROUND(('NEW Reference'!K$16*List!$H3031)+'NEW Reference'!K$17,0)</f>
        <v>4798</v>
      </c>
      <c r="S3031" s="34">
        <f>ROUND(('NEW Reference'!L$16*List!$H3031)+'NEW Reference'!L$17,0)</f>
        <v>5177</v>
      </c>
      <c r="T3031" s="34">
        <f>ROUND(('NEW Reference'!M$16*List!$H3031)+'NEW Reference'!M$17,0)</f>
        <v>6183</v>
      </c>
      <c r="U3031" s="34">
        <f>ROUND(('NEW Reference'!N$16*List!$H3031)+'NEW Reference'!N$17,0)</f>
        <v>24948</v>
      </c>
      <c r="V3031" s="35">
        <f>ROUND(('NEW Reference'!O$16*List!$H3031)+'NEW Reference'!O$17,0)</f>
        <v>927</v>
      </c>
      <c r="W3031" s="35">
        <f>ROUND(('NEW Reference'!P$16*List!$H3031)+'NEW Reference'!P$17,0)</f>
        <v>1307</v>
      </c>
      <c r="X3031" s="35">
        <f>ROUND(('NEW Reference'!Q$16*List!$H3031)+'NEW Reference'!Q$17,0)</f>
        <v>653</v>
      </c>
      <c r="Y3031" s="36"/>
      <c r="Z3031" s="4" t="str">
        <f t="shared" si="143"/>
        <v>KITSAP, Washington</v>
      </c>
      <c r="AA3031" s="46" t="s">
        <v>8333</v>
      </c>
      <c r="AB3031" s="37" t="s">
        <v>49</v>
      </c>
      <c r="AC3031" s="41" t="s">
        <v>8291</v>
      </c>
      <c r="AD3031" s="42"/>
      <c r="AE3031">
        <f t="shared" si="144"/>
        <v>1.2309000000000001</v>
      </c>
    </row>
    <row r="3032" spans="1:31">
      <c r="A3032" s="28" t="s">
        <v>8334</v>
      </c>
      <c r="B3032" s="44" t="s">
        <v>8335</v>
      </c>
      <c r="C3032" s="47">
        <v>99950</v>
      </c>
      <c r="D3032" s="30" t="s">
        <v>250</v>
      </c>
      <c r="E3032" s="37" t="s">
        <v>8336</v>
      </c>
      <c r="F3032" s="50" t="s">
        <v>8291</v>
      </c>
      <c r="G3032" s="33" t="s">
        <v>59</v>
      </c>
      <c r="H3032">
        <f t="shared" si="142"/>
        <v>0.97529999999999994</v>
      </c>
      <c r="I3032" s="34">
        <f>ROUND(('NEW Reference'!B$16*List!$H3032)+'NEW Reference'!B$17,0)</f>
        <v>1192</v>
      </c>
      <c r="J3032" s="34">
        <f>ROUND(('NEW Reference'!C$16*List!$H3032)+'NEW Reference'!C$17,0)</f>
        <v>1778</v>
      </c>
      <c r="K3032" s="34">
        <f>ROUND(('NEW Reference'!D$16*List!$H3032)+'NEW Reference'!D$17,0)</f>
        <v>2131</v>
      </c>
      <c r="L3032" s="34">
        <f>ROUND(('NEW Reference'!E$16*List!$H3032)+'NEW Reference'!E$17,0)</f>
        <v>2634</v>
      </c>
      <c r="M3032" s="34">
        <f>ROUND(('NEW Reference'!F$16*List!$H3032)+'NEW Reference'!F$17,0)</f>
        <v>2744</v>
      </c>
      <c r="N3032" s="34">
        <f>ROUND(('NEW Reference'!G$16*List!$H3032)+'NEW Reference'!G$17,0)</f>
        <v>3106</v>
      </c>
      <c r="O3032" s="34">
        <f>ROUND(('NEW Reference'!H$16*List!$H3032)+'NEW Reference'!H$17,0)</f>
        <v>3225</v>
      </c>
      <c r="P3032" s="34">
        <f>ROUND(('NEW Reference'!I$16*List!$H3032)+'NEW Reference'!I$17,0)</f>
        <v>3352</v>
      </c>
      <c r="Q3032" s="34">
        <f>ROUND(('NEW Reference'!J$16*List!$H3032)+'NEW Reference'!J$17,0)</f>
        <v>3881</v>
      </c>
      <c r="R3032" s="34">
        <f>ROUND(('NEW Reference'!K$16*List!$H3032)+'NEW Reference'!K$17,0)</f>
        <v>4004</v>
      </c>
      <c r="S3032" s="34">
        <f>ROUND(('NEW Reference'!L$16*List!$H3032)+'NEW Reference'!L$17,0)</f>
        <v>4320</v>
      </c>
      <c r="T3032" s="34">
        <f>ROUND(('NEW Reference'!M$16*List!$H3032)+'NEW Reference'!M$17,0)</f>
        <v>5160</v>
      </c>
      <c r="U3032" s="34">
        <f>ROUND(('NEW Reference'!N$16*List!$H3032)+'NEW Reference'!N$17,0)</f>
        <v>20820</v>
      </c>
      <c r="V3032" s="35">
        <f>ROUND(('NEW Reference'!O$16*List!$H3032)+'NEW Reference'!O$17,0)</f>
        <v>774</v>
      </c>
      <c r="W3032" s="35">
        <f>ROUND(('NEW Reference'!P$16*List!$H3032)+'NEW Reference'!P$17,0)</f>
        <v>1091</v>
      </c>
      <c r="X3032" s="35">
        <f>ROUND(('NEW Reference'!Q$16*List!$H3032)+'NEW Reference'!Q$17,0)</f>
        <v>545</v>
      </c>
      <c r="Y3032" s="36"/>
      <c r="Z3032" s="4" t="str">
        <f t="shared" si="143"/>
        <v>KITTITAS, Washington</v>
      </c>
      <c r="AA3032" s="37" t="s">
        <v>8336</v>
      </c>
      <c r="AB3032" s="37" t="s">
        <v>49</v>
      </c>
      <c r="AC3032" s="32" t="s">
        <v>8291</v>
      </c>
      <c r="AD3032" s="38"/>
      <c r="AE3032">
        <f t="shared" si="144"/>
        <v>0.97529999999999994</v>
      </c>
    </row>
    <row r="3033" spans="1:31">
      <c r="A3033" s="28" t="s">
        <v>8337</v>
      </c>
      <c r="B3033" s="44" t="s">
        <v>8338</v>
      </c>
      <c r="C3033" s="47">
        <v>99950</v>
      </c>
      <c r="D3033" s="30" t="s">
        <v>250</v>
      </c>
      <c r="E3033" s="37" t="s">
        <v>8339</v>
      </c>
      <c r="F3033" s="50" t="s">
        <v>8291</v>
      </c>
      <c r="G3033" s="33" t="s">
        <v>59</v>
      </c>
      <c r="H3033">
        <f t="shared" si="142"/>
        <v>0.97529999999999994</v>
      </c>
      <c r="I3033" s="34">
        <f>ROUND(('NEW Reference'!B$16*List!$H3033)+'NEW Reference'!B$17,0)</f>
        <v>1192</v>
      </c>
      <c r="J3033" s="34">
        <f>ROUND(('NEW Reference'!C$16*List!$H3033)+'NEW Reference'!C$17,0)</f>
        <v>1778</v>
      </c>
      <c r="K3033" s="34">
        <f>ROUND(('NEW Reference'!D$16*List!$H3033)+'NEW Reference'!D$17,0)</f>
        <v>2131</v>
      </c>
      <c r="L3033" s="34">
        <f>ROUND(('NEW Reference'!E$16*List!$H3033)+'NEW Reference'!E$17,0)</f>
        <v>2634</v>
      </c>
      <c r="M3033" s="34">
        <f>ROUND(('NEW Reference'!F$16*List!$H3033)+'NEW Reference'!F$17,0)</f>
        <v>2744</v>
      </c>
      <c r="N3033" s="34">
        <f>ROUND(('NEW Reference'!G$16*List!$H3033)+'NEW Reference'!G$17,0)</f>
        <v>3106</v>
      </c>
      <c r="O3033" s="34">
        <f>ROUND(('NEW Reference'!H$16*List!$H3033)+'NEW Reference'!H$17,0)</f>
        <v>3225</v>
      </c>
      <c r="P3033" s="34">
        <f>ROUND(('NEW Reference'!I$16*List!$H3033)+'NEW Reference'!I$17,0)</f>
        <v>3352</v>
      </c>
      <c r="Q3033" s="34">
        <f>ROUND(('NEW Reference'!J$16*List!$H3033)+'NEW Reference'!J$17,0)</f>
        <v>3881</v>
      </c>
      <c r="R3033" s="34">
        <f>ROUND(('NEW Reference'!K$16*List!$H3033)+'NEW Reference'!K$17,0)</f>
        <v>4004</v>
      </c>
      <c r="S3033" s="34">
        <f>ROUND(('NEW Reference'!L$16*List!$H3033)+'NEW Reference'!L$17,0)</f>
        <v>4320</v>
      </c>
      <c r="T3033" s="34">
        <f>ROUND(('NEW Reference'!M$16*List!$H3033)+'NEW Reference'!M$17,0)</f>
        <v>5160</v>
      </c>
      <c r="U3033" s="34">
        <f>ROUND(('NEW Reference'!N$16*List!$H3033)+'NEW Reference'!N$17,0)</f>
        <v>20820</v>
      </c>
      <c r="V3033" s="35">
        <f>ROUND(('NEW Reference'!O$16*List!$H3033)+'NEW Reference'!O$17,0)</f>
        <v>774</v>
      </c>
      <c r="W3033" s="35">
        <f>ROUND(('NEW Reference'!P$16*List!$H3033)+'NEW Reference'!P$17,0)</f>
        <v>1091</v>
      </c>
      <c r="X3033" s="35">
        <f>ROUND(('NEW Reference'!Q$16*List!$H3033)+'NEW Reference'!Q$17,0)</f>
        <v>545</v>
      </c>
      <c r="Y3033" s="36"/>
      <c r="Z3033" s="4" t="str">
        <f t="shared" si="143"/>
        <v>KLICKITAT, Washington</v>
      </c>
      <c r="AA3033" s="37" t="s">
        <v>8339</v>
      </c>
      <c r="AB3033" s="37" t="s">
        <v>49</v>
      </c>
      <c r="AC3033" s="32" t="s">
        <v>8291</v>
      </c>
      <c r="AD3033" s="38"/>
      <c r="AE3033">
        <f t="shared" si="144"/>
        <v>0.97529999999999994</v>
      </c>
    </row>
    <row r="3034" spans="1:31">
      <c r="A3034" s="28" t="s">
        <v>8340</v>
      </c>
      <c r="B3034" s="44" t="s">
        <v>8341</v>
      </c>
      <c r="C3034" s="47">
        <v>99950</v>
      </c>
      <c r="D3034" s="30" t="s">
        <v>250</v>
      </c>
      <c r="E3034" s="37" t="s">
        <v>2160</v>
      </c>
      <c r="F3034" s="50" t="s">
        <v>8291</v>
      </c>
      <c r="G3034" s="33" t="s">
        <v>59</v>
      </c>
      <c r="H3034">
        <f t="shared" si="142"/>
        <v>0.97529999999999994</v>
      </c>
      <c r="I3034" s="34">
        <f>ROUND(('NEW Reference'!B$16*List!$H3034)+'NEW Reference'!B$17,0)</f>
        <v>1192</v>
      </c>
      <c r="J3034" s="34">
        <f>ROUND(('NEW Reference'!C$16*List!$H3034)+'NEW Reference'!C$17,0)</f>
        <v>1778</v>
      </c>
      <c r="K3034" s="34">
        <f>ROUND(('NEW Reference'!D$16*List!$H3034)+'NEW Reference'!D$17,0)</f>
        <v>2131</v>
      </c>
      <c r="L3034" s="34">
        <f>ROUND(('NEW Reference'!E$16*List!$H3034)+'NEW Reference'!E$17,0)</f>
        <v>2634</v>
      </c>
      <c r="M3034" s="34">
        <f>ROUND(('NEW Reference'!F$16*List!$H3034)+'NEW Reference'!F$17,0)</f>
        <v>2744</v>
      </c>
      <c r="N3034" s="34">
        <f>ROUND(('NEW Reference'!G$16*List!$H3034)+'NEW Reference'!G$17,0)</f>
        <v>3106</v>
      </c>
      <c r="O3034" s="34">
        <f>ROUND(('NEW Reference'!H$16*List!$H3034)+'NEW Reference'!H$17,0)</f>
        <v>3225</v>
      </c>
      <c r="P3034" s="34">
        <f>ROUND(('NEW Reference'!I$16*List!$H3034)+'NEW Reference'!I$17,0)</f>
        <v>3352</v>
      </c>
      <c r="Q3034" s="34">
        <f>ROUND(('NEW Reference'!J$16*List!$H3034)+'NEW Reference'!J$17,0)</f>
        <v>3881</v>
      </c>
      <c r="R3034" s="34">
        <f>ROUND(('NEW Reference'!K$16*List!$H3034)+'NEW Reference'!K$17,0)</f>
        <v>4004</v>
      </c>
      <c r="S3034" s="34">
        <f>ROUND(('NEW Reference'!L$16*List!$H3034)+'NEW Reference'!L$17,0)</f>
        <v>4320</v>
      </c>
      <c r="T3034" s="34">
        <f>ROUND(('NEW Reference'!M$16*List!$H3034)+'NEW Reference'!M$17,0)</f>
        <v>5160</v>
      </c>
      <c r="U3034" s="34">
        <f>ROUND(('NEW Reference'!N$16*List!$H3034)+'NEW Reference'!N$17,0)</f>
        <v>20820</v>
      </c>
      <c r="V3034" s="35">
        <f>ROUND(('NEW Reference'!O$16*List!$H3034)+'NEW Reference'!O$17,0)</f>
        <v>774</v>
      </c>
      <c r="W3034" s="35">
        <f>ROUND(('NEW Reference'!P$16*List!$H3034)+'NEW Reference'!P$17,0)</f>
        <v>1091</v>
      </c>
      <c r="X3034" s="35">
        <f>ROUND(('NEW Reference'!Q$16*List!$H3034)+'NEW Reference'!Q$17,0)</f>
        <v>545</v>
      </c>
      <c r="Y3034" s="36"/>
      <c r="Z3034" s="4" t="str">
        <f t="shared" si="143"/>
        <v>LEWIS, Washington</v>
      </c>
      <c r="AA3034" s="37" t="s">
        <v>2160</v>
      </c>
      <c r="AB3034" s="37" t="s">
        <v>49</v>
      </c>
      <c r="AC3034" s="32" t="s">
        <v>8291</v>
      </c>
      <c r="AD3034" s="38"/>
      <c r="AE3034">
        <f t="shared" si="144"/>
        <v>0.97529999999999994</v>
      </c>
    </row>
    <row r="3035" spans="1:31">
      <c r="A3035" s="28" t="s">
        <v>8342</v>
      </c>
      <c r="B3035" s="44" t="s">
        <v>8343</v>
      </c>
      <c r="C3035" s="45">
        <v>99950</v>
      </c>
      <c r="D3035" s="30" t="s">
        <v>250</v>
      </c>
      <c r="E3035" s="46" t="s">
        <v>641</v>
      </c>
      <c r="F3035" s="50" t="s">
        <v>8291</v>
      </c>
      <c r="G3035" s="33" t="s">
        <v>59</v>
      </c>
      <c r="H3035">
        <f t="shared" si="142"/>
        <v>0.97529999999999994</v>
      </c>
      <c r="I3035" s="34">
        <f>ROUND(('NEW Reference'!B$16*List!$H3035)+'NEW Reference'!B$17,0)</f>
        <v>1192</v>
      </c>
      <c r="J3035" s="34">
        <f>ROUND(('NEW Reference'!C$16*List!$H3035)+'NEW Reference'!C$17,0)</f>
        <v>1778</v>
      </c>
      <c r="K3035" s="34">
        <f>ROUND(('NEW Reference'!D$16*List!$H3035)+'NEW Reference'!D$17,0)</f>
        <v>2131</v>
      </c>
      <c r="L3035" s="34">
        <f>ROUND(('NEW Reference'!E$16*List!$H3035)+'NEW Reference'!E$17,0)</f>
        <v>2634</v>
      </c>
      <c r="M3035" s="34">
        <f>ROUND(('NEW Reference'!F$16*List!$H3035)+'NEW Reference'!F$17,0)</f>
        <v>2744</v>
      </c>
      <c r="N3035" s="34">
        <f>ROUND(('NEW Reference'!G$16*List!$H3035)+'NEW Reference'!G$17,0)</f>
        <v>3106</v>
      </c>
      <c r="O3035" s="34">
        <f>ROUND(('NEW Reference'!H$16*List!$H3035)+'NEW Reference'!H$17,0)</f>
        <v>3225</v>
      </c>
      <c r="P3035" s="34">
        <f>ROUND(('NEW Reference'!I$16*List!$H3035)+'NEW Reference'!I$17,0)</f>
        <v>3352</v>
      </c>
      <c r="Q3035" s="34">
        <f>ROUND(('NEW Reference'!J$16*List!$H3035)+'NEW Reference'!J$17,0)</f>
        <v>3881</v>
      </c>
      <c r="R3035" s="34">
        <f>ROUND(('NEW Reference'!K$16*List!$H3035)+'NEW Reference'!K$17,0)</f>
        <v>4004</v>
      </c>
      <c r="S3035" s="34">
        <f>ROUND(('NEW Reference'!L$16*List!$H3035)+'NEW Reference'!L$17,0)</f>
        <v>4320</v>
      </c>
      <c r="T3035" s="34">
        <f>ROUND(('NEW Reference'!M$16*List!$H3035)+'NEW Reference'!M$17,0)</f>
        <v>5160</v>
      </c>
      <c r="U3035" s="34">
        <f>ROUND(('NEW Reference'!N$16*List!$H3035)+'NEW Reference'!N$17,0)</f>
        <v>20820</v>
      </c>
      <c r="V3035" s="35">
        <f>ROUND(('NEW Reference'!O$16*List!$H3035)+'NEW Reference'!O$17,0)</f>
        <v>774</v>
      </c>
      <c r="W3035" s="35">
        <f>ROUND(('NEW Reference'!P$16*List!$H3035)+'NEW Reference'!P$17,0)</f>
        <v>1091</v>
      </c>
      <c r="X3035" s="35">
        <f>ROUND(('NEW Reference'!Q$16*List!$H3035)+'NEW Reference'!Q$17,0)</f>
        <v>545</v>
      </c>
      <c r="Y3035" s="36"/>
      <c r="Z3035" s="4" t="str">
        <f t="shared" si="143"/>
        <v>LINCOLN, Washington</v>
      </c>
      <c r="AA3035" s="46" t="s">
        <v>641</v>
      </c>
      <c r="AB3035" s="37" t="s">
        <v>49</v>
      </c>
      <c r="AC3035" s="41" t="s">
        <v>8291</v>
      </c>
      <c r="AD3035" s="42"/>
      <c r="AE3035">
        <f t="shared" si="144"/>
        <v>0.97529999999999994</v>
      </c>
    </row>
    <row r="3036" spans="1:31">
      <c r="A3036" s="28" t="s">
        <v>8344</v>
      </c>
      <c r="B3036" s="44" t="s">
        <v>8345</v>
      </c>
      <c r="C3036" s="47">
        <v>99950</v>
      </c>
      <c r="D3036" s="30" t="s">
        <v>250</v>
      </c>
      <c r="E3036" s="37" t="s">
        <v>2358</v>
      </c>
      <c r="F3036" s="50" t="s">
        <v>8291</v>
      </c>
      <c r="G3036" s="33" t="s">
        <v>59</v>
      </c>
      <c r="H3036">
        <f t="shared" si="142"/>
        <v>0.97529999999999994</v>
      </c>
      <c r="I3036" s="34">
        <f>ROUND(('NEW Reference'!B$16*List!$H3036)+'NEW Reference'!B$17,0)</f>
        <v>1192</v>
      </c>
      <c r="J3036" s="34">
        <f>ROUND(('NEW Reference'!C$16*List!$H3036)+'NEW Reference'!C$17,0)</f>
        <v>1778</v>
      </c>
      <c r="K3036" s="34">
        <f>ROUND(('NEW Reference'!D$16*List!$H3036)+'NEW Reference'!D$17,0)</f>
        <v>2131</v>
      </c>
      <c r="L3036" s="34">
        <f>ROUND(('NEW Reference'!E$16*List!$H3036)+'NEW Reference'!E$17,0)</f>
        <v>2634</v>
      </c>
      <c r="M3036" s="34">
        <f>ROUND(('NEW Reference'!F$16*List!$H3036)+'NEW Reference'!F$17,0)</f>
        <v>2744</v>
      </c>
      <c r="N3036" s="34">
        <f>ROUND(('NEW Reference'!G$16*List!$H3036)+'NEW Reference'!G$17,0)</f>
        <v>3106</v>
      </c>
      <c r="O3036" s="34">
        <f>ROUND(('NEW Reference'!H$16*List!$H3036)+'NEW Reference'!H$17,0)</f>
        <v>3225</v>
      </c>
      <c r="P3036" s="34">
        <f>ROUND(('NEW Reference'!I$16*List!$H3036)+'NEW Reference'!I$17,0)</f>
        <v>3352</v>
      </c>
      <c r="Q3036" s="34">
        <f>ROUND(('NEW Reference'!J$16*List!$H3036)+'NEW Reference'!J$17,0)</f>
        <v>3881</v>
      </c>
      <c r="R3036" s="34">
        <f>ROUND(('NEW Reference'!K$16*List!$H3036)+'NEW Reference'!K$17,0)</f>
        <v>4004</v>
      </c>
      <c r="S3036" s="34">
        <f>ROUND(('NEW Reference'!L$16*List!$H3036)+'NEW Reference'!L$17,0)</f>
        <v>4320</v>
      </c>
      <c r="T3036" s="34">
        <f>ROUND(('NEW Reference'!M$16*List!$H3036)+'NEW Reference'!M$17,0)</f>
        <v>5160</v>
      </c>
      <c r="U3036" s="34">
        <f>ROUND(('NEW Reference'!N$16*List!$H3036)+'NEW Reference'!N$17,0)</f>
        <v>20820</v>
      </c>
      <c r="V3036" s="35">
        <f>ROUND(('NEW Reference'!O$16*List!$H3036)+'NEW Reference'!O$17,0)</f>
        <v>774</v>
      </c>
      <c r="W3036" s="35">
        <f>ROUND(('NEW Reference'!P$16*List!$H3036)+'NEW Reference'!P$17,0)</f>
        <v>1091</v>
      </c>
      <c r="X3036" s="35">
        <f>ROUND(('NEW Reference'!Q$16*List!$H3036)+'NEW Reference'!Q$17,0)</f>
        <v>545</v>
      </c>
      <c r="Y3036" s="36"/>
      <c r="Z3036" s="4" t="str">
        <f t="shared" si="143"/>
        <v>MASON, Washington</v>
      </c>
      <c r="AA3036" s="37" t="s">
        <v>2358</v>
      </c>
      <c r="AB3036" s="37" t="s">
        <v>49</v>
      </c>
      <c r="AC3036" s="32" t="s">
        <v>8291</v>
      </c>
      <c r="AD3036" s="38"/>
      <c r="AE3036">
        <f t="shared" si="144"/>
        <v>0.97529999999999994</v>
      </c>
    </row>
    <row r="3037" spans="1:31">
      <c r="A3037" s="28" t="s">
        <v>8346</v>
      </c>
      <c r="B3037" s="44" t="s">
        <v>8347</v>
      </c>
      <c r="C3037" s="45">
        <v>99950</v>
      </c>
      <c r="D3037" s="30" t="s">
        <v>250</v>
      </c>
      <c r="E3037" s="46" t="s">
        <v>8348</v>
      </c>
      <c r="F3037" s="50" t="s">
        <v>8291</v>
      </c>
      <c r="G3037" s="33" t="s">
        <v>59</v>
      </c>
      <c r="H3037">
        <f t="shared" si="142"/>
        <v>0.97529999999999994</v>
      </c>
      <c r="I3037" s="34">
        <f>ROUND(('NEW Reference'!B$16*List!$H3037)+'NEW Reference'!B$17,0)</f>
        <v>1192</v>
      </c>
      <c r="J3037" s="34">
        <f>ROUND(('NEW Reference'!C$16*List!$H3037)+'NEW Reference'!C$17,0)</f>
        <v>1778</v>
      </c>
      <c r="K3037" s="34">
        <f>ROUND(('NEW Reference'!D$16*List!$H3037)+'NEW Reference'!D$17,0)</f>
        <v>2131</v>
      </c>
      <c r="L3037" s="34">
        <f>ROUND(('NEW Reference'!E$16*List!$H3037)+'NEW Reference'!E$17,0)</f>
        <v>2634</v>
      </c>
      <c r="M3037" s="34">
        <f>ROUND(('NEW Reference'!F$16*List!$H3037)+'NEW Reference'!F$17,0)</f>
        <v>2744</v>
      </c>
      <c r="N3037" s="34">
        <f>ROUND(('NEW Reference'!G$16*List!$H3037)+'NEW Reference'!G$17,0)</f>
        <v>3106</v>
      </c>
      <c r="O3037" s="34">
        <f>ROUND(('NEW Reference'!H$16*List!$H3037)+'NEW Reference'!H$17,0)</f>
        <v>3225</v>
      </c>
      <c r="P3037" s="34">
        <f>ROUND(('NEW Reference'!I$16*List!$H3037)+'NEW Reference'!I$17,0)</f>
        <v>3352</v>
      </c>
      <c r="Q3037" s="34">
        <f>ROUND(('NEW Reference'!J$16*List!$H3037)+'NEW Reference'!J$17,0)</f>
        <v>3881</v>
      </c>
      <c r="R3037" s="34">
        <f>ROUND(('NEW Reference'!K$16*List!$H3037)+'NEW Reference'!K$17,0)</f>
        <v>4004</v>
      </c>
      <c r="S3037" s="34">
        <f>ROUND(('NEW Reference'!L$16*List!$H3037)+'NEW Reference'!L$17,0)</f>
        <v>4320</v>
      </c>
      <c r="T3037" s="34">
        <f>ROUND(('NEW Reference'!M$16*List!$H3037)+'NEW Reference'!M$17,0)</f>
        <v>5160</v>
      </c>
      <c r="U3037" s="34">
        <f>ROUND(('NEW Reference'!N$16*List!$H3037)+'NEW Reference'!N$17,0)</f>
        <v>20820</v>
      </c>
      <c r="V3037" s="35">
        <f>ROUND(('NEW Reference'!O$16*List!$H3037)+'NEW Reference'!O$17,0)</f>
        <v>774</v>
      </c>
      <c r="W3037" s="35">
        <f>ROUND(('NEW Reference'!P$16*List!$H3037)+'NEW Reference'!P$17,0)</f>
        <v>1091</v>
      </c>
      <c r="X3037" s="35">
        <f>ROUND(('NEW Reference'!Q$16*List!$H3037)+'NEW Reference'!Q$17,0)</f>
        <v>545</v>
      </c>
      <c r="Y3037" s="36"/>
      <c r="Z3037" s="4" t="str">
        <f t="shared" si="143"/>
        <v>OKANOGAN, Washington</v>
      </c>
      <c r="AA3037" s="37" t="s">
        <v>8348</v>
      </c>
      <c r="AB3037" s="37" t="s">
        <v>49</v>
      </c>
      <c r="AC3037" s="32" t="s">
        <v>8291</v>
      </c>
      <c r="AD3037" s="38"/>
      <c r="AE3037">
        <f t="shared" si="144"/>
        <v>0.97529999999999994</v>
      </c>
    </row>
    <row r="3038" spans="1:31">
      <c r="A3038" s="28" t="s">
        <v>8349</v>
      </c>
      <c r="B3038" s="44" t="s">
        <v>8350</v>
      </c>
      <c r="C3038" s="47">
        <v>99950</v>
      </c>
      <c r="D3038" s="30" t="s">
        <v>250</v>
      </c>
      <c r="E3038" s="37" t="s">
        <v>8351</v>
      </c>
      <c r="F3038" s="50" t="s">
        <v>8291</v>
      </c>
      <c r="G3038" s="33" t="s">
        <v>59</v>
      </c>
      <c r="H3038">
        <f t="shared" si="142"/>
        <v>0.97529999999999994</v>
      </c>
      <c r="I3038" s="34">
        <f>ROUND(('NEW Reference'!B$16*List!$H3038)+'NEW Reference'!B$17,0)</f>
        <v>1192</v>
      </c>
      <c r="J3038" s="34">
        <f>ROUND(('NEW Reference'!C$16*List!$H3038)+'NEW Reference'!C$17,0)</f>
        <v>1778</v>
      </c>
      <c r="K3038" s="34">
        <f>ROUND(('NEW Reference'!D$16*List!$H3038)+'NEW Reference'!D$17,0)</f>
        <v>2131</v>
      </c>
      <c r="L3038" s="34">
        <f>ROUND(('NEW Reference'!E$16*List!$H3038)+'NEW Reference'!E$17,0)</f>
        <v>2634</v>
      </c>
      <c r="M3038" s="34">
        <f>ROUND(('NEW Reference'!F$16*List!$H3038)+'NEW Reference'!F$17,0)</f>
        <v>2744</v>
      </c>
      <c r="N3038" s="34">
        <f>ROUND(('NEW Reference'!G$16*List!$H3038)+'NEW Reference'!G$17,0)</f>
        <v>3106</v>
      </c>
      <c r="O3038" s="34">
        <f>ROUND(('NEW Reference'!H$16*List!$H3038)+'NEW Reference'!H$17,0)</f>
        <v>3225</v>
      </c>
      <c r="P3038" s="34">
        <f>ROUND(('NEW Reference'!I$16*List!$H3038)+'NEW Reference'!I$17,0)</f>
        <v>3352</v>
      </c>
      <c r="Q3038" s="34">
        <f>ROUND(('NEW Reference'!J$16*List!$H3038)+'NEW Reference'!J$17,0)</f>
        <v>3881</v>
      </c>
      <c r="R3038" s="34">
        <f>ROUND(('NEW Reference'!K$16*List!$H3038)+'NEW Reference'!K$17,0)</f>
        <v>4004</v>
      </c>
      <c r="S3038" s="34">
        <f>ROUND(('NEW Reference'!L$16*List!$H3038)+'NEW Reference'!L$17,0)</f>
        <v>4320</v>
      </c>
      <c r="T3038" s="34">
        <f>ROUND(('NEW Reference'!M$16*List!$H3038)+'NEW Reference'!M$17,0)</f>
        <v>5160</v>
      </c>
      <c r="U3038" s="34">
        <f>ROUND(('NEW Reference'!N$16*List!$H3038)+'NEW Reference'!N$17,0)</f>
        <v>20820</v>
      </c>
      <c r="V3038" s="35">
        <f>ROUND(('NEW Reference'!O$16*List!$H3038)+'NEW Reference'!O$17,0)</f>
        <v>774</v>
      </c>
      <c r="W3038" s="35">
        <f>ROUND(('NEW Reference'!P$16*List!$H3038)+'NEW Reference'!P$17,0)</f>
        <v>1091</v>
      </c>
      <c r="X3038" s="35">
        <f>ROUND(('NEW Reference'!Q$16*List!$H3038)+'NEW Reference'!Q$17,0)</f>
        <v>545</v>
      </c>
      <c r="Y3038" s="36"/>
      <c r="Z3038" s="4" t="str">
        <f t="shared" si="143"/>
        <v>PACIFIC, Washington</v>
      </c>
      <c r="AA3038" s="37" t="s">
        <v>8351</v>
      </c>
      <c r="AB3038" s="37" t="s">
        <v>49</v>
      </c>
      <c r="AC3038" s="32" t="s">
        <v>8291</v>
      </c>
      <c r="AD3038" s="38"/>
      <c r="AE3038">
        <f t="shared" si="144"/>
        <v>0.97529999999999994</v>
      </c>
    </row>
    <row r="3039" spans="1:31">
      <c r="A3039" s="28" t="s">
        <v>8352</v>
      </c>
      <c r="B3039" s="44" t="s">
        <v>8353</v>
      </c>
      <c r="C3039" s="47">
        <v>99950</v>
      </c>
      <c r="D3039" s="30" t="s">
        <v>250</v>
      </c>
      <c r="E3039" s="37" t="s">
        <v>8354</v>
      </c>
      <c r="F3039" s="49" t="s">
        <v>8291</v>
      </c>
      <c r="G3039" s="33" t="s">
        <v>59</v>
      </c>
      <c r="H3039">
        <f t="shared" si="142"/>
        <v>0.97529999999999994</v>
      </c>
      <c r="I3039" s="34">
        <f>ROUND(('NEW Reference'!B$16*List!$H3039)+'NEW Reference'!B$17,0)</f>
        <v>1192</v>
      </c>
      <c r="J3039" s="34">
        <f>ROUND(('NEW Reference'!C$16*List!$H3039)+'NEW Reference'!C$17,0)</f>
        <v>1778</v>
      </c>
      <c r="K3039" s="34">
        <f>ROUND(('NEW Reference'!D$16*List!$H3039)+'NEW Reference'!D$17,0)</f>
        <v>2131</v>
      </c>
      <c r="L3039" s="34">
        <f>ROUND(('NEW Reference'!E$16*List!$H3039)+'NEW Reference'!E$17,0)</f>
        <v>2634</v>
      </c>
      <c r="M3039" s="34">
        <f>ROUND(('NEW Reference'!F$16*List!$H3039)+'NEW Reference'!F$17,0)</f>
        <v>2744</v>
      </c>
      <c r="N3039" s="34">
        <f>ROUND(('NEW Reference'!G$16*List!$H3039)+'NEW Reference'!G$17,0)</f>
        <v>3106</v>
      </c>
      <c r="O3039" s="34">
        <f>ROUND(('NEW Reference'!H$16*List!$H3039)+'NEW Reference'!H$17,0)</f>
        <v>3225</v>
      </c>
      <c r="P3039" s="34">
        <f>ROUND(('NEW Reference'!I$16*List!$H3039)+'NEW Reference'!I$17,0)</f>
        <v>3352</v>
      </c>
      <c r="Q3039" s="34">
        <f>ROUND(('NEW Reference'!J$16*List!$H3039)+'NEW Reference'!J$17,0)</f>
        <v>3881</v>
      </c>
      <c r="R3039" s="34">
        <f>ROUND(('NEW Reference'!K$16*List!$H3039)+'NEW Reference'!K$17,0)</f>
        <v>4004</v>
      </c>
      <c r="S3039" s="34">
        <f>ROUND(('NEW Reference'!L$16*List!$H3039)+'NEW Reference'!L$17,0)</f>
        <v>4320</v>
      </c>
      <c r="T3039" s="34">
        <f>ROUND(('NEW Reference'!M$16*List!$H3039)+'NEW Reference'!M$17,0)</f>
        <v>5160</v>
      </c>
      <c r="U3039" s="34">
        <f>ROUND(('NEW Reference'!N$16*List!$H3039)+'NEW Reference'!N$17,0)</f>
        <v>20820</v>
      </c>
      <c r="V3039" s="35">
        <f>ROUND(('NEW Reference'!O$16*List!$H3039)+'NEW Reference'!O$17,0)</f>
        <v>774</v>
      </c>
      <c r="W3039" s="35">
        <f>ROUND(('NEW Reference'!P$16*List!$H3039)+'NEW Reference'!P$17,0)</f>
        <v>1091</v>
      </c>
      <c r="X3039" s="35">
        <f>ROUND(('NEW Reference'!Q$16*List!$H3039)+'NEW Reference'!Q$17,0)</f>
        <v>545</v>
      </c>
      <c r="Y3039" s="36"/>
      <c r="Z3039" s="4" t="str">
        <f t="shared" si="143"/>
        <v>PEND OREILLE, Washington</v>
      </c>
      <c r="AA3039" s="37" t="s">
        <v>8354</v>
      </c>
      <c r="AB3039" s="37" t="s">
        <v>49</v>
      </c>
      <c r="AC3039" s="32" t="s">
        <v>8291</v>
      </c>
      <c r="AD3039" s="38"/>
      <c r="AE3039">
        <f t="shared" si="144"/>
        <v>0.97529999999999994</v>
      </c>
    </row>
    <row r="3040" spans="1:31">
      <c r="A3040" s="28" t="s">
        <v>8355</v>
      </c>
      <c r="B3040" s="44" t="s">
        <v>8356</v>
      </c>
      <c r="C3040" s="47">
        <v>45104</v>
      </c>
      <c r="D3040" s="30" t="s">
        <v>1654</v>
      </c>
      <c r="E3040" s="37" t="s">
        <v>1932</v>
      </c>
      <c r="F3040" s="49" t="s">
        <v>8291</v>
      </c>
      <c r="G3040" s="33" t="s">
        <v>48</v>
      </c>
      <c r="H3040">
        <f t="shared" si="142"/>
        <v>1.1752</v>
      </c>
      <c r="I3040" s="34">
        <f>ROUND(('NEW Reference'!B$16*List!$H3040)+'NEW Reference'!B$17,0)</f>
        <v>1377</v>
      </c>
      <c r="J3040" s="34">
        <f>ROUND(('NEW Reference'!C$16*List!$H3040)+'NEW Reference'!C$17,0)</f>
        <v>2054</v>
      </c>
      <c r="K3040" s="34">
        <f>ROUND(('NEW Reference'!D$16*List!$H3040)+'NEW Reference'!D$17,0)</f>
        <v>2461</v>
      </c>
      <c r="L3040" s="34">
        <f>ROUND(('NEW Reference'!E$16*List!$H3040)+'NEW Reference'!E$17,0)</f>
        <v>3042</v>
      </c>
      <c r="M3040" s="34">
        <f>ROUND(('NEW Reference'!F$16*List!$H3040)+'NEW Reference'!F$17,0)</f>
        <v>3170</v>
      </c>
      <c r="N3040" s="34">
        <f>ROUND(('NEW Reference'!G$16*List!$H3040)+'NEW Reference'!G$17,0)</f>
        <v>3588</v>
      </c>
      <c r="O3040" s="34">
        <f>ROUND(('NEW Reference'!H$16*List!$H3040)+'NEW Reference'!H$17,0)</f>
        <v>3725</v>
      </c>
      <c r="P3040" s="34">
        <f>ROUND(('NEW Reference'!I$16*List!$H3040)+'NEW Reference'!I$17,0)</f>
        <v>3872</v>
      </c>
      <c r="Q3040" s="34">
        <f>ROUND(('NEW Reference'!J$16*List!$H3040)+'NEW Reference'!J$17,0)</f>
        <v>4483</v>
      </c>
      <c r="R3040" s="34">
        <f>ROUND(('NEW Reference'!K$16*List!$H3040)+'NEW Reference'!K$17,0)</f>
        <v>4625</v>
      </c>
      <c r="S3040" s="34">
        <f>ROUND(('NEW Reference'!L$16*List!$H3040)+'NEW Reference'!L$17,0)</f>
        <v>4990</v>
      </c>
      <c r="T3040" s="34">
        <f>ROUND(('NEW Reference'!M$16*List!$H3040)+'NEW Reference'!M$17,0)</f>
        <v>5960</v>
      </c>
      <c r="U3040" s="34">
        <f>ROUND(('NEW Reference'!N$16*List!$H3040)+'NEW Reference'!N$17,0)</f>
        <v>24048</v>
      </c>
      <c r="V3040" s="35">
        <f>ROUND(('NEW Reference'!O$16*List!$H3040)+'NEW Reference'!O$17,0)</f>
        <v>894</v>
      </c>
      <c r="W3040" s="35">
        <f>ROUND(('NEW Reference'!P$16*List!$H3040)+'NEW Reference'!P$17,0)</f>
        <v>1260</v>
      </c>
      <c r="X3040" s="35">
        <f>ROUND(('NEW Reference'!Q$16*List!$H3040)+'NEW Reference'!Q$17,0)</f>
        <v>630</v>
      </c>
      <c r="Y3040" s="36"/>
      <c r="Z3040" s="4" t="str">
        <f t="shared" si="143"/>
        <v>PIERCE, Washington</v>
      </c>
      <c r="AA3040" s="37" t="s">
        <v>1932</v>
      </c>
      <c r="AB3040" s="37" t="s">
        <v>49</v>
      </c>
      <c r="AC3040" s="32" t="s">
        <v>8291</v>
      </c>
      <c r="AD3040" s="38"/>
      <c r="AE3040">
        <f t="shared" si="144"/>
        <v>1.1752</v>
      </c>
    </row>
    <row r="3041" spans="1:31">
      <c r="A3041" s="28" t="s">
        <v>8357</v>
      </c>
      <c r="B3041" s="44" t="s">
        <v>8358</v>
      </c>
      <c r="C3041" s="47">
        <v>99950</v>
      </c>
      <c r="D3041" s="30" t="s">
        <v>250</v>
      </c>
      <c r="E3041" s="37" t="s">
        <v>1239</v>
      </c>
      <c r="F3041" s="50" t="s">
        <v>8291</v>
      </c>
      <c r="G3041" s="33" t="s">
        <v>59</v>
      </c>
      <c r="H3041">
        <f t="shared" si="142"/>
        <v>0.97529999999999994</v>
      </c>
      <c r="I3041" s="34">
        <f>ROUND(('NEW Reference'!B$16*List!$H3041)+'NEW Reference'!B$17,0)</f>
        <v>1192</v>
      </c>
      <c r="J3041" s="34">
        <f>ROUND(('NEW Reference'!C$16*List!$H3041)+'NEW Reference'!C$17,0)</f>
        <v>1778</v>
      </c>
      <c r="K3041" s="34">
        <f>ROUND(('NEW Reference'!D$16*List!$H3041)+'NEW Reference'!D$17,0)</f>
        <v>2131</v>
      </c>
      <c r="L3041" s="34">
        <f>ROUND(('NEW Reference'!E$16*List!$H3041)+'NEW Reference'!E$17,0)</f>
        <v>2634</v>
      </c>
      <c r="M3041" s="34">
        <f>ROUND(('NEW Reference'!F$16*List!$H3041)+'NEW Reference'!F$17,0)</f>
        <v>2744</v>
      </c>
      <c r="N3041" s="34">
        <f>ROUND(('NEW Reference'!G$16*List!$H3041)+'NEW Reference'!G$17,0)</f>
        <v>3106</v>
      </c>
      <c r="O3041" s="34">
        <f>ROUND(('NEW Reference'!H$16*List!$H3041)+'NEW Reference'!H$17,0)</f>
        <v>3225</v>
      </c>
      <c r="P3041" s="34">
        <f>ROUND(('NEW Reference'!I$16*List!$H3041)+'NEW Reference'!I$17,0)</f>
        <v>3352</v>
      </c>
      <c r="Q3041" s="34">
        <f>ROUND(('NEW Reference'!J$16*List!$H3041)+'NEW Reference'!J$17,0)</f>
        <v>3881</v>
      </c>
      <c r="R3041" s="34">
        <f>ROUND(('NEW Reference'!K$16*List!$H3041)+'NEW Reference'!K$17,0)</f>
        <v>4004</v>
      </c>
      <c r="S3041" s="34">
        <f>ROUND(('NEW Reference'!L$16*List!$H3041)+'NEW Reference'!L$17,0)</f>
        <v>4320</v>
      </c>
      <c r="T3041" s="34">
        <f>ROUND(('NEW Reference'!M$16*List!$H3041)+'NEW Reference'!M$17,0)</f>
        <v>5160</v>
      </c>
      <c r="U3041" s="34">
        <f>ROUND(('NEW Reference'!N$16*List!$H3041)+'NEW Reference'!N$17,0)</f>
        <v>20820</v>
      </c>
      <c r="V3041" s="35">
        <f>ROUND(('NEW Reference'!O$16*List!$H3041)+'NEW Reference'!O$17,0)</f>
        <v>774</v>
      </c>
      <c r="W3041" s="35">
        <f>ROUND(('NEW Reference'!P$16*List!$H3041)+'NEW Reference'!P$17,0)</f>
        <v>1091</v>
      </c>
      <c r="X3041" s="35">
        <f>ROUND(('NEW Reference'!Q$16*List!$H3041)+'NEW Reference'!Q$17,0)</f>
        <v>545</v>
      </c>
      <c r="Y3041" s="36"/>
      <c r="Z3041" s="4" t="str">
        <f t="shared" si="143"/>
        <v>SAN JUAN, Washington</v>
      </c>
      <c r="AA3041" s="37" t="s">
        <v>1239</v>
      </c>
      <c r="AB3041" s="37" t="s">
        <v>49</v>
      </c>
      <c r="AC3041" s="32" t="s">
        <v>8291</v>
      </c>
      <c r="AD3041" s="38"/>
      <c r="AE3041">
        <f t="shared" si="144"/>
        <v>0.97529999999999994</v>
      </c>
    </row>
    <row r="3042" spans="1:31">
      <c r="A3042" s="28" t="s">
        <v>8359</v>
      </c>
      <c r="B3042" s="44" t="s">
        <v>8360</v>
      </c>
      <c r="C3042" s="45">
        <v>34580</v>
      </c>
      <c r="D3042" s="30" t="s">
        <v>1240</v>
      </c>
      <c r="E3042" s="46" t="s">
        <v>8361</v>
      </c>
      <c r="F3042" s="49" t="s">
        <v>8291</v>
      </c>
      <c r="G3042" s="33" t="s">
        <v>48</v>
      </c>
      <c r="H3042">
        <f t="shared" si="142"/>
        <v>1.0125</v>
      </c>
      <c r="I3042" s="34">
        <f>ROUND(('NEW Reference'!B$16*List!$H3042)+'NEW Reference'!B$17,0)</f>
        <v>1227</v>
      </c>
      <c r="J3042" s="34">
        <f>ROUND(('NEW Reference'!C$16*List!$H3042)+'NEW Reference'!C$17,0)</f>
        <v>1829</v>
      </c>
      <c r="K3042" s="34">
        <f>ROUND(('NEW Reference'!D$16*List!$H3042)+'NEW Reference'!D$17,0)</f>
        <v>2192</v>
      </c>
      <c r="L3042" s="34">
        <f>ROUND(('NEW Reference'!E$16*List!$H3042)+'NEW Reference'!E$17,0)</f>
        <v>2710</v>
      </c>
      <c r="M3042" s="34">
        <f>ROUND(('NEW Reference'!F$16*List!$H3042)+'NEW Reference'!F$17,0)</f>
        <v>2823</v>
      </c>
      <c r="N3042" s="34">
        <f>ROUND(('NEW Reference'!G$16*List!$H3042)+'NEW Reference'!G$17,0)</f>
        <v>3196</v>
      </c>
      <c r="O3042" s="34">
        <f>ROUND(('NEW Reference'!H$16*List!$H3042)+'NEW Reference'!H$17,0)</f>
        <v>3318</v>
      </c>
      <c r="P3042" s="34">
        <f>ROUND(('NEW Reference'!I$16*List!$H3042)+'NEW Reference'!I$17,0)</f>
        <v>3449</v>
      </c>
      <c r="Q3042" s="34">
        <f>ROUND(('NEW Reference'!J$16*List!$H3042)+'NEW Reference'!J$17,0)</f>
        <v>3993</v>
      </c>
      <c r="R3042" s="34">
        <f>ROUND(('NEW Reference'!K$16*List!$H3042)+'NEW Reference'!K$17,0)</f>
        <v>4119</v>
      </c>
      <c r="S3042" s="34">
        <f>ROUND(('NEW Reference'!L$16*List!$H3042)+'NEW Reference'!L$17,0)</f>
        <v>4445</v>
      </c>
      <c r="T3042" s="34">
        <f>ROUND(('NEW Reference'!M$16*List!$H3042)+'NEW Reference'!M$17,0)</f>
        <v>5309</v>
      </c>
      <c r="U3042" s="34">
        <f>ROUND(('NEW Reference'!N$16*List!$H3042)+'NEW Reference'!N$17,0)</f>
        <v>21421</v>
      </c>
      <c r="V3042" s="35">
        <f>ROUND(('NEW Reference'!O$16*List!$H3042)+'NEW Reference'!O$17,0)</f>
        <v>796</v>
      </c>
      <c r="W3042" s="35">
        <f>ROUND(('NEW Reference'!P$16*List!$H3042)+'NEW Reference'!P$17,0)</f>
        <v>1122</v>
      </c>
      <c r="X3042" s="35">
        <f>ROUND(('NEW Reference'!Q$16*List!$H3042)+'NEW Reference'!Q$17,0)</f>
        <v>561</v>
      </c>
      <c r="Y3042" s="36"/>
      <c r="Z3042" s="4" t="str">
        <f t="shared" si="143"/>
        <v>SKAGIT, Washington</v>
      </c>
      <c r="AA3042" s="46" t="s">
        <v>8361</v>
      </c>
      <c r="AB3042" s="37" t="s">
        <v>49</v>
      </c>
      <c r="AC3042" s="41" t="s">
        <v>8291</v>
      </c>
      <c r="AD3042" s="42"/>
      <c r="AE3042">
        <f t="shared" si="144"/>
        <v>1.0125</v>
      </c>
    </row>
    <row r="3043" spans="1:31">
      <c r="A3043" s="28" t="s">
        <v>8362</v>
      </c>
      <c r="B3043" s="44" t="s">
        <v>8363</v>
      </c>
      <c r="C3043" s="47">
        <v>38900</v>
      </c>
      <c r="D3043" s="30" t="s">
        <v>1406</v>
      </c>
      <c r="E3043" s="37" t="s">
        <v>8364</v>
      </c>
      <c r="F3043" s="49" t="s">
        <v>8291</v>
      </c>
      <c r="G3043" s="33" t="s">
        <v>48</v>
      </c>
      <c r="H3043">
        <f t="shared" si="142"/>
        <v>1.2490000000000001</v>
      </c>
      <c r="I3043" s="34">
        <f>ROUND(('NEW Reference'!B$16*List!$H3043)+'NEW Reference'!B$17,0)</f>
        <v>1446</v>
      </c>
      <c r="J3043" s="34">
        <f>ROUND(('NEW Reference'!C$16*List!$H3043)+'NEW Reference'!C$17,0)</f>
        <v>2156</v>
      </c>
      <c r="K3043" s="34">
        <f>ROUND(('NEW Reference'!D$16*List!$H3043)+'NEW Reference'!D$17,0)</f>
        <v>2583</v>
      </c>
      <c r="L3043" s="34">
        <f>ROUND(('NEW Reference'!E$16*List!$H3043)+'NEW Reference'!E$17,0)</f>
        <v>3193</v>
      </c>
      <c r="M3043" s="34">
        <f>ROUND(('NEW Reference'!F$16*List!$H3043)+'NEW Reference'!F$17,0)</f>
        <v>3327</v>
      </c>
      <c r="N3043" s="34">
        <f>ROUND(('NEW Reference'!G$16*List!$H3043)+'NEW Reference'!G$17,0)</f>
        <v>3766</v>
      </c>
      <c r="O3043" s="34">
        <f>ROUND(('NEW Reference'!H$16*List!$H3043)+'NEW Reference'!H$17,0)</f>
        <v>3910</v>
      </c>
      <c r="P3043" s="34">
        <f>ROUND(('NEW Reference'!I$16*List!$H3043)+'NEW Reference'!I$17,0)</f>
        <v>4063</v>
      </c>
      <c r="Q3043" s="34">
        <f>ROUND(('NEW Reference'!J$16*List!$H3043)+'NEW Reference'!J$17,0)</f>
        <v>4705</v>
      </c>
      <c r="R3043" s="34">
        <f>ROUND(('NEW Reference'!K$16*List!$H3043)+'NEW Reference'!K$17,0)</f>
        <v>4854</v>
      </c>
      <c r="S3043" s="34">
        <f>ROUND(('NEW Reference'!L$16*List!$H3043)+'NEW Reference'!L$17,0)</f>
        <v>5238</v>
      </c>
      <c r="T3043" s="34">
        <f>ROUND(('NEW Reference'!M$16*List!$H3043)+'NEW Reference'!M$17,0)</f>
        <v>6255</v>
      </c>
      <c r="U3043" s="34">
        <f>ROUND(('NEW Reference'!N$16*List!$H3043)+'NEW Reference'!N$17,0)</f>
        <v>25240</v>
      </c>
      <c r="V3043" s="35">
        <f>ROUND(('NEW Reference'!O$16*List!$H3043)+'NEW Reference'!O$17,0)</f>
        <v>938</v>
      </c>
      <c r="W3043" s="35">
        <f>ROUND(('NEW Reference'!P$16*List!$H3043)+'NEW Reference'!P$17,0)</f>
        <v>1322</v>
      </c>
      <c r="X3043" s="35">
        <f>ROUND(('NEW Reference'!Q$16*List!$H3043)+'NEW Reference'!Q$17,0)</f>
        <v>661</v>
      </c>
      <c r="Y3043" s="36"/>
      <c r="Z3043" s="4" t="str">
        <f t="shared" si="143"/>
        <v>SKAMANIA, Washington</v>
      </c>
      <c r="AA3043" s="37" t="s">
        <v>8364</v>
      </c>
      <c r="AB3043" s="37" t="s">
        <v>49</v>
      </c>
      <c r="AC3043" s="32" t="s">
        <v>8291</v>
      </c>
      <c r="AD3043" s="38"/>
      <c r="AE3043">
        <f t="shared" si="144"/>
        <v>1.2490000000000001</v>
      </c>
    </row>
    <row r="3044" spans="1:31">
      <c r="A3044" s="28" t="s">
        <v>8365</v>
      </c>
      <c r="B3044" s="44" t="s">
        <v>8366</v>
      </c>
      <c r="C3044" s="47">
        <v>42644</v>
      </c>
      <c r="D3044" s="30" t="s">
        <v>1576</v>
      </c>
      <c r="E3044" s="37" t="s">
        <v>8367</v>
      </c>
      <c r="F3044" s="49" t="s">
        <v>8291</v>
      </c>
      <c r="G3044" s="33" t="s">
        <v>48</v>
      </c>
      <c r="H3044">
        <f t="shared" si="142"/>
        <v>1.1772</v>
      </c>
      <c r="I3044" s="34">
        <f>ROUND(('NEW Reference'!B$16*List!$H3044)+'NEW Reference'!B$17,0)</f>
        <v>1379</v>
      </c>
      <c r="J3044" s="34">
        <f>ROUND(('NEW Reference'!C$16*List!$H3044)+'NEW Reference'!C$17,0)</f>
        <v>2057</v>
      </c>
      <c r="K3044" s="34">
        <f>ROUND(('NEW Reference'!D$16*List!$H3044)+'NEW Reference'!D$17,0)</f>
        <v>2464</v>
      </c>
      <c r="L3044" s="34">
        <f>ROUND(('NEW Reference'!E$16*List!$H3044)+'NEW Reference'!E$17,0)</f>
        <v>3047</v>
      </c>
      <c r="M3044" s="34">
        <f>ROUND(('NEW Reference'!F$16*List!$H3044)+'NEW Reference'!F$17,0)</f>
        <v>3174</v>
      </c>
      <c r="N3044" s="34">
        <f>ROUND(('NEW Reference'!G$16*List!$H3044)+'NEW Reference'!G$17,0)</f>
        <v>3593</v>
      </c>
      <c r="O3044" s="34">
        <f>ROUND(('NEW Reference'!H$16*List!$H3044)+'NEW Reference'!H$17,0)</f>
        <v>3730</v>
      </c>
      <c r="P3044" s="34">
        <f>ROUND(('NEW Reference'!I$16*List!$H3044)+'NEW Reference'!I$17,0)</f>
        <v>3877</v>
      </c>
      <c r="Q3044" s="34">
        <f>ROUND(('NEW Reference'!J$16*List!$H3044)+'NEW Reference'!J$17,0)</f>
        <v>4489</v>
      </c>
      <c r="R3044" s="34">
        <f>ROUND(('NEW Reference'!K$16*List!$H3044)+'NEW Reference'!K$17,0)</f>
        <v>4631</v>
      </c>
      <c r="S3044" s="34">
        <f>ROUND(('NEW Reference'!L$16*List!$H3044)+'NEW Reference'!L$17,0)</f>
        <v>4997</v>
      </c>
      <c r="T3044" s="34">
        <f>ROUND(('NEW Reference'!M$16*List!$H3044)+'NEW Reference'!M$17,0)</f>
        <v>5968</v>
      </c>
      <c r="U3044" s="34">
        <f>ROUND(('NEW Reference'!N$16*List!$H3044)+'NEW Reference'!N$17,0)</f>
        <v>24080</v>
      </c>
      <c r="V3044" s="35">
        <f>ROUND(('NEW Reference'!O$16*List!$H3044)+'NEW Reference'!O$17,0)</f>
        <v>895</v>
      </c>
      <c r="W3044" s="35">
        <f>ROUND(('NEW Reference'!P$16*List!$H3044)+'NEW Reference'!P$17,0)</f>
        <v>1261</v>
      </c>
      <c r="X3044" s="35">
        <f>ROUND(('NEW Reference'!Q$16*List!$H3044)+'NEW Reference'!Q$17,0)</f>
        <v>631</v>
      </c>
      <c r="Y3044" s="36"/>
      <c r="Z3044" s="4" t="str">
        <f t="shared" si="143"/>
        <v>SNOHOMISH, Washington</v>
      </c>
      <c r="AA3044" s="37" t="s">
        <v>8367</v>
      </c>
      <c r="AB3044" s="37" t="s">
        <v>49</v>
      </c>
      <c r="AC3044" s="32" t="s">
        <v>8291</v>
      </c>
      <c r="AD3044" s="38"/>
      <c r="AE3044">
        <f t="shared" si="144"/>
        <v>1.1772</v>
      </c>
    </row>
    <row r="3045" spans="1:31">
      <c r="A3045" s="28" t="s">
        <v>8368</v>
      </c>
      <c r="B3045" s="44" t="s">
        <v>8369</v>
      </c>
      <c r="C3045" s="45">
        <v>44060</v>
      </c>
      <c r="D3045" s="30" t="s">
        <v>1615</v>
      </c>
      <c r="E3045" s="46" t="s">
        <v>8370</v>
      </c>
      <c r="F3045" s="49" t="s">
        <v>8291</v>
      </c>
      <c r="G3045" s="33" t="s">
        <v>48</v>
      </c>
      <c r="H3045">
        <f t="shared" si="142"/>
        <v>1.0906</v>
      </c>
      <c r="I3045" s="34">
        <f>ROUND(('NEW Reference'!B$16*List!$H3045)+'NEW Reference'!B$17,0)</f>
        <v>1299</v>
      </c>
      <c r="J3045" s="34">
        <f>ROUND(('NEW Reference'!C$16*List!$H3045)+'NEW Reference'!C$17,0)</f>
        <v>1937</v>
      </c>
      <c r="K3045" s="34">
        <f>ROUND(('NEW Reference'!D$16*List!$H3045)+'NEW Reference'!D$17,0)</f>
        <v>2321</v>
      </c>
      <c r="L3045" s="34">
        <f>ROUND(('NEW Reference'!E$16*List!$H3045)+'NEW Reference'!E$17,0)</f>
        <v>2870</v>
      </c>
      <c r="M3045" s="34">
        <f>ROUND(('NEW Reference'!F$16*List!$H3045)+'NEW Reference'!F$17,0)</f>
        <v>2990</v>
      </c>
      <c r="N3045" s="34">
        <f>ROUND(('NEW Reference'!G$16*List!$H3045)+'NEW Reference'!G$17,0)</f>
        <v>3384</v>
      </c>
      <c r="O3045" s="34">
        <f>ROUND(('NEW Reference'!H$16*List!$H3045)+'NEW Reference'!H$17,0)</f>
        <v>3514</v>
      </c>
      <c r="P3045" s="34">
        <f>ROUND(('NEW Reference'!I$16*List!$H3045)+'NEW Reference'!I$17,0)</f>
        <v>3652</v>
      </c>
      <c r="Q3045" s="34">
        <f>ROUND(('NEW Reference'!J$16*List!$H3045)+'NEW Reference'!J$17,0)</f>
        <v>4229</v>
      </c>
      <c r="R3045" s="34">
        <f>ROUND(('NEW Reference'!K$16*List!$H3045)+'NEW Reference'!K$17,0)</f>
        <v>4362</v>
      </c>
      <c r="S3045" s="34">
        <f>ROUND(('NEW Reference'!L$16*List!$H3045)+'NEW Reference'!L$17,0)</f>
        <v>4707</v>
      </c>
      <c r="T3045" s="34">
        <f>ROUND(('NEW Reference'!M$16*List!$H3045)+'NEW Reference'!M$17,0)</f>
        <v>5621</v>
      </c>
      <c r="U3045" s="34">
        <f>ROUND(('NEW Reference'!N$16*List!$H3045)+'NEW Reference'!N$17,0)</f>
        <v>22682</v>
      </c>
      <c r="V3045" s="35">
        <f>ROUND(('NEW Reference'!O$16*List!$H3045)+'NEW Reference'!O$17,0)</f>
        <v>843</v>
      </c>
      <c r="W3045" s="35">
        <f>ROUND(('NEW Reference'!P$16*List!$H3045)+'NEW Reference'!P$17,0)</f>
        <v>1188</v>
      </c>
      <c r="X3045" s="35">
        <f>ROUND(('NEW Reference'!Q$16*List!$H3045)+'NEW Reference'!Q$17,0)</f>
        <v>594</v>
      </c>
      <c r="Y3045" s="36"/>
      <c r="Z3045" s="4" t="str">
        <f t="shared" si="143"/>
        <v>SPOKANE, Washington</v>
      </c>
      <c r="AA3045" s="46" t="s">
        <v>8370</v>
      </c>
      <c r="AB3045" s="37" t="s">
        <v>49</v>
      </c>
      <c r="AC3045" s="41" t="s">
        <v>8291</v>
      </c>
      <c r="AD3045" s="42"/>
      <c r="AE3045">
        <f t="shared" si="144"/>
        <v>1.0906</v>
      </c>
    </row>
    <row r="3046" spans="1:31">
      <c r="A3046" s="28" t="s">
        <v>8371</v>
      </c>
      <c r="B3046" s="44" t="s">
        <v>8372</v>
      </c>
      <c r="C3046" s="45">
        <v>44060</v>
      </c>
      <c r="D3046" s="30" t="s">
        <v>1615</v>
      </c>
      <c r="E3046" s="46" t="s">
        <v>3180</v>
      </c>
      <c r="F3046" s="49" t="s">
        <v>8291</v>
      </c>
      <c r="G3046" s="33" t="s">
        <v>48</v>
      </c>
      <c r="H3046">
        <f t="shared" si="142"/>
        <v>1.0906</v>
      </c>
      <c r="I3046" s="34">
        <f>ROUND(('NEW Reference'!B$16*List!$H3046)+'NEW Reference'!B$17,0)</f>
        <v>1299</v>
      </c>
      <c r="J3046" s="34">
        <f>ROUND(('NEW Reference'!C$16*List!$H3046)+'NEW Reference'!C$17,0)</f>
        <v>1937</v>
      </c>
      <c r="K3046" s="34">
        <f>ROUND(('NEW Reference'!D$16*List!$H3046)+'NEW Reference'!D$17,0)</f>
        <v>2321</v>
      </c>
      <c r="L3046" s="34">
        <f>ROUND(('NEW Reference'!E$16*List!$H3046)+'NEW Reference'!E$17,0)</f>
        <v>2870</v>
      </c>
      <c r="M3046" s="34">
        <f>ROUND(('NEW Reference'!F$16*List!$H3046)+'NEW Reference'!F$17,0)</f>
        <v>2990</v>
      </c>
      <c r="N3046" s="34">
        <f>ROUND(('NEW Reference'!G$16*List!$H3046)+'NEW Reference'!G$17,0)</f>
        <v>3384</v>
      </c>
      <c r="O3046" s="34">
        <f>ROUND(('NEW Reference'!H$16*List!$H3046)+'NEW Reference'!H$17,0)</f>
        <v>3514</v>
      </c>
      <c r="P3046" s="34">
        <f>ROUND(('NEW Reference'!I$16*List!$H3046)+'NEW Reference'!I$17,0)</f>
        <v>3652</v>
      </c>
      <c r="Q3046" s="34">
        <f>ROUND(('NEW Reference'!J$16*List!$H3046)+'NEW Reference'!J$17,0)</f>
        <v>4229</v>
      </c>
      <c r="R3046" s="34">
        <f>ROUND(('NEW Reference'!K$16*List!$H3046)+'NEW Reference'!K$17,0)</f>
        <v>4362</v>
      </c>
      <c r="S3046" s="34">
        <f>ROUND(('NEW Reference'!L$16*List!$H3046)+'NEW Reference'!L$17,0)</f>
        <v>4707</v>
      </c>
      <c r="T3046" s="34">
        <f>ROUND(('NEW Reference'!M$16*List!$H3046)+'NEW Reference'!M$17,0)</f>
        <v>5621</v>
      </c>
      <c r="U3046" s="34">
        <f>ROUND(('NEW Reference'!N$16*List!$H3046)+'NEW Reference'!N$17,0)</f>
        <v>22682</v>
      </c>
      <c r="V3046" s="35">
        <f>ROUND(('NEW Reference'!O$16*List!$H3046)+'NEW Reference'!O$17,0)</f>
        <v>843</v>
      </c>
      <c r="W3046" s="35">
        <f>ROUND(('NEW Reference'!P$16*List!$H3046)+'NEW Reference'!P$17,0)</f>
        <v>1188</v>
      </c>
      <c r="X3046" s="35">
        <f>ROUND(('NEW Reference'!Q$16*List!$H3046)+'NEW Reference'!Q$17,0)</f>
        <v>594</v>
      </c>
      <c r="Y3046" s="36"/>
      <c r="Z3046" s="4" t="str">
        <f t="shared" si="143"/>
        <v>STEVENS, Washington</v>
      </c>
      <c r="AA3046" s="37" t="s">
        <v>3180</v>
      </c>
      <c r="AB3046" s="37" t="s">
        <v>49</v>
      </c>
      <c r="AC3046" s="32" t="s">
        <v>8291</v>
      </c>
      <c r="AD3046" s="38"/>
      <c r="AE3046">
        <f t="shared" si="144"/>
        <v>1.0906</v>
      </c>
    </row>
    <row r="3047" spans="1:31">
      <c r="A3047" s="28" t="s">
        <v>8373</v>
      </c>
      <c r="B3047" s="44" t="s">
        <v>8374</v>
      </c>
      <c r="C3047" s="47">
        <v>36500</v>
      </c>
      <c r="D3047" s="30" t="s">
        <v>1335</v>
      </c>
      <c r="E3047" s="37" t="s">
        <v>5144</v>
      </c>
      <c r="F3047" s="49" t="s">
        <v>8291</v>
      </c>
      <c r="G3047" s="33" t="s">
        <v>48</v>
      </c>
      <c r="H3047">
        <f t="shared" si="142"/>
        <v>1.1218000000000001</v>
      </c>
      <c r="I3047" s="34">
        <f>ROUND(('NEW Reference'!B$16*List!$H3047)+'NEW Reference'!B$17,0)</f>
        <v>1328</v>
      </c>
      <c r="J3047" s="34">
        <f>ROUND(('NEW Reference'!C$16*List!$H3047)+'NEW Reference'!C$17,0)</f>
        <v>1980</v>
      </c>
      <c r="K3047" s="34">
        <f>ROUND(('NEW Reference'!D$16*List!$H3047)+'NEW Reference'!D$17,0)</f>
        <v>2373</v>
      </c>
      <c r="L3047" s="34">
        <f>ROUND(('NEW Reference'!E$16*List!$H3047)+'NEW Reference'!E$17,0)</f>
        <v>2933</v>
      </c>
      <c r="M3047" s="34">
        <f>ROUND(('NEW Reference'!F$16*List!$H3047)+'NEW Reference'!F$17,0)</f>
        <v>3056</v>
      </c>
      <c r="N3047" s="34">
        <f>ROUND(('NEW Reference'!G$16*List!$H3047)+'NEW Reference'!G$17,0)</f>
        <v>3459</v>
      </c>
      <c r="O3047" s="34">
        <f>ROUND(('NEW Reference'!H$16*List!$H3047)+'NEW Reference'!H$17,0)</f>
        <v>3592</v>
      </c>
      <c r="P3047" s="34">
        <f>ROUND(('NEW Reference'!I$16*List!$H3047)+'NEW Reference'!I$17,0)</f>
        <v>3733</v>
      </c>
      <c r="Q3047" s="34">
        <f>ROUND(('NEW Reference'!J$16*List!$H3047)+'NEW Reference'!J$17,0)</f>
        <v>4323</v>
      </c>
      <c r="R3047" s="34">
        <f>ROUND(('NEW Reference'!K$16*List!$H3047)+'NEW Reference'!K$17,0)</f>
        <v>4459</v>
      </c>
      <c r="S3047" s="34">
        <f>ROUND(('NEW Reference'!L$16*List!$H3047)+'NEW Reference'!L$17,0)</f>
        <v>4811</v>
      </c>
      <c r="T3047" s="34">
        <f>ROUND(('NEW Reference'!M$16*List!$H3047)+'NEW Reference'!M$17,0)</f>
        <v>5746</v>
      </c>
      <c r="U3047" s="34">
        <f>ROUND(('NEW Reference'!N$16*List!$H3047)+'NEW Reference'!N$17,0)</f>
        <v>23186</v>
      </c>
      <c r="V3047" s="35">
        <f>ROUND(('NEW Reference'!O$16*List!$H3047)+'NEW Reference'!O$17,0)</f>
        <v>862</v>
      </c>
      <c r="W3047" s="35">
        <f>ROUND(('NEW Reference'!P$16*List!$H3047)+'NEW Reference'!P$17,0)</f>
        <v>1215</v>
      </c>
      <c r="X3047" s="35">
        <f>ROUND(('NEW Reference'!Q$16*List!$H3047)+'NEW Reference'!Q$17,0)</f>
        <v>607</v>
      </c>
      <c r="Y3047" s="36"/>
      <c r="Z3047" s="4" t="str">
        <f t="shared" si="143"/>
        <v>THURSTON, Washington</v>
      </c>
      <c r="AA3047" s="46" t="s">
        <v>5144</v>
      </c>
      <c r="AB3047" s="37" t="s">
        <v>49</v>
      </c>
      <c r="AC3047" s="41" t="s">
        <v>8291</v>
      </c>
      <c r="AD3047" s="42"/>
      <c r="AE3047">
        <f t="shared" si="144"/>
        <v>1.1218000000000001</v>
      </c>
    </row>
    <row r="3048" spans="1:31">
      <c r="A3048" s="28" t="s">
        <v>8375</v>
      </c>
      <c r="B3048" s="44" t="s">
        <v>8376</v>
      </c>
      <c r="C3048" s="45">
        <v>99950</v>
      </c>
      <c r="D3048" s="30" t="s">
        <v>250</v>
      </c>
      <c r="E3048" s="46" t="s">
        <v>8377</v>
      </c>
      <c r="F3048" s="50" t="s">
        <v>8291</v>
      </c>
      <c r="G3048" s="33" t="s">
        <v>59</v>
      </c>
      <c r="H3048">
        <f t="shared" si="142"/>
        <v>0.97529999999999994</v>
      </c>
      <c r="I3048" s="34">
        <f>ROUND(('NEW Reference'!B$16*List!$H3048)+'NEW Reference'!B$17,0)</f>
        <v>1192</v>
      </c>
      <c r="J3048" s="34">
        <f>ROUND(('NEW Reference'!C$16*List!$H3048)+'NEW Reference'!C$17,0)</f>
        <v>1778</v>
      </c>
      <c r="K3048" s="34">
        <f>ROUND(('NEW Reference'!D$16*List!$H3048)+'NEW Reference'!D$17,0)</f>
        <v>2131</v>
      </c>
      <c r="L3048" s="34">
        <f>ROUND(('NEW Reference'!E$16*List!$H3048)+'NEW Reference'!E$17,0)</f>
        <v>2634</v>
      </c>
      <c r="M3048" s="34">
        <f>ROUND(('NEW Reference'!F$16*List!$H3048)+'NEW Reference'!F$17,0)</f>
        <v>2744</v>
      </c>
      <c r="N3048" s="34">
        <f>ROUND(('NEW Reference'!G$16*List!$H3048)+'NEW Reference'!G$17,0)</f>
        <v>3106</v>
      </c>
      <c r="O3048" s="34">
        <f>ROUND(('NEW Reference'!H$16*List!$H3048)+'NEW Reference'!H$17,0)</f>
        <v>3225</v>
      </c>
      <c r="P3048" s="34">
        <f>ROUND(('NEW Reference'!I$16*List!$H3048)+'NEW Reference'!I$17,0)</f>
        <v>3352</v>
      </c>
      <c r="Q3048" s="34">
        <f>ROUND(('NEW Reference'!J$16*List!$H3048)+'NEW Reference'!J$17,0)</f>
        <v>3881</v>
      </c>
      <c r="R3048" s="34">
        <f>ROUND(('NEW Reference'!K$16*List!$H3048)+'NEW Reference'!K$17,0)</f>
        <v>4004</v>
      </c>
      <c r="S3048" s="34">
        <f>ROUND(('NEW Reference'!L$16*List!$H3048)+'NEW Reference'!L$17,0)</f>
        <v>4320</v>
      </c>
      <c r="T3048" s="34">
        <f>ROUND(('NEW Reference'!M$16*List!$H3048)+'NEW Reference'!M$17,0)</f>
        <v>5160</v>
      </c>
      <c r="U3048" s="34">
        <f>ROUND(('NEW Reference'!N$16*List!$H3048)+'NEW Reference'!N$17,0)</f>
        <v>20820</v>
      </c>
      <c r="V3048" s="35">
        <f>ROUND(('NEW Reference'!O$16*List!$H3048)+'NEW Reference'!O$17,0)</f>
        <v>774</v>
      </c>
      <c r="W3048" s="35">
        <f>ROUND(('NEW Reference'!P$16*List!$H3048)+'NEW Reference'!P$17,0)</f>
        <v>1091</v>
      </c>
      <c r="X3048" s="35">
        <f>ROUND(('NEW Reference'!Q$16*List!$H3048)+'NEW Reference'!Q$17,0)</f>
        <v>545</v>
      </c>
      <c r="Y3048" s="36"/>
      <c r="Z3048" s="4" t="str">
        <f t="shared" si="143"/>
        <v>WAHKIAKUM, Washington</v>
      </c>
      <c r="AA3048" s="37" t="s">
        <v>8377</v>
      </c>
      <c r="AB3048" s="37" t="s">
        <v>49</v>
      </c>
      <c r="AC3048" s="32" t="s">
        <v>8291</v>
      </c>
      <c r="AD3048" s="38"/>
      <c r="AE3048">
        <f t="shared" si="144"/>
        <v>0.97529999999999994</v>
      </c>
    </row>
    <row r="3049" spans="1:31">
      <c r="A3049" s="28" t="s">
        <v>8378</v>
      </c>
      <c r="B3049" s="44" t="s">
        <v>8379</v>
      </c>
      <c r="C3049" s="47">
        <v>47460</v>
      </c>
      <c r="D3049" s="30" t="s">
        <v>1729</v>
      </c>
      <c r="E3049" s="37" t="s">
        <v>8380</v>
      </c>
      <c r="F3049" s="49" t="s">
        <v>8291</v>
      </c>
      <c r="G3049" s="33" t="s">
        <v>48</v>
      </c>
      <c r="H3049">
        <f t="shared" si="142"/>
        <v>1.0372000000000001</v>
      </c>
      <c r="I3049" s="34">
        <f>ROUND(('NEW Reference'!B$16*List!$H3049)+'NEW Reference'!B$17,0)</f>
        <v>1250</v>
      </c>
      <c r="J3049" s="34">
        <f>ROUND(('NEW Reference'!C$16*List!$H3049)+'NEW Reference'!C$17,0)</f>
        <v>1863</v>
      </c>
      <c r="K3049" s="34">
        <f>ROUND(('NEW Reference'!D$16*List!$H3049)+'NEW Reference'!D$17,0)</f>
        <v>2233</v>
      </c>
      <c r="L3049" s="34">
        <f>ROUND(('NEW Reference'!E$16*List!$H3049)+'NEW Reference'!E$17,0)</f>
        <v>2761</v>
      </c>
      <c r="M3049" s="34">
        <f>ROUND(('NEW Reference'!F$16*List!$H3049)+'NEW Reference'!F$17,0)</f>
        <v>2876</v>
      </c>
      <c r="N3049" s="34">
        <f>ROUND(('NEW Reference'!G$16*List!$H3049)+'NEW Reference'!G$17,0)</f>
        <v>3256</v>
      </c>
      <c r="O3049" s="34">
        <f>ROUND(('NEW Reference'!H$16*List!$H3049)+'NEW Reference'!H$17,0)</f>
        <v>3380</v>
      </c>
      <c r="P3049" s="34">
        <f>ROUND(('NEW Reference'!I$16*List!$H3049)+'NEW Reference'!I$17,0)</f>
        <v>3513</v>
      </c>
      <c r="Q3049" s="34">
        <f>ROUND(('NEW Reference'!J$16*List!$H3049)+'NEW Reference'!J$17,0)</f>
        <v>4068</v>
      </c>
      <c r="R3049" s="34">
        <f>ROUND(('NEW Reference'!K$16*List!$H3049)+'NEW Reference'!K$17,0)</f>
        <v>4196</v>
      </c>
      <c r="S3049" s="34">
        <f>ROUND(('NEW Reference'!L$16*List!$H3049)+'NEW Reference'!L$17,0)</f>
        <v>4528</v>
      </c>
      <c r="T3049" s="34">
        <f>ROUND(('NEW Reference'!M$16*List!$H3049)+'NEW Reference'!M$17,0)</f>
        <v>5408</v>
      </c>
      <c r="U3049" s="34">
        <f>ROUND(('NEW Reference'!N$16*List!$H3049)+'NEW Reference'!N$17,0)</f>
        <v>21820</v>
      </c>
      <c r="V3049" s="35">
        <f>ROUND(('NEW Reference'!O$16*List!$H3049)+'NEW Reference'!O$17,0)</f>
        <v>811</v>
      </c>
      <c r="W3049" s="35">
        <f>ROUND(('NEW Reference'!P$16*List!$H3049)+'NEW Reference'!P$17,0)</f>
        <v>1143</v>
      </c>
      <c r="X3049" s="35">
        <f>ROUND(('NEW Reference'!Q$16*List!$H3049)+'NEW Reference'!Q$17,0)</f>
        <v>572</v>
      </c>
      <c r="Y3049" s="36"/>
      <c r="Z3049" s="4" t="str">
        <f t="shared" si="143"/>
        <v>WALLA WALLA, Washington</v>
      </c>
      <c r="AA3049" s="37" t="s">
        <v>8380</v>
      </c>
      <c r="AB3049" s="37" t="s">
        <v>49</v>
      </c>
      <c r="AC3049" s="32" t="s">
        <v>8291</v>
      </c>
      <c r="AD3049" s="38"/>
      <c r="AE3049">
        <f t="shared" si="144"/>
        <v>1.0372000000000001</v>
      </c>
    </row>
    <row r="3050" spans="1:31">
      <c r="A3050" s="28" t="s">
        <v>8381</v>
      </c>
      <c r="B3050" s="44" t="s">
        <v>8382</v>
      </c>
      <c r="C3050" s="47">
        <v>13380</v>
      </c>
      <c r="D3050" s="30" t="s">
        <v>387</v>
      </c>
      <c r="E3050" s="37" t="s">
        <v>8383</v>
      </c>
      <c r="F3050" s="49" t="s">
        <v>8291</v>
      </c>
      <c r="G3050" s="33" t="s">
        <v>48</v>
      </c>
      <c r="H3050">
        <f t="shared" si="142"/>
        <v>1.3014000000000001</v>
      </c>
      <c r="I3050" s="34">
        <f>ROUND(('NEW Reference'!B$16*List!$H3050)+'NEW Reference'!B$17,0)</f>
        <v>1494</v>
      </c>
      <c r="J3050" s="34">
        <f>ROUND(('NEW Reference'!C$16*List!$H3050)+'NEW Reference'!C$17,0)</f>
        <v>2228</v>
      </c>
      <c r="K3050" s="34">
        <f>ROUND(('NEW Reference'!D$16*List!$H3050)+'NEW Reference'!D$17,0)</f>
        <v>2669</v>
      </c>
      <c r="L3050" s="34">
        <f>ROUND(('NEW Reference'!E$16*List!$H3050)+'NEW Reference'!E$17,0)</f>
        <v>3300</v>
      </c>
      <c r="M3050" s="34">
        <f>ROUND(('NEW Reference'!F$16*List!$H3050)+'NEW Reference'!F$17,0)</f>
        <v>3438</v>
      </c>
      <c r="N3050" s="34">
        <f>ROUND(('NEW Reference'!G$16*List!$H3050)+'NEW Reference'!G$17,0)</f>
        <v>3892</v>
      </c>
      <c r="O3050" s="34">
        <f>ROUND(('NEW Reference'!H$16*List!$H3050)+'NEW Reference'!H$17,0)</f>
        <v>4041</v>
      </c>
      <c r="P3050" s="34">
        <f>ROUND(('NEW Reference'!I$16*List!$H3050)+'NEW Reference'!I$17,0)</f>
        <v>4200</v>
      </c>
      <c r="Q3050" s="34">
        <f>ROUND(('NEW Reference'!J$16*List!$H3050)+'NEW Reference'!J$17,0)</f>
        <v>4863</v>
      </c>
      <c r="R3050" s="34">
        <f>ROUND(('NEW Reference'!K$16*List!$H3050)+'NEW Reference'!K$17,0)</f>
        <v>5017</v>
      </c>
      <c r="S3050" s="34">
        <f>ROUND(('NEW Reference'!L$16*List!$H3050)+'NEW Reference'!L$17,0)</f>
        <v>5413</v>
      </c>
      <c r="T3050" s="34">
        <f>ROUND(('NEW Reference'!M$16*List!$H3050)+'NEW Reference'!M$17,0)</f>
        <v>6465</v>
      </c>
      <c r="U3050" s="34">
        <f>ROUND(('NEW Reference'!N$16*List!$H3050)+'NEW Reference'!N$17,0)</f>
        <v>26086</v>
      </c>
      <c r="V3050" s="35">
        <f>ROUND(('NEW Reference'!O$16*List!$H3050)+'NEW Reference'!O$17,0)</f>
        <v>970</v>
      </c>
      <c r="W3050" s="35">
        <f>ROUND(('NEW Reference'!P$16*List!$H3050)+'NEW Reference'!P$17,0)</f>
        <v>1367</v>
      </c>
      <c r="X3050" s="35">
        <f>ROUND(('NEW Reference'!Q$16*List!$H3050)+'NEW Reference'!Q$17,0)</f>
        <v>683</v>
      </c>
      <c r="Y3050" s="36"/>
      <c r="Z3050" s="4" t="str">
        <f t="shared" si="143"/>
        <v>WHATCOM, Washington</v>
      </c>
      <c r="AA3050" s="46" t="s">
        <v>8383</v>
      </c>
      <c r="AB3050" s="37" t="s">
        <v>49</v>
      </c>
      <c r="AC3050" s="41" t="s">
        <v>8291</v>
      </c>
      <c r="AD3050" s="42"/>
      <c r="AE3050">
        <f t="shared" si="144"/>
        <v>1.3014000000000001</v>
      </c>
    </row>
    <row r="3051" spans="1:31">
      <c r="A3051" s="28" t="s">
        <v>8384</v>
      </c>
      <c r="B3051" s="44" t="s">
        <v>8385</v>
      </c>
      <c r="C3051" s="47">
        <v>99950</v>
      </c>
      <c r="D3051" s="30" t="s">
        <v>250</v>
      </c>
      <c r="E3051" s="37" t="s">
        <v>8386</v>
      </c>
      <c r="F3051" s="50" t="s">
        <v>8291</v>
      </c>
      <c r="G3051" s="33" t="s">
        <v>59</v>
      </c>
      <c r="H3051">
        <f t="shared" si="142"/>
        <v>0.97529999999999994</v>
      </c>
      <c r="I3051" s="34">
        <f>ROUND(('NEW Reference'!B$16*List!$H3051)+'NEW Reference'!B$17,0)</f>
        <v>1192</v>
      </c>
      <c r="J3051" s="34">
        <f>ROUND(('NEW Reference'!C$16*List!$H3051)+'NEW Reference'!C$17,0)</f>
        <v>1778</v>
      </c>
      <c r="K3051" s="34">
        <f>ROUND(('NEW Reference'!D$16*List!$H3051)+'NEW Reference'!D$17,0)</f>
        <v>2131</v>
      </c>
      <c r="L3051" s="34">
        <f>ROUND(('NEW Reference'!E$16*List!$H3051)+'NEW Reference'!E$17,0)</f>
        <v>2634</v>
      </c>
      <c r="M3051" s="34">
        <f>ROUND(('NEW Reference'!F$16*List!$H3051)+'NEW Reference'!F$17,0)</f>
        <v>2744</v>
      </c>
      <c r="N3051" s="34">
        <f>ROUND(('NEW Reference'!G$16*List!$H3051)+'NEW Reference'!G$17,0)</f>
        <v>3106</v>
      </c>
      <c r="O3051" s="34">
        <f>ROUND(('NEW Reference'!H$16*List!$H3051)+'NEW Reference'!H$17,0)</f>
        <v>3225</v>
      </c>
      <c r="P3051" s="34">
        <f>ROUND(('NEW Reference'!I$16*List!$H3051)+'NEW Reference'!I$17,0)</f>
        <v>3352</v>
      </c>
      <c r="Q3051" s="34">
        <f>ROUND(('NEW Reference'!J$16*List!$H3051)+'NEW Reference'!J$17,0)</f>
        <v>3881</v>
      </c>
      <c r="R3051" s="34">
        <f>ROUND(('NEW Reference'!K$16*List!$H3051)+'NEW Reference'!K$17,0)</f>
        <v>4004</v>
      </c>
      <c r="S3051" s="34">
        <f>ROUND(('NEW Reference'!L$16*List!$H3051)+'NEW Reference'!L$17,0)</f>
        <v>4320</v>
      </c>
      <c r="T3051" s="34">
        <f>ROUND(('NEW Reference'!M$16*List!$H3051)+'NEW Reference'!M$17,0)</f>
        <v>5160</v>
      </c>
      <c r="U3051" s="34">
        <f>ROUND(('NEW Reference'!N$16*List!$H3051)+'NEW Reference'!N$17,0)</f>
        <v>20820</v>
      </c>
      <c r="V3051" s="35">
        <f>ROUND(('NEW Reference'!O$16*List!$H3051)+'NEW Reference'!O$17,0)</f>
        <v>774</v>
      </c>
      <c r="W3051" s="35">
        <f>ROUND(('NEW Reference'!P$16*List!$H3051)+'NEW Reference'!P$17,0)</f>
        <v>1091</v>
      </c>
      <c r="X3051" s="35">
        <f>ROUND(('NEW Reference'!Q$16*List!$H3051)+'NEW Reference'!Q$17,0)</f>
        <v>545</v>
      </c>
      <c r="Y3051" s="36"/>
      <c r="Z3051" s="4" t="str">
        <f t="shared" si="143"/>
        <v>WHITMAN, Washington</v>
      </c>
      <c r="AA3051" s="46" t="s">
        <v>8386</v>
      </c>
      <c r="AB3051" s="37" t="s">
        <v>49</v>
      </c>
      <c r="AC3051" s="41" t="s">
        <v>8291</v>
      </c>
      <c r="AD3051" s="42"/>
      <c r="AE3051">
        <f t="shared" si="144"/>
        <v>0.97529999999999994</v>
      </c>
    </row>
    <row r="3052" spans="1:31">
      <c r="A3052" s="28" t="s">
        <v>8387</v>
      </c>
      <c r="B3052" s="44" t="s">
        <v>8388</v>
      </c>
      <c r="C3052" s="45">
        <v>49420</v>
      </c>
      <c r="D3052" s="30" t="s">
        <v>1798</v>
      </c>
      <c r="E3052" s="46" t="s">
        <v>8389</v>
      </c>
      <c r="F3052" s="49" t="s">
        <v>8291</v>
      </c>
      <c r="G3052" s="33" t="s">
        <v>48</v>
      </c>
      <c r="H3052">
        <f t="shared" si="142"/>
        <v>0.92310000000000003</v>
      </c>
      <c r="I3052" s="34">
        <f>ROUND(('NEW Reference'!B$16*List!$H3052)+'NEW Reference'!B$17,0)</f>
        <v>1144</v>
      </c>
      <c r="J3052" s="34">
        <f>ROUND(('NEW Reference'!C$16*List!$H3052)+'NEW Reference'!C$17,0)</f>
        <v>1706</v>
      </c>
      <c r="K3052" s="34">
        <f>ROUND(('NEW Reference'!D$16*List!$H3052)+'NEW Reference'!D$17,0)</f>
        <v>2044</v>
      </c>
      <c r="L3052" s="34">
        <f>ROUND(('NEW Reference'!E$16*List!$H3052)+'NEW Reference'!E$17,0)</f>
        <v>2527</v>
      </c>
      <c r="M3052" s="34">
        <f>ROUND(('NEW Reference'!F$16*List!$H3052)+'NEW Reference'!F$17,0)</f>
        <v>2633</v>
      </c>
      <c r="N3052" s="34">
        <f>ROUND(('NEW Reference'!G$16*List!$H3052)+'NEW Reference'!G$17,0)</f>
        <v>2981</v>
      </c>
      <c r="O3052" s="34">
        <f>ROUND(('NEW Reference'!H$16*List!$H3052)+'NEW Reference'!H$17,0)</f>
        <v>3095</v>
      </c>
      <c r="P3052" s="34">
        <f>ROUND(('NEW Reference'!I$16*List!$H3052)+'NEW Reference'!I$17,0)</f>
        <v>3216</v>
      </c>
      <c r="Q3052" s="34">
        <f>ROUND(('NEW Reference'!J$16*List!$H3052)+'NEW Reference'!J$17,0)</f>
        <v>3724</v>
      </c>
      <c r="R3052" s="34">
        <f>ROUND(('NEW Reference'!K$16*List!$H3052)+'NEW Reference'!K$17,0)</f>
        <v>3842</v>
      </c>
      <c r="S3052" s="34">
        <f>ROUND(('NEW Reference'!L$16*List!$H3052)+'NEW Reference'!L$17,0)</f>
        <v>4146</v>
      </c>
      <c r="T3052" s="34">
        <f>ROUND(('NEW Reference'!M$16*List!$H3052)+'NEW Reference'!M$17,0)</f>
        <v>4951</v>
      </c>
      <c r="U3052" s="34">
        <f>ROUND(('NEW Reference'!N$16*List!$H3052)+'NEW Reference'!N$17,0)</f>
        <v>19977</v>
      </c>
      <c r="V3052" s="35">
        <f>ROUND(('NEW Reference'!O$16*List!$H3052)+'NEW Reference'!O$17,0)</f>
        <v>743</v>
      </c>
      <c r="W3052" s="35">
        <f>ROUND(('NEW Reference'!P$16*List!$H3052)+'NEW Reference'!P$17,0)</f>
        <v>1047</v>
      </c>
      <c r="X3052" s="35">
        <f>ROUND(('NEW Reference'!Q$16*List!$H3052)+'NEW Reference'!Q$17,0)</f>
        <v>523</v>
      </c>
      <c r="Y3052" s="36"/>
      <c r="Z3052" s="4" t="str">
        <f t="shared" si="143"/>
        <v>YAKIMA, Washington</v>
      </c>
      <c r="AA3052" s="46" t="s">
        <v>8389</v>
      </c>
      <c r="AB3052" s="37" t="s">
        <v>49</v>
      </c>
      <c r="AC3052" s="41" t="s">
        <v>8291</v>
      </c>
      <c r="AD3052" s="42"/>
      <c r="AE3052">
        <f t="shared" si="144"/>
        <v>0.92310000000000003</v>
      </c>
    </row>
    <row r="3053" spans="1:31">
      <c r="A3053" s="28" t="s">
        <v>8390</v>
      </c>
      <c r="B3053" s="44" t="s">
        <v>8391</v>
      </c>
      <c r="C3053" s="47">
        <v>99950</v>
      </c>
      <c r="D3053" s="30" t="s">
        <v>250</v>
      </c>
      <c r="E3053" s="37" t="s">
        <v>325</v>
      </c>
      <c r="F3053" s="49" t="s">
        <v>8291</v>
      </c>
      <c r="G3053" s="33" t="s">
        <v>59</v>
      </c>
      <c r="H3053">
        <f t="shared" si="142"/>
        <v>0.97529999999999994</v>
      </c>
      <c r="I3053" s="34">
        <f>ROUND(('NEW Reference'!B$16*List!$H3053)+'NEW Reference'!B$17,0)</f>
        <v>1192</v>
      </c>
      <c r="J3053" s="34">
        <f>ROUND(('NEW Reference'!C$16*List!$H3053)+'NEW Reference'!C$17,0)</f>
        <v>1778</v>
      </c>
      <c r="K3053" s="34">
        <f>ROUND(('NEW Reference'!D$16*List!$H3053)+'NEW Reference'!D$17,0)</f>
        <v>2131</v>
      </c>
      <c r="L3053" s="34">
        <f>ROUND(('NEW Reference'!E$16*List!$H3053)+'NEW Reference'!E$17,0)</f>
        <v>2634</v>
      </c>
      <c r="M3053" s="34">
        <f>ROUND(('NEW Reference'!F$16*List!$H3053)+'NEW Reference'!F$17,0)</f>
        <v>2744</v>
      </c>
      <c r="N3053" s="34">
        <f>ROUND(('NEW Reference'!G$16*List!$H3053)+'NEW Reference'!G$17,0)</f>
        <v>3106</v>
      </c>
      <c r="O3053" s="34">
        <f>ROUND(('NEW Reference'!H$16*List!$H3053)+'NEW Reference'!H$17,0)</f>
        <v>3225</v>
      </c>
      <c r="P3053" s="34">
        <f>ROUND(('NEW Reference'!I$16*List!$H3053)+'NEW Reference'!I$17,0)</f>
        <v>3352</v>
      </c>
      <c r="Q3053" s="34">
        <f>ROUND(('NEW Reference'!J$16*List!$H3053)+'NEW Reference'!J$17,0)</f>
        <v>3881</v>
      </c>
      <c r="R3053" s="34">
        <f>ROUND(('NEW Reference'!K$16*List!$H3053)+'NEW Reference'!K$17,0)</f>
        <v>4004</v>
      </c>
      <c r="S3053" s="34">
        <f>ROUND(('NEW Reference'!L$16*List!$H3053)+'NEW Reference'!L$17,0)</f>
        <v>4320</v>
      </c>
      <c r="T3053" s="34">
        <f>ROUND(('NEW Reference'!M$16*List!$H3053)+'NEW Reference'!M$17,0)</f>
        <v>5160</v>
      </c>
      <c r="U3053" s="34">
        <f>ROUND(('NEW Reference'!N$16*List!$H3053)+'NEW Reference'!N$17,0)</f>
        <v>20820</v>
      </c>
      <c r="V3053" s="35">
        <f>ROUND(('NEW Reference'!O$16*List!$H3053)+'NEW Reference'!O$17,0)</f>
        <v>774</v>
      </c>
      <c r="W3053" s="35">
        <f>ROUND(('NEW Reference'!P$16*List!$H3053)+'NEW Reference'!P$17,0)</f>
        <v>1091</v>
      </c>
      <c r="X3053" s="35">
        <f>ROUND(('NEW Reference'!Q$16*List!$H3053)+'NEW Reference'!Q$17,0)</f>
        <v>545</v>
      </c>
      <c r="Y3053" s="36"/>
      <c r="Z3053" s="4" t="str">
        <f t="shared" si="143"/>
        <v>STATEWIDE, Washington</v>
      </c>
      <c r="AA3053" s="37" t="s">
        <v>325</v>
      </c>
      <c r="AB3053" s="37" t="s">
        <v>49</v>
      </c>
      <c r="AC3053" s="32" t="s">
        <v>8291</v>
      </c>
      <c r="AD3053" s="38"/>
      <c r="AE3053">
        <f t="shared" si="144"/>
        <v>0.97529999999999994</v>
      </c>
    </row>
    <row r="3054" spans="1:31">
      <c r="A3054" s="28" t="s">
        <v>8392</v>
      </c>
      <c r="B3054" s="44" t="s">
        <v>8393</v>
      </c>
      <c r="C3054" s="47">
        <v>99951</v>
      </c>
      <c r="D3054" s="30" t="s">
        <v>254</v>
      </c>
      <c r="E3054" s="37" t="s">
        <v>58</v>
      </c>
      <c r="F3054" s="50" t="s">
        <v>8394</v>
      </c>
      <c r="G3054" s="33" t="s">
        <v>59</v>
      </c>
      <c r="H3054">
        <f t="shared" si="142"/>
        <v>0.70320000000000005</v>
      </c>
      <c r="I3054" s="34">
        <f>ROUND(('NEW Reference'!B$16*List!$H3054)+'NEW Reference'!B$17,0)</f>
        <v>941</v>
      </c>
      <c r="J3054" s="34">
        <f>ROUND(('NEW Reference'!C$16*List!$H3054)+'NEW Reference'!C$17,0)</f>
        <v>1403</v>
      </c>
      <c r="K3054" s="34">
        <f>ROUND(('NEW Reference'!D$16*List!$H3054)+'NEW Reference'!D$17,0)</f>
        <v>1681</v>
      </c>
      <c r="L3054" s="34">
        <f>ROUND(('NEW Reference'!E$16*List!$H3054)+'NEW Reference'!E$17,0)</f>
        <v>2078</v>
      </c>
      <c r="M3054" s="34">
        <f>ROUND(('NEW Reference'!F$16*List!$H3054)+'NEW Reference'!F$17,0)</f>
        <v>2165</v>
      </c>
      <c r="N3054" s="34">
        <f>ROUND(('NEW Reference'!G$16*List!$H3054)+'NEW Reference'!G$17,0)</f>
        <v>2451</v>
      </c>
      <c r="O3054" s="34">
        <f>ROUND(('NEW Reference'!H$16*List!$H3054)+'NEW Reference'!H$17,0)</f>
        <v>2545</v>
      </c>
      <c r="P3054" s="34">
        <f>ROUND(('NEW Reference'!I$16*List!$H3054)+'NEW Reference'!I$17,0)</f>
        <v>2644</v>
      </c>
      <c r="Q3054" s="34">
        <f>ROUND(('NEW Reference'!J$16*List!$H3054)+'NEW Reference'!J$17,0)</f>
        <v>3062</v>
      </c>
      <c r="R3054" s="34">
        <f>ROUND(('NEW Reference'!K$16*List!$H3054)+'NEW Reference'!K$17,0)</f>
        <v>3159</v>
      </c>
      <c r="S3054" s="34">
        <f>ROUND(('NEW Reference'!L$16*List!$H3054)+'NEW Reference'!L$17,0)</f>
        <v>3409</v>
      </c>
      <c r="T3054" s="34">
        <f>ROUND(('NEW Reference'!M$16*List!$H3054)+'NEW Reference'!M$17,0)</f>
        <v>4071</v>
      </c>
      <c r="U3054" s="34">
        <f>ROUND(('NEW Reference'!N$16*List!$H3054)+'NEW Reference'!N$17,0)</f>
        <v>16426</v>
      </c>
      <c r="V3054" s="35">
        <f>ROUND(('NEW Reference'!O$16*List!$H3054)+'NEW Reference'!O$17,0)</f>
        <v>611</v>
      </c>
      <c r="W3054" s="35">
        <f>ROUND(('NEW Reference'!P$16*List!$H3054)+'NEW Reference'!P$17,0)</f>
        <v>860</v>
      </c>
      <c r="X3054" s="35">
        <f>ROUND(('NEW Reference'!Q$16*List!$H3054)+'NEW Reference'!Q$17,0)</f>
        <v>430</v>
      </c>
      <c r="Y3054" s="36"/>
      <c r="Z3054" s="4" t="str">
        <f t="shared" si="143"/>
        <v>BARBOUR, West Virginia</v>
      </c>
      <c r="AA3054" s="37" t="s">
        <v>58</v>
      </c>
      <c r="AB3054" s="37" t="s">
        <v>49</v>
      </c>
      <c r="AC3054" s="32" t="s">
        <v>8394</v>
      </c>
      <c r="AD3054" s="38"/>
      <c r="AE3054">
        <f t="shared" si="144"/>
        <v>0.70320000000000005</v>
      </c>
    </row>
    <row r="3055" spans="1:31">
      <c r="A3055" s="28" t="s">
        <v>8395</v>
      </c>
      <c r="B3055" s="44" t="s">
        <v>8396</v>
      </c>
      <c r="C3055" s="47">
        <v>25180</v>
      </c>
      <c r="D3055" s="30" t="s">
        <v>857</v>
      </c>
      <c r="E3055" s="37" t="s">
        <v>6663</v>
      </c>
      <c r="F3055" s="49" t="s">
        <v>8394</v>
      </c>
      <c r="G3055" s="33" t="s">
        <v>48</v>
      </c>
      <c r="H3055">
        <f t="shared" si="142"/>
        <v>0.86470000000000002</v>
      </c>
      <c r="I3055" s="34">
        <f>ROUND(('NEW Reference'!B$16*List!$H3055)+'NEW Reference'!B$17,0)</f>
        <v>1090</v>
      </c>
      <c r="J3055" s="34">
        <f>ROUND(('NEW Reference'!C$16*List!$H3055)+'NEW Reference'!C$17,0)</f>
        <v>1626</v>
      </c>
      <c r="K3055" s="34">
        <f>ROUND(('NEW Reference'!D$16*List!$H3055)+'NEW Reference'!D$17,0)</f>
        <v>1948</v>
      </c>
      <c r="L3055" s="34">
        <f>ROUND(('NEW Reference'!E$16*List!$H3055)+'NEW Reference'!E$17,0)</f>
        <v>2408</v>
      </c>
      <c r="M3055" s="34">
        <f>ROUND(('NEW Reference'!F$16*List!$H3055)+'NEW Reference'!F$17,0)</f>
        <v>2509</v>
      </c>
      <c r="N3055" s="34">
        <f>ROUND(('NEW Reference'!G$16*List!$H3055)+'NEW Reference'!G$17,0)</f>
        <v>2840</v>
      </c>
      <c r="O3055" s="34">
        <f>ROUND(('NEW Reference'!H$16*List!$H3055)+'NEW Reference'!H$17,0)</f>
        <v>2949</v>
      </c>
      <c r="P3055" s="34">
        <f>ROUND(('NEW Reference'!I$16*List!$H3055)+'NEW Reference'!I$17,0)</f>
        <v>3064</v>
      </c>
      <c r="Q3055" s="34">
        <f>ROUND(('NEW Reference'!J$16*List!$H3055)+'NEW Reference'!J$17,0)</f>
        <v>3549</v>
      </c>
      <c r="R3055" s="34">
        <f>ROUND(('NEW Reference'!K$16*List!$H3055)+'NEW Reference'!K$17,0)</f>
        <v>3660</v>
      </c>
      <c r="S3055" s="34">
        <f>ROUND(('NEW Reference'!L$16*List!$H3055)+'NEW Reference'!L$17,0)</f>
        <v>3950</v>
      </c>
      <c r="T3055" s="34">
        <f>ROUND(('NEW Reference'!M$16*List!$H3055)+'NEW Reference'!M$17,0)</f>
        <v>4717</v>
      </c>
      <c r="U3055" s="34">
        <f>ROUND(('NEW Reference'!N$16*List!$H3055)+'NEW Reference'!N$17,0)</f>
        <v>19034</v>
      </c>
      <c r="V3055" s="35">
        <f>ROUND(('NEW Reference'!O$16*List!$H3055)+'NEW Reference'!O$17,0)</f>
        <v>708</v>
      </c>
      <c r="W3055" s="35">
        <f>ROUND(('NEW Reference'!P$16*List!$H3055)+'NEW Reference'!P$17,0)</f>
        <v>997</v>
      </c>
      <c r="X3055" s="35">
        <f>ROUND(('NEW Reference'!Q$16*List!$H3055)+'NEW Reference'!Q$17,0)</f>
        <v>499</v>
      </c>
      <c r="Y3055" s="36"/>
      <c r="Z3055" s="4" t="str">
        <f t="shared" si="143"/>
        <v>BERKELEY, West Virginia</v>
      </c>
      <c r="AA3055" s="37" t="s">
        <v>6663</v>
      </c>
      <c r="AB3055" s="37" t="s">
        <v>49</v>
      </c>
      <c r="AC3055" s="32" t="s">
        <v>8394</v>
      </c>
      <c r="AD3055" s="38"/>
      <c r="AE3055">
        <f t="shared" si="144"/>
        <v>0.86470000000000002</v>
      </c>
    </row>
    <row r="3056" spans="1:31">
      <c r="A3056" s="28" t="s">
        <v>8397</v>
      </c>
      <c r="B3056" s="44" t="s">
        <v>8398</v>
      </c>
      <c r="C3056" s="47">
        <v>16620</v>
      </c>
      <c r="D3056" s="30" t="s">
        <v>515</v>
      </c>
      <c r="E3056" s="37" t="s">
        <v>507</v>
      </c>
      <c r="F3056" s="49" t="s">
        <v>8394</v>
      </c>
      <c r="G3056" s="33" t="s">
        <v>48</v>
      </c>
      <c r="H3056">
        <f t="shared" si="142"/>
        <v>0.79849999999999999</v>
      </c>
      <c r="I3056" s="34">
        <f>ROUND(('NEW Reference'!B$16*List!$H3056)+'NEW Reference'!B$17,0)</f>
        <v>1029</v>
      </c>
      <c r="J3056" s="34">
        <f>ROUND(('NEW Reference'!C$16*List!$H3056)+'NEW Reference'!C$17,0)</f>
        <v>1534</v>
      </c>
      <c r="K3056" s="34">
        <f>ROUND(('NEW Reference'!D$16*List!$H3056)+'NEW Reference'!D$17,0)</f>
        <v>1838</v>
      </c>
      <c r="L3056" s="34">
        <f>ROUND(('NEW Reference'!E$16*List!$H3056)+'NEW Reference'!E$17,0)</f>
        <v>2273</v>
      </c>
      <c r="M3056" s="34">
        <f>ROUND(('NEW Reference'!F$16*List!$H3056)+'NEW Reference'!F$17,0)</f>
        <v>2368</v>
      </c>
      <c r="N3056" s="34">
        <f>ROUND(('NEW Reference'!G$16*List!$H3056)+'NEW Reference'!G$17,0)</f>
        <v>2681</v>
      </c>
      <c r="O3056" s="34">
        <f>ROUND(('NEW Reference'!H$16*List!$H3056)+'NEW Reference'!H$17,0)</f>
        <v>2783</v>
      </c>
      <c r="P3056" s="34">
        <f>ROUND(('NEW Reference'!I$16*List!$H3056)+'NEW Reference'!I$17,0)</f>
        <v>2892</v>
      </c>
      <c r="Q3056" s="34">
        <f>ROUND(('NEW Reference'!J$16*List!$H3056)+'NEW Reference'!J$17,0)</f>
        <v>3349</v>
      </c>
      <c r="R3056" s="34">
        <f>ROUND(('NEW Reference'!K$16*List!$H3056)+'NEW Reference'!K$17,0)</f>
        <v>3455</v>
      </c>
      <c r="S3056" s="34">
        <f>ROUND(('NEW Reference'!L$16*List!$H3056)+'NEW Reference'!L$17,0)</f>
        <v>3728</v>
      </c>
      <c r="T3056" s="34">
        <f>ROUND(('NEW Reference'!M$16*List!$H3056)+'NEW Reference'!M$17,0)</f>
        <v>4452</v>
      </c>
      <c r="U3056" s="34">
        <f>ROUND(('NEW Reference'!N$16*List!$H3056)+'NEW Reference'!N$17,0)</f>
        <v>17965</v>
      </c>
      <c r="V3056" s="35">
        <f>ROUND(('NEW Reference'!O$16*List!$H3056)+'NEW Reference'!O$17,0)</f>
        <v>668</v>
      </c>
      <c r="W3056" s="35">
        <f>ROUND(('NEW Reference'!P$16*List!$H3056)+'NEW Reference'!P$17,0)</f>
        <v>941</v>
      </c>
      <c r="X3056" s="35">
        <f>ROUND(('NEW Reference'!Q$16*List!$H3056)+'NEW Reference'!Q$17,0)</f>
        <v>471</v>
      </c>
      <c r="Y3056" s="36"/>
      <c r="Z3056" s="4" t="str">
        <f t="shared" si="143"/>
        <v>BOONE, West Virginia</v>
      </c>
      <c r="AA3056" s="37" t="s">
        <v>507</v>
      </c>
      <c r="AB3056" s="37" t="s">
        <v>49</v>
      </c>
      <c r="AC3056" s="32" t="s">
        <v>8394</v>
      </c>
      <c r="AD3056" s="38"/>
      <c r="AE3056">
        <f t="shared" si="144"/>
        <v>0.79849999999999999</v>
      </c>
    </row>
    <row r="3057" spans="1:31">
      <c r="A3057" s="28" t="s">
        <v>8399</v>
      </c>
      <c r="B3057" s="44" t="s">
        <v>8400</v>
      </c>
      <c r="C3057" s="45">
        <v>99951</v>
      </c>
      <c r="D3057" s="30" t="s">
        <v>254</v>
      </c>
      <c r="E3057" s="46" t="s">
        <v>8401</v>
      </c>
      <c r="F3057" s="50" t="s">
        <v>8394</v>
      </c>
      <c r="G3057" s="33" t="s">
        <v>59</v>
      </c>
      <c r="H3057">
        <f t="shared" si="142"/>
        <v>0.70320000000000005</v>
      </c>
      <c r="I3057" s="34">
        <f>ROUND(('NEW Reference'!B$16*List!$H3057)+'NEW Reference'!B$17,0)</f>
        <v>941</v>
      </c>
      <c r="J3057" s="34">
        <f>ROUND(('NEW Reference'!C$16*List!$H3057)+'NEW Reference'!C$17,0)</f>
        <v>1403</v>
      </c>
      <c r="K3057" s="34">
        <f>ROUND(('NEW Reference'!D$16*List!$H3057)+'NEW Reference'!D$17,0)</f>
        <v>1681</v>
      </c>
      <c r="L3057" s="34">
        <f>ROUND(('NEW Reference'!E$16*List!$H3057)+'NEW Reference'!E$17,0)</f>
        <v>2078</v>
      </c>
      <c r="M3057" s="34">
        <f>ROUND(('NEW Reference'!F$16*List!$H3057)+'NEW Reference'!F$17,0)</f>
        <v>2165</v>
      </c>
      <c r="N3057" s="34">
        <f>ROUND(('NEW Reference'!G$16*List!$H3057)+'NEW Reference'!G$17,0)</f>
        <v>2451</v>
      </c>
      <c r="O3057" s="34">
        <f>ROUND(('NEW Reference'!H$16*List!$H3057)+'NEW Reference'!H$17,0)</f>
        <v>2545</v>
      </c>
      <c r="P3057" s="34">
        <f>ROUND(('NEW Reference'!I$16*List!$H3057)+'NEW Reference'!I$17,0)</f>
        <v>2644</v>
      </c>
      <c r="Q3057" s="34">
        <f>ROUND(('NEW Reference'!J$16*List!$H3057)+'NEW Reference'!J$17,0)</f>
        <v>3062</v>
      </c>
      <c r="R3057" s="34">
        <f>ROUND(('NEW Reference'!K$16*List!$H3057)+'NEW Reference'!K$17,0)</f>
        <v>3159</v>
      </c>
      <c r="S3057" s="34">
        <f>ROUND(('NEW Reference'!L$16*List!$H3057)+'NEW Reference'!L$17,0)</f>
        <v>3409</v>
      </c>
      <c r="T3057" s="34">
        <f>ROUND(('NEW Reference'!M$16*List!$H3057)+'NEW Reference'!M$17,0)</f>
        <v>4071</v>
      </c>
      <c r="U3057" s="34">
        <f>ROUND(('NEW Reference'!N$16*List!$H3057)+'NEW Reference'!N$17,0)</f>
        <v>16426</v>
      </c>
      <c r="V3057" s="35">
        <f>ROUND(('NEW Reference'!O$16*List!$H3057)+'NEW Reference'!O$17,0)</f>
        <v>611</v>
      </c>
      <c r="W3057" s="35">
        <f>ROUND(('NEW Reference'!P$16*List!$H3057)+'NEW Reference'!P$17,0)</f>
        <v>860</v>
      </c>
      <c r="X3057" s="35">
        <f>ROUND(('NEW Reference'!Q$16*List!$H3057)+'NEW Reference'!Q$17,0)</f>
        <v>430</v>
      </c>
      <c r="Y3057" s="36"/>
      <c r="Z3057" s="4" t="str">
        <f t="shared" si="143"/>
        <v>BRAXTON, West Virginia</v>
      </c>
      <c r="AA3057" s="46" t="s">
        <v>8401</v>
      </c>
      <c r="AB3057" s="37" t="s">
        <v>49</v>
      </c>
      <c r="AC3057" s="41" t="s">
        <v>8394</v>
      </c>
      <c r="AD3057" s="42"/>
      <c r="AE3057">
        <f t="shared" si="144"/>
        <v>0.70320000000000005</v>
      </c>
    </row>
    <row r="3058" spans="1:31">
      <c r="A3058" s="28" t="s">
        <v>8402</v>
      </c>
      <c r="B3058" s="44" t="s">
        <v>8403</v>
      </c>
      <c r="C3058" s="47">
        <v>48260</v>
      </c>
      <c r="D3058" s="30" t="s">
        <v>1756</v>
      </c>
      <c r="E3058" s="37" t="s">
        <v>8404</v>
      </c>
      <c r="F3058" s="49" t="s">
        <v>8394</v>
      </c>
      <c r="G3058" s="33" t="s">
        <v>48</v>
      </c>
      <c r="H3058">
        <f t="shared" si="142"/>
        <v>0.71350000000000002</v>
      </c>
      <c r="I3058" s="34">
        <f>ROUND(('NEW Reference'!B$16*List!$H3058)+'NEW Reference'!B$17,0)</f>
        <v>950</v>
      </c>
      <c r="J3058" s="34">
        <f>ROUND(('NEW Reference'!C$16*List!$H3058)+'NEW Reference'!C$17,0)</f>
        <v>1417</v>
      </c>
      <c r="K3058" s="34">
        <f>ROUND(('NEW Reference'!D$16*List!$H3058)+'NEW Reference'!D$17,0)</f>
        <v>1698</v>
      </c>
      <c r="L3058" s="34">
        <f>ROUND(('NEW Reference'!E$16*List!$H3058)+'NEW Reference'!E$17,0)</f>
        <v>2099</v>
      </c>
      <c r="M3058" s="34">
        <f>ROUND(('NEW Reference'!F$16*List!$H3058)+'NEW Reference'!F$17,0)</f>
        <v>2187</v>
      </c>
      <c r="N3058" s="34">
        <f>ROUND(('NEW Reference'!G$16*List!$H3058)+'NEW Reference'!G$17,0)</f>
        <v>2476</v>
      </c>
      <c r="O3058" s="34">
        <f>ROUND(('NEW Reference'!H$16*List!$H3058)+'NEW Reference'!H$17,0)</f>
        <v>2570</v>
      </c>
      <c r="P3058" s="34">
        <f>ROUND(('NEW Reference'!I$16*List!$H3058)+'NEW Reference'!I$17,0)</f>
        <v>2671</v>
      </c>
      <c r="Q3058" s="34">
        <f>ROUND(('NEW Reference'!J$16*List!$H3058)+'NEW Reference'!J$17,0)</f>
        <v>3093</v>
      </c>
      <c r="R3058" s="34">
        <f>ROUND(('NEW Reference'!K$16*List!$H3058)+'NEW Reference'!K$17,0)</f>
        <v>3191</v>
      </c>
      <c r="S3058" s="34">
        <f>ROUND(('NEW Reference'!L$16*List!$H3058)+'NEW Reference'!L$17,0)</f>
        <v>3443</v>
      </c>
      <c r="T3058" s="34">
        <f>ROUND(('NEW Reference'!M$16*List!$H3058)+'NEW Reference'!M$17,0)</f>
        <v>4112</v>
      </c>
      <c r="U3058" s="34">
        <f>ROUND(('NEW Reference'!N$16*List!$H3058)+'NEW Reference'!N$17,0)</f>
        <v>16593</v>
      </c>
      <c r="V3058" s="35">
        <f>ROUND(('NEW Reference'!O$16*List!$H3058)+'NEW Reference'!O$17,0)</f>
        <v>617</v>
      </c>
      <c r="W3058" s="35">
        <f>ROUND(('NEW Reference'!P$16*List!$H3058)+'NEW Reference'!P$17,0)</f>
        <v>869</v>
      </c>
      <c r="X3058" s="35">
        <f>ROUND(('NEW Reference'!Q$16*List!$H3058)+'NEW Reference'!Q$17,0)</f>
        <v>435</v>
      </c>
      <c r="Y3058" s="36"/>
      <c r="Z3058" s="4" t="str">
        <f t="shared" si="143"/>
        <v>BROOKE, West Virginia</v>
      </c>
      <c r="AA3058" s="37" t="s">
        <v>8404</v>
      </c>
      <c r="AB3058" s="37" t="s">
        <v>49</v>
      </c>
      <c r="AC3058" s="32" t="s">
        <v>8394</v>
      </c>
      <c r="AD3058" s="38"/>
      <c r="AE3058">
        <f t="shared" si="144"/>
        <v>0.71350000000000002</v>
      </c>
    </row>
    <row r="3059" spans="1:31">
      <c r="A3059" s="28" t="s">
        <v>8405</v>
      </c>
      <c r="B3059" s="44" t="s">
        <v>8406</v>
      </c>
      <c r="C3059" s="45">
        <v>26580</v>
      </c>
      <c r="D3059" s="30" t="s">
        <v>915</v>
      </c>
      <c r="E3059" s="46" t="s">
        <v>8407</v>
      </c>
      <c r="F3059" s="49" t="s">
        <v>8394</v>
      </c>
      <c r="G3059" s="33" t="s">
        <v>48</v>
      </c>
      <c r="H3059">
        <f t="shared" si="142"/>
        <v>0.84300000000000008</v>
      </c>
      <c r="I3059" s="34">
        <f>ROUND(('NEW Reference'!B$16*List!$H3059)+'NEW Reference'!B$17,0)</f>
        <v>1070</v>
      </c>
      <c r="J3059" s="34">
        <f>ROUND(('NEW Reference'!C$16*List!$H3059)+'NEW Reference'!C$17,0)</f>
        <v>1596</v>
      </c>
      <c r="K3059" s="34">
        <f>ROUND(('NEW Reference'!D$16*List!$H3059)+'NEW Reference'!D$17,0)</f>
        <v>1912</v>
      </c>
      <c r="L3059" s="34">
        <f>ROUND(('NEW Reference'!E$16*List!$H3059)+'NEW Reference'!E$17,0)</f>
        <v>2364</v>
      </c>
      <c r="M3059" s="34">
        <f>ROUND(('NEW Reference'!F$16*List!$H3059)+'NEW Reference'!F$17,0)</f>
        <v>2463</v>
      </c>
      <c r="N3059" s="34">
        <f>ROUND(('NEW Reference'!G$16*List!$H3059)+'NEW Reference'!G$17,0)</f>
        <v>2788</v>
      </c>
      <c r="O3059" s="34">
        <f>ROUND(('NEW Reference'!H$16*List!$H3059)+'NEW Reference'!H$17,0)</f>
        <v>2894</v>
      </c>
      <c r="P3059" s="34">
        <f>ROUND(('NEW Reference'!I$16*List!$H3059)+'NEW Reference'!I$17,0)</f>
        <v>3008</v>
      </c>
      <c r="Q3059" s="34">
        <f>ROUND(('NEW Reference'!J$16*List!$H3059)+'NEW Reference'!J$17,0)</f>
        <v>3483</v>
      </c>
      <c r="R3059" s="34">
        <f>ROUND(('NEW Reference'!K$16*List!$H3059)+'NEW Reference'!K$17,0)</f>
        <v>3593</v>
      </c>
      <c r="S3059" s="34">
        <f>ROUND(('NEW Reference'!L$16*List!$H3059)+'NEW Reference'!L$17,0)</f>
        <v>3877</v>
      </c>
      <c r="T3059" s="34">
        <f>ROUND(('NEW Reference'!M$16*List!$H3059)+'NEW Reference'!M$17,0)</f>
        <v>4631</v>
      </c>
      <c r="U3059" s="34">
        <f>ROUND(('NEW Reference'!N$16*List!$H3059)+'NEW Reference'!N$17,0)</f>
        <v>18684</v>
      </c>
      <c r="V3059" s="35">
        <f>ROUND(('NEW Reference'!O$16*List!$H3059)+'NEW Reference'!O$17,0)</f>
        <v>695</v>
      </c>
      <c r="W3059" s="35">
        <f>ROUND(('NEW Reference'!P$16*List!$H3059)+'NEW Reference'!P$17,0)</f>
        <v>979</v>
      </c>
      <c r="X3059" s="35">
        <f>ROUND(('NEW Reference'!Q$16*List!$H3059)+'NEW Reference'!Q$17,0)</f>
        <v>489</v>
      </c>
      <c r="Y3059" s="36"/>
      <c r="Z3059" s="4" t="str">
        <f t="shared" si="143"/>
        <v>CABELL, West Virginia</v>
      </c>
      <c r="AA3059" s="46" t="s">
        <v>8407</v>
      </c>
      <c r="AB3059" s="37" t="s">
        <v>49</v>
      </c>
      <c r="AC3059" s="41" t="s">
        <v>8394</v>
      </c>
      <c r="AD3059" s="42"/>
      <c r="AE3059">
        <f t="shared" si="144"/>
        <v>0.84300000000000008</v>
      </c>
    </row>
    <row r="3060" spans="1:31">
      <c r="A3060" s="28" t="s">
        <v>8408</v>
      </c>
      <c r="B3060" s="44" t="s">
        <v>8409</v>
      </c>
      <c r="C3060" s="45">
        <v>99951</v>
      </c>
      <c r="D3060" s="30" t="s">
        <v>254</v>
      </c>
      <c r="E3060" s="46" t="s">
        <v>81</v>
      </c>
      <c r="F3060" s="50" t="s">
        <v>8394</v>
      </c>
      <c r="G3060" s="33" t="s">
        <v>59</v>
      </c>
      <c r="H3060">
        <f t="shared" si="142"/>
        <v>0.70320000000000005</v>
      </c>
      <c r="I3060" s="34">
        <f>ROUND(('NEW Reference'!B$16*List!$H3060)+'NEW Reference'!B$17,0)</f>
        <v>941</v>
      </c>
      <c r="J3060" s="34">
        <f>ROUND(('NEW Reference'!C$16*List!$H3060)+'NEW Reference'!C$17,0)</f>
        <v>1403</v>
      </c>
      <c r="K3060" s="34">
        <f>ROUND(('NEW Reference'!D$16*List!$H3060)+'NEW Reference'!D$17,0)</f>
        <v>1681</v>
      </c>
      <c r="L3060" s="34">
        <f>ROUND(('NEW Reference'!E$16*List!$H3060)+'NEW Reference'!E$17,0)</f>
        <v>2078</v>
      </c>
      <c r="M3060" s="34">
        <f>ROUND(('NEW Reference'!F$16*List!$H3060)+'NEW Reference'!F$17,0)</f>
        <v>2165</v>
      </c>
      <c r="N3060" s="34">
        <f>ROUND(('NEW Reference'!G$16*List!$H3060)+'NEW Reference'!G$17,0)</f>
        <v>2451</v>
      </c>
      <c r="O3060" s="34">
        <f>ROUND(('NEW Reference'!H$16*List!$H3060)+'NEW Reference'!H$17,0)</f>
        <v>2545</v>
      </c>
      <c r="P3060" s="34">
        <f>ROUND(('NEW Reference'!I$16*List!$H3060)+'NEW Reference'!I$17,0)</f>
        <v>2644</v>
      </c>
      <c r="Q3060" s="34">
        <f>ROUND(('NEW Reference'!J$16*List!$H3060)+'NEW Reference'!J$17,0)</f>
        <v>3062</v>
      </c>
      <c r="R3060" s="34">
        <f>ROUND(('NEW Reference'!K$16*List!$H3060)+'NEW Reference'!K$17,0)</f>
        <v>3159</v>
      </c>
      <c r="S3060" s="34">
        <f>ROUND(('NEW Reference'!L$16*List!$H3060)+'NEW Reference'!L$17,0)</f>
        <v>3409</v>
      </c>
      <c r="T3060" s="34">
        <f>ROUND(('NEW Reference'!M$16*List!$H3060)+'NEW Reference'!M$17,0)</f>
        <v>4071</v>
      </c>
      <c r="U3060" s="34">
        <f>ROUND(('NEW Reference'!N$16*List!$H3060)+'NEW Reference'!N$17,0)</f>
        <v>16426</v>
      </c>
      <c r="V3060" s="35">
        <f>ROUND(('NEW Reference'!O$16*List!$H3060)+'NEW Reference'!O$17,0)</f>
        <v>611</v>
      </c>
      <c r="W3060" s="35">
        <f>ROUND(('NEW Reference'!P$16*List!$H3060)+'NEW Reference'!P$17,0)</f>
        <v>860</v>
      </c>
      <c r="X3060" s="35">
        <f>ROUND(('NEW Reference'!Q$16*List!$H3060)+'NEW Reference'!Q$17,0)</f>
        <v>430</v>
      </c>
      <c r="Y3060" s="36"/>
      <c r="Z3060" s="4" t="str">
        <f t="shared" si="143"/>
        <v>CALHOUN, West Virginia</v>
      </c>
      <c r="AA3060" s="37" t="s">
        <v>81</v>
      </c>
      <c r="AB3060" s="37" t="s">
        <v>49</v>
      </c>
      <c r="AC3060" s="32" t="s">
        <v>8394</v>
      </c>
      <c r="AD3060" s="38"/>
      <c r="AE3060">
        <f t="shared" si="144"/>
        <v>0.70320000000000005</v>
      </c>
    </row>
    <row r="3061" spans="1:31">
      <c r="A3061" s="28" t="s">
        <v>8410</v>
      </c>
      <c r="B3061" s="44" t="s">
        <v>8411</v>
      </c>
      <c r="C3061" s="45">
        <v>16620</v>
      </c>
      <c r="D3061" s="30" t="s">
        <v>515</v>
      </c>
      <c r="E3061" s="46" t="s">
        <v>103</v>
      </c>
      <c r="F3061" s="49" t="s">
        <v>8394</v>
      </c>
      <c r="G3061" s="33" t="s">
        <v>48</v>
      </c>
      <c r="H3061">
        <f t="shared" si="142"/>
        <v>0.79849999999999999</v>
      </c>
      <c r="I3061" s="34">
        <f>ROUND(('NEW Reference'!B$16*List!$H3061)+'NEW Reference'!B$17,0)</f>
        <v>1029</v>
      </c>
      <c r="J3061" s="34">
        <f>ROUND(('NEW Reference'!C$16*List!$H3061)+'NEW Reference'!C$17,0)</f>
        <v>1534</v>
      </c>
      <c r="K3061" s="34">
        <f>ROUND(('NEW Reference'!D$16*List!$H3061)+'NEW Reference'!D$17,0)</f>
        <v>1838</v>
      </c>
      <c r="L3061" s="34">
        <f>ROUND(('NEW Reference'!E$16*List!$H3061)+'NEW Reference'!E$17,0)</f>
        <v>2273</v>
      </c>
      <c r="M3061" s="34">
        <f>ROUND(('NEW Reference'!F$16*List!$H3061)+'NEW Reference'!F$17,0)</f>
        <v>2368</v>
      </c>
      <c r="N3061" s="34">
        <f>ROUND(('NEW Reference'!G$16*List!$H3061)+'NEW Reference'!G$17,0)</f>
        <v>2681</v>
      </c>
      <c r="O3061" s="34">
        <f>ROUND(('NEW Reference'!H$16*List!$H3061)+'NEW Reference'!H$17,0)</f>
        <v>2783</v>
      </c>
      <c r="P3061" s="34">
        <f>ROUND(('NEW Reference'!I$16*List!$H3061)+'NEW Reference'!I$17,0)</f>
        <v>2892</v>
      </c>
      <c r="Q3061" s="34">
        <f>ROUND(('NEW Reference'!J$16*List!$H3061)+'NEW Reference'!J$17,0)</f>
        <v>3349</v>
      </c>
      <c r="R3061" s="34">
        <f>ROUND(('NEW Reference'!K$16*List!$H3061)+'NEW Reference'!K$17,0)</f>
        <v>3455</v>
      </c>
      <c r="S3061" s="34">
        <f>ROUND(('NEW Reference'!L$16*List!$H3061)+'NEW Reference'!L$17,0)</f>
        <v>3728</v>
      </c>
      <c r="T3061" s="34">
        <f>ROUND(('NEW Reference'!M$16*List!$H3061)+'NEW Reference'!M$17,0)</f>
        <v>4452</v>
      </c>
      <c r="U3061" s="34">
        <f>ROUND(('NEW Reference'!N$16*List!$H3061)+'NEW Reference'!N$17,0)</f>
        <v>17965</v>
      </c>
      <c r="V3061" s="35">
        <f>ROUND(('NEW Reference'!O$16*List!$H3061)+'NEW Reference'!O$17,0)</f>
        <v>668</v>
      </c>
      <c r="W3061" s="35">
        <f>ROUND(('NEW Reference'!P$16*List!$H3061)+'NEW Reference'!P$17,0)</f>
        <v>941</v>
      </c>
      <c r="X3061" s="35">
        <f>ROUND(('NEW Reference'!Q$16*List!$H3061)+'NEW Reference'!Q$17,0)</f>
        <v>471</v>
      </c>
      <c r="Y3061" s="36"/>
      <c r="Z3061" s="4" t="str">
        <f t="shared" si="143"/>
        <v>CLAY, West Virginia</v>
      </c>
      <c r="AA3061" s="37" t="s">
        <v>103</v>
      </c>
      <c r="AB3061" s="37" t="s">
        <v>49</v>
      </c>
      <c r="AC3061" s="32" t="s">
        <v>8394</v>
      </c>
      <c r="AD3061" s="38"/>
      <c r="AE3061">
        <f t="shared" si="144"/>
        <v>0.79849999999999999</v>
      </c>
    </row>
    <row r="3062" spans="1:31">
      <c r="A3062" s="28" t="s">
        <v>8412</v>
      </c>
      <c r="B3062" s="44" t="s">
        <v>8413</v>
      </c>
      <c r="C3062" s="45">
        <v>99951</v>
      </c>
      <c r="D3062" s="30" t="s">
        <v>254</v>
      </c>
      <c r="E3062" s="46" t="s">
        <v>8414</v>
      </c>
      <c r="F3062" s="50" t="s">
        <v>8394</v>
      </c>
      <c r="G3062" s="33" t="s">
        <v>59</v>
      </c>
      <c r="H3062">
        <f t="shared" si="142"/>
        <v>0.70320000000000005</v>
      </c>
      <c r="I3062" s="34">
        <f>ROUND(('NEW Reference'!B$16*List!$H3062)+'NEW Reference'!B$17,0)</f>
        <v>941</v>
      </c>
      <c r="J3062" s="34">
        <f>ROUND(('NEW Reference'!C$16*List!$H3062)+'NEW Reference'!C$17,0)</f>
        <v>1403</v>
      </c>
      <c r="K3062" s="34">
        <f>ROUND(('NEW Reference'!D$16*List!$H3062)+'NEW Reference'!D$17,0)</f>
        <v>1681</v>
      </c>
      <c r="L3062" s="34">
        <f>ROUND(('NEW Reference'!E$16*List!$H3062)+'NEW Reference'!E$17,0)</f>
        <v>2078</v>
      </c>
      <c r="M3062" s="34">
        <f>ROUND(('NEW Reference'!F$16*List!$H3062)+'NEW Reference'!F$17,0)</f>
        <v>2165</v>
      </c>
      <c r="N3062" s="34">
        <f>ROUND(('NEW Reference'!G$16*List!$H3062)+'NEW Reference'!G$17,0)</f>
        <v>2451</v>
      </c>
      <c r="O3062" s="34">
        <f>ROUND(('NEW Reference'!H$16*List!$H3062)+'NEW Reference'!H$17,0)</f>
        <v>2545</v>
      </c>
      <c r="P3062" s="34">
        <f>ROUND(('NEW Reference'!I$16*List!$H3062)+'NEW Reference'!I$17,0)</f>
        <v>2644</v>
      </c>
      <c r="Q3062" s="34">
        <f>ROUND(('NEW Reference'!J$16*List!$H3062)+'NEW Reference'!J$17,0)</f>
        <v>3062</v>
      </c>
      <c r="R3062" s="34">
        <f>ROUND(('NEW Reference'!K$16*List!$H3062)+'NEW Reference'!K$17,0)</f>
        <v>3159</v>
      </c>
      <c r="S3062" s="34">
        <f>ROUND(('NEW Reference'!L$16*List!$H3062)+'NEW Reference'!L$17,0)</f>
        <v>3409</v>
      </c>
      <c r="T3062" s="34">
        <f>ROUND(('NEW Reference'!M$16*List!$H3062)+'NEW Reference'!M$17,0)</f>
        <v>4071</v>
      </c>
      <c r="U3062" s="34">
        <f>ROUND(('NEW Reference'!N$16*List!$H3062)+'NEW Reference'!N$17,0)</f>
        <v>16426</v>
      </c>
      <c r="V3062" s="35">
        <f>ROUND(('NEW Reference'!O$16*List!$H3062)+'NEW Reference'!O$17,0)</f>
        <v>611</v>
      </c>
      <c r="W3062" s="35">
        <f>ROUND(('NEW Reference'!P$16*List!$H3062)+'NEW Reference'!P$17,0)</f>
        <v>860</v>
      </c>
      <c r="X3062" s="35">
        <f>ROUND(('NEW Reference'!Q$16*List!$H3062)+'NEW Reference'!Q$17,0)</f>
        <v>430</v>
      </c>
      <c r="Y3062" s="36"/>
      <c r="Z3062" s="4" t="str">
        <f t="shared" si="143"/>
        <v>DODDRIDGE, West Virginia</v>
      </c>
      <c r="AA3062" s="37" t="s">
        <v>8414</v>
      </c>
      <c r="AB3062" s="37" t="s">
        <v>49</v>
      </c>
      <c r="AC3062" s="32" t="s">
        <v>8394</v>
      </c>
      <c r="AD3062" s="38"/>
      <c r="AE3062">
        <f t="shared" si="144"/>
        <v>0.70320000000000005</v>
      </c>
    </row>
    <row r="3063" spans="1:31">
      <c r="A3063" s="28" t="s">
        <v>8415</v>
      </c>
      <c r="B3063" s="44" t="s">
        <v>8416</v>
      </c>
      <c r="C3063" s="45">
        <v>13220</v>
      </c>
      <c r="D3063" s="30" t="s">
        <v>384</v>
      </c>
      <c r="E3063" s="46" t="s">
        <v>165</v>
      </c>
      <c r="F3063" s="49" t="s">
        <v>8394</v>
      </c>
      <c r="G3063" s="33" t="s">
        <v>48</v>
      </c>
      <c r="H3063">
        <f t="shared" si="142"/>
        <v>0.79180000000000006</v>
      </c>
      <c r="I3063" s="34">
        <f>ROUND(('NEW Reference'!B$16*List!$H3063)+'NEW Reference'!B$17,0)</f>
        <v>1023</v>
      </c>
      <c r="J3063" s="34">
        <f>ROUND(('NEW Reference'!C$16*List!$H3063)+'NEW Reference'!C$17,0)</f>
        <v>1525</v>
      </c>
      <c r="K3063" s="34">
        <f>ROUND(('NEW Reference'!D$16*List!$H3063)+'NEW Reference'!D$17,0)</f>
        <v>1827</v>
      </c>
      <c r="L3063" s="34">
        <f>ROUND(('NEW Reference'!E$16*List!$H3063)+'NEW Reference'!E$17,0)</f>
        <v>2259</v>
      </c>
      <c r="M3063" s="34">
        <f>ROUND(('NEW Reference'!F$16*List!$H3063)+'NEW Reference'!F$17,0)</f>
        <v>2354</v>
      </c>
      <c r="N3063" s="34">
        <f>ROUND(('NEW Reference'!G$16*List!$H3063)+'NEW Reference'!G$17,0)</f>
        <v>2664</v>
      </c>
      <c r="O3063" s="34">
        <f>ROUND(('NEW Reference'!H$16*List!$H3063)+'NEW Reference'!H$17,0)</f>
        <v>2766</v>
      </c>
      <c r="P3063" s="34">
        <f>ROUND(('NEW Reference'!I$16*List!$H3063)+'NEW Reference'!I$17,0)</f>
        <v>2875</v>
      </c>
      <c r="Q3063" s="34">
        <f>ROUND(('NEW Reference'!J$16*List!$H3063)+'NEW Reference'!J$17,0)</f>
        <v>3329</v>
      </c>
      <c r="R3063" s="34">
        <f>ROUND(('NEW Reference'!K$16*List!$H3063)+'NEW Reference'!K$17,0)</f>
        <v>3434</v>
      </c>
      <c r="S3063" s="34">
        <f>ROUND(('NEW Reference'!L$16*List!$H3063)+'NEW Reference'!L$17,0)</f>
        <v>3706</v>
      </c>
      <c r="T3063" s="34">
        <f>ROUND(('NEW Reference'!M$16*List!$H3063)+'NEW Reference'!M$17,0)</f>
        <v>4426</v>
      </c>
      <c r="U3063" s="34">
        <f>ROUND(('NEW Reference'!N$16*List!$H3063)+'NEW Reference'!N$17,0)</f>
        <v>17857</v>
      </c>
      <c r="V3063" s="35">
        <f>ROUND(('NEW Reference'!O$16*List!$H3063)+'NEW Reference'!O$17,0)</f>
        <v>664</v>
      </c>
      <c r="W3063" s="35">
        <f>ROUND(('NEW Reference'!P$16*List!$H3063)+'NEW Reference'!P$17,0)</f>
        <v>935</v>
      </c>
      <c r="X3063" s="35">
        <f>ROUND(('NEW Reference'!Q$16*List!$H3063)+'NEW Reference'!Q$17,0)</f>
        <v>468</v>
      </c>
      <c r="Y3063" s="36"/>
      <c r="Z3063" s="4" t="str">
        <f t="shared" si="143"/>
        <v>FAYETTE, West Virginia</v>
      </c>
      <c r="AA3063" s="37" t="s">
        <v>165</v>
      </c>
      <c r="AB3063" s="37" t="s">
        <v>49</v>
      </c>
      <c r="AC3063" s="32" t="s">
        <v>8394</v>
      </c>
      <c r="AD3063" s="38"/>
      <c r="AE3063">
        <f t="shared" si="144"/>
        <v>0.79180000000000006</v>
      </c>
    </row>
    <row r="3064" spans="1:31">
      <c r="A3064" s="28" t="s">
        <v>8417</v>
      </c>
      <c r="B3064" s="44" t="s">
        <v>8418</v>
      </c>
      <c r="C3064" s="47">
        <v>99951</v>
      </c>
      <c r="D3064" s="30" t="s">
        <v>254</v>
      </c>
      <c r="E3064" s="37" t="s">
        <v>1790</v>
      </c>
      <c r="F3064" s="50" t="s">
        <v>8394</v>
      </c>
      <c r="G3064" s="33" t="s">
        <v>59</v>
      </c>
      <c r="H3064">
        <f t="shared" si="142"/>
        <v>0.70320000000000005</v>
      </c>
      <c r="I3064" s="34">
        <f>ROUND(('NEW Reference'!B$16*List!$H3064)+'NEW Reference'!B$17,0)</f>
        <v>941</v>
      </c>
      <c r="J3064" s="34">
        <f>ROUND(('NEW Reference'!C$16*List!$H3064)+'NEW Reference'!C$17,0)</f>
        <v>1403</v>
      </c>
      <c r="K3064" s="34">
        <f>ROUND(('NEW Reference'!D$16*List!$H3064)+'NEW Reference'!D$17,0)</f>
        <v>1681</v>
      </c>
      <c r="L3064" s="34">
        <f>ROUND(('NEW Reference'!E$16*List!$H3064)+'NEW Reference'!E$17,0)</f>
        <v>2078</v>
      </c>
      <c r="M3064" s="34">
        <f>ROUND(('NEW Reference'!F$16*List!$H3064)+'NEW Reference'!F$17,0)</f>
        <v>2165</v>
      </c>
      <c r="N3064" s="34">
        <f>ROUND(('NEW Reference'!G$16*List!$H3064)+'NEW Reference'!G$17,0)</f>
        <v>2451</v>
      </c>
      <c r="O3064" s="34">
        <f>ROUND(('NEW Reference'!H$16*List!$H3064)+'NEW Reference'!H$17,0)</f>
        <v>2545</v>
      </c>
      <c r="P3064" s="34">
        <f>ROUND(('NEW Reference'!I$16*List!$H3064)+'NEW Reference'!I$17,0)</f>
        <v>2644</v>
      </c>
      <c r="Q3064" s="34">
        <f>ROUND(('NEW Reference'!J$16*List!$H3064)+'NEW Reference'!J$17,0)</f>
        <v>3062</v>
      </c>
      <c r="R3064" s="34">
        <f>ROUND(('NEW Reference'!K$16*List!$H3064)+'NEW Reference'!K$17,0)</f>
        <v>3159</v>
      </c>
      <c r="S3064" s="34">
        <f>ROUND(('NEW Reference'!L$16*List!$H3064)+'NEW Reference'!L$17,0)</f>
        <v>3409</v>
      </c>
      <c r="T3064" s="34">
        <f>ROUND(('NEW Reference'!M$16*List!$H3064)+'NEW Reference'!M$17,0)</f>
        <v>4071</v>
      </c>
      <c r="U3064" s="34">
        <f>ROUND(('NEW Reference'!N$16*List!$H3064)+'NEW Reference'!N$17,0)</f>
        <v>16426</v>
      </c>
      <c r="V3064" s="35">
        <f>ROUND(('NEW Reference'!O$16*List!$H3064)+'NEW Reference'!O$17,0)</f>
        <v>611</v>
      </c>
      <c r="W3064" s="35">
        <f>ROUND(('NEW Reference'!P$16*List!$H3064)+'NEW Reference'!P$17,0)</f>
        <v>860</v>
      </c>
      <c r="X3064" s="35">
        <f>ROUND(('NEW Reference'!Q$16*List!$H3064)+'NEW Reference'!Q$17,0)</f>
        <v>430</v>
      </c>
      <c r="Y3064" s="36"/>
      <c r="Z3064" s="4" t="str">
        <f t="shared" si="143"/>
        <v>GILMER, West Virginia</v>
      </c>
      <c r="AA3064" s="46" t="s">
        <v>1790</v>
      </c>
      <c r="AB3064" s="37" t="s">
        <v>49</v>
      </c>
      <c r="AC3064" s="41" t="s">
        <v>8394</v>
      </c>
      <c r="AD3064" s="42"/>
      <c r="AE3064">
        <f t="shared" si="144"/>
        <v>0.70320000000000005</v>
      </c>
    </row>
    <row r="3065" spans="1:31">
      <c r="A3065" s="28" t="s">
        <v>8419</v>
      </c>
      <c r="B3065" s="44" t="s">
        <v>8420</v>
      </c>
      <c r="C3065" s="47">
        <v>99951</v>
      </c>
      <c r="D3065" s="30" t="s">
        <v>254</v>
      </c>
      <c r="E3065" s="37" t="s">
        <v>596</v>
      </c>
      <c r="F3065" s="50" t="s">
        <v>8394</v>
      </c>
      <c r="G3065" s="33" t="s">
        <v>59</v>
      </c>
      <c r="H3065">
        <f t="shared" si="142"/>
        <v>0.70320000000000005</v>
      </c>
      <c r="I3065" s="34">
        <f>ROUND(('NEW Reference'!B$16*List!$H3065)+'NEW Reference'!B$17,0)</f>
        <v>941</v>
      </c>
      <c r="J3065" s="34">
        <f>ROUND(('NEW Reference'!C$16*List!$H3065)+'NEW Reference'!C$17,0)</f>
        <v>1403</v>
      </c>
      <c r="K3065" s="34">
        <f>ROUND(('NEW Reference'!D$16*List!$H3065)+'NEW Reference'!D$17,0)</f>
        <v>1681</v>
      </c>
      <c r="L3065" s="34">
        <f>ROUND(('NEW Reference'!E$16*List!$H3065)+'NEW Reference'!E$17,0)</f>
        <v>2078</v>
      </c>
      <c r="M3065" s="34">
        <f>ROUND(('NEW Reference'!F$16*List!$H3065)+'NEW Reference'!F$17,0)</f>
        <v>2165</v>
      </c>
      <c r="N3065" s="34">
        <f>ROUND(('NEW Reference'!G$16*List!$H3065)+'NEW Reference'!G$17,0)</f>
        <v>2451</v>
      </c>
      <c r="O3065" s="34">
        <f>ROUND(('NEW Reference'!H$16*List!$H3065)+'NEW Reference'!H$17,0)</f>
        <v>2545</v>
      </c>
      <c r="P3065" s="34">
        <f>ROUND(('NEW Reference'!I$16*List!$H3065)+'NEW Reference'!I$17,0)</f>
        <v>2644</v>
      </c>
      <c r="Q3065" s="34">
        <f>ROUND(('NEW Reference'!J$16*List!$H3065)+'NEW Reference'!J$17,0)</f>
        <v>3062</v>
      </c>
      <c r="R3065" s="34">
        <f>ROUND(('NEW Reference'!K$16*List!$H3065)+'NEW Reference'!K$17,0)</f>
        <v>3159</v>
      </c>
      <c r="S3065" s="34">
        <f>ROUND(('NEW Reference'!L$16*List!$H3065)+'NEW Reference'!L$17,0)</f>
        <v>3409</v>
      </c>
      <c r="T3065" s="34">
        <f>ROUND(('NEW Reference'!M$16*List!$H3065)+'NEW Reference'!M$17,0)</f>
        <v>4071</v>
      </c>
      <c r="U3065" s="34">
        <f>ROUND(('NEW Reference'!N$16*List!$H3065)+'NEW Reference'!N$17,0)</f>
        <v>16426</v>
      </c>
      <c r="V3065" s="35">
        <f>ROUND(('NEW Reference'!O$16*List!$H3065)+'NEW Reference'!O$17,0)</f>
        <v>611</v>
      </c>
      <c r="W3065" s="35">
        <f>ROUND(('NEW Reference'!P$16*List!$H3065)+'NEW Reference'!P$17,0)</f>
        <v>860</v>
      </c>
      <c r="X3065" s="35">
        <f>ROUND(('NEW Reference'!Q$16*List!$H3065)+'NEW Reference'!Q$17,0)</f>
        <v>430</v>
      </c>
      <c r="Y3065" s="36"/>
      <c r="Z3065" s="4" t="str">
        <f t="shared" si="143"/>
        <v>GRANT, West Virginia</v>
      </c>
      <c r="AA3065" s="37" t="s">
        <v>596</v>
      </c>
      <c r="AB3065" s="37" t="s">
        <v>49</v>
      </c>
      <c r="AC3065" s="32" t="s">
        <v>8394</v>
      </c>
      <c r="AD3065" s="38"/>
      <c r="AE3065">
        <f t="shared" si="144"/>
        <v>0.70320000000000005</v>
      </c>
    </row>
    <row r="3066" spans="1:31">
      <c r="A3066" s="28" t="s">
        <v>8421</v>
      </c>
      <c r="B3066" s="44" t="s">
        <v>8422</v>
      </c>
      <c r="C3066" s="45">
        <v>99951</v>
      </c>
      <c r="D3066" s="30" t="s">
        <v>254</v>
      </c>
      <c r="E3066" s="46" t="s">
        <v>8423</v>
      </c>
      <c r="F3066" s="50" t="s">
        <v>8394</v>
      </c>
      <c r="G3066" s="33" t="s">
        <v>59</v>
      </c>
      <c r="H3066">
        <f t="shared" si="142"/>
        <v>0.70320000000000005</v>
      </c>
      <c r="I3066" s="34">
        <f>ROUND(('NEW Reference'!B$16*List!$H3066)+'NEW Reference'!B$17,0)</f>
        <v>941</v>
      </c>
      <c r="J3066" s="34">
        <f>ROUND(('NEW Reference'!C$16*List!$H3066)+'NEW Reference'!C$17,0)</f>
        <v>1403</v>
      </c>
      <c r="K3066" s="34">
        <f>ROUND(('NEW Reference'!D$16*List!$H3066)+'NEW Reference'!D$17,0)</f>
        <v>1681</v>
      </c>
      <c r="L3066" s="34">
        <f>ROUND(('NEW Reference'!E$16*List!$H3066)+'NEW Reference'!E$17,0)</f>
        <v>2078</v>
      </c>
      <c r="M3066" s="34">
        <f>ROUND(('NEW Reference'!F$16*List!$H3066)+'NEW Reference'!F$17,0)</f>
        <v>2165</v>
      </c>
      <c r="N3066" s="34">
        <f>ROUND(('NEW Reference'!G$16*List!$H3066)+'NEW Reference'!G$17,0)</f>
        <v>2451</v>
      </c>
      <c r="O3066" s="34">
        <f>ROUND(('NEW Reference'!H$16*List!$H3066)+'NEW Reference'!H$17,0)</f>
        <v>2545</v>
      </c>
      <c r="P3066" s="34">
        <f>ROUND(('NEW Reference'!I$16*List!$H3066)+'NEW Reference'!I$17,0)</f>
        <v>2644</v>
      </c>
      <c r="Q3066" s="34">
        <f>ROUND(('NEW Reference'!J$16*List!$H3066)+'NEW Reference'!J$17,0)</f>
        <v>3062</v>
      </c>
      <c r="R3066" s="34">
        <f>ROUND(('NEW Reference'!K$16*List!$H3066)+'NEW Reference'!K$17,0)</f>
        <v>3159</v>
      </c>
      <c r="S3066" s="34">
        <f>ROUND(('NEW Reference'!L$16*List!$H3066)+'NEW Reference'!L$17,0)</f>
        <v>3409</v>
      </c>
      <c r="T3066" s="34">
        <f>ROUND(('NEW Reference'!M$16*List!$H3066)+'NEW Reference'!M$17,0)</f>
        <v>4071</v>
      </c>
      <c r="U3066" s="34">
        <f>ROUND(('NEW Reference'!N$16*List!$H3066)+'NEW Reference'!N$17,0)</f>
        <v>16426</v>
      </c>
      <c r="V3066" s="35">
        <f>ROUND(('NEW Reference'!O$16*List!$H3066)+'NEW Reference'!O$17,0)</f>
        <v>611</v>
      </c>
      <c r="W3066" s="35">
        <f>ROUND(('NEW Reference'!P$16*List!$H3066)+'NEW Reference'!P$17,0)</f>
        <v>860</v>
      </c>
      <c r="X3066" s="35">
        <f>ROUND(('NEW Reference'!Q$16*List!$H3066)+'NEW Reference'!Q$17,0)</f>
        <v>430</v>
      </c>
      <c r="Y3066" s="36"/>
      <c r="Z3066" s="4" t="str">
        <f t="shared" si="143"/>
        <v>GREENBRIER, West Virginia</v>
      </c>
      <c r="AA3066" s="37" t="s">
        <v>8423</v>
      </c>
      <c r="AB3066" s="37" t="s">
        <v>49</v>
      </c>
      <c r="AC3066" s="32" t="s">
        <v>8394</v>
      </c>
      <c r="AD3066" s="38"/>
      <c r="AE3066">
        <f t="shared" si="144"/>
        <v>0.70320000000000005</v>
      </c>
    </row>
    <row r="3067" spans="1:31">
      <c r="A3067" s="28" t="s">
        <v>8424</v>
      </c>
      <c r="B3067" s="44" t="s">
        <v>8425</v>
      </c>
      <c r="C3067" s="45">
        <v>49020</v>
      </c>
      <c r="D3067" s="30" t="s">
        <v>1787</v>
      </c>
      <c r="E3067" s="46" t="s">
        <v>3821</v>
      </c>
      <c r="F3067" s="49" t="s">
        <v>8394</v>
      </c>
      <c r="G3067" s="33" t="s">
        <v>48</v>
      </c>
      <c r="H3067">
        <f t="shared" si="142"/>
        <v>0.87480000000000002</v>
      </c>
      <c r="I3067" s="34">
        <f>ROUND(('NEW Reference'!B$16*List!$H3067)+'NEW Reference'!B$17,0)</f>
        <v>1099</v>
      </c>
      <c r="J3067" s="34">
        <f>ROUND(('NEW Reference'!C$16*List!$H3067)+'NEW Reference'!C$17,0)</f>
        <v>1639</v>
      </c>
      <c r="K3067" s="34">
        <f>ROUND(('NEW Reference'!D$16*List!$H3067)+'NEW Reference'!D$17,0)</f>
        <v>1965</v>
      </c>
      <c r="L3067" s="34">
        <f>ROUND(('NEW Reference'!E$16*List!$H3067)+'NEW Reference'!E$17,0)</f>
        <v>2429</v>
      </c>
      <c r="M3067" s="34">
        <f>ROUND(('NEW Reference'!F$16*List!$H3067)+'NEW Reference'!F$17,0)</f>
        <v>2530</v>
      </c>
      <c r="N3067" s="34">
        <f>ROUND(('NEW Reference'!G$16*List!$H3067)+'NEW Reference'!G$17,0)</f>
        <v>2864</v>
      </c>
      <c r="O3067" s="34">
        <f>ROUND(('NEW Reference'!H$16*List!$H3067)+'NEW Reference'!H$17,0)</f>
        <v>2974</v>
      </c>
      <c r="P3067" s="34">
        <f>ROUND(('NEW Reference'!I$16*List!$H3067)+'NEW Reference'!I$17,0)</f>
        <v>3091</v>
      </c>
      <c r="Q3067" s="34">
        <f>ROUND(('NEW Reference'!J$16*List!$H3067)+'NEW Reference'!J$17,0)</f>
        <v>3579</v>
      </c>
      <c r="R3067" s="34">
        <f>ROUND(('NEW Reference'!K$16*List!$H3067)+'NEW Reference'!K$17,0)</f>
        <v>3692</v>
      </c>
      <c r="S3067" s="34">
        <f>ROUND(('NEW Reference'!L$16*List!$H3067)+'NEW Reference'!L$17,0)</f>
        <v>3984</v>
      </c>
      <c r="T3067" s="34">
        <f>ROUND(('NEW Reference'!M$16*List!$H3067)+'NEW Reference'!M$17,0)</f>
        <v>4758</v>
      </c>
      <c r="U3067" s="34">
        <f>ROUND(('NEW Reference'!N$16*List!$H3067)+'NEW Reference'!N$17,0)</f>
        <v>19197</v>
      </c>
      <c r="V3067" s="35">
        <f>ROUND(('NEW Reference'!O$16*List!$H3067)+'NEW Reference'!O$17,0)</f>
        <v>714</v>
      </c>
      <c r="W3067" s="35">
        <f>ROUND(('NEW Reference'!P$16*List!$H3067)+'NEW Reference'!P$17,0)</f>
        <v>1006</v>
      </c>
      <c r="X3067" s="35">
        <f>ROUND(('NEW Reference'!Q$16*List!$H3067)+'NEW Reference'!Q$17,0)</f>
        <v>503</v>
      </c>
      <c r="Y3067" s="36"/>
      <c r="Z3067" s="4" t="str">
        <f t="shared" si="143"/>
        <v>HAMPSHIRE, West Virginia</v>
      </c>
      <c r="AA3067" s="46" t="s">
        <v>3821</v>
      </c>
      <c r="AB3067" s="37" t="s">
        <v>49</v>
      </c>
      <c r="AC3067" s="41" t="s">
        <v>8394</v>
      </c>
      <c r="AD3067" s="42"/>
      <c r="AE3067">
        <f t="shared" si="144"/>
        <v>0.87480000000000002</v>
      </c>
    </row>
    <row r="3068" spans="1:31">
      <c r="A3068" s="28" t="s">
        <v>8426</v>
      </c>
      <c r="B3068" s="44" t="s">
        <v>8427</v>
      </c>
      <c r="C3068" s="45">
        <v>48260</v>
      </c>
      <c r="D3068" s="30" t="s">
        <v>1756</v>
      </c>
      <c r="E3068" s="46" t="s">
        <v>1821</v>
      </c>
      <c r="F3068" s="49" t="s">
        <v>8394</v>
      </c>
      <c r="G3068" s="33" t="s">
        <v>48</v>
      </c>
      <c r="H3068">
        <f t="shared" si="142"/>
        <v>0.71350000000000002</v>
      </c>
      <c r="I3068" s="34">
        <f>ROUND(('NEW Reference'!B$16*List!$H3068)+'NEW Reference'!B$17,0)</f>
        <v>950</v>
      </c>
      <c r="J3068" s="34">
        <f>ROUND(('NEW Reference'!C$16*List!$H3068)+'NEW Reference'!C$17,0)</f>
        <v>1417</v>
      </c>
      <c r="K3068" s="34">
        <f>ROUND(('NEW Reference'!D$16*List!$H3068)+'NEW Reference'!D$17,0)</f>
        <v>1698</v>
      </c>
      <c r="L3068" s="34">
        <f>ROUND(('NEW Reference'!E$16*List!$H3068)+'NEW Reference'!E$17,0)</f>
        <v>2099</v>
      </c>
      <c r="M3068" s="34">
        <f>ROUND(('NEW Reference'!F$16*List!$H3068)+'NEW Reference'!F$17,0)</f>
        <v>2187</v>
      </c>
      <c r="N3068" s="34">
        <f>ROUND(('NEW Reference'!G$16*List!$H3068)+'NEW Reference'!G$17,0)</f>
        <v>2476</v>
      </c>
      <c r="O3068" s="34">
        <f>ROUND(('NEW Reference'!H$16*List!$H3068)+'NEW Reference'!H$17,0)</f>
        <v>2570</v>
      </c>
      <c r="P3068" s="34">
        <f>ROUND(('NEW Reference'!I$16*List!$H3068)+'NEW Reference'!I$17,0)</f>
        <v>2671</v>
      </c>
      <c r="Q3068" s="34">
        <f>ROUND(('NEW Reference'!J$16*List!$H3068)+'NEW Reference'!J$17,0)</f>
        <v>3093</v>
      </c>
      <c r="R3068" s="34">
        <f>ROUND(('NEW Reference'!K$16*List!$H3068)+'NEW Reference'!K$17,0)</f>
        <v>3191</v>
      </c>
      <c r="S3068" s="34">
        <f>ROUND(('NEW Reference'!L$16*List!$H3068)+'NEW Reference'!L$17,0)</f>
        <v>3443</v>
      </c>
      <c r="T3068" s="34">
        <f>ROUND(('NEW Reference'!M$16*List!$H3068)+'NEW Reference'!M$17,0)</f>
        <v>4112</v>
      </c>
      <c r="U3068" s="34">
        <f>ROUND(('NEW Reference'!N$16*List!$H3068)+'NEW Reference'!N$17,0)</f>
        <v>16593</v>
      </c>
      <c r="V3068" s="35">
        <f>ROUND(('NEW Reference'!O$16*List!$H3068)+'NEW Reference'!O$17,0)</f>
        <v>617</v>
      </c>
      <c r="W3068" s="35">
        <f>ROUND(('NEW Reference'!P$16*List!$H3068)+'NEW Reference'!P$17,0)</f>
        <v>869</v>
      </c>
      <c r="X3068" s="35">
        <f>ROUND(('NEW Reference'!Q$16*List!$H3068)+'NEW Reference'!Q$17,0)</f>
        <v>435</v>
      </c>
      <c r="Y3068" s="36"/>
      <c r="Z3068" s="4" t="str">
        <f t="shared" si="143"/>
        <v>HANCOCK, West Virginia</v>
      </c>
      <c r="AA3068" s="46" t="s">
        <v>1821</v>
      </c>
      <c r="AB3068" s="37" t="s">
        <v>49</v>
      </c>
      <c r="AC3068" s="41" t="s">
        <v>8394</v>
      </c>
      <c r="AD3068" s="42"/>
      <c r="AE3068">
        <f t="shared" si="144"/>
        <v>0.71350000000000002</v>
      </c>
    </row>
    <row r="3069" spans="1:31">
      <c r="A3069" s="28" t="s">
        <v>8428</v>
      </c>
      <c r="B3069" s="44" t="s">
        <v>8429</v>
      </c>
      <c r="C3069" s="45">
        <v>99951</v>
      </c>
      <c r="D3069" s="30" t="s">
        <v>254</v>
      </c>
      <c r="E3069" s="46" t="s">
        <v>8430</v>
      </c>
      <c r="F3069" s="50" t="s">
        <v>8394</v>
      </c>
      <c r="G3069" s="33" t="s">
        <v>59</v>
      </c>
      <c r="H3069">
        <f t="shared" si="142"/>
        <v>0.70320000000000005</v>
      </c>
      <c r="I3069" s="34">
        <f>ROUND(('NEW Reference'!B$16*List!$H3069)+'NEW Reference'!B$17,0)</f>
        <v>941</v>
      </c>
      <c r="J3069" s="34">
        <f>ROUND(('NEW Reference'!C$16*List!$H3069)+'NEW Reference'!C$17,0)</f>
        <v>1403</v>
      </c>
      <c r="K3069" s="34">
        <f>ROUND(('NEW Reference'!D$16*List!$H3069)+'NEW Reference'!D$17,0)</f>
        <v>1681</v>
      </c>
      <c r="L3069" s="34">
        <f>ROUND(('NEW Reference'!E$16*List!$H3069)+'NEW Reference'!E$17,0)</f>
        <v>2078</v>
      </c>
      <c r="M3069" s="34">
        <f>ROUND(('NEW Reference'!F$16*List!$H3069)+'NEW Reference'!F$17,0)</f>
        <v>2165</v>
      </c>
      <c r="N3069" s="34">
        <f>ROUND(('NEW Reference'!G$16*List!$H3069)+'NEW Reference'!G$17,0)</f>
        <v>2451</v>
      </c>
      <c r="O3069" s="34">
        <f>ROUND(('NEW Reference'!H$16*List!$H3069)+'NEW Reference'!H$17,0)</f>
        <v>2545</v>
      </c>
      <c r="P3069" s="34">
        <f>ROUND(('NEW Reference'!I$16*List!$H3069)+'NEW Reference'!I$17,0)</f>
        <v>2644</v>
      </c>
      <c r="Q3069" s="34">
        <f>ROUND(('NEW Reference'!J$16*List!$H3069)+'NEW Reference'!J$17,0)</f>
        <v>3062</v>
      </c>
      <c r="R3069" s="34">
        <f>ROUND(('NEW Reference'!K$16*List!$H3069)+'NEW Reference'!K$17,0)</f>
        <v>3159</v>
      </c>
      <c r="S3069" s="34">
        <f>ROUND(('NEW Reference'!L$16*List!$H3069)+'NEW Reference'!L$17,0)</f>
        <v>3409</v>
      </c>
      <c r="T3069" s="34">
        <f>ROUND(('NEW Reference'!M$16*List!$H3069)+'NEW Reference'!M$17,0)</f>
        <v>4071</v>
      </c>
      <c r="U3069" s="34">
        <f>ROUND(('NEW Reference'!N$16*List!$H3069)+'NEW Reference'!N$17,0)</f>
        <v>16426</v>
      </c>
      <c r="V3069" s="35">
        <f>ROUND(('NEW Reference'!O$16*List!$H3069)+'NEW Reference'!O$17,0)</f>
        <v>611</v>
      </c>
      <c r="W3069" s="35">
        <f>ROUND(('NEW Reference'!P$16*List!$H3069)+'NEW Reference'!P$17,0)</f>
        <v>860</v>
      </c>
      <c r="X3069" s="35">
        <f>ROUND(('NEW Reference'!Q$16*List!$H3069)+'NEW Reference'!Q$17,0)</f>
        <v>430</v>
      </c>
      <c r="Y3069" s="36"/>
      <c r="Z3069" s="4" t="str">
        <f t="shared" si="143"/>
        <v>HARDY, West Virginia</v>
      </c>
      <c r="AA3069" s="37" t="s">
        <v>8430</v>
      </c>
      <c r="AB3069" s="37" t="s">
        <v>49</v>
      </c>
      <c r="AC3069" s="32" t="s">
        <v>8394</v>
      </c>
      <c r="AD3069" s="38"/>
      <c r="AE3069">
        <f t="shared" si="144"/>
        <v>0.70320000000000005</v>
      </c>
    </row>
    <row r="3070" spans="1:31">
      <c r="A3070" s="28" t="s">
        <v>8431</v>
      </c>
      <c r="B3070" s="44" t="s">
        <v>8432</v>
      </c>
      <c r="C3070" s="45">
        <v>99951</v>
      </c>
      <c r="D3070" s="30" t="s">
        <v>254</v>
      </c>
      <c r="E3070" s="46" t="s">
        <v>2532</v>
      </c>
      <c r="F3070" s="50" t="s">
        <v>8394</v>
      </c>
      <c r="G3070" s="33" t="s">
        <v>59</v>
      </c>
      <c r="H3070">
        <f t="shared" si="142"/>
        <v>0.70320000000000005</v>
      </c>
      <c r="I3070" s="34">
        <f>ROUND(('NEW Reference'!B$16*List!$H3070)+'NEW Reference'!B$17,0)</f>
        <v>941</v>
      </c>
      <c r="J3070" s="34">
        <f>ROUND(('NEW Reference'!C$16*List!$H3070)+'NEW Reference'!C$17,0)</f>
        <v>1403</v>
      </c>
      <c r="K3070" s="34">
        <f>ROUND(('NEW Reference'!D$16*List!$H3070)+'NEW Reference'!D$17,0)</f>
        <v>1681</v>
      </c>
      <c r="L3070" s="34">
        <f>ROUND(('NEW Reference'!E$16*List!$H3070)+'NEW Reference'!E$17,0)</f>
        <v>2078</v>
      </c>
      <c r="M3070" s="34">
        <f>ROUND(('NEW Reference'!F$16*List!$H3070)+'NEW Reference'!F$17,0)</f>
        <v>2165</v>
      </c>
      <c r="N3070" s="34">
        <f>ROUND(('NEW Reference'!G$16*List!$H3070)+'NEW Reference'!G$17,0)</f>
        <v>2451</v>
      </c>
      <c r="O3070" s="34">
        <f>ROUND(('NEW Reference'!H$16*List!$H3070)+'NEW Reference'!H$17,0)</f>
        <v>2545</v>
      </c>
      <c r="P3070" s="34">
        <f>ROUND(('NEW Reference'!I$16*List!$H3070)+'NEW Reference'!I$17,0)</f>
        <v>2644</v>
      </c>
      <c r="Q3070" s="34">
        <f>ROUND(('NEW Reference'!J$16*List!$H3070)+'NEW Reference'!J$17,0)</f>
        <v>3062</v>
      </c>
      <c r="R3070" s="34">
        <f>ROUND(('NEW Reference'!K$16*List!$H3070)+'NEW Reference'!K$17,0)</f>
        <v>3159</v>
      </c>
      <c r="S3070" s="34">
        <f>ROUND(('NEW Reference'!L$16*List!$H3070)+'NEW Reference'!L$17,0)</f>
        <v>3409</v>
      </c>
      <c r="T3070" s="34">
        <f>ROUND(('NEW Reference'!M$16*List!$H3070)+'NEW Reference'!M$17,0)</f>
        <v>4071</v>
      </c>
      <c r="U3070" s="34">
        <f>ROUND(('NEW Reference'!N$16*List!$H3070)+'NEW Reference'!N$17,0)</f>
        <v>16426</v>
      </c>
      <c r="V3070" s="35">
        <f>ROUND(('NEW Reference'!O$16*List!$H3070)+'NEW Reference'!O$17,0)</f>
        <v>611</v>
      </c>
      <c r="W3070" s="35">
        <f>ROUND(('NEW Reference'!P$16*List!$H3070)+'NEW Reference'!P$17,0)</f>
        <v>860</v>
      </c>
      <c r="X3070" s="35">
        <f>ROUND(('NEW Reference'!Q$16*List!$H3070)+'NEW Reference'!Q$17,0)</f>
        <v>430</v>
      </c>
      <c r="Y3070" s="36"/>
      <c r="Z3070" s="4" t="str">
        <f t="shared" si="143"/>
        <v>HARRISON, West Virginia</v>
      </c>
      <c r="AA3070" s="46" t="s">
        <v>2532</v>
      </c>
      <c r="AB3070" s="37" t="s">
        <v>49</v>
      </c>
      <c r="AC3070" s="41" t="s">
        <v>8394</v>
      </c>
      <c r="AD3070" s="42"/>
      <c r="AE3070">
        <f t="shared" si="144"/>
        <v>0.70320000000000005</v>
      </c>
    </row>
    <row r="3071" spans="1:31">
      <c r="A3071" s="28" t="s">
        <v>8433</v>
      </c>
      <c r="B3071" s="44" t="s">
        <v>8434</v>
      </c>
      <c r="C3071" s="45">
        <v>16620</v>
      </c>
      <c r="D3071" s="30" t="s">
        <v>515</v>
      </c>
      <c r="E3071" s="46" t="s">
        <v>194</v>
      </c>
      <c r="F3071" s="50" t="s">
        <v>8394</v>
      </c>
      <c r="G3071" s="33" t="s">
        <v>48</v>
      </c>
      <c r="H3071">
        <f t="shared" si="142"/>
        <v>0.79849999999999999</v>
      </c>
      <c r="I3071" s="34">
        <f>ROUND(('NEW Reference'!B$16*List!$H3071)+'NEW Reference'!B$17,0)</f>
        <v>1029</v>
      </c>
      <c r="J3071" s="34">
        <f>ROUND(('NEW Reference'!C$16*List!$H3071)+'NEW Reference'!C$17,0)</f>
        <v>1534</v>
      </c>
      <c r="K3071" s="34">
        <f>ROUND(('NEW Reference'!D$16*List!$H3071)+'NEW Reference'!D$17,0)</f>
        <v>1838</v>
      </c>
      <c r="L3071" s="34">
        <f>ROUND(('NEW Reference'!E$16*List!$H3071)+'NEW Reference'!E$17,0)</f>
        <v>2273</v>
      </c>
      <c r="M3071" s="34">
        <f>ROUND(('NEW Reference'!F$16*List!$H3071)+'NEW Reference'!F$17,0)</f>
        <v>2368</v>
      </c>
      <c r="N3071" s="34">
        <f>ROUND(('NEW Reference'!G$16*List!$H3071)+'NEW Reference'!G$17,0)</f>
        <v>2681</v>
      </c>
      <c r="O3071" s="34">
        <f>ROUND(('NEW Reference'!H$16*List!$H3071)+'NEW Reference'!H$17,0)</f>
        <v>2783</v>
      </c>
      <c r="P3071" s="34">
        <f>ROUND(('NEW Reference'!I$16*List!$H3071)+'NEW Reference'!I$17,0)</f>
        <v>2892</v>
      </c>
      <c r="Q3071" s="34">
        <f>ROUND(('NEW Reference'!J$16*List!$H3071)+'NEW Reference'!J$17,0)</f>
        <v>3349</v>
      </c>
      <c r="R3071" s="34">
        <f>ROUND(('NEW Reference'!K$16*List!$H3071)+'NEW Reference'!K$17,0)</f>
        <v>3455</v>
      </c>
      <c r="S3071" s="34">
        <f>ROUND(('NEW Reference'!L$16*List!$H3071)+'NEW Reference'!L$17,0)</f>
        <v>3728</v>
      </c>
      <c r="T3071" s="34">
        <f>ROUND(('NEW Reference'!M$16*List!$H3071)+'NEW Reference'!M$17,0)</f>
        <v>4452</v>
      </c>
      <c r="U3071" s="34">
        <f>ROUND(('NEW Reference'!N$16*List!$H3071)+'NEW Reference'!N$17,0)</f>
        <v>17965</v>
      </c>
      <c r="V3071" s="35">
        <f>ROUND(('NEW Reference'!O$16*List!$H3071)+'NEW Reference'!O$17,0)</f>
        <v>668</v>
      </c>
      <c r="W3071" s="35">
        <f>ROUND(('NEW Reference'!P$16*List!$H3071)+'NEW Reference'!P$17,0)</f>
        <v>941</v>
      </c>
      <c r="X3071" s="35">
        <f>ROUND(('NEW Reference'!Q$16*List!$H3071)+'NEW Reference'!Q$17,0)</f>
        <v>471</v>
      </c>
      <c r="Y3071" s="36"/>
      <c r="Z3071" s="4" t="str">
        <f t="shared" si="143"/>
        <v>JACKSON, West Virginia</v>
      </c>
      <c r="AA3071" s="37" t="s">
        <v>194</v>
      </c>
      <c r="AB3071" s="37" t="s">
        <v>49</v>
      </c>
      <c r="AC3071" s="32" t="s">
        <v>8394</v>
      </c>
      <c r="AD3071" s="38"/>
      <c r="AE3071">
        <f t="shared" si="144"/>
        <v>0.79849999999999999</v>
      </c>
    </row>
    <row r="3072" spans="1:31">
      <c r="A3072" s="28" t="s">
        <v>8435</v>
      </c>
      <c r="B3072" s="44" t="s">
        <v>8436</v>
      </c>
      <c r="C3072" s="45">
        <v>47894</v>
      </c>
      <c r="D3072" s="30" t="s">
        <v>1327</v>
      </c>
      <c r="E3072" s="46" t="s">
        <v>198</v>
      </c>
      <c r="F3072" s="49" t="s">
        <v>8394</v>
      </c>
      <c r="G3072" s="33" t="s">
        <v>48</v>
      </c>
      <c r="H3072">
        <f t="shared" si="142"/>
        <v>1.0254000000000001</v>
      </c>
      <c r="I3072" s="34">
        <f>ROUND(('NEW Reference'!B$16*List!$H3072)+'NEW Reference'!B$17,0)</f>
        <v>1239</v>
      </c>
      <c r="J3072" s="34">
        <f>ROUND(('NEW Reference'!C$16*List!$H3072)+'NEW Reference'!C$17,0)</f>
        <v>1847</v>
      </c>
      <c r="K3072" s="34">
        <f>ROUND(('NEW Reference'!D$16*List!$H3072)+'NEW Reference'!D$17,0)</f>
        <v>2213</v>
      </c>
      <c r="L3072" s="34">
        <f>ROUND(('NEW Reference'!E$16*List!$H3072)+'NEW Reference'!E$17,0)</f>
        <v>2736</v>
      </c>
      <c r="M3072" s="34">
        <f>ROUND(('NEW Reference'!F$16*List!$H3072)+'NEW Reference'!F$17,0)</f>
        <v>2851</v>
      </c>
      <c r="N3072" s="34">
        <f>ROUND(('NEW Reference'!G$16*List!$H3072)+'NEW Reference'!G$17,0)</f>
        <v>3227</v>
      </c>
      <c r="O3072" s="34">
        <f>ROUND(('NEW Reference'!H$16*List!$H3072)+'NEW Reference'!H$17,0)</f>
        <v>3351</v>
      </c>
      <c r="P3072" s="34">
        <f>ROUND(('NEW Reference'!I$16*List!$H3072)+'NEW Reference'!I$17,0)</f>
        <v>3482</v>
      </c>
      <c r="Q3072" s="34">
        <f>ROUND(('NEW Reference'!J$16*List!$H3072)+'NEW Reference'!J$17,0)</f>
        <v>4032</v>
      </c>
      <c r="R3072" s="34">
        <f>ROUND(('NEW Reference'!K$16*List!$H3072)+'NEW Reference'!K$17,0)</f>
        <v>4159</v>
      </c>
      <c r="S3072" s="34">
        <f>ROUND(('NEW Reference'!L$16*List!$H3072)+'NEW Reference'!L$17,0)</f>
        <v>4488</v>
      </c>
      <c r="T3072" s="34">
        <f>ROUND(('NEW Reference'!M$16*List!$H3072)+'NEW Reference'!M$17,0)</f>
        <v>5360</v>
      </c>
      <c r="U3072" s="34">
        <f>ROUND(('NEW Reference'!N$16*List!$H3072)+'NEW Reference'!N$17,0)</f>
        <v>21629</v>
      </c>
      <c r="V3072" s="35">
        <f>ROUND(('NEW Reference'!O$16*List!$H3072)+'NEW Reference'!O$17,0)</f>
        <v>804</v>
      </c>
      <c r="W3072" s="35">
        <f>ROUND(('NEW Reference'!P$16*List!$H3072)+'NEW Reference'!P$17,0)</f>
        <v>1133</v>
      </c>
      <c r="X3072" s="35">
        <f>ROUND(('NEW Reference'!Q$16*List!$H3072)+'NEW Reference'!Q$17,0)</f>
        <v>567</v>
      </c>
      <c r="Y3072" s="36"/>
      <c r="Z3072" s="4" t="str">
        <f t="shared" si="143"/>
        <v>JEFFERSON, West Virginia</v>
      </c>
      <c r="AA3072" s="37" t="s">
        <v>198</v>
      </c>
      <c r="AB3072" s="37" t="s">
        <v>49</v>
      </c>
      <c r="AC3072" s="32" t="s">
        <v>8394</v>
      </c>
      <c r="AD3072" s="38"/>
      <c r="AE3072">
        <f t="shared" si="144"/>
        <v>1.0254000000000001</v>
      </c>
    </row>
    <row r="3073" spans="1:31">
      <c r="A3073" s="28" t="s">
        <v>8437</v>
      </c>
      <c r="B3073" s="44" t="s">
        <v>8438</v>
      </c>
      <c r="C3073" s="47">
        <v>16620</v>
      </c>
      <c r="D3073" s="30" t="s">
        <v>515</v>
      </c>
      <c r="E3073" s="37" t="s">
        <v>8439</v>
      </c>
      <c r="F3073" s="49" t="s">
        <v>8394</v>
      </c>
      <c r="G3073" s="33" t="s">
        <v>48</v>
      </c>
      <c r="H3073">
        <f t="shared" si="142"/>
        <v>0.79849999999999999</v>
      </c>
      <c r="I3073" s="34">
        <f>ROUND(('NEW Reference'!B$16*List!$H3073)+'NEW Reference'!B$17,0)</f>
        <v>1029</v>
      </c>
      <c r="J3073" s="34">
        <f>ROUND(('NEW Reference'!C$16*List!$H3073)+'NEW Reference'!C$17,0)</f>
        <v>1534</v>
      </c>
      <c r="K3073" s="34">
        <f>ROUND(('NEW Reference'!D$16*List!$H3073)+'NEW Reference'!D$17,0)</f>
        <v>1838</v>
      </c>
      <c r="L3073" s="34">
        <f>ROUND(('NEW Reference'!E$16*List!$H3073)+'NEW Reference'!E$17,0)</f>
        <v>2273</v>
      </c>
      <c r="M3073" s="34">
        <f>ROUND(('NEW Reference'!F$16*List!$H3073)+'NEW Reference'!F$17,0)</f>
        <v>2368</v>
      </c>
      <c r="N3073" s="34">
        <f>ROUND(('NEW Reference'!G$16*List!$H3073)+'NEW Reference'!G$17,0)</f>
        <v>2681</v>
      </c>
      <c r="O3073" s="34">
        <f>ROUND(('NEW Reference'!H$16*List!$H3073)+'NEW Reference'!H$17,0)</f>
        <v>2783</v>
      </c>
      <c r="P3073" s="34">
        <f>ROUND(('NEW Reference'!I$16*List!$H3073)+'NEW Reference'!I$17,0)</f>
        <v>2892</v>
      </c>
      <c r="Q3073" s="34">
        <f>ROUND(('NEW Reference'!J$16*List!$H3073)+'NEW Reference'!J$17,0)</f>
        <v>3349</v>
      </c>
      <c r="R3073" s="34">
        <f>ROUND(('NEW Reference'!K$16*List!$H3073)+'NEW Reference'!K$17,0)</f>
        <v>3455</v>
      </c>
      <c r="S3073" s="34">
        <f>ROUND(('NEW Reference'!L$16*List!$H3073)+'NEW Reference'!L$17,0)</f>
        <v>3728</v>
      </c>
      <c r="T3073" s="34">
        <f>ROUND(('NEW Reference'!M$16*List!$H3073)+'NEW Reference'!M$17,0)</f>
        <v>4452</v>
      </c>
      <c r="U3073" s="34">
        <f>ROUND(('NEW Reference'!N$16*List!$H3073)+'NEW Reference'!N$17,0)</f>
        <v>17965</v>
      </c>
      <c r="V3073" s="35">
        <f>ROUND(('NEW Reference'!O$16*List!$H3073)+'NEW Reference'!O$17,0)</f>
        <v>668</v>
      </c>
      <c r="W3073" s="35">
        <f>ROUND(('NEW Reference'!P$16*List!$H3073)+'NEW Reference'!P$17,0)</f>
        <v>941</v>
      </c>
      <c r="X3073" s="35">
        <f>ROUND(('NEW Reference'!Q$16*List!$H3073)+'NEW Reference'!Q$17,0)</f>
        <v>471</v>
      </c>
      <c r="Y3073" s="36"/>
      <c r="Z3073" s="4" t="str">
        <f t="shared" si="143"/>
        <v>KANAWHA, West Virginia</v>
      </c>
      <c r="AA3073" s="37" t="s">
        <v>8439</v>
      </c>
      <c r="AB3073" s="37" t="s">
        <v>49</v>
      </c>
      <c r="AC3073" s="32" t="s">
        <v>8394</v>
      </c>
      <c r="AD3073" s="38"/>
      <c r="AE3073">
        <f t="shared" si="144"/>
        <v>0.79849999999999999</v>
      </c>
    </row>
    <row r="3074" spans="1:31">
      <c r="A3074" s="28" t="s">
        <v>8440</v>
      </c>
      <c r="B3074" s="44" t="s">
        <v>8441</v>
      </c>
      <c r="C3074" s="47">
        <v>99951</v>
      </c>
      <c r="D3074" s="30" t="s">
        <v>254</v>
      </c>
      <c r="E3074" s="37" t="s">
        <v>2160</v>
      </c>
      <c r="F3074" s="50" t="s">
        <v>8394</v>
      </c>
      <c r="G3074" s="33" t="s">
        <v>59</v>
      </c>
      <c r="H3074">
        <f t="shared" si="142"/>
        <v>0.70320000000000005</v>
      </c>
      <c r="I3074" s="34">
        <f>ROUND(('NEW Reference'!B$16*List!$H3074)+'NEW Reference'!B$17,0)</f>
        <v>941</v>
      </c>
      <c r="J3074" s="34">
        <f>ROUND(('NEW Reference'!C$16*List!$H3074)+'NEW Reference'!C$17,0)</f>
        <v>1403</v>
      </c>
      <c r="K3074" s="34">
        <f>ROUND(('NEW Reference'!D$16*List!$H3074)+'NEW Reference'!D$17,0)</f>
        <v>1681</v>
      </c>
      <c r="L3074" s="34">
        <f>ROUND(('NEW Reference'!E$16*List!$H3074)+'NEW Reference'!E$17,0)</f>
        <v>2078</v>
      </c>
      <c r="M3074" s="34">
        <f>ROUND(('NEW Reference'!F$16*List!$H3074)+'NEW Reference'!F$17,0)</f>
        <v>2165</v>
      </c>
      <c r="N3074" s="34">
        <f>ROUND(('NEW Reference'!G$16*List!$H3074)+'NEW Reference'!G$17,0)</f>
        <v>2451</v>
      </c>
      <c r="O3074" s="34">
        <f>ROUND(('NEW Reference'!H$16*List!$H3074)+'NEW Reference'!H$17,0)</f>
        <v>2545</v>
      </c>
      <c r="P3074" s="34">
        <f>ROUND(('NEW Reference'!I$16*List!$H3074)+'NEW Reference'!I$17,0)</f>
        <v>2644</v>
      </c>
      <c r="Q3074" s="34">
        <f>ROUND(('NEW Reference'!J$16*List!$H3074)+'NEW Reference'!J$17,0)</f>
        <v>3062</v>
      </c>
      <c r="R3074" s="34">
        <f>ROUND(('NEW Reference'!K$16*List!$H3074)+'NEW Reference'!K$17,0)</f>
        <v>3159</v>
      </c>
      <c r="S3074" s="34">
        <f>ROUND(('NEW Reference'!L$16*List!$H3074)+'NEW Reference'!L$17,0)</f>
        <v>3409</v>
      </c>
      <c r="T3074" s="34">
        <f>ROUND(('NEW Reference'!M$16*List!$H3074)+'NEW Reference'!M$17,0)</f>
        <v>4071</v>
      </c>
      <c r="U3074" s="34">
        <f>ROUND(('NEW Reference'!N$16*List!$H3074)+'NEW Reference'!N$17,0)</f>
        <v>16426</v>
      </c>
      <c r="V3074" s="35">
        <f>ROUND(('NEW Reference'!O$16*List!$H3074)+'NEW Reference'!O$17,0)</f>
        <v>611</v>
      </c>
      <c r="W3074" s="35">
        <f>ROUND(('NEW Reference'!P$16*List!$H3074)+'NEW Reference'!P$17,0)</f>
        <v>860</v>
      </c>
      <c r="X3074" s="35">
        <f>ROUND(('NEW Reference'!Q$16*List!$H3074)+'NEW Reference'!Q$17,0)</f>
        <v>430</v>
      </c>
      <c r="Y3074" s="36"/>
      <c r="Z3074" s="4" t="str">
        <f t="shared" si="143"/>
        <v>LEWIS, West Virginia</v>
      </c>
      <c r="AA3074" s="46" t="s">
        <v>2160</v>
      </c>
      <c r="AB3074" s="37" t="s">
        <v>49</v>
      </c>
      <c r="AC3074" s="41" t="s">
        <v>8394</v>
      </c>
      <c r="AD3074" s="42"/>
      <c r="AE3074">
        <f t="shared" si="144"/>
        <v>0.70320000000000005</v>
      </c>
    </row>
    <row r="3075" spans="1:31">
      <c r="A3075" s="28" t="s">
        <v>8442</v>
      </c>
      <c r="B3075" s="44" t="s">
        <v>8443</v>
      </c>
      <c r="C3075" s="45">
        <v>16620</v>
      </c>
      <c r="D3075" s="30" t="s">
        <v>515</v>
      </c>
      <c r="E3075" s="46" t="s">
        <v>641</v>
      </c>
      <c r="F3075" s="49" t="s">
        <v>8394</v>
      </c>
      <c r="G3075" s="33" t="s">
        <v>48</v>
      </c>
      <c r="H3075">
        <f t="shared" si="142"/>
        <v>0.79849999999999999</v>
      </c>
      <c r="I3075" s="34">
        <f>ROUND(('NEW Reference'!B$16*List!$H3075)+'NEW Reference'!B$17,0)</f>
        <v>1029</v>
      </c>
      <c r="J3075" s="34">
        <f>ROUND(('NEW Reference'!C$16*List!$H3075)+'NEW Reference'!C$17,0)</f>
        <v>1534</v>
      </c>
      <c r="K3075" s="34">
        <f>ROUND(('NEW Reference'!D$16*List!$H3075)+'NEW Reference'!D$17,0)</f>
        <v>1838</v>
      </c>
      <c r="L3075" s="34">
        <f>ROUND(('NEW Reference'!E$16*List!$H3075)+'NEW Reference'!E$17,0)</f>
        <v>2273</v>
      </c>
      <c r="M3075" s="34">
        <f>ROUND(('NEW Reference'!F$16*List!$H3075)+'NEW Reference'!F$17,0)</f>
        <v>2368</v>
      </c>
      <c r="N3075" s="34">
        <f>ROUND(('NEW Reference'!G$16*List!$H3075)+'NEW Reference'!G$17,0)</f>
        <v>2681</v>
      </c>
      <c r="O3075" s="34">
        <f>ROUND(('NEW Reference'!H$16*List!$H3075)+'NEW Reference'!H$17,0)</f>
        <v>2783</v>
      </c>
      <c r="P3075" s="34">
        <f>ROUND(('NEW Reference'!I$16*List!$H3075)+'NEW Reference'!I$17,0)</f>
        <v>2892</v>
      </c>
      <c r="Q3075" s="34">
        <f>ROUND(('NEW Reference'!J$16*List!$H3075)+'NEW Reference'!J$17,0)</f>
        <v>3349</v>
      </c>
      <c r="R3075" s="34">
        <f>ROUND(('NEW Reference'!K$16*List!$H3075)+'NEW Reference'!K$17,0)</f>
        <v>3455</v>
      </c>
      <c r="S3075" s="34">
        <f>ROUND(('NEW Reference'!L$16*List!$H3075)+'NEW Reference'!L$17,0)</f>
        <v>3728</v>
      </c>
      <c r="T3075" s="34">
        <f>ROUND(('NEW Reference'!M$16*List!$H3075)+'NEW Reference'!M$17,0)</f>
        <v>4452</v>
      </c>
      <c r="U3075" s="34">
        <f>ROUND(('NEW Reference'!N$16*List!$H3075)+'NEW Reference'!N$17,0)</f>
        <v>17965</v>
      </c>
      <c r="V3075" s="35">
        <f>ROUND(('NEW Reference'!O$16*List!$H3075)+'NEW Reference'!O$17,0)</f>
        <v>668</v>
      </c>
      <c r="W3075" s="35">
        <f>ROUND(('NEW Reference'!P$16*List!$H3075)+'NEW Reference'!P$17,0)</f>
        <v>941</v>
      </c>
      <c r="X3075" s="35">
        <f>ROUND(('NEW Reference'!Q$16*List!$H3075)+'NEW Reference'!Q$17,0)</f>
        <v>471</v>
      </c>
      <c r="Y3075" s="36"/>
      <c r="Z3075" s="4" t="str">
        <f t="shared" si="143"/>
        <v>LINCOLN, West Virginia</v>
      </c>
      <c r="AA3075" s="37" t="s">
        <v>641</v>
      </c>
      <c r="AB3075" s="37" t="s">
        <v>49</v>
      </c>
      <c r="AC3075" s="32" t="s">
        <v>8394</v>
      </c>
      <c r="AD3075" s="38"/>
      <c r="AE3075">
        <f t="shared" si="144"/>
        <v>0.79849999999999999</v>
      </c>
    </row>
    <row r="3076" spans="1:31">
      <c r="A3076" s="28" t="s">
        <v>8444</v>
      </c>
      <c r="B3076" s="44" t="s">
        <v>8445</v>
      </c>
      <c r="C3076" s="47">
        <v>99951</v>
      </c>
      <c r="D3076" s="30" t="s">
        <v>254</v>
      </c>
      <c r="E3076" s="37" t="s">
        <v>650</v>
      </c>
      <c r="F3076" s="50" t="s">
        <v>8394</v>
      </c>
      <c r="G3076" s="33" t="s">
        <v>59</v>
      </c>
      <c r="H3076">
        <f t="shared" si="142"/>
        <v>0.70320000000000005</v>
      </c>
      <c r="I3076" s="34">
        <f>ROUND(('NEW Reference'!B$16*List!$H3076)+'NEW Reference'!B$17,0)</f>
        <v>941</v>
      </c>
      <c r="J3076" s="34">
        <f>ROUND(('NEW Reference'!C$16*List!$H3076)+'NEW Reference'!C$17,0)</f>
        <v>1403</v>
      </c>
      <c r="K3076" s="34">
        <f>ROUND(('NEW Reference'!D$16*List!$H3076)+'NEW Reference'!D$17,0)</f>
        <v>1681</v>
      </c>
      <c r="L3076" s="34">
        <f>ROUND(('NEW Reference'!E$16*List!$H3076)+'NEW Reference'!E$17,0)</f>
        <v>2078</v>
      </c>
      <c r="M3076" s="34">
        <f>ROUND(('NEW Reference'!F$16*List!$H3076)+'NEW Reference'!F$17,0)</f>
        <v>2165</v>
      </c>
      <c r="N3076" s="34">
        <f>ROUND(('NEW Reference'!G$16*List!$H3076)+'NEW Reference'!G$17,0)</f>
        <v>2451</v>
      </c>
      <c r="O3076" s="34">
        <f>ROUND(('NEW Reference'!H$16*List!$H3076)+'NEW Reference'!H$17,0)</f>
        <v>2545</v>
      </c>
      <c r="P3076" s="34">
        <f>ROUND(('NEW Reference'!I$16*List!$H3076)+'NEW Reference'!I$17,0)</f>
        <v>2644</v>
      </c>
      <c r="Q3076" s="34">
        <f>ROUND(('NEW Reference'!J$16*List!$H3076)+'NEW Reference'!J$17,0)</f>
        <v>3062</v>
      </c>
      <c r="R3076" s="34">
        <f>ROUND(('NEW Reference'!K$16*List!$H3076)+'NEW Reference'!K$17,0)</f>
        <v>3159</v>
      </c>
      <c r="S3076" s="34">
        <f>ROUND(('NEW Reference'!L$16*List!$H3076)+'NEW Reference'!L$17,0)</f>
        <v>3409</v>
      </c>
      <c r="T3076" s="34">
        <f>ROUND(('NEW Reference'!M$16*List!$H3076)+'NEW Reference'!M$17,0)</f>
        <v>4071</v>
      </c>
      <c r="U3076" s="34">
        <f>ROUND(('NEW Reference'!N$16*List!$H3076)+'NEW Reference'!N$17,0)</f>
        <v>16426</v>
      </c>
      <c r="V3076" s="35">
        <f>ROUND(('NEW Reference'!O$16*List!$H3076)+'NEW Reference'!O$17,0)</f>
        <v>611</v>
      </c>
      <c r="W3076" s="35">
        <f>ROUND(('NEW Reference'!P$16*List!$H3076)+'NEW Reference'!P$17,0)</f>
        <v>860</v>
      </c>
      <c r="X3076" s="35">
        <f>ROUND(('NEW Reference'!Q$16*List!$H3076)+'NEW Reference'!Q$17,0)</f>
        <v>430</v>
      </c>
      <c r="Y3076" s="36"/>
      <c r="Z3076" s="4" t="str">
        <f t="shared" si="143"/>
        <v>LOGAN, West Virginia</v>
      </c>
      <c r="AA3076" s="37" t="s">
        <v>650</v>
      </c>
      <c r="AB3076" s="37" t="s">
        <v>49</v>
      </c>
      <c r="AC3076" s="32" t="s">
        <v>8394</v>
      </c>
      <c r="AD3076" s="38"/>
      <c r="AE3076">
        <f t="shared" si="144"/>
        <v>0.70320000000000005</v>
      </c>
    </row>
    <row r="3077" spans="1:31">
      <c r="A3077" s="28" t="s">
        <v>8446</v>
      </c>
      <c r="B3077" s="44" t="s">
        <v>8447</v>
      </c>
      <c r="C3077" s="47">
        <v>99951</v>
      </c>
      <c r="D3077" s="30" t="s">
        <v>254</v>
      </c>
      <c r="E3077" s="37" t="s">
        <v>5694</v>
      </c>
      <c r="F3077" s="50" t="s">
        <v>8394</v>
      </c>
      <c r="G3077" s="33" t="s">
        <v>59</v>
      </c>
      <c r="H3077">
        <f t="shared" si="142"/>
        <v>0.70320000000000005</v>
      </c>
      <c r="I3077" s="34">
        <f>ROUND(('NEW Reference'!B$16*List!$H3077)+'NEW Reference'!B$17,0)</f>
        <v>941</v>
      </c>
      <c r="J3077" s="34">
        <f>ROUND(('NEW Reference'!C$16*List!$H3077)+'NEW Reference'!C$17,0)</f>
        <v>1403</v>
      </c>
      <c r="K3077" s="34">
        <f>ROUND(('NEW Reference'!D$16*List!$H3077)+'NEW Reference'!D$17,0)</f>
        <v>1681</v>
      </c>
      <c r="L3077" s="34">
        <f>ROUND(('NEW Reference'!E$16*List!$H3077)+'NEW Reference'!E$17,0)</f>
        <v>2078</v>
      </c>
      <c r="M3077" s="34">
        <f>ROUND(('NEW Reference'!F$16*List!$H3077)+'NEW Reference'!F$17,0)</f>
        <v>2165</v>
      </c>
      <c r="N3077" s="34">
        <f>ROUND(('NEW Reference'!G$16*List!$H3077)+'NEW Reference'!G$17,0)</f>
        <v>2451</v>
      </c>
      <c r="O3077" s="34">
        <f>ROUND(('NEW Reference'!H$16*List!$H3077)+'NEW Reference'!H$17,0)</f>
        <v>2545</v>
      </c>
      <c r="P3077" s="34">
        <f>ROUND(('NEW Reference'!I$16*List!$H3077)+'NEW Reference'!I$17,0)</f>
        <v>2644</v>
      </c>
      <c r="Q3077" s="34">
        <f>ROUND(('NEW Reference'!J$16*List!$H3077)+'NEW Reference'!J$17,0)</f>
        <v>3062</v>
      </c>
      <c r="R3077" s="34">
        <f>ROUND(('NEW Reference'!K$16*List!$H3077)+'NEW Reference'!K$17,0)</f>
        <v>3159</v>
      </c>
      <c r="S3077" s="34">
        <f>ROUND(('NEW Reference'!L$16*List!$H3077)+'NEW Reference'!L$17,0)</f>
        <v>3409</v>
      </c>
      <c r="T3077" s="34">
        <f>ROUND(('NEW Reference'!M$16*List!$H3077)+'NEW Reference'!M$17,0)</f>
        <v>4071</v>
      </c>
      <c r="U3077" s="34">
        <f>ROUND(('NEW Reference'!N$16*List!$H3077)+'NEW Reference'!N$17,0)</f>
        <v>16426</v>
      </c>
      <c r="V3077" s="35">
        <f>ROUND(('NEW Reference'!O$16*List!$H3077)+'NEW Reference'!O$17,0)</f>
        <v>611</v>
      </c>
      <c r="W3077" s="35">
        <f>ROUND(('NEW Reference'!P$16*List!$H3077)+'NEW Reference'!P$17,0)</f>
        <v>860</v>
      </c>
      <c r="X3077" s="35">
        <f>ROUND(('NEW Reference'!Q$16*List!$H3077)+'NEW Reference'!Q$17,0)</f>
        <v>430</v>
      </c>
      <c r="Y3077" s="36"/>
      <c r="Z3077" s="4" t="str">
        <f t="shared" si="143"/>
        <v>MC DOWELL, West Virginia</v>
      </c>
      <c r="AA3077" s="37" t="s">
        <v>5694</v>
      </c>
      <c r="AB3077" s="37" t="s">
        <v>49</v>
      </c>
      <c r="AC3077" s="32" t="s">
        <v>8394</v>
      </c>
      <c r="AD3077" s="38"/>
      <c r="AE3077">
        <f t="shared" si="144"/>
        <v>0.70320000000000005</v>
      </c>
    </row>
    <row r="3078" spans="1:31">
      <c r="A3078" s="28" t="s">
        <v>8448</v>
      </c>
      <c r="B3078" s="44" t="s">
        <v>8449</v>
      </c>
      <c r="C3078" s="47">
        <v>99951</v>
      </c>
      <c r="D3078" s="30" t="s">
        <v>254</v>
      </c>
      <c r="E3078" s="37" t="s">
        <v>240</v>
      </c>
      <c r="F3078" s="50" t="s">
        <v>8394</v>
      </c>
      <c r="G3078" s="33" t="s">
        <v>59</v>
      </c>
      <c r="H3078">
        <f t="shared" si="142"/>
        <v>0.70320000000000005</v>
      </c>
      <c r="I3078" s="34">
        <f>ROUND(('NEW Reference'!B$16*List!$H3078)+'NEW Reference'!B$17,0)</f>
        <v>941</v>
      </c>
      <c r="J3078" s="34">
        <f>ROUND(('NEW Reference'!C$16*List!$H3078)+'NEW Reference'!C$17,0)</f>
        <v>1403</v>
      </c>
      <c r="K3078" s="34">
        <f>ROUND(('NEW Reference'!D$16*List!$H3078)+'NEW Reference'!D$17,0)</f>
        <v>1681</v>
      </c>
      <c r="L3078" s="34">
        <f>ROUND(('NEW Reference'!E$16*List!$H3078)+'NEW Reference'!E$17,0)</f>
        <v>2078</v>
      </c>
      <c r="M3078" s="34">
        <f>ROUND(('NEW Reference'!F$16*List!$H3078)+'NEW Reference'!F$17,0)</f>
        <v>2165</v>
      </c>
      <c r="N3078" s="34">
        <f>ROUND(('NEW Reference'!G$16*List!$H3078)+'NEW Reference'!G$17,0)</f>
        <v>2451</v>
      </c>
      <c r="O3078" s="34">
        <f>ROUND(('NEW Reference'!H$16*List!$H3078)+'NEW Reference'!H$17,0)</f>
        <v>2545</v>
      </c>
      <c r="P3078" s="34">
        <f>ROUND(('NEW Reference'!I$16*List!$H3078)+'NEW Reference'!I$17,0)</f>
        <v>2644</v>
      </c>
      <c r="Q3078" s="34">
        <f>ROUND(('NEW Reference'!J$16*List!$H3078)+'NEW Reference'!J$17,0)</f>
        <v>3062</v>
      </c>
      <c r="R3078" s="34">
        <f>ROUND(('NEW Reference'!K$16*List!$H3078)+'NEW Reference'!K$17,0)</f>
        <v>3159</v>
      </c>
      <c r="S3078" s="34">
        <f>ROUND(('NEW Reference'!L$16*List!$H3078)+'NEW Reference'!L$17,0)</f>
        <v>3409</v>
      </c>
      <c r="T3078" s="34">
        <f>ROUND(('NEW Reference'!M$16*List!$H3078)+'NEW Reference'!M$17,0)</f>
        <v>4071</v>
      </c>
      <c r="U3078" s="34">
        <f>ROUND(('NEW Reference'!N$16*List!$H3078)+'NEW Reference'!N$17,0)</f>
        <v>16426</v>
      </c>
      <c r="V3078" s="35">
        <f>ROUND(('NEW Reference'!O$16*List!$H3078)+'NEW Reference'!O$17,0)</f>
        <v>611</v>
      </c>
      <c r="W3078" s="35">
        <f>ROUND(('NEW Reference'!P$16*List!$H3078)+'NEW Reference'!P$17,0)</f>
        <v>860</v>
      </c>
      <c r="X3078" s="35">
        <f>ROUND(('NEW Reference'!Q$16*List!$H3078)+'NEW Reference'!Q$17,0)</f>
        <v>430</v>
      </c>
      <c r="Y3078" s="36"/>
      <c r="Z3078" s="4" t="str">
        <f t="shared" si="143"/>
        <v>MARION, West Virginia</v>
      </c>
      <c r="AA3078" s="37" t="s">
        <v>240</v>
      </c>
      <c r="AB3078" s="37" t="s">
        <v>49</v>
      </c>
      <c r="AC3078" s="32" t="s">
        <v>8394</v>
      </c>
      <c r="AD3078" s="38"/>
      <c r="AE3078">
        <f t="shared" si="144"/>
        <v>0.70320000000000005</v>
      </c>
    </row>
    <row r="3079" spans="1:31">
      <c r="A3079" s="28" t="s">
        <v>8450</v>
      </c>
      <c r="B3079" s="44" t="s">
        <v>8451</v>
      </c>
      <c r="C3079" s="47">
        <v>48540</v>
      </c>
      <c r="D3079" s="30" t="s">
        <v>1767</v>
      </c>
      <c r="E3079" s="37" t="s">
        <v>244</v>
      </c>
      <c r="F3079" s="49" t="s">
        <v>8394</v>
      </c>
      <c r="G3079" s="33" t="s">
        <v>48</v>
      </c>
      <c r="H3079">
        <f t="shared" si="142"/>
        <v>0.67530000000000001</v>
      </c>
      <c r="I3079" s="34">
        <f>ROUND(('NEW Reference'!B$16*List!$H3079)+'NEW Reference'!B$17,0)</f>
        <v>915</v>
      </c>
      <c r="J3079" s="34">
        <f>ROUND(('NEW Reference'!C$16*List!$H3079)+'NEW Reference'!C$17,0)</f>
        <v>1364</v>
      </c>
      <c r="K3079" s="34">
        <f>ROUND(('NEW Reference'!D$16*List!$H3079)+'NEW Reference'!D$17,0)</f>
        <v>1635</v>
      </c>
      <c r="L3079" s="34">
        <f>ROUND(('NEW Reference'!E$16*List!$H3079)+'NEW Reference'!E$17,0)</f>
        <v>2021</v>
      </c>
      <c r="M3079" s="34">
        <f>ROUND(('NEW Reference'!F$16*List!$H3079)+'NEW Reference'!F$17,0)</f>
        <v>2106</v>
      </c>
      <c r="N3079" s="34">
        <f>ROUND(('NEW Reference'!G$16*List!$H3079)+'NEW Reference'!G$17,0)</f>
        <v>2384</v>
      </c>
      <c r="O3079" s="34">
        <f>ROUND(('NEW Reference'!H$16*List!$H3079)+'NEW Reference'!H$17,0)</f>
        <v>2475</v>
      </c>
      <c r="P3079" s="34">
        <f>ROUND(('NEW Reference'!I$16*List!$H3079)+'NEW Reference'!I$17,0)</f>
        <v>2572</v>
      </c>
      <c r="Q3079" s="34">
        <f>ROUND(('NEW Reference'!J$16*List!$H3079)+'NEW Reference'!J$17,0)</f>
        <v>2978</v>
      </c>
      <c r="R3079" s="34">
        <f>ROUND(('NEW Reference'!K$16*List!$H3079)+'NEW Reference'!K$17,0)</f>
        <v>3072</v>
      </c>
      <c r="S3079" s="34">
        <f>ROUND(('NEW Reference'!L$16*List!$H3079)+'NEW Reference'!L$17,0)</f>
        <v>3315</v>
      </c>
      <c r="T3079" s="34">
        <f>ROUND(('NEW Reference'!M$16*List!$H3079)+'NEW Reference'!M$17,0)</f>
        <v>3959</v>
      </c>
      <c r="U3079" s="34">
        <f>ROUND(('NEW Reference'!N$16*List!$H3079)+'NEW Reference'!N$17,0)</f>
        <v>15976</v>
      </c>
      <c r="V3079" s="35">
        <f>ROUND(('NEW Reference'!O$16*List!$H3079)+'NEW Reference'!O$17,0)</f>
        <v>594</v>
      </c>
      <c r="W3079" s="35">
        <f>ROUND(('NEW Reference'!P$16*List!$H3079)+'NEW Reference'!P$17,0)</f>
        <v>837</v>
      </c>
      <c r="X3079" s="35">
        <f>ROUND(('NEW Reference'!Q$16*List!$H3079)+'NEW Reference'!Q$17,0)</f>
        <v>418</v>
      </c>
      <c r="Y3079" s="36"/>
      <c r="Z3079" s="4" t="str">
        <f t="shared" si="143"/>
        <v>MARSHALL, West Virginia</v>
      </c>
      <c r="AA3079" s="46" t="s">
        <v>244</v>
      </c>
      <c r="AB3079" s="37" t="s">
        <v>49</v>
      </c>
      <c r="AC3079" s="41" t="s">
        <v>8394</v>
      </c>
      <c r="AD3079" s="42"/>
      <c r="AE3079">
        <f t="shared" si="144"/>
        <v>0.67530000000000001</v>
      </c>
    </row>
    <row r="3080" spans="1:31">
      <c r="A3080" s="28" t="s">
        <v>8452</v>
      </c>
      <c r="B3080" s="44" t="s">
        <v>8453</v>
      </c>
      <c r="C3080" s="47">
        <v>99951</v>
      </c>
      <c r="D3080" s="30" t="s">
        <v>254</v>
      </c>
      <c r="E3080" s="37" t="s">
        <v>2358</v>
      </c>
      <c r="F3080" s="50" t="s">
        <v>8394</v>
      </c>
      <c r="G3080" s="33" t="s">
        <v>59</v>
      </c>
      <c r="H3080">
        <f t="shared" si="142"/>
        <v>0.70320000000000005</v>
      </c>
      <c r="I3080" s="34">
        <f>ROUND(('NEW Reference'!B$16*List!$H3080)+'NEW Reference'!B$17,0)</f>
        <v>941</v>
      </c>
      <c r="J3080" s="34">
        <f>ROUND(('NEW Reference'!C$16*List!$H3080)+'NEW Reference'!C$17,0)</f>
        <v>1403</v>
      </c>
      <c r="K3080" s="34">
        <f>ROUND(('NEW Reference'!D$16*List!$H3080)+'NEW Reference'!D$17,0)</f>
        <v>1681</v>
      </c>
      <c r="L3080" s="34">
        <f>ROUND(('NEW Reference'!E$16*List!$H3080)+'NEW Reference'!E$17,0)</f>
        <v>2078</v>
      </c>
      <c r="M3080" s="34">
        <f>ROUND(('NEW Reference'!F$16*List!$H3080)+'NEW Reference'!F$17,0)</f>
        <v>2165</v>
      </c>
      <c r="N3080" s="34">
        <f>ROUND(('NEW Reference'!G$16*List!$H3080)+'NEW Reference'!G$17,0)</f>
        <v>2451</v>
      </c>
      <c r="O3080" s="34">
        <f>ROUND(('NEW Reference'!H$16*List!$H3080)+'NEW Reference'!H$17,0)</f>
        <v>2545</v>
      </c>
      <c r="P3080" s="34">
        <f>ROUND(('NEW Reference'!I$16*List!$H3080)+'NEW Reference'!I$17,0)</f>
        <v>2644</v>
      </c>
      <c r="Q3080" s="34">
        <f>ROUND(('NEW Reference'!J$16*List!$H3080)+'NEW Reference'!J$17,0)</f>
        <v>3062</v>
      </c>
      <c r="R3080" s="34">
        <f>ROUND(('NEW Reference'!K$16*List!$H3080)+'NEW Reference'!K$17,0)</f>
        <v>3159</v>
      </c>
      <c r="S3080" s="34">
        <f>ROUND(('NEW Reference'!L$16*List!$H3080)+'NEW Reference'!L$17,0)</f>
        <v>3409</v>
      </c>
      <c r="T3080" s="34">
        <f>ROUND(('NEW Reference'!M$16*List!$H3080)+'NEW Reference'!M$17,0)</f>
        <v>4071</v>
      </c>
      <c r="U3080" s="34">
        <f>ROUND(('NEW Reference'!N$16*List!$H3080)+'NEW Reference'!N$17,0)</f>
        <v>16426</v>
      </c>
      <c r="V3080" s="35">
        <f>ROUND(('NEW Reference'!O$16*List!$H3080)+'NEW Reference'!O$17,0)</f>
        <v>611</v>
      </c>
      <c r="W3080" s="35">
        <f>ROUND(('NEW Reference'!P$16*List!$H3080)+'NEW Reference'!P$17,0)</f>
        <v>860</v>
      </c>
      <c r="X3080" s="35">
        <f>ROUND(('NEW Reference'!Q$16*List!$H3080)+'NEW Reference'!Q$17,0)</f>
        <v>430</v>
      </c>
      <c r="Y3080" s="36"/>
      <c r="Z3080" s="4" t="str">
        <f t="shared" si="143"/>
        <v>MASON, West Virginia</v>
      </c>
      <c r="AA3080" s="37" t="s">
        <v>2358</v>
      </c>
      <c r="AB3080" s="37" t="s">
        <v>49</v>
      </c>
      <c r="AC3080" s="32" t="s">
        <v>8394</v>
      </c>
      <c r="AD3080" s="38"/>
      <c r="AE3080">
        <f t="shared" si="144"/>
        <v>0.70320000000000005</v>
      </c>
    </row>
    <row r="3081" spans="1:31">
      <c r="A3081" s="28" t="s">
        <v>8454</v>
      </c>
      <c r="B3081" s="44" t="s">
        <v>8455</v>
      </c>
      <c r="C3081" s="47">
        <v>99951</v>
      </c>
      <c r="D3081" s="30" t="s">
        <v>254</v>
      </c>
      <c r="E3081" s="37" t="s">
        <v>2367</v>
      </c>
      <c r="F3081" s="50" t="s">
        <v>8394</v>
      </c>
      <c r="G3081" s="33" t="s">
        <v>59</v>
      </c>
      <c r="H3081">
        <f t="shared" si="142"/>
        <v>0.70320000000000005</v>
      </c>
      <c r="I3081" s="34">
        <f>ROUND(('NEW Reference'!B$16*List!$H3081)+'NEW Reference'!B$17,0)</f>
        <v>941</v>
      </c>
      <c r="J3081" s="34">
        <f>ROUND(('NEW Reference'!C$16*List!$H3081)+'NEW Reference'!C$17,0)</f>
        <v>1403</v>
      </c>
      <c r="K3081" s="34">
        <f>ROUND(('NEW Reference'!D$16*List!$H3081)+'NEW Reference'!D$17,0)</f>
        <v>1681</v>
      </c>
      <c r="L3081" s="34">
        <f>ROUND(('NEW Reference'!E$16*List!$H3081)+'NEW Reference'!E$17,0)</f>
        <v>2078</v>
      </c>
      <c r="M3081" s="34">
        <f>ROUND(('NEW Reference'!F$16*List!$H3081)+'NEW Reference'!F$17,0)</f>
        <v>2165</v>
      </c>
      <c r="N3081" s="34">
        <f>ROUND(('NEW Reference'!G$16*List!$H3081)+'NEW Reference'!G$17,0)</f>
        <v>2451</v>
      </c>
      <c r="O3081" s="34">
        <f>ROUND(('NEW Reference'!H$16*List!$H3081)+'NEW Reference'!H$17,0)</f>
        <v>2545</v>
      </c>
      <c r="P3081" s="34">
        <f>ROUND(('NEW Reference'!I$16*List!$H3081)+'NEW Reference'!I$17,0)</f>
        <v>2644</v>
      </c>
      <c r="Q3081" s="34">
        <f>ROUND(('NEW Reference'!J$16*List!$H3081)+'NEW Reference'!J$17,0)</f>
        <v>3062</v>
      </c>
      <c r="R3081" s="34">
        <f>ROUND(('NEW Reference'!K$16*List!$H3081)+'NEW Reference'!K$17,0)</f>
        <v>3159</v>
      </c>
      <c r="S3081" s="34">
        <f>ROUND(('NEW Reference'!L$16*List!$H3081)+'NEW Reference'!L$17,0)</f>
        <v>3409</v>
      </c>
      <c r="T3081" s="34">
        <f>ROUND(('NEW Reference'!M$16*List!$H3081)+'NEW Reference'!M$17,0)</f>
        <v>4071</v>
      </c>
      <c r="U3081" s="34">
        <f>ROUND(('NEW Reference'!N$16*List!$H3081)+'NEW Reference'!N$17,0)</f>
        <v>16426</v>
      </c>
      <c r="V3081" s="35">
        <f>ROUND(('NEW Reference'!O$16*List!$H3081)+'NEW Reference'!O$17,0)</f>
        <v>611</v>
      </c>
      <c r="W3081" s="35">
        <f>ROUND(('NEW Reference'!P$16*List!$H3081)+'NEW Reference'!P$17,0)</f>
        <v>860</v>
      </c>
      <c r="X3081" s="35">
        <f>ROUND(('NEW Reference'!Q$16*List!$H3081)+'NEW Reference'!Q$17,0)</f>
        <v>430</v>
      </c>
      <c r="Y3081" s="36"/>
      <c r="Z3081" s="4" t="str">
        <f t="shared" si="143"/>
        <v>MERCER, West Virginia</v>
      </c>
      <c r="AA3081" s="46" t="s">
        <v>2367</v>
      </c>
      <c r="AB3081" s="37" t="s">
        <v>49</v>
      </c>
      <c r="AC3081" s="41" t="s">
        <v>8394</v>
      </c>
      <c r="AD3081" s="42"/>
      <c r="AE3081">
        <f t="shared" si="144"/>
        <v>0.70320000000000005</v>
      </c>
    </row>
    <row r="3082" spans="1:31">
      <c r="A3082" s="28" t="s">
        <v>8456</v>
      </c>
      <c r="B3082" s="44" t="s">
        <v>8457</v>
      </c>
      <c r="C3082" s="45">
        <v>19060</v>
      </c>
      <c r="D3082" s="30" t="s">
        <v>608</v>
      </c>
      <c r="E3082" s="46" t="s">
        <v>1180</v>
      </c>
      <c r="F3082" s="49" t="s">
        <v>8394</v>
      </c>
      <c r="G3082" s="33" t="s">
        <v>48</v>
      </c>
      <c r="H3082">
        <f t="shared" si="142"/>
        <v>0.85850000000000004</v>
      </c>
      <c r="I3082" s="34">
        <f>ROUND(('NEW Reference'!B$16*List!$H3082)+'NEW Reference'!B$17,0)</f>
        <v>1084</v>
      </c>
      <c r="J3082" s="34">
        <f>ROUND(('NEW Reference'!C$16*List!$H3082)+'NEW Reference'!C$17,0)</f>
        <v>1617</v>
      </c>
      <c r="K3082" s="34">
        <f>ROUND(('NEW Reference'!D$16*List!$H3082)+'NEW Reference'!D$17,0)</f>
        <v>1938</v>
      </c>
      <c r="L3082" s="34">
        <f>ROUND(('NEW Reference'!E$16*List!$H3082)+'NEW Reference'!E$17,0)</f>
        <v>2395</v>
      </c>
      <c r="M3082" s="34">
        <f>ROUND(('NEW Reference'!F$16*List!$H3082)+'NEW Reference'!F$17,0)</f>
        <v>2496</v>
      </c>
      <c r="N3082" s="34">
        <f>ROUND(('NEW Reference'!G$16*List!$H3082)+'NEW Reference'!G$17,0)</f>
        <v>2825</v>
      </c>
      <c r="O3082" s="34">
        <f>ROUND(('NEW Reference'!H$16*List!$H3082)+'NEW Reference'!H$17,0)</f>
        <v>2933</v>
      </c>
      <c r="P3082" s="34">
        <f>ROUND(('NEW Reference'!I$16*List!$H3082)+'NEW Reference'!I$17,0)</f>
        <v>3048</v>
      </c>
      <c r="Q3082" s="34">
        <f>ROUND(('NEW Reference'!J$16*List!$H3082)+'NEW Reference'!J$17,0)</f>
        <v>3530</v>
      </c>
      <c r="R3082" s="34">
        <f>ROUND(('NEW Reference'!K$16*List!$H3082)+'NEW Reference'!K$17,0)</f>
        <v>3641</v>
      </c>
      <c r="S3082" s="34">
        <f>ROUND(('NEW Reference'!L$16*List!$H3082)+'NEW Reference'!L$17,0)</f>
        <v>3929</v>
      </c>
      <c r="T3082" s="34">
        <f>ROUND(('NEW Reference'!M$16*List!$H3082)+'NEW Reference'!M$17,0)</f>
        <v>4693</v>
      </c>
      <c r="U3082" s="34">
        <f>ROUND(('NEW Reference'!N$16*List!$H3082)+'NEW Reference'!N$17,0)</f>
        <v>18934</v>
      </c>
      <c r="V3082" s="35">
        <f>ROUND(('NEW Reference'!O$16*List!$H3082)+'NEW Reference'!O$17,0)</f>
        <v>704</v>
      </c>
      <c r="W3082" s="35">
        <f>ROUND(('NEW Reference'!P$16*List!$H3082)+'NEW Reference'!P$17,0)</f>
        <v>992</v>
      </c>
      <c r="X3082" s="35">
        <f>ROUND(('NEW Reference'!Q$16*List!$H3082)+'NEW Reference'!Q$17,0)</f>
        <v>496</v>
      </c>
      <c r="Y3082" s="36"/>
      <c r="Z3082" s="4" t="str">
        <f t="shared" si="143"/>
        <v>MINERAL, West Virginia</v>
      </c>
      <c r="AA3082" s="46" t="s">
        <v>1180</v>
      </c>
      <c r="AB3082" s="37" t="s">
        <v>49</v>
      </c>
      <c r="AC3082" s="41" t="s">
        <v>8394</v>
      </c>
      <c r="AD3082" s="42"/>
      <c r="AE3082">
        <f t="shared" si="144"/>
        <v>0.85850000000000004</v>
      </c>
    </row>
    <row r="3083" spans="1:31">
      <c r="A3083" s="28" t="s">
        <v>8458</v>
      </c>
      <c r="B3083" s="44" t="s">
        <v>8459</v>
      </c>
      <c r="C3083" s="47">
        <v>99951</v>
      </c>
      <c r="D3083" s="30" t="s">
        <v>254</v>
      </c>
      <c r="E3083" s="37" t="s">
        <v>8460</v>
      </c>
      <c r="F3083" s="50" t="s">
        <v>8394</v>
      </c>
      <c r="G3083" s="33" t="s">
        <v>59</v>
      </c>
      <c r="H3083">
        <f t="shared" si="142"/>
        <v>0.70320000000000005</v>
      </c>
      <c r="I3083" s="34">
        <f>ROUND(('NEW Reference'!B$16*List!$H3083)+'NEW Reference'!B$17,0)</f>
        <v>941</v>
      </c>
      <c r="J3083" s="34">
        <f>ROUND(('NEW Reference'!C$16*List!$H3083)+'NEW Reference'!C$17,0)</f>
        <v>1403</v>
      </c>
      <c r="K3083" s="34">
        <f>ROUND(('NEW Reference'!D$16*List!$H3083)+'NEW Reference'!D$17,0)</f>
        <v>1681</v>
      </c>
      <c r="L3083" s="34">
        <f>ROUND(('NEW Reference'!E$16*List!$H3083)+'NEW Reference'!E$17,0)</f>
        <v>2078</v>
      </c>
      <c r="M3083" s="34">
        <f>ROUND(('NEW Reference'!F$16*List!$H3083)+'NEW Reference'!F$17,0)</f>
        <v>2165</v>
      </c>
      <c r="N3083" s="34">
        <f>ROUND(('NEW Reference'!G$16*List!$H3083)+'NEW Reference'!G$17,0)</f>
        <v>2451</v>
      </c>
      <c r="O3083" s="34">
        <f>ROUND(('NEW Reference'!H$16*List!$H3083)+'NEW Reference'!H$17,0)</f>
        <v>2545</v>
      </c>
      <c r="P3083" s="34">
        <f>ROUND(('NEW Reference'!I$16*List!$H3083)+'NEW Reference'!I$17,0)</f>
        <v>2644</v>
      </c>
      <c r="Q3083" s="34">
        <f>ROUND(('NEW Reference'!J$16*List!$H3083)+'NEW Reference'!J$17,0)</f>
        <v>3062</v>
      </c>
      <c r="R3083" s="34">
        <f>ROUND(('NEW Reference'!K$16*List!$H3083)+'NEW Reference'!K$17,0)</f>
        <v>3159</v>
      </c>
      <c r="S3083" s="34">
        <f>ROUND(('NEW Reference'!L$16*List!$H3083)+'NEW Reference'!L$17,0)</f>
        <v>3409</v>
      </c>
      <c r="T3083" s="34">
        <f>ROUND(('NEW Reference'!M$16*List!$H3083)+'NEW Reference'!M$17,0)</f>
        <v>4071</v>
      </c>
      <c r="U3083" s="34">
        <f>ROUND(('NEW Reference'!N$16*List!$H3083)+'NEW Reference'!N$17,0)</f>
        <v>16426</v>
      </c>
      <c r="V3083" s="35">
        <f>ROUND(('NEW Reference'!O$16*List!$H3083)+'NEW Reference'!O$17,0)</f>
        <v>611</v>
      </c>
      <c r="W3083" s="35">
        <f>ROUND(('NEW Reference'!P$16*List!$H3083)+'NEW Reference'!P$17,0)</f>
        <v>860</v>
      </c>
      <c r="X3083" s="35">
        <f>ROUND(('NEW Reference'!Q$16*List!$H3083)+'NEW Reference'!Q$17,0)</f>
        <v>430</v>
      </c>
      <c r="Y3083" s="36"/>
      <c r="Z3083" s="4" t="str">
        <f t="shared" si="143"/>
        <v>MINGO, West Virginia</v>
      </c>
      <c r="AA3083" s="46" t="s">
        <v>8460</v>
      </c>
      <c r="AB3083" s="37" t="s">
        <v>49</v>
      </c>
      <c r="AC3083" s="41" t="s">
        <v>8394</v>
      </c>
      <c r="AD3083" s="42"/>
      <c r="AE3083">
        <f t="shared" si="144"/>
        <v>0.70320000000000005</v>
      </c>
    </row>
    <row r="3084" spans="1:31">
      <c r="A3084" s="28" t="s">
        <v>8461</v>
      </c>
      <c r="B3084" s="44" t="s">
        <v>8462</v>
      </c>
      <c r="C3084" s="47">
        <v>34060</v>
      </c>
      <c r="D3084" s="30" t="s">
        <v>1232</v>
      </c>
      <c r="E3084" s="37" t="s">
        <v>8463</v>
      </c>
      <c r="F3084" s="49" t="s">
        <v>8394</v>
      </c>
      <c r="G3084" s="33" t="s">
        <v>48</v>
      </c>
      <c r="H3084">
        <f t="shared" si="142"/>
        <v>0.74880000000000002</v>
      </c>
      <c r="I3084" s="34">
        <f>ROUND(('NEW Reference'!B$16*List!$H3084)+'NEW Reference'!B$17,0)</f>
        <v>983</v>
      </c>
      <c r="J3084" s="34">
        <f>ROUND(('NEW Reference'!C$16*List!$H3084)+'NEW Reference'!C$17,0)</f>
        <v>1466</v>
      </c>
      <c r="K3084" s="34">
        <f>ROUND(('NEW Reference'!D$16*List!$H3084)+'NEW Reference'!D$17,0)</f>
        <v>1756</v>
      </c>
      <c r="L3084" s="34">
        <f>ROUND(('NEW Reference'!E$16*List!$H3084)+'NEW Reference'!E$17,0)</f>
        <v>2171</v>
      </c>
      <c r="M3084" s="34">
        <f>ROUND(('NEW Reference'!F$16*List!$H3084)+'NEW Reference'!F$17,0)</f>
        <v>2262</v>
      </c>
      <c r="N3084" s="34">
        <f>ROUND(('NEW Reference'!G$16*List!$H3084)+'NEW Reference'!G$17,0)</f>
        <v>2561</v>
      </c>
      <c r="O3084" s="34">
        <f>ROUND(('NEW Reference'!H$16*List!$H3084)+'NEW Reference'!H$17,0)</f>
        <v>2659</v>
      </c>
      <c r="P3084" s="34">
        <f>ROUND(('NEW Reference'!I$16*List!$H3084)+'NEW Reference'!I$17,0)</f>
        <v>2763</v>
      </c>
      <c r="Q3084" s="34">
        <f>ROUND(('NEW Reference'!J$16*List!$H3084)+'NEW Reference'!J$17,0)</f>
        <v>3200</v>
      </c>
      <c r="R3084" s="34">
        <f>ROUND(('NEW Reference'!K$16*List!$H3084)+'NEW Reference'!K$17,0)</f>
        <v>3301</v>
      </c>
      <c r="S3084" s="34">
        <f>ROUND(('NEW Reference'!L$16*List!$H3084)+'NEW Reference'!L$17,0)</f>
        <v>3561</v>
      </c>
      <c r="T3084" s="34">
        <f>ROUND(('NEW Reference'!M$16*List!$H3084)+'NEW Reference'!M$17,0)</f>
        <v>4254</v>
      </c>
      <c r="U3084" s="34">
        <f>ROUND(('NEW Reference'!N$16*List!$H3084)+'NEW Reference'!N$17,0)</f>
        <v>17163</v>
      </c>
      <c r="V3084" s="35">
        <f>ROUND(('NEW Reference'!O$16*List!$H3084)+'NEW Reference'!O$17,0)</f>
        <v>638</v>
      </c>
      <c r="W3084" s="35">
        <f>ROUND(('NEW Reference'!P$16*List!$H3084)+'NEW Reference'!P$17,0)</f>
        <v>899</v>
      </c>
      <c r="X3084" s="35">
        <f>ROUND(('NEW Reference'!Q$16*List!$H3084)+'NEW Reference'!Q$17,0)</f>
        <v>450</v>
      </c>
      <c r="Y3084" s="36"/>
      <c r="Z3084" s="4" t="str">
        <f t="shared" si="143"/>
        <v>MONONGALIA, West Virginia</v>
      </c>
      <c r="AA3084" s="46" t="s">
        <v>8463</v>
      </c>
      <c r="AB3084" s="37" t="s">
        <v>49</v>
      </c>
      <c r="AC3084" s="41" t="s">
        <v>8394</v>
      </c>
      <c r="AD3084" s="42"/>
      <c r="AE3084">
        <f t="shared" si="144"/>
        <v>0.74880000000000002</v>
      </c>
    </row>
    <row r="3085" spans="1:31">
      <c r="A3085" s="28" t="s">
        <v>8464</v>
      </c>
      <c r="B3085" s="44" t="s">
        <v>8465</v>
      </c>
      <c r="C3085" s="45">
        <v>99951</v>
      </c>
      <c r="D3085" s="30" t="s">
        <v>254</v>
      </c>
      <c r="E3085" s="46" t="s">
        <v>253</v>
      </c>
      <c r="F3085" s="50" t="s">
        <v>8394</v>
      </c>
      <c r="G3085" s="33" t="s">
        <v>59</v>
      </c>
      <c r="H3085">
        <f t="shared" si="142"/>
        <v>0.70320000000000005</v>
      </c>
      <c r="I3085" s="34">
        <f>ROUND(('NEW Reference'!B$16*List!$H3085)+'NEW Reference'!B$17,0)</f>
        <v>941</v>
      </c>
      <c r="J3085" s="34">
        <f>ROUND(('NEW Reference'!C$16*List!$H3085)+'NEW Reference'!C$17,0)</f>
        <v>1403</v>
      </c>
      <c r="K3085" s="34">
        <f>ROUND(('NEW Reference'!D$16*List!$H3085)+'NEW Reference'!D$17,0)</f>
        <v>1681</v>
      </c>
      <c r="L3085" s="34">
        <f>ROUND(('NEW Reference'!E$16*List!$H3085)+'NEW Reference'!E$17,0)</f>
        <v>2078</v>
      </c>
      <c r="M3085" s="34">
        <f>ROUND(('NEW Reference'!F$16*List!$H3085)+'NEW Reference'!F$17,0)</f>
        <v>2165</v>
      </c>
      <c r="N3085" s="34">
        <f>ROUND(('NEW Reference'!G$16*List!$H3085)+'NEW Reference'!G$17,0)</f>
        <v>2451</v>
      </c>
      <c r="O3085" s="34">
        <f>ROUND(('NEW Reference'!H$16*List!$H3085)+'NEW Reference'!H$17,0)</f>
        <v>2545</v>
      </c>
      <c r="P3085" s="34">
        <f>ROUND(('NEW Reference'!I$16*List!$H3085)+'NEW Reference'!I$17,0)</f>
        <v>2644</v>
      </c>
      <c r="Q3085" s="34">
        <f>ROUND(('NEW Reference'!J$16*List!$H3085)+'NEW Reference'!J$17,0)</f>
        <v>3062</v>
      </c>
      <c r="R3085" s="34">
        <f>ROUND(('NEW Reference'!K$16*List!$H3085)+'NEW Reference'!K$17,0)</f>
        <v>3159</v>
      </c>
      <c r="S3085" s="34">
        <f>ROUND(('NEW Reference'!L$16*List!$H3085)+'NEW Reference'!L$17,0)</f>
        <v>3409</v>
      </c>
      <c r="T3085" s="34">
        <f>ROUND(('NEW Reference'!M$16*List!$H3085)+'NEW Reference'!M$17,0)</f>
        <v>4071</v>
      </c>
      <c r="U3085" s="34">
        <f>ROUND(('NEW Reference'!N$16*List!$H3085)+'NEW Reference'!N$17,0)</f>
        <v>16426</v>
      </c>
      <c r="V3085" s="35">
        <f>ROUND(('NEW Reference'!O$16*List!$H3085)+'NEW Reference'!O$17,0)</f>
        <v>611</v>
      </c>
      <c r="W3085" s="35">
        <f>ROUND(('NEW Reference'!P$16*List!$H3085)+'NEW Reference'!P$17,0)</f>
        <v>860</v>
      </c>
      <c r="X3085" s="35">
        <f>ROUND(('NEW Reference'!Q$16*List!$H3085)+'NEW Reference'!Q$17,0)</f>
        <v>430</v>
      </c>
      <c r="Y3085" s="36"/>
      <c r="Z3085" s="4" t="str">
        <f t="shared" si="143"/>
        <v>MONROE, West Virginia</v>
      </c>
      <c r="AA3085" s="46" t="s">
        <v>253</v>
      </c>
      <c r="AB3085" s="37" t="s">
        <v>49</v>
      </c>
      <c r="AC3085" s="41" t="s">
        <v>8394</v>
      </c>
      <c r="AD3085" s="42"/>
      <c r="AE3085">
        <f t="shared" si="144"/>
        <v>0.70320000000000005</v>
      </c>
    </row>
    <row r="3086" spans="1:31">
      <c r="A3086" s="28" t="s">
        <v>8466</v>
      </c>
      <c r="B3086" s="44" t="s">
        <v>8467</v>
      </c>
      <c r="C3086" s="47">
        <v>25180</v>
      </c>
      <c r="D3086" s="30" t="s">
        <v>857</v>
      </c>
      <c r="E3086" s="37" t="s">
        <v>261</v>
      </c>
      <c r="F3086" s="50" t="s">
        <v>8394</v>
      </c>
      <c r="G3086" s="33" t="s">
        <v>48</v>
      </c>
      <c r="H3086">
        <f t="shared" si="142"/>
        <v>0.86470000000000002</v>
      </c>
      <c r="I3086" s="34">
        <f>ROUND(('NEW Reference'!B$16*List!$H3086)+'NEW Reference'!B$17,0)</f>
        <v>1090</v>
      </c>
      <c r="J3086" s="34">
        <f>ROUND(('NEW Reference'!C$16*List!$H3086)+'NEW Reference'!C$17,0)</f>
        <v>1626</v>
      </c>
      <c r="K3086" s="34">
        <f>ROUND(('NEW Reference'!D$16*List!$H3086)+'NEW Reference'!D$17,0)</f>
        <v>1948</v>
      </c>
      <c r="L3086" s="34">
        <f>ROUND(('NEW Reference'!E$16*List!$H3086)+'NEW Reference'!E$17,0)</f>
        <v>2408</v>
      </c>
      <c r="M3086" s="34">
        <f>ROUND(('NEW Reference'!F$16*List!$H3086)+'NEW Reference'!F$17,0)</f>
        <v>2509</v>
      </c>
      <c r="N3086" s="34">
        <f>ROUND(('NEW Reference'!G$16*List!$H3086)+'NEW Reference'!G$17,0)</f>
        <v>2840</v>
      </c>
      <c r="O3086" s="34">
        <f>ROUND(('NEW Reference'!H$16*List!$H3086)+'NEW Reference'!H$17,0)</f>
        <v>2949</v>
      </c>
      <c r="P3086" s="34">
        <f>ROUND(('NEW Reference'!I$16*List!$H3086)+'NEW Reference'!I$17,0)</f>
        <v>3064</v>
      </c>
      <c r="Q3086" s="34">
        <f>ROUND(('NEW Reference'!J$16*List!$H3086)+'NEW Reference'!J$17,0)</f>
        <v>3549</v>
      </c>
      <c r="R3086" s="34">
        <f>ROUND(('NEW Reference'!K$16*List!$H3086)+'NEW Reference'!K$17,0)</f>
        <v>3660</v>
      </c>
      <c r="S3086" s="34">
        <f>ROUND(('NEW Reference'!L$16*List!$H3086)+'NEW Reference'!L$17,0)</f>
        <v>3950</v>
      </c>
      <c r="T3086" s="34">
        <f>ROUND(('NEW Reference'!M$16*List!$H3086)+'NEW Reference'!M$17,0)</f>
        <v>4717</v>
      </c>
      <c r="U3086" s="34">
        <f>ROUND(('NEW Reference'!N$16*List!$H3086)+'NEW Reference'!N$17,0)</f>
        <v>19034</v>
      </c>
      <c r="V3086" s="35">
        <f>ROUND(('NEW Reference'!O$16*List!$H3086)+'NEW Reference'!O$17,0)</f>
        <v>708</v>
      </c>
      <c r="W3086" s="35">
        <f>ROUND(('NEW Reference'!P$16*List!$H3086)+'NEW Reference'!P$17,0)</f>
        <v>997</v>
      </c>
      <c r="X3086" s="35">
        <f>ROUND(('NEW Reference'!Q$16*List!$H3086)+'NEW Reference'!Q$17,0)</f>
        <v>499</v>
      </c>
      <c r="Y3086" s="36"/>
      <c r="Z3086" s="4" t="str">
        <f t="shared" si="143"/>
        <v>MORGAN, West Virginia</v>
      </c>
      <c r="AA3086" s="37" t="s">
        <v>261</v>
      </c>
      <c r="AB3086" s="37" t="s">
        <v>49</v>
      </c>
      <c r="AC3086" s="32" t="s">
        <v>8394</v>
      </c>
      <c r="AD3086" s="38"/>
      <c r="AE3086">
        <f t="shared" si="144"/>
        <v>0.86470000000000002</v>
      </c>
    </row>
    <row r="3087" spans="1:31">
      <c r="A3087" s="28" t="s">
        <v>8468</v>
      </c>
      <c r="B3087" s="44" t="s">
        <v>8469</v>
      </c>
      <c r="C3087" s="45">
        <v>99951</v>
      </c>
      <c r="D3087" s="30" t="s">
        <v>254</v>
      </c>
      <c r="E3087" s="46" t="s">
        <v>3436</v>
      </c>
      <c r="F3087" s="50" t="s">
        <v>8394</v>
      </c>
      <c r="G3087" s="33" t="s">
        <v>59</v>
      </c>
      <c r="H3087">
        <f t="shared" ref="H3087:H3150" si="145">IFERROR(INDEX($AH:$AH,MATCH($C3087,$AF:$AF,0)),"")</f>
        <v>0.70320000000000005</v>
      </c>
      <c r="I3087" s="34">
        <f>ROUND(('NEW Reference'!B$16*List!$H3087)+'NEW Reference'!B$17,0)</f>
        <v>941</v>
      </c>
      <c r="J3087" s="34">
        <f>ROUND(('NEW Reference'!C$16*List!$H3087)+'NEW Reference'!C$17,0)</f>
        <v>1403</v>
      </c>
      <c r="K3087" s="34">
        <f>ROUND(('NEW Reference'!D$16*List!$H3087)+'NEW Reference'!D$17,0)</f>
        <v>1681</v>
      </c>
      <c r="L3087" s="34">
        <f>ROUND(('NEW Reference'!E$16*List!$H3087)+'NEW Reference'!E$17,0)</f>
        <v>2078</v>
      </c>
      <c r="M3087" s="34">
        <f>ROUND(('NEW Reference'!F$16*List!$H3087)+'NEW Reference'!F$17,0)</f>
        <v>2165</v>
      </c>
      <c r="N3087" s="34">
        <f>ROUND(('NEW Reference'!G$16*List!$H3087)+'NEW Reference'!G$17,0)</f>
        <v>2451</v>
      </c>
      <c r="O3087" s="34">
        <f>ROUND(('NEW Reference'!H$16*List!$H3087)+'NEW Reference'!H$17,0)</f>
        <v>2545</v>
      </c>
      <c r="P3087" s="34">
        <f>ROUND(('NEW Reference'!I$16*List!$H3087)+'NEW Reference'!I$17,0)</f>
        <v>2644</v>
      </c>
      <c r="Q3087" s="34">
        <f>ROUND(('NEW Reference'!J$16*List!$H3087)+'NEW Reference'!J$17,0)</f>
        <v>3062</v>
      </c>
      <c r="R3087" s="34">
        <f>ROUND(('NEW Reference'!K$16*List!$H3087)+'NEW Reference'!K$17,0)</f>
        <v>3159</v>
      </c>
      <c r="S3087" s="34">
        <f>ROUND(('NEW Reference'!L$16*List!$H3087)+'NEW Reference'!L$17,0)</f>
        <v>3409</v>
      </c>
      <c r="T3087" s="34">
        <f>ROUND(('NEW Reference'!M$16*List!$H3087)+'NEW Reference'!M$17,0)</f>
        <v>4071</v>
      </c>
      <c r="U3087" s="34">
        <f>ROUND(('NEW Reference'!N$16*List!$H3087)+'NEW Reference'!N$17,0)</f>
        <v>16426</v>
      </c>
      <c r="V3087" s="35">
        <f>ROUND(('NEW Reference'!O$16*List!$H3087)+'NEW Reference'!O$17,0)</f>
        <v>611</v>
      </c>
      <c r="W3087" s="35">
        <f>ROUND(('NEW Reference'!P$16*List!$H3087)+'NEW Reference'!P$17,0)</f>
        <v>860</v>
      </c>
      <c r="X3087" s="35">
        <f>ROUND(('NEW Reference'!Q$16*List!$H3087)+'NEW Reference'!Q$17,0)</f>
        <v>430</v>
      </c>
      <c r="Y3087" s="36"/>
      <c r="Z3087" s="4" t="str">
        <f t="shared" ref="Z3087:Z3150" si="146">CONCATENATE(AA3087, AB3087, AC3087)</f>
        <v>NICHOLAS, West Virginia</v>
      </c>
      <c r="AA3087" s="37" t="s">
        <v>3436</v>
      </c>
      <c r="AB3087" s="37" t="s">
        <v>49</v>
      </c>
      <c r="AC3087" s="32" t="s">
        <v>8394</v>
      </c>
      <c r="AD3087" s="38"/>
      <c r="AE3087">
        <f t="shared" ref="AE3087:AE3150" si="147">IFERROR(INDEX($AH:$AH,MATCH($C3087,$AF:$AF,0)),"")</f>
        <v>0.70320000000000005</v>
      </c>
    </row>
    <row r="3088" spans="1:31">
      <c r="A3088" s="28" t="s">
        <v>8470</v>
      </c>
      <c r="B3088" s="44" t="s">
        <v>8471</v>
      </c>
      <c r="C3088" s="47">
        <v>48540</v>
      </c>
      <c r="D3088" s="30" t="s">
        <v>1767</v>
      </c>
      <c r="E3088" s="37" t="s">
        <v>191</v>
      </c>
      <c r="F3088" s="49" t="s">
        <v>8394</v>
      </c>
      <c r="G3088" s="33" t="s">
        <v>48</v>
      </c>
      <c r="H3088">
        <f t="shared" si="145"/>
        <v>0.67530000000000001</v>
      </c>
      <c r="I3088" s="34">
        <f>ROUND(('NEW Reference'!B$16*List!$H3088)+'NEW Reference'!B$17,0)</f>
        <v>915</v>
      </c>
      <c r="J3088" s="34">
        <f>ROUND(('NEW Reference'!C$16*List!$H3088)+'NEW Reference'!C$17,0)</f>
        <v>1364</v>
      </c>
      <c r="K3088" s="34">
        <f>ROUND(('NEW Reference'!D$16*List!$H3088)+'NEW Reference'!D$17,0)</f>
        <v>1635</v>
      </c>
      <c r="L3088" s="34">
        <f>ROUND(('NEW Reference'!E$16*List!$H3088)+'NEW Reference'!E$17,0)</f>
        <v>2021</v>
      </c>
      <c r="M3088" s="34">
        <f>ROUND(('NEW Reference'!F$16*List!$H3088)+'NEW Reference'!F$17,0)</f>
        <v>2106</v>
      </c>
      <c r="N3088" s="34">
        <f>ROUND(('NEW Reference'!G$16*List!$H3088)+'NEW Reference'!G$17,0)</f>
        <v>2384</v>
      </c>
      <c r="O3088" s="34">
        <f>ROUND(('NEW Reference'!H$16*List!$H3088)+'NEW Reference'!H$17,0)</f>
        <v>2475</v>
      </c>
      <c r="P3088" s="34">
        <f>ROUND(('NEW Reference'!I$16*List!$H3088)+'NEW Reference'!I$17,0)</f>
        <v>2572</v>
      </c>
      <c r="Q3088" s="34">
        <f>ROUND(('NEW Reference'!J$16*List!$H3088)+'NEW Reference'!J$17,0)</f>
        <v>2978</v>
      </c>
      <c r="R3088" s="34">
        <f>ROUND(('NEW Reference'!K$16*List!$H3088)+'NEW Reference'!K$17,0)</f>
        <v>3072</v>
      </c>
      <c r="S3088" s="34">
        <f>ROUND(('NEW Reference'!L$16*List!$H3088)+'NEW Reference'!L$17,0)</f>
        <v>3315</v>
      </c>
      <c r="T3088" s="34">
        <f>ROUND(('NEW Reference'!M$16*List!$H3088)+'NEW Reference'!M$17,0)</f>
        <v>3959</v>
      </c>
      <c r="U3088" s="34">
        <f>ROUND(('NEW Reference'!N$16*List!$H3088)+'NEW Reference'!N$17,0)</f>
        <v>15976</v>
      </c>
      <c r="V3088" s="35">
        <f>ROUND(('NEW Reference'!O$16*List!$H3088)+'NEW Reference'!O$17,0)</f>
        <v>594</v>
      </c>
      <c r="W3088" s="35">
        <f>ROUND(('NEW Reference'!P$16*List!$H3088)+'NEW Reference'!P$17,0)</f>
        <v>837</v>
      </c>
      <c r="X3088" s="35">
        <f>ROUND(('NEW Reference'!Q$16*List!$H3088)+'NEW Reference'!Q$17,0)</f>
        <v>418</v>
      </c>
      <c r="Y3088" s="36"/>
      <c r="Z3088" s="4" t="str">
        <f t="shared" si="146"/>
        <v>OHIO, West Virginia</v>
      </c>
      <c r="AA3088" s="46" t="s">
        <v>191</v>
      </c>
      <c r="AB3088" s="37" t="s">
        <v>49</v>
      </c>
      <c r="AC3088" s="41" t="s">
        <v>8394</v>
      </c>
      <c r="AD3088" s="42"/>
      <c r="AE3088">
        <f t="shared" si="147"/>
        <v>0.67530000000000001</v>
      </c>
    </row>
    <row r="3089" spans="1:31">
      <c r="A3089" s="28" t="s">
        <v>8472</v>
      </c>
      <c r="B3089" s="44" t="s">
        <v>8473</v>
      </c>
      <c r="C3089" s="47">
        <v>99951</v>
      </c>
      <c r="D3089" s="30" t="s">
        <v>254</v>
      </c>
      <c r="E3089" s="37" t="s">
        <v>3449</v>
      </c>
      <c r="F3089" s="50" t="s">
        <v>8394</v>
      </c>
      <c r="G3089" s="33" t="s">
        <v>59</v>
      </c>
      <c r="H3089">
        <f t="shared" si="145"/>
        <v>0.70320000000000005</v>
      </c>
      <c r="I3089" s="34">
        <f>ROUND(('NEW Reference'!B$16*List!$H3089)+'NEW Reference'!B$17,0)</f>
        <v>941</v>
      </c>
      <c r="J3089" s="34">
        <f>ROUND(('NEW Reference'!C$16*List!$H3089)+'NEW Reference'!C$17,0)</f>
        <v>1403</v>
      </c>
      <c r="K3089" s="34">
        <f>ROUND(('NEW Reference'!D$16*List!$H3089)+'NEW Reference'!D$17,0)</f>
        <v>1681</v>
      </c>
      <c r="L3089" s="34">
        <f>ROUND(('NEW Reference'!E$16*List!$H3089)+'NEW Reference'!E$17,0)</f>
        <v>2078</v>
      </c>
      <c r="M3089" s="34">
        <f>ROUND(('NEW Reference'!F$16*List!$H3089)+'NEW Reference'!F$17,0)</f>
        <v>2165</v>
      </c>
      <c r="N3089" s="34">
        <f>ROUND(('NEW Reference'!G$16*List!$H3089)+'NEW Reference'!G$17,0)</f>
        <v>2451</v>
      </c>
      <c r="O3089" s="34">
        <f>ROUND(('NEW Reference'!H$16*List!$H3089)+'NEW Reference'!H$17,0)</f>
        <v>2545</v>
      </c>
      <c r="P3089" s="34">
        <f>ROUND(('NEW Reference'!I$16*List!$H3089)+'NEW Reference'!I$17,0)</f>
        <v>2644</v>
      </c>
      <c r="Q3089" s="34">
        <f>ROUND(('NEW Reference'!J$16*List!$H3089)+'NEW Reference'!J$17,0)</f>
        <v>3062</v>
      </c>
      <c r="R3089" s="34">
        <f>ROUND(('NEW Reference'!K$16*List!$H3089)+'NEW Reference'!K$17,0)</f>
        <v>3159</v>
      </c>
      <c r="S3089" s="34">
        <f>ROUND(('NEW Reference'!L$16*List!$H3089)+'NEW Reference'!L$17,0)</f>
        <v>3409</v>
      </c>
      <c r="T3089" s="34">
        <f>ROUND(('NEW Reference'!M$16*List!$H3089)+'NEW Reference'!M$17,0)</f>
        <v>4071</v>
      </c>
      <c r="U3089" s="34">
        <f>ROUND(('NEW Reference'!N$16*List!$H3089)+'NEW Reference'!N$17,0)</f>
        <v>16426</v>
      </c>
      <c r="V3089" s="35">
        <f>ROUND(('NEW Reference'!O$16*List!$H3089)+'NEW Reference'!O$17,0)</f>
        <v>611</v>
      </c>
      <c r="W3089" s="35">
        <f>ROUND(('NEW Reference'!P$16*List!$H3089)+'NEW Reference'!P$17,0)</f>
        <v>860</v>
      </c>
      <c r="X3089" s="35">
        <f>ROUND(('NEW Reference'!Q$16*List!$H3089)+'NEW Reference'!Q$17,0)</f>
        <v>430</v>
      </c>
      <c r="Y3089" s="36"/>
      <c r="Z3089" s="4" t="str">
        <f t="shared" si="146"/>
        <v>PENDLETON, West Virginia</v>
      </c>
      <c r="AA3089" s="46" t="s">
        <v>3449</v>
      </c>
      <c r="AB3089" s="37" t="s">
        <v>49</v>
      </c>
      <c r="AC3089" s="41" t="s">
        <v>8394</v>
      </c>
      <c r="AD3089" s="42"/>
      <c r="AE3089">
        <f t="shared" si="147"/>
        <v>0.70320000000000005</v>
      </c>
    </row>
    <row r="3090" spans="1:31">
      <c r="A3090" s="28" t="s">
        <v>8474</v>
      </c>
      <c r="B3090" s="44" t="s">
        <v>8475</v>
      </c>
      <c r="C3090" s="45">
        <v>99951</v>
      </c>
      <c r="D3090" s="30" t="s">
        <v>254</v>
      </c>
      <c r="E3090" s="46" t="s">
        <v>8476</v>
      </c>
      <c r="F3090" s="50" t="s">
        <v>8394</v>
      </c>
      <c r="G3090" s="33" t="s">
        <v>59</v>
      </c>
      <c r="H3090">
        <f t="shared" si="145"/>
        <v>0.70320000000000005</v>
      </c>
      <c r="I3090" s="34">
        <f>ROUND(('NEW Reference'!B$16*List!$H3090)+'NEW Reference'!B$17,0)</f>
        <v>941</v>
      </c>
      <c r="J3090" s="34">
        <f>ROUND(('NEW Reference'!C$16*List!$H3090)+'NEW Reference'!C$17,0)</f>
        <v>1403</v>
      </c>
      <c r="K3090" s="34">
        <f>ROUND(('NEW Reference'!D$16*List!$H3090)+'NEW Reference'!D$17,0)</f>
        <v>1681</v>
      </c>
      <c r="L3090" s="34">
        <f>ROUND(('NEW Reference'!E$16*List!$H3090)+'NEW Reference'!E$17,0)</f>
        <v>2078</v>
      </c>
      <c r="M3090" s="34">
        <f>ROUND(('NEW Reference'!F$16*List!$H3090)+'NEW Reference'!F$17,0)</f>
        <v>2165</v>
      </c>
      <c r="N3090" s="34">
        <f>ROUND(('NEW Reference'!G$16*List!$H3090)+'NEW Reference'!G$17,0)</f>
        <v>2451</v>
      </c>
      <c r="O3090" s="34">
        <f>ROUND(('NEW Reference'!H$16*List!$H3090)+'NEW Reference'!H$17,0)</f>
        <v>2545</v>
      </c>
      <c r="P3090" s="34">
        <f>ROUND(('NEW Reference'!I$16*List!$H3090)+'NEW Reference'!I$17,0)</f>
        <v>2644</v>
      </c>
      <c r="Q3090" s="34">
        <f>ROUND(('NEW Reference'!J$16*List!$H3090)+'NEW Reference'!J$17,0)</f>
        <v>3062</v>
      </c>
      <c r="R3090" s="34">
        <f>ROUND(('NEW Reference'!K$16*List!$H3090)+'NEW Reference'!K$17,0)</f>
        <v>3159</v>
      </c>
      <c r="S3090" s="34">
        <f>ROUND(('NEW Reference'!L$16*List!$H3090)+'NEW Reference'!L$17,0)</f>
        <v>3409</v>
      </c>
      <c r="T3090" s="34">
        <f>ROUND(('NEW Reference'!M$16*List!$H3090)+'NEW Reference'!M$17,0)</f>
        <v>4071</v>
      </c>
      <c r="U3090" s="34">
        <f>ROUND(('NEW Reference'!N$16*List!$H3090)+'NEW Reference'!N$17,0)</f>
        <v>16426</v>
      </c>
      <c r="V3090" s="35">
        <f>ROUND(('NEW Reference'!O$16*List!$H3090)+'NEW Reference'!O$17,0)</f>
        <v>611</v>
      </c>
      <c r="W3090" s="35">
        <f>ROUND(('NEW Reference'!P$16*List!$H3090)+'NEW Reference'!P$17,0)</f>
        <v>860</v>
      </c>
      <c r="X3090" s="35">
        <f>ROUND(('NEW Reference'!Q$16*List!$H3090)+'NEW Reference'!Q$17,0)</f>
        <v>430</v>
      </c>
      <c r="Y3090" s="36"/>
      <c r="Z3090" s="4" t="str">
        <f t="shared" si="146"/>
        <v>PLEASANTS, West Virginia</v>
      </c>
      <c r="AA3090" s="46" t="s">
        <v>8476</v>
      </c>
      <c r="AB3090" s="37" t="s">
        <v>49</v>
      </c>
      <c r="AC3090" s="41" t="s">
        <v>8394</v>
      </c>
      <c r="AD3090" s="42"/>
      <c r="AE3090">
        <f t="shared" si="147"/>
        <v>0.70320000000000005</v>
      </c>
    </row>
    <row r="3091" spans="1:31">
      <c r="A3091" s="28" t="s">
        <v>8477</v>
      </c>
      <c r="B3091" s="44" t="s">
        <v>8478</v>
      </c>
      <c r="C3091" s="47">
        <v>99951</v>
      </c>
      <c r="D3091" s="30" t="s">
        <v>254</v>
      </c>
      <c r="E3091" s="37" t="s">
        <v>2871</v>
      </c>
      <c r="F3091" s="50" t="s">
        <v>8394</v>
      </c>
      <c r="G3091" s="33" t="s">
        <v>59</v>
      </c>
      <c r="H3091">
        <f t="shared" si="145"/>
        <v>0.70320000000000005</v>
      </c>
      <c r="I3091" s="34">
        <f>ROUND(('NEW Reference'!B$16*List!$H3091)+'NEW Reference'!B$17,0)</f>
        <v>941</v>
      </c>
      <c r="J3091" s="34">
        <f>ROUND(('NEW Reference'!C$16*List!$H3091)+'NEW Reference'!C$17,0)</f>
        <v>1403</v>
      </c>
      <c r="K3091" s="34">
        <f>ROUND(('NEW Reference'!D$16*List!$H3091)+'NEW Reference'!D$17,0)</f>
        <v>1681</v>
      </c>
      <c r="L3091" s="34">
        <f>ROUND(('NEW Reference'!E$16*List!$H3091)+'NEW Reference'!E$17,0)</f>
        <v>2078</v>
      </c>
      <c r="M3091" s="34">
        <f>ROUND(('NEW Reference'!F$16*List!$H3091)+'NEW Reference'!F$17,0)</f>
        <v>2165</v>
      </c>
      <c r="N3091" s="34">
        <f>ROUND(('NEW Reference'!G$16*List!$H3091)+'NEW Reference'!G$17,0)</f>
        <v>2451</v>
      </c>
      <c r="O3091" s="34">
        <f>ROUND(('NEW Reference'!H$16*List!$H3091)+'NEW Reference'!H$17,0)</f>
        <v>2545</v>
      </c>
      <c r="P3091" s="34">
        <f>ROUND(('NEW Reference'!I$16*List!$H3091)+'NEW Reference'!I$17,0)</f>
        <v>2644</v>
      </c>
      <c r="Q3091" s="34">
        <f>ROUND(('NEW Reference'!J$16*List!$H3091)+'NEW Reference'!J$17,0)</f>
        <v>3062</v>
      </c>
      <c r="R3091" s="34">
        <f>ROUND(('NEW Reference'!K$16*List!$H3091)+'NEW Reference'!K$17,0)</f>
        <v>3159</v>
      </c>
      <c r="S3091" s="34">
        <f>ROUND(('NEW Reference'!L$16*List!$H3091)+'NEW Reference'!L$17,0)</f>
        <v>3409</v>
      </c>
      <c r="T3091" s="34">
        <f>ROUND(('NEW Reference'!M$16*List!$H3091)+'NEW Reference'!M$17,0)</f>
        <v>4071</v>
      </c>
      <c r="U3091" s="34">
        <f>ROUND(('NEW Reference'!N$16*List!$H3091)+'NEW Reference'!N$17,0)</f>
        <v>16426</v>
      </c>
      <c r="V3091" s="35">
        <f>ROUND(('NEW Reference'!O$16*List!$H3091)+'NEW Reference'!O$17,0)</f>
        <v>611</v>
      </c>
      <c r="W3091" s="35">
        <f>ROUND(('NEW Reference'!P$16*List!$H3091)+'NEW Reference'!P$17,0)</f>
        <v>860</v>
      </c>
      <c r="X3091" s="35">
        <f>ROUND(('NEW Reference'!Q$16*List!$H3091)+'NEW Reference'!Q$17,0)</f>
        <v>430</v>
      </c>
      <c r="Y3091" s="36"/>
      <c r="Z3091" s="4" t="str">
        <f t="shared" si="146"/>
        <v>POCAHONTAS, West Virginia</v>
      </c>
      <c r="AA3091" s="46" t="s">
        <v>2871</v>
      </c>
      <c r="AB3091" s="37" t="s">
        <v>49</v>
      </c>
      <c r="AC3091" s="41" t="s">
        <v>8394</v>
      </c>
      <c r="AD3091" s="42"/>
      <c r="AE3091">
        <f t="shared" si="147"/>
        <v>0.70320000000000005</v>
      </c>
    </row>
    <row r="3092" spans="1:31">
      <c r="A3092" s="28" t="s">
        <v>8479</v>
      </c>
      <c r="B3092" s="44" t="s">
        <v>8480</v>
      </c>
      <c r="C3092" s="47">
        <v>34060</v>
      </c>
      <c r="D3092" s="30" t="s">
        <v>1232</v>
      </c>
      <c r="E3092" s="37" t="s">
        <v>8481</v>
      </c>
      <c r="F3092" s="49" t="s">
        <v>8394</v>
      </c>
      <c r="G3092" s="33" t="s">
        <v>48</v>
      </c>
      <c r="H3092">
        <f t="shared" si="145"/>
        <v>0.74880000000000002</v>
      </c>
      <c r="I3092" s="34">
        <f>ROUND(('NEW Reference'!B$16*List!$H3092)+'NEW Reference'!B$17,0)</f>
        <v>983</v>
      </c>
      <c r="J3092" s="34">
        <f>ROUND(('NEW Reference'!C$16*List!$H3092)+'NEW Reference'!C$17,0)</f>
        <v>1466</v>
      </c>
      <c r="K3092" s="34">
        <f>ROUND(('NEW Reference'!D$16*List!$H3092)+'NEW Reference'!D$17,0)</f>
        <v>1756</v>
      </c>
      <c r="L3092" s="34">
        <f>ROUND(('NEW Reference'!E$16*List!$H3092)+'NEW Reference'!E$17,0)</f>
        <v>2171</v>
      </c>
      <c r="M3092" s="34">
        <f>ROUND(('NEW Reference'!F$16*List!$H3092)+'NEW Reference'!F$17,0)</f>
        <v>2262</v>
      </c>
      <c r="N3092" s="34">
        <f>ROUND(('NEW Reference'!G$16*List!$H3092)+'NEW Reference'!G$17,0)</f>
        <v>2561</v>
      </c>
      <c r="O3092" s="34">
        <f>ROUND(('NEW Reference'!H$16*List!$H3092)+'NEW Reference'!H$17,0)</f>
        <v>2659</v>
      </c>
      <c r="P3092" s="34">
        <f>ROUND(('NEW Reference'!I$16*List!$H3092)+'NEW Reference'!I$17,0)</f>
        <v>2763</v>
      </c>
      <c r="Q3092" s="34">
        <f>ROUND(('NEW Reference'!J$16*List!$H3092)+'NEW Reference'!J$17,0)</f>
        <v>3200</v>
      </c>
      <c r="R3092" s="34">
        <f>ROUND(('NEW Reference'!K$16*List!$H3092)+'NEW Reference'!K$17,0)</f>
        <v>3301</v>
      </c>
      <c r="S3092" s="34">
        <f>ROUND(('NEW Reference'!L$16*List!$H3092)+'NEW Reference'!L$17,0)</f>
        <v>3561</v>
      </c>
      <c r="T3092" s="34">
        <f>ROUND(('NEW Reference'!M$16*List!$H3092)+'NEW Reference'!M$17,0)</f>
        <v>4254</v>
      </c>
      <c r="U3092" s="34">
        <f>ROUND(('NEW Reference'!N$16*List!$H3092)+'NEW Reference'!N$17,0)</f>
        <v>17163</v>
      </c>
      <c r="V3092" s="35">
        <f>ROUND(('NEW Reference'!O$16*List!$H3092)+'NEW Reference'!O$17,0)</f>
        <v>638</v>
      </c>
      <c r="W3092" s="35">
        <f>ROUND(('NEW Reference'!P$16*List!$H3092)+'NEW Reference'!P$17,0)</f>
        <v>899</v>
      </c>
      <c r="X3092" s="35">
        <f>ROUND(('NEW Reference'!Q$16*List!$H3092)+'NEW Reference'!Q$17,0)</f>
        <v>450</v>
      </c>
      <c r="Y3092" s="36"/>
      <c r="Z3092" s="4" t="str">
        <f t="shared" si="146"/>
        <v>PRESTON, West Virginia</v>
      </c>
      <c r="AA3092" s="46" t="s">
        <v>8481</v>
      </c>
      <c r="AB3092" s="37" t="s">
        <v>49</v>
      </c>
      <c r="AC3092" s="41" t="s">
        <v>8394</v>
      </c>
      <c r="AD3092" s="42"/>
      <c r="AE3092">
        <f t="shared" si="147"/>
        <v>0.74880000000000002</v>
      </c>
    </row>
    <row r="3093" spans="1:31">
      <c r="A3093" s="28" t="s">
        <v>8482</v>
      </c>
      <c r="B3093" s="44" t="s">
        <v>8483</v>
      </c>
      <c r="C3093" s="45">
        <v>26580</v>
      </c>
      <c r="D3093" s="30" t="s">
        <v>915</v>
      </c>
      <c r="E3093" s="46" t="s">
        <v>1528</v>
      </c>
      <c r="F3093" s="49" t="s">
        <v>8394</v>
      </c>
      <c r="G3093" s="33" t="s">
        <v>48</v>
      </c>
      <c r="H3093">
        <f t="shared" si="145"/>
        <v>0.84300000000000008</v>
      </c>
      <c r="I3093" s="34">
        <f>ROUND(('NEW Reference'!B$16*List!$H3093)+'NEW Reference'!B$17,0)</f>
        <v>1070</v>
      </c>
      <c r="J3093" s="34">
        <f>ROUND(('NEW Reference'!C$16*List!$H3093)+'NEW Reference'!C$17,0)</f>
        <v>1596</v>
      </c>
      <c r="K3093" s="34">
        <f>ROUND(('NEW Reference'!D$16*List!$H3093)+'NEW Reference'!D$17,0)</f>
        <v>1912</v>
      </c>
      <c r="L3093" s="34">
        <f>ROUND(('NEW Reference'!E$16*List!$H3093)+'NEW Reference'!E$17,0)</f>
        <v>2364</v>
      </c>
      <c r="M3093" s="34">
        <f>ROUND(('NEW Reference'!F$16*List!$H3093)+'NEW Reference'!F$17,0)</f>
        <v>2463</v>
      </c>
      <c r="N3093" s="34">
        <f>ROUND(('NEW Reference'!G$16*List!$H3093)+'NEW Reference'!G$17,0)</f>
        <v>2788</v>
      </c>
      <c r="O3093" s="34">
        <f>ROUND(('NEW Reference'!H$16*List!$H3093)+'NEW Reference'!H$17,0)</f>
        <v>2894</v>
      </c>
      <c r="P3093" s="34">
        <f>ROUND(('NEW Reference'!I$16*List!$H3093)+'NEW Reference'!I$17,0)</f>
        <v>3008</v>
      </c>
      <c r="Q3093" s="34">
        <f>ROUND(('NEW Reference'!J$16*List!$H3093)+'NEW Reference'!J$17,0)</f>
        <v>3483</v>
      </c>
      <c r="R3093" s="34">
        <f>ROUND(('NEW Reference'!K$16*List!$H3093)+'NEW Reference'!K$17,0)</f>
        <v>3593</v>
      </c>
      <c r="S3093" s="34">
        <f>ROUND(('NEW Reference'!L$16*List!$H3093)+'NEW Reference'!L$17,0)</f>
        <v>3877</v>
      </c>
      <c r="T3093" s="34">
        <f>ROUND(('NEW Reference'!M$16*List!$H3093)+'NEW Reference'!M$17,0)</f>
        <v>4631</v>
      </c>
      <c r="U3093" s="34">
        <f>ROUND(('NEW Reference'!N$16*List!$H3093)+'NEW Reference'!N$17,0)</f>
        <v>18684</v>
      </c>
      <c r="V3093" s="35">
        <f>ROUND(('NEW Reference'!O$16*List!$H3093)+'NEW Reference'!O$17,0)</f>
        <v>695</v>
      </c>
      <c r="W3093" s="35">
        <f>ROUND(('NEW Reference'!P$16*List!$H3093)+'NEW Reference'!P$17,0)</f>
        <v>979</v>
      </c>
      <c r="X3093" s="35">
        <f>ROUND(('NEW Reference'!Q$16*List!$H3093)+'NEW Reference'!Q$17,0)</f>
        <v>489</v>
      </c>
      <c r="Y3093" s="36"/>
      <c r="Z3093" s="4" t="str">
        <f t="shared" si="146"/>
        <v>PUTNAM, West Virginia</v>
      </c>
      <c r="AA3093" s="46" t="s">
        <v>1528</v>
      </c>
      <c r="AB3093" s="37" t="s">
        <v>49</v>
      </c>
      <c r="AC3093" s="41" t="s">
        <v>8394</v>
      </c>
      <c r="AD3093" s="42"/>
      <c r="AE3093">
        <f t="shared" si="147"/>
        <v>0.84300000000000008</v>
      </c>
    </row>
    <row r="3094" spans="1:31">
      <c r="A3094" s="28" t="s">
        <v>8484</v>
      </c>
      <c r="B3094" s="44" t="s">
        <v>8485</v>
      </c>
      <c r="C3094" s="47">
        <v>13220</v>
      </c>
      <c r="D3094" s="30" t="s">
        <v>384</v>
      </c>
      <c r="E3094" s="37" t="s">
        <v>8486</v>
      </c>
      <c r="F3094" s="49" t="s">
        <v>8394</v>
      </c>
      <c r="G3094" s="33" t="s">
        <v>48</v>
      </c>
      <c r="H3094">
        <f t="shared" si="145"/>
        <v>0.79180000000000006</v>
      </c>
      <c r="I3094" s="34">
        <f>ROUND(('NEW Reference'!B$16*List!$H3094)+'NEW Reference'!B$17,0)</f>
        <v>1023</v>
      </c>
      <c r="J3094" s="34">
        <f>ROUND(('NEW Reference'!C$16*List!$H3094)+'NEW Reference'!C$17,0)</f>
        <v>1525</v>
      </c>
      <c r="K3094" s="34">
        <f>ROUND(('NEW Reference'!D$16*List!$H3094)+'NEW Reference'!D$17,0)</f>
        <v>1827</v>
      </c>
      <c r="L3094" s="34">
        <f>ROUND(('NEW Reference'!E$16*List!$H3094)+'NEW Reference'!E$17,0)</f>
        <v>2259</v>
      </c>
      <c r="M3094" s="34">
        <f>ROUND(('NEW Reference'!F$16*List!$H3094)+'NEW Reference'!F$17,0)</f>
        <v>2354</v>
      </c>
      <c r="N3094" s="34">
        <f>ROUND(('NEW Reference'!G$16*List!$H3094)+'NEW Reference'!G$17,0)</f>
        <v>2664</v>
      </c>
      <c r="O3094" s="34">
        <f>ROUND(('NEW Reference'!H$16*List!$H3094)+'NEW Reference'!H$17,0)</f>
        <v>2766</v>
      </c>
      <c r="P3094" s="34">
        <f>ROUND(('NEW Reference'!I$16*List!$H3094)+'NEW Reference'!I$17,0)</f>
        <v>2875</v>
      </c>
      <c r="Q3094" s="34">
        <f>ROUND(('NEW Reference'!J$16*List!$H3094)+'NEW Reference'!J$17,0)</f>
        <v>3329</v>
      </c>
      <c r="R3094" s="34">
        <f>ROUND(('NEW Reference'!K$16*List!$H3094)+'NEW Reference'!K$17,0)</f>
        <v>3434</v>
      </c>
      <c r="S3094" s="34">
        <f>ROUND(('NEW Reference'!L$16*List!$H3094)+'NEW Reference'!L$17,0)</f>
        <v>3706</v>
      </c>
      <c r="T3094" s="34">
        <f>ROUND(('NEW Reference'!M$16*List!$H3094)+'NEW Reference'!M$17,0)</f>
        <v>4426</v>
      </c>
      <c r="U3094" s="34">
        <f>ROUND(('NEW Reference'!N$16*List!$H3094)+'NEW Reference'!N$17,0)</f>
        <v>17857</v>
      </c>
      <c r="V3094" s="35">
        <f>ROUND(('NEW Reference'!O$16*List!$H3094)+'NEW Reference'!O$17,0)</f>
        <v>664</v>
      </c>
      <c r="W3094" s="35">
        <f>ROUND(('NEW Reference'!P$16*List!$H3094)+'NEW Reference'!P$17,0)</f>
        <v>935</v>
      </c>
      <c r="X3094" s="35">
        <f>ROUND(('NEW Reference'!Q$16*List!$H3094)+'NEW Reference'!Q$17,0)</f>
        <v>468</v>
      </c>
      <c r="Y3094" s="36"/>
      <c r="Z3094" s="4" t="str">
        <f t="shared" si="146"/>
        <v>RALEIGH, West Virginia</v>
      </c>
      <c r="AA3094" s="46" t="s">
        <v>8486</v>
      </c>
      <c r="AB3094" s="37" t="s">
        <v>49</v>
      </c>
      <c r="AC3094" s="41" t="s">
        <v>8394</v>
      </c>
      <c r="AD3094" s="42"/>
      <c r="AE3094">
        <f t="shared" si="147"/>
        <v>0.79180000000000006</v>
      </c>
    </row>
    <row r="3095" spans="1:31">
      <c r="A3095" s="28" t="s">
        <v>8487</v>
      </c>
      <c r="B3095" s="44" t="s">
        <v>8488</v>
      </c>
      <c r="C3095" s="45">
        <v>99951</v>
      </c>
      <c r="D3095" s="30" t="s">
        <v>254</v>
      </c>
      <c r="E3095" s="46" t="s">
        <v>277</v>
      </c>
      <c r="F3095" s="50" t="s">
        <v>8394</v>
      </c>
      <c r="G3095" s="33" t="s">
        <v>59</v>
      </c>
      <c r="H3095">
        <f t="shared" si="145"/>
        <v>0.70320000000000005</v>
      </c>
      <c r="I3095" s="34">
        <f>ROUND(('NEW Reference'!B$16*List!$H3095)+'NEW Reference'!B$17,0)</f>
        <v>941</v>
      </c>
      <c r="J3095" s="34">
        <f>ROUND(('NEW Reference'!C$16*List!$H3095)+'NEW Reference'!C$17,0)</f>
        <v>1403</v>
      </c>
      <c r="K3095" s="34">
        <f>ROUND(('NEW Reference'!D$16*List!$H3095)+'NEW Reference'!D$17,0)</f>
        <v>1681</v>
      </c>
      <c r="L3095" s="34">
        <f>ROUND(('NEW Reference'!E$16*List!$H3095)+'NEW Reference'!E$17,0)</f>
        <v>2078</v>
      </c>
      <c r="M3095" s="34">
        <f>ROUND(('NEW Reference'!F$16*List!$H3095)+'NEW Reference'!F$17,0)</f>
        <v>2165</v>
      </c>
      <c r="N3095" s="34">
        <f>ROUND(('NEW Reference'!G$16*List!$H3095)+'NEW Reference'!G$17,0)</f>
        <v>2451</v>
      </c>
      <c r="O3095" s="34">
        <f>ROUND(('NEW Reference'!H$16*List!$H3095)+'NEW Reference'!H$17,0)</f>
        <v>2545</v>
      </c>
      <c r="P3095" s="34">
        <f>ROUND(('NEW Reference'!I$16*List!$H3095)+'NEW Reference'!I$17,0)</f>
        <v>2644</v>
      </c>
      <c r="Q3095" s="34">
        <f>ROUND(('NEW Reference'!J$16*List!$H3095)+'NEW Reference'!J$17,0)</f>
        <v>3062</v>
      </c>
      <c r="R3095" s="34">
        <f>ROUND(('NEW Reference'!K$16*List!$H3095)+'NEW Reference'!K$17,0)</f>
        <v>3159</v>
      </c>
      <c r="S3095" s="34">
        <f>ROUND(('NEW Reference'!L$16*List!$H3095)+'NEW Reference'!L$17,0)</f>
        <v>3409</v>
      </c>
      <c r="T3095" s="34">
        <f>ROUND(('NEW Reference'!M$16*List!$H3095)+'NEW Reference'!M$17,0)</f>
        <v>4071</v>
      </c>
      <c r="U3095" s="34">
        <f>ROUND(('NEW Reference'!N$16*List!$H3095)+'NEW Reference'!N$17,0)</f>
        <v>16426</v>
      </c>
      <c r="V3095" s="35">
        <f>ROUND(('NEW Reference'!O$16*List!$H3095)+'NEW Reference'!O$17,0)</f>
        <v>611</v>
      </c>
      <c r="W3095" s="35">
        <f>ROUND(('NEW Reference'!P$16*List!$H3095)+'NEW Reference'!P$17,0)</f>
        <v>860</v>
      </c>
      <c r="X3095" s="35">
        <f>ROUND(('NEW Reference'!Q$16*List!$H3095)+'NEW Reference'!Q$17,0)</f>
        <v>430</v>
      </c>
      <c r="Y3095" s="36"/>
      <c r="Z3095" s="4" t="str">
        <f t="shared" si="146"/>
        <v>RANDOLPH, West Virginia</v>
      </c>
      <c r="AA3095" s="37" t="s">
        <v>277</v>
      </c>
      <c r="AB3095" s="37" t="s">
        <v>49</v>
      </c>
      <c r="AC3095" s="32" t="s">
        <v>8394</v>
      </c>
      <c r="AD3095" s="38"/>
      <c r="AE3095">
        <f t="shared" si="147"/>
        <v>0.70320000000000005</v>
      </c>
    </row>
    <row r="3096" spans="1:31">
      <c r="A3096" s="28" t="s">
        <v>8489</v>
      </c>
      <c r="B3096" s="44" t="s">
        <v>8490</v>
      </c>
      <c r="C3096" s="47">
        <v>99951</v>
      </c>
      <c r="D3096" s="30" t="s">
        <v>254</v>
      </c>
      <c r="E3096" s="37" t="s">
        <v>8491</v>
      </c>
      <c r="F3096" s="50" t="s">
        <v>8394</v>
      </c>
      <c r="G3096" s="33" t="s">
        <v>59</v>
      </c>
      <c r="H3096">
        <f t="shared" si="145"/>
        <v>0.70320000000000005</v>
      </c>
      <c r="I3096" s="34">
        <f>ROUND(('NEW Reference'!B$16*List!$H3096)+'NEW Reference'!B$17,0)</f>
        <v>941</v>
      </c>
      <c r="J3096" s="34">
        <f>ROUND(('NEW Reference'!C$16*List!$H3096)+'NEW Reference'!C$17,0)</f>
        <v>1403</v>
      </c>
      <c r="K3096" s="34">
        <f>ROUND(('NEW Reference'!D$16*List!$H3096)+'NEW Reference'!D$17,0)</f>
        <v>1681</v>
      </c>
      <c r="L3096" s="34">
        <f>ROUND(('NEW Reference'!E$16*List!$H3096)+'NEW Reference'!E$17,0)</f>
        <v>2078</v>
      </c>
      <c r="M3096" s="34">
        <f>ROUND(('NEW Reference'!F$16*List!$H3096)+'NEW Reference'!F$17,0)</f>
        <v>2165</v>
      </c>
      <c r="N3096" s="34">
        <f>ROUND(('NEW Reference'!G$16*List!$H3096)+'NEW Reference'!G$17,0)</f>
        <v>2451</v>
      </c>
      <c r="O3096" s="34">
        <f>ROUND(('NEW Reference'!H$16*List!$H3096)+'NEW Reference'!H$17,0)</f>
        <v>2545</v>
      </c>
      <c r="P3096" s="34">
        <f>ROUND(('NEW Reference'!I$16*List!$H3096)+'NEW Reference'!I$17,0)</f>
        <v>2644</v>
      </c>
      <c r="Q3096" s="34">
        <f>ROUND(('NEW Reference'!J$16*List!$H3096)+'NEW Reference'!J$17,0)</f>
        <v>3062</v>
      </c>
      <c r="R3096" s="34">
        <f>ROUND(('NEW Reference'!K$16*List!$H3096)+'NEW Reference'!K$17,0)</f>
        <v>3159</v>
      </c>
      <c r="S3096" s="34">
        <f>ROUND(('NEW Reference'!L$16*List!$H3096)+'NEW Reference'!L$17,0)</f>
        <v>3409</v>
      </c>
      <c r="T3096" s="34">
        <f>ROUND(('NEW Reference'!M$16*List!$H3096)+'NEW Reference'!M$17,0)</f>
        <v>4071</v>
      </c>
      <c r="U3096" s="34">
        <f>ROUND(('NEW Reference'!N$16*List!$H3096)+'NEW Reference'!N$17,0)</f>
        <v>16426</v>
      </c>
      <c r="V3096" s="35">
        <f>ROUND(('NEW Reference'!O$16*List!$H3096)+'NEW Reference'!O$17,0)</f>
        <v>611</v>
      </c>
      <c r="W3096" s="35">
        <f>ROUND(('NEW Reference'!P$16*List!$H3096)+'NEW Reference'!P$17,0)</f>
        <v>860</v>
      </c>
      <c r="X3096" s="35">
        <f>ROUND(('NEW Reference'!Q$16*List!$H3096)+'NEW Reference'!Q$17,0)</f>
        <v>430</v>
      </c>
      <c r="Y3096" s="36"/>
      <c r="Z3096" s="4" t="str">
        <f t="shared" si="146"/>
        <v>RITCHIE, West Virginia</v>
      </c>
      <c r="AA3096" s="37" t="s">
        <v>8491</v>
      </c>
      <c r="AB3096" s="37" t="s">
        <v>49</v>
      </c>
      <c r="AC3096" s="32" t="s">
        <v>8394</v>
      </c>
      <c r="AD3096" s="38"/>
      <c r="AE3096">
        <f t="shared" si="147"/>
        <v>0.70320000000000005</v>
      </c>
    </row>
    <row r="3097" spans="1:31">
      <c r="A3097" s="28" t="s">
        <v>8492</v>
      </c>
      <c r="B3097" s="44" t="s">
        <v>8493</v>
      </c>
      <c r="C3097" s="45">
        <v>99951</v>
      </c>
      <c r="D3097" s="30" t="s">
        <v>254</v>
      </c>
      <c r="E3097" s="46" t="s">
        <v>7105</v>
      </c>
      <c r="F3097" s="50" t="s">
        <v>8394</v>
      </c>
      <c r="G3097" s="33" t="s">
        <v>59</v>
      </c>
      <c r="H3097">
        <f t="shared" si="145"/>
        <v>0.70320000000000005</v>
      </c>
      <c r="I3097" s="34">
        <f>ROUND(('NEW Reference'!B$16*List!$H3097)+'NEW Reference'!B$17,0)</f>
        <v>941</v>
      </c>
      <c r="J3097" s="34">
        <f>ROUND(('NEW Reference'!C$16*List!$H3097)+'NEW Reference'!C$17,0)</f>
        <v>1403</v>
      </c>
      <c r="K3097" s="34">
        <f>ROUND(('NEW Reference'!D$16*List!$H3097)+'NEW Reference'!D$17,0)</f>
        <v>1681</v>
      </c>
      <c r="L3097" s="34">
        <f>ROUND(('NEW Reference'!E$16*List!$H3097)+'NEW Reference'!E$17,0)</f>
        <v>2078</v>
      </c>
      <c r="M3097" s="34">
        <f>ROUND(('NEW Reference'!F$16*List!$H3097)+'NEW Reference'!F$17,0)</f>
        <v>2165</v>
      </c>
      <c r="N3097" s="34">
        <f>ROUND(('NEW Reference'!G$16*List!$H3097)+'NEW Reference'!G$17,0)</f>
        <v>2451</v>
      </c>
      <c r="O3097" s="34">
        <f>ROUND(('NEW Reference'!H$16*List!$H3097)+'NEW Reference'!H$17,0)</f>
        <v>2545</v>
      </c>
      <c r="P3097" s="34">
        <f>ROUND(('NEW Reference'!I$16*List!$H3097)+'NEW Reference'!I$17,0)</f>
        <v>2644</v>
      </c>
      <c r="Q3097" s="34">
        <f>ROUND(('NEW Reference'!J$16*List!$H3097)+'NEW Reference'!J$17,0)</f>
        <v>3062</v>
      </c>
      <c r="R3097" s="34">
        <f>ROUND(('NEW Reference'!K$16*List!$H3097)+'NEW Reference'!K$17,0)</f>
        <v>3159</v>
      </c>
      <c r="S3097" s="34">
        <f>ROUND(('NEW Reference'!L$16*List!$H3097)+'NEW Reference'!L$17,0)</f>
        <v>3409</v>
      </c>
      <c r="T3097" s="34">
        <f>ROUND(('NEW Reference'!M$16*List!$H3097)+'NEW Reference'!M$17,0)</f>
        <v>4071</v>
      </c>
      <c r="U3097" s="34">
        <f>ROUND(('NEW Reference'!N$16*List!$H3097)+'NEW Reference'!N$17,0)</f>
        <v>16426</v>
      </c>
      <c r="V3097" s="35">
        <f>ROUND(('NEW Reference'!O$16*List!$H3097)+'NEW Reference'!O$17,0)</f>
        <v>611</v>
      </c>
      <c r="W3097" s="35">
        <f>ROUND(('NEW Reference'!P$16*List!$H3097)+'NEW Reference'!P$17,0)</f>
        <v>860</v>
      </c>
      <c r="X3097" s="35">
        <f>ROUND(('NEW Reference'!Q$16*List!$H3097)+'NEW Reference'!Q$17,0)</f>
        <v>430</v>
      </c>
      <c r="Y3097" s="36"/>
      <c r="Z3097" s="4" t="str">
        <f t="shared" si="146"/>
        <v>ROANE, West Virginia</v>
      </c>
      <c r="AA3097" s="46" t="s">
        <v>7105</v>
      </c>
      <c r="AB3097" s="37" t="s">
        <v>49</v>
      </c>
      <c r="AC3097" s="41" t="s">
        <v>8394</v>
      </c>
      <c r="AD3097" s="42"/>
      <c r="AE3097">
        <f t="shared" si="147"/>
        <v>0.70320000000000005</v>
      </c>
    </row>
    <row r="3098" spans="1:31">
      <c r="A3098" s="28" t="s">
        <v>8494</v>
      </c>
      <c r="B3098" s="44" t="s">
        <v>8495</v>
      </c>
      <c r="C3098" s="45">
        <v>99951</v>
      </c>
      <c r="D3098" s="30" t="s">
        <v>254</v>
      </c>
      <c r="E3098" s="46" t="s">
        <v>8496</v>
      </c>
      <c r="F3098" s="50" t="s">
        <v>8394</v>
      </c>
      <c r="G3098" s="33" t="s">
        <v>59</v>
      </c>
      <c r="H3098">
        <f t="shared" si="145"/>
        <v>0.70320000000000005</v>
      </c>
      <c r="I3098" s="34">
        <f>ROUND(('NEW Reference'!B$16*List!$H3098)+'NEW Reference'!B$17,0)</f>
        <v>941</v>
      </c>
      <c r="J3098" s="34">
        <f>ROUND(('NEW Reference'!C$16*List!$H3098)+'NEW Reference'!C$17,0)</f>
        <v>1403</v>
      </c>
      <c r="K3098" s="34">
        <f>ROUND(('NEW Reference'!D$16*List!$H3098)+'NEW Reference'!D$17,0)</f>
        <v>1681</v>
      </c>
      <c r="L3098" s="34">
        <f>ROUND(('NEW Reference'!E$16*List!$H3098)+'NEW Reference'!E$17,0)</f>
        <v>2078</v>
      </c>
      <c r="M3098" s="34">
        <f>ROUND(('NEW Reference'!F$16*List!$H3098)+'NEW Reference'!F$17,0)</f>
        <v>2165</v>
      </c>
      <c r="N3098" s="34">
        <f>ROUND(('NEW Reference'!G$16*List!$H3098)+'NEW Reference'!G$17,0)</f>
        <v>2451</v>
      </c>
      <c r="O3098" s="34">
        <f>ROUND(('NEW Reference'!H$16*List!$H3098)+'NEW Reference'!H$17,0)</f>
        <v>2545</v>
      </c>
      <c r="P3098" s="34">
        <f>ROUND(('NEW Reference'!I$16*List!$H3098)+'NEW Reference'!I$17,0)</f>
        <v>2644</v>
      </c>
      <c r="Q3098" s="34">
        <f>ROUND(('NEW Reference'!J$16*List!$H3098)+'NEW Reference'!J$17,0)</f>
        <v>3062</v>
      </c>
      <c r="R3098" s="34">
        <f>ROUND(('NEW Reference'!K$16*List!$H3098)+'NEW Reference'!K$17,0)</f>
        <v>3159</v>
      </c>
      <c r="S3098" s="34">
        <f>ROUND(('NEW Reference'!L$16*List!$H3098)+'NEW Reference'!L$17,0)</f>
        <v>3409</v>
      </c>
      <c r="T3098" s="34">
        <f>ROUND(('NEW Reference'!M$16*List!$H3098)+'NEW Reference'!M$17,0)</f>
        <v>4071</v>
      </c>
      <c r="U3098" s="34">
        <f>ROUND(('NEW Reference'!N$16*List!$H3098)+'NEW Reference'!N$17,0)</f>
        <v>16426</v>
      </c>
      <c r="V3098" s="35">
        <f>ROUND(('NEW Reference'!O$16*List!$H3098)+'NEW Reference'!O$17,0)</f>
        <v>611</v>
      </c>
      <c r="W3098" s="35">
        <f>ROUND(('NEW Reference'!P$16*List!$H3098)+'NEW Reference'!P$17,0)</f>
        <v>860</v>
      </c>
      <c r="X3098" s="35">
        <f>ROUND(('NEW Reference'!Q$16*List!$H3098)+'NEW Reference'!Q$17,0)</f>
        <v>430</v>
      </c>
      <c r="Y3098" s="36"/>
      <c r="Z3098" s="4" t="str">
        <f t="shared" si="146"/>
        <v>SUMMERS, West Virginia</v>
      </c>
      <c r="AA3098" s="37" t="s">
        <v>8496</v>
      </c>
      <c r="AB3098" s="37" t="s">
        <v>49</v>
      </c>
      <c r="AC3098" s="32" t="s">
        <v>8394</v>
      </c>
      <c r="AD3098" s="38"/>
      <c r="AE3098">
        <f t="shared" si="147"/>
        <v>0.70320000000000005</v>
      </c>
    </row>
    <row r="3099" spans="1:31">
      <c r="A3099" s="28" t="s">
        <v>8497</v>
      </c>
      <c r="B3099" s="44" t="s">
        <v>8498</v>
      </c>
      <c r="C3099" s="45">
        <v>99951</v>
      </c>
      <c r="D3099" s="30" t="s">
        <v>254</v>
      </c>
      <c r="E3099" s="46" t="s">
        <v>1557</v>
      </c>
      <c r="F3099" s="50" t="s">
        <v>8394</v>
      </c>
      <c r="G3099" s="33" t="s">
        <v>59</v>
      </c>
      <c r="H3099">
        <f t="shared" si="145"/>
        <v>0.70320000000000005</v>
      </c>
      <c r="I3099" s="34">
        <f>ROUND(('NEW Reference'!B$16*List!$H3099)+'NEW Reference'!B$17,0)</f>
        <v>941</v>
      </c>
      <c r="J3099" s="34">
        <f>ROUND(('NEW Reference'!C$16*List!$H3099)+'NEW Reference'!C$17,0)</f>
        <v>1403</v>
      </c>
      <c r="K3099" s="34">
        <f>ROUND(('NEW Reference'!D$16*List!$H3099)+'NEW Reference'!D$17,0)</f>
        <v>1681</v>
      </c>
      <c r="L3099" s="34">
        <f>ROUND(('NEW Reference'!E$16*List!$H3099)+'NEW Reference'!E$17,0)</f>
        <v>2078</v>
      </c>
      <c r="M3099" s="34">
        <f>ROUND(('NEW Reference'!F$16*List!$H3099)+'NEW Reference'!F$17,0)</f>
        <v>2165</v>
      </c>
      <c r="N3099" s="34">
        <f>ROUND(('NEW Reference'!G$16*List!$H3099)+'NEW Reference'!G$17,0)</f>
        <v>2451</v>
      </c>
      <c r="O3099" s="34">
        <f>ROUND(('NEW Reference'!H$16*List!$H3099)+'NEW Reference'!H$17,0)</f>
        <v>2545</v>
      </c>
      <c r="P3099" s="34">
        <f>ROUND(('NEW Reference'!I$16*List!$H3099)+'NEW Reference'!I$17,0)</f>
        <v>2644</v>
      </c>
      <c r="Q3099" s="34">
        <f>ROUND(('NEW Reference'!J$16*List!$H3099)+'NEW Reference'!J$17,0)</f>
        <v>3062</v>
      </c>
      <c r="R3099" s="34">
        <f>ROUND(('NEW Reference'!K$16*List!$H3099)+'NEW Reference'!K$17,0)</f>
        <v>3159</v>
      </c>
      <c r="S3099" s="34">
        <f>ROUND(('NEW Reference'!L$16*List!$H3099)+'NEW Reference'!L$17,0)</f>
        <v>3409</v>
      </c>
      <c r="T3099" s="34">
        <f>ROUND(('NEW Reference'!M$16*List!$H3099)+'NEW Reference'!M$17,0)</f>
        <v>4071</v>
      </c>
      <c r="U3099" s="34">
        <f>ROUND(('NEW Reference'!N$16*List!$H3099)+'NEW Reference'!N$17,0)</f>
        <v>16426</v>
      </c>
      <c r="V3099" s="35">
        <f>ROUND(('NEW Reference'!O$16*List!$H3099)+'NEW Reference'!O$17,0)</f>
        <v>611</v>
      </c>
      <c r="W3099" s="35">
        <f>ROUND(('NEW Reference'!P$16*List!$H3099)+'NEW Reference'!P$17,0)</f>
        <v>860</v>
      </c>
      <c r="X3099" s="35">
        <f>ROUND(('NEW Reference'!Q$16*List!$H3099)+'NEW Reference'!Q$17,0)</f>
        <v>430</v>
      </c>
      <c r="Y3099" s="36"/>
      <c r="Z3099" s="4" t="str">
        <f t="shared" si="146"/>
        <v>TAYLOR, West Virginia</v>
      </c>
      <c r="AA3099" s="37" t="s">
        <v>1557</v>
      </c>
      <c r="AB3099" s="37" t="s">
        <v>49</v>
      </c>
      <c r="AC3099" s="32" t="s">
        <v>8394</v>
      </c>
      <c r="AD3099" s="38"/>
      <c r="AE3099">
        <f t="shared" si="147"/>
        <v>0.70320000000000005</v>
      </c>
    </row>
    <row r="3100" spans="1:31">
      <c r="A3100" s="28" t="s">
        <v>8499</v>
      </c>
      <c r="B3100" s="44" t="s">
        <v>8500</v>
      </c>
      <c r="C3100" s="47">
        <v>99951</v>
      </c>
      <c r="D3100" s="30" t="s">
        <v>254</v>
      </c>
      <c r="E3100" s="37" t="s">
        <v>8501</v>
      </c>
      <c r="F3100" s="50" t="s">
        <v>8394</v>
      </c>
      <c r="G3100" s="33" t="s">
        <v>59</v>
      </c>
      <c r="H3100">
        <f t="shared" si="145"/>
        <v>0.70320000000000005</v>
      </c>
      <c r="I3100" s="34">
        <f>ROUND(('NEW Reference'!B$16*List!$H3100)+'NEW Reference'!B$17,0)</f>
        <v>941</v>
      </c>
      <c r="J3100" s="34">
        <f>ROUND(('NEW Reference'!C$16*List!$H3100)+'NEW Reference'!C$17,0)</f>
        <v>1403</v>
      </c>
      <c r="K3100" s="34">
        <f>ROUND(('NEW Reference'!D$16*List!$H3100)+'NEW Reference'!D$17,0)</f>
        <v>1681</v>
      </c>
      <c r="L3100" s="34">
        <f>ROUND(('NEW Reference'!E$16*List!$H3100)+'NEW Reference'!E$17,0)</f>
        <v>2078</v>
      </c>
      <c r="M3100" s="34">
        <f>ROUND(('NEW Reference'!F$16*List!$H3100)+'NEW Reference'!F$17,0)</f>
        <v>2165</v>
      </c>
      <c r="N3100" s="34">
        <f>ROUND(('NEW Reference'!G$16*List!$H3100)+'NEW Reference'!G$17,0)</f>
        <v>2451</v>
      </c>
      <c r="O3100" s="34">
        <f>ROUND(('NEW Reference'!H$16*List!$H3100)+'NEW Reference'!H$17,0)</f>
        <v>2545</v>
      </c>
      <c r="P3100" s="34">
        <f>ROUND(('NEW Reference'!I$16*List!$H3100)+'NEW Reference'!I$17,0)</f>
        <v>2644</v>
      </c>
      <c r="Q3100" s="34">
        <f>ROUND(('NEW Reference'!J$16*List!$H3100)+'NEW Reference'!J$17,0)</f>
        <v>3062</v>
      </c>
      <c r="R3100" s="34">
        <f>ROUND(('NEW Reference'!K$16*List!$H3100)+'NEW Reference'!K$17,0)</f>
        <v>3159</v>
      </c>
      <c r="S3100" s="34">
        <f>ROUND(('NEW Reference'!L$16*List!$H3100)+'NEW Reference'!L$17,0)</f>
        <v>3409</v>
      </c>
      <c r="T3100" s="34">
        <f>ROUND(('NEW Reference'!M$16*List!$H3100)+'NEW Reference'!M$17,0)</f>
        <v>4071</v>
      </c>
      <c r="U3100" s="34">
        <f>ROUND(('NEW Reference'!N$16*List!$H3100)+'NEW Reference'!N$17,0)</f>
        <v>16426</v>
      </c>
      <c r="V3100" s="35">
        <f>ROUND(('NEW Reference'!O$16*List!$H3100)+'NEW Reference'!O$17,0)</f>
        <v>611</v>
      </c>
      <c r="W3100" s="35">
        <f>ROUND(('NEW Reference'!P$16*List!$H3100)+'NEW Reference'!P$17,0)</f>
        <v>860</v>
      </c>
      <c r="X3100" s="35">
        <f>ROUND(('NEW Reference'!Q$16*List!$H3100)+'NEW Reference'!Q$17,0)</f>
        <v>430</v>
      </c>
      <c r="Y3100" s="36"/>
      <c r="Z3100" s="4" t="str">
        <f t="shared" si="146"/>
        <v>TUCKER, West Virginia</v>
      </c>
      <c r="AA3100" s="37" t="s">
        <v>8501</v>
      </c>
      <c r="AB3100" s="37" t="s">
        <v>49</v>
      </c>
      <c r="AC3100" s="32" t="s">
        <v>8394</v>
      </c>
      <c r="AD3100" s="38"/>
      <c r="AE3100">
        <f t="shared" si="147"/>
        <v>0.70320000000000005</v>
      </c>
    </row>
    <row r="3101" spans="1:31">
      <c r="A3101" s="28" t="s">
        <v>8502</v>
      </c>
      <c r="B3101" s="44" t="s">
        <v>8503</v>
      </c>
      <c r="C3101" s="47">
        <v>99951</v>
      </c>
      <c r="D3101" s="30" t="s">
        <v>254</v>
      </c>
      <c r="E3101" s="37" t="s">
        <v>7753</v>
      </c>
      <c r="F3101" s="50" t="s">
        <v>8394</v>
      </c>
      <c r="G3101" s="33" t="s">
        <v>59</v>
      </c>
      <c r="H3101">
        <f t="shared" si="145"/>
        <v>0.70320000000000005</v>
      </c>
      <c r="I3101" s="34">
        <f>ROUND(('NEW Reference'!B$16*List!$H3101)+'NEW Reference'!B$17,0)</f>
        <v>941</v>
      </c>
      <c r="J3101" s="34">
        <f>ROUND(('NEW Reference'!C$16*List!$H3101)+'NEW Reference'!C$17,0)</f>
        <v>1403</v>
      </c>
      <c r="K3101" s="34">
        <f>ROUND(('NEW Reference'!D$16*List!$H3101)+'NEW Reference'!D$17,0)</f>
        <v>1681</v>
      </c>
      <c r="L3101" s="34">
        <f>ROUND(('NEW Reference'!E$16*List!$H3101)+'NEW Reference'!E$17,0)</f>
        <v>2078</v>
      </c>
      <c r="M3101" s="34">
        <f>ROUND(('NEW Reference'!F$16*List!$H3101)+'NEW Reference'!F$17,0)</f>
        <v>2165</v>
      </c>
      <c r="N3101" s="34">
        <f>ROUND(('NEW Reference'!G$16*List!$H3101)+'NEW Reference'!G$17,0)</f>
        <v>2451</v>
      </c>
      <c r="O3101" s="34">
        <f>ROUND(('NEW Reference'!H$16*List!$H3101)+'NEW Reference'!H$17,0)</f>
        <v>2545</v>
      </c>
      <c r="P3101" s="34">
        <f>ROUND(('NEW Reference'!I$16*List!$H3101)+'NEW Reference'!I$17,0)</f>
        <v>2644</v>
      </c>
      <c r="Q3101" s="34">
        <f>ROUND(('NEW Reference'!J$16*List!$H3101)+'NEW Reference'!J$17,0)</f>
        <v>3062</v>
      </c>
      <c r="R3101" s="34">
        <f>ROUND(('NEW Reference'!K$16*List!$H3101)+'NEW Reference'!K$17,0)</f>
        <v>3159</v>
      </c>
      <c r="S3101" s="34">
        <f>ROUND(('NEW Reference'!L$16*List!$H3101)+'NEW Reference'!L$17,0)</f>
        <v>3409</v>
      </c>
      <c r="T3101" s="34">
        <f>ROUND(('NEW Reference'!M$16*List!$H3101)+'NEW Reference'!M$17,0)</f>
        <v>4071</v>
      </c>
      <c r="U3101" s="34">
        <f>ROUND(('NEW Reference'!N$16*List!$H3101)+'NEW Reference'!N$17,0)</f>
        <v>16426</v>
      </c>
      <c r="V3101" s="35">
        <f>ROUND(('NEW Reference'!O$16*List!$H3101)+'NEW Reference'!O$17,0)</f>
        <v>611</v>
      </c>
      <c r="W3101" s="35">
        <f>ROUND(('NEW Reference'!P$16*List!$H3101)+'NEW Reference'!P$17,0)</f>
        <v>860</v>
      </c>
      <c r="X3101" s="35">
        <f>ROUND(('NEW Reference'!Q$16*List!$H3101)+'NEW Reference'!Q$17,0)</f>
        <v>430</v>
      </c>
      <c r="Y3101" s="36"/>
      <c r="Z3101" s="4" t="str">
        <f t="shared" si="146"/>
        <v>TYLER, West Virginia</v>
      </c>
      <c r="AA3101" s="37" t="s">
        <v>7753</v>
      </c>
      <c r="AB3101" s="37" t="s">
        <v>49</v>
      </c>
      <c r="AC3101" s="32" t="s">
        <v>8394</v>
      </c>
      <c r="AD3101" s="38"/>
      <c r="AE3101">
        <f t="shared" si="147"/>
        <v>0.70320000000000005</v>
      </c>
    </row>
    <row r="3102" spans="1:31">
      <c r="A3102" s="28" t="s">
        <v>8504</v>
      </c>
      <c r="B3102" s="44" t="s">
        <v>8505</v>
      </c>
      <c r="C3102" s="45">
        <v>99951</v>
      </c>
      <c r="D3102" s="30" t="s">
        <v>254</v>
      </c>
      <c r="E3102" s="46" t="s">
        <v>7756</v>
      </c>
      <c r="F3102" s="50" t="s">
        <v>8394</v>
      </c>
      <c r="G3102" s="33" t="s">
        <v>59</v>
      </c>
      <c r="H3102">
        <f t="shared" si="145"/>
        <v>0.70320000000000005</v>
      </c>
      <c r="I3102" s="34">
        <f>ROUND(('NEW Reference'!B$16*List!$H3102)+'NEW Reference'!B$17,0)</f>
        <v>941</v>
      </c>
      <c r="J3102" s="34">
        <f>ROUND(('NEW Reference'!C$16*List!$H3102)+'NEW Reference'!C$17,0)</f>
        <v>1403</v>
      </c>
      <c r="K3102" s="34">
        <f>ROUND(('NEW Reference'!D$16*List!$H3102)+'NEW Reference'!D$17,0)</f>
        <v>1681</v>
      </c>
      <c r="L3102" s="34">
        <f>ROUND(('NEW Reference'!E$16*List!$H3102)+'NEW Reference'!E$17,0)</f>
        <v>2078</v>
      </c>
      <c r="M3102" s="34">
        <f>ROUND(('NEW Reference'!F$16*List!$H3102)+'NEW Reference'!F$17,0)</f>
        <v>2165</v>
      </c>
      <c r="N3102" s="34">
        <f>ROUND(('NEW Reference'!G$16*List!$H3102)+'NEW Reference'!G$17,0)</f>
        <v>2451</v>
      </c>
      <c r="O3102" s="34">
        <f>ROUND(('NEW Reference'!H$16*List!$H3102)+'NEW Reference'!H$17,0)</f>
        <v>2545</v>
      </c>
      <c r="P3102" s="34">
        <f>ROUND(('NEW Reference'!I$16*List!$H3102)+'NEW Reference'!I$17,0)</f>
        <v>2644</v>
      </c>
      <c r="Q3102" s="34">
        <f>ROUND(('NEW Reference'!J$16*List!$H3102)+'NEW Reference'!J$17,0)</f>
        <v>3062</v>
      </c>
      <c r="R3102" s="34">
        <f>ROUND(('NEW Reference'!K$16*List!$H3102)+'NEW Reference'!K$17,0)</f>
        <v>3159</v>
      </c>
      <c r="S3102" s="34">
        <f>ROUND(('NEW Reference'!L$16*List!$H3102)+'NEW Reference'!L$17,0)</f>
        <v>3409</v>
      </c>
      <c r="T3102" s="34">
        <f>ROUND(('NEW Reference'!M$16*List!$H3102)+'NEW Reference'!M$17,0)</f>
        <v>4071</v>
      </c>
      <c r="U3102" s="34">
        <f>ROUND(('NEW Reference'!N$16*List!$H3102)+'NEW Reference'!N$17,0)</f>
        <v>16426</v>
      </c>
      <c r="V3102" s="35">
        <f>ROUND(('NEW Reference'!O$16*List!$H3102)+'NEW Reference'!O$17,0)</f>
        <v>611</v>
      </c>
      <c r="W3102" s="35">
        <f>ROUND(('NEW Reference'!P$16*List!$H3102)+'NEW Reference'!P$17,0)</f>
        <v>860</v>
      </c>
      <c r="X3102" s="35">
        <f>ROUND(('NEW Reference'!Q$16*List!$H3102)+'NEW Reference'!Q$17,0)</f>
        <v>430</v>
      </c>
      <c r="Y3102" s="36"/>
      <c r="Z3102" s="4" t="str">
        <f t="shared" si="146"/>
        <v>UPSHUR, West Virginia</v>
      </c>
      <c r="AA3102" s="37" t="s">
        <v>7756</v>
      </c>
      <c r="AB3102" s="37" t="s">
        <v>49</v>
      </c>
      <c r="AC3102" s="32" t="s">
        <v>8394</v>
      </c>
      <c r="AD3102" s="38"/>
      <c r="AE3102">
        <f t="shared" si="147"/>
        <v>0.70320000000000005</v>
      </c>
    </row>
    <row r="3103" spans="1:31">
      <c r="A3103" s="28" t="s">
        <v>8506</v>
      </c>
      <c r="B3103" s="44" t="s">
        <v>8507</v>
      </c>
      <c r="C3103" s="45">
        <v>26580</v>
      </c>
      <c r="D3103" s="30" t="s">
        <v>915</v>
      </c>
      <c r="E3103" s="46" t="s">
        <v>2035</v>
      </c>
      <c r="F3103" s="49" t="s">
        <v>8394</v>
      </c>
      <c r="G3103" s="33" t="s">
        <v>48</v>
      </c>
      <c r="H3103">
        <f t="shared" si="145"/>
        <v>0.84300000000000008</v>
      </c>
      <c r="I3103" s="34">
        <f>ROUND(('NEW Reference'!B$16*List!$H3103)+'NEW Reference'!B$17,0)</f>
        <v>1070</v>
      </c>
      <c r="J3103" s="34">
        <f>ROUND(('NEW Reference'!C$16*List!$H3103)+'NEW Reference'!C$17,0)</f>
        <v>1596</v>
      </c>
      <c r="K3103" s="34">
        <f>ROUND(('NEW Reference'!D$16*List!$H3103)+'NEW Reference'!D$17,0)</f>
        <v>1912</v>
      </c>
      <c r="L3103" s="34">
        <f>ROUND(('NEW Reference'!E$16*List!$H3103)+'NEW Reference'!E$17,0)</f>
        <v>2364</v>
      </c>
      <c r="M3103" s="34">
        <f>ROUND(('NEW Reference'!F$16*List!$H3103)+'NEW Reference'!F$17,0)</f>
        <v>2463</v>
      </c>
      <c r="N3103" s="34">
        <f>ROUND(('NEW Reference'!G$16*List!$H3103)+'NEW Reference'!G$17,0)</f>
        <v>2788</v>
      </c>
      <c r="O3103" s="34">
        <f>ROUND(('NEW Reference'!H$16*List!$H3103)+'NEW Reference'!H$17,0)</f>
        <v>2894</v>
      </c>
      <c r="P3103" s="34">
        <f>ROUND(('NEW Reference'!I$16*List!$H3103)+'NEW Reference'!I$17,0)</f>
        <v>3008</v>
      </c>
      <c r="Q3103" s="34">
        <f>ROUND(('NEW Reference'!J$16*List!$H3103)+'NEW Reference'!J$17,0)</f>
        <v>3483</v>
      </c>
      <c r="R3103" s="34">
        <f>ROUND(('NEW Reference'!K$16*List!$H3103)+'NEW Reference'!K$17,0)</f>
        <v>3593</v>
      </c>
      <c r="S3103" s="34">
        <f>ROUND(('NEW Reference'!L$16*List!$H3103)+'NEW Reference'!L$17,0)</f>
        <v>3877</v>
      </c>
      <c r="T3103" s="34">
        <f>ROUND(('NEW Reference'!M$16*List!$H3103)+'NEW Reference'!M$17,0)</f>
        <v>4631</v>
      </c>
      <c r="U3103" s="34">
        <f>ROUND(('NEW Reference'!N$16*List!$H3103)+'NEW Reference'!N$17,0)</f>
        <v>18684</v>
      </c>
      <c r="V3103" s="35">
        <f>ROUND(('NEW Reference'!O$16*List!$H3103)+'NEW Reference'!O$17,0)</f>
        <v>695</v>
      </c>
      <c r="W3103" s="35">
        <f>ROUND(('NEW Reference'!P$16*List!$H3103)+'NEW Reference'!P$17,0)</f>
        <v>979</v>
      </c>
      <c r="X3103" s="35">
        <f>ROUND(('NEW Reference'!Q$16*List!$H3103)+'NEW Reference'!Q$17,0)</f>
        <v>489</v>
      </c>
      <c r="Y3103" s="36"/>
      <c r="Z3103" s="4" t="str">
        <f t="shared" si="146"/>
        <v>WAYNE, West Virginia</v>
      </c>
      <c r="AA3103" s="37" t="s">
        <v>2035</v>
      </c>
      <c r="AB3103" s="37" t="s">
        <v>49</v>
      </c>
      <c r="AC3103" s="32" t="s">
        <v>8394</v>
      </c>
      <c r="AD3103" s="38"/>
      <c r="AE3103">
        <f t="shared" si="147"/>
        <v>0.84300000000000008</v>
      </c>
    </row>
    <row r="3104" spans="1:31">
      <c r="A3104" s="28" t="s">
        <v>8508</v>
      </c>
      <c r="B3104" s="44" t="s">
        <v>8509</v>
      </c>
      <c r="C3104" s="45">
        <v>99951</v>
      </c>
      <c r="D3104" s="30" t="s">
        <v>254</v>
      </c>
      <c r="E3104" s="46" t="s">
        <v>2038</v>
      </c>
      <c r="F3104" s="50" t="s">
        <v>8394</v>
      </c>
      <c r="G3104" s="33" t="s">
        <v>59</v>
      </c>
      <c r="H3104">
        <f t="shared" si="145"/>
        <v>0.70320000000000005</v>
      </c>
      <c r="I3104" s="34">
        <f>ROUND(('NEW Reference'!B$16*List!$H3104)+'NEW Reference'!B$17,0)</f>
        <v>941</v>
      </c>
      <c r="J3104" s="34">
        <f>ROUND(('NEW Reference'!C$16*List!$H3104)+'NEW Reference'!C$17,0)</f>
        <v>1403</v>
      </c>
      <c r="K3104" s="34">
        <f>ROUND(('NEW Reference'!D$16*List!$H3104)+'NEW Reference'!D$17,0)</f>
        <v>1681</v>
      </c>
      <c r="L3104" s="34">
        <f>ROUND(('NEW Reference'!E$16*List!$H3104)+'NEW Reference'!E$17,0)</f>
        <v>2078</v>
      </c>
      <c r="M3104" s="34">
        <f>ROUND(('NEW Reference'!F$16*List!$H3104)+'NEW Reference'!F$17,0)</f>
        <v>2165</v>
      </c>
      <c r="N3104" s="34">
        <f>ROUND(('NEW Reference'!G$16*List!$H3104)+'NEW Reference'!G$17,0)</f>
        <v>2451</v>
      </c>
      <c r="O3104" s="34">
        <f>ROUND(('NEW Reference'!H$16*List!$H3104)+'NEW Reference'!H$17,0)</f>
        <v>2545</v>
      </c>
      <c r="P3104" s="34">
        <f>ROUND(('NEW Reference'!I$16*List!$H3104)+'NEW Reference'!I$17,0)</f>
        <v>2644</v>
      </c>
      <c r="Q3104" s="34">
        <f>ROUND(('NEW Reference'!J$16*List!$H3104)+'NEW Reference'!J$17,0)</f>
        <v>3062</v>
      </c>
      <c r="R3104" s="34">
        <f>ROUND(('NEW Reference'!K$16*List!$H3104)+'NEW Reference'!K$17,0)</f>
        <v>3159</v>
      </c>
      <c r="S3104" s="34">
        <f>ROUND(('NEW Reference'!L$16*List!$H3104)+'NEW Reference'!L$17,0)</f>
        <v>3409</v>
      </c>
      <c r="T3104" s="34">
        <f>ROUND(('NEW Reference'!M$16*List!$H3104)+'NEW Reference'!M$17,0)</f>
        <v>4071</v>
      </c>
      <c r="U3104" s="34">
        <f>ROUND(('NEW Reference'!N$16*List!$H3104)+'NEW Reference'!N$17,0)</f>
        <v>16426</v>
      </c>
      <c r="V3104" s="35">
        <f>ROUND(('NEW Reference'!O$16*List!$H3104)+'NEW Reference'!O$17,0)</f>
        <v>611</v>
      </c>
      <c r="W3104" s="35">
        <f>ROUND(('NEW Reference'!P$16*List!$H3104)+'NEW Reference'!P$17,0)</f>
        <v>860</v>
      </c>
      <c r="X3104" s="35">
        <f>ROUND(('NEW Reference'!Q$16*List!$H3104)+'NEW Reference'!Q$17,0)</f>
        <v>430</v>
      </c>
      <c r="Y3104" s="36"/>
      <c r="Z3104" s="4" t="str">
        <f t="shared" si="146"/>
        <v>WEBSTER, West Virginia</v>
      </c>
      <c r="AA3104" s="46" t="s">
        <v>2038</v>
      </c>
      <c r="AB3104" s="37" t="s">
        <v>49</v>
      </c>
      <c r="AC3104" s="41" t="s">
        <v>8394</v>
      </c>
      <c r="AD3104" s="42"/>
      <c r="AE3104">
        <f t="shared" si="147"/>
        <v>0.70320000000000005</v>
      </c>
    </row>
    <row r="3105" spans="1:31">
      <c r="A3105" s="28" t="s">
        <v>8174</v>
      </c>
      <c r="B3105" s="44" t="s">
        <v>8510</v>
      </c>
      <c r="C3105" s="47">
        <v>99951</v>
      </c>
      <c r="D3105" s="30" t="s">
        <v>254</v>
      </c>
      <c r="E3105" s="37" t="s">
        <v>8511</v>
      </c>
      <c r="F3105" s="50" t="s">
        <v>8394</v>
      </c>
      <c r="G3105" s="33" t="s">
        <v>59</v>
      </c>
      <c r="H3105">
        <f t="shared" si="145"/>
        <v>0.70320000000000005</v>
      </c>
      <c r="I3105" s="34">
        <f>ROUND(('NEW Reference'!B$16*List!$H3105)+'NEW Reference'!B$17,0)</f>
        <v>941</v>
      </c>
      <c r="J3105" s="34">
        <f>ROUND(('NEW Reference'!C$16*List!$H3105)+'NEW Reference'!C$17,0)</f>
        <v>1403</v>
      </c>
      <c r="K3105" s="34">
        <f>ROUND(('NEW Reference'!D$16*List!$H3105)+'NEW Reference'!D$17,0)</f>
        <v>1681</v>
      </c>
      <c r="L3105" s="34">
        <f>ROUND(('NEW Reference'!E$16*List!$H3105)+'NEW Reference'!E$17,0)</f>
        <v>2078</v>
      </c>
      <c r="M3105" s="34">
        <f>ROUND(('NEW Reference'!F$16*List!$H3105)+'NEW Reference'!F$17,0)</f>
        <v>2165</v>
      </c>
      <c r="N3105" s="34">
        <f>ROUND(('NEW Reference'!G$16*List!$H3105)+'NEW Reference'!G$17,0)</f>
        <v>2451</v>
      </c>
      <c r="O3105" s="34">
        <f>ROUND(('NEW Reference'!H$16*List!$H3105)+'NEW Reference'!H$17,0)</f>
        <v>2545</v>
      </c>
      <c r="P3105" s="34">
        <f>ROUND(('NEW Reference'!I$16*List!$H3105)+'NEW Reference'!I$17,0)</f>
        <v>2644</v>
      </c>
      <c r="Q3105" s="34">
        <f>ROUND(('NEW Reference'!J$16*List!$H3105)+'NEW Reference'!J$17,0)</f>
        <v>3062</v>
      </c>
      <c r="R3105" s="34">
        <f>ROUND(('NEW Reference'!K$16*List!$H3105)+'NEW Reference'!K$17,0)</f>
        <v>3159</v>
      </c>
      <c r="S3105" s="34">
        <f>ROUND(('NEW Reference'!L$16*List!$H3105)+'NEW Reference'!L$17,0)</f>
        <v>3409</v>
      </c>
      <c r="T3105" s="34">
        <f>ROUND(('NEW Reference'!M$16*List!$H3105)+'NEW Reference'!M$17,0)</f>
        <v>4071</v>
      </c>
      <c r="U3105" s="34">
        <f>ROUND(('NEW Reference'!N$16*List!$H3105)+'NEW Reference'!N$17,0)</f>
        <v>16426</v>
      </c>
      <c r="V3105" s="35">
        <f>ROUND(('NEW Reference'!O$16*List!$H3105)+'NEW Reference'!O$17,0)</f>
        <v>611</v>
      </c>
      <c r="W3105" s="35">
        <f>ROUND(('NEW Reference'!P$16*List!$H3105)+'NEW Reference'!P$17,0)</f>
        <v>860</v>
      </c>
      <c r="X3105" s="35">
        <f>ROUND(('NEW Reference'!Q$16*List!$H3105)+'NEW Reference'!Q$17,0)</f>
        <v>430</v>
      </c>
      <c r="Y3105" s="36"/>
      <c r="Z3105" s="4" t="str">
        <f t="shared" si="146"/>
        <v>WETZEL, West Virginia</v>
      </c>
      <c r="AA3105" s="37" t="s">
        <v>8511</v>
      </c>
      <c r="AB3105" s="37" t="s">
        <v>49</v>
      </c>
      <c r="AC3105" s="32" t="s">
        <v>8394</v>
      </c>
      <c r="AD3105" s="38"/>
      <c r="AE3105">
        <f t="shared" si="147"/>
        <v>0.70320000000000005</v>
      </c>
    </row>
    <row r="3106" spans="1:31">
      <c r="A3106" s="28" t="s">
        <v>8177</v>
      </c>
      <c r="B3106" s="44" t="s">
        <v>8512</v>
      </c>
      <c r="C3106" s="47">
        <v>37620</v>
      </c>
      <c r="D3106" s="30" t="s">
        <v>1367</v>
      </c>
      <c r="E3106" s="37" t="s">
        <v>8513</v>
      </c>
      <c r="F3106" s="49" t="s">
        <v>8394</v>
      </c>
      <c r="G3106" s="33" t="s">
        <v>48</v>
      </c>
      <c r="H3106">
        <f t="shared" si="145"/>
        <v>0.76480000000000004</v>
      </c>
      <c r="I3106" s="34">
        <f>ROUND(('NEW Reference'!B$16*List!$H3106)+'NEW Reference'!B$17,0)</f>
        <v>998</v>
      </c>
      <c r="J3106" s="34">
        <f>ROUND(('NEW Reference'!C$16*List!$H3106)+'NEW Reference'!C$17,0)</f>
        <v>1488</v>
      </c>
      <c r="K3106" s="34">
        <f>ROUND(('NEW Reference'!D$16*List!$H3106)+'NEW Reference'!D$17,0)</f>
        <v>1783</v>
      </c>
      <c r="L3106" s="34">
        <f>ROUND(('NEW Reference'!E$16*List!$H3106)+'NEW Reference'!E$17,0)</f>
        <v>2204</v>
      </c>
      <c r="M3106" s="34">
        <f>ROUND(('NEW Reference'!F$16*List!$H3106)+'NEW Reference'!F$17,0)</f>
        <v>2296</v>
      </c>
      <c r="N3106" s="34">
        <f>ROUND(('NEW Reference'!G$16*List!$H3106)+'NEW Reference'!G$17,0)</f>
        <v>2599</v>
      </c>
      <c r="O3106" s="34">
        <f>ROUND(('NEW Reference'!H$16*List!$H3106)+'NEW Reference'!H$17,0)</f>
        <v>2699</v>
      </c>
      <c r="P3106" s="34">
        <f>ROUND(('NEW Reference'!I$16*List!$H3106)+'NEW Reference'!I$17,0)</f>
        <v>2805</v>
      </c>
      <c r="Q3106" s="34">
        <f>ROUND(('NEW Reference'!J$16*List!$H3106)+'NEW Reference'!J$17,0)</f>
        <v>3248</v>
      </c>
      <c r="R3106" s="34">
        <f>ROUND(('NEW Reference'!K$16*List!$H3106)+'NEW Reference'!K$17,0)</f>
        <v>3350</v>
      </c>
      <c r="S3106" s="34">
        <f>ROUND(('NEW Reference'!L$16*List!$H3106)+'NEW Reference'!L$17,0)</f>
        <v>3615</v>
      </c>
      <c r="T3106" s="34">
        <f>ROUND(('NEW Reference'!M$16*List!$H3106)+'NEW Reference'!M$17,0)</f>
        <v>4318</v>
      </c>
      <c r="U3106" s="34">
        <f>ROUND(('NEW Reference'!N$16*List!$H3106)+'NEW Reference'!N$17,0)</f>
        <v>17421</v>
      </c>
      <c r="V3106" s="35">
        <f>ROUND(('NEW Reference'!O$16*List!$H3106)+'NEW Reference'!O$17,0)</f>
        <v>648</v>
      </c>
      <c r="W3106" s="35">
        <f>ROUND(('NEW Reference'!P$16*List!$H3106)+'NEW Reference'!P$17,0)</f>
        <v>913</v>
      </c>
      <c r="X3106" s="35">
        <f>ROUND(('NEW Reference'!Q$16*List!$H3106)+'NEW Reference'!Q$17,0)</f>
        <v>456</v>
      </c>
      <c r="Y3106" s="36"/>
      <c r="Z3106" s="4" t="str">
        <f t="shared" si="146"/>
        <v>WIRT, West Virginia</v>
      </c>
      <c r="AA3106" s="37" t="s">
        <v>8513</v>
      </c>
      <c r="AB3106" s="37" t="s">
        <v>49</v>
      </c>
      <c r="AC3106" s="32" t="s">
        <v>8394</v>
      </c>
      <c r="AD3106" s="38"/>
      <c r="AE3106">
        <f t="shared" si="147"/>
        <v>0.76480000000000004</v>
      </c>
    </row>
    <row r="3107" spans="1:31">
      <c r="A3107" s="28" t="s">
        <v>8180</v>
      </c>
      <c r="B3107" s="44" t="s">
        <v>8514</v>
      </c>
      <c r="C3107" s="45">
        <v>37620</v>
      </c>
      <c r="D3107" s="30" t="s">
        <v>1367</v>
      </c>
      <c r="E3107" s="46" t="s">
        <v>6162</v>
      </c>
      <c r="F3107" s="49" t="s">
        <v>8394</v>
      </c>
      <c r="G3107" s="33" t="s">
        <v>48</v>
      </c>
      <c r="H3107">
        <f t="shared" si="145"/>
        <v>0.76480000000000004</v>
      </c>
      <c r="I3107" s="34">
        <f>ROUND(('NEW Reference'!B$16*List!$H3107)+'NEW Reference'!B$17,0)</f>
        <v>998</v>
      </c>
      <c r="J3107" s="34">
        <f>ROUND(('NEW Reference'!C$16*List!$H3107)+'NEW Reference'!C$17,0)</f>
        <v>1488</v>
      </c>
      <c r="K3107" s="34">
        <f>ROUND(('NEW Reference'!D$16*List!$H3107)+'NEW Reference'!D$17,0)</f>
        <v>1783</v>
      </c>
      <c r="L3107" s="34">
        <f>ROUND(('NEW Reference'!E$16*List!$H3107)+'NEW Reference'!E$17,0)</f>
        <v>2204</v>
      </c>
      <c r="M3107" s="34">
        <f>ROUND(('NEW Reference'!F$16*List!$H3107)+'NEW Reference'!F$17,0)</f>
        <v>2296</v>
      </c>
      <c r="N3107" s="34">
        <f>ROUND(('NEW Reference'!G$16*List!$H3107)+'NEW Reference'!G$17,0)</f>
        <v>2599</v>
      </c>
      <c r="O3107" s="34">
        <f>ROUND(('NEW Reference'!H$16*List!$H3107)+'NEW Reference'!H$17,0)</f>
        <v>2699</v>
      </c>
      <c r="P3107" s="34">
        <f>ROUND(('NEW Reference'!I$16*List!$H3107)+'NEW Reference'!I$17,0)</f>
        <v>2805</v>
      </c>
      <c r="Q3107" s="34">
        <f>ROUND(('NEW Reference'!J$16*List!$H3107)+'NEW Reference'!J$17,0)</f>
        <v>3248</v>
      </c>
      <c r="R3107" s="34">
        <f>ROUND(('NEW Reference'!K$16*List!$H3107)+'NEW Reference'!K$17,0)</f>
        <v>3350</v>
      </c>
      <c r="S3107" s="34">
        <f>ROUND(('NEW Reference'!L$16*List!$H3107)+'NEW Reference'!L$17,0)</f>
        <v>3615</v>
      </c>
      <c r="T3107" s="34">
        <f>ROUND(('NEW Reference'!M$16*List!$H3107)+'NEW Reference'!M$17,0)</f>
        <v>4318</v>
      </c>
      <c r="U3107" s="34">
        <f>ROUND(('NEW Reference'!N$16*List!$H3107)+'NEW Reference'!N$17,0)</f>
        <v>17421</v>
      </c>
      <c r="V3107" s="35">
        <f>ROUND(('NEW Reference'!O$16*List!$H3107)+'NEW Reference'!O$17,0)</f>
        <v>648</v>
      </c>
      <c r="W3107" s="35">
        <f>ROUND(('NEW Reference'!P$16*List!$H3107)+'NEW Reference'!P$17,0)</f>
        <v>913</v>
      </c>
      <c r="X3107" s="35">
        <f>ROUND(('NEW Reference'!Q$16*List!$H3107)+'NEW Reference'!Q$17,0)</f>
        <v>456</v>
      </c>
      <c r="Y3107" s="36"/>
      <c r="Z3107" s="4" t="str">
        <f t="shared" si="146"/>
        <v>WOOD, West Virginia</v>
      </c>
      <c r="AA3107" s="46" t="s">
        <v>6162</v>
      </c>
      <c r="AB3107" s="37" t="s">
        <v>49</v>
      </c>
      <c r="AC3107" s="41" t="s">
        <v>8394</v>
      </c>
      <c r="AD3107" s="42"/>
      <c r="AE3107">
        <f t="shared" si="147"/>
        <v>0.76480000000000004</v>
      </c>
    </row>
    <row r="3108" spans="1:31">
      <c r="A3108" s="28" t="s">
        <v>8183</v>
      </c>
      <c r="B3108" s="44" t="s">
        <v>8515</v>
      </c>
      <c r="C3108" s="47">
        <v>99951</v>
      </c>
      <c r="D3108" s="30" t="s">
        <v>254</v>
      </c>
      <c r="E3108" s="37" t="s">
        <v>262</v>
      </c>
      <c r="F3108" s="50" t="s">
        <v>8394</v>
      </c>
      <c r="G3108" s="33" t="s">
        <v>59</v>
      </c>
      <c r="H3108">
        <f t="shared" si="145"/>
        <v>0.70320000000000005</v>
      </c>
      <c r="I3108" s="34">
        <f>ROUND(('NEW Reference'!B$16*List!$H3108)+'NEW Reference'!B$17,0)</f>
        <v>941</v>
      </c>
      <c r="J3108" s="34">
        <f>ROUND(('NEW Reference'!C$16*List!$H3108)+'NEW Reference'!C$17,0)</f>
        <v>1403</v>
      </c>
      <c r="K3108" s="34">
        <f>ROUND(('NEW Reference'!D$16*List!$H3108)+'NEW Reference'!D$17,0)</f>
        <v>1681</v>
      </c>
      <c r="L3108" s="34">
        <f>ROUND(('NEW Reference'!E$16*List!$H3108)+'NEW Reference'!E$17,0)</f>
        <v>2078</v>
      </c>
      <c r="M3108" s="34">
        <f>ROUND(('NEW Reference'!F$16*List!$H3108)+'NEW Reference'!F$17,0)</f>
        <v>2165</v>
      </c>
      <c r="N3108" s="34">
        <f>ROUND(('NEW Reference'!G$16*List!$H3108)+'NEW Reference'!G$17,0)</f>
        <v>2451</v>
      </c>
      <c r="O3108" s="34">
        <f>ROUND(('NEW Reference'!H$16*List!$H3108)+'NEW Reference'!H$17,0)</f>
        <v>2545</v>
      </c>
      <c r="P3108" s="34">
        <f>ROUND(('NEW Reference'!I$16*List!$H3108)+'NEW Reference'!I$17,0)</f>
        <v>2644</v>
      </c>
      <c r="Q3108" s="34">
        <f>ROUND(('NEW Reference'!J$16*List!$H3108)+'NEW Reference'!J$17,0)</f>
        <v>3062</v>
      </c>
      <c r="R3108" s="34">
        <f>ROUND(('NEW Reference'!K$16*List!$H3108)+'NEW Reference'!K$17,0)</f>
        <v>3159</v>
      </c>
      <c r="S3108" s="34">
        <f>ROUND(('NEW Reference'!L$16*List!$H3108)+'NEW Reference'!L$17,0)</f>
        <v>3409</v>
      </c>
      <c r="T3108" s="34">
        <f>ROUND(('NEW Reference'!M$16*List!$H3108)+'NEW Reference'!M$17,0)</f>
        <v>4071</v>
      </c>
      <c r="U3108" s="34">
        <f>ROUND(('NEW Reference'!N$16*List!$H3108)+'NEW Reference'!N$17,0)</f>
        <v>16426</v>
      </c>
      <c r="V3108" s="35">
        <f>ROUND(('NEW Reference'!O$16*List!$H3108)+'NEW Reference'!O$17,0)</f>
        <v>611</v>
      </c>
      <c r="W3108" s="35">
        <f>ROUND(('NEW Reference'!P$16*List!$H3108)+'NEW Reference'!P$17,0)</f>
        <v>860</v>
      </c>
      <c r="X3108" s="35">
        <f>ROUND(('NEW Reference'!Q$16*List!$H3108)+'NEW Reference'!Q$17,0)</f>
        <v>430</v>
      </c>
      <c r="Y3108" s="36"/>
      <c r="Z3108" s="4" t="str">
        <f t="shared" si="146"/>
        <v>WYOMING, West Virginia</v>
      </c>
      <c r="AA3108" s="37" t="s">
        <v>262</v>
      </c>
      <c r="AB3108" s="37" t="s">
        <v>49</v>
      </c>
      <c r="AC3108" s="32" t="s">
        <v>8394</v>
      </c>
      <c r="AD3108" s="38"/>
      <c r="AE3108">
        <f t="shared" si="147"/>
        <v>0.70320000000000005</v>
      </c>
    </row>
    <row r="3109" spans="1:31">
      <c r="A3109" s="28" t="s">
        <v>8516</v>
      </c>
      <c r="B3109" s="44" t="s">
        <v>8517</v>
      </c>
      <c r="C3109" s="45">
        <v>99951</v>
      </c>
      <c r="D3109" s="30" t="s">
        <v>254</v>
      </c>
      <c r="E3109" s="46" t="s">
        <v>325</v>
      </c>
      <c r="F3109" s="50" t="s">
        <v>8394</v>
      </c>
      <c r="G3109" s="33" t="s">
        <v>59</v>
      </c>
      <c r="H3109">
        <f t="shared" si="145"/>
        <v>0.70320000000000005</v>
      </c>
      <c r="I3109" s="34">
        <f>ROUND(('NEW Reference'!B$16*List!$H3109)+'NEW Reference'!B$17,0)</f>
        <v>941</v>
      </c>
      <c r="J3109" s="34">
        <f>ROUND(('NEW Reference'!C$16*List!$H3109)+'NEW Reference'!C$17,0)</f>
        <v>1403</v>
      </c>
      <c r="K3109" s="34">
        <f>ROUND(('NEW Reference'!D$16*List!$H3109)+'NEW Reference'!D$17,0)</f>
        <v>1681</v>
      </c>
      <c r="L3109" s="34">
        <f>ROUND(('NEW Reference'!E$16*List!$H3109)+'NEW Reference'!E$17,0)</f>
        <v>2078</v>
      </c>
      <c r="M3109" s="34">
        <f>ROUND(('NEW Reference'!F$16*List!$H3109)+'NEW Reference'!F$17,0)</f>
        <v>2165</v>
      </c>
      <c r="N3109" s="34">
        <f>ROUND(('NEW Reference'!G$16*List!$H3109)+'NEW Reference'!G$17,0)</f>
        <v>2451</v>
      </c>
      <c r="O3109" s="34">
        <f>ROUND(('NEW Reference'!H$16*List!$H3109)+'NEW Reference'!H$17,0)</f>
        <v>2545</v>
      </c>
      <c r="P3109" s="34">
        <f>ROUND(('NEW Reference'!I$16*List!$H3109)+'NEW Reference'!I$17,0)</f>
        <v>2644</v>
      </c>
      <c r="Q3109" s="34">
        <f>ROUND(('NEW Reference'!J$16*List!$H3109)+'NEW Reference'!J$17,0)</f>
        <v>3062</v>
      </c>
      <c r="R3109" s="34">
        <f>ROUND(('NEW Reference'!K$16*List!$H3109)+'NEW Reference'!K$17,0)</f>
        <v>3159</v>
      </c>
      <c r="S3109" s="34">
        <f>ROUND(('NEW Reference'!L$16*List!$H3109)+'NEW Reference'!L$17,0)</f>
        <v>3409</v>
      </c>
      <c r="T3109" s="34">
        <f>ROUND(('NEW Reference'!M$16*List!$H3109)+'NEW Reference'!M$17,0)</f>
        <v>4071</v>
      </c>
      <c r="U3109" s="34">
        <f>ROUND(('NEW Reference'!N$16*List!$H3109)+'NEW Reference'!N$17,0)</f>
        <v>16426</v>
      </c>
      <c r="V3109" s="35">
        <f>ROUND(('NEW Reference'!O$16*List!$H3109)+'NEW Reference'!O$17,0)</f>
        <v>611</v>
      </c>
      <c r="W3109" s="35">
        <f>ROUND(('NEW Reference'!P$16*List!$H3109)+'NEW Reference'!P$17,0)</f>
        <v>860</v>
      </c>
      <c r="X3109" s="35">
        <f>ROUND(('NEW Reference'!Q$16*List!$H3109)+'NEW Reference'!Q$17,0)</f>
        <v>430</v>
      </c>
      <c r="Y3109" s="36"/>
      <c r="Z3109" s="4" t="str">
        <f t="shared" si="146"/>
        <v>STATEWIDE, West Virginia</v>
      </c>
      <c r="AA3109" s="46" t="s">
        <v>325</v>
      </c>
      <c r="AB3109" s="37" t="s">
        <v>49</v>
      </c>
      <c r="AC3109" s="41" t="s">
        <v>8394</v>
      </c>
      <c r="AD3109" s="42"/>
      <c r="AE3109">
        <f t="shared" si="147"/>
        <v>0.70320000000000005</v>
      </c>
    </row>
    <row r="3110" spans="1:31">
      <c r="A3110" s="28" t="s">
        <v>8518</v>
      </c>
      <c r="B3110" s="44" t="s">
        <v>8519</v>
      </c>
      <c r="C3110" s="45">
        <v>99952</v>
      </c>
      <c r="D3110" s="30" t="s">
        <v>258</v>
      </c>
      <c r="E3110" s="46" t="s">
        <v>1028</v>
      </c>
      <c r="F3110" s="50" t="s">
        <v>8520</v>
      </c>
      <c r="G3110" s="33" t="s">
        <v>59</v>
      </c>
      <c r="H3110">
        <f t="shared" si="145"/>
        <v>0.85420000000000007</v>
      </c>
      <c r="I3110" s="34">
        <f>ROUND(('NEW Reference'!B$16*List!$H3110)+'NEW Reference'!B$17,0)</f>
        <v>1080</v>
      </c>
      <c r="J3110" s="34">
        <f>ROUND(('NEW Reference'!C$16*List!$H3110)+'NEW Reference'!C$17,0)</f>
        <v>1611</v>
      </c>
      <c r="K3110" s="34">
        <f>ROUND(('NEW Reference'!D$16*List!$H3110)+'NEW Reference'!D$17,0)</f>
        <v>1930</v>
      </c>
      <c r="L3110" s="34">
        <f>ROUND(('NEW Reference'!E$16*List!$H3110)+'NEW Reference'!E$17,0)</f>
        <v>2387</v>
      </c>
      <c r="M3110" s="34">
        <f>ROUND(('NEW Reference'!F$16*List!$H3110)+'NEW Reference'!F$17,0)</f>
        <v>2487</v>
      </c>
      <c r="N3110" s="34">
        <f>ROUND(('NEW Reference'!G$16*List!$H3110)+'NEW Reference'!G$17,0)</f>
        <v>2815</v>
      </c>
      <c r="O3110" s="34">
        <f>ROUND(('NEW Reference'!H$16*List!$H3110)+'NEW Reference'!H$17,0)</f>
        <v>2922</v>
      </c>
      <c r="P3110" s="34">
        <f>ROUND(('NEW Reference'!I$16*List!$H3110)+'NEW Reference'!I$17,0)</f>
        <v>3037</v>
      </c>
      <c r="Q3110" s="34">
        <f>ROUND(('NEW Reference'!J$16*List!$H3110)+'NEW Reference'!J$17,0)</f>
        <v>3517</v>
      </c>
      <c r="R3110" s="34">
        <f>ROUND(('NEW Reference'!K$16*List!$H3110)+'NEW Reference'!K$17,0)</f>
        <v>3628</v>
      </c>
      <c r="S3110" s="34">
        <f>ROUND(('NEW Reference'!L$16*List!$H3110)+'NEW Reference'!L$17,0)</f>
        <v>3915</v>
      </c>
      <c r="T3110" s="34">
        <f>ROUND(('NEW Reference'!M$16*List!$H3110)+'NEW Reference'!M$17,0)</f>
        <v>4675</v>
      </c>
      <c r="U3110" s="34">
        <f>ROUND(('NEW Reference'!N$16*List!$H3110)+'NEW Reference'!N$17,0)</f>
        <v>18865</v>
      </c>
      <c r="V3110" s="35">
        <f>ROUND(('NEW Reference'!O$16*List!$H3110)+'NEW Reference'!O$17,0)</f>
        <v>701</v>
      </c>
      <c r="W3110" s="35">
        <f>ROUND(('NEW Reference'!P$16*List!$H3110)+'NEW Reference'!P$17,0)</f>
        <v>988</v>
      </c>
      <c r="X3110" s="35">
        <f>ROUND(('NEW Reference'!Q$16*List!$H3110)+'NEW Reference'!Q$17,0)</f>
        <v>494</v>
      </c>
      <c r="Y3110" s="36"/>
      <c r="Z3110" s="4" t="str">
        <f t="shared" si="146"/>
        <v>ADAMS, Wisconsin</v>
      </c>
      <c r="AA3110" s="37" t="s">
        <v>1028</v>
      </c>
      <c r="AB3110" s="37" t="s">
        <v>49</v>
      </c>
      <c r="AC3110" s="32" t="s">
        <v>8520</v>
      </c>
      <c r="AD3110" s="38"/>
      <c r="AE3110">
        <f t="shared" si="147"/>
        <v>0.85420000000000007</v>
      </c>
    </row>
    <row r="3111" spans="1:31">
      <c r="A3111" s="28" t="s">
        <v>8521</v>
      </c>
      <c r="B3111" s="44" t="s">
        <v>8522</v>
      </c>
      <c r="C3111" s="45">
        <v>99952</v>
      </c>
      <c r="D3111" s="30" t="s">
        <v>258</v>
      </c>
      <c r="E3111" s="46" t="s">
        <v>5961</v>
      </c>
      <c r="F3111" s="50" t="s">
        <v>8520</v>
      </c>
      <c r="G3111" s="33" t="s">
        <v>59</v>
      </c>
      <c r="H3111">
        <f t="shared" si="145"/>
        <v>0.85420000000000007</v>
      </c>
      <c r="I3111" s="34">
        <f>ROUND(('NEW Reference'!B$16*List!$H3111)+'NEW Reference'!B$17,0)</f>
        <v>1080</v>
      </c>
      <c r="J3111" s="34">
        <f>ROUND(('NEW Reference'!C$16*List!$H3111)+'NEW Reference'!C$17,0)</f>
        <v>1611</v>
      </c>
      <c r="K3111" s="34">
        <f>ROUND(('NEW Reference'!D$16*List!$H3111)+'NEW Reference'!D$17,0)</f>
        <v>1930</v>
      </c>
      <c r="L3111" s="34">
        <f>ROUND(('NEW Reference'!E$16*List!$H3111)+'NEW Reference'!E$17,0)</f>
        <v>2387</v>
      </c>
      <c r="M3111" s="34">
        <f>ROUND(('NEW Reference'!F$16*List!$H3111)+'NEW Reference'!F$17,0)</f>
        <v>2487</v>
      </c>
      <c r="N3111" s="34">
        <f>ROUND(('NEW Reference'!G$16*List!$H3111)+'NEW Reference'!G$17,0)</f>
        <v>2815</v>
      </c>
      <c r="O3111" s="34">
        <f>ROUND(('NEW Reference'!H$16*List!$H3111)+'NEW Reference'!H$17,0)</f>
        <v>2922</v>
      </c>
      <c r="P3111" s="34">
        <f>ROUND(('NEW Reference'!I$16*List!$H3111)+'NEW Reference'!I$17,0)</f>
        <v>3037</v>
      </c>
      <c r="Q3111" s="34">
        <f>ROUND(('NEW Reference'!J$16*List!$H3111)+'NEW Reference'!J$17,0)</f>
        <v>3517</v>
      </c>
      <c r="R3111" s="34">
        <f>ROUND(('NEW Reference'!K$16*List!$H3111)+'NEW Reference'!K$17,0)</f>
        <v>3628</v>
      </c>
      <c r="S3111" s="34">
        <f>ROUND(('NEW Reference'!L$16*List!$H3111)+'NEW Reference'!L$17,0)</f>
        <v>3915</v>
      </c>
      <c r="T3111" s="34">
        <f>ROUND(('NEW Reference'!M$16*List!$H3111)+'NEW Reference'!M$17,0)</f>
        <v>4675</v>
      </c>
      <c r="U3111" s="34">
        <f>ROUND(('NEW Reference'!N$16*List!$H3111)+'NEW Reference'!N$17,0)</f>
        <v>18865</v>
      </c>
      <c r="V3111" s="35">
        <f>ROUND(('NEW Reference'!O$16*List!$H3111)+'NEW Reference'!O$17,0)</f>
        <v>701</v>
      </c>
      <c r="W3111" s="35">
        <f>ROUND(('NEW Reference'!P$16*List!$H3111)+'NEW Reference'!P$17,0)</f>
        <v>988</v>
      </c>
      <c r="X3111" s="35">
        <f>ROUND(('NEW Reference'!Q$16*List!$H3111)+'NEW Reference'!Q$17,0)</f>
        <v>494</v>
      </c>
      <c r="Y3111" s="36"/>
      <c r="Z3111" s="4" t="str">
        <f t="shared" si="146"/>
        <v>ASHLAND, Wisconsin</v>
      </c>
      <c r="AA3111" s="37" t="s">
        <v>5961</v>
      </c>
      <c r="AB3111" s="37" t="s">
        <v>49</v>
      </c>
      <c r="AC3111" s="32" t="s">
        <v>8520</v>
      </c>
      <c r="AD3111" s="38"/>
      <c r="AE3111">
        <f t="shared" si="147"/>
        <v>0.85420000000000007</v>
      </c>
    </row>
    <row r="3112" spans="1:31">
      <c r="A3112" s="28" t="s">
        <v>8523</v>
      </c>
      <c r="B3112" s="44" t="s">
        <v>8524</v>
      </c>
      <c r="C3112" s="47">
        <v>99952</v>
      </c>
      <c r="D3112" s="30" t="s">
        <v>258</v>
      </c>
      <c r="E3112" s="37" t="s">
        <v>8525</v>
      </c>
      <c r="F3112" s="50" t="s">
        <v>8520</v>
      </c>
      <c r="G3112" s="33" t="s">
        <v>59</v>
      </c>
      <c r="H3112">
        <f t="shared" si="145"/>
        <v>0.85420000000000007</v>
      </c>
      <c r="I3112" s="34">
        <f>ROUND(('NEW Reference'!B$16*List!$H3112)+'NEW Reference'!B$17,0)</f>
        <v>1080</v>
      </c>
      <c r="J3112" s="34">
        <f>ROUND(('NEW Reference'!C$16*List!$H3112)+'NEW Reference'!C$17,0)</f>
        <v>1611</v>
      </c>
      <c r="K3112" s="34">
        <f>ROUND(('NEW Reference'!D$16*List!$H3112)+'NEW Reference'!D$17,0)</f>
        <v>1930</v>
      </c>
      <c r="L3112" s="34">
        <f>ROUND(('NEW Reference'!E$16*List!$H3112)+'NEW Reference'!E$17,0)</f>
        <v>2387</v>
      </c>
      <c r="M3112" s="34">
        <f>ROUND(('NEW Reference'!F$16*List!$H3112)+'NEW Reference'!F$17,0)</f>
        <v>2487</v>
      </c>
      <c r="N3112" s="34">
        <f>ROUND(('NEW Reference'!G$16*List!$H3112)+'NEW Reference'!G$17,0)</f>
        <v>2815</v>
      </c>
      <c r="O3112" s="34">
        <f>ROUND(('NEW Reference'!H$16*List!$H3112)+'NEW Reference'!H$17,0)</f>
        <v>2922</v>
      </c>
      <c r="P3112" s="34">
        <f>ROUND(('NEW Reference'!I$16*List!$H3112)+'NEW Reference'!I$17,0)</f>
        <v>3037</v>
      </c>
      <c r="Q3112" s="34">
        <f>ROUND(('NEW Reference'!J$16*List!$H3112)+'NEW Reference'!J$17,0)</f>
        <v>3517</v>
      </c>
      <c r="R3112" s="34">
        <f>ROUND(('NEW Reference'!K$16*List!$H3112)+'NEW Reference'!K$17,0)</f>
        <v>3628</v>
      </c>
      <c r="S3112" s="34">
        <f>ROUND(('NEW Reference'!L$16*List!$H3112)+'NEW Reference'!L$17,0)</f>
        <v>3915</v>
      </c>
      <c r="T3112" s="34">
        <f>ROUND(('NEW Reference'!M$16*List!$H3112)+'NEW Reference'!M$17,0)</f>
        <v>4675</v>
      </c>
      <c r="U3112" s="34">
        <f>ROUND(('NEW Reference'!N$16*List!$H3112)+'NEW Reference'!N$17,0)</f>
        <v>18865</v>
      </c>
      <c r="V3112" s="35">
        <f>ROUND(('NEW Reference'!O$16*List!$H3112)+'NEW Reference'!O$17,0)</f>
        <v>701</v>
      </c>
      <c r="W3112" s="35">
        <f>ROUND(('NEW Reference'!P$16*List!$H3112)+'NEW Reference'!P$17,0)</f>
        <v>988</v>
      </c>
      <c r="X3112" s="35">
        <f>ROUND(('NEW Reference'!Q$16*List!$H3112)+'NEW Reference'!Q$17,0)</f>
        <v>494</v>
      </c>
      <c r="Y3112" s="36"/>
      <c r="Z3112" s="4" t="str">
        <f t="shared" si="146"/>
        <v>BARRON, Wisconsin</v>
      </c>
      <c r="AA3112" s="46" t="s">
        <v>8525</v>
      </c>
      <c r="AB3112" s="37" t="s">
        <v>49</v>
      </c>
      <c r="AC3112" s="41" t="s">
        <v>8520</v>
      </c>
      <c r="AD3112" s="42"/>
      <c r="AE3112">
        <f t="shared" si="147"/>
        <v>0.85420000000000007</v>
      </c>
    </row>
    <row r="3113" spans="1:31">
      <c r="A3113" s="28" t="s">
        <v>8526</v>
      </c>
      <c r="B3113" s="44" t="s">
        <v>8527</v>
      </c>
      <c r="C3113" s="45">
        <v>99952</v>
      </c>
      <c r="D3113" s="30" t="s">
        <v>258</v>
      </c>
      <c r="E3113" s="46" t="s">
        <v>8528</v>
      </c>
      <c r="F3113" s="50" t="s">
        <v>8520</v>
      </c>
      <c r="G3113" s="33" t="s">
        <v>59</v>
      </c>
      <c r="H3113">
        <f t="shared" si="145"/>
        <v>0.85420000000000007</v>
      </c>
      <c r="I3113" s="34">
        <f>ROUND(('NEW Reference'!B$16*List!$H3113)+'NEW Reference'!B$17,0)</f>
        <v>1080</v>
      </c>
      <c r="J3113" s="34">
        <f>ROUND(('NEW Reference'!C$16*List!$H3113)+'NEW Reference'!C$17,0)</f>
        <v>1611</v>
      </c>
      <c r="K3113" s="34">
        <f>ROUND(('NEW Reference'!D$16*List!$H3113)+'NEW Reference'!D$17,0)</f>
        <v>1930</v>
      </c>
      <c r="L3113" s="34">
        <f>ROUND(('NEW Reference'!E$16*List!$H3113)+'NEW Reference'!E$17,0)</f>
        <v>2387</v>
      </c>
      <c r="M3113" s="34">
        <f>ROUND(('NEW Reference'!F$16*List!$H3113)+'NEW Reference'!F$17,0)</f>
        <v>2487</v>
      </c>
      <c r="N3113" s="34">
        <f>ROUND(('NEW Reference'!G$16*List!$H3113)+'NEW Reference'!G$17,0)</f>
        <v>2815</v>
      </c>
      <c r="O3113" s="34">
        <f>ROUND(('NEW Reference'!H$16*List!$H3113)+'NEW Reference'!H$17,0)</f>
        <v>2922</v>
      </c>
      <c r="P3113" s="34">
        <f>ROUND(('NEW Reference'!I$16*List!$H3113)+'NEW Reference'!I$17,0)</f>
        <v>3037</v>
      </c>
      <c r="Q3113" s="34">
        <f>ROUND(('NEW Reference'!J$16*List!$H3113)+'NEW Reference'!J$17,0)</f>
        <v>3517</v>
      </c>
      <c r="R3113" s="34">
        <f>ROUND(('NEW Reference'!K$16*List!$H3113)+'NEW Reference'!K$17,0)</f>
        <v>3628</v>
      </c>
      <c r="S3113" s="34">
        <f>ROUND(('NEW Reference'!L$16*List!$H3113)+'NEW Reference'!L$17,0)</f>
        <v>3915</v>
      </c>
      <c r="T3113" s="34">
        <f>ROUND(('NEW Reference'!M$16*List!$H3113)+'NEW Reference'!M$17,0)</f>
        <v>4675</v>
      </c>
      <c r="U3113" s="34">
        <f>ROUND(('NEW Reference'!N$16*List!$H3113)+'NEW Reference'!N$17,0)</f>
        <v>18865</v>
      </c>
      <c r="V3113" s="35">
        <f>ROUND(('NEW Reference'!O$16*List!$H3113)+'NEW Reference'!O$17,0)</f>
        <v>701</v>
      </c>
      <c r="W3113" s="35">
        <f>ROUND(('NEW Reference'!P$16*List!$H3113)+'NEW Reference'!P$17,0)</f>
        <v>988</v>
      </c>
      <c r="X3113" s="35">
        <f>ROUND(('NEW Reference'!Q$16*List!$H3113)+'NEW Reference'!Q$17,0)</f>
        <v>494</v>
      </c>
      <c r="Y3113" s="36"/>
      <c r="Z3113" s="4" t="str">
        <f t="shared" si="146"/>
        <v>BAYFIELD, Wisconsin</v>
      </c>
      <c r="AA3113" s="37" t="s">
        <v>8528</v>
      </c>
      <c r="AB3113" s="37" t="s">
        <v>49</v>
      </c>
      <c r="AC3113" s="32" t="s">
        <v>8520</v>
      </c>
      <c r="AD3113" s="38"/>
      <c r="AE3113">
        <f t="shared" si="147"/>
        <v>0.85420000000000007</v>
      </c>
    </row>
    <row r="3114" spans="1:31">
      <c r="A3114" s="28" t="s">
        <v>8529</v>
      </c>
      <c r="B3114" s="44" t="s">
        <v>8530</v>
      </c>
      <c r="C3114" s="45">
        <v>24580</v>
      </c>
      <c r="D3114" s="30" t="s">
        <v>832</v>
      </c>
      <c r="E3114" s="46" t="s">
        <v>2212</v>
      </c>
      <c r="F3114" s="49" t="s">
        <v>8520</v>
      </c>
      <c r="G3114" s="33" t="s">
        <v>48</v>
      </c>
      <c r="H3114">
        <f t="shared" si="145"/>
        <v>0.95230000000000004</v>
      </c>
      <c r="I3114" s="34">
        <f>ROUND(('NEW Reference'!B$16*List!$H3114)+'NEW Reference'!B$17,0)</f>
        <v>1171</v>
      </c>
      <c r="J3114" s="34">
        <f>ROUND(('NEW Reference'!C$16*List!$H3114)+'NEW Reference'!C$17,0)</f>
        <v>1746</v>
      </c>
      <c r="K3114" s="34">
        <f>ROUND(('NEW Reference'!D$16*List!$H3114)+'NEW Reference'!D$17,0)</f>
        <v>2093</v>
      </c>
      <c r="L3114" s="34">
        <f>ROUND(('NEW Reference'!E$16*List!$H3114)+'NEW Reference'!E$17,0)</f>
        <v>2587</v>
      </c>
      <c r="M3114" s="34">
        <f>ROUND(('NEW Reference'!F$16*List!$H3114)+'NEW Reference'!F$17,0)</f>
        <v>2695</v>
      </c>
      <c r="N3114" s="34">
        <f>ROUND(('NEW Reference'!G$16*List!$H3114)+'NEW Reference'!G$17,0)</f>
        <v>3051</v>
      </c>
      <c r="O3114" s="34">
        <f>ROUND(('NEW Reference'!H$16*List!$H3114)+'NEW Reference'!H$17,0)</f>
        <v>3168</v>
      </c>
      <c r="P3114" s="34">
        <f>ROUND(('NEW Reference'!I$16*List!$H3114)+'NEW Reference'!I$17,0)</f>
        <v>3292</v>
      </c>
      <c r="Q3114" s="34">
        <f>ROUND(('NEW Reference'!J$16*List!$H3114)+'NEW Reference'!J$17,0)</f>
        <v>3812</v>
      </c>
      <c r="R3114" s="34">
        <f>ROUND(('NEW Reference'!K$16*List!$H3114)+'NEW Reference'!K$17,0)</f>
        <v>3932</v>
      </c>
      <c r="S3114" s="34">
        <f>ROUND(('NEW Reference'!L$16*List!$H3114)+'NEW Reference'!L$17,0)</f>
        <v>4243</v>
      </c>
      <c r="T3114" s="34">
        <f>ROUND(('NEW Reference'!M$16*List!$H3114)+'NEW Reference'!M$17,0)</f>
        <v>5068</v>
      </c>
      <c r="U3114" s="34">
        <f>ROUND(('NEW Reference'!N$16*List!$H3114)+'NEW Reference'!N$17,0)</f>
        <v>20449</v>
      </c>
      <c r="V3114" s="35">
        <f>ROUND(('NEW Reference'!O$16*List!$H3114)+'NEW Reference'!O$17,0)</f>
        <v>760</v>
      </c>
      <c r="W3114" s="35">
        <f>ROUND(('NEW Reference'!P$16*List!$H3114)+'NEW Reference'!P$17,0)</f>
        <v>1071</v>
      </c>
      <c r="X3114" s="35">
        <f>ROUND(('NEW Reference'!Q$16*List!$H3114)+'NEW Reference'!Q$17,0)</f>
        <v>536</v>
      </c>
      <c r="Y3114" s="36"/>
      <c r="Z3114" s="4" t="str">
        <f t="shared" si="146"/>
        <v>BROWN, Wisconsin</v>
      </c>
      <c r="AA3114" s="37" t="s">
        <v>2212</v>
      </c>
      <c r="AB3114" s="37" t="s">
        <v>49</v>
      </c>
      <c r="AC3114" s="32" t="s">
        <v>8520</v>
      </c>
      <c r="AD3114" s="38"/>
      <c r="AE3114">
        <f t="shared" si="147"/>
        <v>0.95230000000000004</v>
      </c>
    </row>
    <row r="3115" spans="1:31">
      <c r="A3115" s="28" t="s">
        <v>8531</v>
      </c>
      <c r="B3115" s="44" t="s">
        <v>8532</v>
      </c>
      <c r="C3115" s="47">
        <v>99952</v>
      </c>
      <c r="D3115" s="30" t="s">
        <v>258</v>
      </c>
      <c r="E3115" s="37" t="s">
        <v>4954</v>
      </c>
      <c r="F3115" s="50" t="s">
        <v>8520</v>
      </c>
      <c r="G3115" s="33" t="s">
        <v>59</v>
      </c>
      <c r="H3115">
        <f t="shared" si="145"/>
        <v>0.85420000000000007</v>
      </c>
      <c r="I3115" s="34">
        <f>ROUND(('NEW Reference'!B$16*List!$H3115)+'NEW Reference'!B$17,0)</f>
        <v>1080</v>
      </c>
      <c r="J3115" s="34">
        <f>ROUND(('NEW Reference'!C$16*List!$H3115)+'NEW Reference'!C$17,0)</f>
        <v>1611</v>
      </c>
      <c r="K3115" s="34">
        <f>ROUND(('NEW Reference'!D$16*List!$H3115)+'NEW Reference'!D$17,0)</f>
        <v>1930</v>
      </c>
      <c r="L3115" s="34">
        <f>ROUND(('NEW Reference'!E$16*List!$H3115)+'NEW Reference'!E$17,0)</f>
        <v>2387</v>
      </c>
      <c r="M3115" s="34">
        <f>ROUND(('NEW Reference'!F$16*List!$H3115)+'NEW Reference'!F$17,0)</f>
        <v>2487</v>
      </c>
      <c r="N3115" s="34">
        <f>ROUND(('NEW Reference'!G$16*List!$H3115)+'NEW Reference'!G$17,0)</f>
        <v>2815</v>
      </c>
      <c r="O3115" s="34">
        <f>ROUND(('NEW Reference'!H$16*List!$H3115)+'NEW Reference'!H$17,0)</f>
        <v>2922</v>
      </c>
      <c r="P3115" s="34">
        <f>ROUND(('NEW Reference'!I$16*List!$H3115)+'NEW Reference'!I$17,0)</f>
        <v>3037</v>
      </c>
      <c r="Q3115" s="34">
        <f>ROUND(('NEW Reference'!J$16*List!$H3115)+'NEW Reference'!J$17,0)</f>
        <v>3517</v>
      </c>
      <c r="R3115" s="34">
        <f>ROUND(('NEW Reference'!K$16*List!$H3115)+'NEW Reference'!K$17,0)</f>
        <v>3628</v>
      </c>
      <c r="S3115" s="34">
        <f>ROUND(('NEW Reference'!L$16*List!$H3115)+'NEW Reference'!L$17,0)</f>
        <v>3915</v>
      </c>
      <c r="T3115" s="34">
        <f>ROUND(('NEW Reference'!M$16*List!$H3115)+'NEW Reference'!M$17,0)</f>
        <v>4675</v>
      </c>
      <c r="U3115" s="34">
        <f>ROUND(('NEW Reference'!N$16*List!$H3115)+'NEW Reference'!N$17,0)</f>
        <v>18865</v>
      </c>
      <c r="V3115" s="35">
        <f>ROUND(('NEW Reference'!O$16*List!$H3115)+'NEW Reference'!O$17,0)</f>
        <v>701</v>
      </c>
      <c r="W3115" s="35">
        <f>ROUND(('NEW Reference'!P$16*List!$H3115)+'NEW Reference'!P$17,0)</f>
        <v>988</v>
      </c>
      <c r="X3115" s="35">
        <f>ROUND(('NEW Reference'!Q$16*List!$H3115)+'NEW Reference'!Q$17,0)</f>
        <v>494</v>
      </c>
      <c r="Y3115" s="36"/>
      <c r="Z3115" s="4" t="str">
        <f t="shared" si="146"/>
        <v>BUFFALO, Wisconsin</v>
      </c>
      <c r="AA3115" s="46" t="s">
        <v>4954</v>
      </c>
      <c r="AB3115" s="37" t="s">
        <v>49</v>
      </c>
      <c r="AC3115" s="41" t="s">
        <v>8520</v>
      </c>
      <c r="AD3115" s="42"/>
      <c r="AE3115">
        <f t="shared" si="147"/>
        <v>0.85420000000000007</v>
      </c>
    </row>
    <row r="3116" spans="1:31">
      <c r="A3116" s="28" t="s">
        <v>8533</v>
      </c>
      <c r="B3116" s="44" t="s">
        <v>8534</v>
      </c>
      <c r="C3116" s="45">
        <v>99952</v>
      </c>
      <c r="D3116" s="30" t="s">
        <v>258</v>
      </c>
      <c r="E3116" s="46" t="s">
        <v>8535</v>
      </c>
      <c r="F3116" s="50" t="s">
        <v>8520</v>
      </c>
      <c r="G3116" s="33" t="s">
        <v>59</v>
      </c>
      <c r="H3116">
        <f t="shared" si="145"/>
        <v>0.85420000000000007</v>
      </c>
      <c r="I3116" s="34">
        <f>ROUND(('NEW Reference'!B$16*List!$H3116)+'NEW Reference'!B$17,0)</f>
        <v>1080</v>
      </c>
      <c r="J3116" s="34">
        <f>ROUND(('NEW Reference'!C$16*List!$H3116)+'NEW Reference'!C$17,0)</f>
        <v>1611</v>
      </c>
      <c r="K3116" s="34">
        <f>ROUND(('NEW Reference'!D$16*List!$H3116)+'NEW Reference'!D$17,0)</f>
        <v>1930</v>
      </c>
      <c r="L3116" s="34">
        <f>ROUND(('NEW Reference'!E$16*List!$H3116)+'NEW Reference'!E$17,0)</f>
        <v>2387</v>
      </c>
      <c r="M3116" s="34">
        <f>ROUND(('NEW Reference'!F$16*List!$H3116)+'NEW Reference'!F$17,0)</f>
        <v>2487</v>
      </c>
      <c r="N3116" s="34">
        <f>ROUND(('NEW Reference'!G$16*List!$H3116)+'NEW Reference'!G$17,0)</f>
        <v>2815</v>
      </c>
      <c r="O3116" s="34">
        <f>ROUND(('NEW Reference'!H$16*List!$H3116)+'NEW Reference'!H$17,0)</f>
        <v>2922</v>
      </c>
      <c r="P3116" s="34">
        <f>ROUND(('NEW Reference'!I$16*List!$H3116)+'NEW Reference'!I$17,0)</f>
        <v>3037</v>
      </c>
      <c r="Q3116" s="34">
        <f>ROUND(('NEW Reference'!J$16*List!$H3116)+'NEW Reference'!J$17,0)</f>
        <v>3517</v>
      </c>
      <c r="R3116" s="34">
        <f>ROUND(('NEW Reference'!K$16*List!$H3116)+'NEW Reference'!K$17,0)</f>
        <v>3628</v>
      </c>
      <c r="S3116" s="34">
        <f>ROUND(('NEW Reference'!L$16*List!$H3116)+'NEW Reference'!L$17,0)</f>
        <v>3915</v>
      </c>
      <c r="T3116" s="34">
        <f>ROUND(('NEW Reference'!M$16*List!$H3116)+'NEW Reference'!M$17,0)</f>
        <v>4675</v>
      </c>
      <c r="U3116" s="34">
        <f>ROUND(('NEW Reference'!N$16*List!$H3116)+'NEW Reference'!N$17,0)</f>
        <v>18865</v>
      </c>
      <c r="V3116" s="35">
        <f>ROUND(('NEW Reference'!O$16*List!$H3116)+'NEW Reference'!O$17,0)</f>
        <v>701</v>
      </c>
      <c r="W3116" s="35">
        <f>ROUND(('NEW Reference'!P$16*List!$H3116)+'NEW Reference'!P$17,0)</f>
        <v>988</v>
      </c>
      <c r="X3116" s="35">
        <f>ROUND(('NEW Reference'!Q$16*List!$H3116)+'NEW Reference'!Q$17,0)</f>
        <v>494</v>
      </c>
      <c r="Y3116" s="36"/>
      <c r="Z3116" s="4" t="str">
        <f t="shared" si="146"/>
        <v>BURNETT, Wisconsin</v>
      </c>
      <c r="AA3116" s="37" t="s">
        <v>8535</v>
      </c>
      <c r="AB3116" s="37" t="s">
        <v>49</v>
      </c>
      <c r="AC3116" s="32" t="s">
        <v>8520</v>
      </c>
      <c r="AD3116" s="38"/>
      <c r="AE3116">
        <f t="shared" si="147"/>
        <v>0.85420000000000007</v>
      </c>
    </row>
    <row r="3117" spans="1:31">
      <c r="A3117" s="28" t="s">
        <v>8536</v>
      </c>
      <c r="B3117" s="44" t="s">
        <v>8537</v>
      </c>
      <c r="C3117" s="47">
        <v>11540</v>
      </c>
      <c r="D3117" s="30" t="s">
        <v>332</v>
      </c>
      <c r="E3117" s="37" t="s">
        <v>8538</v>
      </c>
      <c r="F3117" s="49" t="s">
        <v>8520</v>
      </c>
      <c r="G3117" s="33" t="s">
        <v>48</v>
      </c>
      <c r="H3117">
        <f t="shared" si="145"/>
        <v>0.92749999999999999</v>
      </c>
      <c r="I3117" s="34">
        <f>ROUND(('NEW Reference'!B$16*List!$H3117)+'NEW Reference'!B$17,0)</f>
        <v>1148</v>
      </c>
      <c r="J3117" s="34">
        <f>ROUND(('NEW Reference'!C$16*List!$H3117)+'NEW Reference'!C$17,0)</f>
        <v>1712</v>
      </c>
      <c r="K3117" s="34">
        <f>ROUND(('NEW Reference'!D$16*List!$H3117)+'NEW Reference'!D$17,0)</f>
        <v>2052</v>
      </c>
      <c r="L3117" s="34">
        <f>ROUND(('NEW Reference'!E$16*List!$H3117)+'NEW Reference'!E$17,0)</f>
        <v>2536</v>
      </c>
      <c r="M3117" s="34">
        <f>ROUND(('NEW Reference'!F$16*List!$H3117)+'NEW Reference'!F$17,0)</f>
        <v>2643</v>
      </c>
      <c r="N3117" s="34">
        <f>ROUND(('NEW Reference'!G$16*List!$H3117)+'NEW Reference'!G$17,0)</f>
        <v>2991</v>
      </c>
      <c r="O3117" s="34">
        <f>ROUND(('NEW Reference'!H$16*List!$H3117)+'NEW Reference'!H$17,0)</f>
        <v>3106</v>
      </c>
      <c r="P3117" s="34">
        <f>ROUND(('NEW Reference'!I$16*List!$H3117)+'NEW Reference'!I$17,0)</f>
        <v>3228</v>
      </c>
      <c r="Q3117" s="34">
        <f>ROUND(('NEW Reference'!J$16*List!$H3117)+'NEW Reference'!J$17,0)</f>
        <v>3738</v>
      </c>
      <c r="R3117" s="34">
        <f>ROUND(('NEW Reference'!K$16*List!$H3117)+'NEW Reference'!K$17,0)</f>
        <v>3855</v>
      </c>
      <c r="S3117" s="34">
        <f>ROUND(('NEW Reference'!L$16*List!$H3117)+'NEW Reference'!L$17,0)</f>
        <v>4160</v>
      </c>
      <c r="T3117" s="34">
        <f>ROUND(('NEW Reference'!M$16*List!$H3117)+'NEW Reference'!M$17,0)</f>
        <v>4969</v>
      </c>
      <c r="U3117" s="34">
        <f>ROUND(('NEW Reference'!N$16*List!$H3117)+'NEW Reference'!N$17,0)</f>
        <v>20048</v>
      </c>
      <c r="V3117" s="35">
        <f>ROUND(('NEW Reference'!O$16*List!$H3117)+'NEW Reference'!O$17,0)</f>
        <v>745</v>
      </c>
      <c r="W3117" s="35">
        <f>ROUND(('NEW Reference'!P$16*List!$H3117)+'NEW Reference'!P$17,0)</f>
        <v>1050</v>
      </c>
      <c r="X3117" s="35">
        <f>ROUND(('NEW Reference'!Q$16*List!$H3117)+'NEW Reference'!Q$17,0)</f>
        <v>525</v>
      </c>
      <c r="Y3117" s="36"/>
      <c r="Z3117" s="4" t="str">
        <f t="shared" si="146"/>
        <v>CALUMET, Wisconsin</v>
      </c>
      <c r="AA3117" s="46" t="s">
        <v>8538</v>
      </c>
      <c r="AB3117" s="37" t="s">
        <v>49</v>
      </c>
      <c r="AC3117" s="41" t="s">
        <v>8520</v>
      </c>
      <c r="AD3117" s="42"/>
      <c r="AE3117">
        <f t="shared" si="147"/>
        <v>0.92749999999999999</v>
      </c>
    </row>
    <row r="3118" spans="1:31">
      <c r="A3118" s="28" t="s">
        <v>8539</v>
      </c>
      <c r="B3118" s="44" t="s">
        <v>8540</v>
      </c>
      <c r="C3118" s="45">
        <v>20740</v>
      </c>
      <c r="D3118" s="30" t="s">
        <v>673</v>
      </c>
      <c r="E3118" s="46" t="s">
        <v>3885</v>
      </c>
      <c r="F3118" s="49" t="s">
        <v>8520</v>
      </c>
      <c r="G3118" s="33" t="s">
        <v>48</v>
      </c>
      <c r="H3118">
        <f t="shared" si="145"/>
        <v>0.96740000000000004</v>
      </c>
      <c r="I3118" s="34">
        <f>ROUND(('NEW Reference'!B$16*List!$H3118)+'NEW Reference'!B$17,0)</f>
        <v>1185</v>
      </c>
      <c r="J3118" s="34">
        <f>ROUND(('NEW Reference'!C$16*List!$H3118)+'NEW Reference'!C$17,0)</f>
        <v>1767</v>
      </c>
      <c r="K3118" s="34">
        <f>ROUND(('NEW Reference'!D$16*List!$H3118)+'NEW Reference'!D$17,0)</f>
        <v>2118</v>
      </c>
      <c r="L3118" s="34">
        <f>ROUND(('NEW Reference'!E$16*List!$H3118)+'NEW Reference'!E$17,0)</f>
        <v>2618</v>
      </c>
      <c r="M3118" s="34">
        <f>ROUND(('NEW Reference'!F$16*List!$H3118)+'NEW Reference'!F$17,0)</f>
        <v>2727</v>
      </c>
      <c r="N3118" s="34">
        <f>ROUND(('NEW Reference'!G$16*List!$H3118)+'NEW Reference'!G$17,0)</f>
        <v>3087</v>
      </c>
      <c r="O3118" s="34">
        <f>ROUND(('NEW Reference'!H$16*List!$H3118)+'NEW Reference'!H$17,0)</f>
        <v>3205</v>
      </c>
      <c r="P3118" s="34">
        <f>ROUND(('NEW Reference'!I$16*List!$H3118)+'NEW Reference'!I$17,0)</f>
        <v>3331</v>
      </c>
      <c r="Q3118" s="34">
        <f>ROUND(('NEW Reference'!J$16*List!$H3118)+'NEW Reference'!J$17,0)</f>
        <v>3858</v>
      </c>
      <c r="R3118" s="34">
        <f>ROUND(('NEW Reference'!K$16*List!$H3118)+'NEW Reference'!K$17,0)</f>
        <v>3979</v>
      </c>
      <c r="S3118" s="34">
        <f>ROUND(('NEW Reference'!L$16*List!$H3118)+'NEW Reference'!L$17,0)</f>
        <v>4294</v>
      </c>
      <c r="T3118" s="34">
        <f>ROUND(('NEW Reference'!M$16*List!$H3118)+'NEW Reference'!M$17,0)</f>
        <v>5128</v>
      </c>
      <c r="U3118" s="34">
        <f>ROUND(('NEW Reference'!N$16*List!$H3118)+'NEW Reference'!N$17,0)</f>
        <v>20693</v>
      </c>
      <c r="V3118" s="35">
        <f>ROUND(('NEW Reference'!O$16*List!$H3118)+'NEW Reference'!O$17,0)</f>
        <v>769</v>
      </c>
      <c r="W3118" s="35">
        <f>ROUND(('NEW Reference'!P$16*List!$H3118)+'NEW Reference'!P$17,0)</f>
        <v>1084</v>
      </c>
      <c r="X3118" s="35">
        <f>ROUND(('NEW Reference'!Q$16*List!$H3118)+'NEW Reference'!Q$17,0)</f>
        <v>542</v>
      </c>
      <c r="Y3118" s="36"/>
      <c r="Z3118" s="4" t="str">
        <f t="shared" si="146"/>
        <v>CHIPPEWA, Wisconsin</v>
      </c>
      <c r="AA3118" s="37" t="s">
        <v>3885</v>
      </c>
      <c r="AB3118" s="37" t="s">
        <v>49</v>
      </c>
      <c r="AC3118" s="32" t="s">
        <v>8520</v>
      </c>
      <c r="AD3118" s="38"/>
      <c r="AE3118">
        <f t="shared" si="147"/>
        <v>0.96740000000000004</v>
      </c>
    </row>
    <row r="3119" spans="1:31">
      <c r="A3119" s="28" t="s">
        <v>8541</v>
      </c>
      <c r="B3119" s="44" t="s">
        <v>8542</v>
      </c>
      <c r="C3119" s="45">
        <v>99952</v>
      </c>
      <c r="D3119" s="30" t="s">
        <v>258</v>
      </c>
      <c r="E3119" s="46" t="s">
        <v>526</v>
      </c>
      <c r="F3119" s="50" t="s">
        <v>8520</v>
      </c>
      <c r="G3119" s="33" t="s">
        <v>59</v>
      </c>
      <c r="H3119">
        <f t="shared" si="145"/>
        <v>0.85420000000000007</v>
      </c>
      <c r="I3119" s="34">
        <f>ROUND(('NEW Reference'!B$16*List!$H3119)+'NEW Reference'!B$17,0)</f>
        <v>1080</v>
      </c>
      <c r="J3119" s="34">
        <f>ROUND(('NEW Reference'!C$16*List!$H3119)+'NEW Reference'!C$17,0)</f>
        <v>1611</v>
      </c>
      <c r="K3119" s="34">
        <f>ROUND(('NEW Reference'!D$16*List!$H3119)+'NEW Reference'!D$17,0)</f>
        <v>1930</v>
      </c>
      <c r="L3119" s="34">
        <f>ROUND(('NEW Reference'!E$16*List!$H3119)+'NEW Reference'!E$17,0)</f>
        <v>2387</v>
      </c>
      <c r="M3119" s="34">
        <f>ROUND(('NEW Reference'!F$16*List!$H3119)+'NEW Reference'!F$17,0)</f>
        <v>2487</v>
      </c>
      <c r="N3119" s="34">
        <f>ROUND(('NEW Reference'!G$16*List!$H3119)+'NEW Reference'!G$17,0)</f>
        <v>2815</v>
      </c>
      <c r="O3119" s="34">
        <f>ROUND(('NEW Reference'!H$16*List!$H3119)+'NEW Reference'!H$17,0)</f>
        <v>2922</v>
      </c>
      <c r="P3119" s="34">
        <f>ROUND(('NEW Reference'!I$16*List!$H3119)+'NEW Reference'!I$17,0)</f>
        <v>3037</v>
      </c>
      <c r="Q3119" s="34">
        <f>ROUND(('NEW Reference'!J$16*List!$H3119)+'NEW Reference'!J$17,0)</f>
        <v>3517</v>
      </c>
      <c r="R3119" s="34">
        <f>ROUND(('NEW Reference'!K$16*List!$H3119)+'NEW Reference'!K$17,0)</f>
        <v>3628</v>
      </c>
      <c r="S3119" s="34">
        <f>ROUND(('NEW Reference'!L$16*List!$H3119)+'NEW Reference'!L$17,0)</f>
        <v>3915</v>
      </c>
      <c r="T3119" s="34">
        <f>ROUND(('NEW Reference'!M$16*List!$H3119)+'NEW Reference'!M$17,0)</f>
        <v>4675</v>
      </c>
      <c r="U3119" s="34">
        <f>ROUND(('NEW Reference'!N$16*List!$H3119)+'NEW Reference'!N$17,0)</f>
        <v>18865</v>
      </c>
      <c r="V3119" s="35">
        <f>ROUND(('NEW Reference'!O$16*List!$H3119)+'NEW Reference'!O$17,0)</f>
        <v>701</v>
      </c>
      <c r="W3119" s="35">
        <f>ROUND(('NEW Reference'!P$16*List!$H3119)+'NEW Reference'!P$17,0)</f>
        <v>988</v>
      </c>
      <c r="X3119" s="35">
        <f>ROUND(('NEW Reference'!Q$16*List!$H3119)+'NEW Reference'!Q$17,0)</f>
        <v>494</v>
      </c>
      <c r="Y3119" s="36"/>
      <c r="Z3119" s="4" t="str">
        <f t="shared" si="146"/>
        <v>CLARK, Wisconsin</v>
      </c>
      <c r="AA3119" s="46" t="s">
        <v>526</v>
      </c>
      <c r="AB3119" s="37" t="s">
        <v>49</v>
      </c>
      <c r="AC3119" s="41" t="s">
        <v>8520</v>
      </c>
      <c r="AD3119" s="42"/>
      <c r="AE3119">
        <f t="shared" si="147"/>
        <v>0.85420000000000007</v>
      </c>
    </row>
    <row r="3120" spans="1:31">
      <c r="A3120" s="28" t="s">
        <v>8543</v>
      </c>
      <c r="B3120" s="44" t="s">
        <v>8544</v>
      </c>
      <c r="C3120" s="45">
        <v>31540</v>
      </c>
      <c r="D3120" s="30" t="s">
        <v>1149</v>
      </c>
      <c r="E3120" s="46" t="s">
        <v>541</v>
      </c>
      <c r="F3120" s="49" t="s">
        <v>8520</v>
      </c>
      <c r="G3120" s="33" t="s">
        <v>48</v>
      </c>
      <c r="H3120">
        <f t="shared" si="145"/>
        <v>1.0057</v>
      </c>
      <c r="I3120" s="34">
        <f>ROUND(('NEW Reference'!B$16*List!$H3120)+'NEW Reference'!B$17,0)</f>
        <v>1221</v>
      </c>
      <c r="J3120" s="34">
        <f>ROUND(('NEW Reference'!C$16*List!$H3120)+'NEW Reference'!C$17,0)</f>
        <v>1820</v>
      </c>
      <c r="K3120" s="34">
        <f>ROUND(('NEW Reference'!D$16*List!$H3120)+'NEW Reference'!D$17,0)</f>
        <v>2181</v>
      </c>
      <c r="L3120" s="34">
        <f>ROUND(('NEW Reference'!E$16*List!$H3120)+'NEW Reference'!E$17,0)</f>
        <v>2696</v>
      </c>
      <c r="M3120" s="34">
        <f>ROUND(('NEW Reference'!F$16*List!$H3120)+'NEW Reference'!F$17,0)</f>
        <v>2809</v>
      </c>
      <c r="N3120" s="34">
        <f>ROUND(('NEW Reference'!G$16*List!$H3120)+'NEW Reference'!G$17,0)</f>
        <v>3180</v>
      </c>
      <c r="O3120" s="34">
        <f>ROUND(('NEW Reference'!H$16*List!$H3120)+'NEW Reference'!H$17,0)</f>
        <v>3301</v>
      </c>
      <c r="P3120" s="34">
        <f>ROUND(('NEW Reference'!I$16*List!$H3120)+'NEW Reference'!I$17,0)</f>
        <v>3431</v>
      </c>
      <c r="Q3120" s="34">
        <f>ROUND(('NEW Reference'!J$16*List!$H3120)+'NEW Reference'!J$17,0)</f>
        <v>3973</v>
      </c>
      <c r="R3120" s="34">
        <f>ROUND(('NEW Reference'!K$16*List!$H3120)+'NEW Reference'!K$17,0)</f>
        <v>4098</v>
      </c>
      <c r="S3120" s="34">
        <f>ROUND(('NEW Reference'!L$16*List!$H3120)+'NEW Reference'!L$17,0)</f>
        <v>4422</v>
      </c>
      <c r="T3120" s="34">
        <f>ROUND(('NEW Reference'!M$16*List!$H3120)+'NEW Reference'!M$17,0)</f>
        <v>5282</v>
      </c>
      <c r="U3120" s="34">
        <f>ROUND(('NEW Reference'!N$16*List!$H3120)+'NEW Reference'!N$17,0)</f>
        <v>21311</v>
      </c>
      <c r="V3120" s="35">
        <f>ROUND(('NEW Reference'!O$16*List!$H3120)+'NEW Reference'!O$17,0)</f>
        <v>792</v>
      </c>
      <c r="W3120" s="35">
        <f>ROUND(('NEW Reference'!P$16*List!$H3120)+'NEW Reference'!P$17,0)</f>
        <v>1116</v>
      </c>
      <c r="X3120" s="35">
        <f>ROUND(('NEW Reference'!Q$16*List!$H3120)+'NEW Reference'!Q$17,0)</f>
        <v>558</v>
      </c>
      <c r="Y3120" s="36"/>
      <c r="Z3120" s="4" t="str">
        <f t="shared" si="146"/>
        <v>COLUMBIA, Wisconsin</v>
      </c>
      <c r="AA3120" s="46" t="s">
        <v>541</v>
      </c>
      <c r="AB3120" s="37" t="s">
        <v>49</v>
      </c>
      <c r="AC3120" s="41" t="s">
        <v>8520</v>
      </c>
      <c r="AD3120" s="42"/>
      <c r="AE3120">
        <f t="shared" si="147"/>
        <v>1.0057</v>
      </c>
    </row>
    <row r="3121" spans="1:31">
      <c r="A3121" s="28" t="s">
        <v>8545</v>
      </c>
      <c r="B3121" s="44" t="s">
        <v>8546</v>
      </c>
      <c r="C3121" s="47">
        <v>99952</v>
      </c>
      <c r="D3121" s="30" t="s">
        <v>258</v>
      </c>
      <c r="E3121" s="37" t="s">
        <v>555</v>
      </c>
      <c r="F3121" s="50" t="s">
        <v>8520</v>
      </c>
      <c r="G3121" s="33" t="s">
        <v>59</v>
      </c>
      <c r="H3121">
        <f t="shared" si="145"/>
        <v>0.85420000000000007</v>
      </c>
      <c r="I3121" s="34">
        <f>ROUND(('NEW Reference'!B$16*List!$H3121)+'NEW Reference'!B$17,0)</f>
        <v>1080</v>
      </c>
      <c r="J3121" s="34">
        <f>ROUND(('NEW Reference'!C$16*List!$H3121)+'NEW Reference'!C$17,0)</f>
        <v>1611</v>
      </c>
      <c r="K3121" s="34">
        <f>ROUND(('NEW Reference'!D$16*List!$H3121)+'NEW Reference'!D$17,0)</f>
        <v>1930</v>
      </c>
      <c r="L3121" s="34">
        <f>ROUND(('NEW Reference'!E$16*List!$H3121)+'NEW Reference'!E$17,0)</f>
        <v>2387</v>
      </c>
      <c r="M3121" s="34">
        <f>ROUND(('NEW Reference'!F$16*List!$H3121)+'NEW Reference'!F$17,0)</f>
        <v>2487</v>
      </c>
      <c r="N3121" s="34">
        <f>ROUND(('NEW Reference'!G$16*List!$H3121)+'NEW Reference'!G$17,0)</f>
        <v>2815</v>
      </c>
      <c r="O3121" s="34">
        <f>ROUND(('NEW Reference'!H$16*List!$H3121)+'NEW Reference'!H$17,0)</f>
        <v>2922</v>
      </c>
      <c r="P3121" s="34">
        <f>ROUND(('NEW Reference'!I$16*List!$H3121)+'NEW Reference'!I$17,0)</f>
        <v>3037</v>
      </c>
      <c r="Q3121" s="34">
        <f>ROUND(('NEW Reference'!J$16*List!$H3121)+'NEW Reference'!J$17,0)</f>
        <v>3517</v>
      </c>
      <c r="R3121" s="34">
        <f>ROUND(('NEW Reference'!K$16*List!$H3121)+'NEW Reference'!K$17,0)</f>
        <v>3628</v>
      </c>
      <c r="S3121" s="34">
        <f>ROUND(('NEW Reference'!L$16*List!$H3121)+'NEW Reference'!L$17,0)</f>
        <v>3915</v>
      </c>
      <c r="T3121" s="34">
        <f>ROUND(('NEW Reference'!M$16*List!$H3121)+'NEW Reference'!M$17,0)</f>
        <v>4675</v>
      </c>
      <c r="U3121" s="34">
        <f>ROUND(('NEW Reference'!N$16*List!$H3121)+'NEW Reference'!N$17,0)</f>
        <v>18865</v>
      </c>
      <c r="V3121" s="35">
        <f>ROUND(('NEW Reference'!O$16*List!$H3121)+'NEW Reference'!O$17,0)</f>
        <v>701</v>
      </c>
      <c r="W3121" s="35">
        <f>ROUND(('NEW Reference'!P$16*List!$H3121)+'NEW Reference'!P$17,0)</f>
        <v>988</v>
      </c>
      <c r="X3121" s="35">
        <f>ROUND(('NEW Reference'!Q$16*List!$H3121)+'NEW Reference'!Q$17,0)</f>
        <v>494</v>
      </c>
      <c r="Y3121" s="36"/>
      <c r="Z3121" s="4" t="str">
        <f t="shared" si="146"/>
        <v>CRAWFORD, Wisconsin</v>
      </c>
      <c r="AA3121" s="46" t="s">
        <v>555</v>
      </c>
      <c r="AB3121" s="37" t="s">
        <v>49</v>
      </c>
      <c r="AC3121" s="41" t="s">
        <v>8520</v>
      </c>
      <c r="AD3121" s="42"/>
      <c r="AE3121">
        <f t="shared" si="147"/>
        <v>0.85420000000000007</v>
      </c>
    </row>
    <row r="3122" spans="1:31">
      <c r="A3122" s="28" t="s">
        <v>8547</v>
      </c>
      <c r="B3122" s="44" t="s">
        <v>8548</v>
      </c>
      <c r="C3122" s="45">
        <v>31540</v>
      </c>
      <c r="D3122" s="30" t="s">
        <v>1149</v>
      </c>
      <c r="E3122" s="46" t="s">
        <v>8549</v>
      </c>
      <c r="F3122" s="49" t="s">
        <v>8520</v>
      </c>
      <c r="G3122" s="33" t="s">
        <v>48</v>
      </c>
      <c r="H3122">
        <f t="shared" si="145"/>
        <v>1.0057</v>
      </c>
      <c r="I3122" s="34">
        <f>ROUND(('NEW Reference'!B$16*List!$H3122)+'NEW Reference'!B$17,0)</f>
        <v>1221</v>
      </c>
      <c r="J3122" s="34">
        <f>ROUND(('NEW Reference'!C$16*List!$H3122)+'NEW Reference'!C$17,0)</f>
        <v>1820</v>
      </c>
      <c r="K3122" s="34">
        <f>ROUND(('NEW Reference'!D$16*List!$H3122)+'NEW Reference'!D$17,0)</f>
        <v>2181</v>
      </c>
      <c r="L3122" s="34">
        <f>ROUND(('NEW Reference'!E$16*List!$H3122)+'NEW Reference'!E$17,0)</f>
        <v>2696</v>
      </c>
      <c r="M3122" s="34">
        <f>ROUND(('NEW Reference'!F$16*List!$H3122)+'NEW Reference'!F$17,0)</f>
        <v>2809</v>
      </c>
      <c r="N3122" s="34">
        <f>ROUND(('NEW Reference'!G$16*List!$H3122)+'NEW Reference'!G$17,0)</f>
        <v>3180</v>
      </c>
      <c r="O3122" s="34">
        <f>ROUND(('NEW Reference'!H$16*List!$H3122)+'NEW Reference'!H$17,0)</f>
        <v>3301</v>
      </c>
      <c r="P3122" s="34">
        <f>ROUND(('NEW Reference'!I$16*List!$H3122)+'NEW Reference'!I$17,0)</f>
        <v>3431</v>
      </c>
      <c r="Q3122" s="34">
        <f>ROUND(('NEW Reference'!J$16*List!$H3122)+'NEW Reference'!J$17,0)</f>
        <v>3973</v>
      </c>
      <c r="R3122" s="34">
        <f>ROUND(('NEW Reference'!K$16*List!$H3122)+'NEW Reference'!K$17,0)</f>
        <v>4098</v>
      </c>
      <c r="S3122" s="34">
        <f>ROUND(('NEW Reference'!L$16*List!$H3122)+'NEW Reference'!L$17,0)</f>
        <v>4422</v>
      </c>
      <c r="T3122" s="34">
        <f>ROUND(('NEW Reference'!M$16*List!$H3122)+'NEW Reference'!M$17,0)</f>
        <v>5282</v>
      </c>
      <c r="U3122" s="34">
        <f>ROUND(('NEW Reference'!N$16*List!$H3122)+'NEW Reference'!N$17,0)</f>
        <v>21311</v>
      </c>
      <c r="V3122" s="35">
        <f>ROUND(('NEW Reference'!O$16*List!$H3122)+'NEW Reference'!O$17,0)</f>
        <v>792</v>
      </c>
      <c r="W3122" s="35">
        <f>ROUND(('NEW Reference'!P$16*List!$H3122)+'NEW Reference'!P$17,0)</f>
        <v>1116</v>
      </c>
      <c r="X3122" s="35">
        <f>ROUND(('NEW Reference'!Q$16*List!$H3122)+'NEW Reference'!Q$17,0)</f>
        <v>558</v>
      </c>
      <c r="Y3122" s="36"/>
      <c r="Z3122" s="4" t="str">
        <f t="shared" si="146"/>
        <v>DANE, Wisconsin</v>
      </c>
      <c r="AA3122" s="37" t="s">
        <v>8549</v>
      </c>
      <c r="AB3122" s="37" t="s">
        <v>49</v>
      </c>
      <c r="AC3122" s="32" t="s">
        <v>8520</v>
      </c>
      <c r="AD3122" s="38"/>
      <c r="AE3122">
        <f t="shared" si="147"/>
        <v>1.0057</v>
      </c>
    </row>
    <row r="3123" spans="1:31">
      <c r="A3123" s="28" t="s">
        <v>8550</v>
      </c>
      <c r="B3123" s="44" t="s">
        <v>8551</v>
      </c>
      <c r="C3123" s="45">
        <v>99952</v>
      </c>
      <c r="D3123" s="30" t="s">
        <v>258</v>
      </c>
      <c r="E3123" s="46" t="s">
        <v>1732</v>
      </c>
      <c r="F3123" s="50" t="s">
        <v>8520</v>
      </c>
      <c r="G3123" s="33" t="s">
        <v>59</v>
      </c>
      <c r="H3123">
        <f t="shared" si="145"/>
        <v>0.85420000000000007</v>
      </c>
      <c r="I3123" s="34">
        <f>ROUND(('NEW Reference'!B$16*List!$H3123)+'NEW Reference'!B$17,0)</f>
        <v>1080</v>
      </c>
      <c r="J3123" s="34">
        <f>ROUND(('NEW Reference'!C$16*List!$H3123)+'NEW Reference'!C$17,0)</f>
        <v>1611</v>
      </c>
      <c r="K3123" s="34">
        <f>ROUND(('NEW Reference'!D$16*List!$H3123)+'NEW Reference'!D$17,0)</f>
        <v>1930</v>
      </c>
      <c r="L3123" s="34">
        <f>ROUND(('NEW Reference'!E$16*List!$H3123)+'NEW Reference'!E$17,0)</f>
        <v>2387</v>
      </c>
      <c r="M3123" s="34">
        <f>ROUND(('NEW Reference'!F$16*List!$H3123)+'NEW Reference'!F$17,0)</f>
        <v>2487</v>
      </c>
      <c r="N3123" s="34">
        <f>ROUND(('NEW Reference'!G$16*List!$H3123)+'NEW Reference'!G$17,0)</f>
        <v>2815</v>
      </c>
      <c r="O3123" s="34">
        <f>ROUND(('NEW Reference'!H$16*List!$H3123)+'NEW Reference'!H$17,0)</f>
        <v>2922</v>
      </c>
      <c r="P3123" s="34">
        <f>ROUND(('NEW Reference'!I$16*List!$H3123)+'NEW Reference'!I$17,0)</f>
        <v>3037</v>
      </c>
      <c r="Q3123" s="34">
        <f>ROUND(('NEW Reference'!J$16*List!$H3123)+'NEW Reference'!J$17,0)</f>
        <v>3517</v>
      </c>
      <c r="R3123" s="34">
        <f>ROUND(('NEW Reference'!K$16*List!$H3123)+'NEW Reference'!K$17,0)</f>
        <v>3628</v>
      </c>
      <c r="S3123" s="34">
        <f>ROUND(('NEW Reference'!L$16*List!$H3123)+'NEW Reference'!L$17,0)</f>
        <v>3915</v>
      </c>
      <c r="T3123" s="34">
        <f>ROUND(('NEW Reference'!M$16*List!$H3123)+'NEW Reference'!M$17,0)</f>
        <v>4675</v>
      </c>
      <c r="U3123" s="34">
        <f>ROUND(('NEW Reference'!N$16*List!$H3123)+'NEW Reference'!N$17,0)</f>
        <v>18865</v>
      </c>
      <c r="V3123" s="35">
        <f>ROUND(('NEW Reference'!O$16*List!$H3123)+'NEW Reference'!O$17,0)</f>
        <v>701</v>
      </c>
      <c r="W3123" s="35">
        <f>ROUND(('NEW Reference'!P$16*List!$H3123)+'NEW Reference'!P$17,0)</f>
        <v>988</v>
      </c>
      <c r="X3123" s="35">
        <f>ROUND(('NEW Reference'!Q$16*List!$H3123)+'NEW Reference'!Q$17,0)</f>
        <v>494</v>
      </c>
      <c r="Y3123" s="36"/>
      <c r="Z3123" s="4" t="str">
        <f t="shared" si="146"/>
        <v>DODGE, Wisconsin</v>
      </c>
      <c r="AA3123" s="37" t="s">
        <v>1732</v>
      </c>
      <c r="AB3123" s="37" t="s">
        <v>49</v>
      </c>
      <c r="AC3123" s="32" t="s">
        <v>8520</v>
      </c>
      <c r="AD3123" s="38"/>
      <c r="AE3123">
        <f t="shared" si="147"/>
        <v>0.85420000000000007</v>
      </c>
    </row>
    <row r="3124" spans="1:31">
      <c r="A3124" s="28" t="s">
        <v>8552</v>
      </c>
      <c r="B3124" s="44" t="s">
        <v>8553</v>
      </c>
      <c r="C3124" s="45">
        <v>99952</v>
      </c>
      <c r="D3124" s="30" t="s">
        <v>258</v>
      </c>
      <c r="E3124" s="46" t="s">
        <v>8554</v>
      </c>
      <c r="F3124" s="50" t="s">
        <v>8520</v>
      </c>
      <c r="G3124" s="33" t="s">
        <v>59</v>
      </c>
      <c r="H3124">
        <f t="shared" si="145"/>
        <v>0.85420000000000007</v>
      </c>
      <c r="I3124" s="34">
        <f>ROUND(('NEW Reference'!B$16*List!$H3124)+'NEW Reference'!B$17,0)</f>
        <v>1080</v>
      </c>
      <c r="J3124" s="34">
        <f>ROUND(('NEW Reference'!C$16*List!$H3124)+'NEW Reference'!C$17,0)</f>
        <v>1611</v>
      </c>
      <c r="K3124" s="34">
        <f>ROUND(('NEW Reference'!D$16*List!$H3124)+'NEW Reference'!D$17,0)</f>
        <v>1930</v>
      </c>
      <c r="L3124" s="34">
        <f>ROUND(('NEW Reference'!E$16*List!$H3124)+'NEW Reference'!E$17,0)</f>
        <v>2387</v>
      </c>
      <c r="M3124" s="34">
        <f>ROUND(('NEW Reference'!F$16*List!$H3124)+'NEW Reference'!F$17,0)</f>
        <v>2487</v>
      </c>
      <c r="N3124" s="34">
        <f>ROUND(('NEW Reference'!G$16*List!$H3124)+'NEW Reference'!G$17,0)</f>
        <v>2815</v>
      </c>
      <c r="O3124" s="34">
        <f>ROUND(('NEW Reference'!H$16*List!$H3124)+'NEW Reference'!H$17,0)</f>
        <v>2922</v>
      </c>
      <c r="P3124" s="34">
        <f>ROUND(('NEW Reference'!I$16*List!$H3124)+'NEW Reference'!I$17,0)</f>
        <v>3037</v>
      </c>
      <c r="Q3124" s="34">
        <f>ROUND(('NEW Reference'!J$16*List!$H3124)+'NEW Reference'!J$17,0)</f>
        <v>3517</v>
      </c>
      <c r="R3124" s="34">
        <f>ROUND(('NEW Reference'!K$16*List!$H3124)+'NEW Reference'!K$17,0)</f>
        <v>3628</v>
      </c>
      <c r="S3124" s="34">
        <f>ROUND(('NEW Reference'!L$16*List!$H3124)+'NEW Reference'!L$17,0)</f>
        <v>3915</v>
      </c>
      <c r="T3124" s="34">
        <f>ROUND(('NEW Reference'!M$16*List!$H3124)+'NEW Reference'!M$17,0)</f>
        <v>4675</v>
      </c>
      <c r="U3124" s="34">
        <f>ROUND(('NEW Reference'!N$16*List!$H3124)+'NEW Reference'!N$17,0)</f>
        <v>18865</v>
      </c>
      <c r="V3124" s="35">
        <f>ROUND(('NEW Reference'!O$16*List!$H3124)+'NEW Reference'!O$17,0)</f>
        <v>701</v>
      </c>
      <c r="W3124" s="35">
        <f>ROUND(('NEW Reference'!P$16*List!$H3124)+'NEW Reference'!P$17,0)</f>
        <v>988</v>
      </c>
      <c r="X3124" s="35">
        <f>ROUND(('NEW Reference'!Q$16*List!$H3124)+'NEW Reference'!Q$17,0)</f>
        <v>494</v>
      </c>
      <c r="Y3124" s="36"/>
      <c r="Z3124" s="4" t="str">
        <f t="shared" si="146"/>
        <v>DOOR, Wisconsin</v>
      </c>
      <c r="AA3124" s="46" t="s">
        <v>8554</v>
      </c>
      <c r="AB3124" s="37" t="s">
        <v>49</v>
      </c>
      <c r="AC3124" s="41" t="s">
        <v>8520</v>
      </c>
      <c r="AD3124" s="42"/>
      <c r="AE3124">
        <f t="shared" si="147"/>
        <v>0.85420000000000007</v>
      </c>
    </row>
    <row r="3125" spans="1:31">
      <c r="A3125" s="28" t="s">
        <v>8555</v>
      </c>
      <c r="B3125" s="44" t="s">
        <v>8556</v>
      </c>
      <c r="C3125" s="47">
        <v>20260</v>
      </c>
      <c r="D3125" s="30" t="s">
        <v>664</v>
      </c>
      <c r="E3125" s="37" t="s">
        <v>1100</v>
      </c>
      <c r="F3125" s="49" t="s">
        <v>8520</v>
      </c>
      <c r="G3125" s="33" t="s">
        <v>48</v>
      </c>
      <c r="H3125">
        <f t="shared" si="145"/>
        <v>0.97600000000000009</v>
      </c>
      <c r="I3125" s="34">
        <f>ROUND(('NEW Reference'!B$16*List!$H3125)+'NEW Reference'!B$17,0)</f>
        <v>1193</v>
      </c>
      <c r="J3125" s="34">
        <f>ROUND(('NEW Reference'!C$16*List!$H3125)+'NEW Reference'!C$17,0)</f>
        <v>1779</v>
      </c>
      <c r="K3125" s="34">
        <f>ROUND(('NEW Reference'!D$16*List!$H3125)+'NEW Reference'!D$17,0)</f>
        <v>2132</v>
      </c>
      <c r="L3125" s="34">
        <f>ROUND(('NEW Reference'!E$16*List!$H3125)+'NEW Reference'!E$17,0)</f>
        <v>2635</v>
      </c>
      <c r="M3125" s="34">
        <f>ROUND(('NEW Reference'!F$16*List!$H3125)+'NEW Reference'!F$17,0)</f>
        <v>2746</v>
      </c>
      <c r="N3125" s="34">
        <f>ROUND(('NEW Reference'!G$16*List!$H3125)+'NEW Reference'!G$17,0)</f>
        <v>3108</v>
      </c>
      <c r="O3125" s="34">
        <f>ROUND(('NEW Reference'!H$16*List!$H3125)+'NEW Reference'!H$17,0)</f>
        <v>3227</v>
      </c>
      <c r="P3125" s="34">
        <f>ROUND(('NEW Reference'!I$16*List!$H3125)+'NEW Reference'!I$17,0)</f>
        <v>3354</v>
      </c>
      <c r="Q3125" s="34">
        <f>ROUND(('NEW Reference'!J$16*List!$H3125)+'NEW Reference'!J$17,0)</f>
        <v>3884</v>
      </c>
      <c r="R3125" s="34">
        <f>ROUND(('NEW Reference'!K$16*List!$H3125)+'NEW Reference'!K$17,0)</f>
        <v>4006</v>
      </c>
      <c r="S3125" s="34">
        <f>ROUND(('NEW Reference'!L$16*List!$H3125)+'NEW Reference'!L$17,0)</f>
        <v>4323</v>
      </c>
      <c r="T3125" s="34">
        <f>ROUND(('NEW Reference'!M$16*List!$H3125)+'NEW Reference'!M$17,0)</f>
        <v>5163</v>
      </c>
      <c r="U3125" s="34">
        <f>ROUND(('NEW Reference'!N$16*List!$H3125)+'NEW Reference'!N$17,0)</f>
        <v>20832</v>
      </c>
      <c r="V3125" s="35">
        <f>ROUND(('NEW Reference'!O$16*List!$H3125)+'NEW Reference'!O$17,0)</f>
        <v>774</v>
      </c>
      <c r="W3125" s="35">
        <f>ROUND(('NEW Reference'!P$16*List!$H3125)+'NEW Reference'!P$17,0)</f>
        <v>1091</v>
      </c>
      <c r="X3125" s="35">
        <f>ROUND(('NEW Reference'!Q$16*List!$H3125)+'NEW Reference'!Q$17,0)</f>
        <v>546</v>
      </c>
      <c r="Y3125" s="36"/>
      <c r="Z3125" s="4" t="str">
        <f t="shared" si="146"/>
        <v>DOUGLAS, Wisconsin</v>
      </c>
      <c r="AA3125" s="46" t="s">
        <v>1100</v>
      </c>
      <c r="AB3125" s="37" t="s">
        <v>49</v>
      </c>
      <c r="AC3125" s="41" t="s">
        <v>8520</v>
      </c>
      <c r="AD3125" s="42"/>
      <c r="AE3125">
        <f t="shared" si="147"/>
        <v>0.97600000000000009</v>
      </c>
    </row>
    <row r="3126" spans="1:31">
      <c r="A3126" s="28" t="s">
        <v>8557</v>
      </c>
      <c r="B3126" s="44" t="s">
        <v>8558</v>
      </c>
      <c r="C3126" s="47">
        <v>99952</v>
      </c>
      <c r="D3126" s="30" t="s">
        <v>258</v>
      </c>
      <c r="E3126" s="37" t="s">
        <v>5847</v>
      </c>
      <c r="F3126" s="50" t="s">
        <v>8520</v>
      </c>
      <c r="G3126" s="33" t="s">
        <v>59</v>
      </c>
      <c r="H3126">
        <f t="shared" si="145"/>
        <v>0.85420000000000007</v>
      </c>
      <c r="I3126" s="34">
        <f>ROUND(('NEW Reference'!B$16*List!$H3126)+'NEW Reference'!B$17,0)</f>
        <v>1080</v>
      </c>
      <c r="J3126" s="34">
        <f>ROUND(('NEW Reference'!C$16*List!$H3126)+'NEW Reference'!C$17,0)</f>
        <v>1611</v>
      </c>
      <c r="K3126" s="34">
        <f>ROUND(('NEW Reference'!D$16*List!$H3126)+'NEW Reference'!D$17,0)</f>
        <v>1930</v>
      </c>
      <c r="L3126" s="34">
        <f>ROUND(('NEW Reference'!E$16*List!$H3126)+'NEW Reference'!E$17,0)</f>
        <v>2387</v>
      </c>
      <c r="M3126" s="34">
        <f>ROUND(('NEW Reference'!F$16*List!$H3126)+'NEW Reference'!F$17,0)</f>
        <v>2487</v>
      </c>
      <c r="N3126" s="34">
        <f>ROUND(('NEW Reference'!G$16*List!$H3126)+'NEW Reference'!G$17,0)</f>
        <v>2815</v>
      </c>
      <c r="O3126" s="34">
        <f>ROUND(('NEW Reference'!H$16*List!$H3126)+'NEW Reference'!H$17,0)</f>
        <v>2922</v>
      </c>
      <c r="P3126" s="34">
        <f>ROUND(('NEW Reference'!I$16*List!$H3126)+'NEW Reference'!I$17,0)</f>
        <v>3037</v>
      </c>
      <c r="Q3126" s="34">
        <f>ROUND(('NEW Reference'!J$16*List!$H3126)+'NEW Reference'!J$17,0)</f>
        <v>3517</v>
      </c>
      <c r="R3126" s="34">
        <f>ROUND(('NEW Reference'!K$16*List!$H3126)+'NEW Reference'!K$17,0)</f>
        <v>3628</v>
      </c>
      <c r="S3126" s="34">
        <f>ROUND(('NEW Reference'!L$16*List!$H3126)+'NEW Reference'!L$17,0)</f>
        <v>3915</v>
      </c>
      <c r="T3126" s="34">
        <f>ROUND(('NEW Reference'!M$16*List!$H3126)+'NEW Reference'!M$17,0)</f>
        <v>4675</v>
      </c>
      <c r="U3126" s="34">
        <f>ROUND(('NEW Reference'!N$16*List!$H3126)+'NEW Reference'!N$17,0)</f>
        <v>18865</v>
      </c>
      <c r="V3126" s="35">
        <f>ROUND(('NEW Reference'!O$16*List!$H3126)+'NEW Reference'!O$17,0)</f>
        <v>701</v>
      </c>
      <c r="W3126" s="35">
        <f>ROUND(('NEW Reference'!P$16*List!$H3126)+'NEW Reference'!P$17,0)</f>
        <v>988</v>
      </c>
      <c r="X3126" s="35">
        <f>ROUND(('NEW Reference'!Q$16*List!$H3126)+'NEW Reference'!Q$17,0)</f>
        <v>494</v>
      </c>
      <c r="Y3126" s="36"/>
      <c r="Z3126" s="4" t="str">
        <f t="shared" si="146"/>
        <v>DUNN, Wisconsin</v>
      </c>
      <c r="AA3126" s="46" t="s">
        <v>5847</v>
      </c>
      <c r="AB3126" s="37" t="s">
        <v>49</v>
      </c>
      <c r="AC3126" s="41" t="s">
        <v>8520</v>
      </c>
      <c r="AD3126" s="42"/>
      <c r="AE3126">
        <f t="shared" si="147"/>
        <v>0.85420000000000007</v>
      </c>
    </row>
    <row r="3127" spans="1:31">
      <c r="A3127" s="28" t="s">
        <v>8559</v>
      </c>
      <c r="B3127" s="44" t="s">
        <v>8560</v>
      </c>
      <c r="C3127" s="47">
        <v>20740</v>
      </c>
      <c r="D3127" s="30" t="s">
        <v>673</v>
      </c>
      <c r="E3127" s="37" t="s">
        <v>8561</v>
      </c>
      <c r="F3127" s="49" t="s">
        <v>8520</v>
      </c>
      <c r="G3127" s="33" t="s">
        <v>48</v>
      </c>
      <c r="H3127">
        <f t="shared" si="145"/>
        <v>0.96740000000000004</v>
      </c>
      <c r="I3127" s="34">
        <f>ROUND(('NEW Reference'!B$16*List!$H3127)+'NEW Reference'!B$17,0)</f>
        <v>1185</v>
      </c>
      <c r="J3127" s="34">
        <f>ROUND(('NEW Reference'!C$16*List!$H3127)+'NEW Reference'!C$17,0)</f>
        <v>1767</v>
      </c>
      <c r="K3127" s="34">
        <f>ROUND(('NEW Reference'!D$16*List!$H3127)+'NEW Reference'!D$17,0)</f>
        <v>2118</v>
      </c>
      <c r="L3127" s="34">
        <f>ROUND(('NEW Reference'!E$16*List!$H3127)+'NEW Reference'!E$17,0)</f>
        <v>2618</v>
      </c>
      <c r="M3127" s="34">
        <f>ROUND(('NEW Reference'!F$16*List!$H3127)+'NEW Reference'!F$17,0)</f>
        <v>2727</v>
      </c>
      <c r="N3127" s="34">
        <f>ROUND(('NEW Reference'!G$16*List!$H3127)+'NEW Reference'!G$17,0)</f>
        <v>3087</v>
      </c>
      <c r="O3127" s="34">
        <f>ROUND(('NEW Reference'!H$16*List!$H3127)+'NEW Reference'!H$17,0)</f>
        <v>3205</v>
      </c>
      <c r="P3127" s="34">
        <f>ROUND(('NEW Reference'!I$16*List!$H3127)+'NEW Reference'!I$17,0)</f>
        <v>3331</v>
      </c>
      <c r="Q3127" s="34">
        <f>ROUND(('NEW Reference'!J$16*List!$H3127)+'NEW Reference'!J$17,0)</f>
        <v>3858</v>
      </c>
      <c r="R3127" s="34">
        <f>ROUND(('NEW Reference'!K$16*List!$H3127)+'NEW Reference'!K$17,0)</f>
        <v>3979</v>
      </c>
      <c r="S3127" s="34">
        <f>ROUND(('NEW Reference'!L$16*List!$H3127)+'NEW Reference'!L$17,0)</f>
        <v>4294</v>
      </c>
      <c r="T3127" s="34">
        <f>ROUND(('NEW Reference'!M$16*List!$H3127)+'NEW Reference'!M$17,0)</f>
        <v>5128</v>
      </c>
      <c r="U3127" s="34">
        <f>ROUND(('NEW Reference'!N$16*List!$H3127)+'NEW Reference'!N$17,0)</f>
        <v>20693</v>
      </c>
      <c r="V3127" s="35">
        <f>ROUND(('NEW Reference'!O$16*List!$H3127)+'NEW Reference'!O$17,0)</f>
        <v>769</v>
      </c>
      <c r="W3127" s="35">
        <f>ROUND(('NEW Reference'!P$16*List!$H3127)+'NEW Reference'!P$17,0)</f>
        <v>1084</v>
      </c>
      <c r="X3127" s="35">
        <f>ROUND(('NEW Reference'!Q$16*List!$H3127)+'NEW Reference'!Q$17,0)</f>
        <v>542</v>
      </c>
      <c r="Y3127" s="36"/>
      <c r="Z3127" s="4" t="str">
        <f t="shared" si="146"/>
        <v>EAU CLAIRE, Wisconsin</v>
      </c>
      <c r="AA3127" s="37" t="s">
        <v>8561</v>
      </c>
      <c r="AB3127" s="37" t="s">
        <v>49</v>
      </c>
      <c r="AC3127" s="32" t="s">
        <v>8520</v>
      </c>
      <c r="AD3127" s="38"/>
      <c r="AE3127">
        <f t="shared" si="147"/>
        <v>0.96740000000000004</v>
      </c>
    </row>
    <row r="3128" spans="1:31">
      <c r="A3128" s="28" t="s">
        <v>8562</v>
      </c>
      <c r="B3128" s="44" t="s">
        <v>8563</v>
      </c>
      <c r="C3128" s="45">
        <v>99952</v>
      </c>
      <c r="D3128" s="30" t="s">
        <v>258</v>
      </c>
      <c r="E3128" s="46" t="s">
        <v>6697</v>
      </c>
      <c r="F3128" s="50" t="s">
        <v>8520</v>
      </c>
      <c r="G3128" s="33" t="s">
        <v>59</v>
      </c>
      <c r="H3128">
        <f t="shared" si="145"/>
        <v>0.85420000000000007</v>
      </c>
      <c r="I3128" s="34">
        <f>ROUND(('NEW Reference'!B$16*List!$H3128)+'NEW Reference'!B$17,0)</f>
        <v>1080</v>
      </c>
      <c r="J3128" s="34">
        <f>ROUND(('NEW Reference'!C$16*List!$H3128)+'NEW Reference'!C$17,0)</f>
        <v>1611</v>
      </c>
      <c r="K3128" s="34">
        <f>ROUND(('NEW Reference'!D$16*List!$H3128)+'NEW Reference'!D$17,0)</f>
        <v>1930</v>
      </c>
      <c r="L3128" s="34">
        <f>ROUND(('NEW Reference'!E$16*List!$H3128)+'NEW Reference'!E$17,0)</f>
        <v>2387</v>
      </c>
      <c r="M3128" s="34">
        <f>ROUND(('NEW Reference'!F$16*List!$H3128)+'NEW Reference'!F$17,0)</f>
        <v>2487</v>
      </c>
      <c r="N3128" s="34">
        <f>ROUND(('NEW Reference'!G$16*List!$H3128)+'NEW Reference'!G$17,0)</f>
        <v>2815</v>
      </c>
      <c r="O3128" s="34">
        <f>ROUND(('NEW Reference'!H$16*List!$H3128)+'NEW Reference'!H$17,0)</f>
        <v>2922</v>
      </c>
      <c r="P3128" s="34">
        <f>ROUND(('NEW Reference'!I$16*List!$H3128)+'NEW Reference'!I$17,0)</f>
        <v>3037</v>
      </c>
      <c r="Q3128" s="34">
        <f>ROUND(('NEW Reference'!J$16*List!$H3128)+'NEW Reference'!J$17,0)</f>
        <v>3517</v>
      </c>
      <c r="R3128" s="34">
        <f>ROUND(('NEW Reference'!K$16*List!$H3128)+'NEW Reference'!K$17,0)</f>
        <v>3628</v>
      </c>
      <c r="S3128" s="34">
        <f>ROUND(('NEW Reference'!L$16*List!$H3128)+'NEW Reference'!L$17,0)</f>
        <v>3915</v>
      </c>
      <c r="T3128" s="34">
        <f>ROUND(('NEW Reference'!M$16*List!$H3128)+'NEW Reference'!M$17,0)</f>
        <v>4675</v>
      </c>
      <c r="U3128" s="34">
        <f>ROUND(('NEW Reference'!N$16*List!$H3128)+'NEW Reference'!N$17,0)</f>
        <v>18865</v>
      </c>
      <c r="V3128" s="35">
        <f>ROUND(('NEW Reference'!O$16*List!$H3128)+'NEW Reference'!O$17,0)</f>
        <v>701</v>
      </c>
      <c r="W3128" s="35">
        <f>ROUND(('NEW Reference'!P$16*List!$H3128)+'NEW Reference'!P$17,0)</f>
        <v>988</v>
      </c>
      <c r="X3128" s="35">
        <f>ROUND(('NEW Reference'!Q$16*List!$H3128)+'NEW Reference'!Q$17,0)</f>
        <v>494</v>
      </c>
      <c r="Y3128" s="36"/>
      <c r="Z3128" s="4" t="str">
        <f t="shared" si="146"/>
        <v>FLORENCE, Wisconsin</v>
      </c>
      <c r="AA3128" s="37" t="s">
        <v>6697</v>
      </c>
      <c r="AB3128" s="37" t="s">
        <v>49</v>
      </c>
      <c r="AC3128" s="32" t="s">
        <v>8520</v>
      </c>
      <c r="AD3128" s="38"/>
      <c r="AE3128">
        <f t="shared" si="147"/>
        <v>0.85420000000000007</v>
      </c>
    </row>
    <row r="3129" spans="1:31">
      <c r="A3129" s="28" t="s">
        <v>8564</v>
      </c>
      <c r="B3129" s="44" t="s">
        <v>8565</v>
      </c>
      <c r="C3129" s="45">
        <v>22540</v>
      </c>
      <c r="D3129" s="30" t="s">
        <v>745</v>
      </c>
      <c r="E3129" s="46" t="s">
        <v>8566</v>
      </c>
      <c r="F3129" s="49" t="s">
        <v>8520</v>
      </c>
      <c r="G3129" s="33" t="s">
        <v>48</v>
      </c>
      <c r="H3129">
        <f t="shared" si="145"/>
        <v>0.86519999999999997</v>
      </c>
      <c r="I3129" s="34">
        <f>ROUND(('NEW Reference'!B$16*List!$H3129)+'NEW Reference'!B$17,0)</f>
        <v>1091</v>
      </c>
      <c r="J3129" s="34">
        <f>ROUND(('NEW Reference'!C$16*List!$H3129)+'NEW Reference'!C$17,0)</f>
        <v>1626</v>
      </c>
      <c r="K3129" s="34">
        <f>ROUND(('NEW Reference'!D$16*List!$H3129)+'NEW Reference'!D$17,0)</f>
        <v>1949</v>
      </c>
      <c r="L3129" s="34">
        <f>ROUND(('NEW Reference'!E$16*List!$H3129)+'NEW Reference'!E$17,0)</f>
        <v>2409</v>
      </c>
      <c r="M3129" s="34">
        <f>ROUND(('NEW Reference'!F$16*List!$H3129)+'NEW Reference'!F$17,0)</f>
        <v>2510</v>
      </c>
      <c r="N3129" s="34">
        <f>ROUND(('NEW Reference'!G$16*List!$H3129)+'NEW Reference'!G$17,0)</f>
        <v>2841</v>
      </c>
      <c r="O3129" s="34">
        <f>ROUND(('NEW Reference'!H$16*List!$H3129)+'NEW Reference'!H$17,0)</f>
        <v>2950</v>
      </c>
      <c r="P3129" s="34">
        <f>ROUND(('NEW Reference'!I$16*List!$H3129)+'NEW Reference'!I$17,0)</f>
        <v>3066</v>
      </c>
      <c r="Q3129" s="34">
        <f>ROUND(('NEW Reference'!J$16*List!$H3129)+'NEW Reference'!J$17,0)</f>
        <v>3550</v>
      </c>
      <c r="R3129" s="34">
        <f>ROUND(('NEW Reference'!K$16*List!$H3129)+'NEW Reference'!K$17,0)</f>
        <v>3662</v>
      </c>
      <c r="S3129" s="34">
        <f>ROUND(('NEW Reference'!L$16*List!$H3129)+'NEW Reference'!L$17,0)</f>
        <v>3952</v>
      </c>
      <c r="T3129" s="34">
        <f>ROUND(('NEW Reference'!M$16*List!$H3129)+'NEW Reference'!M$17,0)</f>
        <v>4719</v>
      </c>
      <c r="U3129" s="34">
        <f>ROUND(('NEW Reference'!N$16*List!$H3129)+'NEW Reference'!N$17,0)</f>
        <v>19042</v>
      </c>
      <c r="V3129" s="35">
        <f>ROUND(('NEW Reference'!O$16*List!$H3129)+'NEW Reference'!O$17,0)</f>
        <v>708</v>
      </c>
      <c r="W3129" s="35">
        <f>ROUND(('NEW Reference'!P$16*List!$H3129)+'NEW Reference'!P$17,0)</f>
        <v>998</v>
      </c>
      <c r="X3129" s="35">
        <f>ROUND(('NEW Reference'!Q$16*List!$H3129)+'NEW Reference'!Q$17,0)</f>
        <v>499</v>
      </c>
      <c r="Y3129" s="36"/>
      <c r="Z3129" s="4" t="str">
        <f t="shared" si="146"/>
        <v>FOND DU LAC, Wisconsin</v>
      </c>
      <c r="AA3129" s="46" t="s">
        <v>8566</v>
      </c>
      <c r="AB3129" s="37" t="s">
        <v>49</v>
      </c>
      <c r="AC3129" s="41" t="s">
        <v>8520</v>
      </c>
      <c r="AD3129" s="42"/>
      <c r="AE3129">
        <f t="shared" si="147"/>
        <v>0.86519999999999997</v>
      </c>
    </row>
    <row r="3130" spans="1:31">
      <c r="A3130" s="28" t="s">
        <v>8567</v>
      </c>
      <c r="B3130" s="44" t="s">
        <v>8568</v>
      </c>
      <c r="C3130" s="45">
        <v>99952</v>
      </c>
      <c r="D3130" s="30" t="s">
        <v>258</v>
      </c>
      <c r="E3130" s="46" t="s">
        <v>6524</v>
      </c>
      <c r="F3130" s="50" t="s">
        <v>8520</v>
      </c>
      <c r="G3130" s="33" t="s">
        <v>59</v>
      </c>
      <c r="H3130">
        <f t="shared" si="145"/>
        <v>0.85420000000000007</v>
      </c>
      <c r="I3130" s="34">
        <f>ROUND(('NEW Reference'!B$16*List!$H3130)+'NEW Reference'!B$17,0)</f>
        <v>1080</v>
      </c>
      <c r="J3130" s="34">
        <f>ROUND(('NEW Reference'!C$16*List!$H3130)+'NEW Reference'!C$17,0)</f>
        <v>1611</v>
      </c>
      <c r="K3130" s="34">
        <f>ROUND(('NEW Reference'!D$16*List!$H3130)+'NEW Reference'!D$17,0)</f>
        <v>1930</v>
      </c>
      <c r="L3130" s="34">
        <f>ROUND(('NEW Reference'!E$16*List!$H3130)+'NEW Reference'!E$17,0)</f>
        <v>2387</v>
      </c>
      <c r="M3130" s="34">
        <f>ROUND(('NEW Reference'!F$16*List!$H3130)+'NEW Reference'!F$17,0)</f>
        <v>2487</v>
      </c>
      <c r="N3130" s="34">
        <f>ROUND(('NEW Reference'!G$16*List!$H3130)+'NEW Reference'!G$17,0)</f>
        <v>2815</v>
      </c>
      <c r="O3130" s="34">
        <f>ROUND(('NEW Reference'!H$16*List!$H3130)+'NEW Reference'!H$17,0)</f>
        <v>2922</v>
      </c>
      <c r="P3130" s="34">
        <f>ROUND(('NEW Reference'!I$16*List!$H3130)+'NEW Reference'!I$17,0)</f>
        <v>3037</v>
      </c>
      <c r="Q3130" s="34">
        <f>ROUND(('NEW Reference'!J$16*List!$H3130)+'NEW Reference'!J$17,0)</f>
        <v>3517</v>
      </c>
      <c r="R3130" s="34">
        <f>ROUND(('NEW Reference'!K$16*List!$H3130)+'NEW Reference'!K$17,0)</f>
        <v>3628</v>
      </c>
      <c r="S3130" s="34">
        <f>ROUND(('NEW Reference'!L$16*List!$H3130)+'NEW Reference'!L$17,0)</f>
        <v>3915</v>
      </c>
      <c r="T3130" s="34">
        <f>ROUND(('NEW Reference'!M$16*List!$H3130)+'NEW Reference'!M$17,0)</f>
        <v>4675</v>
      </c>
      <c r="U3130" s="34">
        <f>ROUND(('NEW Reference'!N$16*List!$H3130)+'NEW Reference'!N$17,0)</f>
        <v>18865</v>
      </c>
      <c r="V3130" s="35">
        <f>ROUND(('NEW Reference'!O$16*List!$H3130)+'NEW Reference'!O$17,0)</f>
        <v>701</v>
      </c>
      <c r="W3130" s="35">
        <f>ROUND(('NEW Reference'!P$16*List!$H3130)+'NEW Reference'!P$17,0)</f>
        <v>988</v>
      </c>
      <c r="X3130" s="35">
        <f>ROUND(('NEW Reference'!Q$16*List!$H3130)+'NEW Reference'!Q$17,0)</f>
        <v>494</v>
      </c>
      <c r="Y3130" s="36"/>
      <c r="Z3130" s="4" t="str">
        <f t="shared" si="146"/>
        <v>FOREST, Wisconsin</v>
      </c>
      <c r="AA3130" s="37" t="s">
        <v>6524</v>
      </c>
      <c r="AB3130" s="37" t="s">
        <v>49</v>
      </c>
      <c r="AC3130" s="32" t="s">
        <v>8520</v>
      </c>
      <c r="AD3130" s="38"/>
      <c r="AE3130">
        <f t="shared" si="147"/>
        <v>0.85420000000000007</v>
      </c>
    </row>
    <row r="3131" spans="1:31">
      <c r="A3131" s="28" t="s">
        <v>8569</v>
      </c>
      <c r="B3131" s="44" t="s">
        <v>8570</v>
      </c>
      <c r="C3131" s="45">
        <v>99952</v>
      </c>
      <c r="D3131" s="30" t="s">
        <v>258</v>
      </c>
      <c r="E3131" s="46" t="s">
        <v>596</v>
      </c>
      <c r="F3131" s="50" t="s">
        <v>8520</v>
      </c>
      <c r="G3131" s="33" t="s">
        <v>59</v>
      </c>
      <c r="H3131">
        <f t="shared" si="145"/>
        <v>0.85420000000000007</v>
      </c>
      <c r="I3131" s="34">
        <f>ROUND(('NEW Reference'!B$16*List!$H3131)+'NEW Reference'!B$17,0)</f>
        <v>1080</v>
      </c>
      <c r="J3131" s="34">
        <f>ROUND(('NEW Reference'!C$16*List!$H3131)+'NEW Reference'!C$17,0)</f>
        <v>1611</v>
      </c>
      <c r="K3131" s="34">
        <f>ROUND(('NEW Reference'!D$16*List!$H3131)+'NEW Reference'!D$17,0)</f>
        <v>1930</v>
      </c>
      <c r="L3131" s="34">
        <f>ROUND(('NEW Reference'!E$16*List!$H3131)+'NEW Reference'!E$17,0)</f>
        <v>2387</v>
      </c>
      <c r="M3131" s="34">
        <f>ROUND(('NEW Reference'!F$16*List!$H3131)+'NEW Reference'!F$17,0)</f>
        <v>2487</v>
      </c>
      <c r="N3131" s="34">
        <f>ROUND(('NEW Reference'!G$16*List!$H3131)+'NEW Reference'!G$17,0)</f>
        <v>2815</v>
      </c>
      <c r="O3131" s="34">
        <f>ROUND(('NEW Reference'!H$16*List!$H3131)+'NEW Reference'!H$17,0)</f>
        <v>2922</v>
      </c>
      <c r="P3131" s="34">
        <f>ROUND(('NEW Reference'!I$16*List!$H3131)+'NEW Reference'!I$17,0)</f>
        <v>3037</v>
      </c>
      <c r="Q3131" s="34">
        <f>ROUND(('NEW Reference'!J$16*List!$H3131)+'NEW Reference'!J$17,0)</f>
        <v>3517</v>
      </c>
      <c r="R3131" s="34">
        <f>ROUND(('NEW Reference'!K$16*List!$H3131)+'NEW Reference'!K$17,0)</f>
        <v>3628</v>
      </c>
      <c r="S3131" s="34">
        <f>ROUND(('NEW Reference'!L$16*List!$H3131)+'NEW Reference'!L$17,0)</f>
        <v>3915</v>
      </c>
      <c r="T3131" s="34">
        <f>ROUND(('NEW Reference'!M$16*List!$H3131)+'NEW Reference'!M$17,0)</f>
        <v>4675</v>
      </c>
      <c r="U3131" s="34">
        <f>ROUND(('NEW Reference'!N$16*List!$H3131)+'NEW Reference'!N$17,0)</f>
        <v>18865</v>
      </c>
      <c r="V3131" s="35">
        <f>ROUND(('NEW Reference'!O$16*List!$H3131)+'NEW Reference'!O$17,0)</f>
        <v>701</v>
      </c>
      <c r="W3131" s="35">
        <f>ROUND(('NEW Reference'!P$16*List!$H3131)+'NEW Reference'!P$17,0)</f>
        <v>988</v>
      </c>
      <c r="X3131" s="35">
        <f>ROUND(('NEW Reference'!Q$16*List!$H3131)+'NEW Reference'!Q$17,0)</f>
        <v>494</v>
      </c>
      <c r="Y3131" s="36"/>
      <c r="Z3131" s="4" t="str">
        <f t="shared" si="146"/>
        <v>GRANT, Wisconsin</v>
      </c>
      <c r="AA3131" s="46" t="s">
        <v>596</v>
      </c>
      <c r="AB3131" s="37" t="s">
        <v>49</v>
      </c>
      <c r="AC3131" s="41" t="s">
        <v>8520</v>
      </c>
      <c r="AD3131" s="42"/>
      <c r="AE3131">
        <f t="shared" si="147"/>
        <v>0.85420000000000007</v>
      </c>
    </row>
    <row r="3132" spans="1:31">
      <c r="A3132" s="28" t="s">
        <v>8571</v>
      </c>
      <c r="B3132" s="44" t="s">
        <v>8572</v>
      </c>
      <c r="C3132" s="45">
        <v>31540</v>
      </c>
      <c r="D3132" s="30" t="s">
        <v>1149</v>
      </c>
      <c r="E3132" s="46" t="s">
        <v>3323</v>
      </c>
      <c r="F3132" s="49" t="s">
        <v>8520</v>
      </c>
      <c r="G3132" s="33" t="s">
        <v>48</v>
      </c>
      <c r="H3132">
        <f t="shared" si="145"/>
        <v>1.0057</v>
      </c>
      <c r="I3132" s="34">
        <f>ROUND(('NEW Reference'!B$16*List!$H3132)+'NEW Reference'!B$17,0)</f>
        <v>1221</v>
      </c>
      <c r="J3132" s="34">
        <f>ROUND(('NEW Reference'!C$16*List!$H3132)+'NEW Reference'!C$17,0)</f>
        <v>1820</v>
      </c>
      <c r="K3132" s="34">
        <f>ROUND(('NEW Reference'!D$16*List!$H3132)+'NEW Reference'!D$17,0)</f>
        <v>2181</v>
      </c>
      <c r="L3132" s="34">
        <f>ROUND(('NEW Reference'!E$16*List!$H3132)+'NEW Reference'!E$17,0)</f>
        <v>2696</v>
      </c>
      <c r="M3132" s="34">
        <f>ROUND(('NEW Reference'!F$16*List!$H3132)+'NEW Reference'!F$17,0)</f>
        <v>2809</v>
      </c>
      <c r="N3132" s="34">
        <f>ROUND(('NEW Reference'!G$16*List!$H3132)+'NEW Reference'!G$17,0)</f>
        <v>3180</v>
      </c>
      <c r="O3132" s="34">
        <f>ROUND(('NEW Reference'!H$16*List!$H3132)+'NEW Reference'!H$17,0)</f>
        <v>3301</v>
      </c>
      <c r="P3132" s="34">
        <f>ROUND(('NEW Reference'!I$16*List!$H3132)+'NEW Reference'!I$17,0)</f>
        <v>3431</v>
      </c>
      <c r="Q3132" s="34">
        <f>ROUND(('NEW Reference'!J$16*List!$H3132)+'NEW Reference'!J$17,0)</f>
        <v>3973</v>
      </c>
      <c r="R3132" s="34">
        <f>ROUND(('NEW Reference'!K$16*List!$H3132)+'NEW Reference'!K$17,0)</f>
        <v>4098</v>
      </c>
      <c r="S3132" s="34">
        <f>ROUND(('NEW Reference'!L$16*List!$H3132)+'NEW Reference'!L$17,0)</f>
        <v>4422</v>
      </c>
      <c r="T3132" s="34">
        <f>ROUND(('NEW Reference'!M$16*List!$H3132)+'NEW Reference'!M$17,0)</f>
        <v>5282</v>
      </c>
      <c r="U3132" s="34">
        <f>ROUND(('NEW Reference'!N$16*List!$H3132)+'NEW Reference'!N$17,0)</f>
        <v>21311</v>
      </c>
      <c r="V3132" s="35">
        <f>ROUND(('NEW Reference'!O$16*List!$H3132)+'NEW Reference'!O$17,0)</f>
        <v>792</v>
      </c>
      <c r="W3132" s="35">
        <f>ROUND(('NEW Reference'!P$16*List!$H3132)+'NEW Reference'!P$17,0)</f>
        <v>1116</v>
      </c>
      <c r="X3132" s="35">
        <f>ROUND(('NEW Reference'!Q$16*List!$H3132)+'NEW Reference'!Q$17,0)</f>
        <v>558</v>
      </c>
      <c r="Y3132" s="36"/>
      <c r="Z3132" s="4" t="str">
        <f t="shared" si="146"/>
        <v>GREEN, Wisconsin</v>
      </c>
      <c r="AA3132" s="46" t="s">
        <v>3323</v>
      </c>
      <c r="AB3132" s="37" t="s">
        <v>49</v>
      </c>
      <c r="AC3132" s="41" t="s">
        <v>8520</v>
      </c>
      <c r="AD3132" s="42"/>
      <c r="AE3132">
        <f t="shared" si="147"/>
        <v>1.0057</v>
      </c>
    </row>
    <row r="3133" spans="1:31">
      <c r="A3133" s="28" t="s">
        <v>8573</v>
      </c>
      <c r="B3133" s="44" t="s">
        <v>8574</v>
      </c>
      <c r="C3133" s="45">
        <v>99952</v>
      </c>
      <c r="D3133" s="30" t="s">
        <v>258</v>
      </c>
      <c r="E3133" s="46" t="s">
        <v>8575</v>
      </c>
      <c r="F3133" s="50" t="s">
        <v>8520</v>
      </c>
      <c r="G3133" s="33" t="s">
        <v>59</v>
      </c>
      <c r="H3133">
        <f t="shared" si="145"/>
        <v>0.85420000000000007</v>
      </c>
      <c r="I3133" s="34">
        <f>ROUND(('NEW Reference'!B$16*List!$H3133)+'NEW Reference'!B$17,0)</f>
        <v>1080</v>
      </c>
      <c r="J3133" s="34">
        <f>ROUND(('NEW Reference'!C$16*List!$H3133)+'NEW Reference'!C$17,0)</f>
        <v>1611</v>
      </c>
      <c r="K3133" s="34">
        <f>ROUND(('NEW Reference'!D$16*List!$H3133)+'NEW Reference'!D$17,0)</f>
        <v>1930</v>
      </c>
      <c r="L3133" s="34">
        <f>ROUND(('NEW Reference'!E$16*List!$H3133)+'NEW Reference'!E$17,0)</f>
        <v>2387</v>
      </c>
      <c r="M3133" s="34">
        <f>ROUND(('NEW Reference'!F$16*List!$H3133)+'NEW Reference'!F$17,0)</f>
        <v>2487</v>
      </c>
      <c r="N3133" s="34">
        <f>ROUND(('NEW Reference'!G$16*List!$H3133)+'NEW Reference'!G$17,0)</f>
        <v>2815</v>
      </c>
      <c r="O3133" s="34">
        <f>ROUND(('NEW Reference'!H$16*List!$H3133)+'NEW Reference'!H$17,0)</f>
        <v>2922</v>
      </c>
      <c r="P3133" s="34">
        <f>ROUND(('NEW Reference'!I$16*List!$H3133)+'NEW Reference'!I$17,0)</f>
        <v>3037</v>
      </c>
      <c r="Q3133" s="34">
        <f>ROUND(('NEW Reference'!J$16*List!$H3133)+'NEW Reference'!J$17,0)</f>
        <v>3517</v>
      </c>
      <c r="R3133" s="34">
        <f>ROUND(('NEW Reference'!K$16*List!$H3133)+'NEW Reference'!K$17,0)</f>
        <v>3628</v>
      </c>
      <c r="S3133" s="34">
        <f>ROUND(('NEW Reference'!L$16*List!$H3133)+'NEW Reference'!L$17,0)</f>
        <v>3915</v>
      </c>
      <c r="T3133" s="34">
        <f>ROUND(('NEW Reference'!M$16*List!$H3133)+'NEW Reference'!M$17,0)</f>
        <v>4675</v>
      </c>
      <c r="U3133" s="34">
        <f>ROUND(('NEW Reference'!N$16*List!$H3133)+'NEW Reference'!N$17,0)</f>
        <v>18865</v>
      </c>
      <c r="V3133" s="35">
        <f>ROUND(('NEW Reference'!O$16*List!$H3133)+'NEW Reference'!O$17,0)</f>
        <v>701</v>
      </c>
      <c r="W3133" s="35">
        <f>ROUND(('NEW Reference'!P$16*List!$H3133)+'NEW Reference'!P$17,0)</f>
        <v>988</v>
      </c>
      <c r="X3133" s="35">
        <f>ROUND(('NEW Reference'!Q$16*List!$H3133)+'NEW Reference'!Q$17,0)</f>
        <v>494</v>
      </c>
      <c r="Y3133" s="36"/>
      <c r="Z3133" s="4" t="str">
        <f t="shared" si="146"/>
        <v>GREEN LAKE, Wisconsin</v>
      </c>
      <c r="AA3133" s="37" t="s">
        <v>8575</v>
      </c>
      <c r="AB3133" s="37" t="s">
        <v>49</v>
      </c>
      <c r="AC3133" s="32" t="s">
        <v>8520</v>
      </c>
      <c r="AD3133" s="38"/>
      <c r="AE3133">
        <f t="shared" si="147"/>
        <v>0.85420000000000007</v>
      </c>
    </row>
    <row r="3134" spans="1:31">
      <c r="A3134" s="28" t="s">
        <v>8576</v>
      </c>
      <c r="B3134" s="44" t="s">
        <v>8577</v>
      </c>
      <c r="C3134" s="45">
        <v>31540</v>
      </c>
      <c r="D3134" s="30" t="s">
        <v>1149</v>
      </c>
      <c r="E3134" s="46" t="s">
        <v>108</v>
      </c>
      <c r="F3134" s="49" t="s">
        <v>8520</v>
      </c>
      <c r="G3134" s="33" t="s">
        <v>48</v>
      </c>
      <c r="H3134">
        <f t="shared" si="145"/>
        <v>1.0057</v>
      </c>
      <c r="I3134" s="34">
        <f>ROUND(('NEW Reference'!B$16*List!$H3134)+'NEW Reference'!B$17,0)</f>
        <v>1221</v>
      </c>
      <c r="J3134" s="34">
        <f>ROUND(('NEW Reference'!C$16*List!$H3134)+'NEW Reference'!C$17,0)</f>
        <v>1820</v>
      </c>
      <c r="K3134" s="34">
        <f>ROUND(('NEW Reference'!D$16*List!$H3134)+'NEW Reference'!D$17,0)</f>
        <v>2181</v>
      </c>
      <c r="L3134" s="34">
        <f>ROUND(('NEW Reference'!E$16*List!$H3134)+'NEW Reference'!E$17,0)</f>
        <v>2696</v>
      </c>
      <c r="M3134" s="34">
        <f>ROUND(('NEW Reference'!F$16*List!$H3134)+'NEW Reference'!F$17,0)</f>
        <v>2809</v>
      </c>
      <c r="N3134" s="34">
        <f>ROUND(('NEW Reference'!G$16*List!$H3134)+'NEW Reference'!G$17,0)</f>
        <v>3180</v>
      </c>
      <c r="O3134" s="34">
        <f>ROUND(('NEW Reference'!H$16*List!$H3134)+'NEW Reference'!H$17,0)</f>
        <v>3301</v>
      </c>
      <c r="P3134" s="34">
        <f>ROUND(('NEW Reference'!I$16*List!$H3134)+'NEW Reference'!I$17,0)</f>
        <v>3431</v>
      </c>
      <c r="Q3134" s="34">
        <f>ROUND(('NEW Reference'!J$16*List!$H3134)+'NEW Reference'!J$17,0)</f>
        <v>3973</v>
      </c>
      <c r="R3134" s="34">
        <f>ROUND(('NEW Reference'!K$16*List!$H3134)+'NEW Reference'!K$17,0)</f>
        <v>4098</v>
      </c>
      <c r="S3134" s="34">
        <f>ROUND(('NEW Reference'!L$16*List!$H3134)+'NEW Reference'!L$17,0)</f>
        <v>4422</v>
      </c>
      <c r="T3134" s="34">
        <f>ROUND(('NEW Reference'!M$16*List!$H3134)+'NEW Reference'!M$17,0)</f>
        <v>5282</v>
      </c>
      <c r="U3134" s="34">
        <f>ROUND(('NEW Reference'!N$16*List!$H3134)+'NEW Reference'!N$17,0)</f>
        <v>21311</v>
      </c>
      <c r="V3134" s="35">
        <f>ROUND(('NEW Reference'!O$16*List!$H3134)+'NEW Reference'!O$17,0)</f>
        <v>792</v>
      </c>
      <c r="W3134" s="35">
        <f>ROUND(('NEW Reference'!P$16*List!$H3134)+'NEW Reference'!P$17,0)</f>
        <v>1116</v>
      </c>
      <c r="X3134" s="35">
        <f>ROUND(('NEW Reference'!Q$16*List!$H3134)+'NEW Reference'!Q$17,0)</f>
        <v>558</v>
      </c>
      <c r="Y3134" s="36"/>
      <c r="Z3134" s="4" t="str">
        <f t="shared" si="146"/>
        <v>IOWA, Wisconsin</v>
      </c>
      <c r="AA3134" s="46" t="s">
        <v>108</v>
      </c>
      <c r="AB3134" s="37" t="s">
        <v>49</v>
      </c>
      <c r="AC3134" s="41" t="s">
        <v>8520</v>
      </c>
      <c r="AD3134" s="42"/>
      <c r="AE3134">
        <f t="shared" si="147"/>
        <v>1.0057</v>
      </c>
    </row>
    <row r="3135" spans="1:31">
      <c r="A3135" s="28" t="s">
        <v>8578</v>
      </c>
      <c r="B3135" s="44" t="s">
        <v>8579</v>
      </c>
      <c r="C3135" s="45">
        <v>99952</v>
      </c>
      <c r="D3135" s="30" t="s">
        <v>258</v>
      </c>
      <c r="E3135" s="46" t="s">
        <v>3937</v>
      </c>
      <c r="F3135" s="50" t="s">
        <v>8520</v>
      </c>
      <c r="G3135" s="33" t="s">
        <v>59</v>
      </c>
      <c r="H3135">
        <f t="shared" si="145"/>
        <v>0.85420000000000007</v>
      </c>
      <c r="I3135" s="34">
        <f>ROUND(('NEW Reference'!B$16*List!$H3135)+'NEW Reference'!B$17,0)</f>
        <v>1080</v>
      </c>
      <c r="J3135" s="34">
        <f>ROUND(('NEW Reference'!C$16*List!$H3135)+'NEW Reference'!C$17,0)</f>
        <v>1611</v>
      </c>
      <c r="K3135" s="34">
        <f>ROUND(('NEW Reference'!D$16*List!$H3135)+'NEW Reference'!D$17,0)</f>
        <v>1930</v>
      </c>
      <c r="L3135" s="34">
        <f>ROUND(('NEW Reference'!E$16*List!$H3135)+'NEW Reference'!E$17,0)</f>
        <v>2387</v>
      </c>
      <c r="M3135" s="34">
        <f>ROUND(('NEW Reference'!F$16*List!$H3135)+'NEW Reference'!F$17,0)</f>
        <v>2487</v>
      </c>
      <c r="N3135" s="34">
        <f>ROUND(('NEW Reference'!G$16*List!$H3135)+'NEW Reference'!G$17,0)</f>
        <v>2815</v>
      </c>
      <c r="O3135" s="34">
        <f>ROUND(('NEW Reference'!H$16*List!$H3135)+'NEW Reference'!H$17,0)</f>
        <v>2922</v>
      </c>
      <c r="P3135" s="34">
        <f>ROUND(('NEW Reference'!I$16*List!$H3135)+'NEW Reference'!I$17,0)</f>
        <v>3037</v>
      </c>
      <c r="Q3135" s="34">
        <f>ROUND(('NEW Reference'!J$16*List!$H3135)+'NEW Reference'!J$17,0)</f>
        <v>3517</v>
      </c>
      <c r="R3135" s="34">
        <f>ROUND(('NEW Reference'!K$16*List!$H3135)+'NEW Reference'!K$17,0)</f>
        <v>3628</v>
      </c>
      <c r="S3135" s="34">
        <f>ROUND(('NEW Reference'!L$16*List!$H3135)+'NEW Reference'!L$17,0)</f>
        <v>3915</v>
      </c>
      <c r="T3135" s="34">
        <f>ROUND(('NEW Reference'!M$16*List!$H3135)+'NEW Reference'!M$17,0)</f>
        <v>4675</v>
      </c>
      <c r="U3135" s="34">
        <f>ROUND(('NEW Reference'!N$16*List!$H3135)+'NEW Reference'!N$17,0)</f>
        <v>18865</v>
      </c>
      <c r="V3135" s="35">
        <f>ROUND(('NEW Reference'!O$16*List!$H3135)+'NEW Reference'!O$17,0)</f>
        <v>701</v>
      </c>
      <c r="W3135" s="35">
        <f>ROUND(('NEW Reference'!P$16*List!$H3135)+'NEW Reference'!P$17,0)</f>
        <v>988</v>
      </c>
      <c r="X3135" s="35">
        <f>ROUND(('NEW Reference'!Q$16*List!$H3135)+'NEW Reference'!Q$17,0)</f>
        <v>494</v>
      </c>
      <c r="Y3135" s="36"/>
      <c r="Z3135" s="4" t="str">
        <f t="shared" si="146"/>
        <v>IRON, Wisconsin</v>
      </c>
      <c r="AA3135" s="46" t="s">
        <v>3937</v>
      </c>
      <c r="AB3135" s="37" t="s">
        <v>49</v>
      </c>
      <c r="AC3135" s="41" t="s">
        <v>8520</v>
      </c>
      <c r="AD3135" s="42"/>
      <c r="AE3135">
        <f t="shared" si="147"/>
        <v>0.85420000000000007</v>
      </c>
    </row>
    <row r="3136" spans="1:31">
      <c r="A3136" s="28" t="s">
        <v>8580</v>
      </c>
      <c r="B3136" s="44" t="s">
        <v>8581</v>
      </c>
      <c r="C3136" s="47">
        <v>99952</v>
      </c>
      <c r="D3136" s="30" t="s">
        <v>258</v>
      </c>
      <c r="E3136" s="37" t="s">
        <v>194</v>
      </c>
      <c r="F3136" s="50" t="s">
        <v>8520</v>
      </c>
      <c r="G3136" s="33" t="s">
        <v>59</v>
      </c>
      <c r="H3136">
        <f t="shared" si="145"/>
        <v>0.85420000000000007</v>
      </c>
      <c r="I3136" s="34">
        <f>ROUND(('NEW Reference'!B$16*List!$H3136)+'NEW Reference'!B$17,0)</f>
        <v>1080</v>
      </c>
      <c r="J3136" s="34">
        <f>ROUND(('NEW Reference'!C$16*List!$H3136)+'NEW Reference'!C$17,0)</f>
        <v>1611</v>
      </c>
      <c r="K3136" s="34">
        <f>ROUND(('NEW Reference'!D$16*List!$H3136)+'NEW Reference'!D$17,0)</f>
        <v>1930</v>
      </c>
      <c r="L3136" s="34">
        <f>ROUND(('NEW Reference'!E$16*List!$H3136)+'NEW Reference'!E$17,0)</f>
        <v>2387</v>
      </c>
      <c r="M3136" s="34">
        <f>ROUND(('NEW Reference'!F$16*List!$H3136)+'NEW Reference'!F$17,0)</f>
        <v>2487</v>
      </c>
      <c r="N3136" s="34">
        <f>ROUND(('NEW Reference'!G$16*List!$H3136)+'NEW Reference'!G$17,0)</f>
        <v>2815</v>
      </c>
      <c r="O3136" s="34">
        <f>ROUND(('NEW Reference'!H$16*List!$H3136)+'NEW Reference'!H$17,0)</f>
        <v>2922</v>
      </c>
      <c r="P3136" s="34">
        <f>ROUND(('NEW Reference'!I$16*List!$H3136)+'NEW Reference'!I$17,0)</f>
        <v>3037</v>
      </c>
      <c r="Q3136" s="34">
        <f>ROUND(('NEW Reference'!J$16*List!$H3136)+'NEW Reference'!J$17,0)</f>
        <v>3517</v>
      </c>
      <c r="R3136" s="34">
        <f>ROUND(('NEW Reference'!K$16*List!$H3136)+'NEW Reference'!K$17,0)</f>
        <v>3628</v>
      </c>
      <c r="S3136" s="34">
        <f>ROUND(('NEW Reference'!L$16*List!$H3136)+'NEW Reference'!L$17,0)</f>
        <v>3915</v>
      </c>
      <c r="T3136" s="34">
        <f>ROUND(('NEW Reference'!M$16*List!$H3136)+'NEW Reference'!M$17,0)</f>
        <v>4675</v>
      </c>
      <c r="U3136" s="34">
        <f>ROUND(('NEW Reference'!N$16*List!$H3136)+'NEW Reference'!N$17,0)</f>
        <v>18865</v>
      </c>
      <c r="V3136" s="35">
        <f>ROUND(('NEW Reference'!O$16*List!$H3136)+'NEW Reference'!O$17,0)</f>
        <v>701</v>
      </c>
      <c r="W3136" s="35">
        <f>ROUND(('NEW Reference'!P$16*List!$H3136)+'NEW Reference'!P$17,0)</f>
        <v>988</v>
      </c>
      <c r="X3136" s="35">
        <f>ROUND(('NEW Reference'!Q$16*List!$H3136)+'NEW Reference'!Q$17,0)</f>
        <v>494</v>
      </c>
      <c r="Y3136" s="36"/>
      <c r="Z3136" s="4" t="str">
        <f t="shared" si="146"/>
        <v>JACKSON, Wisconsin</v>
      </c>
      <c r="AA3136" s="46" t="s">
        <v>194</v>
      </c>
      <c r="AB3136" s="37" t="s">
        <v>49</v>
      </c>
      <c r="AC3136" s="41" t="s">
        <v>8520</v>
      </c>
      <c r="AD3136" s="42"/>
      <c r="AE3136">
        <f t="shared" si="147"/>
        <v>0.85420000000000007</v>
      </c>
    </row>
    <row r="3137" spans="1:31">
      <c r="A3137" s="28" t="s">
        <v>8582</v>
      </c>
      <c r="B3137" s="44" t="s">
        <v>8583</v>
      </c>
      <c r="C3137" s="45">
        <v>99952</v>
      </c>
      <c r="D3137" s="30" t="s">
        <v>258</v>
      </c>
      <c r="E3137" s="46" t="s">
        <v>198</v>
      </c>
      <c r="F3137" s="50" t="s">
        <v>8520</v>
      </c>
      <c r="G3137" s="33" t="s">
        <v>59</v>
      </c>
      <c r="H3137">
        <f t="shared" si="145"/>
        <v>0.85420000000000007</v>
      </c>
      <c r="I3137" s="34">
        <f>ROUND(('NEW Reference'!B$16*List!$H3137)+'NEW Reference'!B$17,0)</f>
        <v>1080</v>
      </c>
      <c r="J3137" s="34">
        <f>ROUND(('NEW Reference'!C$16*List!$H3137)+'NEW Reference'!C$17,0)</f>
        <v>1611</v>
      </c>
      <c r="K3137" s="34">
        <f>ROUND(('NEW Reference'!D$16*List!$H3137)+'NEW Reference'!D$17,0)</f>
        <v>1930</v>
      </c>
      <c r="L3137" s="34">
        <f>ROUND(('NEW Reference'!E$16*List!$H3137)+'NEW Reference'!E$17,0)</f>
        <v>2387</v>
      </c>
      <c r="M3137" s="34">
        <f>ROUND(('NEW Reference'!F$16*List!$H3137)+'NEW Reference'!F$17,0)</f>
        <v>2487</v>
      </c>
      <c r="N3137" s="34">
        <f>ROUND(('NEW Reference'!G$16*List!$H3137)+'NEW Reference'!G$17,0)</f>
        <v>2815</v>
      </c>
      <c r="O3137" s="34">
        <f>ROUND(('NEW Reference'!H$16*List!$H3137)+'NEW Reference'!H$17,0)</f>
        <v>2922</v>
      </c>
      <c r="P3137" s="34">
        <f>ROUND(('NEW Reference'!I$16*List!$H3137)+'NEW Reference'!I$17,0)</f>
        <v>3037</v>
      </c>
      <c r="Q3137" s="34">
        <f>ROUND(('NEW Reference'!J$16*List!$H3137)+'NEW Reference'!J$17,0)</f>
        <v>3517</v>
      </c>
      <c r="R3137" s="34">
        <f>ROUND(('NEW Reference'!K$16*List!$H3137)+'NEW Reference'!K$17,0)</f>
        <v>3628</v>
      </c>
      <c r="S3137" s="34">
        <f>ROUND(('NEW Reference'!L$16*List!$H3137)+'NEW Reference'!L$17,0)</f>
        <v>3915</v>
      </c>
      <c r="T3137" s="34">
        <f>ROUND(('NEW Reference'!M$16*List!$H3137)+'NEW Reference'!M$17,0)</f>
        <v>4675</v>
      </c>
      <c r="U3137" s="34">
        <f>ROUND(('NEW Reference'!N$16*List!$H3137)+'NEW Reference'!N$17,0)</f>
        <v>18865</v>
      </c>
      <c r="V3137" s="35">
        <f>ROUND(('NEW Reference'!O$16*List!$H3137)+'NEW Reference'!O$17,0)</f>
        <v>701</v>
      </c>
      <c r="W3137" s="35">
        <f>ROUND(('NEW Reference'!P$16*List!$H3137)+'NEW Reference'!P$17,0)</f>
        <v>988</v>
      </c>
      <c r="X3137" s="35">
        <f>ROUND(('NEW Reference'!Q$16*List!$H3137)+'NEW Reference'!Q$17,0)</f>
        <v>494</v>
      </c>
      <c r="Y3137" s="36"/>
      <c r="Z3137" s="4" t="str">
        <f t="shared" si="146"/>
        <v>JEFFERSON, Wisconsin</v>
      </c>
      <c r="AA3137" s="37" t="s">
        <v>198</v>
      </c>
      <c r="AB3137" s="37" t="s">
        <v>49</v>
      </c>
      <c r="AC3137" s="32" t="s">
        <v>8520</v>
      </c>
      <c r="AD3137" s="38"/>
      <c r="AE3137">
        <f t="shared" si="147"/>
        <v>0.85420000000000007</v>
      </c>
    </row>
    <row r="3138" spans="1:31">
      <c r="A3138" s="28" t="s">
        <v>8584</v>
      </c>
      <c r="B3138" s="44" t="s">
        <v>8585</v>
      </c>
      <c r="C3138" s="45">
        <v>99952</v>
      </c>
      <c r="D3138" s="30" t="s">
        <v>258</v>
      </c>
      <c r="E3138" s="46" t="s">
        <v>358</v>
      </c>
      <c r="F3138" s="50" t="s">
        <v>8520</v>
      </c>
      <c r="G3138" s="33" t="s">
        <v>59</v>
      </c>
      <c r="H3138">
        <f t="shared" si="145"/>
        <v>0.85420000000000007</v>
      </c>
      <c r="I3138" s="34">
        <f>ROUND(('NEW Reference'!B$16*List!$H3138)+'NEW Reference'!B$17,0)</f>
        <v>1080</v>
      </c>
      <c r="J3138" s="34">
        <f>ROUND(('NEW Reference'!C$16*List!$H3138)+'NEW Reference'!C$17,0)</f>
        <v>1611</v>
      </c>
      <c r="K3138" s="34">
        <f>ROUND(('NEW Reference'!D$16*List!$H3138)+'NEW Reference'!D$17,0)</f>
        <v>1930</v>
      </c>
      <c r="L3138" s="34">
        <f>ROUND(('NEW Reference'!E$16*List!$H3138)+'NEW Reference'!E$17,0)</f>
        <v>2387</v>
      </c>
      <c r="M3138" s="34">
        <f>ROUND(('NEW Reference'!F$16*List!$H3138)+'NEW Reference'!F$17,0)</f>
        <v>2487</v>
      </c>
      <c r="N3138" s="34">
        <f>ROUND(('NEW Reference'!G$16*List!$H3138)+'NEW Reference'!G$17,0)</f>
        <v>2815</v>
      </c>
      <c r="O3138" s="34">
        <f>ROUND(('NEW Reference'!H$16*List!$H3138)+'NEW Reference'!H$17,0)</f>
        <v>2922</v>
      </c>
      <c r="P3138" s="34">
        <f>ROUND(('NEW Reference'!I$16*List!$H3138)+'NEW Reference'!I$17,0)</f>
        <v>3037</v>
      </c>
      <c r="Q3138" s="34">
        <f>ROUND(('NEW Reference'!J$16*List!$H3138)+'NEW Reference'!J$17,0)</f>
        <v>3517</v>
      </c>
      <c r="R3138" s="34">
        <f>ROUND(('NEW Reference'!K$16*List!$H3138)+'NEW Reference'!K$17,0)</f>
        <v>3628</v>
      </c>
      <c r="S3138" s="34">
        <f>ROUND(('NEW Reference'!L$16*List!$H3138)+'NEW Reference'!L$17,0)</f>
        <v>3915</v>
      </c>
      <c r="T3138" s="34">
        <f>ROUND(('NEW Reference'!M$16*List!$H3138)+'NEW Reference'!M$17,0)</f>
        <v>4675</v>
      </c>
      <c r="U3138" s="34">
        <f>ROUND(('NEW Reference'!N$16*List!$H3138)+'NEW Reference'!N$17,0)</f>
        <v>18865</v>
      </c>
      <c r="V3138" s="35">
        <f>ROUND(('NEW Reference'!O$16*List!$H3138)+'NEW Reference'!O$17,0)</f>
        <v>701</v>
      </c>
      <c r="W3138" s="35">
        <f>ROUND(('NEW Reference'!P$16*List!$H3138)+'NEW Reference'!P$17,0)</f>
        <v>988</v>
      </c>
      <c r="X3138" s="35">
        <f>ROUND(('NEW Reference'!Q$16*List!$H3138)+'NEW Reference'!Q$17,0)</f>
        <v>494</v>
      </c>
      <c r="Y3138" s="36"/>
      <c r="Z3138" s="4" t="str">
        <f t="shared" si="146"/>
        <v>JUNEAU, Wisconsin</v>
      </c>
      <c r="AA3138" s="46" t="s">
        <v>358</v>
      </c>
      <c r="AB3138" s="37" t="s">
        <v>49</v>
      </c>
      <c r="AC3138" s="41" t="s">
        <v>8520</v>
      </c>
      <c r="AD3138" s="42"/>
      <c r="AE3138">
        <f t="shared" si="147"/>
        <v>0.85420000000000007</v>
      </c>
    </row>
    <row r="3139" spans="1:31">
      <c r="A3139" s="28" t="s">
        <v>8586</v>
      </c>
      <c r="B3139" s="44" t="s">
        <v>8587</v>
      </c>
      <c r="C3139" s="47">
        <v>29404</v>
      </c>
      <c r="D3139" s="30" t="s">
        <v>1050</v>
      </c>
      <c r="E3139" s="37" t="s">
        <v>8588</v>
      </c>
      <c r="F3139" s="49" t="s">
        <v>8520</v>
      </c>
      <c r="G3139" s="33" t="s">
        <v>48</v>
      </c>
      <c r="H3139">
        <f t="shared" si="145"/>
        <v>0.9879</v>
      </c>
      <c r="I3139" s="34">
        <f>ROUND(('NEW Reference'!B$16*List!$H3139)+'NEW Reference'!B$17,0)</f>
        <v>1204</v>
      </c>
      <c r="J3139" s="34">
        <f>ROUND(('NEW Reference'!C$16*List!$H3139)+'NEW Reference'!C$17,0)</f>
        <v>1795</v>
      </c>
      <c r="K3139" s="34">
        <f>ROUND(('NEW Reference'!D$16*List!$H3139)+'NEW Reference'!D$17,0)</f>
        <v>2151</v>
      </c>
      <c r="L3139" s="34">
        <f>ROUND(('NEW Reference'!E$16*List!$H3139)+'NEW Reference'!E$17,0)</f>
        <v>2660</v>
      </c>
      <c r="M3139" s="34">
        <f>ROUND(('NEW Reference'!F$16*List!$H3139)+'NEW Reference'!F$17,0)</f>
        <v>2771</v>
      </c>
      <c r="N3139" s="34">
        <f>ROUND(('NEW Reference'!G$16*List!$H3139)+'NEW Reference'!G$17,0)</f>
        <v>3137</v>
      </c>
      <c r="O3139" s="34">
        <f>ROUND(('NEW Reference'!H$16*List!$H3139)+'NEW Reference'!H$17,0)</f>
        <v>3257</v>
      </c>
      <c r="P3139" s="34">
        <f>ROUND(('NEW Reference'!I$16*List!$H3139)+'NEW Reference'!I$17,0)</f>
        <v>3385</v>
      </c>
      <c r="Q3139" s="34">
        <f>ROUND(('NEW Reference'!J$16*List!$H3139)+'NEW Reference'!J$17,0)</f>
        <v>3919</v>
      </c>
      <c r="R3139" s="34">
        <f>ROUND(('NEW Reference'!K$16*List!$H3139)+'NEW Reference'!K$17,0)</f>
        <v>4043</v>
      </c>
      <c r="S3139" s="34">
        <f>ROUND(('NEW Reference'!L$16*List!$H3139)+'NEW Reference'!L$17,0)</f>
        <v>4363</v>
      </c>
      <c r="T3139" s="34">
        <f>ROUND(('NEW Reference'!M$16*List!$H3139)+'NEW Reference'!M$17,0)</f>
        <v>5210</v>
      </c>
      <c r="U3139" s="34">
        <f>ROUND(('NEW Reference'!N$16*List!$H3139)+'NEW Reference'!N$17,0)</f>
        <v>21024</v>
      </c>
      <c r="V3139" s="35">
        <f>ROUND(('NEW Reference'!O$16*List!$H3139)+'NEW Reference'!O$17,0)</f>
        <v>782</v>
      </c>
      <c r="W3139" s="35">
        <f>ROUND(('NEW Reference'!P$16*List!$H3139)+'NEW Reference'!P$17,0)</f>
        <v>1101</v>
      </c>
      <c r="X3139" s="35">
        <f>ROUND(('NEW Reference'!Q$16*List!$H3139)+'NEW Reference'!Q$17,0)</f>
        <v>551</v>
      </c>
      <c r="Y3139" s="36"/>
      <c r="Z3139" s="4" t="str">
        <f t="shared" si="146"/>
        <v>KENOSHA, Wisconsin</v>
      </c>
      <c r="AA3139" s="37" t="s">
        <v>8588</v>
      </c>
      <c r="AB3139" s="37" t="s">
        <v>49</v>
      </c>
      <c r="AC3139" s="32" t="s">
        <v>8520</v>
      </c>
      <c r="AD3139" s="38"/>
      <c r="AE3139">
        <f t="shared" si="147"/>
        <v>0.9879</v>
      </c>
    </row>
    <row r="3140" spans="1:31">
      <c r="A3140" s="28" t="s">
        <v>8589</v>
      </c>
      <c r="B3140" s="44" t="s">
        <v>8590</v>
      </c>
      <c r="C3140" s="47">
        <v>24580</v>
      </c>
      <c r="D3140" s="30" t="s">
        <v>832</v>
      </c>
      <c r="E3140" s="37" t="s">
        <v>8591</v>
      </c>
      <c r="F3140" s="49" t="s">
        <v>8520</v>
      </c>
      <c r="G3140" s="33" t="s">
        <v>48</v>
      </c>
      <c r="H3140">
        <f t="shared" si="145"/>
        <v>0.95230000000000004</v>
      </c>
      <c r="I3140" s="34">
        <f>ROUND(('NEW Reference'!B$16*List!$H3140)+'NEW Reference'!B$17,0)</f>
        <v>1171</v>
      </c>
      <c r="J3140" s="34">
        <f>ROUND(('NEW Reference'!C$16*List!$H3140)+'NEW Reference'!C$17,0)</f>
        <v>1746</v>
      </c>
      <c r="K3140" s="34">
        <f>ROUND(('NEW Reference'!D$16*List!$H3140)+'NEW Reference'!D$17,0)</f>
        <v>2093</v>
      </c>
      <c r="L3140" s="34">
        <f>ROUND(('NEW Reference'!E$16*List!$H3140)+'NEW Reference'!E$17,0)</f>
        <v>2587</v>
      </c>
      <c r="M3140" s="34">
        <f>ROUND(('NEW Reference'!F$16*List!$H3140)+'NEW Reference'!F$17,0)</f>
        <v>2695</v>
      </c>
      <c r="N3140" s="34">
        <f>ROUND(('NEW Reference'!G$16*List!$H3140)+'NEW Reference'!G$17,0)</f>
        <v>3051</v>
      </c>
      <c r="O3140" s="34">
        <f>ROUND(('NEW Reference'!H$16*List!$H3140)+'NEW Reference'!H$17,0)</f>
        <v>3168</v>
      </c>
      <c r="P3140" s="34">
        <f>ROUND(('NEW Reference'!I$16*List!$H3140)+'NEW Reference'!I$17,0)</f>
        <v>3292</v>
      </c>
      <c r="Q3140" s="34">
        <f>ROUND(('NEW Reference'!J$16*List!$H3140)+'NEW Reference'!J$17,0)</f>
        <v>3812</v>
      </c>
      <c r="R3140" s="34">
        <f>ROUND(('NEW Reference'!K$16*List!$H3140)+'NEW Reference'!K$17,0)</f>
        <v>3932</v>
      </c>
      <c r="S3140" s="34">
        <f>ROUND(('NEW Reference'!L$16*List!$H3140)+'NEW Reference'!L$17,0)</f>
        <v>4243</v>
      </c>
      <c r="T3140" s="34">
        <f>ROUND(('NEW Reference'!M$16*List!$H3140)+'NEW Reference'!M$17,0)</f>
        <v>5068</v>
      </c>
      <c r="U3140" s="34">
        <f>ROUND(('NEW Reference'!N$16*List!$H3140)+'NEW Reference'!N$17,0)</f>
        <v>20449</v>
      </c>
      <c r="V3140" s="35">
        <f>ROUND(('NEW Reference'!O$16*List!$H3140)+'NEW Reference'!O$17,0)</f>
        <v>760</v>
      </c>
      <c r="W3140" s="35">
        <f>ROUND(('NEW Reference'!P$16*List!$H3140)+'NEW Reference'!P$17,0)</f>
        <v>1071</v>
      </c>
      <c r="X3140" s="35">
        <f>ROUND(('NEW Reference'!Q$16*List!$H3140)+'NEW Reference'!Q$17,0)</f>
        <v>536</v>
      </c>
      <c r="Y3140" s="36"/>
      <c r="Z3140" s="4" t="str">
        <f t="shared" si="146"/>
        <v>KEWAUNEE, Wisconsin</v>
      </c>
      <c r="AA3140" s="46" t="s">
        <v>8591</v>
      </c>
      <c r="AB3140" s="37" t="s">
        <v>49</v>
      </c>
      <c r="AC3140" s="41" t="s">
        <v>8520</v>
      </c>
      <c r="AD3140" s="42"/>
      <c r="AE3140">
        <f t="shared" si="147"/>
        <v>0.95230000000000004</v>
      </c>
    </row>
    <row r="3141" spans="1:31">
      <c r="A3141" s="28" t="s">
        <v>8592</v>
      </c>
      <c r="B3141" s="44" t="s">
        <v>8593</v>
      </c>
      <c r="C3141" s="45">
        <v>29100</v>
      </c>
      <c r="D3141" s="30" t="s">
        <v>1034</v>
      </c>
      <c r="E3141" s="46" t="s">
        <v>8594</v>
      </c>
      <c r="F3141" s="49" t="s">
        <v>8520</v>
      </c>
      <c r="G3141" s="33" t="s">
        <v>48</v>
      </c>
      <c r="H3141">
        <f t="shared" si="145"/>
        <v>0.93340000000000001</v>
      </c>
      <c r="I3141" s="34">
        <f>ROUND(('NEW Reference'!B$16*List!$H3141)+'NEW Reference'!B$17,0)</f>
        <v>1154</v>
      </c>
      <c r="J3141" s="34">
        <f>ROUND(('NEW Reference'!C$16*List!$H3141)+'NEW Reference'!C$17,0)</f>
        <v>1720</v>
      </c>
      <c r="K3141" s="34">
        <f>ROUND(('NEW Reference'!D$16*List!$H3141)+'NEW Reference'!D$17,0)</f>
        <v>2061</v>
      </c>
      <c r="L3141" s="34">
        <f>ROUND(('NEW Reference'!E$16*List!$H3141)+'NEW Reference'!E$17,0)</f>
        <v>2548</v>
      </c>
      <c r="M3141" s="34">
        <f>ROUND(('NEW Reference'!F$16*List!$H3141)+'NEW Reference'!F$17,0)</f>
        <v>2655</v>
      </c>
      <c r="N3141" s="34">
        <f>ROUND(('NEW Reference'!G$16*List!$H3141)+'NEW Reference'!G$17,0)</f>
        <v>3006</v>
      </c>
      <c r="O3141" s="34">
        <f>ROUND(('NEW Reference'!H$16*List!$H3141)+'NEW Reference'!H$17,0)</f>
        <v>3120</v>
      </c>
      <c r="P3141" s="34">
        <f>ROUND(('NEW Reference'!I$16*List!$H3141)+'NEW Reference'!I$17,0)</f>
        <v>3243</v>
      </c>
      <c r="Q3141" s="34">
        <f>ROUND(('NEW Reference'!J$16*List!$H3141)+'NEW Reference'!J$17,0)</f>
        <v>3755</v>
      </c>
      <c r="R3141" s="34">
        <f>ROUND(('NEW Reference'!K$16*List!$H3141)+'NEW Reference'!K$17,0)</f>
        <v>3874</v>
      </c>
      <c r="S3141" s="34">
        <f>ROUND(('NEW Reference'!L$16*List!$H3141)+'NEW Reference'!L$17,0)</f>
        <v>4180</v>
      </c>
      <c r="T3141" s="34">
        <f>ROUND(('NEW Reference'!M$16*List!$H3141)+'NEW Reference'!M$17,0)</f>
        <v>4992</v>
      </c>
      <c r="U3141" s="34">
        <f>ROUND(('NEW Reference'!N$16*List!$H3141)+'NEW Reference'!N$17,0)</f>
        <v>20144</v>
      </c>
      <c r="V3141" s="35">
        <f>ROUND(('NEW Reference'!O$16*List!$H3141)+'NEW Reference'!O$17,0)</f>
        <v>749</v>
      </c>
      <c r="W3141" s="35">
        <f>ROUND(('NEW Reference'!P$16*List!$H3141)+'NEW Reference'!P$17,0)</f>
        <v>1055</v>
      </c>
      <c r="X3141" s="35">
        <f>ROUND(('NEW Reference'!Q$16*List!$H3141)+'NEW Reference'!Q$17,0)</f>
        <v>528</v>
      </c>
      <c r="Y3141" s="36"/>
      <c r="Z3141" s="4" t="str">
        <f t="shared" si="146"/>
        <v>LA CROSSE, Wisconsin</v>
      </c>
      <c r="AA3141" s="46" t="s">
        <v>8594</v>
      </c>
      <c r="AB3141" s="37" t="s">
        <v>49</v>
      </c>
      <c r="AC3141" s="41" t="s">
        <v>8520</v>
      </c>
      <c r="AD3141" s="42"/>
      <c r="AE3141">
        <f t="shared" si="147"/>
        <v>0.93340000000000001</v>
      </c>
    </row>
    <row r="3142" spans="1:31">
      <c r="A3142" s="28" t="s">
        <v>8595</v>
      </c>
      <c r="B3142" s="44" t="s">
        <v>8596</v>
      </c>
      <c r="C3142" s="45">
        <v>99952</v>
      </c>
      <c r="D3142" s="30" t="s">
        <v>258</v>
      </c>
      <c r="E3142" s="46" t="s">
        <v>632</v>
      </c>
      <c r="F3142" s="50" t="s">
        <v>8520</v>
      </c>
      <c r="G3142" s="33" t="s">
        <v>59</v>
      </c>
      <c r="H3142">
        <f t="shared" si="145"/>
        <v>0.85420000000000007</v>
      </c>
      <c r="I3142" s="34">
        <f>ROUND(('NEW Reference'!B$16*List!$H3142)+'NEW Reference'!B$17,0)</f>
        <v>1080</v>
      </c>
      <c r="J3142" s="34">
        <f>ROUND(('NEW Reference'!C$16*List!$H3142)+'NEW Reference'!C$17,0)</f>
        <v>1611</v>
      </c>
      <c r="K3142" s="34">
        <f>ROUND(('NEW Reference'!D$16*List!$H3142)+'NEW Reference'!D$17,0)</f>
        <v>1930</v>
      </c>
      <c r="L3142" s="34">
        <f>ROUND(('NEW Reference'!E$16*List!$H3142)+'NEW Reference'!E$17,0)</f>
        <v>2387</v>
      </c>
      <c r="M3142" s="34">
        <f>ROUND(('NEW Reference'!F$16*List!$H3142)+'NEW Reference'!F$17,0)</f>
        <v>2487</v>
      </c>
      <c r="N3142" s="34">
        <f>ROUND(('NEW Reference'!G$16*List!$H3142)+'NEW Reference'!G$17,0)</f>
        <v>2815</v>
      </c>
      <c r="O3142" s="34">
        <f>ROUND(('NEW Reference'!H$16*List!$H3142)+'NEW Reference'!H$17,0)</f>
        <v>2922</v>
      </c>
      <c r="P3142" s="34">
        <f>ROUND(('NEW Reference'!I$16*List!$H3142)+'NEW Reference'!I$17,0)</f>
        <v>3037</v>
      </c>
      <c r="Q3142" s="34">
        <f>ROUND(('NEW Reference'!J$16*List!$H3142)+'NEW Reference'!J$17,0)</f>
        <v>3517</v>
      </c>
      <c r="R3142" s="34">
        <f>ROUND(('NEW Reference'!K$16*List!$H3142)+'NEW Reference'!K$17,0)</f>
        <v>3628</v>
      </c>
      <c r="S3142" s="34">
        <f>ROUND(('NEW Reference'!L$16*List!$H3142)+'NEW Reference'!L$17,0)</f>
        <v>3915</v>
      </c>
      <c r="T3142" s="34">
        <f>ROUND(('NEW Reference'!M$16*List!$H3142)+'NEW Reference'!M$17,0)</f>
        <v>4675</v>
      </c>
      <c r="U3142" s="34">
        <f>ROUND(('NEW Reference'!N$16*List!$H3142)+'NEW Reference'!N$17,0)</f>
        <v>18865</v>
      </c>
      <c r="V3142" s="35">
        <f>ROUND(('NEW Reference'!O$16*List!$H3142)+'NEW Reference'!O$17,0)</f>
        <v>701</v>
      </c>
      <c r="W3142" s="35">
        <f>ROUND(('NEW Reference'!P$16*List!$H3142)+'NEW Reference'!P$17,0)</f>
        <v>988</v>
      </c>
      <c r="X3142" s="35">
        <f>ROUND(('NEW Reference'!Q$16*List!$H3142)+'NEW Reference'!Q$17,0)</f>
        <v>494</v>
      </c>
      <c r="Y3142" s="36"/>
      <c r="Z3142" s="4" t="str">
        <f t="shared" si="146"/>
        <v>LAFAYETTE, Wisconsin</v>
      </c>
      <c r="AA3142" s="46" t="s">
        <v>632</v>
      </c>
      <c r="AB3142" s="37" t="s">
        <v>49</v>
      </c>
      <c r="AC3142" s="41" t="s">
        <v>8520</v>
      </c>
      <c r="AD3142" s="42"/>
      <c r="AE3142">
        <f t="shared" si="147"/>
        <v>0.85420000000000007</v>
      </c>
    </row>
    <row r="3143" spans="1:31">
      <c r="A3143" s="28" t="s">
        <v>8597</v>
      </c>
      <c r="B3143" s="44" t="s">
        <v>8598</v>
      </c>
      <c r="C3143" s="45">
        <v>99952</v>
      </c>
      <c r="D3143" s="30" t="s">
        <v>258</v>
      </c>
      <c r="E3143" s="46" t="s">
        <v>8599</v>
      </c>
      <c r="F3143" s="50" t="s">
        <v>8520</v>
      </c>
      <c r="G3143" s="33" t="s">
        <v>59</v>
      </c>
      <c r="H3143">
        <f t="shared" si="145"/>
        <v>0.85420000000000007</v>
      </c>
      <c r="I3143" s="34">
        <f>ROUND(('NEW Reference'!B$16*List!$H3143)+'NEW Reference'!B$17,0)</f>
        <v>1080</v>
      </c>
      <c r="J3143" s="34">
        <f>ROUND(('NEW Reference'!C$16*List!$H3143)+'NEW Reference'!C$17,0)</f>
        <v>1611</v>
      </c>
      <c r="K3143" s="34">
        <f>ROUND(('NEW Reference'!D$16*List!$H3143)+'NEW Reference'!D$17,0)</f>
        <v>1930</v>
      </c>
      <c r="L3143" s="34">
        <f>ROUND(('NEW Reference'!E$16*List!$H3143)+'NEW Reference'!E$17,0)</f>
        <v>2387</v>
      </c>
      <c r="M3143" s="34">
        <f>ROUND(('NEW Reference'!F$16*List!$H3143)+'NEW Reference'!F$17,0)</f>
        <v>2487</v>
      </c>
      <c r="N3143" s="34">
        <f>ROUND(('NEW Reference'!G$16*List!$H3143)+'NEW Reference'!G$17,0)</f>
        <v>2815</v>
      </c>
      <c r="O3143" s="34">
        <f>ROUND(('NEW Reference'!H$16*List!$H3143)+'NEW Reference'!H$17,0)</f>
        <v>2922</v>
      </c>
      <c r="P3143" s="34">
        <f>ROUND(('NEW Reference'!I$16*List!$H3143)+'NEW Reference'!I$17,0)</f>
        <v>3037</v>
      </c>
      <c r="Q3143" s="34">
        <f>ROUND(('NEW Reference'!J$16*List!$H3143)+'NEW Reference'!J$17,0)</f>
        <v>3517</v>
      </c>
      <c r="R3143" s="34">
        <f>ROUND(('NEW Reference'!K$16*List!$H3143)+'NEW Reference'!K$17,0)</f>
        <v>3628</v>
      </c>
      <c r="S3143" s="34">
        <f>ROUND(('NEW Reference'!L$16*List!$H3143)+'NEW Reference'!L$17,0)</f>
        <v>3915</v>
      </c>
      <c r="T3143" s="34">
        <f>ROUND(('NEW Reference'!M$16*List!$H3143)+'NEW Reference'!M$17,0)</f>
        <v>4675</v>
      </c>
      <c r="U3143" s="34">
        <f>ROUND(('NEW Reference'!N$16*List!$H3143)+'NEW Reference'!N$17,0)</f>
        <v>18865</v>
      </c>
      <c r="V3143" s="35">
        <f>ROUND(('NEW Reference'!O$16*List!$H3143)+'NEW Reference'!O$17,0)</f>
        <v>701</v>
      </c>
      <c r="W3143" s="35">
        <f>ROUND(('NEW Reference'!P$16*List!$H3143)+'NEW Reference'!P$17,0)</f>
        <v>988</v>
      </c>
      <c r="X3143" s="35">
        <f>ROUND(('NEW Reference'!Q$16*List!$H3143)+'NEW Reference'!Q$17,0)</f>
        <v>494</v>
      </c>
      <c r="Y3143" s="36"/>
      <c r="Z3143" s="4" t="str">
        <f t="shared" si="146"/>
        <v>LANGLADE, Wisconsin</v>
      </c>
      <c r="AA3143" s="37" t="s">
        <v>8599</v>
      </c>
      <c r="AB3143" s="37" t="s">
        <v>49</v>
      </c>
      <c r="AC3143" s="32" t="s">
        <v>8520</v>
      </c>
      <c r="AD3143" s="38"/>
      <c r="AE3143">
        <f t="shared" si="147"/>
        <v>0.85420000000000007</v>
      </c>
    </row>
    <row r="3144" spans="1:31">
      <c r="A3144" s="28" t="s">
        <v>8600</v>
      </c>
      <c r="B3144" s="44" t="s">
        <v>8601</v>
      </c>
      <c r="C3144" s="45">
        <v>48140</v>
      </c>
      <c r="D3144" s="30" t="s">
        <v>1752</v>
      </c>
      <c r="E3144" s="46" t="s">
        <v>641</v>
      </c>
      <c r="F3144" s="50" t="s">
        <v>8520</v>
      </c>
      <c r="G3144" s="33" t="s">
        <v>48</v>
      </c>
      <c r="H3144">
        <f t="shared" si="145"/>
        <v>0.8609</v>
      </c>
      <c r="I3144" s="34">
        <f>ROUND(('NEW Reference'!B$16*List!$H3144)+'NEW Reference'!B$17,0)</f>
        <v>1087</v>
      </c>
      <c r="J3144" s="34">
        <f>ROUND(('NEW Reference'!C$16*List!$H3144)+'NEW Reference'!C$17,0)</f>
        <v>1620</v>
      </c>
      <c r="K3144" s="34">
        <f>ROUND(('NEW Reference'!D$16*List!$H3144)+'NEW Reference'!D$17,0)</f>
        <v>1942</v>
      </c>
      <c r="L3144" s="34">
        <f>ROUND(('NEW Reference'!E$16*List!$H3144)+'NEW Reference'!E$17,0)</f>
        <v>2400</v>
      </c>
      <c r="M3144" s="34">
        <f>ROUND(('NEW Reference'!F$16*List!$H3144)+'NEW Reference'!F$17,0)</f>
        <v>2501</v>
      </c>
      <c r="N3144" s="34">
        <f>ROUND(('NEW Reference'!G$16*List!$H3144)+'NEW Reference'!G$17,0)</f>
        <v>2831</v>
      </c>
      <c r="O3144" s="34">
        <f>ROUND(('NEW Reference'!H$16*List!$H3144)+'NEW Reference'!H$17,0)</f>
        <v>2939</v>
      </c>
      <c r="P3144" s="34">
        <f>ROUND(('NEW Reference'!I$16*List!$H3144)+'NEW Reference'!I$17,0)</f>
        <v>3054</v>
      </c>
      <c r="Q3144" s="34">
        <f>ROUND(('NEW Reference'!J$16*List!$H3144)+'NEW Reference'!J$17,0)</f>
        <v>3537</v>
      </c>
      <c r="R3144" s="34">
        <f>ROUND(('NEW Reference'!K$16*List!$H3144)+'NEW Reference'!K$17,0)</f>
        <v>3649</v>
      </c>
      <c r="S3144" s="34">
        <f>ROUND(('NEW Reference'!L$16*List!$H3144)+'NEW Reference'!L$17,0)</f>
        <v>3937</v>
      </c>
      <c r="T3144" s="34">
        <f>ROUND(('NEW Reference'!M$16*List!$H3144)+'NEW Reference'!M$17,0)</f>
        <v>4702</v>
      </c>
      <c r="U3144" s="34">
        <f>ROUND(('NEW Reference'!N$16*List!$H3144)+'NEW Reference'!N$17,0)</f>
        <v>18973</v>
      </c>
      <c r="V3144" s="35">
        <f>ROUND(('NEW Reference'!O$16*List!$H3144)+'NEW Reference'!O$17,0)</f>
        <v>705</v>
      </c>
      <c r="W3144" s="35">
        <f>ROUND(('NEW Reference'!P$16*List!$H3144)+'NEW Reference'!P$17,0)</f>
        <v>994</v>
      </c>
      <c r="X3144" s="35">
        <f>ROUND(('NEW Reference'!Q$16*List!$H3144)+'NEW Reference'!Q$17,0)</f>
        <v>497</v>
      </c>
      <c r="Y3144" s="36"/>
      <c r="Z3144" s="4" t="str">
        <f t="shared" si="146"/>
        <v>LINCOLN, Wisconsin</v>
      </c>
      <c r="AA3144" s="46" t="s">
        <v>641</v>
      </c>
      <c r="AB3144" s="37" t="s">
        <v>49</v>
      </c>
      <c r="AC3144" s="41" t="s">
        <v>8520</v>
      </c>
      <c r="AD3144" s="42"/>
      <c r="AE3144">
        <f t="shared" si="147"/>
        <v>0.8609</v>
      </c>
    </row>
    <row r="3145" spans="1:31">
      <c r="A3145" s="28" t="s">
        <v>8602</v>
      </c>
      <c r="B3145" s="44" t="s">
        <v>8603</v>
      </c>
      <c r="C3145" s="45">
        <v>99952</v>
      </c>
      <c r="D3145" s="30" t="s">
        <v>258</v>
      </c>
      <c r="E3145" s="46" t="s">
        <v>8604</v>
      </c>
      <c r="F3145" s="50" t="s">
        <v>8520</v>
      </c>
      <c r="G3145" s="33" t="s">
        <v>59</v>
      </c>
      <c r="H3145">
        <f t="shared" si="145"/>
        <v>0.85420000000000007</v>
      </c>
      <c r="I3145" s="34">
        <f>ROUND(('NEW Reference'!B$16*List!$H3145)+'NEW Reference'!B$17,0)</f>
        <v>1080</v>
      </c>
      <c r="J3145" s="34">
        <f>ROUND(('NEW Reference'!C$16*List!$H3145)+'NEW Reference'!C$17,0)</f>
        <v>1611</v>
      </c>
      <c r="K3145" s="34">
        <f>ROUND(('NEW Reference'!D$16*List!$H3145)+'NEW Reference'!D$17,0)</f>
        <v>1930</v>
      </c>
      <c r="L3145" s="34">
        <f>ROUND(('NEW Reference'!E$16*List!$H3145)+'NEW Reference'!E$17,0)</f>
        <v>2387</v>
      </c>
      <c r="M3145" s="34">
        <f>ROUND(('NEW Reference'!F$16*List!$H3145)+'NEW Reference'!F$17,0)</f>
        <v>2487</v>
      </c>
      <c r="N3145" s="34">
        <f>ROUND(('NEW Reference'!G$16*List!$H3145)+'NEW Reference'!G$17,0)</f>
        <v>2815</v>
      </c>
      <c r="O3145" s="34">
        <f>ROUND(('NEW Reference'!H$16*List!$H3145)+'NEW Reference'!H$17,0)</f>
        <v>2922</v>
      </c>
      <c r="P3145" s="34">
        <f>ROUND(('NEW Reference'!I$16*List!$H3145)+'NEW Reference'!I$17,0)</f>
        <v>3037</v>
      </c>
      <c r="Q3145" s="34">
        <f>ROUND(('NEW Reference'!J$16*List!$H3145)+'NEW Reference'!J$17,0)</f>
        <v>3517</v>
      </c>
      <c r="R3145" s="34">
        <f>ROUND(('NEW Reference'!K$16*List!$H3145)+'NEW Reference'!K$17,0)</f>
        <v>3628</v>
      </c>
      <c r="S3145" s="34">
        <f>ROUND(('NEW Reference'!L$16*List!$H3145)+'NEW Reference'!L$17,0)</f>
        <v>3915</v>
      </c>
      <c r="T3145" s="34">
        <f>ROUND(('NEW Reference'!M$16*List!$H3145)+'NEW Reference'!M$17,0)</f>
        <v>4675</v>
      </c>
      <c r="U3145" s="34">
        <f>ROUND(('NEW Reference'!N$16*List!$H3145)+'NEW Reference'!N$17,0)</f>
        <v>18865</v>
      </c>
      <c r="V3145" s="35">
        <f>ROUND(('NEW Reference'!O$16*List!$H3145)+'NEW Reference'!O$17,0)</f>
        <v>701</v>
      </c>
      <c r="W3145" s="35">
        <f>ROUND(('NEW Reference'!P$16*List!$H3145)+'NEW Reference'!P$17,0)</f>
        <v>988</v>
      </c>
      <c r="X3145" s="35">
        <f>ROUND(('NEW Reference'!Q$16*List!$H3145)+'NEW Reference'!Q$17,0)</f>
        <v>494</v>
      </c>
      <c r="Y3145" s="36"/>
      <c r="Z3145" s="4" t="str">
        <f t="shared" si="146"/>
        <v>MANITOWOC, Wisconsin</v>
      </c>
      <c r="AA3145" s="46" t="s">
        <v>8604</v>
      </c>
      <c r="AB3145" s="37" t="s">
        <v>49</v>
      </c>
      <c r="AC3145" s="41" t="s">
        <v>8520</v>
      </c>
      <c r="AD3145" s="42"/>
      <c r="AE3145">
        <f t="shared" si="147"/>
        <v>0.85420000000000007</v>
      </c>
    </row>
    <row r="3146" spans="1:31">
      <c r="A3146" s="28" t="s">
        <v>8605</v>
      </c>
      <c r="B3146" s="44" t="s">
        <v>8606</v>
      </c>
      <c r="C3146" s="47">
        <v>48140</v>
      </c>
      <c r="D3146" s="30" t="s">
        <v>1752</v>
      </c>
      <c r="E3146" s="37" t="s">
        <v>8607</v>
      </c>
      <c r="F3146" s="49" t="s">
        <v>8520</v>
      </c>
      <c r="G3146" s="33" t="s">
        <v>48</v>
      </c>
      <c r="H3146">
        <f t="shared" si="145"/>
        <v>0.8609</v>
      </c>
      <c r="I3146" s="34">
        <f>ROUND(('NEW Reference'!B$16*List!$H3146)+'NEW Reference'!B$17,0)</f>
        <v>1087</v>
      </c>
      <c r="J3146" s="34">
        <f>ROUND(('NEW Reference'!C$16*List!$H3146)+'NEW Reference'!C$17,0)</f>
        <v>1620</v>
      </c>
      <c r="K3146" s="34">
        <f>ROUND(('NEW Reference'!D$16*List!$H3146)+'NEW Reference'!D$17,0)</f>
        <v>1942</v>
      </c>
      <c r="L3146" s="34">
        <f>ROUND(('NEW Reference'!E$16*List!$H3146)+'NEW Reference'!E$17,0)</f>
        <v>2400</v>
      </c>
      <c r="M3146" s="34">
        <f>ROUND(('NEW Reference'!F$16*List!$H3146)+'NEW Reference'!F$17,0)</f>
        <v>2501</v>
      </c>
      <c r="N3146" s="34">
        <f>ROUND(('NEW Reference'!G$16*List!$H3146)+'NEW Reference'!G$17,0)</f>
        <v>2831</v>
      </c>
      <c r="O3146" s="34">
        <f>ROUND(('NEW Reference'!H$16*List!$H3146)+'NEW Reference'!H$17,0)</f>
        <v>2939</v>
      </c>
      <c r="P3146" s="34">
        <f>ROUND(('NEW Reference'!I$16*List!$H3146)+'NEW Reference'!I$17,0)</f>
        <v>3054</v>
      </c>
      <c r="Q3146" s="34">
        <f>ROUND(('NEW Reference'!J$16*List!$H3146)+'NEW Reference'!J$17,0)</f>
        <v>3537</v>
      </c>
      <c r="R3146" s="34">
        <f>ROUND(('NEW Reference'!K$16*List!$H3146)+'NEW Reference'!K$17,0)</f>
        <v>3649</v>
      </c>
      <c r="S3146" s="34">
        <f>ROUND(('NEW Reference'!L$16*List!$H3146)+'NEW Reference'!L$17,0)</f>
        <v>3937</v>
      </c>
      <c r="T3146" s="34">
        <f>ROUND(('NEW Reference'!M$16*List!$H3146)+'NEW Reference'!M$17,0)</f>
        <v>4702</v>
      </c>
      <c r="U3146" s="34">
        <f>ROUND(('NEW Reference'!N$16*List!$H3146)+'NEW Reference'!N$17,0)</f>
        <v>18973</v>
      </c>
      <c r="V3146" s="35">
        <f>ROUND(('NEW Reference'!O$16*List!$H3146)+'NEW Reference'!O$17,0)</f>
        <v>705</v>
      </c>
      <c r="W3146" s="35">
        <f>ROUND(('NEW Reference'!P$16*List!$H3146)+'NEW Reference'!P$17,0)</f>
        <v>994</v>
      </c>
      <c r="X3146" s="35">
        <f>ROUND(('NEW Reference'!Q$16*List!$H3146)+'NEW Reference'!Q$17,0)</f>
        <v>497</v>
      </c>
      <c r="Y3146" s="36"/>
      <c r="Z3146" s="4" t="str">
        <f t="shared" si="146"/>
        <v>MARATHON, Wisconsin</v>
      </c>
      <c r="AA3146" s="46" t="s">
        <v>8607</v>
      </c>
      <c r="AB3146" s="37" t="s">
        <v>49</v>
      </c>
      <c r="AC3146" s="41" t="s">
        <v>8520</v>
      </c>
      <c r="AD3146" s="42"/>
      <c r="AE3146">
        <f t="shared" si="147"/>
        <v>0.8609</v>
      </c>
    </row>
    <row r="3147" spans="1:31">
      <c r="A3147" s="28" t="s">
        <v>8608</v>
      </c>
      <c r="B3147" s="44" t="s">
        <v>8609</v>
      </c>
      <c r="C3147" s="45">
        <v>99952</v>
      </c>
      <c r="D3147" s="30" t="s">
        <v>258</v>
      </c>
      <c r="E3147" s="46" t="s">
        <v>8610</v>
      </c>
      <c r="F3147" s="50" t="s">
        <v>8520</v>
      </c>
      <c r="G3147" s="33" t="s">
        <v>59</v>
      </c>
      <c r="H3147">
        <f t="shared" si="145"/>
        <v>0.85420000000000007</v>
      </c>
      <c r="I3147" s="34">
        <f>ROUND(('NEW Reference'!B$16*List!$H3147)+'NEW Reference'!B$17,0)</f>
        <v>1080</v>
      </c>
      <c r="J3147" s="34">
        <f>ROUND(('NEW Reference'!C$16*List!$H3147)+'NEW Reference'!C$17,0)</f>
        <v>1611</v>
      </c>
      <c r="K3147" s="34">
        <f>ROUND(('NEW Reference'!D$16*List!$H3147)+'NEW Reference'!D$17,0)</f>
        <v>1930</v>
      </c>
      <c r="L3147" s="34">
        <f>ROUND(('NEW Reference'!E$16*List!$H3147)+'NEW Reference'!E$17,0)</f>
        <v>2387</v>
      </c>
      <c r="M3147" s="34">
        <f>ROUND(('NEW Reference'!F$16*List!$H3147)+'NEW Reference'!F$17,0)</f>
        <v>2487</v>
      </c>
      <c r="N3147" s="34">
        <f>ROUND(('NEW Reference'!G$16*List!$H3147)+'NEW Reference'!G$17,0)</f>
        <v>2815</v>
      </c>
      <c r="O3147" s="34">
        <f>ROUND(('NEW Reference'!H$16*List!$H3147)+'NEW Reference'!H$17,0)</f>
        <v>2922</v>
      </c>
      <c r="P3147" s="34">
        <f>ROUND(('NEW Reference'!I$16*List!$H3147)+'NEW Reference'!I$17,0)</f>
        <v>3037</v>
      </c>
      <c r="Q3147" s="34">
        <f>ROUND(('NEW Reference'!J$16*List!$H3147)+'NEW Reference'!J$17,0)</f>
        <v>3517</v>
      </c>
      <c r="R3147" s="34">
        <f>ROUND(('NEW Reference'!K$16*List!$H3147)+'NEW Reference'!K$17,0)</f>
        <v>3628</v>
      </c>
      <c r="S3147" s="34">
        <f>ROUND(('NEW Reference'!L$16*List!$H3147)+'NEW Reference'!L$17,0)</f>
        <v>3915</v>
      </c>
      <c r="T3147" s="34">
        <f>ROUND(('NEW Reference'!M$16*List!$H3147)+'NEW Reference'!M$17,0)</f>
        <v>4675</v>
      </c>
      <c r="U3147" s="34">
        <f>ROUND(('NEW Reference'!N$16*List!$H3147)+'NEW Reference'!N$17,0)</f>
        <v>18865</v>
      </c>
      <c r="V3147" s="35">
        <f>ROUND(('NEW Reference'!O$16*List!$H3147)+'NEW Reference'!O$17,0)</f>
        <v>701</v>
      </c>
      <c r="W3147" s="35">
        <f>ROUND(('NEW Reference'!P$16*List!$H3147)+'NEW Reference'!P$17,0)</f>
        <v>988</v>
      </c>
      <c r="X3147" s="35">
        <f>ROUND(('NEW Reference'!Q$16*List!$H3147)+'NEW Reference'!Q$17,0)</f>
        <v>494</v>
      </c>
      <c r="Y3147" s="36"/>
      <c r="Z3147" s="4" t="str">
        <f t="shared" si="146"/>
        <v>MARINETTE, Wisconsin</v>
      </c>
      <c r="AA3147" s="37" t="s">
        <v>8610</v>
      </c>
      <c r="AB3147" s="37" t="s">
        <v>49</v>
      </c>
      <c r="AC3147" s="32" t="s">
        <v>8520</v>
      </c>
      <c r="AD3147" s="38"/>
      <c r="AE3147">
        <f t="shared" si="147"/>
        <v>0.85420000000000007</v>
      </c>
    </row>
    <row r="3148" spans="1:31">
      <c r="A3148" s="28" t="s">
        <v>8611</v>
      </c>
      <c r="B3148" s="44" t="s">
        <v>8612</v>
      </c>
      <c r="C3148" s="45">
        <v>99952</v>
      </c>
      <c r="D3148" s="30" t="s">
        <v>258</v>
      </c>
      <c r="E3148" s="46" t="s">
        <v>3981</v>
      </c>
      <c r="F3148" s="50" t="s">
        <v>8520</v>
      </c>
      <c r="G3148" s="33" t="s">
        <v>59</v>
      </c>
      <c r="H3148">
        <f t="shared" si="145"/>
        <v>0.85420000000000007</v>
      </c>
      <c r="I3148" s="34">
        <f>ROUND(('NEW Reference'!B$16*List!$H3148)+'NEW Reference'!B$17,0)</f>
        <v>1080</v>
      </c>
      <c r="J3148" s="34">
        <f>ROUND(('NEW Reference'!C$16*List!$H3148)+'NEW Reference'!C$17,0)</f>
        <v>1611</v>
      </c>
      <c r="K3148" s="34">
        <f>ROUND(('NEW Reference'!D$16*List!$H3148)+'NEW Reference'!D$17,0)</f>
        <v>1930</v>
      </c>
      <c r="L3148" s="34">
        <f>ROUND(('NEW Reference'!E$16*List!$H3148)+'NEW Reference'!E$17,0)</f>
        <v>2387</v>
      </c>
      <c r="M3148" s="34">
        <f>ROUND(('NEW Reference'!F$16*List!$H3148)+'NEW Reference'!F$17,0)</f>
        <v>2487</v>
      </c>
      <c r="N3148" s="34">
        <f>ROUND(('NEW Reference'!G$16*List!$H3148)+'NEW Reference'!G$17,0)</f>
        <v>2815</v>
      </c>
      <c r="O3148" s="34">
        <f>ROUND(('NEW Reference'!H$16*List!$H3148)+'NEW Reference'!H$17,0)</f>
        <v>2922</v>
      </c>
      <c r="P3148" s="34">
        <f>ROUND(('NEW Reference'!I$16*List!$H3148)+'NEW Reference'!I$17,0)</f>
        <v>3037</v>
      </c>
      <c r="Q3148" s="34">
        <f>ROUND(('NEW Reference'!J$16*List!$H3148)+'NEW Reference'!J$17,0)</f>
        <v>3517</v>
      </c>
      <c r="R3148" s="34">
        <f>ROUND(('NEW Reference'!K$16*List!$H3148)+'NEW Reference'!K$17,0)</f>
        <v>3628</v>
      </c>
      <c r="S3148" s="34">
        <f>ROUND(('NEW Reference'!L$16*List!$H3148)+'NEW Reference'!L$17,0)</f>
        <v>3915</v>
      </c>
      <c r="T3148" s="34">
        <f>ROUND(('NEW Reference'!M$16*List!$H3148)+'NEW Reference'!M$17,0)</f>
        <v>4675</v>
      </c>
      <c r="U3148" s="34">
        <f>ROUND(('NEW Reference'!N$16*List!$H3148)+'NEW Reference'!N$17,0)</f>
        <v>18865</v>
      </c>
      <c r="V3148" s="35">
        <f>ROUND(('NEW Reference'!O$16*List!$H3148)+'NEW Reference'!O$17,0)</f>
        <v>701</v>
      </c>
      <c r="W3148" s="35">
        <f>ROUND(('NEW Reference'!P$16*List!$H3148)+'NEW Reference'!P$17,0)</f>
        <v>988</v>
      </c>
      <c r="X3148" s="35">
        <f>ROUND(('NEW Reference'!Q$16*List!$H3148)+'NEW Reference'!Q$17,0)</f>
        <v>494</v>
      </c>
      <c r="Y3148" s="36"/>
      <c r="Z3148" s="4" t="str">
        <f t="shared" si="146"/>
        <v>MARQUETTE, Wisconsin</v>
      </c>
      <c r="AA3148" s="37" t="s">
        <v>3981</v>
      </c>
      <c r="AB3148" s="37" t="s">
        <v>49</v>
      </c>
      <c r="AC3148" s="32" t="s">
        <v>8520</v>
      </c>
      <c r="AD3148" s="38"/>
      <c r="AE3148">
        <f t="shared" si="147"/>
        <v>0.85420000000000007</v>
      </c>
    </row>
    <row r="3149" spans="1:31">
      <c r="A3149" s="28" t="s">
        <v>8613</v>
      </c>
      <c r="B3149" s="44" t="s">
        <v>8614</v>
      </c>
      <c r="C3149" s="47">
        <v>99952</v>
      </c>
      <c r="D3149" s="30" t="s">
        <v>258</v>
      </c>
      <c r="E3149" s="37" t="s">
        <v>8615</v>
      </c>
      <c r="F3149" s="50" t="s">
        <v>8520</v>
      </c>
      <c r="G3149" s="33" t="s">
        <v>59</v>
      </c>
      <c r="H3149">
        <f t="shared" si="145"/>
        <v>0.85420000000000007</v>
      </c>
      <c r="I3149" s="34">
        <f>ROUND(('NEW Reference'!B$16*List!$H3149)+'NEW Reference'!B$17,0)</f>
        <v>1080</v>
      </c>
      <c r="J3149" s="34">
        <f>ROUND(('NEW Reference'!C$16*List!$H3149)+'NEW Reference'!C$17,0)</f>
        <v>1611</v>
      </c>
      <c r="K3149" s="34">
        <f>ROUND(('NEW Reference'!D$16*List!$H3149)+'NEW Reference'!D$17,0)</f>
        <v>1930</v>
      </c>
      <c r="L3149" s="34">
        <f>ROUND(('NEW Reference'!E$16*List!$H3149)+'NEW Reference'!E$17,0)</f>
        <v>2387</v>
      </c>
      <c r="M3149" s="34">
        <f>ROUND(('NEW Reference'!F$16*List!$H3149)+'NEW Reference'!F$17,0)</f>
        <v>2487</v>
      </c>
      <c r="N3149" s="34">
        <f>ROUND(('NEW Reference'!G$16*List!$H3149)+'NEW Reference'!G$17,0)</f>
        <v>2815</v>
      </c>
      <c r="O3149" s="34">
        <f>ROUND(('NEW Reference'!H$16*List!$H3149)+'NEW Reference'!H$17,0)</f>
        <v>2922</v>
      </c>
      <c r="P3149" s="34">
        <f>ROUND(('NEW Reference'!I$16*List!$H3149)+'NEW Reference'!I$17,0)</f>
        <v>3037</v>
      </c>
      <c r="Q3149" s="34">
        <f>ROUND(('NEW Reference'!J$16*List!$H3149)+'NEW Reference'!J$17,0)</f>
        <v>3517</v>
      </c>
      <c r="R3149" s="34">
        <f>ROUND(('NEW Reference'!K$16*List!$H3149)+'NEW Reference'!K$17,0)</f>
        <v>3628</v>
      </c>
      <c r="S3149" s="34">
        <f>ROUND(('NEW Reference'!L$16*List!$H3149)+'NEW Reference'!L$17,0)</f>
        <v>3915</v>
      </c>
      <c r="T3149" s="34">
        <f>ROUND(('NEW Reference'!M$16*List!$H3149)+'NEW Reference'!M$17,0)</f>
        <v>4675</v>
      </c>
      <c r="U3149" s="34">
        <f>ROUND(('NEW Reference'!N$16*List!$H3149)+'NEW Reference'!N$17,0)</f>
        <v>18865</v>
      </c>
      <c r="V3149" s="35">
        <f>ROUND(('NEW Reference'!O$16*List!$H3149)+'NEW Reference'!O$17,0)</f>
        <v>701</v>
      </c>
      <c r="W3149" s="35">
        <f>ROUND(('NEW Reference'!P$16*List!$H3149)+'NEW Reference'!P$17,0)</f>
        <v>988</v>
      </c>
      <c r="X3149" s="35">
        <f>ROUND(('NEW Reference'!Q$16*List!$H3149)+'NEW Reference'!Q$17,0)</f>
        <v>494</v>
      </c>
      <c r="Y3149" s="36"/>
      <c r="Z3149" s="4" t="str">
        <f t="shared" si="146"/>
        <v>MENOMONEE, Wisconsin</v>
      </c>
      <c r="AA3149" s="37" t="s">
        <v>8615</v>
      </c>
      <c r="AB3149" s="37" t="s">
        <v>49</v>
      </c>
      <c r="AC3149" s="32" t="s">
        <v>8520</v>
      </c>
      <c r="AD3149" s="38"/>
      <c r="AE3149">
        <f t="shared" si="147"/>
        <v>0.85420000000000007</v>
      </c>
    </row>
    <row r="3150" spans="1:31">
      <c r="A3150" s="28" t="s">
        <v>8616</v>
      </c>
      <c r="B3150" s="44" t="s">
        <v>8617</v>
      </c>
      <c r="C3150" s="47">
        <v>33340</v>
      </c>
      <c r="D3150" s="30" t="s">
        <v>1199</v>
      </c>
      <c r="E3150" s="37" t="s">
        <v>8618</v>
      </c>
      <c r="F3150" s="49" t="s">
        <v>8520</v>
      </c>
      <c r="G3150" s="33" t="s">
        <v>48</v>
      </c>
      <c r="H3150">
        <f t="shared" si="145"/>
        <v>0.96400000000000008</v>
      </c>
      <c r="I3150" s="34">
        <f>ROUND(('NEW Reference'!B$16*List!$H3150)+'NEW Reference'!B$17,0)</f>
        <v>1182</v>
      </c>
      <c r="J3150" s="34">
        <f>ROUND(('NEW Reference'!C$16*List!$H3150)+'NEW Reference'!C$17,0)</f>
        <v>1763</v>
      </c>
      <c r="K3150" s="34">
        <f>ROUND(('NEW Reference'!D$16*List!$H3150)+'NEW Reference'!D$17,0)</f>
        <v>2112</v>
      </c>
      <c r="L3150" s="34">
        <f>ROUND(('NEW Reference'!E$16*List!$H3150)+'NEW Reference'!E$17,0)</f>
        <v>2611</v>
      </c>
      <c r="M3150" s="34">
        <f>ROUND(('NEW Reference'!F$16*List!$H3150)+'NEW Reference'!F$17,0)</f>
        <v>2720</v>
      </c>
      <c r="N3150" s="34">
        <f>ROUND(('NEW Reference'!G$16*List!$H3150)+'NEW Reference'!G$17,0)</f>
        <v>3079</v>
      </c>
      <c r="O3150" s="34">
        <f>ROUND(('NEW Reference'!H$16*List!$H3150)+'NEW Reference'!H$17,0)</f>
        <v>3197</v>
      </c>
      <c r="P3150" s="34">
        <f>ROUND(('NEW Reference'!I$16*List!$H3150)+'NEW Reference'!I$17,0)</f>
        <v>3322</v>
      </c>
      <c r="Q3150" s="34">
        <f>ROUND(('NEW Reference'!J$16*List!$H3150)+'NEW Reference'!J$17,0)</f>
        <v>3847</v>
      </c>
      <c r="R3150" s="34">
        <f>ROUND(('NEW Reference'!K$16*List!$H3150)+'NEW Reference'!K$17,0)</f>
        <v>3969</v>
      </c>
      <c r="S3150" s="34">
        <f>ROUND(('NEW Reference'!L$16*List!$H3150)+'NEW Reference'!L$17,0)</f>
        <v>4283</v>
      </c>
      <c r="T3150" s="34">
        <f>ROUND(('NEW Reference'!M$16*List!$H3150)+'NEW Reference'!M$17,0)</f>
        <v>5115</v>
      </c>
      <c r="U3150" s="34">
        <f>ROUND(('NEW Reference'!N$16*List!$H3150)+'NEW Reference'!N$17,0)</f>
        <v>20638</v>
      </c>
      <c r="V3150" s="35">
        <f>ROUND(('NEW Reference'!O$16*List!$H3150)+'NEW Reference'!O$17,0)</f>
        <v>767</v>
      </c>
      <c r="W3150" s="35">
        <f>ROUND(('NEW Reference'!P$16*List!$H3150)+'NEW Reference'!P$17,0)</f>
        <v>1081</v>
      </c>
      <c r="X3150" s="35">
        <f>ROUND(('NEW Reference'!Q$16*List!$H3150)+'NEW Reference'!Q$17,0)</f>
        <v>541</v>
      </c>
      <c r="Y3150" s="36"/>
      <c r="Z3150" s="4" t="str">
        <f t="shared" si="146"/>
        <v>MILWAUKEE, Wisconsin</v>
      </c>
      <c r="AA3150" s="46" t="s">
        <v>8618</v>
      </c>
      <c r="AB3150" s="37" t="s">
        <v>49</v>
      </c>
      <c r="AC3150" s="41" t="s">
        <v>8520</v>
      </c>
      <c r="AD3150" s="42"/>
      <c r="AE3150">
        <f t="shared" si="147"/>
        <v>0.96400000000000008</v>
      </c>
    </row>
    <row r="3151" spans="1:31">
      <c r="A3151" s="28" t="s">
        <v>8619</v>
      </c>
      <c r="B3151" s="44" t="s">
        <v>8620</v>
      </c>
      <c r="C3151" s="45">
        <v>99952</v>
      </c>
      <c r="D3151" s="30" t="s">
        <v>258</v>
      </c>
      <c r="E3151" s="46" t="s">
        <v>253</v>
      </c>
      <c r="F3151" s="50" t="s">
        <v>8520</v>
      </c>
      <c r="G3151" s="33" t="s">
        <v>59</v>
      </c>
      <c r="H3151">
        <f t="shared" ref="H3151:H3207" si="148">IFERROR(INDEX($AH:$AH,MATCH($C3151,$AF:$AF,0)),"")</f>
        <v>0.85420000000000007</v>
      </c>
      <c r="I3151" s="34">
        <f>ROUND(('NEW Reference'!B$16*List!$H3151)+'NEW Reference'!B$17,0)</f>
        <v>1080</v>
      </c>
      <c r="J3151" s="34">
        <f>ROUND(('NEW Reference'!C$16*List!$H3151)+'NEW Reference'!C$17,0)</f>
        <v>1611</v>
      </c>
      <c r="K3151" s="34">
        <f>ROUND(('NEW Reference'!D$16*List!$H3151)+'NEW Reference'!D$17,0)</f>
        <v>1930</v>
      </c>
      <c r="L3151" s="34">
        <f>ROUND(('NEW Reference'!E$16*List!$H3151)+'NEW Reference'!E$17,0)</f>
        <v>2387</v>
      </c>
      <c r="M3151" s="34">
        <f>ROUND(('NEW Reference'!F$16*List!$H3151)+'NEW Reference'!F$17,0)</f>
        <v>2487</v>
      </c>
      <c r="N3151" s="34">
        <f>ROUND(('NEW Reference'!G$16*List!$H3151)+'NEW Reference'!G$17,0)</f>
        <v>2815</v>
      </c>
      <c r="O3151" s="34">
        <f>ROUND(('NEW Reference'!H$16*List!$H3151)+'NEW Reference'!H$17,0)</f>
        <v>2922</v>
      </c>
      <c r="P3151" s="34">
        <f>ROUND(('NEW Reference'!I$16*List!$H3151)+'NEW Reference'!I$17,0)</f>
        <v>3037</v>
      </c>
      <c r="Q3151" s="34">
        <f>ROUND(('NEW Reference'!J$16*List!$H3151)+'NEW Reference'!J$17,0)</f>
        <v>3517</v>
      </c>
      <c r="R3151" s="34">
        <f>ROUND(('NEW Reference'!K$16*List!$H3151)+'NEW Reference'!K$17,0)</f>
        <v>3628</v>
      </c>
      <c r="S3151" s="34">
        <f>ROUND(('NEW Reference'!L$16*List!$H3151)+'NEW Reference'!L$17,0)</f>
        <v>3915</v>
      </c>
      <c r="T3151" s="34">
        <f>ROUND(('NEW Reference'!M$16*List!$H3151)+'NEW Reference'!M$17,0)</f>
        <v>4675</v>
      </c>
      <c r="U3151" s="34">
        <f>ROUND(('NEW Reference'!N$16*List!$H3151)+'NEW Reference'!N$17,0)</f>
        <v>18865</v>
      </c>
      <c r="V3151" s="35">
        <f>ROUND(('NEW Reference'!O$16*List!$H3151)+'NEW Reference'!O$17,0)</f>
        <v>701</v>
      </c>
      <c r="W3151" s="35">
        <f>ROUND(('NEW Reference'!P$16*List!$H3151)+'NEW Reference'!P$17,0)</f>
        <v>988</v>
      </c>
      <c r="X3151" s="35">
        <f>ROUND(('NEW Reference'!Q$16*List!$H3151)+'NEW Reference'!Q$17,0)</f>
        <v>494</v>
      </c>
      <c r="Y3151" s="36"/>
      <c r="Z3151" s="4" t="str">
        <f t="shared" ref="Z3151:Z3214" si="149">CONCATENATE(AA3151, AB3151, AC3151)</f>
        <v>MONROE, Wisconsin</v>
      </c>
      <c r="AA3151" s="46" t="s">
        <v>253</v>
      </c>
      <c r="AB3151" s="37" t="s">
        <v>49</v>
      </c>
      <c r="AC3151" s="41" t="s">
        <v>8520</v>
      </c>
      <c r="AD3151" s="42"/>
      <c r="AE3151">
        <f t="shared" ref="AE3151:AE3214" si="150">IFERROR(INDEX($AH:$AH,MATCH($C3151,$AF:$AF,0)),"")</f>
        <v>0.85420000000000007</v>
      </c>
    </row>
    <row r="3152" spans="1:31">
      <c r="A3152" s="28" t="s">
        <v>8621</v>
      </c>
      <c r="B3152" s="44" t="s">
        <v>8622</v>
      </c>
      <c r="C3152" s="47">
        <v>24580</v>
      </c>
      <c r="D3152" s="30" t="s">
        <v>832</v>
      </c>
      <c r="E3152" s="37" t="s">
        <v>8623</v>
      </c>
      <c r="F3152" s="49" t="s">
        <v>8520</v>
      </c>
      <c r="G3152" s="33" t="s">
        <v>48</v>
      </c>
      <c r="H3152">
        <f t="shared" si="148"/>
        <v>0.95230000000000004</v>
      </c>
      <c r="I3152" s="34">
        <f>ROUND(('NEW Reference'!B$16*List!$H3152)+'NEW Reference'!B$17,0)</f>
        <v>1171</v>
      </c>
      <c r="J3152" s="34">
        <f>ROUND(('NEW Reference'!C$16*List!$H3152)+'NEW Reference'!C$17,0)</f>
        <v>1746</v>
      </c>
      <c r="K3152" s="34">
        <f>ROUND(('NEW Reference'!D$16*List!$H3152)+'NEW Reference'!D$17,0)</f>
        <v>2093</v>
      </c>
      <c r="L3152" s="34">
        <f>ROUND(('NEW Reference'!E$16*List!$H3152)+'NEW Reference'!E$17,0)</f>
        <v>2587</v>
      </c>
      <c r="M3152" s="34">
        <f>ROUND(('NEW Reference'!F$16*List!$H3152)+'NEW Reference'!F$17,0)</f>
        <v>2695</v>
      </c>
      <c r="N3152" s="34">
        <f>ROUND(('NEW Reference'!G$16*List!$H3152)+'NEW Reference'!G$17,0)</f>
        <v>3051</v>
      </c>
      <c r="O3152" s="34">
        <f>ROUND(('NEW Reference'!H$16*List!$H3152)+'NEW Reference'!H$17,0)</f>
        <v>3168</v>
      </c>
      <c r="P3152" s="34">
        <f>ROUND(('NEW Reference'!I$16*List!$H3152)+'NEW Reference'!I$17,0)</f>
        <v>3292</v>
      </c>
      <c r="Q3152" s="34">
        <f>ROUND(('NEW Reference'!J$16*List!$H3152)+'NEW Reference'!J$17,0)</f>
        <v>3812</v>
      </c>
      <c r="R3152" s="34">
        <f>ROUND(('NEW Reference'!K$16*List!$H3152)+'NEW Reference'!K$17,0)</f>
        <v>3932</v>
      </c>
      <c r="S3152" s="34">
        <f>ROUND(('NEW Reference'!L$16*List!$H3152)+'NEW Reference'!L$17,0)</f>
        <v>4243</v>
      </c>
      <c r="T3152" s="34">
        <f>ROUND(('NEW Reference'!M$16*List!$H3152)+'NEW Reference'!M$17,0)</f>
        <v>5068</v>
      </c>
      <c r="U3152" s="34">
        <f>ROUND(('NEW Reference'!N$16*List!$H3152)+'NEW Reference'!N$17,0)</f>
        <v>20449</v>
      </c>
      <c r="V3152" s="35">
        <f>ROUND(('NEW Reference'!O$16*List!$H3152)+'NEW Reference'!O$17,0)</f>
        <v>760</v>
      </c>
      <c r="W3152" s="35">
        <f>ROUND(('NEW Reference'!P$16*List!$H3152)+'NEW Reference'!P$17,0)</f>
        <v>1071</v>
      </c>
      <c r="X3152" s="35">
        <f>ROUND(('NEW Reference'!Q$16*List!$H3152)+'NEW Reference'!Q$17,0)</f>
        <v>536</v>
      </c>
      <c r="Y3152" s="36"/>
      <c r="Z3152" s="4" t="str">
        <f t="shared" si="149"/>
        <v>OCONTO, Wisconsin</v>
      </c>
      <c r="AA3152" s="46" t="s">
        <v>8623</v>
      </c>
      <c r="AB3152" s="37" t="s">
        <v>49</v>
      </c>
      <c r="AC3152" s="41" t="s">
        <v>8520</v>
      </c>
      <c r="AD3152" s="42"/>
      <c r="AE3152">
        <f t="shared" si="150"/>
        <v>0.95230000000000004</v>
      </c>
    </row>
    <row r="3153" spans="1:31">
      <c r="A3153" s="28" t="s">
        <v>8624</v>
      </c>
      <c r="B3153" s="44" t="s">
        <v>8625</v>
      </c>
      <c r="C3153" s="45">
        <v>99952</v>
      </c>
      <c r="D3153" s="30" t="s">
        <v>258</v>
      </c>
      <c r="E3153" s="46" t="s">
        <v>2173</v>
      </c>
      <c r="F3153" s="50" t="s">
        <v>8520</v>
      </c>
      <c r="G3153" s="33" t="s">
        <v>59</v>
      </c>
      <c r="H3153">
        <f t="shared" si="148"/>
        <v>0.85420000000000007</v>
      </c>
      <c r="I3153" s="34">
        <f>ROUND(('NEW Reference'!B$16*List!$H3153)+'NEW Reference'!B$17,0)</f>
        <v>1080</v>
      </c>
      <c r="J3153" s="34">
        <f>ROUND(('NEW Reference'!C$16*List!$H3153)+'NEW Reference'!C$17,0)</f>
        <v>1611</v>
      </c>
      <c r="K3153" s="34">
        <f>ROUND(('NEW Reference'!D$16*List!$H3153)+'NEW Reference'!D$17,0)</f>
        <v>1930</v>
      </c>
      <c r="L3153" s="34">
        <f>ROUND(('NEW Reference'!E$16*List!$H3153)+'NEW Reference'!E$17,0)</f>
        <v>2387</v>
      </c>
      <c r="M3153" s="34">
        <f>ROUND(('NEW Reference'!F$16*List!$H3153)+'NEW Reference'!F$17,0)</f>
        <v>2487</v>
      </c>
      <c r="N3153" s="34">
        <f>ROUND(('NEW Reference'!G$16*List!$H3153)+'NEW Reference'!G$17,0)</f>
        <v>2815</v>
      </c>
      <c r="O3153" s="34">
        <f>ROUND(('NEW Reference'!H$16*List!$H3153)+'NEW Reference'!H$17,0)</f>
        <v>2922</v>
      </c>
      <c r="P3153" s="34">
        <f>ROUND(('NEW Reference'!I$16*List!$H3153)+'NEW Reference'!I$17,0)</f>
        <v>3037</v>
      </c>
      <c r="Q3153" s="34">
        <f>ROUND(('NEW Reference'!J$16*List!$H3153)+'NEW Reference'!J$17,0)</f>
        <v>3517</v>
      </c>
      <c r="R3153" s="34">
        <f>ROUND(('NEW Reference'!K$16*List!$H3153)+'NEW Reference'!K$17,0)</f>
        <v>3628</v>
      </c>
      <c r="S3153" s="34">
        <f>ROUND(('NEW Reference'!L$16*List!$H3153)+'NEW Reference'!L$17,0)</f>
        <v>3915</v>
      </c>
      <c r="T3153" s="34">
        <f>ROUND(('NEW Reference'!M$16*List!$H3153)+'NEW Reference'!M$17,0)</f>
        <v>4675</v>
      </c>
      <c r="U3153" s="34">
        <f>ROUND(('NEW Reference'!N$16*List!$H3153)+'NEW Reference'!N$17,0)</f>
        <v>18865</v>
      </c>
      <c r="V3153" s="35">
        <f>ROUND(('NEW Reference'!O$16*List!$H3153)+'NEW Reference'!O$17,0)</f>
        <v>701</v>
      </c>
      <c r="W3153" s="35">
        <f>ROUND(('NEW Reference'!P$16*List!$H3153)+'NEW Reference'!P$17,0)</f>
        <v>988</v>
      </c>
      <c r="X3153" s="35">
        <f>ROUND(('NEW Reference'!Q$16*List!$H3153)+'NEW Reference'!Q$17,0)</f>
        <v>494</v>
      </c>
      <c r="Y3153" s="36"/>
      <c r="Z3153" s="4" t="str">
        <f t="shared" si="149"/>
        <v>ONEIDA, Wisconsin</v>
      </c>
      <c r="AA3153" s="46" t="s">
        <v>2173</v>
      </c>
      <c r="AB3153" s="37" t="s">
        <v>49</v>
      </c>
      <c r="AC3153" s="41" t="s">
        <v>8520</v>
      </c>
      <c r="AD3153" s="42"/>
      <c r="AE3153">
        <f t="shared" si="150"/>
        <v>0.85420000000000007</v>
      </c>
    </row>
    <row r="3154" spans="1:31">
      <c r="A3154" s="28" t="s">
        <v>8626</v>
      </c>
      <c r="B3154" s="44" t="s">
        <v>8627</v>
      </c>
      <c r="C3154" s="47">
        <v>11540</v>
      </c>
      <c r="D3154" s="30" t="s">
        <v>332</v>
      </c>
      <c r="E3154" s="37" t="s">
        <v>8628</v>
      </c>
      <c r="F3154" s="49" t="s">
        <v>8520</v>
      </c>
      <c r="G3154" s="33" t="s">
        <v>48</v>
      </c>
      <c r="H3154">
        <f t="shared" si="148"/>
        <v>0.92749999999999999</v>
      </c>
      <c r="I3154" s="34">
        <f>ROUND(('NEW Reference'!B$16*List!$H3154)+'NEW Reference'!B$17,0)</f>
        <v>1148</v>
      </c>
      <c r="J3154" s="34">
        <f>ROUND(('NEW Reference'!C$16*List!$H3154)+'NEW Reference'!C$17,0)</f>
        <v>1712</v>
      </c>
      <c r="K3154" s="34">
        <f>ROUND(('NEW Reference'!D$16*List!$H3154)+'NEW Reference'!D$17,0)</f>
        <v>2052</v>
      </c>
      <c r="L3154" s="34">
        <f>ROUND(('NEW Reference'!E$16*List!$H3154)+'NEW Reference'!E$17,0)</f>
        <v>2536</v>
      </c>
      <c r="M3154" s="34">
        <f>ROUND(('NEW Reference'!F$16*List!$H3154)+'NEW Reference'!F$17,0)</f>
        <v>2643</v>
      </c>
      <c r="N3154" s="34">
        <f>ROUND(('NEW Reference'!G$16*List!$H3154)+'NEW Reference'!G$17,0)</f>
        <v>2991</v>
      </c>
      <c r="O3154" s="34">
        <f>ROUND(('NEW Reference'!H$16*List!$H3154)+'NEW Reference'!H$17,0)</f>
        <v>3106</v>
      </c>
      <c r="P3154" s="34">
        <f>ROUND(('NEW Reference'!I$16*List!$H3154)+'NEW Reference'!I$17,0)</f>
        <v>3228</v>
      </c>
      <c r="Q3154" s="34">
        <f>ROUND(('NEW Reference'!J$16*List!$H3154)+'NEW Reference'!J$17,0)</f>
        <v>3738</v>
      </c>
      <c r="R3154" s="34">
        <f>ROUND(('NEW Reference'!K$16*List!$H3154)+'NEW Reference'!K$17,0)</f>
        <v>3855</v>
      </c>
      <c r="S3154" s="34">
        <f>ROUND(('NEW Reference'!L$16*List!$H3154)+'NEW Reference'!L$17,0)</f>
        <v>4160</v>
      </c>
      <c r="T3154" s="34">
        <f>ROUND(('NEW Reference'!M$16*List!$H3154)+'NEW Reference'!M$17,0)</f>
        <v>4969</v>
      </c>
      <c r="U3154" s="34">
        <f>ROUND(('NEW Reference'!N$16*List!$H3154)+'NEW Reference'!N$17,0)</f>
        <v>20048</v>
      </c>
      <c r="V3154" s="35">
        <f>ROUND(('NEW Reference'!O$16*List!$H3154)+'NEW Reference'!O$17,0)</f>
        <v>745</v>
      </c>
      <c r="W3154" s="35">
        <f>ROUND(('NEW Reference'!P$16*List!$H3154)+'NEW Reference'!P$17,0)</f>
        <v>1050</v>
      </c>
      <c r="X3154" s="35">
        <f>ROUND(('NEW Reference'!Q$16*List!$H3154)+'NEW Reference'!Q$17,0)</f>
        <v>525</v>
      </c>
      <c r="Y3154" s="36"/>
      <c r="Z3154" s="4" t="str">
        <f t="shared" si="149"/>
        <v>OUTAGAMIE, Wisconsin</v>
      </c>
      <c r="AA3154" s="46" t="s">
        <v>8628</v>
      </c>
      <c r="AB3154" s="37" t="s">
        <v>49</v>
      </c>
      <c r="AC3154" s="41" t="s">
        <v>8520</v>
      </c>
      <c r="AD3154" s="42"/>
      <c r="AE3154">
        <f t="shared" si="150"/>
        <v>0.92749999999999999</v>
      </c>
    </row>
    <row r="3155" spans="1:31">
      <c r="A3155" s="28" t="s">
        <v>8629</v>
      </c>
      <c r="B3155" s="44" t="s">
        <v>8630</v>
      </c>
      <c r="C3155" s="45">
        <v>33340</v>
      </c>
      <c r="D3155" s="30" t="s">
        <v>1199</v>
      </c>
      <c r="E3155" s="46" t="s">
        <v>8631</v>
      </c>
      <c r="F3155" s="49" t="s">
        <v>8520</v>
      </c>
      <c r="G3155" s="33" t="s">
        <v>48</v>
      </c>
      <c r="H3155">
        <f t="shared" si="148"/>
        <v>0.96400000000000008</v>
      </c>
      <c r="I3155" s="34">
        <f>ROUND(('NEW Reference'!B$16*List!$H3155)+'NEW Reference'!B$17,0)</f>
        <v>1182</v>
      </c>
      <c r="J3155" s="34">
        <f>ROUND(('NEW Reference'!C$16*List!$H3155)+'NEW Reference'!C$17,0)</f>
        <v>1763</v>
      </c>
      <c r="K3155" s="34">
        <f>ROUND(('NEW Reference'!D$16*List!$H3155)+'NEW Reference'!D$17,0)</f>
        <v>2112</v>
      </c>
      <c r="L3155" s="34">
        <f>ROUND(('NEW Reference'!E$16*List!$H3155)+'NEW Reference'!E$17,0)</f>
        <v>2611</v>
      </c>
      <c r="M3155" s="34">
        <f>ROUND(('NEW Reference'!F$16*List!$H3155)+'NEW Reference'!F$17,0)</f>
        <v>2720</v>
      </c>
      <c r="N3155" s="34">
        <f>ROUND(('NEW Reference'!G$16*List!$H3155)+'NEW Reference'!G$17,0)</f>
        <v>3079</v>
      </c>
      <c r="O3155" s="34">
        <f>ROUND(('NEW Reference'!H$16*List!$H3155)+'NEW Reference'!H$17,0)</f>
        <v>3197</v>
      </c>
      <c r="P3155" s="34">
        <f>ROUND(('NEW Reference'!I$16*List!$H3155)+'NEW Reference'!I$17,0)</f>
        <v>3322</v>
      </c>
      <c r="Q3155" s="34">
        <f>ROUND(('NEW Reference'!J$16*List!$H3155)+'NEW Reference'!J$17,0)</f>
        <v>3847</v>
      </c>
      <c r="R3155" s="34">
        <f>ROUND(('NEW Reference'!K$16*List!$H3155)+'NEW Reference'!K$17,0)</f>
        <v>3969</v>
      </c>
      <c r="S3155" s="34">
        <f>ROUND(('NEW Reference'!L$16*List!$H3155)+'NEW Reference'!L$17,0)</f>
        <v>4283</v>
      </c>
      <c r="T3155" s="34">
        <f>ROUND(('NEW Reference'!M$16*List!$H3155)+'NEW Reference'!M$17,0)</f>
        <v>5115</v>
      </c>
      <c r="U3155" s="34">
        <f>ROUND(('NEW Reference'!N$16*List!$H3155)+'NEW Reference'!N$17,0)</f>
        <v>20638</v>
      </c>
      <c r="V3155" s="35">
        <f>ROUND(('NEW Reference'!O$16*List!$H3155)+'NEW Reference'!O$17,0)</f>
        <v>767</v>
      </c>
      <c r="W3155" s="35">
        <f>ROUND(('NEW Reference'!P$16*List!$H3155)+'NEW Reference'!P$17,0)</f>
        <v>1081</v>
      </c>
      <c r="X3155" s="35">
        <f>ROUND(('NEW Reference'!Q$16*List!$H3155)+'NEW Reference'!Q$17,0)</f>
        <v>541</v>
      </c>
      <c r="Y3155" s="36"/>
      <c r="Z3155" s="4" t="str">
        <f t="shared" si="149"/>
        <v>OZAUKEE, Wisconsin</v>
      </c>
      <c r="AA3155" s="46" t="s">
        <v>8631</v>
      </c>
      <c r="AB3155" s="37" t="s">
        <v>49</v>
      </c>
      <c r="AC3155" s="41" t="s">
        <v>8520</v>
      </c>
      <c r="AD3155" s="42"/>
      <c r="AE3155">
        <f t="shared" si="150"/>
        <v>0.96400000000000008</v>
      </c>
    </row>
    <row r="3156" spans="1:31">
      <c r="A3156" s="28" t="s">
        <v>8632</v>
      </c>
      <c r="B3156" s="44" t="s">
        <v>8633</v>
      </c>
      <c r="C3156" s="45">
        <v>99952</v>
      </c>
      <c r="D3156" s="30" t="s">
        <v>258</v>
      </c>
      <c r="E3156" s="46" t="s">
        <v>8634</v>
      </c>
      <c r="F3156" s="50" t="s">
        <v>8520</v>
      </c>
      <c r="G3156" s="33" t="s">
        <v>59</v>
      </c>
      <c r="H3156">
        <f t="shared" si="148"/>
        <v>0.85420000000000007</v>
      </c>
      <c r="I3156" s="34">
        <f>ROUND(('NEW Reference'!B$16*List!$H3156)+'NEW Reference'!B$17,0)</f>
        <v>1080</v>
      </c>
      <c r="J3156" s="34">
        <f>ROUND(('NEW Reference'!C$16*List!$H3156)+'NEW Reference'!C$17,0)</f>
        <v>1611</v>
      </c>
      <c r="K3156" s="34">
        <f>ROUND(('NEW Reference'!D$16*List!$H3156)+'NEW Reference'!D$17,0)</f>
        <v>1930</v>
      </c>
      <c r="L3156" s="34">
        <f>ROUND(('NEW Reference'!E$16*List!$H3156)+'NEW Reference'!E$17,0)</f>
        <v>2387</v>
      </c>
      <c r="M3156" s="34">
        <f>ROUND(('NEW Reference'!F$16*List!$H3156)+'NEW Reference'!F$17,0)</f>
        <v>2487</v>
      </c>
      <c r="N3156" s="34">
        <f>ROUND(('NEW Reference'!G$16*List!$H3156)+'NEW Reference'!G$17,0)</f>
        <v>2815</v>
      </c>
      <c r="O3156" s="34">
        <f>ROUND(('NEW Reference'!H$16*List!$H3156)+'NEW Reference'!H$17,0)</f>
        <v>2922</v>
      </c>
      <c r="P3156" s="34">
        <f>ROUND(('NEW Reference'!I$16*List!$H3156)+'NEW Reference'!I$17,0)</f>
        <v>3037</v>
      </c>
      <c r="Q3156" s="34">
        <f>ROUND(('NEW Reference'!J$16*List!$H3156)+'NEW Reference'!J$17,0)</f>
        <v>3517</v>
      </c>
      <c r="R3156" s="34">
        <f>ROUND(('NEW Reference'!K$16*List!$H3156)+'NEW Reference'!K$17,0)</f>
        <v>3628</v>
      </c>
      <c r="S3156" s="34">
        <f>ROUND(('NEW Reference'!L$16*List!$H3156)+'NEW Reference'!L$17,0)</f>
        <v>3915</v>
      </c>
      <c r="T3156" s="34">
        <f>ROUND(('NEW Reference'!M$16*List!$H3156)+'NEW Reference'!M$17,0)</f>
        <v>4675</v>
      </c>
      <c r="U3156" s="34">
        <f>ROUND(('NEW Reference'!N$16*List!$H3156)+'NEW Reference'!N$17,0)</f>
        <v>18865</v>
      </c>
      <c r="V3156" s="35">
        <f>ROUND(('NEW Reference'!O$16*List!$H3156)+'NEW Reference'!O$17,0)</f>
        <v>701</v>
      </c>
      <c r="W3156" s="35">
        <f>ROUND(('NEW Reference'!P$16*List!$H3156)+'NEW Reference'!P$17,0)</f>
        <v>988</v>
      </c>
      <c r="X3156" s="35">
        <f>ROUND(('NEW Reference'!Q$16*List!$H3156)+'NEW Reference'!Q$17,0)</f>
        <v>494</v>
      </c>
      <c r="Y3156" s="36"/>
      <c r="Z3156" s="4" t="str">
        <f t="shared" si="149"/>
        <v>PEPIN, Wisconsin</v>
      </c>
      <c r="AA3156" s="46" t="s">
        <v>8634</v>
      </c>
      <c r="AB3156" s="37" t="s">
        <v>49</v>
      </c>
      <c r="AC3156" s="41" t="s">
        <v>8520</v>
      </c>
      <c r="AD3156" s="42"/>
      <c r="AE3156">
        <f t="shared" si="150"/>
        <v>0.85420000000000007</v>
      </c>
    </row>
    <row r="3157" spans="1:31">
      <c r="A3157" s="28" t="s">
        <v>8635</v>
      </c>
      <c r="B3157" s="44" t="s">
        <v>8636</v>
      </c>
      <c r="C3157" s="47">
        <v>33460</v>
      </c>
      <c r="D3157" s="30" t="s">
        <v>4075</v>
      </c>
      <c r="E3157" s="37" t="s">
        <v>1932</v>
      </c>
      <c r="F3157" s="49" t="s">
        <v>8520</v>
      </c>
      <c r="G3157" s="33" t="s">
        <v>48</v>
      </c>
      <c r="H3157">
        <f t="shared" si="148"/>
        <v>1.0622</v>
      </c>
      <c r="I3157" s="34">
        <f>ROUND(('NEW Reference'!B$16*List!$H3157)+'NEW Reference'!B$17,0)</f>
        <v>1273</v>
      </c>
      <c r="J3157" s="34">
        <f>ROUND(('NEW Reference'!C$16*List!$H3157)+'NEW Reference'!C$17,0)</f>
        <v>1898</v>
      </c>
      <c r="K3157" s="34">
        <f>ROUND(('NEW Reference'!D$16*List!$H3157)+'NEW Reference'!D$17,0)</f>
        <v>2274</v>
      </c>
      <c r="L3157" s="34">
        <f>ROUND(('NEW Reference'!E$16*List!$H3157)+'NEW Reference'!E$17,0)</f>
        <v>2812</v>
      </c>
      <c r="M3157" s="34">
        <f>ROUND(('NEW Reference'!F$16*List!$H3157)+'NEW Reference'!F$17,0)</f>
        <v>2929</v>
      </c>
      <c r="N3157" s="34">
        <f>ROUND(('NEW Reference'!G$16*List!$H3157)+'NEW Reference'!G$17,0)</f>
        <v>3316</v>
      </c>
      <c r="O3157" s="34">
        <f>ROUND(('NEW Reference'!H$16*List!$H3157)+'NEW Reference'!H$17,0)</f>
        <v>3443</v>
      </c>
      <c r="P3157" s="34">
        <f>ROUND(('NEW Reference'!I$16*List!$H3157)+'NEW Reference'!I$17,0)</f>
        <v>3578</v>
      </c>
      <c r="Q3157" s="34">
        <f>ROUND(('NEW Reference'!J$16*List!$H3157)+'NEW Reference'!J$17,0)</f>
        <v>4143</v>
      </c>
      <c r="R3157" s="34">
        <f>ROUND(('NEW Reference'!K$16*List!$H3157)+'NEW Reference'!K$17,0)</f>
        <v>4274</v>
      </c>
      <c r="S3157" s="34">
        <f>ROUND(('NEW Reference'!L$16*List!$H3157)+'NEW Reference'!L$17,0)</f>
        <v>4612</v>
      </c>
      <c r="T3157" s="34">
        <f>ROUND(('NEW Reference'!M$16*List!$H3157)+'NEW Reference'!M$17,0)</f>
        <v>5508</v>
      </c>
      <c r="U3157" s="34">
        <f>ROUND(('NEW Reference'!N$16*List!$H3157)+'NEW Reference'!N$17,0)</f>
        <v>22223</v>
      </c>
      <c r="V3157" s="35">
        <f>ROUND(('NEW Reference'!O$16*List!$H3157)+'NEW Reference'!O$17,0)</f>
        <v>826</v>
      </c>
      <c r="W3157" s="35">
        <f>ROUND(('NEW Reference'!P$16*List!$H3157)+'NEW Reference'!P$17,0)</f>
        <v>1164</v>
      </c>
      <c r="X3157" s="35">
        <f>ROUND(('NEW Reference'!Q$16*List!$H3157)+'NEW Reference'!Q$17,0)</f>
        <v>582</v>
      </c>
      <c r="Y3157" s="36"/>
      <c r="Z3157" s="4" t="str">
        <f t="shared" si="149"/>
        <v>PIERCE, Wisconsin</v>
      </c>
      <c r="AA3157" s="46" t="s">
        <v>1932</v>
      </c>
      <c r="AB3157" s="37" t="s">
        <v>49</v>
      </c>
      <c r="AC3157" s="41" t="s">
        <v>8520</v>
      </c>
      <c r="AD3157" s="42"/>
      <c r="AE3157">
        <f t="shared" si="150"/>
        <v>1.0622</v>
      </c>
    </row>
    <row r="3158" spans="1:31">
      <c r="A3158" s="28" t="s">
        <v>8637</v>
      </c>
      <c r="B3158" s="44" t="s">
        <v>8638</v>
      </c>
      <c r="C3158" s="45">
        <v>99952</v>
      </c>
      <c r="D3158" s="30" t="s">
        <v>258</v>
      </c>
      <c r="E3158" s="46" t="s">
        <v>701</v>
      </c>
      <c r="F3158" s="50" t="s">
        <v>8520</v>
      </c>
      <c r="G3158" s="33" t="s">
        <v>59</v>
      </c>
      <c r="H3158">
        <f t="shared" si="148"/>
        <v>0.85420000000000007</v>
      </c>
      <c r="I3158" s="34">
        <f>ROUND(('NEW Reference'!B$16*List!$H3158)+'NEW Reference'!B$17,0)</f>
        <v>1080</v>
      </c>
      <c r="J3158" s="34">
        <f>ROUND(('NEW Reference'!C$16*List!$H3158)+'NEW Reference'!C$17,0)</f>
        <v>1611</v>
      </c>
      <c r="K3158" s="34">
        <f>ROUND(('NEW Reference'!D$16*List!$H3158)+'NEW Reference'!D$17,0)</f>
        <v>1930</v>
      </c>
      <c r="L3158" s="34">
        <f>ROUND(('NEW Reference'!E$16*List!$H3158)+'NEW Reference'!E$17,0)</f>
        <v>2387</v>
      </c>
      <c r="M3158" s="34">
        <f>ROUND(('NEW Reference'!F$16*List!$H3158)+'NEW Reference'!F$17,0)</f>
        <v>2487</v>
      </c>
      <c r="N3158" s="34">
        <f>ROUND(('NEW Reference'!G$16*List!$H3158)+'NEW Reference'!G$17,0)</f>
        <v>2815</v>
      </c>
      <c r="O3158" s="34">
        <f>ROUND(('NEW Reference'!H$16*List!$H3158)+'NEW Reference'!H$17,0)</f>
        <v>2922</v>
      </c>
      <c r="P3158" s="34">
        <f>ROUND(('NEW Reference'!I$16*List!$H3158)+'NEW Reference'!I$17,0)</f>
        <v>3037</v>
      </c>
      <c r="Q3158" s="34">
        <f>ROUND(('NEW Reference'!J$16*List!$H3158)+'NEW Reference'!J$17,0)</f>
        <v>3517</v>
      </c>
      <c r="R3158" s="34">
        <f>ROUND(('NEW Reference'!K$16*List!$H3158)+'NEW Reference'!K$17,0)</f>
        <v>3628</v>
      </c>
      <c r="S3158" s="34">
        <f>ROUND(('NEW Reference'!L$16*List!$H3158)+'NEW Reference'!L$17,0)</f>
        <v>3915</v>
      </c>
      <c r="T3158" s="34">
        <f>ROUND(('NEW Reference'!M$16*List!$H3158)+'NEW Reference'!M$17,0)</f>
        <v>4675</v>
      </c>
      <c r="U3158" s="34">
        <f>ROUND(('NEW Reference'!N$16*List!$H3158)+'NEW Reference'!N$17,0)</f>
        <v>18865</v>
      </c>
      <c r="V3158" s="35">
        <f>ROUND(('NEW Reference'!O$16*List!$H3158)+'NEW Reference'!O$17,0)</f>
        <v>701</v>
      </c>
      <c r="W3158" s="35">
        <f>ROUND(('NEW Reference'!P$16*List!$H3158)+'NEW Reference'!P$17,0)</f>
        <v>988</v>
      </c>
      <c r="X3158" s="35">
        <f>ROUND(('NEW Reference'!Q$16*List!$H3158)+'NEW Reference'!Q$17,0)</f>
        <v>494</v>
      </c>
      <c r="Y3158" s="36"/>
      <c r="Z3158" s="4" t="str">
        <f t="shared" si="149"/>
        <v>POLK, Wisconsin</v>
      </c>
      <c r="AA3158" s="37" t="s">
        <v>701</v>
      </c>
      <c r="AB3158" s="37" t="s">
        <v>49</v>
      </c>
      <c r="AC3158" s="32" t="s">
        <v>8520</v>
      </c>
      <c r="AD3158" s="38"/>
      <c r="AE3158">
        <f t="shared" si="150"/>
        <v>0.85420000000000007</v>
      </c>
    </row>
    <row r="3159" spans="1:31">
      <c r="A3159" s="28" t="s">
        <v>8639</v>
      </c>
      <c r="B3159" s="44" t="s">
        <v>8640</v>
      </c>
      <c r="C3159" s="47">
        <v>99952</v>
      </c>
      <c r="D3159" s="30" t="s">
        <v>258</v>
      </c>
      <c r="E3159" s="37" t="s">
        <v>6113</v>
      </c>
      <c r="F3159" s="50" t="s">
        <v>8520</v>
      </c>
      <c r="G3159" s="33" t="s">
        <v>59</v>
      </c>
      <c r="H3159">
        <f t="shared" si="148"/>
        <v>0.85420000000000007</v>
      </c>
      <c r="I3159" s="34">
        <f>ROUND(('NEW Reference'!B$16*List!$H3159)+'NEW Reference'!B$17,0)</f>
        <v>1080</v>
      </c>
      <c r="J3159" s="34">
        <f>ROUND(('NEW Reference'!C$16*List!$H3159)+'NEW Reference'!C$17,0)</f>
        <v>1611</v>
      </c>
      <c r="K3159" s="34">
        <f>ROUND(('NEW Reference'!D$16*List!$H3159)+'NEW Reference'!D$17,0)</f>
        <v>1930</v>
      </c>
      <c r="L3159" s="34">
        <f>ROUND(('NEW Reference'!E$16*List!$H3159)+'NEW Reference'!E$17,0)</f>
        <v>2387</v>
      </c>
      <c r="M3159" s="34">
        <f>ROUND(('NEW Reference'!F$16*List!$H3159)+'NEW Reference'!F$17,0)</f>
        <v>2487</v>
      </c>
      <c r="N3159" s="34">
        <f>ROUND(('NEW Reference'!G$16*List!$H3159)+'NEW Reference'!G$17,0)</f>
        <v>2815</v>
      </c>
      <c r="O3159" s="34">
        <f>ROUND(('NEW Reference'!H$16*List!$H3159)+'NEW Reference'!H$17,0)</f>
        <v>2922</v>
      </c>
      <c r="P3159" s="34">
        <f>ROUND(('NEW Reference'!I$16*List!$H3159)+'NEW Reference'!I$17,0)</f>
        <v>3037</v>
      </c>
      <c r="Q3159" s="34">
        <f>ROUND(('NEW Reference'!J$16*List!$H3159)+'NEW Reference'!J$17,0)</f>
        <v>3517</v>
      </c>
      <c r="R3159" s="34">
        <f>ROUND(('NEW Reference'!K$16*List!$H3159)+'NEW Reference'!K$17,0)</f>
        <v>3628</v>
      </c>
      <c r="S3159" s="34">
        <f>ROUND(('NEW Reference'!L$16*List!$H3159)+'NEW Reference'!L$17,0)</f>
        <v>3915</v>
      </c>
      <c r="T3159" s="34">
        <f>ROUND(('NEW Reference'!M$16*List!$H3159)+'NEW Reference'!M$17,0)</f>
        <v>4675</v>
      </c>
      <c r="U3159" s="34">
        <f>ROUND(('NEW Reference'!N$16*List!$H3159)+'NEW Reference'!N$17,0)</f>
        <v>18865</v>
      </c>
      <c r="V3159" s="35">
        <f>ROUND(('NEW Reference'!O$16*List!$H3159)+'NEW Reference'!O$17,0)</f>
        <v>701</v>
      </c>
      <c r="W3159" s="35">
        <f>ROUND(('NEW Reference'!P$16*List!$H3159)+'NEW Reference'!P$17,0)</f>
        <v>988</v>
      </c>
      <c r="X3159" s="35">
        <f>ROUND(('NEW Reference'!Q$16*List!$H3159)+'NEW Reference'!Q$17,0)</f>
        <v>494</v>
      </c>
      <c r="Y3159" s="36"/>
      <c r="Z3159" s="4" t="str">
        <f t="shared" si="149"/>
        <v>PORTAGE, Wisconsin</v>
      </c>
      <c r="AA3159" s="46" t="s">
        <v>6113</v>
      </c>
      <c r="AB3159" s="37" t="s">
        <v>49</v>
      </c>
      <c r="AC3159" s="41" t="s">
        <v>8520</v>
      </c>
      <c r="AD3159" s="42"/>
      <c r="AE3159">
        <f t="shared" si="150"/>
        <v>0.85420000000000007</v>
      </c>
    </row>
    <row r="3160" spans="1:31">
      <c r="A3160" s="28" t="s">
        <v>8641</v>
      </c>
      <c r="B3160" s="44" t="s">
        <v>8642</v>
      </c>
      <c r="C3160" s="45">
        <v>99952</v>
      </c>
      <c r="D3160" s="30" t="s">
        <v>258</v>
      </c>
      <c r="E3160" s="46" t="s">
        <v>8643</v>
      </c>
      <c r="F3160" s="50" t="s">
        <v>8520</v>
      </c>
      <c r="G3160" s="33" t="s">
        <v>59</v>
      </c>
      <c r="H3160">
        <f t="shared" si="148"/>
        <v>0.85420000000000007</v>
      </c>
      <c r="I3160" s="34">
        <f>ROUND(('NEW Reference'!B$16*List!$H3160)+'NEW Reference'!B$17,0)</f>
        <v>1080</v>
      </c>
      <c r="J3160" s="34">
        <f>ROUND(('NEW Reference'!C$16*List!$H3160)+'NEW Reference'!C$17,0)</f>
        <v>1611</v>
      </c>
      <c r="K3160" s="34">
        <f>ROUND(('NEW Reference'!D$16*List!$H3160)+'NEW Reference'!D$17,0)</f>
        <v>1930</v>
      </c>
      <c r="L3160" s="34">
        <f>ROUND(('NEW Reference'!E$16*List!$H3160)+'NEW Reference'!E$17,0)</f>
        <v>2387</v>
      </c>
      <c r="M3160" s="34">
        <f>ROUND(('NEW Reference'!F$16*List!$H3160)+'NEW Reference'!F$17,0)</f>
        <v>2487</v>
      </c>
      <c r="N3160" s="34">
        <f>ROUND(('NEW Reference'!G$16*List!$H3160)+'NEW Reference'!G$17,0)</f>
        <v>2815</v>
      </c>
      <c r="O3160" s="34">
        <f>ROUND(('NEW Reference'!H$16*List!$H3160)+'NEW Reference'!H$17,0)</f>
        <v>2922</v>
      </c>
      <c r="P3160" s="34">
        <f>ROUND(('NEW Reference'!I$16*List!$H3160)+'NEW Reference'!I$17,0)</f>
        <v>3037</v>
      </c>
      <c r="Q3160" s="34">
        <f>ROUND(('NEW Reference'!J$16*List!$H3160)+'NEW Reference'!J$17,0)</f>
        <v>3517</v>
      </c>
      <c r="R3160" s="34">
        <f>ROUND(('NEW Reference'!K$16*List!$H3160)+'NEW Reference'!K$17,0)</f>
        <v>3628</v>
      </c>
      <c r="S3160" s="34">
        <f>ROUND(('NEW Reference'!L$16*List!$H3160)+'NEW Reference'!L$17,0)</f>
        <v>3915</v>
      </c>
      <c r="T3160" s="34">
        <f>ROUND(('NEW Reference'!M$16*List!$H3160)+'NEW Reference'!M$17,0)</f>
        <v>4675</v>
      </c>
      <c r="U3160" s="34">
        <f>ROUND(('NEW Reference'!N$16*List!$H3160)+'NEW Reference'!N$17,0)</f>
        <v>18865</v>
      </c>
      <c r="V3160" s="35">
        <f>ROUND(('NEW Reference'!O$16*List!$H3160)+'NEW Reference'!O$17,0)</f>
        <v>701</v>
      </c>
      <c r="W3160" s="35">
        <f>ROUND(('NEW Reference'!P$16*List!$H3160)+'NEW Reference'!P$17,0)</f>
        <v>988</v>
      </c>
      <c r="X3160" s="35">
        <f>ROUND(('NEW Reference'!Q$16*List!$H3160)+'NEW Reference'!Q$17,0)</f>
        <v>494</v>
      </c>
      <c r="Y3160" s="36"/>
      <c r="Z3160" s="4" t="str">
        <f t="shared" si="149"/>
        <v>PRICE, Wisconsin</v>
      </c>
      <c r="AA3160" s="46" t="s">
        <v>8643</v>
      </c>
      <c r="AB3160" s="37" t="s">
        <v>49</v>
      </c>
      <c r="AC3160" s="41" t="s">
        <v>8520</v>
      </c>
      <c r="AD3160" s="42"/>
      <c r="AE3160">
        <f t="shared" si="150"/>
        <v>0.85420000000000007</v>
      </c>
    </row>
    <row r="3161" spans="1:31">
      <c r="A3161" s="28" t="s">
        <v>8644</v>
      </c>
      <c r="B3161" s="44" t="s">
        <v>8645</v>
      </c>
      <c r="C3161" s="47">
        <v>39540</v>
      </c>
      <c r="D3161" s="30" t="s">
        <v>1437</v>
      </c>
      <c r="E3161" s="37" t="s">
        <v>8646</v>
      </c>
      <c r="F3161" s="49" t="s">
        <v>8520</v>
      </c>
      <c r="G3161" s="33" t="s">
        <v>48</v>
      </c>
      <c r="H3161">
        <f t="shared" si="148"/>
        <v>0.99420000000000008</v>
      </c>
      <c r="I3161" s="34">
        <f>ROUND(('NEW Reference'!B$16*List!$H3161)+'NEW Reference'!B$17,0)</f>
        <v>1210</v>
      </c>
      <c r="J3161" s="34">
        <f>ROUND(('NEW Reference'!C$16*List!$H3161)+'NEW Reference'!C$17,0)</f>
        <v>1804</v>
      </c>
      <c r="K3161" s="34">
        <f>ROUND(('NEW Reference'!D$16*List!$H3161)+'NEW Reference'!D$17,0)</f>
        <v>2162</v>
      </c>
      <c r="L3161" s="34">
        <f>ROUND(('NEW Reference'!E$16*List!$H3161)+'NEW Reference'!E$17,0)</f>
        <v>2673</v>
      </c>
      <c r="M3161" s="34">
        <f>ROUND(('NEW Reference'!F$16*List!$H3161)+'NEW Reference'!F$17,0)</f>
        <v>2784</v>
      </c>
      <c r="N3161" s="34">
        <f>ROUND(('NEW Reference'!G$16*List!$H3161)+'NEW Reference'!G$17,0)</f>
        <v>3152</v>
      </c>
      <c r="O3161" s="34">
        <f>ROUND(('NEW Reference'!H$16*List!$H3161)+'NEW Reference'!H$17,0)</f>
        <v>3272</v>
      </c>
      <c r="P3161" s="34">
        <f>ROUND(('NEW Reference'!I$16*List!$H3161)+'NEW Reference'!I$17,0)</f>
        <v>3401</v>
      </c>
      <c r="Q3161" s="34">
        <f>ROUND(('NEW Reference'!J$16*List!$H3161)+'NEW Reference'!J$17,0)</f>
        <v>3938</v>
      </c>
      <c r="R3161" s="34">
        <f>ROUND(('NEW Reference'!K$16*List!$H3161)+'NEW Reference'!K$17,0)</f>
        <v>4063</v>
      </c>
      <c r="S3161" s="34">
        <f>ROUND(('NEW Reference'!L$16*List!$H3161)+'NEW Reference'!L$17,0)</f>
        <v>4384</v>
      </c>
      <c r="T3161" s="34">
        <f>ROUND(('NEW Reference'!M$16*List!$H3161)+'NEW Reference'!M$17,0)</f>
        <v>5236</v>
      </c>
      <c r="U3161" s="34">
        <f>ROUND(('NEW Reference'!N$16*List!$H3161)+'NEW Reference'!N$17,0)</f>
        <v>21125</v>
      </c>
      <c r="V3161" s="35">
        <f>ROUND(('NEW Reference'!O$16*List!$H3161)+'NEW Reference'!O$17,0)</f>
        <v>785</v>
      </c>
      <c r="W3161" s="35">
        <f>ROUND(('NEW Reference'!P$16*List!$H3161)+'NEW Reference'!P$17,0)</f>
        <v>1107</v>
      </c>
      <c r="X3161" s="35">
        <f>ROUND(('NEW Reference'!Q$16*List!$H3161)+'NEW Reference'!Q$17,0)</f>
        <v>553</v>
      </c>
      <c r="Y3161" s="36"/>
      <c r="Z3161" s="4" t="str">
        <f t="shared" si="149"/>
        <v>RACINE, Wisconsin</v>
      </c>
      <c r="AA3161" s="37" t="s">
        <v>8646</v>
      </c>
      <c r="AB3161" s="37" t="s">
        <v>49</v>
      </c>
      <c r="AC3161" s="32" t="s">
        <v>8520</v>
      </c>
      <c r="AD3161" s="38"/>
      <c r="AE3161">
        <f t="shared" si="150"/>
        <v>0.99420000000000008</v>
      </c>
    </row>
    <row r="3162" spans="1:31">
      <c r="A3162" s="28" t="s">
        <v>8647</v>
      </c>
      <c r="B3162" s="44" t="s">
        <v>8648</v>
      </c>
      <c r="C3162" s="45">
        <v>99952</v>
      </c>
      <c r="D3162" s="30" t="s">
        <v>258</v>
      </c>
      <c r="E3162" s="46" t="s">
        <v>2400</v>
      </c>
      <c r="F3162" s="50" t="s">
        <v>8520</v>
      </c>
      <c r="G3162" s="33" t="s">
        <v>59</v>
      </c>
      <c r="H3162">
        <f t="shared" si="148"/>
        <v>0.85420000000000007</v>
      </c>
      <c r="I3162" s="34">
        <f>ROUND(('NEW Reference'!B$16*List!$H3162)+'NEW Reference'!B$17,0)</f>
        <v>1080</v>
      </c>
      <c r="J3162" s="34">
        <f>ROUND(('NEW Reference'!C$16*List!$H3162)+'NEW Reference'!C$17,0)</f>
        <v>1611</v>
      </c>
      <c r="K3162" s="34">
        <f>ROUND(('NEW Reference'!D$16*List!$H3162)+'NEW Reference'!D$17,0)</f>
        <v>1930</v>
      </c>
      <c r="L3162" s="34">
        <f>ROUND(('NEW Reference'!E$16*List!$H3162)+'NEW Reference'!E$17,0)</f>
        <v>2387</v>
      </c>
      <c r="M3162" s="34">
        <f>ROUND(('NEW Reference'!F$16*List!$H3162)+'NEW Reference'!F$17,0)</f>
        <v>2487</v>
      </c>
      <c r="N3162" s="34">
        <f>ROUND(('NEW Reference'!G$16*List!$H3162)+'NEW Reference'!G$17,0)</f>
        <v>2815</v>
      </c>
      <c r="O3162" s="34">
        <f>ROUND(('NEW Reference'!H$16*List!$H3162)+'NEW Reference'!H$17,0)</f>
        <v>2922</v>
      </c>
      <c r="P3162" s="34">
        <f>ROUND(('NEW Reference'!I$16*List!$H3162)+'NEW Reference'!I$17,0)</f>
        <v>3037</v>
      </c>
      <c r="Q3162" s="34">
        <f>ROUND(('NEW Reference'!J$16*List!$H3162)+'NEW Reference'!J$17,0)</f>
        <v>3517</v>
      </c>
      <c r="R3162" s="34">
        <f>ROUND(('NEW Reference'!K$16*List!$H3162)+'NEW Reference'!K$17,0)</f>
        <v>3628</v>
      </c>
      <c r="S3162" s="34">
        <f>ROUND(('NEW Reference'!L$16*List!$H3162)+'NEW Reference'!L$17,0)</f>
        <v>3915</v>
      </c>
      <c r="T3162" s="34">
        <f>ROUND(('NEW Reference'!M$16*List!$H3162)+'NEW Reference'!M$17,0)</f>
        <v>4675</v>
      </c>
      <c r="U3162" s="34">
        <f>ROUND(('NEW Reference'!N$16*List!$H3162)+'NEW Reference'!N$17,0)</f>
        <v>18865</v>
      </c>
      <c r="V3162" s="35">
        <f>ROUND(('NEW Reference'!O$16*List!$H3162)+'NEW Reference'!O$17,0)</f>
        <v>701</v>
      </c>
      <c r="W3162" s="35">
        <f>ROUND(('NEW Reference'!P$16*List!$H3162)+'NEW Reference'!P$17,0)</f>
        <v>988</v>
      </c>
      <c r="X3162" s="35">
        <f>ROUND(('NEW Reference'!Q$16*List!$H3162)+'NEW Reference'!Q$17,0)</f>
        <v>494</v>
      </c>
      <c r="Y3162" s="36"/>
      <c r="Z3162" s="4" t="str">
        <f t="shared" si="149"/>
        <v>RICHLAND, Wisconsin</v>
      </c>
      <c r="AA3162" s="37" t="s">
        <v>2400</v>
      </c>
      <c r="AB3162" s="37" t="s">
        <v>49</v>
      </c>
      <c r="AC3162" s="32" t="s">
        <v>8520</v>
      </c>
      <c r="AD3162" s="38"/>
      <c r="AE3162">
        <f t="shared" si="150"/>
        <v>0.85420000000000007</v>
      </c>
    </row>
    <row r="3163" spans="1:31">
      <c r="A3163" s="28" t="s">
        <v>8649</v>
      </c>
      <c r="B3163" s="44" t="s">
        <v>8650</v>
      </c>
      <c r="C3163" s="45">
        <v>27500</v>
      </c>
      <c r="D3163" s="30" t="s">
        <v>965</v>
      </c>
      <c r="E3163" s="46" t="s">
        <v>4249</v>
      </c>
      <c r="F3163" s="49" t="s">
        <v>8520</v>
      </c>
      <c r="G3163" s="33" t="s">
        <v>48</v>
      </c>
      <c r="H3163">
        <f t="shared" si="148"/>
        <v>0.9446</v>
      </c>
      <c r="I3163" s="34">
        <f>ROUND(('NEW Reference'!B$16*List!$H3163)+'NEW Reference'!B$17,0)</f>
        <v>1164</v>
      </c>
      <c r="J3163" s="34">
        <f>ROUND(('NEW Reference'!C$16*List!$H3163)+'NEW Reference'!C$17,0)</f>
        <v>1736</v>
      </c>
      <c r="K3163" s="34">
        <f>ROUND(('NEW Reference'!D$16*List!$H3163)+'NEW Reference'!D$17,0)</f>
        <v>2080</v>
      </c>
      <c r="L3163" s="34">
        <f>ROUND(('NEW Reference'!E$16*List!$H3163)+'NEW Reference'!E$17,0)</f>
        <v>2571</v>
      </c>
      <c r="M3163" s="34">
        <f>ROUND(('NEW Reference'!F$16*List!$H3163)+'NEW Reference'!F$17,0)</f>
        <v>2679</v>
      </c>
      <c r="N3163" s="34">
        <f>ROUND(('NEW Reference'!G$16*List!$H3163)+'NEW Reference'!G$17,0)</f>
        <v>3033</v>
      </c>
      <c r="O3163" s="34">
        <f>ROUND(('NEW Reference'!H$16*List!$H3163)+'NEW Reference'!H$17,0)</f>
        <v>3148</v>
      </c>
      <c r="P3163" s="34">
        <f>ROUND(('NEW Reference'!I$16*List!$H3163)+'NEW Reference'!I$17,0)</f>
        <v>3272</v>
      </c>
      <c r="Q3163" s="34">
        <f>ROUND(('NEW Reference'!J$16*List!$H3163)+'NEW Reference'!J$17,0)</f>
        <v>3789</v>
      </c>
      <c r="R3163" s="34">
        <f>ROUND(('NEW Reference'!K$16*List!$H3163)+'NEW Reference'!K$17,0)</f>
        <v>3909</v>
      </c>
      <c r="S3163" s="34">
        <f>ROUND(('NEW Reference'!L$16*List!$H3163)+'NEW Reference'!L$17,0)</f>
        <v>4218</v>
      </c>
      <c r="T3163" s="34">
        <f>ROUND(('NEW Reference'!M$16*List!$H3163)+'NEW Reference'!M$17,0)</f>
        <v>5037</v>
      </c>
      <c r="U3163" s="34">
        <f>ROUND(('NEW Reference'!N$16*List!$H3163)+'NEW Reference'!N$17,0)</f>
        <v>20325</v>
      </c>
      <c r="V3163" s="35">
        <f>ROUND(('NEW Reference'!O$16*List!$H3163)+'NEW Reference'!O$17,0)</f>
        <v>756</v>
      </c>
      <c r="W3163" s="35">
        <f>ROUND(('NEW Reference'!P$16*List!$H3163)+'NEW Reference'!P$17,0)</f>
        <v>1065</v>
      </c>
      <c r="X3163" s="35">
        <f>ROUND(('NEW Reference'!Q$16*List!$H3163)+'NEW Reference'!Q$17,0)</f>
        <v>532</v>
      </c>
      <c r="Y3163" s="36"/>
      <c r="Z3163" s="4" t="str">
        <f t="shared" si="149"/>
        <v>ROCK, Wisconsin</v>
      </c>
      <c r="AA3163" s="46" t="s">
        <v>4249</v>
      </c>
      <c r="AB3163" s="37" t="s">
        <v>49</v>
      </c>
      <c r="AC3163" s="41" t="s">
        <v>8520</v>
      </c>
      <c r="AD3163" s="42"/>
      <c r="AE3163">
        <f t="shared" si="150"/>
        <v>0.9446</v>
      </c>
    </row>
    <row r="3164" spans="1:31">
      <c r="A3164" s="28" t="s">
        <v>8651</v>
      </c>
      <c r="B3164" s="44" t="s">
        <v>8652</v>
      </c>
      <c r="C3164" s="47">
        <v>99952</v>
      </c>
      <c r="D3164" s="30" t="s">
        <v>258</v>
      </c>
      <c r="E3164" s="37" t="s">
        <v>7677</v>
      </c>
      <c r="F3164" s="50" t="s">
        <v>8520</v>
      </c>
      <c r="G3164" s="33" t="s">
        <v>59</v>
      </c>
      <c r="H3164">
        <f t="shared" si="148"/>
        <v>0.85420000000000007</v>
      </c>
      <c r="I3164" s="34">
        <f>ROUND(('NEW Reference'!B$16*List!$H3164)+'NEW Reference'!B$17,0)</f>
        <v>1080</v>
      </c>
      <c r="J3164" s="34">
        <f>ROUND(('NEW Reference'!C$16*List!$H3164)+'NEW Reference'!C$17,0)</f>
        <v>1611</v>
      </c>
      <c r="K3164" s="34">
        <f>ROUND(('NEW Reference'!D$16*List!$H3164)+'NEW Reference'!D$17,0)</f>
        <v>1930</v>
      </c>
      <c r="L3164" s="34">
        <f>ROUND(('NEW Reference'!E$16*List!$H3164)+'NEW Reference'!E$17,0)</f>
        <v>2387</v>
      </c>
      <c r="M3164" s="34">
        <f>ROUND(('NEW Reference'!F$16*List!$H3164)+'NEW Reference'!F$17,0)</f>
        <v>2487</v>
      </c>
      <c r="N3164" s="34">
        <f>ROUND(('NEW Reference'!G$16*List!$H3164)+'NEW Reference'!G$17,0)</f>
        <v>2815</v>
      </c>
      <c r="O3164" s="34">
        <f>ROUND(('NEW Reference'!H$16*List!$H3164)+'NEW Reference'!H$17,0)</f>
        <v>2922</v>
      </c>
      <c r="P3164" s="34">
        <f>ROUND(('NEW Reference'!I$16*List!$H3164)+'NEW Reference'!I$17,0)</f>
        <v>3037</v>
      </c>
      <c r="Q3164" s="34">
        <f>ROUND(('NEW Reference'!J$16*List!$H3164)+'NEW Reference'!J$17,0)</f>
        <v>3517</v>
      </c>
      <c r="R3164" s="34">
        <f>ROUND(('NEW Reference'!K$16*List!$H3164)+'NEW Reference'!K$17,0)</f>
        <v>3628</v>
      </c>
      <c r="S3164" s="34">
        <f>ROUND(('NEW Reference'!L$16*List!$H3164)+'NEW Reference'!L$17,0)</f>
        <v>3915</v>
      </c>
      <c r="T3164" s="34">
        <f>ROUND(('NEW Reference'!M$16*List!$H3164)+'NEW Reference'!M$17,0)</f>
        <v>4675</v>
      </c>
      <c r="U3164" s="34">
        <f>ROUND(('NEW Reference'!N$16*List!$H3164)+'NEW Reference'!N$17,0)</f>
        <v>18865</v>
      </c>
      <c r="V3164" s="35">
        <f>ROUND(('NEW Reference'!O$16*List!$H3164)+'NEW Reference'!O$17,0)</f>
        <v>701</v>
      </c>
      <c r="W3164" s="35">
        <f>ROUND(('NEW Reference'!P$16*List!$H3164)+'NEW Reference'!P$17,0)</f>
        <v>988</v>
      </c>
      <c r="X3164" s="35">
        <f>ROUND(('NEW Reference'!Q$16*List!$H3164)+'NEW Reference'!Q$17,0)</f>
        <v>494</v>
      </c>
      <c r="Y3164" s="36"/>
      <c r="Z3164" s="4" t="str">
        <f t="shared" si="149"/>
        <v>RUSK, Wisconsin</v>
      </c>
      <c r="AA3164" s="46" t="s">
        <v>7677</v>
      </c>
      <c r="AB3164" s="37" t="s">
        <v>49</v>
      </c>
      <c r="AC3164" s="41" t="s">
        <v>8520</v>
      </c>
      <c r="AD3164" s="42"/>
      <c r="AE3164">
        <f t="shared" si="150"/>
        <v>0.85420000000000007</v>
      </c>
    </row>
    <row r="3165" spans="1:31">
      <c r="A3165" s="28" t="s">
        <v>8653</v>
      </c>
      <c r="B3165" s="44" t="s">
        <v>8654</v>
      </c>
      <c r="C3165" s="45">
        <v>33460</v>
      </c>
      <c r="D3165" s="30" t="s">
        <v>4075</v>
      </c>
      <c r="E3165" s="46" t="s">
        <v>8655</v>
      </c>
      <c r="F3165" s="49" t="s">
        <v>8520</v>
      </c>
      <c r="G3165" s="33" t="s">
        <v>48</v>
      </c>
      <c r="H3165">
        <f t="shared" si="148"/>
        <v>1.0622</v>
      </c>
      <c r="I3165" s="34">
        <f>ROUND(('NEW Reference'!B$16*List!$H3165)+'NEW Reference'!B$17,0)</f>
        <v>1273</v>
      </c>
      <c r="J3165" s="34">
        <f>ROUND(('NEW Reference'!C$16*List!$H3165)+'NEW Reference'!C$17,0)</f>
        <v>1898</v>
      </c>
      <c r="K3165" s="34">
        <f>ROUND(('NEW Reference'!D$16*List!$H3165)+'NEW Reference'!D$17,0)</f>
        <v>2274</v>
      </c>
      <c r="L3165" s="34">
        <f>ROUND(('NEW Reference'!E$16*List!$H3165)+'NEW Reference'!E$17,0)</f>
        <v>2812</v>
      </c>
      <c r="M3165" s="34">
        <f>ROUND(('NEW Reference'!F$16*List!$H3165)+'NEW Reference'!F$17,0)</f>
        <v>2929</v>
      </c>
      <c r="N3165" s="34">
        <f>ROUND(('NEW Reference'!G$16*List!$H3165)+'NEW Reference'!G$17,0)</f>
        <v>3316</v>
      </c>
      <c r="O3165" s="34">
        <f>ROUND(('NEW Reference'!H$16*List!$H3165)+'NEW Reference'!H$17,0)</f>
        <v>3443</v>
      </c>
      <c r="P3165" s="34">
        <f>ROUND(('NEW Reference'!I$16*List!$H3165)+'NEW Reference'!I$17,0)</f>
        <v>3578</v>
      </c>
      <c r="Q3165" s="34">
        <f>ROUND(('NEW Reference'!J$16*List!$H3165)+'NEW Reference'!J$17,0)</f>
        <v>4143</v>
      </c>
      <c r="R3165" s="34">
        <f>ROUND(('NEW Reference'!K$16*List!$H3165)+'NEW Reference'!K$17,0)</f>
        <v>4274</v>
      </c>
      <c r="S3165" s="34">
        <f>ROUND(('NEW Reference'!L$16*List!$H3165)+'NEW Reference'!L$17,0)</f>
        <v>4612</v>
      </c>
      <c r="T3165" s="34">
        <f>ROUND(('NEW Reference'!M$16*List!$H3165)+'NEW Reference'!M$17,0)</f>
        <v>5508</v>
      </c>
      <c r="U3165" s="34">
        <f>ROUND(('NEW Reference'!N$16*List!$H3165)+'NEW Reference'!N$17,0)</f>
        <v>22223</v>
      </c>
      <c r="V3165" s="35">
        <f>ROUND(('NEW Reference'!O$16*List!$H3165)+'NEW Reference'!O$17,0)</f>
        <v>826</v>
      </c>
      <c r="W3165" s="35">
        <f>ROUND(('NEW Reference'!P$16*List!$H3165)+'NEW Reference'!P$17,0)</f>
        <v>1164</v>
      </c>
      <c r="X3165" s="35">
        <f>ROUND(('NEW Reference'!Q$16*List!$H3165)+'NEW Reference'!Q$17,0)</f>
        <v>582</v>
      </c>
      <c r="Y3165" s="36"/>
      <c r="Z3165" s="4" t="str">
        <f t="shared" si="149"/>
        <v>ST. CROIX, Wisconsin</v>
      </c>
      <c r="AA3165" s="46" t="s">
        <v>8655</v>
      </c>
      <c r="AB3165" s="37" t="s">
        <v>49</v>
      </c>
      <c r="AC3165" s="41" t="s">
        <v>8520</v>
      </c>
      <c r="AD3165" s="42"/>
      <c r="AE3165">
        <f t="shared" si="150"/>
        <v>1.0622</v>
      </c>
    </row>
    <row r="3166" spans="1:31">
      <c r="A3166" s="28" t="s">
        <v>8656</v>
      </c>
      <c r="B3166" s="44" t="s">
        <v>8657</v>
      </c>
      <c r="C3166" s="47">
        <v>99952</v>
      </c>
      <c r="D3166" s="30" t="s">
        <v>258</v>
      </c>
      <c r="E3166" s="37" t="s">
        <v>8658</v>
      </c>
      <c r="F3166" s="50" t="s">
        <v>8520</v>
      </c>
      <c r="G3166" s="33" t="s">
        <v>59</v>
      </c>
      <c r="H3166">
        <f t="shared" si="148"/>
        <v>0.85420000000000007</v>
      </c>
      <c r="I3166" s="34">
        <f>ROUND(('NEW Reference'!B$16*List!$H3166)+'NEW Reference'!B$17,0)</f>
        <v>1080</v>
      </c>
      <c r="J3166" s="34">
        <f>ROUND(('NEW Reference'!C$16*List!$H3166)+'NEW Reference'!C$17,0)</f>
        <v>1611</v>
      </c>
      <c r="K3166" s="34">
        <f>ROUND(('NEW Reference'!D$16*List!$H3166)+'NEW Reference'!D$17,0)</f>
        <v>1930</v>
      </c>
      <c r="L3166" s="34">
        <f>ROUND(('NEW Reference'!E$16*List!$H3166)+'NEW Reference'!E$17,0)</f>
        <v>2387</v>
      </c>
      <c r="M3166" s="34">
        <f>ROUND(('NEW Reference'!F$16*List!$H3166)+'NEW Reference'!F$17,0)</f>
        <v>2487</v>
      </c>
      <c r="N3166" s="34">
        <f>ROUND(('NEW Reference'!G$16*List!$H3166)+'NEW Reference'!G$17,0)</f>
        <v>2815</v>
      </c>
      <c r="O3166" s="34">
        <f>ROUND(('NEW Reference'!H$16*List!$H3166)+'NEW Reference'!H$17,0)</f>
        <v>2922</v>
      </c>
      <c r="P3166" s="34">
        <f>ROUND(('NEW Reference'!I$16*List!$H3166)+'NEW Reference'!I$17,0)</f>
        <v>3037</v>
      </c>
      <c r="Q3166" s="34">
        <f>ROUND(('NEW Reference'!J$16*List!$H3166)+'NEW Reference'!J$17,0)</f>
        <v>3517</v>
      </c>
      <c r="R3166" s="34">
        <f>ROUND(('NEW Reference'!K$16*List!$H3166)+'NEW Reference'!K$17,0)</f>
        <v>3628</v>
      </c>
      <c r="S3166" s="34">
        <f>ROUND(('NEW Reference'!L$16*List!$H3166)+'NEW Reference'!L$17,0)</f>
        <v>3915</v>
      </c>
      <c r="T3166" s="34">
        <f>ROUND(('NEW Reference'!M$16*List!$H3166)+'NEW Reference'!M$17,0)</f>
        <v>4675</v>
      </c>
      <c r="U3166" s="34">
        <f>ROUND(('NEW Reference'!N$16*List!$H3166)+'NEW Reference'!N$17,0)</f>
        <v>18865</v>
      </c>
      <c r="V3166" s="35">
        <f>ROUND(('NEW Reference'!O$16*List!$H3166)+'NEW Reference'!O$17,0)</f>
        <v>701</v>
      </c>
      <c r="W3166" s="35">
        <f>ROUND(('NEW Reference'!P$16*List!$H3166)+'NEW Reference'!P$17,0)</f>
        <v>988</v>
      </c>
      <c r="X3166" s="35">
        <f>ROUND(('NEW Reference'!Q$16*List!$H3166)+'NEW Reference'!Q$17,0)</f>
        <v>494</v>
      </c>
      <c r="Y3166" s="36"/>
      <c r="Z3166" s="4" t="str">
        <f t="shared" si="149"/>
        <v>SAUK, Wisconsin</v>
      </c>
      <c r="AA3166" s="46" t="s">
        <v>8658</v>
      </c>
      <c r="AB3166" s="37" t="s">
        <v>49</v>
      </c>
      <c r="AC3166" s="41" t="s">
        <v>8520</v>
      </c>
      <c r="AD3166" s="42"/>
      <c r="AE3166">
        <f t="shared" si="150"/>
        <v>0.85420000000000007</v>
      </c>
    </row>
    <row r="3167" spans="1:31">
      <c r="A3167" s="28" t="s">
        <v>8659</v>
      </c>
      <c r="B3167" s="44" t="s">
        <v>8660</v>
      </c>
      <c r="C3167" s="45">
        <v>99952</v>
      </c>
      <c r="D3167" s="30" t="s">
        <v>258</v>
      </c>
      <c r="E3167" s="46" t="s">
        <v>8661</v>
      </c>
      <c r="F3167" s="50" t="s">
        <v>8520</v>
      </c>
      <c r="G3167" s="33" t="s">
        <v>59</v>
      </c>
      <c r="H3167">
        <f t="shared" si="148"/>
        <v>0.85420000000000007</v>
      </c>
      <c r="I3167" s="34">
        <f>ROUND(('NEW Reference'!B$16*List!$H3167)+'NEW Reference'!B$17,0)</f>
        <v>1080</v>
      </c>
      <c r="J3167" s="34">
        <f>ROUND(('NEW Reference'!C$16*List!$H3167)+'NEW Reference'!C$17,0)</f>
        <v>1611</v>
      </c>
      <c r="K3167" s="34">
        <f>ROUND(('NEW Reference'!D$16*List!$H3167)+'NEW Reference'!D$17,0)</f>
        <v>1930</v>
      </c>
      <c r="L3167" s="34">
        <f>ROUND(('NEW Reference'!E$16*List!$H3167)+'NEW Reference'!E$17,0)</f>
        <v>2387</v>
      </c>
      <c r="M3167" s="34">
        <f>ROUND(('NEW Reference'!F$16*List!$H3167)+'NEW Reference'!F$17,0)</f>
        <v>2487</v>
      </c>
      <c r="N3167" s="34">
        <f>ROUND(('NEW Reference'!G$16*List!$H3167)+'NEW Reference'!G$17,0)</f>
        <v>2815</v>
      </c>
      <c r="O3167" s="34">
        <f>ROUND(('NEW Reference'!H$16*List!$H3167)+'NEW Reference'!H$17,0)</f>
        <v>2922</v>
      </c>
      <c r="P3167" s="34">
        <f>ROUND(('NEW Reference'!I$16*List!$H3167)+'NEW Reference'!I$17,0)</f>
        <v>3037</v>
      </c>
      <c r="Q3167" s="34">
        <f>ROUND(('NEW Reference'!J$16*List!$H3167)+'NEW Reference'!J$17,0)</f>
        <v>3517</v>
      </c>
      <c r="R3167" s="34">
        <f>ROUND(('NEW Reference'!K$16*List!$H3167)+'NEW Reference'!K$17,0)</f>
        <v>3628</v>
      </c>
      <c r="S3167" s="34">
        <f>ROUND(('NEW Reference'!L$16*List!$H3167)+'NEW Reference'!L$17,0)</f>
        <v>3915</v>
      </c>
      <c r="T3167" s="34">
        <f>ROUND(('NEW Reference'!M$16*List!$H3167)+'NEW Reference'!M$17,0)</f>
        <v>4675</v>
      </c>
      <c r="U3167" s="34">
        <f>ROUND(('NEW Reference'!N$16*List!$H3167)+'NEW Reference'!N$17,0)</f>
        <v>18865</v>
      </c>
      <c r="V3167" s="35">
        <f>ROUND(('NEW Reference'!O$16*List!$H3167)+'NEW Reference'!O$17,0)</f>
        <v>701</v>
      </c>
      <c r="W3167" s="35">
        <f>ROUND(('NEW Reference'!P$16*List!$H3167)+'NEW Reference'!P$17,0)</f>
        <v>988</v>
      </c>
      <c r="X3167" s="35">
        <f>ROUND(('NEW Reference'!Q$16*List!$H3167)+'NEW Reference'!Q$17,0)</f>
        <v>494</v>
      </c>
      <c r="Y3167" s="36"/>
      <c r="Z3167" s="4" t="str">
        <f t="shared" si="149"/>
        <v>SAWYER, Wisconsin</v>
      </c>
      <c r="AA3167" s="46" t="s">
        <v>8661</v>
      </c>
      <c r="AB3167" s="37" t="s">
        <v>49</v>
      </c>
      <c r="AC3167" s="41" t="s">
        <v>8520</v>
      </c>
      <c r="AD3167" s="42"/>
      <c r="AE3167">
        <f t="shared" si="150"/>
        <v>0.85420000000000007</v>
      </c>
    </row>
    <row r="3168" spans="1:31">
      <c r="A3168" s="28" t="s">
        <v>8662</v>
      </c>
      <c r="B3168" s="44" t="s">
        <v>8663</v>
      </c>
      <c r="C3168" s="45">
        <v>99952</v>
      </c>
      <c r="D3168" s="30" t="s">
        <v>258</v>
      </c>
      <c r="E3168" s="46" t="s">
        <v>8664</v>
      </c>
      <c r="F3168" s="50" t="s">
        <v>8520</v>
      </c>
      <c r="G3168" s="33" t="s">
        <v>59</v>
      </c>
      <c r="H3168">
        <f t="shared" si="148"/>
        <v>0.85420000000000007</v>
      </c>
      <c r="I3168" s="34">
        <f>ROUND(('NEW Reference'!B$16*List!$H3168)+'NEW Reference'!B$17,0)</f>
        <v>1080</v>
      </c>
      <c r="J3168" s="34">
        <f>ROUND(('NEW Reference'!C$16*List!$H3168)+'NEW Reference'!C$17,0)</f>
        <v>1611</v>
      </c>
      <c r="K3168" s="34">
        <f>ROUND(('NEW Reference'!D$16*List!$H3168)+'NEW Reference'!D$17,0)</f>
        <v>1930</v>
      </c>
      <c r="L3168" s="34">
        <f>ROUND(('NEW Reference'!E$16*List!$H3168)+'NEW Reference'!E$17,0)</f>
        <v>2387</v>
      </c>
      <c r="M3168" s="34">
        <f>ROUND(('NEW Reference'!F$16*List!$H3168)+'NEW Reference'!F$17,0)</f>
        <v>2487</v>
      </c>
      <c r="N3168" s="34">
        <f>ROUND(('NEW Reference'!G$16*List!$H3168)+'NEW Reference'!G$17,0)</f>
        <v>2815</v>
      </c>
      <c r="O3168" s="34">
        <f>ROUND(('NEW Reference'!H$16*List!$H3168)+'NEW Reference'!H$17,0)</f>
        <v>2922</v>
      </c>
      <c r="P3168" s="34">
        <f>ROUND(('NEW Reference'!I$16*List!$H3168)+'NEW Reference'!I$17,0)</f>
        <v>3037</v>
      </c>
      <c r="Q3168" s="34">
        <f>ROUND(('NEW Reference'!J$16*List!$H3168)+'NEW Reference'!J$17,0)</f>
        <v>3517</v>
      </c>
      <c r="R3168" s="34">
        <f>ROUND(('NEW Reference'!K$16*List!$H3168)+'NEW Reference'!K$17,0)</f>
        <v>3628</v>
      </c>
      <c r="S3168" s="34">
        <f>ROUND(('NEW Reference'!L$16*List!$H3168)+'NEW Reference'!L$17,0)</f>
        <v>3915</v>
      </c>
      <c r="T3168" s="34">
        <f>ROUND(('NEW Reference'!M$16*List!$H3168)+'NEW Reference'!M$17,0)</f>
        <v>4675</v>
      </c>
      <c r="U3168" s="34">
        <f>ROUND(('NEW Reference'!N$16*List!$H3168)+'NEW Reference'!N$17,0)</f>
        <v>18865</v>
      </c>
      <c r="V3168" s="35">
        <f>ROUND(('NEW Reference'!O$16*List!$H3168)+'NEW Reference'!O$17,0)</f>
        <v>701</v>
      </c>
      <c r="W3168" s="35">
        <f>ROUND(('NEW Reference'!P$16*List!$H3168)+'NEW Reference'!P$17,0)</f>
        <v>988</v>
      </c>
      <c r="X3168" s="35">
        <f>ROUND(('NEW Reference'!Q$16*List!$H3168)+'NEW Reference'!Q$17,0)</f>
        <v>494</v>
      </c>
      <c r="Y3168" s="36"/>
      <c r="Z3168" s="4" t="str">
        <f t="shared" si="149"/>
        <v>SHAWANO, Wisconsin</v>
      </c>
      <c r="AA3168" s="37" t="s">
        <v>8664</v>
      </c>
      <c r="AB3168" s="37" t="s">
        <v>49</v>
      </c>
      <c r="AC3168" s="32" t="s">
        <v>8520</v>
      </c>
      <c r="AD3168" s="38"/>
      <c r="AE3168">
        <f t="shared" si="150"/>
        <v>0.85420000000000007</v>
      </c>
    </row>
    <row r="3169" spans="1:31">
      <c r="A3169" s="28" t="s">
        <v>8665</v>
      </c>
      <c r="B3169" s="44" t="s">
        <v>8666</v>
      </c>
      <c r="C3169" s="45">
        <v>43100</v>
      </c>
      <c r="D3169" s="30" t="s">
        <v>1587</v>
      </c>
      <c r="E3169" s="46" t="s">
        <v>8667</v>
      </c>
      <c r="F3169" s="49" t="s">
        <v>8520</v>
      </c>
      <c r="G3169" s="33" t="s">
        <v>48</v>
      </c>
      <c r="H3169">
        <f t="shared" si="148"/>
        <v>0.96460000000000001</v>
      </c>
      <c r="I3169" s="34">
        <f>ROUND(('NEW Reference'!B$16*List!$H3169)+'NEW Reference'!B$17,0)</f>
        <v>1183</v>
      </c>
      <c r="J3169" s="34">
        <f>ROUND(('NEW Reference'!C$16*List!$H3169)+'NEW Reference'!C$17,0)</f>
        <v>1763</v>
      </c>
      <c r="K3169" s="34">
        <f>ROUND(('NEW Reference'!D$16*List!$H3169)+'NEW Reference'!D$17,0)</f>
        <v>2113</v>
      </c>
      <c r="L3169" s="34">
        <f>ROUND(('NEW Reference'!E$16*List!$H3169)+'NEW Reference'!E$17,0)</f>
        <v>2612</v>
      </c>
      <c r="M3169" s="34">
        <f>ROUND(('NEW Reference'!F$16*List!$H3169)+'NEW Reference'!F$17,0)</f>
        <v>2721</v>
      </c>
      <c r="N3169" s="34">
        <f>ROUND(('NEW Reference'!G$16*List!$H3169)+'NEW Reference'!G$17,0)</f>
        <v>3081</v>
      </c>
      <c r="O3169" s="34">
        <f>ROUND(('NEW Reference'!H$16*List!$H3169)+'NEW Reference'!H$17,0)</f>
        <v>3198</v>
      </c>
      <c r="P3169" s="34">
        <f>ROUND(('NEW Reference'!I$16*List!$H3169)+'NEW Reference'!I$17,0)</f>
        <v>3324</v>
      </c>
      <c r="Q3169" s="34">
        <f>ROUND(('NEW Reference'!J$16*List!$H3169)+'NEW Reference'!J$17,0)</f>
        <v>3849</v>
      </c>
      <c r="R3169" s="34">
        <f>ROUND(('NEW Reference'!K$16*List!$H3169)+'NEW Reference'!K$17,0)</f>
        <v>3971</v>
      </c>
      <c r="S3169" s="34">
        <f>ROUND(('NEW Reference'!L$16*List!$H3169)+'NEW Reference'!L$17,0)</f>
        <v>4285</v>
      </c>
      <c r="T3169" s="34">
        <f>ROUND(('NEW Reference'!M$16*List!$H3169)+'NEW Reference'!M$17,0)</f>
        <v>5117</v>
      </c>
      <c r="U3169" s="34">
        <f>ROUND(('NEW Reference'!N$16*List!$H3169)+'NEW Reference'!N$17,0)</f>
        <v>20647</v>
      </c>
      <c r="V3169" s="35">
        <f>ROUND(('NEW Reference'!O$16*List!$H3169)+'NEW Reference'!O$17,0)</f>
        <v>768</v>
      </c>
      <c r="W3169" s="35">
        <f>ROUND(('NEW Reference'!P$16*List!$H3169)+'NEW Reference'!P$17,0)</f>
        <v>1082</v>
      </c>
      <c r="X3169" s="35">
        <f>ROUND(('NEW Reference'!Q$16*List!$H3169)+'NEW Reference'!Q$17,0)</f>
        <v>541</v>
      </c>
      <c r="Y3169" s="36"/>
      <c r="Z3169" s="4" t="str">
        <f t="shared" si="149"/>
        <v>SHEBOYGAN, Wisconsin</v>
      </c>
      <c r="AA3169" s="46" t="s">
        <v>8667</v>
      </c>
      <c r="AB3169" s="37" t="s">
        <v>49</v>
      </c>
      <c r="AC3169" s="41" t="s">
        <v>8520</v>
      </c>
      <c r="AD3169" s="42"/>
      <c r="AE3169">
        <f t="shared" si="150"/>
        <v>0.96460000000000001</v>
      </c>
    </row>
    <row r="3170" spans="1:31">
      <c r="A3170" s="28" t="s">
        <v>8668</v>
      </c>
      <c r="B3170" s="44" t="s">
        <v>8669</v>
      </c>
      <c r="C3170" s="45">
        <v>99952</v>
      </c>
      <c r="D3170" s="30" t="s">
        <v>258</v>
      </c>
      <c r="E3170" s="46" t="s">
        <v>1557</v>
      </c>
      <c r="F3170" s="50" t="s">
        <v>8520</v>
      </c>
      <c r="G3170" s="33" t="s">
        <v>59</v>
      </c>
      <c r="H3170">
        <f t="shared" si="148"/>
        <v>0.85420000000000007</v>
      </c>
      <c r="I3170" s="34">
        <f>ROUND(('NEW Reference'!B$16*List!$H3170)+'NEW Reference'!B$17,0)</f>
        <v>1080</v>
      </c>
      <c r="J3170" s="34">
        <f>ROUND(('NEW Reference'!C$16*List!$H3170)+'NEW Reference'!C$17,0)</f>
        <v>1611</v>
      </c>
      <c r="K3170" s="34">
        <f>ROUND(('NEW Reference'!D$16*List!$H3170)+'NEW Reference'!D$17,0)</f>
        <v>1930</v>
      </c>
      <c r="L3170" s="34">
        <f>ROUND(('NEW Reference'!E$16*List!$H3170)+'NEW Reference'!E$17,0)</f>
        <v>2387</v>
      </c>
      <c r="M3170" s="34">
        <f>ROUND(('NEW Reference'!F$16*List!$H3170)+'NEW Reference'!F$17,0)</f>
        <v>2487</v>
      </c>
      <c r="N3170" s="34">
        <f>ROUND(('NEW Reference'!G$16*List!$H3170)+'NEW Reference'!G$17,0)</f>
        <v>2815</v>
      </c>
      <c r="O3170" s="34">
        <f>ROUND(('NEW Reference'!H$16*List!$H3170)+'NEW Reference'!H$17,0)</f>
        <v>2922</v>
      </c>
      <c r="P3170" s="34">
        <f>ROUND(('NEW Reference'!I$16*List!$H3170)+'NEW Reference'!I$17,0)</f>
        <v>3037</v>
      </c>
      <c r="Q3170" s="34">
        <f>ROUND(('NEW Reference'!J$16*List!$H3170)+'NEW Reference'!J$17,0)</f>
        <v>3517</v>
      </c>
      <c r="R3170" s="34">
        <f>ROUND(('NEW Reference'!K$16*List!$H3170)+'NEW Reference'!K$17,0)</f>
        <v>3628</v>
      </c>
      <c r="S3170" s="34">
        <f>ROUND(('NEW Reference'!L$16*List!$H3170)+'NEW Reference'!L$17,0)</f>
        <v>3915</v>
      </c>
      <c r="T3170" s="34">
        <f>ROUND(('NEW Reference'!M$16*List!$H3170)+'NEW Reference'!M$17,0)</f>
        <v>4675</v>
      </c>
      <c r="U3170" s="34">
        <f>ROUND(('NEW Reference'!N$16*List!$H3170)+'NEW Reference'!N$17,0)</f>
        <v>18865</v>
      </c>
      <c r="V3170" s="35">
        <f>ROUND(('NEW Reference'!O$16*List!$H3170)+'NEW Reference'!O$17,0)</f>
        <v>701</v>
      </c>
      <c r="W3170" s="35">
        <f>ROUND(('NEW Reference'!P$16*List!$H3170)+'NEW Reference'!P$17,0)</f>
        <v>988</v>
      </c>
      <c r="X3170" s="35">
        <f>ROUND(('NEW Reference'!Q$16*List!$H3170)+'NEW Reference'!Q$17,0)</f>
        <v>494</v>
      </c>
      <c r="Y3170" s="36"/>
      <c r="Z3170" s="4" t="str">
        <f t="shared" si="149"/>
        <v>TAYLOR, Wisconsin</v>
      </c>
      <c r="AA3170" s="46" t="s">
        <v>1557</v>
      </c>
      <c r="AB3170" s="37" t="s">
        <v>49</v>
      </c>
      <c r="AC3170" s="41" t="s">
        <v>8520</v>
      </c>
      <c r="AD3170" s="42"/>
      <c r="AE3170">
        <f t="shared" si="150"/>
        <v>0.85420000000000007</v>
      </c>
    </row>
    <row r="3171" spans="1:31">
      <c r="A3171" s="28" t="s">
        <v>8670</v>
      </c>
      <c r="B3171" s="44" t="s">
        <v>8671</v>
      </c>
      <c r="C3171" s="47">
        <v>99952</v>
      </c>
      <c r="D3171" s="30" t="s">
        <v>258</v>
      </c>
      <c r="E3171" s="37" t="s">
        <v>8672</v>
      </c>
      <c r="F3171" s="50" t="s">
        <v>8520</v>
      </c>
      <c r="G3171" s="33" t="s">
        <v>59</v>
      </c>
      <c r="H3171">
        <f t="shared" si="148"/>
        <v>0.85420000000000007</v>
      </c>
      <c r="I3171" s="34">
        <f>ROUND(('NEW Reference'!B$16*List!$H3171)+'NEW Reference'!B$17,0)</f>
        <v>1080</v>
      </c>
      <c r="J3171" s="34">
        <f>ROUND(('NEW Reference'!C$16*List!$H3171)+'NEW Reference'!C$17,0)</f>
        <v>1611</v>
      </c>
      <c r="K3171" s="34">
        <f>ROUND(('NEW Reference'!D$16*List!$H3171)+'NEW Reference'!D$17,0)</f>
        <v>1930</v>
      </c>
      <c r="L3171" s="34">
        <f>ROUND(('NEW Reference'!E$16*List!$H3171)+'NEW Reference'!E$17,0)</f>
        <v>2387</v>
      </c>
      <c r="M3171" s="34">
        <f>ROUND(('NEW Reference'!F$16*List!$H3171)+'NEW Reference'!F$17,0)</f>
        <v>2487</v>
      </c>
      <c r="N3171" s="34">
        <f>ROUND(('NEW Reference'!G$16*List!$H3171)+'NEW Reference'!G$17,0)</f>
        <v>2815</v>
      </c>
      <c r="O3171" s="34">
        <f>ROUND(('NEW Reference'!H$16*List!$H3171)+'NEW Reference'!H$17,0)</f>
        <v>2922</v>
      </c>
      <c r="P3171" s="34">
        <f>ROUND(('NEW Reference'!I$16*List!$H3171)+'NEW Reference'!I$17,0)</f>
        <v>3037</v>
      </c>
      <c r="Q3171" s="34">
        <f>ROUND(('NEW Reference'!J$16*List!$H3171)+'NEW Reference'!J$17,0)</f>
        <v>3517</v>
      </c>
      <c r="R3171" s="34">
        <f>ROUND(('NEW Reference'!K$16*List!$H3171)+'NEW Reference'!K$17,0)</f>
        <v>3628</v>
      </c>
      <c r="S3171" s="34">
        <f>ROUND(('NEW Reference'!L$16*List!$H3171)+'NEW Reference'!L$17,0)</f>
        <v>3915</v>
      </c>
      <c r="T3171" s="34">
        <f>ROUND(('NEW Reference'!M$16*List!$H3171)+'NEW Reference'!M$17,0)</f>
        <v>4675</v>
      </c>
      <c r="U3171" s="34">
        <f>ROUND(('NEW Reference'!N$16*List!$H3171)+'NEW Reference'!N$17,0)</f>
        <v>18865</v>
      </c>
      <c r="V3171" s="35">
        <f>ROUND(('NEW Reference'!O$16*List!$H3171)+'NEW Reference'!O$17,0)</f>
        <v>701</v>
      </c>
      <c r="W3171" s="35">
        <f>ROUND(('NEW Reference'!P$16*List!$H3171)+'NEW Reference'!P$17,0)</f>
        <v>988</v>
      </c>
      <c r="X3171" s="35">
        <f>ROUND(('NEW Reference'!Q$16*List!$H3171)+'NEW Reference'!Q$17,0)</f>
        <v>494</v>
      </c>
      <c r="Y3171" s="36"/>
      <c r="Z3171" s="4" t="str">
        <f t="shared" si="149"/>
        <v>TREMPEALEAU, Wisconsin</v>
      </c>
      <c r="AA3171" s="37" t="s">
        <v>8672</v>
      </c>
      <c r="AB3171" s="37" t="s">
        <v>49</v>
      </c>
      <c r="AC3171" s="32" t="s">
        <v>8520</v>
      </c>
      <c r="AD3171" s="38"/>
      <c r="AE3171">
        <f t="shared" si="150"/>
        <v>0.85420000000000007</v>
      </c>
    </row>
    <row r="3172" spans="1:31">
      <c r="A3172" s="28" t="s">
        <v>8673</v>
      </c>
      <c r="B3172" s="44" t="s">
        <v>8674</v>
      </c>
      <c r="C3172" s="47">
        <v>99952</v>
      </c>
      <c r="D3172" s="30" t="s">
        <v>258</v>
      </c>
      <c r="E3172" s="37" t="s">
        <v>3667</v>
      </c>
      <c r="F3172" s="50" t="s">
        <v>8520</v>
      </c>
      <c r="G3172" s="33" t="s">
        <v>59</v>
      </c>
      <c r="H3172">
        <f t="shared" si="148"/>
        <v>0.85420000000000007</v>
      </c>
      <c r="I3172" s="34">
        <f>ROUND(('NEW Reference'!B$16*List!$H3172)+'NEW Reference'!B$17,0)</f>
        <v>1080</v>
      </c>
      <c r="J3172" s="34">
        <f>ROUND(('NEW Reference'!C$16*List!$H3172)+'NEW Reference'!C$17,0)</f>
        <v>1611</v>
      </c>
      <c r="K3172" s="34">
        <f>ROUND(('NEW Reference'!D$16*List!$H3172)+'NEW Reference'!D$17,0)</f>
        <v>1930</v>
      </c>
      <c r="L3172" s="34">
        <f>ROUND(('NEW Reference'!E$16*List!$H3172)+'NEW Reference'!E$17,0)</f>
        <v>2387</v>
      </c>
      <c r="M3172" s="34">
        <f>ROUND(('NEW Reference'!F$16*List!$H3172)+'NEW Reference'!F$17,0)</f>
        <v>2487</v>
      </c>
      <c r="N3172" s="34">
        <f>ROUND(('NEW Reference'!G$16*List!$H3172)+'NEW Reference'!G$17,0)</f>
        <v>2815</v>
      </c>
      <c r="O3172" s="34">
        <f>ROUND(('NEW Reference'!H$16*List!$H3172)+'NEW Reference'!H$17,0)</f>
        <v>2922</v>
      </c>
      <c r="P3172" s="34">
        <f>ROUND(('NEW Reference'!I$16*List!$H3172)+'NEW Reference'!I$17,0)</f>
        <v>3037</v>
      </c>
      <c r="Q3172" s="34">
        <f>ROUND(('NEW Reference'!J$16*List!$H3172)+'NEW Reference'!J$17,0)</f>
        <v>3517</v>
      </c>
      <c r="R3172" s="34">
        <f>ROUND(('NEW Reference'!K$16*List!$H3172)+'NEW Reference'!K$17,0)</f>
        <v>3628</v>
      </c>
      <c r="S3172" s="34">
        <f>ROUND(('NEW Reference'!L$16*List!$H3172)+'NEW Reference'!L$17,0)</f>
        <v>3915</v>
      </c>
      <c r="T3172" s="34">
        <f>ROUND(('NEW Reference'!M$16*List!$H3172)+'NEW Reference'!M$17,0)</f>
        <v>4675</v>
      </c>
      <c r="U3172" s="34">
        <f>ROUND(('NEW Reference'!N$16*List!$H3172)+'NEW Reference'!N$17,0)</f>
        <v>18865</v>
      </c>
      <c r="V3172" s="35">
        <f>ROUND(('NEW Reference'!O$16*List!$H3172)+'NEW Reference'!O$17,0)</f>
        <v>701</v>
      </c>
      <c r="W3172" s="35">
        <f>ROUND(('NEW Reference'!P$16*List!$H3172)+'NEW Reference'!P$17,0)</f>
        <v>988</v>
      </c>
      <c r="X3172" s="35">
        <f>ROUND(('NEW Reference'!Q$16*List!$H3172)+'NEW Reference'!Q$17,0)</f>
        <v>494</v>
      </c>
      <c r="Y3172" s="36"/>
      <c r="Z3172" s="4" t="str">
        <f t="shared" si="149"/>
        <v>VERNON, Wisconsin</v>
      </c>
      <c r="AA3172" s="37" t="s">
        <v>3667</v>
      </c>
      <c r="AB3172" s="37" t="s">
        <v>49</v>
      </c>
      <c r="AC3172" s="32" t="s">
        <v>8520</v>
      </c>
      <c r="AD3172" s="38"/>
      <c r="AE3172">
        <f t="shared" si="150"/>
        <v>0.85420000000000007</v>
      </c>
    </row>
    <row r="3173" spans="1:31">
      <c r="A3173" s="28" t="s">
        <v>8675</v>
      </c>
      <c r="B3173" s="44" t="s">
        <v>8676</v>
      </c>
      <c r="C3173" s="47">
        <v>99952</v>
      </c>
      <c r="D3173" s="30" t="s">
        <v>258</v>
      </c>
      <c r="E3173" s="37" t="s">
        <v>8677</v>
      </c>
      <c r="F3173" s="50" t="s">
        <v>8520</v>
      </c>
      <c r="G3173" s="33" t="s">
        <v>59</v>
      </c>
      <c r="H3173">
        <f t="shared" si="148"/>
        <v>0.85420000000000007</v>
      </c>
      <c r="I3173" s="34">
        <f>ROUND(('NEW Reference'!B$16*List!$H3173)+'NEW Reference'!B$17,0)</f>
        <v>1080</v>
      </c>
      <c r="J3173" s="34">
        <f>ROUND(('NEW Reference'!C$16*List!$H3173)+'NEW Reference'!C$17,0)</f>
        <v>1611</v>
      </c>
      <c r="K3173" s="34">
        <f>ROUND(('NEW Reference'!D$16*List!$H3173)+'NEW Reference'!D$17,0)</f>
        <v>1930</v>
      </c>
      <c r="L3173" s="34">
        <f>ROUND(('NEW Reference'!E$16*List!$H3173)+'NEW Reference'!E$17,0)</f>
        <v>2387</v>
      </c>
      <c r="M3173" s="34">
        <f>ROUND(('NEW Reference'!F$16*List!$H3173)+'NEW Reference'!F$17,0)</f>
        <v>2487</v>
      </c>
      <c r="N3173" s="34">
        <f>ROUND(('NEW Reference'!G$16*List!$H3173)+'NEW Reference'!G$17,0)</f>
        <v>2815</v>
      </c>
      <c r="O3173" s="34">
        <f>ROUND(('NEW Reference'!H$16*List!$H3173)+'NEW Reference'!H$17,0)</f>
        <v>2922</v>
      </c>
      <c r="P3173" s="34">
        <f>ROUND(('NEW Reference'!I$16*List!$H3173)+'NEW Reference'!I$17,0)</f>
        <v>3037</v>
      </c>
      <c r="Q3173" s="34">
        <f>ROUND(('NEW Reference'!J$16*List!$H3173)+'NEW Reference'!J$17,0)</f>
        <v>3517</v>
      </c>
      <c r="R3173" s="34">
        <f>ROUND(('NEW Reference'!K$16*List!$H3173)+'NEW Reference'!K$17,0)</f>
        <v>3628</v>
      </c>
      <c r="S3173" s="34">
        <f>ROUND(('NEW Reference'!L$16*List!$H3173)+'NEW Reference'!L$17,0)</f>
        <v>3915</v>
      </c>
      <c r="T3173" s="34">
        <f>ROUND(('NEW Reference'!M$16*List!$H3173)+'NEW Reference'!M$17,0)</f>
        <v>4675</v>
      </c>
      <c r="U3173" s="34">
        <f>ROUND(('NEW Reference'!N$16*List!$H3173)+'NEW Reference'!N$17,0)</f>
        <v>18865</v>
      </c>
      <c r="V3173" s="35">
        <f>ROUND(('NEW Reference'!O$16*List!$H3173)+'NEW Reference'!O$17,0)</f>
        <v>701</v>
      </c>
      <c r="W3173" s="35">
        <f>ROUND(('NEW Reference'!P$16*List!$H3173)+'NEW Reference'!P$17,0)</f>
        <v>988</v>
      </c>
      <c r="X3173" s="35">
        <f>ROUND(('NEW Reference'!Q$16*List!$H3173)+'NEW Reference'!Q$17,0)</f>
        <v>494</v>
      </c>
      <c r="Y3173" s="36"/>
      <c r="Z3173" s="4" t="str">
        <f t="shared" si="149"/>
        <v>VILAS, Wisconsin</v>
      </c>
      <c r="AA3173" s="46" t="s">
        <v>8677</v>
      </c>
      <c r="AB3173" s="37" t="s">
        <v>49</v>
      </c>
      <c r="AC3173" s="41" t="s">
        <v>8520</v>
      </c>
      <c r="AD3173" s="42"/>
      <c r="AE3173">
        <f t="shared" si="150"/>
        <v>0.85420000000000007</v>
      </c>
    </row>
    <row r="3174" spans="1:31">
      <c r="A3174" s="28" t="s">
        <v>8678</v>
      </c>
      <c r="B3174" s="44" t="s">
        <v>8679</v>
      </c>
      <c r="C3174" s="45">
        <v>99952</v>
      </c>
      <c r="D3174" s="30" t="s">
        <v>258</v>
      </c>
      <c r="E3174" s="46" t="s">
        <v>6927</v>
      </c>
      <c r="F3174" s="50" t="s">
        <v>8520</v>
      </c>
      <c r="G3174" s="33" t="s">
        <v>59</v>
      </c>
      <c r="H3174">
        <f t="shared" si="148"/>
        <v>0.85420000000000007</v>
      </c>
      <c r="I3174" s="34">
        <f>ROUND(('NEW Reference'!B$16*List!$H3174)+'NEW Reference'!B$17,0)</f>
        <v>1080</v>
      </c>
      <c r="J3174" s="34">
        <f>ROUND(('NEW Reference'!C$16*List!$H3174)+'NEW Reference'!C$17,0)</f>
        <v>1611</v>
      </c>
      <c r="K3174" s="34">
        <f>ROUND(('NEW Reference'!D$16*List!$H3174)+'NEW Reference'!D$17,0)</f>
        <v>1930</v>
      </c>
      <c r="L3174" s="34">
        <f>ROUND(('NEW Reference'!E$16*List!$H3174)+'NEW Reference'!E$17,0)</f>
        <v>2387</v>
      </c>
      <c r="M3174" s="34">
        <f>ROUND(('NEW Reference'!F$16*List!$H3174)+'NEW Reference'!F$17,0)</f>
        <v>2487</v>
      </c>
      <c r="N3174" s="34">
        <f>ROUND(('NEW Reference'!G$16*List!$H3174)+'NEW Reference'!G$17,0)</f>
        <v>2815</v>
      </c>
      <c r="O3174" s="34">
        <f>ROUND(('NEW Reference'!H$16*List!$H3174)+'NEW Reference'!H$17,0)</f>
        <v>2922</v>
      </c>
      <c r="P3174" s="34">
        <f>ROUND(('NEW Reference'!I$16*List!$H3174)+'NEW Reference'!I$17,0)</f>
        <v>3037</v>
      </c>
      <c r="Q3174" s="34">
        <f>ROUND(('NEW Reference'!J$16*List!$H3174)+'NEW Reference'!J$17,0)</f>
        <v>3517</v>
      </c>
      <c r="R3174" s="34">
        <f>ROUND(('NEW Reference'!K$16*List!$H3174)+'NEW Reference'!K$17,0)</f>
        <v>3628</v>
      </c>
      <c r="S3174" s="34">
        <f>ROUND(('NEW Reference'!L$16*List!$H3174)+'NEW Reference'!L$17,0)</f>
        <v>3915</v>
      </c>
      <c r="T3174" s="34">
        <f>ROUND(('NEW Reference'!M$16*List!$H3174)+'NEW Reference'!M$17,0)</f>
        <v>4675</v>
      </c>
      <c r="U3174" s="34">
        <f>ROUND(('NEW Reference'!N$16*List!$H3174)+'NEW Reference'!N$17,0)</f>
        <v>18865</v>
      </c>
      <c r="V3174" s="35">
        <f>ROUND(('NEW Reference'!O$16*List!$H3174)+'NEW Reference'!O$17,0)</f>
        <v>701</v>
      </c>
      <c r="W3174" s="35">
        <f>ROUND(('NEW Reference'!P$16*List!$H3174)+'NEW Reference'!P$17,0)</f>
        <v>988</v>
      </c>
      <c r="X3174" s="35">
        <f>ROUND(('NEW Reference'!Q$16*List!$H3174)+'NEW Reference'!Q$17,0)</f>
        <v>494</v>
      </c>
      <c r="Y3174" s="36"/>
      <c r="Z3174" s="4" t="str">
        <f t="shared" si="149"/>
        <v>WALWORTH, Wisconsin</v>
      </c>
      <c r="AA3174" s="37" t="s">
        <v>6927</v>
      </c>
      <c r="AB3174" s="37" t="s">
        <v>49</v>
      </c>
      <c r="AC3174" s="32" t="s">
        <v>8520</v>
      </c>
      <c r="AD3174" s="38"/>
      <c r="AE3174">
        <f t="shared" si="150"/>
        <v>0.85420000000000007</v>
      </c>
    </row>
    <row r="3175" spans="1:31">
      <c r="A3175" s="28" t="s">
        <v>8680</v>
      </c>
      <c r="B3175" s="44" t="s">
        <v>8681</v>
      </c>
      <c r="C3175" s="45">
        <v>99952</v>
      </c>
      <c r="D3175" s="30" t="s">
        <v>258</v>
      </c>
      <c r="E3175" s="46" t="s">
        <v>8682</v>
      </c>
      <c r="F3175" s="50" t="s">
        <v>8520</v>
      </c>
      <c r="G3175" s="33" t="s">
        <v>59</v>
      </c>
      <c r="H3175">
        <f t="shared" si="148"/>
        <v>0.85420000000000007</v>
      </c>
      <c r="I3175" s="34">
        <f>ROUND(('NEW Reference'!B$16*List!$H3175)+'NEW Reference'!B$17,0)</f>
        <v>1080</v>
      </c>
      <c r="J3175" s="34">
        <f>ROUND(('NEW Reference'!C$16*List!$H3175)+'NEW Reference'!C$17,0)</f>
        <v>1611</v>
      </c>
      <c r="K3175" s="34">
        <f>ROUND(('NEW Reference'!D$16*List!$H3175)+'NEW Reference'!D$17,0)</f>
        <v>1930</v>
      </c>
      <c r="L3175" s="34">
        <f>ROUND(('NEW Reference'!E$16*List!$H3175)+'NEW Reference'!E$17,0)</f>
        <v>2387</v>
      </c>
      <c r="M3175" s="34">
        <f>ROUND(('NEW Reference'!F$16*List!$H3175)+'NEW Reference'!F$17,0)</f>
        <v>2487</v>
      </c>
      <c r="N3175" s="34">
        <f>ROUND(('NEW Reference'!G$16*List!$H3175)+'NEW Reference'!G$17,0)</f>
        <v>2815</v>
      </c>
      <c r="O3175" s="34">
        <f>ROUND(('NEW Reference'!H$16*List!$H3175)+'NEW Reference'!H$17,0)</f>
        <v>2922</v>
      </c>
      <c r="P3175" s="34">
        <f>ROUND(('NEW Reference'!I$16*List!$H3175)+'NEW Reference'!I$17,0)</f>
        <v>3037</v>
      </c>
      <c r="Q3175" s="34">
        <f>ROUND(('NEW Reference'!J$16*List!$H3175)+'NEW Reference'!J$17,0)</f>
        <v>3517</v>
      </c>
      <c r="R3175" s="34">
        <f>ROUND(('NEW Reference'!K$16*List!$H3175)+'NEW Reference'!K$17,0)</f>
        <v>3628</v>
      </c>
      <c r="S3175" s="34">
        <f>ROUND(('NEW Reference'!L$16*List!$H3175)+'NEW Reference'!L$17,0)</f>
        <v>3915</v>
      </c>
      <c r="T3175" s="34">
        <f>ROUND(('NEW Reference'!M$16*List!$H3175)+'NEW Reference'!M$17,0)</f>
        <v>4675</v>
      </c>
      <c r="U3175" s="34">
        <f>ROUND(('NEW Reference'!N$16*List!$H3175)+'NEW Reference'!N$17,0)</f>
        <v>18865</v>
      </c>
      <c r="V3175" s="35">
        <f>ROUND(('NEW Reference'!O$16*List!$H3175)+'NEW Reference'!O$17,0)</f>
        <v>701</v>
      </c>
      <c r="W3175" s="35">
        <f>ROUND(('NEW Reference'!P$16*List!$H3175)+'NEW Reference'!P$17,0)</f>
        <v>988</v>
      </c>
      <c r="X3175" s="35">
        <f>ROUND(('NEW Reference'!Q$16*List!$H3175)+'NEW Reference'!Q$17,0)</f>
        <v>494</v>
      </c>
      <c r="Y3175" s="36"/>
      <c r="Z3175" s="4" t="str">
        <f t="shared" si="149"/>
        <v>WASHBURN, Wisconsin</v>
      </c>
      <c r="AA3175" s="46" t="s">
        <v>8682</v>
      </c>
      <c r="AB3175" s="37" t="s">
        <v>49</v>
      </c>
      <c r="AC3175" s="41" t="s">
        <v>8520</v>
      </c>
      <c r="AD3175" s="42"/>
      <c r="AE3175">
        <f t="shared" si="150"/>
        <v>0.85420000000000007</v>
      </c>
    </row>
    <row r="3176" spans="1:31">
      <c r="A3176" s="28" t="s">
        <v>8683</v>
      </c>
      <c r="B3176" s="44" t="s">
        <v>8684</v>
      </c>
      <c r="C3176" s="45">
        <v>33340</v>
      </c>
      <c r="D3176" s="30" t="s">
        <v>1199</v>
      </c>
      <c r="E3176" s="46" t="s">
        <v>250</v>
      </c>
      <c r="F3176" s="49" t="s">
        <v>8520</v>
      </c>
      <c r="G3176" s="33" t="s">
        <v>48</v>
      </c>
      <c r="H3176">
        <f t="shared" si="148"/>
        <v>0.96400000000000008</v>
      </c>
      <c r="I3176" s="34">
        <f>ROUND(('NEW Reference'!B$16*List!$H3176)+'NEW Reference'!B$17,0)</f>
        <v>1182</v>
      </c>
      <c r="J3176" s="34">
        <f>ROUND(('NEW Reference'!C$16*List!$H3176)+'NEW Reference'!C$17,0)</f>
        <v>1763</v>
      </c>
      <c r="K3176" s="34">
        <f>ROUND(('NEW Reference'!D$16*List!$H3176)+'NEW Reference'!D$17,0)</f>
        <v>2112</v>
      </c>
      <c r="L3176" s="34">
        <f>ROUND(('NEW Reference'!E$16*List!$H3176)+'NEW Reference'!E$17,0)</f>
        <v>2611</v>
      </c>
      <c r="M3176" s="34">
        <f>ROUND(('NEW Reference'!F$16*List!$H3176)+'NEW Reference'!F$17,0)</f>
        <v>2720</v>
      </c>
      <c r="N3176" s="34">
        <f>ROUND(('NEW Reference'!G$16*List!$H3176)+'NEW Reference'!G$17,0)</f>
        <v>3079</v>
      </c>
      <c r="O3176" s="34">
        <f>ROUND(('NEW Reference'!H$16*List!$H3176)+'NEW Reference'!H$17,0)</f>
        <v>3197</v>
      </c>
      <c r="P3176" s="34">
        <f>ROUND(('NEW Reference'!I$16*List!$H3176)+'NEW Reference'!I$17,0)</f>
        <v>3322</v>
      </c>
      <c r="Q3176" s="34">
        <f>ROUND(('NEW Reference'!J$16*List!$H3176)+'NEW Reference'!J$17,0)</f>
        <v>3847</v>
      </c>
      <c r="R3176" s="34">
        <f>ROUND(('NEW Reference'!K$16*List!$H3176)+'NEW Reference'!K$17,0)</f>
        <v>3969</v>
      </c>
      <c r="S3176" s="34">
        <f>ROUND(('NEW Reference'!L$16*List!$H3176)+'NEW Reference'!L$17,0)</f>
        <v>4283</v>
      </c>
      <c r="T3176" s="34">
        <f>ROUND(('NEW Reference'!M$16*List!$H3176)+'NEW Reference'!M$17,0)</f>
        <v>5115</v>
      </c>
      <c r="U3176" s="34">
        <f>ROUND(('NEW Reference'!N$16*List!$H3176)+'NEW Reference'!N$17,0)</f>
        <v>20638</v>
      </c>
      <c r="V3176" s="35">
        <f>ROUND(('NEW Reference'!O$16*List!$H3176)+'NEW Reference'!O$17,0)</f>
        <v>767</v>
      </c>
      <c r="W3176" s="35">
        <f>ROUND(('NEW Reference'!P$16*List!$H3176)+'NEW Reference'!P$17,0)</f>
        <v>1081</v>
      </c>
      <c r="X3176" s="35">
        <f>ROUND(('NEW Reference'!Q$16*List!$H3176)+'NEW Reference'!Q$17,0)</f>
        <v>541</v>
      </c>
      <c r="Y3176" s="36"/>
      <c r="Z3176" s="4" t="str">
        <f t="shared" si="149"/>
        <v>WASHINGTON, Wisconsin</v>
      </c>
      <c r="AA3176" s="37" t="s">
        <v>250</v>
      </c>
      <c r="AB3176" s="37" t="s">
        <v>49</v>
      </c>
      <c r="AC3176" s="32" t="s">
        <v>8520</v>
      </c>
      <c r="AD3176" s="38"/>
      <c r="AE3176">
        <f t="shared" si="150"/>
        <v>0.96400000000000008</v>
      </c>
    </row>
    <row r="3177" spans="1:31">
      <c r="A3177" s="28" t="s">
        <v>8685</v>
      </c>
      <c r="B3177" s="44" t="s">
        <v>8686</v>
      </c>
      <c r="C3177" s="45">
        <v>33340</v>
      </c>
      <c r="D3177" s="30" t="s">
        <v>1199</v>
      </c>
      <c r="E3177" s="46" t="s">
        <v>8687</v>
      </c>
      <c r="F3177" s="49" t="s">
        <v>8520</v>
      </c>
      <c r="G3177" s="33" t="s">
        <v>48</v>
      </c>
      <c r="H3177">
        <f t="shared" si="148"/>
        <v>0.96400000000000008</v>
      </c>
      <c r="I3177" s="34">
        <f>ROUND(('NEW Reference'!B$16*List!$H3177)+'NEW Reference'!B$17,0)</f>
        <v>1182</v>
      </c>
      <c r="J3177" s="34">
        <f>ROUND(('NEW Reference'!C$16*List!$H3177)+'NEW Reference'!C$17,0)</f>
        <v>1763</v>
      </c>
      <c r="K3177" s="34">
        <f>ROUND(('NEW Reference'!D$16*List!$H3177)+'NEW Reference'!D$17,0)</f>
        <v>2112</v>
      </c>
      <c r="L3177" s="34">
        <f>ROUND(('NEW Reference'!E$16*List!$H3177)+'NEW Reference'!E$17,0)</f>
        <v>2611</v>
      </c>
      <c r="M3177" s="34">
        <f>ROUND(('NEW Reference'!F$16*List!$H3177)+'NEW Reference'!F$17,0)</f>
        <v>2720</v>
      </c>
      <c r="N3177" s="34">
        <f>ROUND(('NEW Reference'!G$16*List!$H3177)+'NEW Reference'!G$17,0)</f>
        <v>3079</v>
      </c>
      <c r="O3177" s="34">
        <f>ROUND(('NEW Reference'!H$16*List!$H3177)+'NEW Reference'!H$17,0)</f>
        <v>3197</v>
      </c>
      <c r="P3177" s="34">
        <f>ROUND(('NEW Reference'!I$16*List!$H3177)+'NEW Reference'!I$17,0)</f>
        <v>3322</v>
      </c>
      <c r="Q3177" s="34">
        <f>ROUND(('NEW Reference'!J$16*List!$H3177)+'NEW Reference'!J$17,0)</f>
        <v>3847</v>
      </c>
      <c r="R3177" s="34">
        <f>ROUND(('NEW Reference'!K$16*List!$H3177)+'NEW Reference'!K$17,0)</f>
        <v>3969</v>
      </c>
      <c r="S3177" s="34">
        <f>ROUND(('NEW Reference'!L$16*List!$H3177)+'NEW Reference'!L$17,0)</f>
        <v>4283</v>
      </c>
      <c r="T3177" s="34">
        <f>ROUND(('NEW Reference'!M$16*List!$H3177)+'NEW Reference'!M$17,0)</f>
        <v>5115</v>
      </c>
      <c r="U3177" s="34">
        <f>ROUND(('NEW Reference'!N$16*List!$H3177)+'NEW Reference'!N$17,0)</f>
        <v>20638</v>
      </c>
      <c r="V3177" s="35">
        <f>ROUND(('NEW Reference'!O$16*List!$H3177)+'NEW Reference'!O$17,0)</f>
        <v>767</v>
      </c>
      <c r="W3177" s="35">
        <f>ROUND(('NEW Reference'!P$16*List!$H3177)+'NEW Reference'!P$17,0)</f>
        <v>1081</v>
      </c>
      <c r="X3177" s="35">
        <f>ROUND(('NEW Reference'!Q$16*List!$H3177)+'NEW Reference'!Q$17,0)</f>
        <v>541</v>
      </c>
      <c r="Y3177" s="36"/>
      <c r="Z3177" s="4" t="str">
        <f t="shared" si="149"/>
        <v>WAUKESHA, Wisconsin</v>
      </c>
      <c r="AA3177" s="46" t="s">
        <v>8687</v>
      </c>
      <c r="AB3177" s="37" t="s">
        <v>49</v>
      </c>
      <c r="AC3177" s="41" t="s">
        <v>8520</v>
      </c>
      <c r="AD3177" s="42"/>
      <c r="AE3177">
        <f t="shared" si="150"/>
        <v>0.96400000000000008</v>
      </c>
    </row>
    <row r="3178" spans="1:31">
      <c r="A3178" s="28" t="s">
        <v>8688</v>
      </c>
      <c r="B3178" s="44" t="s">
        <v>8689</v>
      </c>
      <c r="C3178" s="47">
        <v>99952</v>
      </c>
      <c r="D3178" s="30" t="s">
        <v>258</v>
      </c>
      <c r="E3178" s="37" t="s">
        <v>8690</v>
      </c>
      <c r="F3178" s="50" t="s">
        <v>8520</v>
      </c>
      <c r="G3178" s="33" t="s">
        <v>59</v>
      </c>
      <c r="H3178">
        <f t="shared" si="148"/>
        <v>0.85420000000000007</v>
      </c>
      <c r="I3178" s="34">
        <f>ROUND(('NEW Reference'!B$16*List!$H3178)+'NEW Reference'!B$17,0)</f>
        <v>1080</v>
      </c>
      <c r="J3178" s="34">
        <f>ROUND(('NEW Reference'!C$16*List!$H3178)+'NEW Reference'!C$17,0)</f>
        <v>1611</v>
      </c>
      <c r="K3178" s="34">
        <f>ROUND(('NEW Reference'!D$16*List!$H3178)+'NEW Reference'!D$17,0)</f>
        <v>1930</v>
      </c>
      <c r="L3178" s="34">
        <f>ROUND(('NEW Reference'!E$16*List!$H3178)+'NEW Reference'!E$17,0)</f>
        <v>2387</v>
      </c>
      <c r="M3178" s="34">
        <f>ROUND(('NEW Reference'!F$16*List!$H3178)+'NEW Reference'!F$17,0)</f>
        <v>2487</v>
      </c>
      <c r="N3178" s="34">
        <f>ROUND(('NEW Reference'!G$16*List!$H3178)+'NEW Reference'!G$17,0)</f>
        <v>2815</v>
      </c>
      <c r="O3178" s="34">
        <f>ROUND(('NEW Reference'!H$16*List!$H3178)+'NEW Reference'!H$17,0)</f>
        <v>2922</v>
      </c>
      <c r="P3178" s="34">
        <f>ROUND(('NEW Reference'!I$16*List!$H3178)+'NEW Reference'!I$17,0)</f>
        <v>3037</v>
      </c>
      <c r="Q3178" s="34">
        <f>ROUND(('NEW Reference'!J$16*List!$H3178)+'NEW Reference'!J$17,0)</f>
        <v>3517</v>
      </c>
      <c r="R3178" s="34">
        <f>ROUND(('NEW Reference'!K$16*List!$H3178)+'NEW Reference'!K$17,0)</f>
        <v>3628</v>
      </c>
      <c r="S3178" s="34">
        <f>ROUND(('NEW Reference'!L$16*List!$H3178)+'NEW Reference'!L$17,0)</f>
        <v>3915</v>
      </c>
      <c r="T3178" s="34">
        <f>ROUND(('NEW Reference'!M$16*List!$H3178)+'NEW Reference'!M$17,0)</f>
        <v>4675</v>
      </c>
      <c r="U3178" s="34">
        <f>ROUND(('NEW Reference'!N$16*List!$H3178)+'NEW Reference'!N$17,0)</f>
        <v>18865</v>
      </c>
      <c r="V3178" s="35">
        <f>ROUND(('NEW Reference'!O$16*List!$H3178)+'NEW Reference'!O$17,0)</f>
        <v>701</v>
      </c>
      <c r="W3178" s="35">
        <f>ROUND(('NEW Reference'!P$16*List!$H3178)+'NEW Reference'!P$17,0)</f>
        <v>988</v>
      </c>
      <c r="X3178" s="35">
        <f>ROUND(('NEW Reference'!Q$16*List!$H3178)+'NEW Reference'!Q$17,0)</f>
        <v>494</v>
      </c>
      <c r="Y3178" s="36"/>
      <c r="Z3178" s="4" t="str">
        <f t="shared" si="149"/>
        <v>WAUPACA, Wisconsin</v>
      </c>
      <c r="AA3178" s="46" t="s">
        <v>8690</v>
      </c>
      <c r="AB3178" s="37" t="s">
        <v>49</v>
      </c>
      <c r="AC3178" s="41" t="s">
        <v>8520</v>
      </c>
      <c r="AD3178" s="42"/>
      <c r="AE3178">
        <f t="shared" si="150"/>
        <v>0.85420000000000007</v>
      </c>
    </row>
    <row r="3179" spans="1:31">
      <c r="A3179" s="28" t="s">
        <v>8691</v>
      </c>
      <c r="B3179" s="44" t="s">
        <v>8692</v>
      </c>
      <c r="C3179" s="45">
        <v>99952</v>
      </c>
      <c r="D3179" s="30" t="s">
        <v>258</v>
      </c>
      <c r="E3179" s="46" t="s">
        <v>8693</v>
      </c>
      <c r="F3179" s="50" t="s">
        <v>8520</v>
      </c>
      <c r="G3179" s="33" t="s">
        <v>59</v>
      </c>
      <c r="H3179">
        <f t="shared" si="148"/>
        <v>0.85420000000000007</v>
      </c>
      <c r="I3179" s="34">
        <f>ROUND(('NEW Reference'!B$16*List!$H3179)+'NEW Reference'!B$17,0)</f>
        <v>1080</v>
      </c>
      <c r="J3179" s="34">
        <f>ROUND(('NEW Reference'!C$16*List!$H3179)+'NEW Reference'!C$17,0)</f>
        <v>1611</v>
      </c>
      <c r="K3179" s="34">
        <f>ROUND(('NEW Reference'!D$16*List!$H3179)+'NEW Reference'!D$17,0)</f>
        <v>1930</v>
      </c>
      <c r="L3179" s="34">
        <f>ROUND(('NEW Reference'!E$16*List!$H3179)+'NEW Reference'!E$17,0)</f>
        <v>2387</v>
      </c>
      <c r="M3179" s="34">
        <f>ROUND(('NEW Reference'!F$16*List!$H3179)+'NEW Reference'!F$17,0)</f>
        <v>2487</v>
      </c>
      <c r="N3179" s="34">
        <f>ROUND(('NEW Reference'!G$16*List!$H3179)+'NEW Reference'!G$17,0)</f>
        <v>2815</v>
      </c>
      <c r="O3179" s="34">
        <f>ROUND(('NEW Reference'!H$16*List!$H3179)+'NEW Reference'!H$17,0)</f>
        <v>2922</v>
      </c>
      <c r="P3179" s="34">
        <f>ROUND(('NEW Reference'!I$16*List!$H3179)+'NEW Reference'!I$17,0)</f>
        <v>3037</v>
      </c>
      <c r="Q3179" s="34">
        <f>ROUND(('NEW Reference'!J$16*List!$H3179)+'NEW Reference'!J$17,0)</f>
        <v>3517</v>
      </c>
      <c r="R3179" s="34">
        <f>ROUND(('NEW Reference'!K$16*List!$H3179)+'NEW Reference'!K$17,0)</f>
        <v>3628</v>
      </c>
      <c r="S3179" s="34">
        <f>ROUND(('NEW Reference'!L$16*List!$H3179)+'NEW Reference'!L$17,0)</f>
        <v>3915</v>
      </c>
      <c r="T3179" s="34">
        <f>ROUND(('NEW Reference'!M$16*List!$H3179)+'NEW Reference'!M$17,0)</f>
        <v>4675</v>
      </c>
      <c r="U3179" s="34">
        <f>ROUND(('NEW Reference'!N$16*List!$H3179)+'NEW Reference'!N$17,0)</f>
        <v>18865</v>
      </c>
      <c r="V3179" s="35">
        <f>ROUND(('NEW Reference'!O$16*List!$H3179)+'NEW Reference'!O$17,0)</f>
        <v>701</v>
      </c>
      <c r="W3179" s="35">
        <f>ROUND(('NEW Reference'!P$16*List!$H3179)+'NEW Reference'!P$17,0)</f>
        <v>988</v>
      </c>
      <c r="X3179" s="35">
        <f>ROUND(('NEW Reference'!Q$16*List!$H3179)+'NEW Reference'!Q$17,0)</f>
        <v>494</v>
      </c>
      <c r="Y3179" s="36"/>
      <c r="Z3179" s="4" t="str">
        <f t="shared" si="149"/>
        <v>WAUSHARA, Wisconsin</v>
      </c>
      <c r="AA3179" s="37" t="s">
        <v>8693</v>
      </c>
      <c r="AB3179" s="37" t="s">
        <v>49</v>
      </c>
      <c r="AC3179" s="32" t="s">
        <v>8520</v>
      </c>
      <c r="AD3179" s="38"/>
      <c r="AE3179">
        <f t="shared" si="150"/>
        <v>0.85420000000000007</v>
      </c>
    </row>
    <row r="3180" spans="1:31">
      <c r="A3180" s="28" t="s">
        <v>8694</v>
      </c>
      <c r="B3180" s="44" t="s">
        <v>8695</v>
      </c>
      <c r="C3180" s="45">
        <v>36780</v>
      </c>
      <c r="D3180" s="30" t="s">
        <v>1348</v>
      </c>
      <c r="E3180" s="46" t="s">
        <v>2454</v>
      </c>
      <c r="F3180" s="49" t="s">
        <v>8520</v>
      </c>
      <c r="G3180" s="33" t="s">
        <v>48</v>
      </c>
      <c r="H3180">
        <f t="shared" si="148"/>
        <v>0.90620000000000001</v>
      </c>
      <c r="I3180" s="34">
        <f>ROUND(('NEW Reference'!B$16*List!$H3180)+'NEW Reference'!B$17,0)</f>
        <v>1129</v>
      </c>
      <c r="J3180" s="34">
        <f>ROUND(('NEW Reference'!C$16*List!$H3180)+'NEW Reference'!C$17,0)</f>
        <v>1683</v>
      </c>
      <c r="K3180" s="34">
        <f>ROUND(('NEW Reference'!D$16*List!$H3180)+'NEW Reference'!D$17,0)</f>
        <v>2016</v>
      </c>
      <c r="L3180" s="34">
        <f>ROUND(('NEW Reference'!E$16*List!$H3180)+'NEW Reference'!E$17,0)</f>
        <v>2493</v>
      </c>
      <c r="M3180" s="34">
        <f>ROUND(('NEW Reference'!F$16*List!$H3180)+'NEW Reference'!F$17,0)</f>
        <v>2597</v>
      </c>
      <c r="N3180" s="34">
        <f>ROUND(('NEW Reference'!G$16*List!$H3180)+'NEW Reference'!G$17,0)</f>
        <v>2940</v>
      </c>
      <c r="O3180" s="34">
        <f>ROUND(('NEW Reference'!H$16*List!$H3180)+'NEW Reference'!H$17,0)</f>
        <v>3052</v>
      </c>
      <c r="P3180" s="34">
        <f>ROUND(('NEW Reference'!I$16*List!$H3180)+'NEW Reference'!I$17,0)</f>
        <v>3172</v>
      </c>
      <c r="Q3180" s="34">
        <f>ROUND(('NEW Reference'!J$16*List!$H3180)+'NEW Reference'!J$17,0)</f>
        <v>3673</v>
      </c>
      <c r="R3180" s="34">
        <f>ROUND(('NEW Reference'!K$16*List!$H3180)+'NEW Reference'!K$17,0)</f>
        <v>3789</v>
      </c>
      <c r="S3180" s="34">
        <f>ROUND(('NEW Reference'!L$16*List!$H3180)+'NEW Reference'!L$17,0)</f>
        <v>4089</v>
      </c>
      <c r="T3180" s="34">
        <f>ROUND(('NEW Reference'!M$16*List!$H3180)+'NEW Reference'!M$17,0)</f>
        <v>4883</v>
      </c>
      <c r="U3180" s="34">
        <f>ROUND(('NEW Reference'!N$16*List!$H3180)+'NEW Reference'!N$17,0)</f>
        <v>19704</v>
      </c>
      <c r="V3180" s="35">
        <f>ROUND(('NEW Reference'!O$16*List!$H3180)+'NEW Reference'!O$17,0)</f>
        <v>733</v>
      </c>
      <c r="W3180" s="35">
        <f>ROUND(('NEW Reference'!P$16*List!$H3180)+'NEW Reference'!P$17,0)</f>
        <v>1032</v>
      </c>
      <c r="X3180" s="35">
        <f>ROUND(('NEW Reference'!Q$16*List!$H3180)+'NEW Reference'!Q$17,0)</f>
        <v>516</v>
      </c>
      <c r="Y3180" s="36"/>
      <c r="Z3180" s="4" t="str">
        <f t="shared" si="149"/>
        <v>WINNEBAGO, Wisconsin</v>
      </c>
      <c r="AA3180" s="46" t="s">
        <v>2454</v>
      </c>
      <c r="AB3180" s="37" t="s">
        <v>49</v>
      </c>
      <c r="AC3180" s="41" t="s">
        <v>8520</v>
      </c>
      <c r="AD3180" s="42"/>
      <c r="AE3180">
        <f t="shared" si="150"/>
        <v>0.90620000000000001</v>
      </c>
    </row>
    <row r="3181" spans="1:31">
      <c r="A3181" s="28" t="s">
        <v>8696</v>
      </c>
      <c r="B3181" s="44" t="s">
        <v>8697</v>
      </c>
      <c r="C3181" s="45">
        <v>99952</v>
      </c>
      <c r="D3181" s="30" t="s">
        <v>258</v>
      </c>
      <c r="E3181" s="46" t="s">
        <v>6162</v>
      </c>
      <c r="F3181" s="50" t="s">
        <v>8520</v>
      </c>
      <c r="G3181" s="33" t="s">
        <v>59</v>
      </c>
      <c r="H3181">
        <f t="shared" si="148"/>
        <v>0.85420000000000007</v>
      </c>
      <c r="I3181" s="34">
        <f>ROUND(('NEW Reference'!B$16*List!$H3181)+'NEW Reference'!B$17,0)</f>
        <v>1080</v>
      </c>
      <c r="J3181" s="34">
        <f>ROUND(('NEW Reference'!C$16*List!$H3181)+'NEW Reference'!C$17,0)</f>
        <v>1611</v>
      </c>
      <c r="K3181" s="34">
        <f>ROUND(('NEW Reference'!D$16*List!$H3181)+'NEW Reference'!D$17,0)</f>
        <v>1930</v>
      </c>
      <c r="L3181" s="34">
        <f>ROUND(('NEW Reference'!E$16*List!$H3181)+'NEW Reference'!E$17,0)</f>
        <v>2387</v>
      </c>
      <c r="M3181" s="34">
        <f>ROUND(('NEW Reference'!F$16*List!$H3181)+'NEW Reference'!F$17,0)</f>
        <v>2487</v>
      </c>
      <c r="N3181" s="34">
        <f>ROUND(('NEW Reference'!G$16*List!$H3181)+'NEW Reference'!G$17,0)</f>
        <v>2815</v>
      </c>
      <c r="O3181" s="34">
        <f>ROUND(('NEW Reference'!H$16*List!$H3181)+'NEW Reference'!H$17,0)</f>
        <v>2922</v>
      </c>
      <c r="P3181" s="34">
        <f>ROUND(('NEW Reference'!I$16*List!$H3181)+'NEW Reference'!I$17,0)</f>
        <v>3037</v>
      </c>
      <c r="Q3181" s="34">
        <f>ROUND(('NEW Reference'!J$16*List!$H3181)+'NEW Reference'!J$17,0)</f>
        <v>3517</v>
      </c>
      <c r="R3181" s="34">
        <f>ROUND(('NEW Reference'!K$16*List!$H3181)+'NEW Reference'!K$17,0)</f>
        <v>3628</v>
      </c>
      <c r="S3181" s="34">
        <f>ROUND(('NEW Reference'!L$16*List!$H3181)+'NEW Reference'!L$17,0)</f>
        <v>3915</v>
      </c>
      <c r="T3181" s="34">
        <f>ROUND(('NEW Reference'!M$16*List!$H3181)+'NEW Reference'!M$17,0)</f>
        <v>4675</v>
      </c>
      <c r="U3181" s="34">
        <f>ROUND(('NEW Reference'!N$16*List!$H3181)+'NEW Reference'!N$17,0)</f>
        <v>18865</v>
      </c>
      <c r="V3181" s="35">
        <f>ROUND(('NEW Reference'!O$16*List!$H3181)+'NEW Reference'!O$17,0)</f>
        <v>701</v>
      </c>
      <c r="W3181" s="35">
        <f>ROUND(('NEW Reference'!P$16*List!$H3181)+'NEW Reference'!P$17,0)</f>
        <v>988</v>
      </c>
      <c r="X3181" s="35">
        <f>ROUND(('NEW Reference'!Q$16*List!$H3181)+'NEW Reference'!Q$17,0)</f>
        <v>494</v>
      </c>
      <c r="Y3181" s="36"/>
      <c r="Z3181" s="4" t="str">
        <f t="shared" si="149"/>
        <v>WOOD, Wisconsin</v>
      </c>
      <c r="AA3181" s="37" t="s">
        <v>6162</v>
      </c>
      <c r="AB3181" s="37" t="s">
        <v>49</v>
      </c>
      <c r="AC3181" s="32" t="s">
        <v>8520</v>
      </c>
      <c r="AD3181" s="38"/>
      <c r="AE3181">
        <f t="shared" si="150"/>
        <v>0.85420000000000007</v>
      </c>
    </row>
    <row r="3182" spans="1:31">
      <c r="A3182" s="28" t="s">
        <v>8698</v>
      </c>
      <c r="B3182" s="44" t="s">
        <v>8699</v>
      </c>
      <c r="C3182" s="47">
        <v>99952</v>
      </c>
      <c r="D3182" s="30" t="s">
        <v>258</v>
      </c>
      <c r="E3182" s="37" t="s">
        <v>325</v>
      </c>
      <c r="F3182" s="50" t="s">
        <v>8520</v>
      </c>
      <c r="G3182" s="33" t="s">
        <v>59</v>
      </c>
      <c r="H3182">
        <f t="shared" si="148"/>
        <v>0.85420000000000007</v>
      </c>
      <c r="I3182" s="34">
        <f>ROUND(('NEW Reference'!B$16*List!$H3182)+'NEW Reference'!B$17,0)</f>
        <v>1080</v>
      </c>
      <c r="J3182" s="34">
        <f>ROUND(('NEW Reference'!C$16*List!$H3182)+'NEW Reference'!C$17,0)</f>
        <v>1611</v>
      </c>
      <c r="K3182" s="34">
        <f>ROUND(('NEW Reference'!D$16*List!$H3182)+'NEW Reference'!D$17,0)</f>
        <v>1930</v>
      </c>
      <c r="L3182" s="34">
        <f>ROUND(('NEW Reference'!E$16*List!$H3182)+'NEW Reference'!E$17,0)</f>
        <v>2387</v>
      </c>
      <c r="M3182" s="34">
        <f>ROUND(('NEW Reference'!F$16*List!$H3182)+'NEW Reference'!F$17,0)</f>
        <v>2487</v>
      </c>
      <c r="N3182" s="34">
        <f>ROUND(('NEW Reference'!G$16*List!$H3182)+'NEW Reference'!G$17,0)</f>
        <v>2815</v>
      </c>
      <c r="O3182" s="34">
        <f>ROUND(('NEW Reference'!H$16*List!$H3182)+'NEW Reference'!H$17,0)</f>
        <v>2922</v>
      </c>
      <c r="P3182" s="34">
        <f>ROUND(('NEW Reference'!I$16*List!$H3182)+'NEW Reference'!I$17,0)</f>
        <v>3037</v>
      </c>
      <c r="Q3182" s="34">
        <f>ROUND(('NEW Reference'!J$16*List!$H3182)+'NEW Reference'!J$17,0)</f>
        <v>3517</v>
      </c>
      <c r="R3182" s="34">
        <f>ROUND(('NEW Reference'!K$16*List!$H3182)+'NEW Reference'!K$17,0)</f>
        <v>3628</v>
      </c>
      <c r="S3182" s="34">
        <f>ROUND(('NEW Reference'!L$16*List!$H3182)+'NEW Reference'!L$17,0)</f>
        <v>3915</v>
      </c>
      <c r="T3182" s="34">
        <f>ROUND(('NEW Reference'!M$16*List!$H3182)+'NEW Reference'!M$17,0)</f>
        <v>4675</v>
      </c>
      <c r="U3182" s="34">
        <f>ROUND(('NEW Reference'!N$16*List!$H3182)+'NEW Reference'!N$17,0)</f>
        <v>18865</v>
      </c>
      <c r="V3182" s="35">
        <f>ROUND(('NEW Reference'!O$16*List!$H3182)+'NEW Reference'!O$17,0)</f>
        <v>701</v>
      </c>
      <c r="W3182" s="35">
        <f>ROUND(('NEW Reference'!P$16*List!$H3182)+'NEW Reference'!P$17,0)</f>
        <v>988</v>
      </c>
      <c r="X3182" s="35">
        <f>ROUND(('NEW Reference'!Q$16*List!$H3182)+'NEW Reference'!Q$17,0)</f>
        <v>494</v>
      </c>
      <c r="Y3182" s="36"/>
      <c r="Z3182" s="4" t="str">
        <f t="shared" si="149"/>
        <v>STATEWIDE, Wisconsin</v>
      </c>
      <c r="AA3182" s="46" t="s">
        <v>325</v>
      </c>
      <c r="AB3182" s="37" t="s">
        <v>49</v>
      </c>
      <c r="AC3182" s="41" t="s">
        <v>8520</v>
      </c>
      <c r="AD3182" s="42"/>
      <c r="AE3182">
        <f t="shared" si="150"/>
        <v>0.85420000000000007</v>
      </c>
    </row>
    <row r="3183" spans="1:31">
      <c r="A3183" s="28" t="s">
        <v>8700</v>
      </c>
      <c r="B3183" s="44" t="s">
        <v>8701</v>
      </c>
      <c r="C3183" s="45">
        <v>99953</v>
      </c>
      <c r="D3183" s="30" t="s">
        <v>262</v>
      </c>
      <c r="E3183" s="46" t="s">
        <v>5389</v>
      </c>
      <c r="F3183" s="50" t="s">
        <v>8702</v>
      </c>
      <c r="G3183" s="33" t="s">
        <v>59</v>
      </c>
      <c r="H3183">
        <f t="shared" si="148"/>
        <v>0.95330000000000004</v>
      </c>
      <c r="I3183" s="34">
        <f>ROUND(('NEW Reference'!B$16*List!$H3183)+'NEW Reference'!B$17,0)</f>
        <v>1172</v>
      </c>
      <c r="J3183" s="34">
        <f>ROUND(('NEW Reference'!C$16*List!$H3183)+'NEW Reference'!C$17,0)</f>
        <v>1748</v>
      </c>
      <c r="K3183" s="34">
        <f>ROUND(('NEW Reference'!D$16*List!$H3183)+'NEW Reference'!D$17,0)</f>
        <v>2094</v>
      </c>
      <c r="L3183" s="34">
        <f>ROUND(('NEW Reference'!E$16*List!$H3183)+'NEW Reference'!E$17,0)</f>
        <v>2589</v>
      </c>
      <c r="M3183" s="34">
        <f>ROUND(('NEW Reference'!F$16*List!$H3183)+'NEW Reference'!F$17,0)</f>
        <v>2697</v>
      </c>
      <c r="N3183" s="34">
        <f>ROUND(('NEW Reference'!G$16*List!$H3183)+'NEW Reference'!G$17,0)</f>
        <v>3053</v>
      </c>
      <c r="O3183" s="34">
        <f>ROUND(('NEW Reference'!H$16*List!$H3183)+'NEW Reference'!H$17,0)</f>
        <v>3170</v>
      </c>
      <c r="P3183" s="34">
        <f>ROUND(('NEW Reference'!I$16*List!$H3183)+'NEW Reference'!I$17,0)</f>
        <v>3295</v>
      </c>
      <c r="Q3183" s="34">
        <f>ROUND(('NEW Reference'!J$16*List!$H3183)+'NEW Reference'!J$17,0)</f>
        <v>3815</v>
      </c>
      <c r="R3183" s="34">
        <f>ROUND(('NEW Reference'!K$16*List!$H3183)+'NEW Reference'!K$17,0)</f>
        <v>3936</v>
      </c>
      <c r="S3183" s="34">
        <f>ROUND(('NEW Reference'!L$16*List!$H3183)+'NEW Reference'!L$17,0)</f>
        <v>4247</v>
      </c>
      <c r="T3183" s="34">
        <f>ROUND(('NEW Reference'!M$16*List!$H3183)+'NEW Reference'!M$17,0)</f>
        <v>5072</v>
      </c>
      <c r="U3183" s="34">
        <f>ROUND(('NEW Reference'!N$16*List!$H3183)+'NEW Reference'!N$17,0)</f>
        <v>20465</v>
      </c>
      <c r="V3183" s="35">
        <f>ROUND(('NEW Reference'!O$16*List!$H3183)+'NEW Reference'!O$17,0)</f>
        <v>761</v>
      </c>
      <c r="W3183" s="35">
        <f>ROUND(('NEW Reference'!P$16*List!$H3183)+'NEW Reference'!P$17,0)</f>
        <v>1072</v>
      </c>
      <c r="X3183" s="35">
        <f>ROUND(('NEW Reference'!Q$16*List!$H3183)+'NEW Reference'!Q$17,0)</f>
        <v>536</v>
      </c>
      <c r="Y3183" s="36"/>
      <c r="Z3183" s="4" t="str">
        <f t="shared" si="149"/>
        <v>ALBANY, Wyoming</v>
      </c>
      <c r="AA3183" s="37" t="s">
        <v>5389</v>
      </c>
      <c r="AB3183" s="37" t="s">
        <v>49</v>
      </c>
      <c r="AC3183" s="32" t="s">
        <v>8702</v>
      </c>
      <c r="AD3183" s="38"/>
      <c r="AE3183">
        <f t="shared" si="150"/>
        <v>0.95330000000000004</v>
      </c>
    </row>
    <row r="3184" spans="1:31">
      <c r="A3184" s="28" t="s">
        <v>8703</v>
      </c>
      <c r="B3184" s="44" t="s">
        <v>8704</v>
      </c>
      <c r="C3184" s="47">
        <v>99953</v>
      </c>
      <c r="D3184" s="30" t="s">
        <v>262</v>
      </c>
      <c r="E3184" s="37" t="s">
        <v>4784</v>
      </c>
      <c r="F3184" s="50" t="s">
        <v>8702</v>
      </c>
      <c r="G3184" s="33" t="s">
        <v>59</v>
      </c>
      <c r="H3184">
        <f t="shared" si="148"/>
        <v>0.95330000000000004</v>
      </c>
      <c r="I3184" s="34">
        <f>ROUND(('NEW Reference'!B$16*List!$H3184)+'NEW Reference'!B$17,0)</f>
        <v>1172</v>
      </c>
      <c r="J3184" s="34">
        <f>ROUND(('NEW Reference'!C$16*List!$H3184)+'NEW Reference'!C$17,0)</f>
        <v>1748</v>
      </c>
      <c r="K3184" s="34">
        <f>ROUND(('NEW Reference'!D$16*List!$H3184)+'NEW Reference'!D$17,0)</f>
        <v>2094</v>
      </c>
      <c r="L3184" s="34">
        <f>ROUND(('NEW Reference'!E$16*List!$H3184)+'NEW Reference'!E$17,0)</f>
        <v>2589</v>
      </c>
      <c r="M3184" s="34">
        <f>ROUND(('NEW Reference'!F$16*List!$H3184)+'NEW Reference'!F$17,0)</f>
        <v>2697</v>
      </c>
      <c r="N3184" s="34">
        <f>ROUND(('NEW Reference'!G$16*List!$H3184)+'NEW Reference'!G$17,0)</f>
        <v>3053</v>
      </c>
      <c r="O3184" s="34">
        <f>ROUND(('NEW Reference'!H$16*List!$H3184)+'NEW Reference'!H$17,0)</f>
        <v>3170</v>
      </c>
      <c r="P3184" s="34">
        <f>ROUND(('NEW Reference'!I$16*List!$H3184)+'NEW Reference'!I$17,0)</f>
        <v>3295</v>
      </c>
      <c r="Q3184" s="34">
        <f>ROUND(('NEW Reference'!J$16*List!$H3184)+'NEW Reference'!J$17,0)</f>
        <v>3815</v>
      </c>
      <c r="R3184" s="34">
        <f>ROUND(('NEW Reference'!K$16*List!$H3184)+'NEW Reference'!K$17,0)</f>
        <v>3936</v>
      </c>
      <c r="S3184" s="34">
        <f>ROUND(('NEW Reference'!L$16*List!$H3184)+'NEW Reference'!L$17,0)</f>
        <v>4247</v>
      </c>
      <c r="T3184" s="34">
        <f>ROUND(('NEW Reference'!M$16*List!$H3184)+'NEW Reference'!M$17,0)</f>
        <v>5072</v>
      </c>
      <c r="U3184" s="34">
        <f>ROUND(('NEW Reference'!N$16*List!$H3184)+'NEW Reference'!N$17,0)</f>
        <v>20465</v>
      </c>
      <c r="V3184" s="35">
        <f>ROUND(('NEW Reference'!O$16*List!$H3184)+'NEW Reference'!O$17,0)</f>
        <v>761</v>
      </c>
      <c r="W3184" s="35">
        <f>ROUND(('NEW Reference'!P$16*List!$H3184)+'NEW Reference'!P$17,0)</f>
        <v>1072</v>
      </c>
      <c r="X3184" s="35">
        <f>ROUND(('NEW Reference'!Q$16*List!$H3184)+'NEW Reference'!Q$17,0)</f>
        <v>536</v>
      </c>
      <c r="Y3184" s="36"/>
      <c r="Z3184" s="4" t="str">
        <f t="shared" si="149"/>
        <v>BIG HORN, Wyoming</v>
      </c>
      <c r="AA3184" s="46" t="s">
        <v>4784</v>
      </c>
      <c r="AB3184" s="37" t="s">
        <v>49</v>
      </c>
      <c r="AC3184" s="41" t="s">
        <v>8702</v>
      </c>
      <c r="AD3184" s="42"/>
      <c r="AE3184">
        <f t="shared" si="150"/>
        <v>0.95330000000000004</v>
      </c>
    </row>
    <row r="3185" spans="1:31">
      <c r="A3185" s="28" t="s">
        <v>8705</v>
      </c>
      <c r="B3185" s="44" t="s">
        <v>8706</v>
      </c>
      <c r="C3185" s="45">
        <v>99953</v>
      </c>
      <c r="D3185" s="30" t="s">
        <v>262</v>
      </c>
      <c r="E3185" s="46" t="s">
        <v>3262</v>
      </c>
      <c r="F3185" s="50" t="s">
        <v>8702</v>
      </c>
      <c r="G3185" s="33" t="s">
        <v>59</v>
      </c>
      <c r="H3185">
        <f t="shared" si="148"/>
        <v>0.95330000000000004</v>
      </c>
      <c r="I3185" s="34">
        <f>ROUND(('NEW Reference'!B$16*List!$H3185)+'NEW Reference'!B$17,0)</f>
        <v>1172</v>
      </c>
      <c r="J3185" s="34">
        <f>ROUND(('NEW Reference'!C$16*List!$H3185)+'NEW Reference'!C$17,0)</f>
        <v>1748</v>
      </c>
      <c r="K3185" s="34">
        <f>ROUND(('NEW Reference'!D$16*List!$H3185)+'NEW Reference'!D$17,0)</f>
        <v>2094</v>
      </c>
      <c r="L3185" s="34">
        <f>ROUND(('NEW Reference'!E$16*List!$H3185)+'NEW Reference'!E$17,0)</f>
        <v>2589</v>
      </c>
      <c r="M3185" s="34">
        <f>ROUND(('NEW Reference'!F$16*List!$H3185)+'NEW Reference'!F$17,0)</f>
        <v>2697</v>
      </c>
      <c r="N3185" s="34">
        <f>ROUND(('NEW Reference'!G$16*List!$H3185)+'NEW Reference'!G$17,0)</f>
        <v>3053</v>
      </c>
      <c r="O3185" s="34">
        <f>ROUND(('NEW Reference'!H$16*List!$H3185)+'NEW Reference'!H$17,0)</f>
        <v>3170</v>
      </c>
      <c r="P3185" s="34">
        <f>ROUND(('NEW Reference'!I$16*List!$H3185)+'NEW Reference'!I$17,0)</f>
        <v>3295</v>
      </c>
      <c r="Q3185" s="34">
        <f>ROUND(('NEW Reference'!J$16*List!$H3185)+'NEW Reference'!J$17,0)</f>
        <v>3815</v>
      </c>
      <c r="R3185" s="34">
        <f>ROUND(('NEW Reference'!K$16*List!$H3185)+'NEW Reference'!K$17,0)</f>
        <v>3936</v>
      </c>
      <c r="S3185" s="34">
        <f>ROUND(('NEW Reference'!L$16*List!$H3185)+'NEW Reference'!L$17,0)</f>
        <v>4247</v>
      </c>
      <c r="T3185" s="34">
        <f>ROUND(('NEW Reference'!M$16*List!$H3185)+'NEW Reference'!M$17,0)</f>
        <v>5072</v>
      </c>
      <c r="U3185" s="34">
        <f>ROUND(('NEW Reference'!N$16*List!$H3185)+'NEW Reference'!N$17,0)</f>
        <v>20465</v>
      </c>
      <c r="V3185" s="35">
        <f>ROUND(('NEW Reference'!O$16*List!$H3185)+'NEW Reference'!O$17,0)</f>
        <v>761</v>
      </c>
      <c r="W3185" s="35">
        <f>ROUND(('NEW Reference'!P$16*List!$H3185)+'NEW Reference'!P$17,0)</f>
        <v>1072</v>
      </c>
      <c r="X3185" s="35">
        <f>ROUND(('NEW Reference'!Q$16*List!$H3185)+'NEW Reference'!Q$17,0)</f>
        <v>536</v>
      </c>
      <c r="Y3185" s="36"/>
      <c r="Z3185" s="4" t="str">
        <f t="shared" si="149"/>
        <v>CAMPBELL, Wyoming</v>
      </c>
      <c r="AA3185" s="46" t="s">
        <v>3262</v>
      </c>
      <c r="AB3185" s="37" t="s">
        <v>49</v>
      </c>
      <c r="AC3185" s="41" t="s">
        <v>8702</v>
      </c>
      <c r="AD3185" s="42"/>
      <c r="AE3185">
        <f t="shared" si="150"/>
        <v>0.95330000000000004</v>
      </c>
    </row>
    <row r="3186" spans="1:31">
      <c r="A3186" s="28" t="s">
        <v>8707</v>
      </c>
      <c r="B3186" s="44" t="s">
        <v>8708</v>
      </c>
      <c r="C3186" s="47">
        <v>99953</v>
      </c>
      <c r="D3186" s="30" t="s">
        <v>262</v>
      </c>
      <c r="E3186" s="37" t="s">
        <v>4792</v>
      </c>
      <c r="F3186" s="50" t="s">
        <v>8702</v>
      </c>
      <c r="G3186" s="33" t="s">
        <v>59</v>
      </c>
      <c r="H3186">
        <f t="shared" si="148"/>
        <v>0.95330000000000004</v>
      </c>
      <c r="I3186" s="34">
        <f>ROUND(('NEW Reference'!B$16*List!$H3186)+'NEW Reference'!B$17,0)</f>
        <v>1172</v>
      </c>
      <c r="J3186" s="34">
        <f>ROUND(('NEW Reference'!C$16*List!$H3186)+'NEW Reference'!C$17,0)</f>
        <v>1748</v>
      </c>
      <c r="K3186" s="34">
        <f>ROUND(('NEW Reference'!D$16*List!$H3186)+'NEW Reference'!D$17,0)</f>
        <v>2094</v>
      </c>
      <c r="L3186" s="34">
        <f>ROUND(('NEW Reference'!E$16*List!$H3186)+'NEW Reference'!E$17,0)</f>
        <v>2589</v>
      </c>
      <c r="M3186" s="34">
        <f>ROUND(('NEW Reference'!F$16*List!$H3186)+'NEW Reference'!F$17,0)</f>
        <v>2697</v>
      </c>
      <c r="N3186" s="34">
        <f>ROUND(('NEW Reference'!G$16*List!$H3186)+'NEW Reference'!G$17,0)</f>
        <v>3053</v>
      </c>
      <c r="O3186" s="34">
        <f>ROUND(('NEW Reference'!H$16*List!$H3186)+'NEW Reference'!H$17,0)</f>
        <v>3170</v>
      </c>
      <c r="P3186" s="34">
        <f>ROUND(('NEW Reference'!I$16*List!$H3186)+'NEW Reference'!I$17,0)</f>
        <v>3295</v>
      </c>
      <c r="Q3186" s="34">
        <f>ROUND(('NEW Reference'!J$16*List!$H3186)+'NEW Reference'!J$17,0)</f>
        <v>3815</v>
      </c>
      <c r="R3186" s="34">
        <f>ROUND(('NEW Reference'!K$16*List!$H3186)+'NEW Reference'!K$17,0)</f>
        <v>3936</v>
      </c>
      <c r="S3186" s="34">
        <f>ROUND(('NEW Reference'!L$16*List!$H3186)+'NEW Reference'!L$17,0)</f>
        <v>4247</v>
      </c>
      <c r="T3186" s="34">
        <f>ROUND(('NEW Reference'!M$16*List!$H3186)+'NEW Reference'!M$17,0)</f>
        <v>5072</v>
      </c>
      <c r="U3186" s="34">
        <f>ROUND(('NEW Reference'!N$16*List!$H3186)+'NEW Reference'!N$17,0)</f>
        <v>20465</v>
      </c>
      <c r="V3186" s="35">
        <f>ROUND(('NEW Reference'!O$16*List!$H3186)+'NEW Reference'!O$17,0)</f>
        <v>761</v>
      </c>
      <c r="W3186" s="35">
        <f>ROUND(('NEW Reference'!P$16*List!$H3186)+'NEW Reference'!P$17,0)</f>
        <v>1072</v>
      </c>
      <c r="X3186" s="35">
        <f>ROUND(('NEW Reference'!Q$16*List!$H3186)+'NEW Reference'!Q$17,0)</f>
        <v>536</v>
      </c>
      <c r="Y3186" s="36"/>
      <c r="Z3186" s="4" t="str">
        <f t="shared" si="149"/>
        <v>CARBON, Wyoming</v>
      </c>
      <c r="AA3186" s="37" t="s">
        <v>4792</v>
      </c>
      <c r="AB3186" s="37" t="s">
        <v>49</v>
      </c>
      <c r="AC3186" s="32" t="s">
        <v>8702</v>
      </c>
      <c r="AD3186" s="38"/>
      <c r="AE3186">
        <f t="shared" si="150"/>
        <v>0.95330000000000004</v>
      </c>
    </row>
    <row r="3187" spans="1:31">
      <c r="A3187" s="28" t="s">
        <v>8709</v>
      </c>
      <c r="B3187" s="44" t="s">
        <v>8710</v>
      </c>
      <c r="C3187" s="47">
        <v>99953</v>
      </c>
      <c r="D3187" s="30" t="s">
        <v>262</v>
      </c>
      <c r="E3187" s="37" t="s">
        <v>8711</v>
      </c>
      <c r="F3187" s="50" t="s">
        <v>8702</v>
      </c>
      <c r="G3187" s="33" t="s">
        <v>59</v>
      </c>
      <c r="H3187">
        <f t="shared" si="148"/>
        <v>0.95330000000000004</v>
      </c>
      <c r="I3187" s="34">
        <f>ROUND(('NEW Reference'!B$16*List!$H3187)+'NEW Reference'!B$17,0)</f>
        <v>1172</v>
      </c>
      <c r="J3187" s="34">
        <f>ROUND(('NEW Reference'!C$16*List!$H3187)+'NEW Reference'!C$17,0)</f>
        <v>1748</v>
      </c>
      <c r="K3187" s="34">
        <f>ROUND(('NEW Reference'!D$16*List!$H3187)+'NEW Reference'!D$17,0)</f>
        <v>2094</v>
      </c>
      <c r="L3187" s="34">
        <f>ROUND(('NEW Reference'!E$16*List!$H3187)+'NEW Reference'!E$17,0)</f>
        <v>2589</v>
      </c>
      <c r="M3187" s="34">
        <f>ROUND(('NEW Reference'!F$16*List!$H3187)+'NEW Reference'!F$17,0)</f>
        <v>2697</v>
      </c>
      <c r="N3187" s="34">
        <f>ROUND(('NEW Reference'!G$16*List!$H3187)+'NEW Reference'!G$17,0)</f>
        <v>3053</v>
      </c>
      <c r="O3187" s="34">
        <f>ROUND(('NEW Reference'!H$16*List!$H3187)+'NEW Reference'!H$17,0)</f>
        <v>3170</v>
      </c>
      <c r="P3187" s="34">
        <f>ROUND(('NEW Reference'!I$16*List!$H3187)+'NEW Reference'!I$17,0)</f>
        <v>3295</v>
      </c>
      <c r="Q3187" s="34">
        <f>ROUND(('NEW Reference'!J$16*List!$H3187)+'NEW Reference'!J$17,0)</f>
        <v>3815</v>
      </c>
      <c r="R3187" s="34">
        <f>ROUND(('NEW Reference'!K$16*List!$H3187)+'NEW Reference'!K$17,0)</f>
        <v>3936</v>
      </c>
      <c r="S3187" s="34">
        <f>ROUND(('NEW Reference'!L$16*List!$H3187)+'NEW Reference'!L$17,0)</f>
        <v>4247</v>
      </c>
      <c r="T3187" s="34">
        <f>ROUND(('NEW Reference'!M$16*List!$H3187)+'NEW Reference'!M$17,0)</f>
        <v>5072</v>
      </c>
      <c r="U3187" s="34">
        <f>ROUND(('NEW Reference'!N$16*List!$H3187)+'NEW Reference'!N$17,0)</f>
        <v>20465</v>
      </c>
      <c r="V3187" s="35">
        <f>ROUND(('NEW Reference'!O$16*List!$H3187)+'NEW Reference'!O$17,0)</f>
        <v>761</v>
      </c>
      <c r="W3187" s="35">
        <f>ROUND(('NEW Reference'!P$16*List!$H3187)+'NEW Reference'!P$17,0)</f>
        <v>1072</v>
      </c>
      <c r="X3187" s="35">
        <f>ROUND(('NEW Reference'!Q$16*List!$H3187)+'NEW Reference'!Q$17,0)</f>
        <v>536</v>
      </c>
      <c r="Y3187" s="36"/>
      <c r="Z3187" s="4" t="str">
        <f t="shared" si="149"/>
        <v>CONVERSE, Wyoming</v>
      </c>
      <c r="AA3187" s="46" t="s">
        <v>8711</v>
      </c>
      <c r="AB3187" s="37" t="s">
        <v>49</v>
      </c>
      <c r="AC3187" s="41" t="s">
        <v>8702</v>
      </c>
      <c r="AD3187" s="42"/>
      <c r="AE3187">
        <f t="shared" si="150"/>
        <v>0.95330000000000004</v>
      </c>
    </row>
    <row r="3188" spans="1:31">
      <c r="A3188" s="28" t="s">
        <v>8712</v>
      </c>
      <c r="B3188" s="44" t="s">
        <v>8713</v>
      </c>
      <c r="C3188" s="45">
        <v>99953</v>
      </c>
      <c r="D3188" s="30" t="s">
        <v>262</v>
      </c>
      <c r="E3188" s="46" t="s">
        <v>6382</v>
      </c>
      <c r="F3188" s="50" t="s">
        <v>8702</v>
      </c>
      <c r="G3188" s="33" t="s">
        <v>59</v>
      </c>
      <c r="H3188">
        <f t="shared" si="148"/>
        <v>0.95330000000000004</v>
      </c>
      <c r="I3188" s="34">
        <f>ROUND(('NEW Reference'!B$16*List!$H3188)+'NEW Reference'!B$17,0)</f>
        <v>1172</v>
      </c>
      <c r="J3188" s="34">
        <f>ROUND(('NEW Reference'!C$16*List!$H3188)+'NEW Reference'!C$17,0)</f>
        <v>1748</v>
      </c>
      <c r="K3188" s="34">
        <f>ROUND(('NEW Reference'!D$16*List!$H3188)+'NEW Reference'!D$17,0)</f>
        <v>2094</v>
      </c>
      <c r="L3188" s="34">
        <f>ROUND(('NEW Reference'!E$16*List!$H3188)+'NEW Reference'!E$17,0)</f>
        <v>2589</v>
      </c>
      <c r="M3188" s="34">
        <f>ROUND(('NEW Reference'!F$16*List!$H3188)+'NEW Reference'!F$17,0)</f>
        <v>2697</v>
      </c>
      <c r="N3188" s="34">
        <f>ROUND(('NEW Reference'!G$16*List!$H3188)+'NEW Reference'!G$17,0)</f>
        <v>3053</v>
      </c>
      <c r="O3188" s="34">
        <f>ROUND(('NEW Reference'!H$16*List!$H3188)+'NEW Reference'!H$17,0)</f>
        <v>3170</v>
      </c>
      <c r="P3188" s="34">
        <f>ROUND(('NEW Reference'!I$16*List!$H3188)+'NEW Reference'!I$17,0)</f>
        <v>3295</v>
      </c>
      <c r="Q3188" s="34">
        <f>ROUND(('NEW Reference'!J$16*List!$H3188)+'NEW Reference'!J$17,0)</f>
        <v>3815</v>
      </c>
      <c r="R3188" s="34">
        <f>ROUND(('NEW Reference'!K$16*List!$H3188)+'NEW Reference'!K$17,0)</f>
        <v>3936</v>
      </c>
      <c r="S3188" s="34">
        <f>ROUND(('NEW Reference'!L$16*List!$H3188)+'NEW Reference'!L$17,0)</f>
        <v>4247</v>
      </c>
      <c r="T3188" s="34">
        <f>ROUND(('NEW Reference'!M$16*List!$H3188)+'NEW Reference'!M$17,0)</f>
        <v>5072</v>
      </c>
      <c r="U3188" s="34">
        <f>ROUND(('NEW Reference'!N$16*List!$H3188)+'NEW Reference'!N$17,0)</f>
        <v>20465</v>
      </c>
      <c r="V3188" s="35">
        <f>ROUND(('NEW Reference'!O$16*List!$H3188)+'NEW Reference'!O$17,0)</f>
        <v>761</v>
      </c>
      <c r="W3188" s="35">
        <f>ROUND(('NEW Reference'!P$16*List!$H3188)+'NEW Reference'!P$17,0)</f>
        <v>1072</v>
      </c>
      <c r="X3188" s="35">
        <f>ROUND(('NEW Reference'!Q$16*List!$H3188)+'NEW Reference'!Q$17,0)</f>
        <v>536</v>
      </c>
      <c r="Y3188" s="36"/>
      <c r="Z3188" s="4" t="str">
        <f t="shared" si="149"/>
        <v>CROOK, Wyoming</v>
      </c>
      <c r="AA3188" s="37" t="s">
        <v>6382</v>
      </c>
      <c r="AB3188" s="37" t="s">
        <v>49</v>
      </c>
      <c r="AC3188" s="32" t="s">
        <v>8702</v>
      </c>
      <c r="AD3188" s="38"/>
      <c r="AE3188">
        <f t="shared" si="150"/>
        <v>0.95330000000000004</v>
      </c>
    </row>
    <row r="3189" spans="1:31">
      <c r="A3189" s="28" t="s">
        <v>8714</v>
      </c>
      <c r="B3189" s="44" t="s">
        <v>8715</v>
      </c>
      <c r="C3189" s="47">
        <v>99953</v>
      </c>
      <c r="D3189" s="30" t="s">
        <v>262</v>
      </c>
      <c r="E3189" s="37" t="s">
        <v>1116</v>
      </c>
      <c r="F3189" s="50" t="s">
        <v>8702</v>
      </c>
      <c r="G3189" s="33" t="s">
        <v>59</v>
      </c>
      <c r="H3189">
        <f t="shared" si="148"/>
        <v>0.95330000000000004</v>
      </c>
      <c r="I3189" s="34">
        <f>ROUND(('NEW Reference'!B$16*List!$H3189)+'NEW Reference'!B$17,0)</f>
        <v>1172</v>
      </c>
      <c r="J3189" s="34">
        <f>ROUND(('NEW Reference'!C$16*List!$H3189)+'NEW Reference'!C$17,0)</f>
        <v>1748</v>
      </c>
      <c r="K3189" s="34">
        <f>ROUND(('NEW Reference'!D$16*List!$H3189)+'NEW Reference'!D$17,0)</f>
        <v>2094</v>
      </c>
      <c r="L3189" s="34">
        <f>ROUND(('NEW Reference'!E$16*List!$H3189)+'NEW Reference'!E$17,0)</f>
        <v>2589</v>
      </c>
      <c r="M3189" s="34">
        <f>ROUND(('NEW Reference'!F$16*List!$H3189)+'NEW Reference'!F$17,0)</f>
        <v>2697</v>
      </c>
      <c r="N3189" s="34">
        <f>ROUND(('NEW Reference'!G$16*List!$H3189)+'NEW Reference'!G$17,0)</f>
        <v>3053</v>
      </c>
      <c r="O3189" s="34">
        <f>ROUND(('NEW Reference'!H$16*List!$H3189)+'NEW Reference'!H$17,0)</f>
        <v>3170</v>
      </c>
      <c r="P3189" s="34">
        <f>ROUND(('NEW Reference'!I$16*List!$H3189)+'NEW Reference'!I$17,0)</f>
        <v>3295</v>
      </c>
      <c r="Q3189" s="34">
        <f>ROUND(('NEW Reference'!J$16*List!$H3189)+'NEW Reference'!J$17,0)</f>
        <v>3815</v>
      </c>
      <c r="R3189" s="34">
        <f>ROUND(('NEW Reference'!K$16*List!$H3189)+'NEW Reference'!K$17,0)</f>
        <v>3936</v>
      </c>
      <c r="S3189" s="34">
        <f>ROUND(('NEW Reference'!L$16*List!$H3189)+'NEW Reference'!L$17,0)</f>
        <v>4247</v>
      </c>
      <c r="T3189" s="34">
        <f>ROUND(('NEW Reference'!M$16*List!$H3189)+'NEW Reference'!M$17,0)</f>
        <v>5072</v>
      </c>
      <c r="U3189" s="34">
        <f>ROUND(('NEW Reference'!N$16*List!$H3189)+'NEW Reference'!N$17,0)</f>
        <v>20465</v>
      </c>
      <c r="V3189" s="35">
        <f>ROUND(('NEW Reference'!O$16*List!$H3189)+'NEW Reference'!O$17,0)</f>
        <v>761</v>
      </c>
      <c r="W3189" s="35">
        <f>ROUND(('NEW Reference'!P$16*List!$H3189)+'NEW Reference'!P$17,0)</f>
        <v>1072</v>
      </c>
      <c r="X3189" s="35">
        <f>ROUND(('NEW Reference'!Q$16*List!$H3189)+'NEW Reference'!Q$17,0)</f>
        <v>536</v>
      </c>
      <c r="Y3189" s="36"/>
      <c r="Z3189" s="4" t="str">
        <f t="shared" si="149"/>
        <v>FREMONT, Wyoming</v>
      </c>
      <c r="AA3189" s="46" t="s">
        <v>1116</v>
      </c>
      <c r="AB3189" s="37" t="s">
        <v>49</v>
      </c>
      <c r="AC3189" s="41" t="s">
        <v>8702</v>
      </c>
      <c r="AD3189" s="42"/>
      <c r="AE3189">
        <f t="shared" si="150"/>
        <v>0.95330000000000004</v>
      </c>
    </row>
    <row r="3190" spans="1:31">
      <c r="A3190" s="28" t="s">
        <v>8716</v>
      </c>
      <c r="B3190" s="44" t="s">
        <v>8717</v>
      </c>
      <c r="C3190" s="45">
        <v>99953</v>
      </c>
      <c r="D3190" s="30" t="s">
        <v>262</v>
      </c>
      <c r="E3190" s="46" t="s">
        <v>8718</v>
      </c>
      <c r="F3190" s="50" t="s">
        <v>8702</v>
      </c>
      <c r="G3190" s="33" t="s">
        <v>59</v>
      </c>
      <c r="H3190">
        <f t="shared" si="148"/>
        <v>0.95330000000000004</v>
      </c>
      <c r="I3190" s="34">
        <f>ROUND(('NEW Reference'!B$16*List!$H3190)+'NEW Reference'!B$17,0)</f>
        <v>1172</v>
      </c>
      <c r="J3190" s="34">
        <f>ROUND(('NEW Reference'!C$16*List!$H3190)+'NEW Reference'!C$17,0)</f>
        <v>1748</v>
      </c>
      <c r="K3190" s="34">
        <f>ROUND(('NEW Reference'!D$16*List!$H3190)+'NEW Reference'!D$17,0)</f>
        <v>2094</v>
      </c>
      <c r="L3190" s="34">
        <f>ROUND(('NEW Reference'!E$16*List!$H3190)+'NEW Reference'!E$17,0)</f>
        <v>2589</v>
      </c>
      <c r="M3190" s="34">
        <f>ROUND(('NEW Reference'!F$16*List!$H3190)+'NEW Reference'!F$17,0)</f>
        <v>2697</v>
      </c>
      <c r="N3190" s="34">
        <f>ROUND(('NEW Reference'!G$16*List!$H3190)+'NEW Reference'!G$17,0)</f>
        <v>3053</v>
      </c>
      <c r="O3190" s="34">
        <f>ROUND(('NEW Reference'!H$16*List!$H3190)+'NEW Reference'!H$17,0)</f>
        <v>3170</v>
      </c>
      <c r="P3190" s="34">
        <f>ROUND(('NEW Reference'!I$16*List!$H3190)+'NEW Reference'!I$17,0)</f>
        <v>3295</v>
      </c>
      <c r="Q3190" s="34">
        <f>ROUND(('NEW Reference'!J$16*List!$H3190)+'NEW Reference'!J$17,0)</f>
        <v>3815</v>
      </c>
      <c r="R3190" s="34">
        <f>ROUND(('NEW Reference'!K$16*List!$H3190)+'NEW Reference'!K$17,0)</f>
        <v>3936</v>
      </c>
      <c r="S3190" s="34">
        <f>ROUND(('NEW Reference'!L$16*List!$H3190)+'NEW Reference'!L$17,0)</f>
        <v>4247</v>
      </c>
      <c r="T3190" s="34">
        <f>ROUND(('NEW Reference'!M$16*List!$H3190)+'NEW Reference'!M$17,0)</f>
        <v>5072</v>
      </c>
      <c r="U3190" s="34">
        <f>ROUND(('NEW Reference'!N$16*List!$H3190)+'NEW Reference'!N$17,0)</f>
        <v>20465</v>
      </c>
      <c r="V3190" s="35">
        <f>ROUND(('NEW Reference'!O$16*List!$H3190)+'NEW Reference'!O$17,0)</f>
        <v>761</v>
      </c>
      <c r="W3190" s="35">
        <f>ROUND(('NEW Reference'!P$16*List!$H3190)+'NEW Reference'!P$17,0)</f>
        <v>1072</v>
      </c>
      <c r="X3190" s="35">
        <f>ROUND(('NEW Reference'!Q$16*List!$H3190)+'NEW Reference'!Q$17,0)</f>
        <v>536</v>
      </c>
      <c r="Y3190" s="36"/>
      <c r="Z3190" s="4" t="str">
        <f t="shared" si="149"/>
        <v>GOSHEN, Wyoming</v>
      </c>
      <c r="AA3190" s="46" t="s">
        <v>8718</v>
      </c>
      <c r="AB3190" s="37" t="s">
        <v>49</v>
      </c>
      <c r="AC3190" s="41" t="s">
        <v>8702</v>
      </c>
      <c r="AD3190" s="42"/>
      <c r="AE3190">
        <f t="shared" si="150"/>
        <v>0.95330000000000004</v>
      </c>
    </row>
    <row r="3191" spans="1:31">
      <c r="A3191" s="28" t="s">
        <v>8719</v>
      </c>
      <c r="B3191" s="44" t="s">
        <v>8720</v>
      </c>
      <c r="C3191" s="45">
        <v>99953</v>
      </c>
      <c r="D3191" s="30" t="s">
        <v>262</v>
      </c>
      <c r="E3191" s="46" t="s">
        <v>8721</v>
      </c>
      <c r="F3191" s="50" t="s">
        <v>8702</v>
      </c>
      <c r="G3191" s="33" t="s">
        <v>59</v>
      </c>
      <c r="H3191">
        <f t="shared" si="148"/>
        <v>0.95330000000000004</v>
      </c>
      <c r="I3191" s="34">
        <f>ROUND(('NEW Reference'!B$16*List!$H3191)+'NEW Reference'!B$17,0)</f>
        <v>1172</v>
      </c>
      <c r="J3191" s="34">
        <f>ROUND(('NEW Reference'!C$16*List!$H3191)+'NEW Reference'!C$17,0)</f>
        <v>1748</v>
      </c>
      <c r="K3191" s="34">
        <f>ROUND(('NEW Reference'!D$16*List!$H3191)+'NEW Reference'!D$17,0)</f>
        <v>2094</v>
      </c>
      <c r="L3191" s="34">
        <f>ROUND(('NEW Reference'!E$16*List!$H3191)+'NEW Reference'!E$17,0)</f>
        <v>2589</v>
      </c>
      <c r="M3191" s="34">
        <f>ROUND(('NEW Reference'!F$16*List!$H3191)+'NEW Reference'!F$17,0)</f>
        <v>2697</v>
      </c>
      <c r="N3191" s="34">
        <f>ROUND(('NEW Reference'!G$16*List!$H3191)+'NEW Reference'!G$17,0)</f>
        <v>3053</v>
      </c>
      <c r="O3191" s="34">
        <f>ROUND(('NEW Reference'!H$16*List!$H3191)+'NEW Reference'!H$17,0)</f>
        <v>3170</v>
      </c>
      <c r="P3191" s="34">
        <f>ROUND(('NEW Reference'!I$16*List!$H3191)+'NEW Reference'!I$17,0)</f>
        <v>3295</v>
      </c>
      <c r="Q3191" s="34">
        <f>ROUND(('NEW Reference'!J$16*List!$H3191)+'NEW Reference'!J$17,0)</f>
        <v>3815</v>
      </c>
      <c r="R3191" s="34">
        <f>ROUND(('NEW Reference'!K$16*List!$H3191)+'NEW Reference'!K$17,0)</f>
        <v>3936</v>
      </c>
      <c r="S3191" s="34">
        <f>ROUND(('NEW Reference'!L$16*List!$H3191)+'NEW Reference'!L$17,0)</f>
        <v>4247</v>
      </c>
      <c r="T3191" s="34">
        <f>ROUND(('NEW Reference'!M$16*List!$H3191)+'NEW Reference'!M$17,0)</f>
        <v>5072</v>
      </c>
      <c r="U3191" s="34">
        <f>ROUND(('NEW Reference'!N$16*List!$H3191)+'NEW Reference'!N$17,0)</f>
        <v>20465</v>
      </c>
      <c r="V3191" s="35">
        <f>ROUND(('NEW Reference'!O$16*List!$H3191)+'NEW Reference'!O$17,0)</f>
        <v>761</v>
      </c>
      <c r="W3191" s="35">
        <f>ROUND(('NEW Reference'!P$16*List!$H3191)+'NEW Reference'!P$17,0)</f>
        <v>1072</v>
      </c>
      <c r="X3191" s="35">
        <f>ROUND(('NEW Reference'!Q$16*List!$H3191)+'NEW Reference'!Q$17,0)</f>
        <v>536</v>
      </c>
      <c r="Y3191" s="36"/>
      <c r="Z3191" s="4" t="str">
        <f t="shared" si="149"/>
        <v>HOT SPRINGS, Wyoming</v>
      </c>
      <c r="AA3191" s="46" t="s">
        <v>8721</v>
      </c>
      <c r="AB3191" s="37" t="s">
        <v>49</v>
      </c>
      <c r="AC3191" s="41" t="s">
        <v>8702</v>
      </c>
      <c r="AD3191" s="42"/>
      <c r="AE3191">
        <f t="shared" si="150"/>
        <v>0.95330000000000004</v>
      </c>
    </row>
    <row r="3192" spans="1:31">
      <c r="A3192" s="28" t="s">
        <v>8722</v>
      </c>
      <c r="B3192" s="44" t="s">
        <v>8723</v>
      </c>
      <c r="C3192" s="45">
        <v>99953</v>
      </c>
      <c r="D3192" s="30" t="s">
        <v>262</v>
      </c>
      <c r="E3192" s="46" t="s">
        <v>628</v>
      </c>
      <c r="F3192" s="50" t="s">
        <v>8702</v>
      </c>
      <c r="G3192" s="33" t="s">
        <v>59</v>
      </c>
      <c r="H3192">
        <f t="shared" si="148"/>
        <v>0.95330000000000004</v>
      </c>
      <c r="I3192" s="34">
        <f>ROUND(('NEW Reference'!B$16*List!$H3192)+'NEW Reference'!B$17,0)</f>
        <v>1172</v>
      </c>
      <c r="J3192" s="34">
        <f>ROUND(('NEW Reference'!C$16*List!$H3192)+'NEW Reference'!C$17,0)</f>
        <v>1748</v>
      </c>
      <c r="K3192" s="34">
        <f>ROUND(('NEW Reference'!D$16*List!$H3192)+'NEW Reference'!D$17,0)</f>
        <v>2094</v>
      </c>
      <c r="L3192" s="34">
        <f>ROUND(('NEW Reference'!E$16*List!$H3192)+'NEW Reference'!E$17,0)</f>
        <v>2589</v>
      </c>
      <c r="M3192" s="34">
        <f>ROUND(('NEW Reference'!F$16*List!$H3192)+'NEW Reference'!F$17,0)</f>
        <v>2697</v>
      </c>
      <c r="N3192" s="34">
        <f>ROUND(('NEW Reference'!G$16*List!$H3192)+'NEW Reference'!G$17,0)</f>
        <v>3053</v>
      </c>
      <c r="O3192" s="34">
        <f>ROUND(('NEW Reference'!H$16*List!$H3192)+'NEW Reference'!H$17,0)</f>
        <v>3170</v>
      </c>
      <c r="P3192" s="34">
        <f>ROUND(('NEW Reference'!I$16*List!$H3192)+'NEW Reference'!I$17,0)</f>
        <v>3295</v>
      </c>
      <c r="Q3192" s="34">
        <f>ROUND(('NEW Reference'!J$16*List!$H3192)+'NEW Reference'!J$17,0)</f>
        <v>3815</v>
      </c>
      <c r="R3192" s="34">
        <f>ROUND(('NEW Reference'!K$16*List!$H3192)+'NEW Reference'!K$17,0)</f>
        <v>3936</v>
      </c>
      <c r="S3192" s="34">
        <f>ROUND(('NEW Reference'!L$16*List!$H3192)+'NEW Reference'!L$17,0)</f>
        <v>4247</v>
      </c>
      <c r="T3192" s="34">
        <f>ROUND(('NEW Reference'!M$16*List!$H3192)+'NEW Reference'!M$17,0)</f>
        <v>5072</v>
      </c>
      <c r="U3192" s="34">
        <f>ROUND(('NEW Reference'!N$16*List!$H3192)+'NEW Reference'!N$17,0)</f>
        <v>20465</v>
      </c>
      <c r="V3192" s="35">
        <f>ROUND(('NEW Reference'!O$16*List!$H3192)+'NEW Reference'!O$17,0)</f>
        <v>761</v>
      </c>
      <c r="W3192" s="35">
        <f>ROUND(('NEW Reference'!P$16*List!$H3192)+'NEW Reference'!P$17,0)</f>
        <v>1072</v>
      </c>
      <c r="X3192" s="35">
        <f>ROUND(('NEW Reference'!Q$16*List!$H3192)+'NEW Reference'!Q$17,0)</f>
        <v>536</v>
      </c>
      <c r="Y3192" s="36"/>
      <c r="Z3192" s="4" t="str">
        <f t="shared" si="149"/>
        <v>JOHNSON, Wyoming</v>
      </c>
      <c r="AA3192" s="46" t="s">
        <v>628</v>
      </c>
      <c r="AB3192" s="37" t="s">
        <v>49</v>
      </c>
      <c r="AC3192" s="41" t="s">
        <v>8702</v>
      </c>
      <c r="AD3192" s="42"/>
      <c r="AE3192">
        <f t="shared" si="150"/>
        <v>0.95330000000000004</v>
      </c>
    </row>
    <row r="3193" spans="1:31">
      <c r="A3193" s="28" t="s">
        <v>8724</v>
      </c>
      <c r="B3193" s="44" t="s">
        <v>8725</v>
      </c>
      <c r="C3193" s="47">
        <v>16940</v>
      </c>
      <c r="D3193" s="30" t="s">
        <v>533</v>
      </c>
      <c r="E3193" s="37" t="s">
        <v>8726</v>
      </c>
      <c r="F3193" s="49" t="s">
        <v>8702</v>
      </c>
      <c r="G3193" s="33" t="s">
        <v>48</v>
      </c>
      <c r="H3193">
        <f t="shared" si="148"/>
        <v>0.89490000000000003</v>
      </c>
      <c r="I3193" s="34">
        <f>ROUND(('NEW Reference'!B$16*List!$H3193)+'NEW Reference'!B$17,0)</f>
        <v>1118</v>
      </c>
      <c r="J3193" s="34">
        <f>ROUND(('NEW Reference'!C$16*List!$H3193)+'NEW Reference'!C$17,0)</f>
        <v>1667</v>
      </c>
      <c r="K3193" s="34">
        <f>ROUND(('NEW Reference'!D$16*List!$H3193)+'NEW Reference'!D$17,0)</f>
        <v>1998</v>
      </c>
      <c r="L3193" s="34">
        <f>ROUND(('NEW Reference'!E$16*List!$H3193)+'NEW Reference'!E$17,0)</f>
        <v>2470</v>
      </c>
      <c r="M3193" s="34">
        <f>ROUND(('NEW Reference'!F$16*List!$H3193)+'NEW Reference'!F$17,0)</f>
        <v>2573</v>
      </c>
      <c r="N3193" s="34">
        <f>ROUND(('NEW Reference'!G$16*List!$H3193)+'NEW Reference'!G$17,0)</f>
        <v>2913</v>
      </c>
      <c r="O3193" s="34">
        <f>ROUND(('NEW Reference'!H$16*List!$H3193)+'NEW Reference'!H$17,0)</f>
        <v>3024</v>
      </c>
      <c r="P3193" s="34">
        <f>ROUND(('NEW Reference'!I$16*List!$H3193)+'NEW Reference'!I$17,0)</f>
        <v>3143</v>
      </c>
      <c r="Q3193" s="34">
        <f>ROUND(('NEW Reference'!J$16*List!$H3193)+'NEW Reference'!J$17,0)</f>
        <v>3639</v>
      </c>
      <c r="R3193" s="34">
        <f>ROUND(('NEW Reference'!K$16*List!$H3193)+'NEW Reference'!K$17,0)</f>
        <v>3754</v>
      </c>
      <c r="S3193" s="34">
        <f>ROUND(('NEW Reference'!L$16*List!$H3193)+'NEW Reference'!L$17,0)</f>
        <v>4051</v>
      </c>
      <c r="T3193" s="34">
        <f>ROUND(('NEW Reference'!M$16*List!$H3193)+'NEW Reference'!M$17,0)</f>
        <v>4838</v>
      </c>
      <c r="U3193" s="34">
        <f>ROUND(('NEW Reference'!N$16*List!$H3193)+'NEW Reference'!N$17,0)</f>
        <v>19522</v>
      </c>
      <c r="V3193" s="35">
        <f>ROUND(('NEW Reference'!O$16*List!$H3193)+'NEW Reference'!O$17,0)</f>
        <v>726</v>
      </c>
      <c r="W3193" s="35">
        <f>ROUND(('NEW Reference'!P$16*List!$H3193)+'NEW Reference'!P$17,0)</f>
        <v>1023</v>
      </c>
      <c r="X3193" s="35">
        <f>ROUND(('NEW Reference'!Q$16*List!$H3193)+'NEW Reference'!Q$17,0)</f>
        <v>511</v>
      </c>
      <c r="Y3193" s="36"/>
      <c r="Z3193" s="4" t="str">
        <f t="shared" si="149"/>
        <v>LARAMIE, Wyoming</v>
      </c>
      <c r="AA3193" s="37" t="s">
        <v>8726</v>
      </c>
      <c r="AB3193" s="37" t="s">
        <v>49</v>
      </c>
      <c r="AC3193" s="32" t="s">
        <v>8702</v>
      </c>
      <c r="AD3193" s="38"/>
      <c r="AE3193">
        <f t="shared" si="150"/>
        <v>0.89490000000000003</v>
      </c>
    </row>
    <row r="3194" spans="1:31">
      <c r="A3194" s="28" t="s">
        <v>8727</v>
      </c>
      <c r="B3194" s="44" t="s">
        <v>8728</v>
      </c>
      <c r="C3194" s="45">
        <v>99953</v>
      </c>
      <c r="D3194" s="30" t="s">
        <v>262</v>
      </c>
      <c r="E3194" s="46" t="s">
        <v>641</v>
      </c>
      <c r="F3194" s="50" t="s">
        <v>8702</v>
      </c>
      <c r="G3194" s="33" t="s">
        <v>59</v>
      </c>
      <c r="H3194">
        <f t="shared" si="148"/>
        <v>0.95330000000000004</v>
      </c>
      <c r="I3194" s="34">
        <f>ROUND(('NEW Reference'!B$16*List!$H3194)+'NEW Reference'!B$17,0)</f>
        <v>1172</v>
      </c>
      <c r="J3194" s="34">
        <f>ROUND(('NEW Reference'!C$16*List!$H3194)+'NEW Reference'!C$17,0)</f>
        <v>1748</v>
      </c>
      <c r="K3194" s="34">
        <f>ROUND(('NEW Reference'!D$16*List!$H3194)+'NEW Reference'!D$17,0)</f>
        <v>2094</v>
      </c>
      <c r="L3194" s="34">
        <f>ROUND(('NEW Reference'!E$16*List!$H3194)+'NEW Reference'!E$17,0)</f>
        <v>2589</v>
      </c>
      <c r="M3194" s="34">
        <f>ROUND(('NEW Reference'!F$16*List!$H3194)+'NEW Reference'!F$17,0)</f>
        <v>2697</v>
      </c>
      <c r="N3194" s="34">
        <f>ROUND(('NEW Reference'!G$16*List!$H3194)+'NEW Reference'!G$17,0)</f>
        <v>3053</v>
      </c>
      <c r="O3194" s="34">
        <f>ROUND(('NEW Reference'!H$16*List!$H3194)+'NEW Reference'!H$17,0)</f>
        <v>3170</v>
      </c>
      <c r="P3194" s="34">
        <f>ROUND(('NEW Reference'!I$16*List!$H3194)+'NEW Reference'!I$17,0)</f>
        <v>3295</v>
      </c>
      <c r="Q3194" s="34">
        <f>ROUND(('NEW Reference'!J$16*List!$H3194)+'NEW Reference'!J$17,0)</f>
        <v>3815</v>
      </c>
      <c r="R3194" s="34">
        <f>ROUND(('NEW Reference'!K$16*List!$H3194)+'NEW Reference'!K$17,0)</f>
        <v>3936</v>
      </c>
      <c r="S3194" s="34">
        <f>ROUND(('NEW Reference'!L$16*List!$H3194)+'NEW Reference'!L$17,0)</f>
        <v>4247</v>
      </c>
      <c r="T3194" s="34">
        <f>ROUND(('NEW Reference'!M$16*List!$H3194)+'NEW Reference'!M$17,0)</f>
        <v>5072</v>
      </c>
      <c r="U3194" s="34">
        <f>ROUND(('NEW Reference'!N$16*List!$H3194)+'NEW Reference'!N$17,0)</f>
        <v>20465</v>
      </c>
      <c r="V3194" s="35">
        <f>ROUND(('NEW Reference'!O$16*List!$H3194)+'NEW Reference'!O$17,0)</f>
        <v>761</v>
      </c>
      <c r="W3194" s="35">
        <f>ROUND(('NEW Reference'!P$16*List!$H3194)+'NEW Reference'!P$17,0)</f>
        <v>1072</v>
      </c>
      <c r="X3194" s="35">
        <f>ROUND(('NEW Reference'!Q$16*List!$H3194)+'NEW Reference'!Q$17,0)</f>
        <v>536</v>
      </c>
      <c r="Y3194" s="36"/>
      <c r="Z3194" s="4" t="str">
        <f t="shared" si="149"/>
        <v>LINCOLN, Wyoming</v>
      </c>
      <c r="AA3194" s="37" t="s">
        <v>641</v>
      </c>
      <c r="AB3194" s="37" t="s">
        <v>49</v>
      </c>
      <c r="AC3194" s="32" t="s">
        <v>8702</v>
      </c>
      <c r="AD3194" s="38"/>
      <c r="AE3194">
        <f t="shared" si="150"/>
        <v>0.95330000000000004</v>
      </c>
    </row>
    <row r="3195" spans="1:31">
      <c r="A3195" s="28" t="s">
        <v>8729</v>
      </c>
      <c r="B3195" s="44" t="s">
        <v>8730</v>
      </c>
      <c r="C3195" s="47">
        <v>16220</v>
      </c>
      <c r="D3195" s="30" t="s">
        <v>499</v>
      </c>
      <c r="E3195" s="37" t="s">
        <v>8731</v>
      </c>
      <c r="F3195" s="49" t="s">
        <v>8702</v>
      </c>
      <c r="G3195" s="33" t="s">
        <v>48</v>
      </c>
      <c r="H3195">
        <f t="shared" si="148"/>
        <v>0.93389999999999995</v>
      </c>
      <c r="I3195" s="34">
        <f>ROUND(('NEW Reference'!B$16*List!$H3195)+'NEW Reference'!B$17,0)</f>
        <v>1154</v>
      </c>
      <c r="J3195" s="34">
        <f>ROUND(('NEW Reference'!C$16*List!$H3195)+'NEW Reference'!C$17,0)</f>
        <v>1721</v>
      </c>
      <c r="K3195" s="34">
        <f>ROUND(('NEW Reference'!D$16*List!$H3195)+'NEW Reference'!D$17,0)</f>
        <v>2062</v>
      </c>
      <c r="L3195" s="34">
        <f>ROUND(('NEW Reference'!E$16*List!$H3195)+'NEW Reference'!E$17,0)</f>
        <v>2549</v>
      </c>
      <c r="M3195" s="34">
        <f>ROUND(('NEW Reference'!F$16*List!$H3195)+'NEW Reference'!F$17,0)</f>
        <v>2656</v>
      </c>
      <c r="N3195" s="34">
        <f>ROUND(('NEW Reference'!G$16*List!$H3195)+'NEW Reference'!G$17,0)</f>
        <v>3007</v>
      </c>
      <c r="O3195" s="34">
        <f>ROUND(('NEW Reference'!H$16*List!$H3195)+'NEW Reference'!H$17,0)</f>
        <v>3122</v>
      </c>
      <c r="P3195" s="34">
        <f>ROUND(('NEW Reference'!I$16*List!$H3195)+'NEW Reference'!I$17,0)</f>
        <v>3244</v>
      </c>
      <c r="Q3195" s="34">
        <f>ROUND(('NEW Reference'!J$16*List!$H3195)+'NEW Reference'!J$17,0)</f>
        <v>3757</v>
      </c>
      <c r="R3195" s="34">
        <f>ROUND(('NEW Reference'!K$16*List!$H3195)+'NEW Reference'!K$17,0)</f>
        <v>3875</v>
      </c>
      <c r="S3195" s="34">
        <f>ROUND(('NEW Reference'!L$16*List!$H3195)+'NEW Reference'!L$17,0)</f>
        <v>4182</v>
      </c>
      <c r="T3195" s="34">
        <f>ROUND(('NEW Reference'!M$16*List!$H3195)+'NEW Reference'!M$17,0)</f>
        <v>4994</v>
      </c>
      <c r="U3195" s="34">
        <f>ROUND(('NEW Reference'!N$16*List!$H3195)+'NEW Reference'!N$17,0)</f>
        <v>20152</v>
      </c>
      <c r="V3195" s="35">
        <f>ROUND(('NEW Reference'!O$16*List!$H3195)+'NEW Reference'!O$17,0)</f>
        <v>749</v>
      </c>
      <c r="W3195" s="35">
        <f>ROUND(('NEW Reference'!P$16*List!$H3195)+'NEW Reference'!P$17,0)</f>
        <v>1056</v>
      </c>
      <c r="X3195" s="35">
        <f>ROUND(('NEW Reference'!Q$16*List!$H3195)+'NEW Reference'!Q$17,0)</f>
        <v>528</v>
      </c>
      <c r="Y3195" s="36"/>
      <c r="Z3195" s="4" t="str">
        <f t="shared" si="149"/>
        <v>NATRONA, Wyoming</v>
      </c>
      <c r="AA3195" s="37" t="s">
        <v>8731</v>
      </c>
      <c r="AB3195" s="37" t="s">
        <v>49</v>
      </c>
      <c r="AC3195" s="32" t="s">
        <v>8702</v>
      </c>
      <c r="AD3195" s="38"/>
      <c r="AE3195">
        <f t="shared" si="150"/>
        <v>0.93389999999999995</v>
      </c>
    </row>
    <row r="3196" spans="1:31">
      <c r="A3196" s="28" t="s">
        <v>8732</v>
      </c>
      <c r="B3196" s="44" t="s">
        <v>8733</v>
      </c>
      <c r="C3196" s="45">
        <v>99953</v>
      </c>
      <c r="D3196" s="30" t="s">
        <v>262</v>
      </c>
      <c r="E3196" s="46" t="s">
        <v>8734</v>
      </c>
      <c r="F3196" s="50" t="s">
        <v>8702</v>
      </c>
      <c r="G3196" s="33" t="s">
        <v>59</v>
      </c>
      <c r="H3196">
        <f t="shared" si="148"/>
        <v>0.95330000000000004</v>
      </c>
      <c r="I3196" s="34">
        <f>ROUND(('NEW Reference'!B$16*List!$H3196)+'NEW Reference'!B$17,0)</f>
        <v>1172</v>
      </c>
      <c r="J3196" s="34">
        <f>ROUND(('NEW Reference'!C$16*List!$H3196)+'NEW Reference'!C$17,0)</f>
        <v>1748</v>
      </c>
      <c r="K3196" s="34">
        <f>ROUND(('NEW Reference'!D$16*List!$H3196)+'NEW Reference'!D$17,0)</f>
        <v>2094</v>
      </c>
      <c r="L3196" s="34">
        <f>ROUND(('NEW Reference'!E$16*List!$H3196)+'NEW Reference'!E$17,0)</f>
        <v>2589</v>
      </c>
      <c r="M3196" s="34">
        <f>ROUND(('NEW Reference'!F$16*List!$H3196)+'NEW Reference'!F$17,0)</f>
        <v>2697</v>
      </c>
      <c r="N3196" s="34">
        <f>ROUND(('NEW Reference'!G$16*List!$H3196)+'NEW Reference'!G$17,0)</f>
        <v>3053</v>
      </c>
      <c r="O3196" s="34">
        <f>ROUND(('NEW Reference'!H$16*List!$H3196)+'NEW Reference'!H$17,0)</f>
        <v>3170</v>
      </c>
      <c r="P3196" s="34">
        <f>ROUND(('NEW Reference'!I$16*List!$H3196)+'NEW Reference'!I$17,0)</f>
        <v>3295</v>
      </c>
      <c r="Q3196" s="34">
        <f>ROUND(('NEW Reference'!J$16*List!$H3196)+'NEW Reference'!J$17,0)</f>
        <v>3815</v>
      </c>
      <c r="R3196" s="34">
        <f>ROUND(('NEW Reference'!K$16*List!$H3196)+'NEW Reference'!K$17,0)</f>
        <v>3936</v>
      </c>
      <c r="S3196" s="34">
        <f>ROUND(('NEW Reference'!L$16*List!$H3196)+'NEW Reference'!L$17,0)</f>
        <v>4247</v>
      </c>
      <c r="T3196" s="34">
        <f>ROUND(('NEW Reference'!M$16*List!$H3196)+'NEW Reference'!M$17,0)</f>
        <v>5072</v>
      </c>
      <c r="U3196" s="34">
        <f>ROUND(('NEW Reference'!N$16*List!$H3196)+'NEW Reference'!N$17,0)</f>
        <v>20465</v>
      </c>
      <c r="V3196" s="35">
        <f>ROUND(('NEW Reference'!O$16*List!$H3196)+'NEW Reference'!O$17,0)</f>
        <v>761</v>
      </c>
      <c r="W3196" s="35">
        <f>ROUND(('NEW Reference'!P$16*List!$H3196)+'NEW Reference'!P$17,0)</f>
        <v>1072</v>
      </c>
      <c r="X3196" s="35">
        <f>ROUND(('NEW Reference'!Q$16*List!$H3196)+'NEW Reference'!Q$17,0)</f>
        <v>536</v>
      </c>
      <c r="Y3196" s="36"/>
      <c r="Z3196" s="4" t="str">
        <f t="shared" si="149"/>
        <v>NIOBRARA, Wyoming</v>
      </c>
      <c r="AA3196" s="46" t="s">
        <v>8734</v>
      </c>
      <c r="AB3196" s="37" t="s">
        <v>49</v>
      </c>
      <c r="AC3196" s="41" t="s">
        <v>8702</v>
      </c>
      <c r="AD3196" s="42"/>
      <c r="AE3196">
        <f t="shared" si="150"/>
        <v>0.95330000000000004</v>
      </c>
    </row>
    <row r="3197" spans="1:31">
      <c r="A3197" s="28" t="s">
        <v>8735</v>
      </c>
      <c r="B3197" s="44" t="s">
        <v>8736</v>
      </c>
      <c r="C3197" s="47">
        <v>99953</v>
      </c>
      <c r="D3197" s="30" t="s">
        <v>262</v>
      </c>
      <c r="E3197" s="37" t="s">
        <v>1206</v>
      </c>
      <c r="F3197" s="50" t="s">
        <v>8702</v>
      </c>
      <c r="G3197" s="33" t="s">
        <v>59</v>
      </c>
      <c r="H3197">
        <f t="shared" si="148"/>
        <v>0.95330000000000004</v>
      </c>
      <c r="I3197" s="34">
        <f>ROUND(('NEW Reference'!B$16*List!$H3197)+'NEW Reference'!B$17,0)</f>
        <v>1172</v>
      </c>
      <c r="J3197" s="34">
        <f>ROUND(('NEW Reference'!C$16*List!$H3197)+'NEW Reference'!C$17,0)</f>
        <v>1748</v>
      </c>
      <c r="K3197" s="34">
        <f>ROUND(('NEW Reference'!D$16*List!$H3197)+'NEW Reference'!D$17,0)</f>
        <v>2094</v>
      </c>
      <c r="L3197" s="34">
        <f>ROUND(('NEW Reference'!E$16*List!$H3197)+'NEW Reference'!E$17,0)</f>
        <v>2589</v>
      </c>
      <c r="M3197" s="34">
        <f>ROUND(('NEW Reference'!F$16*List!$H3197)+'NEW Reference'!F$17,0)</f>
        <v>2697</v>
      </c>
      <c r="N3197" s="34">
        <f>ROUND(('NEW Reference'!G$16*List!$H3197)+'NEW Reference'!G$17,0)</f>
        <v>3053</v>
      </c>
      <c r="O3197" s="34">
        <f>ROUND(('NEW Reference'!H$16*List!$H3197)+'NEW Reference'!H$17,0)</f>
        <v>3170</v>
      </c>
      <c r="P3197" s="34">
        <f>ROUND(('NEW Reference'!I$16*List!$H3197)+'NEW Reference'!I$17,0)</f>
        <v>3295</v>
      </c>
      <c r="Q3197" s="34">
        <f>ROUND(('NEW Reference'!J$16*List!$H3197)+'NEW Reference'!J$17,0)</f>
        <v>3815</v>
      </c>
      <c r="R3197" s="34">
        <f>ROUND(('NEW Reference'!K$16*List!$H3197)+'NEW Reference'!K$17,0)</f>
        <v>3936</v>
      </c>
      <c r="S3197" s="34">
        <f>ROUND(('NEW Reference'!L$16*List!$H3197)+'NEW Reference'!L$17,0)</f>
        <v>4247</v>
      </c>
      <c r="T3197" s="34">
        <f>ROUND(('NEW Reference'!M$16*List!$H3197)+'NEW Reference'!M$17,0)</f>
        <v>5072</v>
      </c>
      <c r="U3197" s="34">
        <f>ROUND(('NEW Reference'!N$16*List!$H3197)+'NEW Reference'!N$17,0)</f>
        <v>20465</v>
      </c>
      <c r="V3197" s="35">
        <f>ROUND(('NEW Reference'!O$16*List!$H3197)+'NEW Reference'!O$17,0)</f>
        <v>761</v>
      </c>
      <c r="W3197" s="35">
        <f>ROUND(('NEW Reference'!P$16*List!$H3197)+'NEW Reference'!P$17,0)</f>
        <v>1072</v>
      </c>
      <c r="X3197" s="35">
        <f>ROUND(('NEW Reference'!Q$16*List!$H3197)+'NEW Reference'!Q$17,0)</f>
        <v>536</v>
      </c>
      <c r="Y3197" s="36"/>
      <c r="Z3197" s="4" t="str">
        <f t="shared" si="149"/>
        <v>PARK, Wyoming</v>
      </c>
      <c r="AA3197" s="46" t="s">
        <v>1206</v>
      </c>
      <c r="AB3197" s="37" t="s">
        <v>49</v>
      </c>
      <c r="AC3197" s="41" t="s">
        <v>8702</v>
      </c>
      <c r="AD3197" s="42"/>
      <c r="AE3197">
        <f t="shared" si="150"/>
        <v>0.95330000000000004</v>
      </c>
    </row>
    <row r="3198" spans="1:31">
      <c r="A3198" s="28" t="s">
        <v>8737</v>
      </c>
      <c r="B3198" s="44" t="s">
        <v>8738</v>
      </c>
      <c r="C3198" s="45">
        <v>99953</v>
      </c>
      <c r="D3198" s="30" t="s">
        <v>262</v>
      </c>
      <c r="E3198" s="46" t="s">
        <v>4702</v>
      </c>
      <c r="F3198" s="50" t="s">
        <v>8702</v>
      </c>
      <c r="G3198" s="33" t="s">
        <v>59</v>
      </c>
      <c r="H3198">
        <f t="shared" si="148"/>
        <v>0.95330000000000004</v>
      </c>
      <c r="I3198" s="34">
        <f>ROUND(('NEW Reference'!B$16*List!$H3198)+'NEW Reference'!B$17,0)</f>
        <v>1172</v>
      </c>
      <c r="J3198" s="34">
        <f>ROUND(('NEW Reference'!C$16*List!$H3198)+'NEW Reference'!C$17,0)</f>
        <v>1748</v>
      </c>
      <c r="K3198" s="34">
        <f>ROUND(('NEW Reference'!D$16*List!$H3198)+'NEW Reference'!D$17,0)</f>
        <v>2094</v>
      </c>
      <c r="L3198" s="34">
        <f>ROUND(('NEW Reference'!E$16*List!$H3198)+'NEW Reference'!E$17,0)</f>
        <v>2589</v>
      </c>
      <c r="M3198" s="34">
        <f>ROUND(('NEW Reference'!F$16*List!$H3198)+'NEW Reference'!F$17,0)</f>
        <v>2697</v>
      </c>
      <c r="N3198" s="34">
        <f>ROUND(('NEW Reference'!G$16*List!$H3198)+'NEW Reference'!G$17,0)</f>
        <v>3053</v>
      </c>
      <c r="O3198" s="34">
        <f>ROUND(('NEW Reference'!H$16*List!$H3198)+'NEW Reference'!H$17,0)</f>
        <v>3170</v>
      </c>
      <c r="P3198" s="34">
        <f>ROUND(('NEW Reference'!I$16*List!$H3198)+'NEW Reference'!I$17,0)</f>
        <v>3295</v>
      </c>
      <c r="Q3198" s="34">
        <f>ROUND(('NEW Reference'!J$16*List!$H3198)+'NEW Reference'!J$17,0)</f>
        <v>3815</v>
      </c>
      <c r="R3198" s="34">
        <f>ROUND(('NEW Reference'!K$16*List!$H3198)+'NEW Reference'!K$17,0)</f>
        <v>3936</v>
      </c>
      <c r="S3198" s="34">
        <f>ROUND(('NEW Reference'!L$16*List!$H3198)+'NEW Reference'!L$17,0)</f>
        <v>4247</v>
      </c>
      <c r="T3198" s="34">
        <f>ROUND(('NEW Reference'!M$16*List!$H3198)+'NEW Reference'!M$17,0)</f>
        <v>5072</v>
      </c>
      <c r="U3198" s="34">
        <f>ROUND(('NEW Reference'!N$16*List!$H3198)+'NEW Reference'!N$17,0)</f>
        <v>20465</v>
      </c>
      <c r="V3198" s="35">
        <f>ROUND(('NEW Reference'!O$16*List!$H3198)+'NEW Reference'!O$17,0)</f>
        <v>761</v>
      </c>
      <c r="W3198" s="35">
        <f>ROUND(('NEW Reference'!P$16*List!$H3198)+'NEW Reference'!P$17,0)</f>
        <v>1072</v>
      </c>
      <c r="X3198" s="35">
        <f>ROUND(('NEW Reference'!Q$16*List!$H3198)+'NEW Reference'!Q$17,0)</f>
        <v>536</v>
      </c>
      <c r="Y3198" s="36"/>
      <c r="Z3198" s="4" t="str">
        <f t="shared" si="149"/>
        <v>PLATTE, Wyoming</v>
      </c>
      <c r="AA3198" s="46" t="s">
        <v>4702</v>
      </c>
      <c r="AB3198" s="37" t="s">
        <v>49</v>
      </c>
      <c r="AC3198" s="41" t="s">
        <v>8702</v>
      </c>
      <c r="AD3198" s="42"/>
      <c r="AE3198">
        <f t="shared" si="150"/>
        <v>0.95330000000000004</v>
      </c>
    </row>
    <row r="3199" spans="1:31">
      <c r="A3199" s="28" t="s">
        <v>8739</v>
      </c>
      <c r="B3199" s="44" t="s">
        <v>8740</v>
      </c>
      <c r="C3199" s="45">
        <v>99953</v>
      </c>
      <c r="D3199" s="30" t="s">
        <v>262</v>
      </c>
      <c r="E3199" s="46" t="s">
        <v>3165</v>
      </c>
      <c r="F3199" s="50" t="s">
        <v>8702</v>
      </c>
      <c r="G3199" s="33" t="s">
        <v>59</v>
      </c>
      <c r="H3199">
        <f t="shared" si="148"/>
        <v>0.95330000000000004</v>
      </c>
      <c r="I3199" s="34">
        <f>ROUND(('NEW Reference'!B$16*List!$H3199)+'NEW Reference'!B$17,0)</f>
        <v>1172</v>
      </c>
      <c r="J3199" s="34">
        <f>ROUND(('NEW Reference'!C$16*List!$H3199)+'NEW Reference'!C$17,0)</f>
        <v>1748</v>
      </c>
      <c r="K3199" s="34">
        <f>ROUND(('NEW Reference'!D$16*List!$H3199)+'NEW Reference'!D$17,0)</f>
        <v>2094</v>
      </c>
      <c r="L3199" s="34">
        <f>ROUND(('NEW Reference'!E$16*List!$H3199)+'NEW Reference'!E$17,0)</f>
        <v>2589</v>
      </c>
      <c r="M3199" s="34">
        <f>ROUND(('NEW Reference'!F$16*List!$H3199)+'NEW Reference'!F$17,0)</f>
        <v>2697</v>
      </c>
      <c r="N3199" s="34">
        <f>ROUND(('NEW Reference'!G$16*List!$H3199)+'NEW Reference'!G$17,0)</f>
        <v>3053</v>
      </c>
      <c r="O3199" s="34">
        <f>ROUND(('NEW Reference'!H$16*List!$H3199)+'NEW Reference'!H$17,0)</f>
        <v>3170</v>
      </c>
      <c r="P3199" s="34">
        <f>ROUND(('NEW Reference'!I$16*List!$H3199)+'NEW Reference'!I$17,0)</f>
        <v>3295</v>
      </c>
      <c r="Q3199" s="34">
        <f>ROUND(('NEW Reference'!J$16*List!$H3199)+'NEW Reference'!J$17,0)</f>
        <v>3815</v>
      </c>
      <c r="R3199" s="34">
        <f>ROUND(('NEW Reference'!K$16*List!$H3199)+'NEW Reference'!K$17,0)</f>
        <v>3936</v>
      </c>
      <c r="S3199" s="34">
        <f>ROUND(('NEW Reference'!L$16*List!$H3199)+'NEW Reference'!L$17,0)</f>
        <v>4247</v>
      </c>
      <c r="T3199" s="34">
        <f>ROUND(('NEW Reference'!M$16*List!$H3199)+'NEW Reference'!M$17,0)</f>
        <v>5072</v>
      </c>
      <c r="U3199" s="34">
        <f>ROUND(('NEW Reference'!N$16*List!$H3199)+'NEW Reference'!N$17,0)</f>
        <v>20465</v>
      </c>
      <c r="V3199" s="35">
        <f>ROUND(('NEW Reference'!O$16*List!$H3199)+'NEW Reference'!O$17,0)</f>
        <v>761</v>
      </c>
      <c r="W3199" s="35">
        <f>ROUND(('NEW Reference'!P$16*List!$H3199)+'NEW Reference'!P$17,0)</f>
        <v>1072</v>
      </c>
      <c r="X3199" s="35">
        <f>ROUND(('NEW Reference'!Q$16*List!$H3199)+'NEW Reference'!Q$17,0)</f>
        <v>536</v>
      </c>
      <c r="Y3199" s="36"/>
      <c r="Z3199" s="4" t="str">
        <f t="shared" si="149"/>
        <v>SHERIDAN, Wyoming</v>
      </c>
      <c r="AA3199" s="46" t="s">
        <v>3165</v>
      </c>
      <c r="AB3199" s="37" t="s">
        <v>49</v>
      </c>
      <c r="AC3199" s="41" t="s">
        <v>8702</v>
      </c>
      <c r="AD3199" s="42"/>
      <c r="AE3199">
        <f t="shared" si="150"/>
        <v>0.95330000000000004</v>
      </c>
    </row>
    <row r="3200" spans="1:31">
      <c r="A3200" s="28" t="s">
        <v>8741</v>
      </c>
      <c r="B3200" s="44" t="s">
        <v>8742</v>
      </c>
      <c r="C3200" s="45">
        <v>99953</v>
      </c>
      <c r="D3200" s="30" t="s">
        <v>262</v>
      </c>
      <c r="E3200" s="46" t="s">
        <v>8743</v>
      </c>
      <c r="F3200" s="50" t="s">
        <v>8702</v>
      </c>
      <c r="G3200" s="33" t="s">
        <v>59</v>
      </c>
      <c r="H3200">
        <f t="shared" si="148"/>
        <v>0.95330000000000004</v>
      </c>
      <c r="I3200" s="34">
        <f>ROUND(('NEW Reference'!B$16*List!$H3200)+'NEW Reference'!B$17,0)</f>
        <v>1172</v>
      </c>
      <c r="J3200" s="34">
        <f>ROUND(('NEW Reference'!C$16*List!$H3200)+'NEW Reference'!C$17,0)</f>
        <v>1748</v>
      </c>
      <c r="K3200" s="34">
        <f>ROUND(('NEW Reference'!D$16*List!$H3200)+'NEW Reference'!D$17,0)</f>
        <v>2094</v>
      </c>
      <c r="L3200" s="34">
        <f>ROUND(('NEW Reference'!E$16*List!$H3200)+'NEW Reference'!E$17,0)</f>
        <v>2589</v>
      </c>
      <c r="M3200" s="34">
        <f>ROUND(('NEW Reference'!F$16*List!$H3200)+'NEW Reference'!F$17,0)</f>
        <v>2697</v>
      </c>
      <c r="N3200" s="34">
        <f>ROUND(('NEW Reference'!G$16*List!$H3200)+'NEW Reference'!G$17,0)</f>
        <v>3053</v>
      </c>
      <c r="O3200" s="34">
        <f>ROUND(('NEW Reference'!H$16*List!$H3200)+'NEW Reference'!H$17,0)</f>
        <v>3170</v>
      </c>
      <c r="P3200" s="34">
        <f>ROUND(('NEW Reference'!I$16*List!$H3200)+'NEW Reference'!I$17,0)</f>
        <v>3295</v>
      </c>
      <c r="Q3200" s="34">
        <f>ROUND(('NEW Reference'!J$16*List!$H3200)+'NEW Reference'!J$17,0)</f>
        <v>3815</v>
      </c>
      <c r="R3200" s="34">
        <f>ROUND(('NEW Reference'!K$16*List!$H3200)+'NEW Reference'!K$17,0)</f>
        <v>3936</v>
      </c>
      <c r="S3200" s="34">
        <f>ROUND(('NEW Reference'!L$16*List!$H3200)+'NEW Reference'!L$17,0)</f>
        <v>4247</v>
      </c>
      <c r="T3200" s="34">
        <f>ROUND(('NEW Reference'!M$16*List!$H3200)+'NEW Reference'!M$17,0)</f>
        <v>5072</v>
      </c>
      <c r="U3200" s="34">
        <f>ROUND(('NEW Reference'!N$16*List!$H3200)+'NEW Reference'!N$17,0)</f>
        <v>20465</v>
      </c>
      <c r="V3200" s="35">
        <f>ROUND(('NEW Reference'!O$16*List!$H3200)+'NEW Reference'!O$17,0)</f>
        <v>761</v>
      </c>
      <c r="W3200" s="35">
        <f>ROUND(('NEW Reference'!P$16*List!$H3200)+'NEW Reference'!P$17,0)</f>
        <v>1072</v>
      </c>
      <c r="X3200" s="35">
        <f>ROUND(('NEW Reference'!Q$16*List!$H3200)+'NEW Reference'!Q$17,0)</f>
        <v>536</v>
      </c>
      <c r="Y3200" s="36"/>
      <c r="Z3200" s="4" t="str">
        <f t="shared" si="149"/>
        <v>SUBLETTE, Wyoming</v>
      </c>
      <c r="AA3200" s="37" t="s">
        <v>8743</v>
      </c>
      <c r="AB3200" s="37" t="s">
        <v>49</v>
      </c>
      <c r="AC3200" s="32" t="s">
        <v>8702</v>
      </c>
      <c r="AD3200" s="38"/>
      <c r="AE3200">
        <f t="shared" si="150"/>
        <v>0.95330000000000004</v>
      </c>
    </row>
    <row r="3201" spans="1:31">
      <c r="A3201" s="28" t="s">
        <v>8744</v>
      </c>
      <c r="B3201" s="44" t="s">
        <v>8745</v>
      </c>
      <c r="C3201" s="47">
        <v>99953</v>
      </c>
      <c r="D3201" s="30" t="s">
        <v>262</v>
      </c>
      <c r="E3201" s="37" t="s">
        <v>8746</v>
      </c>
      <c r="F3201" s="50" t="s">
        <v>8702</v>
      </c>
      <c r="G3201" s="33" t="s">
        <v>59</v>
      </c>
      <c r="H3201">
        <f t="shared" si="148"/>
        <v>0.95330000000000004</v>
      </c>
      <c r="I3201" s="34">
        <f>ROUND(('NEW Reference'!B$16*List!$H3201)+'NEW Reference'!B$17,0)</f>
        <v>1172</v>
      </c>
      <c r="J3201" s="34">
        <f>ROUND(('NEW Reference'!C$16*List!$H3201)+'NEW Reference'!C$17,0)</f>
        <v>1748</v>
      </c>
      <c r="K3201" s="34">
        <f>ROUND(('NEW Reference'!D$16*List!$H3201)+'NEW Reference'!D$17,0)</f>
        <v>2094</v>
      </c>
      <c r="L3201" s="34">
        <f>ROUND(('NEW Reference'!E$16*List!$H3201)+'NEW Reference'!E$17,0)</f>
        <v>2589</v>
      </c>
      <c r="M3201" s="34">
        <f>ROUND(('NEW Reference'!F$16*List!$H3201)+'NEW Reference'!F$17,0)</f>
        <v>2697</v>
      </c>
      <c r="N3201" s="34">
        <f>ROUND(('NEW Reference'!G$16*List!$H3201)+'NEW Reference'!G$17,0)</f>
        <v>3053</v>
      </c>
      <c r="O3201" s="34">
        <f>ROUND(('NEW Reference'!H$16*List!$H3201)+'NEW Reference'!H$17,0)</f>
        <v>3170</v>
      </c>
      <c r="P3201" s="34">
        <f>ROUND(('NEW Reference'!I$16*List!$H3201)+'NEW Reference'!I$17,0)</f>
        <v>3295</v>
      </c>
      <c r="Q3201" s="34">
        <f>ROUND(('NEW Reference'!J$16*List!$H3201)+'NEW Reference'!J$17,0)</f>
        <v>3815</v>
      </c>
      <c r="R3201" s="34">
        <f>ROUND(('NEW Reference'!K$16*List!$H3201)+'NEW Reference'!K$17,0)</f>
        <v>3936</v>
      </c>
      <c r="S3201" s="34">
        <f>ROUND(('NEW Reference'!L$16*List!$H3201)+'NEW Reference'!L$17,0)</f>
        <v>4247</v>
      </c>
      <c r="T3201" s="34">
        <f>ROUND(('NEW Reference'!M$16*List!$H3201)+'NEW Reference'!M$17,0)</f>
        <v>5072</v>
      </c>
      <c r="U3201" s="34">
        <f>ROUND(('NEW Reference'!N$16*List!$H3201)+'NEW Reference'!N$17,0)</f>
        <v>20465</v>
      </c>
      <c r="V3201" s="35">
        <f>ROUND(('NEW Reference'!O$16*List!$H3201)+'NEW Reference'!O$17,0)</f>
        <v>761</v>
      </c>
      <c r="W3201" s="35">
        <f>ROUND(('NEW Reference'!P$16*List!$H3201)+'NEW Reference'!P$17,0)</f>
        <v>1072</v>
      </c>
      <c r="X3201" s="35">
        <f>ROUND(('NEW Reference'!Q$16*List!$H3201)+'NEW Reference'!Q$17,0)</f>
        <v>536</v>
      </c>
      <c r="Y3201" s="36"/>
      <c r="Z3201" s="4" t="str">
        <f t="shared" si="149"/>
        <v>SWEETWATER, Wyoming</v>
      </c>
      <c r="AA3201" s="46" t="s">
        <v>8746</v>
      </c>
      <c r="AB3201" s="37" t="s">
        <v>49</v>
      </c>
      <c r="AC3201" s="41" t="s">
        <v>8702</v>
      </c>
      <c r="AD3201" s="42"/>
      <c r="AE3201">
        <f t="shared" si="150"/>
        <v>0.95330000000000004</v>
      </c>
    </row>
    <row r="3202" spans="1:31">
      <c r="A3202" s="28" t="s">
        <v>8747</v>
      </c>
      <c r="B3202" s="44" t="s">
        <v>8748</v>
      </c>
      <c r="C3202" s="45">
        <v>99953</v>
      </c>
      <c r="D3202" s="30" t="s">
        <v>262</v>
      </c>
      <c r="E3202" s="46" t="s">
        <v>2188</v>
      </c>
      <c r="F3202" s="50" t="s">
        <v>8702</v>
      </c>
      <c r="G3202" s="33" t="s">
        <v>59</v>
      </c>
      <c r="H3202">
        <f t="shared" si="148"/>
        <v>0.95330000000000004</v>
      </c>
      <c r="I3202" s="34">
        <f>ROUND(('NEW Reference'!B$16*List!$H3202)+'NEW Reference'!B$17,0)</f>
        <v>1172</v>
      </c>
      <c r="J3202" s="34">
        <f>ROUND(('NEW Reference'!C$16*List!$H3202)+'NEW Reference'!C$17,0)</f>
        <v>1748</v>
      </c>
      <c r="K3202" s="34">
        <f>ROUND(('NEW Reference'!D$16*List!$H3202)+'NEW Reference'!D$17,0)</f>
        <v>2094</v>
      </c>
      <c r="L3202" s="34">
        <f>ROUND(('NEW Reference'!E$16*List!$H3202)+'NEW Reference'!E$17,0)</f>
        <v>2589</v>
      </c>
      <c r="M3202" s="34">
        <f>ROUND(('NEW Reference'!F$16*List!$H3202)+'NEW Reference'!F$17,0)</f>
        <v>2697</v>
      </c>
      <c r="N3202" s="34">
        <f>ROUND(('NEW Reference'!G$16*List!$H3202)+'NEW Reference'!G$17,0)</f>
        <v>3053</v>
      </c>
      <c r="O3202" s="34">
        <f>ROUND(('NEW Reference'!H$16*List!$H3202)+'NEW Reference'!H$17,0)</f>
        <v>3170</v>
      </c>
      <c r="P3202" s="34">
        <f>ROUND(('NEW Reference'!I$16*List!$H3202)+'NEW Reference'!I$17,0)</f>
        <v>3295</v>
      </c>
      <c r="Q3202" s="34">
        <f>ROUND(('NEW Reference'!J$16*List!$H3202)+'NEW Reference'!J$17,0)</f>
        <v>3815</v>
      </c>
      <c r="R3202" s="34">
        <f>ROUND(('NEW Reference'!K$16*List!$H3202)+'NEW Reference'!K$17,0)</f>
        <v>3936</v>
      </c>
      <c r="S3202" s="34">
        <f>ROUND(('NEW Reference'!L$16*List!$H3202)+'NEW Reference'!L$17,0)</f>
        <v>4247</v>
      </c>
      <c r="T3202" s="34">
        <f>ROUND(('NEW Reference'!M$16*List!$H3202)+'NEW Reference'!M$17,0)</f>
        <v>5072</v>
      </c>
      <c r="U3202" s="34">
        <f>ROUND(('NEW Reference'!N$16*List!$H3202)+'NEW Reference'!N$17,0)</f>
        <v>20465</v>
      </c>
      <c r="V3202" s="35">
        <f>ROUND(('NEW Reference'!O$16*List!$H3202)+'NEW Reference'!O$17,0)</f>
        <v>761</v>
      </c>
      <c r="W3202" s="35">
        <f>ROUND(('NEW Reference'!P$16*List!$H3202)+'NEW Reference'!P$17,0)</f>
        <v>1072</v>
      </c>
      <c r="X3202" s="35">
        <f>ROUND(('NEW Reference'!Q$16*List!$H3202)+'NEW Reference'!Q$17,0)</f>
        <v>536</v>
      </c>
      <c r="Y3202" s="36"/>
      <c r="Z3202" s="4" t="str">
        <f t="shared" si="149"/>
        <v>TETON, Wyoming</v>
      </c>
      <c r="AA3202" s="46" t="s">
        <v>2188</v>
      </c>
      <c r="AB3202" s="37" t="s">
        <v>49</v>
      </c>
      <c r="AC3202" s="41" t="s">
        <v>8702</v>
      </c>
      <c r="AD3202" s="42"/>
      <c r="AE3202">
        <f t="shared" si="150"/>
        <v>0.95330000000000004</v>
      </c>
    </row>
    <row r="3203" spans="1:31">
      <c r="A3203" s="28" t="s">
        <v>8749</v>
      </c>
      <c r="B3203" s="44" t="s">
        <v>8750</v>
      </c>
      <c r="C3203" s="45">
        <v>99953</v>
      </c>
      <c r="D3203" s="30" t="s">
        <v>262</v>
      </c>
      <c r="E3203" s="46" t="s">
        <v>8751</v>
      </c>
      <c r="F3203" s="50" t="s">
        <v>8702</v>
      </c>
      <c r="G3203" s="33" t="s">
        <v>59</v>
      </c>
      <c r="H3203">
        <f t="shared" si="148"/>
        <v>0.95330000000000004</v>
      </c>
      <c r="I3203" s="34">
        <f>ROUND(('NEW Reference'!B$16*List!$H3203)+'NEW Reference'!B$17,0)</f>
        <v>1172</v>
      </c>
      <c r="J3203" s="34">
        <f>ROUND(('NEW Reference'!C$16*List!$H3203)+'NEW Reference'!C$17,0)</f>
        <v>1748</v>
      </c>
      <c r="K3203" s="34">
        <f>ROUND(('NEW Reference'!D$16*List!$H3203)+'NEW Reference'!D$17,0)</f>
        <v>2094</v>
      </c>
      <c r="L3203" s="34">
        <f>ROUND(('NEW Reference'!E$16*List!$H3203)+'NEW Reference'!E$17,0)</f>
        <v>2589</v>
      </c>
      <c r="M3203" s="34">
        <f>ROUND(('NEW Reference'!F$16*List!$H3203)+'NEW Reference'!F$17,0)</f>
        <v>2697</v>
      </c>
      <c r="N3203" s="34">
        <f>ROUND(('NEW Reference'!G$16*List!$H3203)+'NEW Reference'!G$17,0)</f>
        <v>3053</v>
      </c>
      <c r="O3203" s="34">
        <f>ROUND(('NEW Reference'!H$16*List!$H3203)+'NEW Reference'!H$17,0)</f>
        <v>3170</v>
      </c>
      <c r="P3203" s="34">
        <f>ROUND(('NEW Reference'!I$16*List!$H3203)+'NEW Reference'!I$17,0)</f>
        <v>3295</v>
      </c>
      <c r="Q3203" s="34">
        <f>ROUND(('NEW Reference'!J$16*List!$H3203)+'NEW Reference'!J$17,0)</f>
        <v>3815</v>
      </c>
      <c r="R3203" s="34">
        <f>ROUND(('NEW Reference'!K$16*List!$H3203)+'NEW Reference'!K$17,0)</f>
        <v>3936</v>
      </c>
      <c r="S3203" s="34">
        <f>ROUND(('NEW Reference'!L$16*List!$H3203)+'NEW Reference'!L$17,0)</f>
        <v>4247</v>
      </c>
      <c r="T3203" s="34">
        <f>ROUND(('NEW Reference'!M$16*List!$H3203)+'NEW Reference'!M$17,0)</f>
        <v>5072</v>
      </c>
      <c r="U3203" s="34">
        <f>ROUND(('NEW Reference'!N$16*List!$H3203)+'NEW Reference'!N$17,0)</f>
        <v>20465</v>
      </c>
      <c r="V3203" s="35">
        <f>ROUND(('NEW Reference'!O$16*List!$H3203)+'NEW Reference'!O$17,0)</f>
        <v>761</v>
      </c>
      <c r="W3203" s="35">
        <f>ROUND(('NEW Reference'!P$16*List!$H3203)+'NEW Reference'!P$17,0)</f>
        <v>1072</v>
      </c>
      <c r="X3203" s="35">
        <f>ROUND(('NEW Reference'!Q$16*List!$H3203)+'NEW Reference'!Q$17,0)</f>
        <v>536</v>
      </c>
      <c r="Y3203" s="36"/>
      <c r="Z3203" s="4" t="str">
        <f t="shared" si="149"/>
        <v>UINTA, Wyoming</v>
      </c>
      <c r="AA3203" s="46" t="s">
        <v>8751</v>
      </c>
      <c r="AB3203" s="37" t="s">
        <v>49</v>
      </c>
      <c r="AC3203" s="41" t="s">
        <v>8702</v>
      </c>
      <c r="AD3203" s="42"/>
      <c r="AE3203">
        <f t="shared" si="150"/>
        <v>0.95330000000000004</v>
      </c>
    </row>
    <row r="3204" spans="1:31">
      <c r="A3204" s="28" t="s">
        <v>8752</v>
      </c>
      <c r="B3204" s="44" t="s">
        <v>8753</v>
      </c>
      <c r="C3204" s="45">
        <v>99953</v>
      </c>
      <c r="D3204" s="30" t="s">
        <v>262</v>
      </c>
      <c r="E3204" s="46" t="s">
        <v>8754</v>
      </c>
      <c r="F3204" s="50" t="s">
        <v>8702</v>
      </c>
      <c r="G3204" s="33" t="s">
        <v>59</v>
      </c>
      <c r="H3204">
        <f t="shared" si="148"/>
        <v>0.95330000000000004</v>
      </c>
      <c r="I3204" s="34">
        <f>ROUND(('NEW Reference'!B$16*List!$H3204)+'NEW Reference'!B$17,0)</f>
        <v>1172</v>
      </c>
      <c r="J3204" s="34">
        <f>ROUND(('NEW Reference'!C$16*List!$H3204)+'NEW Reference'!C$17,0)</f>
        <v>1748</v>
      </c>
      <c r="K3204" s="34">
        <f>ROUND(('NEW Reference'!D$16*List!$H3204)+'NEW Reference'!D$17,0)</f>
        <v>2094</v>
      </c>
      <c r="L3204" s="34">
        <f>ROUND(('NEW Reference'!E$16*List!$H3204)+'NEW Reference'!E$17,0)</f>
        <v>2589</v>
      </c>
      <c r="M3204" s="34">
        <f>ROUND(('NEW Reference'!F$16*List!$H3204)+'NEW Reference'!F$17,0)</f>
        <v>2697</v>
      </c>
      <c r="N3204" s="34">
        <f>ROUND(('NEW Reference'!G$16*List!$H3204)+'NEW Reference'!G$17,0)</f>
        <v>3053</v>
      </c>
      <c r="O3204" s="34">
        <f>ROUND(('NEW Reference'!H$16*List!$H3204)+'NEW Reference'!H$17,0)</f>
        <v>3170</v>
      </c>
      <c r="P3204" s="34">
        <f>ROUND(('NEW Reference'!I$16*List!$H3204)+'NEW Reference'!I$17,0)</f>
        <v>3295</v>
      </c>
      <c r="Q3204" s="34">
        <f>ROUND(('NEW Reference'!J$16*List!$H3204)+'NEW Reference'!J$17,0)</f>
        <v>3815</v>
      </c>
      <c r="R3204" s="34">
        <f>ROUND(('NEW Reference'!K$16*List!$H3204)+'NEW Reference'!K$17,0)</f>
        <v>3936</v>
      </c>
      <c r="S3204" s="34">
        <f>ROUND(('NEW Reference'!L$16*List!$H3204)+'NEW Reference'!L$17,0)</f>
        <v>4247</v>
      </c>
      <c r="T3204" s="34">
        <f>ROUND(('NEW Reference'!M$16*List!$H3204)+'NEW Reference'!M$17,0)</f>
        <v>5072</v>
      </c>
      <c r="U3204" s="34">
        <f>ROUND(('NEW Reference'!N$16*List!$H3204)+'NEW Reference'!N$17,0)</f>
        <v>20465</v>
      </c>
      <c r="V3204" s="35">
        <f>ROUND(('NEW Reference'!O$16*List!$H3204)+'NEW Reference'!O$17,0)</f>
        <v>761</v>
      </c>
      <c r="W3204" s="35">
        <f>ROUND(('NEW Reference'!P$16*List!$H3204)+'NEW Reference'!P$17,0)</f>
        <v>1072</v>
      </c>
      <c r="X3204" s="35">
        <f>ROUND(('NEW Reference'!Q$16*List!$H3204)+'NEW Reference'!Q$17,0)</f>
        <v>536</v>
      </c>
      <c r="Y3204" s="36"/>
      <c r="Z3204" s="4" t="str">
        <f t="shared" si="149"/>
        <v>WASHAKIE, Wyoming</v>
      </c>
      <c r="AA3204" s="37" t="s">
        <v>8754</v>
      </c>
      <c r="AB3204" s="37" t="s">
        <v>49</v>
      </c>
      <c r="AC3204" s="32" t="s">
        <v>8702</v>
      </c>
      <c r="AD3204" s="38"/>
      <c r="AE3204">
        <f t="shared" si="150"/>
        <v>0.95330000000000004</v>
      </c>
    </row>
    <row r="3205" spans="1:31">
      <c r="A3205" s="28" t="s">
        <v>8755</v>
      </c>
      <c r="B3205" s="44" t="s">
        <v>8756</v>
      </c>
      <c r="C3205" s="45">
        <v>99953</v>
      </c>
      <c r="D3205" s="30" t="s">
        <v>262</v>
      </c>
      <c r="E3205" s="46" t="s">
        <v>8757</v>
      </c>
      <c r="F3205" s="50" t="s">
        <v>8702</v>
      </c>
      <c r="G3205" s="33" t="s">
        <v>59</v>
      </c>
      <c r="H3205">
        <f t="shared" si="148"/>
        <v>0.95330000000000004</v>
      </c>
      <c r="I3205" s="34">
        <f>ROUND(('NEW Reference'!B$16*List!$H3205)+'NEW Reference'!B$17,0)</f>
        <v>1172</v>
      </c>
      <c r="J3205" s="34">
        <f>ROUND(('NEW Reference'!C$16*List!$H3205)+'NEW Reference'!C$17,0)</f>
        <v>1748</v>
      </c>
      <c r="K3205" s="34">
        <f>ROUND(('NEW Reference'!D$16*List!$H3205)+'NEW Reference'!D$17,0)</f>
        <v>2094</v>
      </c>
      <c r="L3205" s="34">
        <f>ROUND(('NEW Reference'!E$16*List!$H3205)+'NEW Reference'!E$17,0)</f>
        <v>2589</v>
      </c>
      <c r="M3205" s="34">
        <f>ROUND(('NEW Reference'!F$16*List!$H3205)+'NEW Reference'!F$17,0)</f>
        <v>2697</v>
      </c>
      <c r="N3205" s="34">
        <f>ROUND(('NEW Reference'!G$16*List!$H3205)+'NEW Reference'!G$17,0)</f>
        <v>3053</v>
      </c>
      <c r="O3205" s="34">
        <f>ROUND(('NEW Reference'!H$16*List!$H3205)+'NEW Reference'!H$17,0)</f>
        <v>3170</v>
      </c>
      <c r="P3205" s="34">
        <f>ROUND(('NEW Reference'!I$16*List!$H3205)+'NEW Reference'!I$17,0)</f>
        <v>3295</v>
      </c>
      <c r="Q3205" s="34">
        <f>ROUND(('NEW Reference'!J$16*List!$H3205)+'NEW Reference'!J$17,0)</f>
        <v>3815</v>
      </c>
      <c r="R3205" s="34">
        <f>ROUND(('NEW Reference'!K$16*List!$H3205)+'NEW Reference'!K$17,0)</f>
        <v>3936</v>
      </c>
      <c r="S3205" s="34">
        <f>ROUND(('NEW Reference'!L$16*List!$H3205)+'NEW Reference'!L$17,0)</f>
        <v>4247</v>
      </c>
      <c r="T3205" s="34">
        <f>ROUND(('NEW Reference'!M$16*List!$H3205)+'NEW Reference'!M$17,0)</f>
        <v>5072</v>
      </c>
      <c r="U3205" s="34">
        <f>ROUND(('NEW Reference'!N$16*List!$H3205)+'NEW Reference'!N$17,0)</f>
        <v>20465</v>
      </c>
      <c r="V3205" s="35">
        <f>ROUND(('NEW Reference'!O$16*List!$H3205)+'NEW Reference'!O$17,0)</f>
        <v>761</v>
      </c>
      <c r="W3205" s="35">
        <f>ROUND(('NEW Reference'!P$16*List!$H3205)+'NEW Reference'!P$17,0)</f>
        <v>1072</v>
      </c>
      <c r="X3205" s="35">
        <f>ROUND(('NEW Reference'!Q$16*List!$H3205)+'NEW Reference'!Q$17,0)</f>
        <v>536</v>
      </c>
      <c r="Y3205" s="36"/>
      <c r="Z3205" s="4" t="str">
        <f t="shared" si="149"/>
        <v>WESTON, Wyoming</v>
      </c>
      <c r="AA3205" s="46" t="s">
        <v>8757</v>
      </c>
      <c r="AB3205" s="37" t="s">
        <v>49</v>
      </c>
      <c r="AC3205" s="41" t="s">
        <v>8702</v>
      </c>
      <c r="AD3205" s="42"/>
      <c r="AE3205">
        <f t="shared" si="150"/>
        <v>0.95330000000000004</v>
      </c>
    </row>
    <row r="3206" spans="1:31">
      <c r="A3206" s="28" t="s">
        <v>8758</v>
      </c>
      <c r="B3206" s="44" t="s">
        <v>8759</v>
      </c>
      <c r="C3206" s="45">
        <v>99953</v>
      </c>
      <c r="D3206" s="30" t="s">
        <v>262</v>
      </c>
      <c r="E3206" s="46" t="s">
        <v>325</v>
      </c>
      <c r="F3206" s="50" t="s">
        <v>8702</v>
      </c>
      <c r="G3206" s="33" t="s">
        <v>59</v>
      </c>
      <c r="H3206">
        <f t="shared" si="148"/>
        <v>0.95330000000000004</v>
      </c>
      <c r="I3206" s="34">
        <f>ROUND(('NEW Reference'!B$16*List!$H3206)+'NEW Reference'!B$17,0)</f>
        <v>1172</v>
      </c>
      <c r="J3206" s="34">
        <f>ROUND(('NEW Reference'!C$16*List!$H3206)+'NEW Reference'!C$17,0)</f>
        <v>1748</v>
      </c>
      <c r="K3206" s="34">
        <f>ROUND(('NEW Reference'!D$16*List!$H3206)+'NEW Reference'!D$17,0)</f>
        <v>2094</v>
      </c>
      <c r="L3206" s="34">
        <f>ROUND(('NEW Reference'!E$16*List!$H3206)+'NEW Reference'!E$17,0)</f>
        <v>2589</v>
      </c>
      <c r="M3206" s="34">
        <f>ROUND(('NEW Reference'!F$16*List!$H3206)+'NEW Reference'!F$17,0)</f>
        <v>2697</v>
      </c>
      <c r="N3206" s="34">
        <f>ROUND(('NEW Reference'!G$16*List!$H3206)+'NEW Reference'!G$17,0)</f>
        <v>3053</v>
      </c>
      <c r="O3206" s="34">
        <f>ROUND(('NEW Reference'!H$16*List!$H3206)+'NEW Reference'!H$17,0)</f>
        <v>3170</v>
      </c>
      <c r="P3206" s="34">
        <f>ROUND(('NEW Reference'!I$16*List!$H3206)+'NEW Reference'!I$17,0)</f>
        <v>3295</v>
      </c>
      <c r="Q3206" s="34">
        <f>ROUND(('NEW Reference'!J$16*List!$H3206)+'NEW Reference'!J$17,0)</f>
        <v>3815</v>
      </c>
      <c r="R3206" s="34">
        <f>ROUND(('NEW Reference'!K$16*List!$H3206)+'NEW Reference'!K$17,0)</f>
        <v>3936</v>
      </c>
      <c r="S3206" s="34">
        <f>ROUND(('NEW Reference'!L$16*List!$H3206)+'NEW Reference'!L$17,0)</f>
        <v>4247</v>
      </c>
      <c r="T3206" s="34">
        <f>ROUND(('NEW Reference'!M$16*List!$H3206)+'NEW Reference'!M$17,0)</f>
        <v>5072</v>
      </c>
      <c r="U3206" s="34">
        <f>ROUND(('NEW Reference'!N$16*List!$H3206)+'NEW Reference'!N$17,0)</f>
        <v>20465</v>
      </c>
      <c r="V3206" s="35">
        <f>ROUND(('NEW Reference'!O$16*List!$H3206)+'NEW Reference'!O$17,0)</f>
        <v>761</v>
      </c>
      <c r="W3206" s="35">
        <f>ROUND(('NEW Reference'!P$16*List!$H3206)+'NEW Reference'!P$17,0)</f>
        <v>1072</v>
      </c>
      <c r="X3206" s="35">
        <f>ROUND(('NEW Reference'!Q$16*List!$H3206)+'NEW Reference'!Q$17,0)</f>
        <v>536</v>
      </c>
      <c r="Y3206" s="36"/>
      <c r="Z3206" s="4" t="str">
        <f t="shared" si="149"/>
        <v>STATEWIDE, Wyoming</v>
      </c>
      <c r="AA3206" s="37" t="s">
        <v>325</v>
      </c>
      <c r="AB3206" s="37" t="s">
        <v>49</v>
      </c>
      <c r="AC3206" s="32" t="s">
        <v>8702</v>
      </c>
      <c r="AD3206" s="38"/>
      <c r="AE3206">
        <f t="shared" si="150"/>
        <v>0.95330000000000004</v>
      </c>
    </row>
    <row r="3207" spans="1:31">
      <c r="A3207" s="28" t="s">
        <v>1939</v>
      </c>
      <c r="B3207" s="44">
        <v>66990</v>
      </c>
      <c r="C3207" s="45">
        <v>99965</v>
      </c>
      <c r="D3207" s="30" t="s">
        <v>266</v>
      </c>
      <c r="E3207" s="46" t="s">
        <v>325</v>
      </c>
      <c r="F3207" s="50" t="s">
        <v>8760</v>
      </c>
      <c r="G3207" s="33" t="s">
        <v>59</v>
      </c>
      <c r="H3207">
        <f t="shared" si="148"/>
        <v>0.96109999999999995</v>
      </c>
      <c r="I3207" s="34">
        <f>ROUND(('NEW Reference'!B$16*List!$H3207)+'NEW Reference'!B$17,0)</f>
        <v>1179</v>
      </c>
      <c r="J3207" s="34">
        <f>ROUND(('NEW Reference'!C$16*List!$H3207)+'NEW Reference'!C$17,0)</f>
        <v>1759</v>
      </c>
      <c r="K3207" s="34">
        <f>ROUND(('NEW Reference'!D$16*List!$H3207)+'NEW Reference'!D$17,0)</f>
        <v>2107</v>
      </c>
      <c r="L3207" s="34">
        <f>ROUND(('NEW Reference'!E$16*List!$H3207)+'NEW Reference'!E$17,0)</f>
        <v>2605</v>
      </c>
      <c r="M3207" s="34">
        <f>ROUND(('NEW Reference'!F$16*List!$H3207)+'NEW Reference'!F$17,0)</f>
        <v>2714</v>
      </c>
      <c r="N3207" s="34">
        <f>ROUND(('NEW Reference'!G$16*List!$H3207)+'NEW Reference'!G$17,0)</f>
        <v>3072</v>
      </c>
      <c r="O3207" s="34">
        <f>ROUND(('NEW Reference'!H$16*List!$H3207)+'NEW Reference'!H$17,0)</f>
        <v>3190</v>
      </c>
      <c r="P3207" s="34">
        <f>ROUND(('NEW Reference'!I$16*List!$H3207)+'NEW Reference'!I$17,0)</f>
        <v>3315</v>
      </c>
      <c r="Q3207" s="34">
        <f>ROUND(('NEW Reference'!J$16*List!$H3207)+'NEW Reference'!J$17,0)</f>
        <v>3839</v>
      </c>
      <c r="R3207" s="34">
        <f>ROUND(('NEW Reference'!K$16*List!$H3207)+'NEW Reference'!K$17,0)</f>
        <v>3960</v>
      </c>
      <c r="S3207" s="34">
        <f>ROUND(('NEW Reference'!L$16*List!$H3207)+'NEW Reference'!L$17,0)</f>
        <v>4273</v>
      </c>
      <c r="T3207" s="34">
        <f>ROUND(('NEW Reference'!M$16*List!$H3207)+'NEW Reference'!M$17,0)</f>
        <v>5103</v>
      </c>
      <c r="U3207" s="34">
        <f>ROUND(('NEW Reference'!N$16*List!$H3207)+'NEW Reference'!N$17,0)</f>
        <v>20591</v>
      </c>
      <c r="V3207" s="35">
        <f>ROUND(('NEW Reference'!O$16*List!$H3207)+'NEW Reference'!O$17,0)</f>
        <v>765</v>
      </c>
      <c r="W3207" s="35">
        <f>ROUND(('NEW Reference'!P$16*List!$H3207)+'NEW Reference'!P$17,0)</f>
        <v>1079</v>
      </c>
      <c r="X3207" s="35">
        <f>ROUND(('NEW Reference'!Q$16*List!$H3207)+'NEW Reference'!Q$17,0)</f>
        <v>539</v>
      </c>
      <c r="Y3207" s="36"/>
      <c r="Z3207" s="4" t="str">
        <f t="shared" si="149"/>
        <v>STATEWIDE, Guam</v>
      </c>
      <c r="AA3207" s="46" t="s">
        <v>325</v>
      </c>
      <c r="AB3207" s="37" t="s">
        <v>49</v>
      </c>
      <c r="AC3207" s="41" t="s">
        <v>8760</v>
      </c>
      <c r="AD3207" s="42"/>
      <c r="AE3207">
        <f t="shared" si="150"/>
        <v>0.96109999999999995</v>
      </c>
    </row>
    <row r="3208" spans="1:31">
      <c r="A3208" s="28" t="s">
        <v>8761</v>
      </c>
      <c r="B3208" s="44" t="s">
        <v>8762</v>
      </c>
      <c r="C3208" s="47">
        <v>38660</v>
      </c>
      <c r="D3208" s="30" t="s">
        <v>1397</v>
      </c>
      <c r="E3208" s="37" t="s">
        <v>8763</v>
      </c>
      <c r="F3208" s="50" t="s">
        <v>8764</v>
      </c>
      <c r="G3208" s="33" t="s">
        <v>48</v>
      </c>
      <c r="H3208" s="27">
        <v>0.8226500000000001</v>
      </c>
      <c r="I3208" s="34">
        <f>ROUND(('NEW Reference'!B$16*List!$H3208)+'NEW Reference'!B$17,0)</f>
        <v>1051</v>
      </c>
      <c r="J3208" s="34">
        <f>ROUND(('NEW Reference'!C$16*List!$H3208)+'NEW Reference'!C$17,0)</f>
        <v>1568</v>
      </c>
      <c r="K3208" s="34">
        <f>ROUND(('NEW Reference'!D$16*List!$H3208)+'NEW Reference'!D$17,0)</f>
        <v>1878</v>
      </c>
      <c r="L3208" s="34">
        <f>ROUND(('NEW Reference'!E$16*List!$H3208)+'NEW Reference'!E$17,0)</f>
        <v>2322</v>
      </c>
      <c r="M3208" s="34">
        <f>ROUND(('NEW Reference'!F$16*List!$H3208)+'NEW Reference'!F$17,0)</f>
        <v>2419</v>
      </c>
      <c r="N3208" s="34">
        <f>ROUND(('NEW Reference'!G$16*List!$H3208)+'NEW Reference'!G$17,0)</f>
        <v>2739</v>
      </c>
      <c r="O3208" s="34">
        <f>ROUND(('NEW Reference'!H$16*List!$H3208)+'NEW Reference'!H$17,0)</f>
        <v>2843</v>
      </c>
      <c r="P3208" s="34">
        <f>ROUND(('NEW Reference'!I$16*List!$H3208)+'NEW Reference'!I$17,0)</f>
        <v>2955</v>
      </c>
      <c r="Q3208" s="34">
        <f>ROUND(('NEW Reference'!J$16*List!$H3208)+'NEW Reference'!J$17,0)</f>
        <v>3422</v>
      </c>
      <c r="R3208" s="34">
        <f>ROUND(('NEW Reference'!K$16*List!$H3208)+'NEW Reference'!K$17,0)</f>
        <v>3530</v>
      </c>
      <c r="S3208" s="34">
        <f>ROUND(('NEW Reference'!L$16*List!$H3208)+'NEW Reference'!L$17,0)</f>
        <v>3809</v>
      </c>
      <c r="T3208" s="34">
        <f>ROUND(('NEW Reference'!M$16*List!$H3208)+'NEW Reference'!M$17,0)</f>
        <v>4549</v>
      </c>
      <c r="U3208" s="34">
        <f>ROUND(('NEW Reference'!N$16*List!$H3208)+'NEW Reference'!N$17,0)</f>
        <v>18355</v>
      </c>
      <c r="V3208" s="35">
        <f>ROUND(('NEW Reference'!O$16*List!$H3208)+'NEW Reference'!O$17,0)</f>
        <v>682</v>
      </c>
      <c r="W3208" s="35">
        <f>ROUND(('NEW Reference'!P$16*List!$H3208)+'NEW Reference'!P$17,0)</f>
        <v>962</v>
      </c>
      <c r="X3208" s="35">
        <f>ROUND(('NEW Reference'!Q$16*List!$H3208)+'NEW Reference'!Q$17,0)</f>
        <v>481</v>
      </c>
      <c r="Y3208" s="36"/>
      <c r="Z3208" s="4" t="str">
        <f t="shared" si="149"/>
        <v>ADJUNTAS, Puerto Rico</v>
      </c>
      <c r="AA3208" s="37" t="s">
        <v>8763</v>
      </c>
      <c r="AB3208" s="37" t="s">
        <v>49</v>
      </c>
      <c r="AC3208" s="32" t="s">
        <v>8764</v>
      </c>
      <c r="AD3208" s="38"/>
      <c r="AE3208">
        <f t="shared" si="150"/>
        <v>0.35270000000000001</v>
      </c>
    </row>
    <row r="3209" spans="1:31">
      <c r="A3209" s="28" t="s">
        <v>8765</v>
      </c>
      <c r="B3209" s="44" t="s">
        <v>8766</v>
      </c>
      <c r="C3209" s="47">
        <v>10380</v>
      </c>
      <c r="D3209" s="30" t="s">
        <v>274</v>
      </c>
      <c r="E3209" s="37" t="s">
        <v>8767</v>
      </c>
      <c r="F3209" s="50" t="s">
        <v>8764</v>
      </c>
      <c r="G3209" s="33" t="s">
        <v>48</v>
      </c>
      <c r="H3209" s="27">
        <v>0.8226500000000001</v>
      </c>
      <c r="I3209" s="34">
        <f>ROUND(('NEW Reference'!B$16*List!$H3209)+'NEW Reference'!B$17,0)</f>
        <v>1051</v>
      </c>
      <c r="J3209" s="34">
        <f>ROUND(('NEW Reference'!C$16*List!$H3209)+'NEW Reference'!C$17,0)</f>
        <v>1568</v>
      </c>
      <c r="K3209" s="34">
        <f>ROUND(('NEW Reference'!D$16*List!$H3209)+'NEW Reference'!D$17,0)</f>
        <v>1878</v>
      </c>
      <c r="L3209" s="34">
        <f>ROUND(('NEW Reference'!E$16*List!$H3209)+'NEW Reference'!E$17,0)</f>
        <v>2322</v>
      </c>
      <c r="M3209" s="34">
        <f>ROUND(('NEW Reference'!F$16*List!$H3209)+'NEW Reference'!F$17,0)</f>
        <v>2419</v>
      </c>
      <c r="N3209" s="34">
        <f>ROUND(('NEW Reference'!G$16*List!$H3209)+'NEW Reference'!G$17,0)</f>
        <v>2739</v>
      </c>
      <c r="O3209" s="34">
        <f>ROUND(('NEW Reference'!H$16*List!$H3209)+'NEW Reference'!H$17,0)</f>
        <v>2843</v>
      </c>
      <c r="P3209" s="34">
        <f>ROUND(('NEW Reference'!I$16*List!$H3209)+'NEW Reference'!I$17,0)</f>
        <v>2955</v>
      </c>
      <c r="Q3209" s="34">
        <f>ROUND(('NEW Reference'!J$16*List!$H3209)+'NEW Reference'!J$17,0)</f>
        <v>3422</v>
      </c>
      <c r="R3209" s="34">
        <f>ROUND(('NEW Reference'!K$16*List!$H3209)+'NEW Reference'!K$17,0)</f>
        <v>3530</v>
      </c>
      <c r="S3209" s="34">
        <f>ROUND(('NEW Reference'!L$16*List!$H3209)+'NEW Reference'!L$17,0)</f>
        <v>3809</v>
      </c>
      <c r="T3209" s="34">
        <f>ROUND(('NEW Reference'!M$16*List!$H3209)+'NEW Reference'!M$17,0)</f>
        <v>4549</v>
      </c>
      <c r="U3209" s="34">
        <f>ROUND(('NEW Reference'!N$16*List!$H3209)+'NEW Reference'!N$17,0)</f>
        <v>18355</v>
      </c>
      <c r="V3209" s="35">
        <f>ROUND(('NEW Reference'!O$16*List!$H3209)+'NEW Reference'!O$17,0)</f>
        <v>682</v>
      </c>
      <c r="W3209" s="35">
        <f>ROUND(('NEW Reference'!P$16*List!$H3209)+'NEW Reference'!P$17,0)</f>
        <v>962</v>
      </c>
      <c r="X3209" s="35">
        <f>ROUND(('NEW Reference'!Q$16*List!$H3209)+'NEW Reference'!Q$17,0)</f>
        <v>481</v>
      </c>
      <c r="Y3209" s="36"/>
      <c r="Z3209" s="4" t="str">
        <f t="shared" si="149"/>
        <v>AGUADA, Puerto Rico</v>
      </c>
      <c r="AA3209" s="37" t="s">
        <v>8767</v>
      </c>
      <c r="AB3209" s="37" t="s">
        <v>49</v>
      </c>
      <c r="AC3209" s="32" t="s">
        <v>8764</v>
      </c>
      <c r="AD3209" s="38"/>
      <c r="AE3209">
        <f t="shared" si="150"/>
        <v>0.30160000000000003</v>
      </c>
    </row>
    <row r="3210" spans="1:31">
      <c r="A3210" s="28" t="s">
        <v>8768</v>
      </c>
      <c r="B3210" s="44" t="s">
        <v>8769</v>
      </c>
      <c r="C3210" s="45">
        <v>10380</v>
      </c>
      <c r="D3210" s="30" t="s">
        <v>274</v>
      </c>
      <c r="E3210" s="46" t="s">
        <v>8770</v>
      </c>
      <c r="F3210" s="50" t="s">
        <v>8764</v>
      </c>
      <c r="G3210" s="33" t="s">
        <v>48</v>
      </c>
      <c r="H3210" s="27">
        <v>0.8226500000000001</v>
      </c>
      <c r="I3210" s="34">
        <f>ROUND(('NEW Reference'!B$16*List!$H3210)+'NEW Reference'!B$17,0)</f>
        <v>1051</v>
      </c>
      <c r="J3210" s="34">
        <f>ROUND(('NEW Reference'!C$16*List!$H3210)+'NEW Reference'!C$17,0)</f>
        <v>1568</v>
      </c>
      <c r="K3210" s="34">
        <f>ROUND(('NEW Reference'!D$16*List!$H3210)+'NEW Reference'!D$17,0)</f>
        <v>1878</v>
      </c>
      <c r="L3210" s="34">
        <f>ROUND(('NEW Reference'!E$16*List!$H3210)+'NEW Reference'!E$17,0)</f>
        <v>2322</v>
      </c>
      <c r="M3210" s="34">
        <f>ROUND(('NEW Reference'!F$16*List!$H3210)+'NEW Reference'!F$17,0)</f>
        <v>2419</v>
      </c>
      <c r="N3210" s="34">
        <f>ROUND(('NEW Reference'!G$16*List!$H3210)+'NEW Reference'!G$17,0)</f>
        <v>2739</v>
      </c>
      <c r="O3210" s="34">
        <f>ROUND(('NEW Reference'!H$16*List!$H3210)+'NEW Reference'!H$17,0)</f>
        <v>2843</v>
      </c>
      <c r="P3210" s="34">
        <f>ROUND(('NEW Reference'!I$16*List!$H3210)+'NEW Reference'!I$17,0)</f>
        <v>2955</v>
      </c>
      <c r="Q3210" s="34">
        <f>ROUND(('NEW Reference'!J$16*List!$H3210)+'NEW Reference'!J$17,0)</f>
        <v>3422</v>
      </c>
      <c r="R3210" s="34">
        <f>ROUND(('NEW Reference'!K$16*List!$H3210)+'NEW Reference'!K$17,0)</f>
        <v>3530</v>
      </c>
      <c r="S3210" s="34">
        <f>ROUND(('NEW Reference'!L$16*List!$H3210)+'NEW Reference'!L$17,0)</f>
        <v>3809</v>
      </c>
      <c r="T3210" s="34">
        <f>ROUND(('NEW Reference'!M$16*List!$H3210)+'NEW Reference'!M$17,0)</f>
        <v>4549</v>
      </c>
      <c r="U3210" s="34">
        <f>ROUND(('NEW Reference'!N$16*List!$H3210)+'NEW Reference'!N$17,0)</f>
        <v>18355</v>
      </c>
      <c r="V3210" s="35">
        <f>ROUND(('NEW Reference'!O$16*List!$H3210)+'NEW Reference'!O$17,0)</f>
        <v>682</v>
      </c>
      <c r="W3210" s="35">
        <f>ROUND(('NEW Reference'!P$16*List!$H3210)+'NEW Reference'!P$17,0)</f>
        <v>962</v>
      </c>
      <c r="X3210" s="35">
        <f>ROUND(('NEW Reference'!Q$16*List!$H3210)+'NEW Reference'!Q$17,0)</f>
        <v>481</v>
      </c>
      <c r="Y3210" s="36"/>
      <c r="Z3210" s="4" t="str">
        <f t="shared" si="149"/>
        <v>AGUADILLA, Puerto Rico</v>
      </c>
      <c r="AA3210" s="46" t="s">
        <v>8770</v>
      </c>
      <c r="AB3210" s="37" t="s">
        <v>49</v>
      </c>
      <c r="AC3210" s="41" t="s">
        <v>8764</v>
      </c>
      <c r="AD3210" s="42"/>
      <c r="AE3210">
        <f t="shared" si="150"/>
        <v>0.30160000000000003</v>
      </c>
    </row>
    <row r="3211" spans="1:31">
      <c r="A3211" s="28" t="s">
        <v>8771</v>
      </c>
      <c r="B3211" s="44" t="s">
        <v>8772</v>
      </c>
      <c r="C3211" s="45">
        <v>41980</v>
      </c>
      <c r="D3211" s="30" t="s">
        <v>1547</v>
      </c>
      <c r="E3211" s="46" t="s">
        <v>8773</v>
      </c>
      <c r="F3211" s="50" t="s">
        <v>8764</v>
      </c>
      <c r="G3211" s="33" t="s">
        <v>48</v>
      </c>
      <c r="H3211" s="27">
        <v>0.8226500000000001</v>
      </c>
      <c r="I3211" s="34">
        <f>ROUND(('NEW Reference'!B$16*List!$H3211)+'NEW Reference'!B$17,0)</f>
        <v>1051</v>
      </c>
      <c r="J3211" s="34">
        <f>ROUND(('NEW Reference'!C$16*List!$H3211)+'NEW Reference'!C$17,0)</f>
        <v>1568</v>
      </c>
      <c r="K3211" s="34">
        <f>ROUND(('NEW Reference'!D$16*List!$H3211)+'NEW Reference'!D$17,0)</f>
        <v>1878</v>
      </c>
      <c r="L3211" s="34">
        <f>ROUND(('NEW Reference'!E$16*List!$H3211)+'NEW Reference'!E$17,0)</f>
        <v>2322</v>
      </c>
      <c r="M3211" s="34">
        <f>ROUND(('NEW Reference'!F$16*List!$H3211)+'NEW Reference'!F$17,0)</f>
        <v>2419</v>
      </c>
      <c r="N3211" s="34">
        <f>ROUND(('NEW Reference'!G$16*List!$H3211)+'NEW Reference'!G$17,0)</f>
        <v>2739</v>
      </c>
      <c r="O3211" s="34">
        <f>ROUND(('NEW Reference'!H$16*List!$H3211)+'NEW Reference'!H$17,0)</f>
        <v>2843</v>
      </c>
      <c r="P3211" s="34">
        <f>ROUND(('NEW Reference'!I$16*List!$H3211)+'NEW Reference'!I$17,0)</f>
        <v>2955</v>
      </c>
      <c r="Q3211" s="34">
        <f>ROUND(('NEW Reference'!J$16*List!$H3211)+'NEW Reference'!J$17,0)</f>
        <v>3422</v>
      </c>
      <c r="R3211" s="34">
        <f>ROUND(('NEW Reference'!K$16*List!$H3211)+'NEW Reference'!K$17,0)</f>
        <v>3530</v>
      </c>
      <c r="S3211" s="34">
        <f>ROUND(('NEW Reference'!L$16*List!$H3211)+'NEW Reference'!L$17,0)</f>
        <v>3809</v>
      </c>
      <c r="T3211" s="34">
        <f>ROUND(('NEW Reference'!M$16*List!$H3211)+'NEW Reference'!M$17,0)</f>
        <v>4549</v>
      </c>
      <c r="U3211" s="34">
        <f>ROUND(('NEW Reference'!N$16*List!$H3211)+'NEW Reference'!N$17,0)</f>
        <v>18355</v>
      </c>
      <c r="V3211" s="35">
        <f>ROUND(('NEW Reference'!O$16*List!$H3211)+'NEW Reference'!O$17,0)</f>
        <v>682</v>
      </c>
      <c r="W3211" s="35">
        <f>ROUND(('NEW Reference'!P$16*List!$H3211)+'NEW Reference'!P$17,0)</f>
        <v>962</v>
      </c>
      <c r="X3211" s="35">
        <f>ROUND(('NEW Reference'!Q$16*List!$H3211)+'NEW Reference'!Q$17,0)</f>
        <v>481</v>
      </c>
      <c r="Y3211" s="36"/>
      <c r="Z3211" s="4" t="str">
        <f t="shared" si="149"/>
        <v>AGUAS BUENAS, Puerto Rico</v>
      </c>
      <c r="AA3211" s="37" t="s">
        <v>8773</v>
      </c>
      <c r="AB3211" s="37" t="s">
        <v>49</v>
      </c>
      <c r="AC3211" s="32" t="s">
        <v>8764</v>
      </c>
      <c r="AD3211" s="38"/>
      <c r="AE3211">
        <f t="shared" si="150"/>
        <v>0.37230000000000002</v>
      </c>
    </row>
    <row r="3212" spans="1:31">
      <c r="A3212" s="28" t="s">
        <v>8774</v>
      </c>
      <c r="B3212" s="44" t="s">
        <v>8775</v>
      </c>
      <c r="C3212" s="47">
        <v>41980</v>
      </c>
      <c r="D3212" s="30" t="s">
        <v>1547</v>
      </c>
      <c r="E3212" s="37" t="s">
        <v>8776</v>
      </c>
      <c r="F3212" s="50" t="s">
        <v>8764</v>
      </c>
      <c r="G3212" s="33" t="s">
        <v>48</v>
      </c>
      <c r="H3212" s="27">
        <v>0.8226500000000001</v>
      </c>
      <c r="I3212" s="34">
        <f>ROUND(('NEW Reference'!B$16*List!$H3212)+'NEW Reference'!B$17,0)</f>
        <v>1051</v>
      </c>
      <c r="J3212" s="34">
        <f>ROUND(('NEW Reference'!C$16*List!$H3212)+'NEW Reference'!C$17,0)</f>
        <v>1568</v>
      </c>
      <c r="K3212" s="34">
        <f>ROUND(('NEW Reference'!D$16*List!$H3212)+'NEW Reference'!D$17,0)</f>
        <v>1878</v>
      </c>
      <c r="L3212" s="34">
        <f>ROUND(('NEW Reference'!E$16*List!$H3212)+'NEW Reference'!E$17,0)</f>
        <v>2322</v>
      </c>
      <c r="M3212" s="34">
        <f>ROUND(('NEW Reference'!F$16*List!$H3212)+'NEW Reference'!F$17,0)</f>
        <v>2419</v>
      </c>
      <c r="N3212" s="34">
        <f>ROUND(('NEW Reference'!G$16*List!$H3212)+'NEW Reference'!G$17,0)</f>
        <v>2739</v>
      </c>
      <c r="O3212" s="34">
        <f>ROUND(('NEW Reference'!H$16*List!$H3212)+'NEW Reference'!H$17,0)</f>
        <v>2843</v>
      </c>
      <c r="P3212" s="34">
        <f>ROUND(('NEW Reference'!I$16*List!$H3212)+'NEW Reference'!I$17,0)</f>
        <v>2955</v>
      </c>
      <c r="Q3212" s="34">
        <f>ROUND(('NEW Reference'!J$16*List!$H3212)+'NEW Reference'!J$17,0)</f>
        <v>3422</v>
      </c>
      <c r="R3212" s="34">
        <f>ROUND(('NEW Reference'!K$16*List!$H3212)+'NEW Reference'!K$17,0)</f>
        <v>3530</v>
      </c>
      <c r="S3212" s="34">
        <f>ROUND(('NEW Reference'!L$16*List!$H3212)+'NEW Reference'!L$17,0)</f>
        <v>3809</v>
      </c>
      <c r="T3212" s="34">
        <f>ROUND(('NEW Reference'!M$16*List!$H3212)+'NEW Reference'!M$17,0)</f>
        <v>4549</v>
      </c>
      <c r="U3212" s="34">
        <f>ROUND(('NEW Reference'!N$16*List!$H3212)+'NEW Reference'!N$17,0)</f>
        <v>18355</v>
      </c>
      <c r="V3212" s="35">
        <f>ROUND(('NEW Reference'!O$16*List!$H3212)+'NEW Reference'!O$17,0)</f>
        <v>682</v>
      </c>
      <c r="W3212" s="35">
        <f>ROUND(('NEW Reference'!P$16*List!$H3212)+'NEW Reference'!P$17,0)</f>
        <v>962</v>
      </c>
      <c r="X3212" s="35">
        <f>ROUND(('NEW Reference'!Q$16*List!$H3212)+'NEW Reference'!Q$17,0)</f>
        <v>481</v>
      </c>
      <c r="Y3212" s="36"/>
      <c r="Z3212" s="4" t="str">
        <f t="shared" si="149"/>
        <v>AIBONITO, Puerto Rico</v>
      </c>
      <c r="AA3212" s="46" t="s">
        <v>8776</v>
      </c>
      <c r="AB3212" s="37" t="s">
        <v>49</v>
      </c>
      <c r="AC3212" s="41" t="s">
        <v>8764</v>
      </c>
      <c r="AD3212" s="42"/>
      <c r="AE3212">
        <f t="shared" si="150"/>
        <v>0.37230000000000002</v>
      </c>
    </row>
    <row r="3213" spans="1:31">
      <c r="A3213" s="28" t="s">
        <v>8777</v>
      </c>
      <c r="B3213" s="44" t="s">
        <v>8778</v>
      </c>
      <c r="C3213" s="45">
        <v>10380</v>
      </c>
      <c r="D3213" s="30" t="s">
        <v>274</v>
      </c>
      <c r="E3213" s="46" t="s">
        <v>8779</v>
      </c>
      <c r="F3213" s="50" t="s">
        <v>8764</v>
      </c>
      <c r="G3213" s="33" t="s">
        <v>48</v>
      </c>
      <c r="H3213" s="27">
        <v>0.8226500000000001</v>
      </c>
      <c r="I3213" s="34">
        <f>ROUND(('NEW Reference'!B$16*List!$H3213)+'NEW Reference'!B$17,0)</f>
        <v>1051</v>
      </c>
      <c r="J3213" s="34">
        <f>ROUND(('NEW Reference'!C$16*List!$H3213)+'NEW Reference'!C$17,0)</f>
        <v>1568</v>
      </c>
      <c r="K3213" s="34">
        <f>ROUND(('NEW Reference'!D$16*List!$H3213)+'NEW Reference'!D$17,0)</f>
        <v>1878</v>
      </c>
      <c r="L3213" s="34">
        <f>ROUND(('NEW Reference'!E$16*List!$H3213)+'NEW Reference'!E$17,0)</f>
        <v>2322</v>
      </c>
      <c r="M3213" s="34">
        <f>ROUND(('NEW Reference'!F$16*List!$H3213)+'NEW Reference'!F$17,0)</f>
        <v>2419</v>
      </c>
      <c r="N3213" s="34">
        <f>ROUND(('NEW Reference'!G$16*List!$H3213)+'NEW Reference'!G$17,0)</f>
        <v>2739</v>
      </c>
      <c r="O3213" s="34">
        <f>ROUND(('NEW Reference'!H$16*List!$H3213)+'NEW Reference'!H$17,0)</f>
        <v>2843</v>
      </c>
      <c r="P3213" s="34">
        <f>ROUND(('NEW Reference'!I$16*List!$H3213)+'NEW Reference'!I$17,0)</f>
        <v>2955</v>
      </c>
      <c r="Q3213" s="34">
        <f>ROUND(('NEW Reference'!J$16*List!$H3213)+'NEW Reference'!J$17,0)</f>
        <v>3422</v>
      </c>
      <c r="R3213" s="34">
        <f>ROUND(('NEW Reference'!K$16*List!$H3213)+'NEW Reference'!K$17,0)</f>
        <v>3530</v>
      </c>
      <c r="S3213" s="34">
        <f>ROUND(('NEW Reference'!L$16*List!$H3213)+'NEW Reference'!L$17,0)</f>
        <v>3809</v>
      </c>
      <c r="T3213" s="34">
        <f>ROUND(('NEW Reference'!M$16*List!$H3213)+'NEW Reference'!M$17,0)</f>
        <v>4549</v>
      </c>
      <c r="U3213" s="34">
        <f>ROUND(('NEW Reference'!N$16*List!$H3213)+'NEW Reference'!N$17,0)</f>
        <v>18355</v>
      </c>
      <c r="V3213" s="35">
        <f>ROUND(('NEW Reference'!O$16*List!$H3213)+'NEW Reference'!O$17,0)</f>
        <v>682</v>
      </c>
      <c r="W3213" s="35">
        <f>ROUND(('NEW Reference'!P$16*List!$H3213)+'NEW Reference'!P$17,0)</f>
        <v>962</v>
      </c>
      <c r="X3213" s="35">
        <f>ROUND(('NEW Reference'!Q$16*List!$H3213)+'NEW Reference'!Q$17,0)</f>
        <v>481</v>
      </c>
      <c r="Y3213" s="36"/>
      <c r="Z3213" s="4" t="str">
        <f t="shared" si="149"/>
        <v>ANASCO, Puerto Rico</v>
      </c>
      <c r="AA3213" s="46" t="s">
        <v>8779</v>
      </c>
      <c r="AB3213" s="37" t="s">
        <v>49</v>
      </c>
      <c r="AC3213" s="41" t="s">
        <v>8764</v>
      </c>
      <c r="AD3213" s="42"/>
      <c r="AE3213">
        <f t="shared" si="150"/>
        <v>0.30160000000000003</v>
      </c>
    </row>
    <row r="3214" spans="1:31">
      <c r="A3214" s="28" t="s">
        <v>8780</v>
      </c>
      <c r="B3214" s="44" t="s">
        <v>8781</v>
      </c>
      <c r="C3214" s="45">
        <v>11640</v>
      </c>
      <c r="D3214" s="30" t="s">
        <v>335</v>
      </c>
      <c r="E3214" s="46" t="s">
        <v>8782</v>
      </c>
      <c r="F3214" s="50" t="s">
        <v>8764</v>
      </c>
      <c r="G3214" s="33" t="s">
        <v>48</v>
      </c>
      <c r="H3214" s="27">
        <v>0.8226500000000001</v>
      </c>
      <c r="I3214" s="34">
        <f>ROUND(('NEW Reference'!B$16*List!$H3214)+'NEW Reference'!B$17,0)</f>
        <v>1051</v>
      </c>
      <c r="J3214" s="34">
        <f>ROUND(('NEW Reference'!C$16*List!$H3214)+'NEW Reference'!C$17,0)</f>
        <v>1568</v>
      </c>
      <c r="K3214" s="34">
        <f>ROUND(('NEW Reference'!D$16*List!$H3214)+'NEW Reference'!D$17,0)</f>
        <v>1878</v>
      </c>
      <c r="L3214" s="34">
        <f>ROUND(('NEW Reference'!E$16*List!$H3214)+'NEW Reference'!E$17,0)</f>
        <v>2322</v>
      </c>
      <c r="M3214" s="34">
        <f>ROUND(('NEW Reference'!F$16*List!$H3214)+'NEW Reference'!F$17,0)</f>
        <v>2419</v>
      </c>
      <c r="N3214" s="34">
        <f>ROUND(('NEW Reference'!G$16*List!$H3214)+'NEW Reference'!G$17,0)</f>
        <v>2739</v>
      </c>
      <c r="O3214" s="34">
        <f>ROUND(('NEW Reference'!H$16*List!$H3214)+'NEW Reference'!H$17,0)</f>
        <v>2843</v>
      </c>
      <c r="P3214" s="34">
        <f>ROUND(('NEW Reference'!I$16*List!$H3214)+'NEW Reference'!I$17,0)</f>
        <v>2955</v>
      </c>
      <c r="Q3214" s="34">
        <f>ROUND(('NEW Reference'!J$16*List!$H3214)+'NEW Reference'!J$17,0)</f>
        <v>3422</v>
      </c>
      <c r="R3214" s="34">
        <f>ROUND(('NEW Reference'!K$16*List!$H3214)+'NEW Reference'!K$17,0)</f>
        <v>3530</v>
      </c>
      <c r="S3214" s="34">
        <f>ROUND(('NEW Reference'!L$16*List!$H3214)+'NEW Reference'!L$17,0)</f>
        <v>3809</v>
      </c>
      <c r="T3214" s="34">
        <f>ROUND(('NEW Reference'!M$16*List!$H3214)+'NEW Reference'!M$17,0)</f>
        <v>4549</v>
      </c>
      <c r="U3214" s="34">
        <f>ROUND(('NEW Reference'!N$16*List!$H3214)+'NEW Reference'!N$17,0)</f>
        <v>18355</v>
      </c>
      <c r="V3214" s="35">
        <f>ROUND(('NEW Reference'!O$16*List!$H3214)+'NEW Reference'!O$17,0)</f>
        <v>682</v>
      </c>
      <c r="W3214" s="35">
        <f>ROUND(('NEW Reference'!P$16*List!$H3214)+'NEW Reference'!P$17,0)</f>
        <v>962</v>
      </c>
      <c r="X3214" s="35">
        <f>ROUND(('NEW Reference'!Q$16*List!$H3214)+'NEW Reference'!Q$17,0)</f>
        <v>481</v>
      </c>
      <c r="Y3214" s="36"/>
      <c r="Z3214" s="4" t="str">
        <f t="shared" si="149"/>
        <v>ARECIBO, Puerto Rico</v>
      </c>
      <c r="AA3214" s="46" t="s">
        <v>8782</v>
      </c>
      <c r="AB3214" s="37" t="s">
        <v>49</v>
      </c>
      <c r="AC3214" s="41" t="s">
        <v>8764</v>
      </c>
      <c r="AD3214" s="42"/>
      <c r="AE3214">
        <f t="shared" si="150"/>
        <v>0.32640000000000002</v>
      </c>
    </row>
    <row r="3215" spans="1:31">
      <c r="A3215" s="28" t="s">
        <v>8783</v>
      </c>
      <c r="B3215" s="44" t="s">
        <v>8784</v>
      </c>
      <c r="C3215" s="45">
        <v>25020</v>
      </c>
      <c r="D3215" s="30" t="s">
        <v>850</v>
      </c>
      <c r="E3215" s="46" t="s">
        <v>8785</v>
      </c>
      <c r="F3215" s="50" t="s">
        <v>8764</v>
      </c>
      <c r="G3215" s="33" t="s">
        <v>48</v>
      </c>
      <c r="H3215" s="27">
        <v>0.8226500000000001</v>
      </c>
      <c r="I3215" s="34">
        <f>ROUND(('NEW Reference'!B$16*List!$H3215)+'NEW Reference'!B$17,0)</f>
        <v>1051</v>
      </c>
      <c r="J3215" s="34">
        <f>ROUND(('NEW Reference'!C$16*List!$H3215)+'NEW Reference'!C$17,0)</f>
        <v>1568</v>
      </c>
      <c r="K3215" s="34">
        <f>ROUND(('NEW Reference'!D$16*List!$H3215)+'NEW Reference'!D$17,0)</f>
        <v>1878</v>
      </c>
      <c r="L3215" s="34">
        <f>ROUND(('NEW Reference'!E$16*List!$H3215)+'NEW Reference'!E$17,0)</f>
        <v>2322</v>
      </c>
      <c r="M3215" s="34">
        <f>ROUND(('NEW Reference'!F$16*List!$H3215)+'NEW Reference'!F$17,0)</f>
        <v>2419</v>
      </c>
      <c r="N3215" s="34">
        <f>ROUND(('NEW Reference'!G$16*List!$H3215)+'NEW Reference'!G$17,0)</f>
        <v>2739</v>
      </c>
      <c r="O3215" s="34">
        <f>ROUND(('NEW Reference'!H$16*List!$H3215)+'NEW Reference'!H$17,0)</f>
        <v>2843</v>
      </c>
      <c r="P3215" s="34">
        <f>ROUND(('NEW Reference'!I$16*List!$H3215)+'NEW Reference'!I$17,0)</f>
        <v>2955</v>
      </c>
      <c r="Q3215" s="34">
        <f>ROUND(('NEW Reference'!J$16*List!$H3215)+'NEW Reference'!J$17,0)</f>
        <v>3422</v>
      </c>
      <c r="R3215" s="34">
        <f>ROUND(('NEW Reference'!K$16*List!$H3215)+'NEW Reference'!K$17,0)</f>
        <v>3530</v>
      </c>
      <c r="S3215" s="34">
        <f>ROUND(('NEW Reference'!L$16*List!$H3215)+'NEW Reference'!L$17,0)</f>
        <v>3809</v>
      </c>
      <c r="T3215" s="34">
        <f>ROUND(('NEW Reference'!M$16*List!$H3215)+'NEW Reference'!M$17,0)</f>
        <v>4549</v>
      </c>
      <c r="U3215" s="34">
        <f>ROUND(('NEW Reference'!N$16*List!$H3215)+'NEW Reference'!N$17,0)</f>
        <v>18355</v>
      </c>
      <c r="V3215" s="35">
        <f>ROUND(('NEW Reference'!O$16*List!$H3215)+'NEW Reference'!O$17,0)</f>
        <v>682</v>
      </c>
      <c r="W3215" s="35">
        <f>ROUND(('NEW Reference'!P$16*List!$H3215)+'NEW Reference'!P$17,0)</f>
        <v>962</v>
      </c>
      <c r="X3215" s="35">
        <f>ROUND(('NEW Reference'!Q$16*List!$H3215)+'NEW Reference'!Q$17,0)</f>
        <v>481</v>
      </c>
      <c r="Y3215" s="36"/>
      <c r="Z3215" s="4" t="str">
        <f t="shared" ref="Z3215:Z3278" si="151">CONCATENATE(AA3215, AB3215, AC3215)</f>
        <v>ARROYO, Puerto Rico</v>
      </c>
      <c r="AA3215" s="37" t="s">
        <v>8785</v>
      </c>
      <c r="AB3215" s="37" t="s">
        <v>49</v>
      </c>
      <c r="AC3215" s="32" t="s">
        <v>8764</v>
      </c>
      <c r="AD3215" s="38"/>
      <c r="AE3215">
        <f t="shared" ref="AE3215:AE3278" si="152">IFERROR(INDEX($AH:$AH,MATCH($C3215,$AF:$AF,0)),"")</f>
        <v>0.40710000000000002</v>
      </c>
    </row>
    <row r="3216" spans="1:31">
      <c r="A3216" s="28" t="s">
        <v>8786</v>
      </c>
      <c r="B3216" s="44" t="s">
        <v>8787</v>
      </c>
      <c r="C3216" s="45">
        <v>41980</v>
      </c>
      <c r="D3216" s="30" t="s">
        <v>1547</v>
      </c>
      <c r="E3216" s="46" t="s">
        <v>8788</v>
      </c>
      <c r="F3216" s="50" t="s">
        <v>8764</v>
      </c>
      <c r="G3216" s="33" t="s">
        <v>48</v>
      </c>
      <c r="H3216" s="27">
        <v>0.8226500000000001</v>
      </c>
      <c r="I3216" s="34">
        <f>ROUND(('NEW Reference'!B$16*List!$H3216)+'NEW Reference'!B$17,0)</f>
        <v>1051</v>
      </c>
      <c r="J3216" s="34">
        <f>ROUND(('NEW Reference'!C$16*List!$H3216)+'NEW Reference'!C$17,0)</f>
        <v>1568</v>
      </c>
      <c r="K3216" s="34">
        <f>ROUND(('NEW Reference'!D$16*List!$H3216)+'NEW Reference'!D$17,0)</f>
        <v>1878</v>
      </c>
      <c r="L3216" s="34">
        <f>ROUND(('NEW Reference'!E$16*List!$H3216)+'NEW Reference'!E$17,0)</f>
        <v>2322</v>
      </c>
      <c r="M3216" s="34">
        <f>ROUND(('NEW Reference'!F$16*List!$H3216)+'NEW Reference'!F$17,0)</f>
        <v>2419</v>
      </c>
      <c r="N3216" s="34">
        <f>ROUND(('NEW Reference'!G$16*List!$H3216)+'NEW Reference'!G$17,0)</f>
        <v>2739</v>
      </c>
      <c r="O3216" s="34">
        <f>ROUND(('NEW Reference'!H$16*List!$H3216)+'NEW Reference'!H$17,0)</f>
        <v>2843</v>
      </c>
      <c r="P3216" s="34">
        <f>ROUND(('NEW Reference'!I$16*List!$H3216)+'NEW Reference'!I$17,0)</f>
        <v>2955</v>
      </c>
      <c r="Q3216" s="34">
        <f>ROUND(('NEW Reference'!J$16*List!$H3216)+'NEW Reference'!J$17,0)</f>
        <v>3422</v>
      </c>
      <c r="R3216" s="34">
        <f>ROUND(('NEW Reference'!K$16*List!$H3216)+'NEW Reference'!K$17,0)</f>
        <v>3530</v>
      </c>
      <c r="S3216" s="34">
        <f>ROUND(('NEW Reference'!L$16*List!$H3216)+'NEW Reference'!L$17,0)</f>
        <v>3809</v>
      </c>
      <c r="T3216" s="34">
        <f>ROUND(('NEW Reference'!M$16*List!$H3216)+'NEW Reference'!M$17,0)</f>
        <v>4549</v>
      </c>
      <c r="U3216" s="34">
        <f>ROUND(('NEW Reference'!N$16*List!$H3216)+'NEW Reference'!N$17,0)</f>
        <v>18355</v>
      </c>
      <c r="V3216" s="35">
        <f>ROUND(('NEW Reference'!O$16*List!$H3216)+'NEW Reference'!O$17,0)</f>
        <v>682</v>
      </c>
      <c r="W3216" s="35">
        <f>ROUND(('NEW Reference'!P$16*List!$H3216)+'NEW Reference'!P$17,0)</f>
        <v>962</v>
      </c>
      <c r="X3216" s="35">
        <f>ROUND(('NEW Reference'!Q$16*List!$H3216)+'NEW Reference'!Q$17,0)</f>
        <v>481</v>
      </c>
      <c r="Y3216" s="36"/>
      <c r="Z3216" s="4" t="str">
        <f t="shared" si="151"/>
        <v>BARCELONETA, Puerto Rico</v>
      </c>
      <c r="AA3216" s="46" t="s">
        <v>8788</v>
      </c>
      <c r="AB3216" s="37" t="s">
        <v>49</v>
      </c>
      <c r="AC3216" s="41" t="s">
        <v>8764</v>
      </c>
      <c r="AD3216" s="42"/>
      <c r="AE3216">
        <f t="shared" si="152"/>
        <v>0.37230000000000002</v>
      </c>
    </row>
    <row r="3217" spans="1:31">
      <c r="A3217" s="28" t="s">
        <v>8789</v>
      </c>
      <c r="B3217" s="44" t="s">
        <v>8790</v>
      </c>
      <c r="C3217" s="45">
        <v>41980</v>
      </c>
      <c r="D3217" s="30" t="s">
        <v>1547</v>
      </c>
      <c r="E3217" s="46" t="s">
        <v>8791</v>
      </c>
      <c r="F3217" s="50" t="s">
        <v>8764</v>
      </c>
      <c r="G3217" s="33" t="s">
        <v>48</v>
      </c>
      <c r="H3217" s="27">
        <v>0.8226500000000001</v>
      </c>
      <c r="I3217" s="34">
        <f>ROUND(('NEW Reference'!B$16*List!$H3217)+'NEW Reference'!B$17,0)</f>
        <v>1051</v>
      </c>
      <c r="J3217" s="34">
        <f>ROUND(('NEW Reference'!C$16*List!$H3217)+'NEW Reference'!C$17,0)</f>
        <v>1568</v>
      </c>
      <c r="K3217" s="34">
        <f>ROUND(('NEW Reference'!D$16*List!$H3217)+'NEW Reference'!D$17,0)</f>
        <v>1878</v>
      </c>
      <c r="L3217" s="34">
        <f>ROUND(('NEW Reference'!E$16*List!$H3217)+'NEW Reference'!E$17,0)</f>
        <v>2322</v>
      </c>
      <c r="M3217" s="34">
        <f>ROUND(('NEW Reference'!F$16*List!$H3217)+'NEW Reference'!F$17,0)</f>
        <v>2419</v>
      </c>
      <c r="N3217" s="34">
        <f>ROUND(('NEW Reference'!G$16*List!$H3217)+'NEW Reference'!G$17,0)</f>
        <v>2739</v>
      </c>
      <c r="O3217" s="34">
        <f>ROUND(('NEW Reference'!H$16*List!$H3217)+'NEW Reference'!H$17,0)</f>
        <v>2843</v>
      </c>
      <c r="P3217" s="34">
        <f>ROUND(('NEW Reference'!I$16*List!$H3217)+'NEW Reference'!I$17,0)</f>
        <v>2955</v>
      </c>
      <c r="Q3217" s="34">
        <f>ROUND(('NEW Reference'!J$16*List!$H3217)+'NEW Reference'!J$17,0)</f>
        <v>3422</v>
      </c>
      <c r="R3217" s="34">
        <f>ROUND(('NEW Reference'!K$16*List!$H3217)+'NEW Reference'!K$17,0)</f>
        <v>3530</v>
      </c>
      <c r="S3217" s="34">
        <f>ROUND(('NEW Reference'!L$16*List!$H3217)+'NEW Reference'!L$17,0)</f>
        <v>3809</v>
      </c>
      <c r="T3217" s="34">
        <f>ROUND(('NEW Reference'!M$16*List!$H3217)+'NEW Reference'!M$17,0)</f>
        <v>4549</v>
      </c>
      <c r="U3217" s="34">
        <f>ROUND(('NEW Reference'!N$16*List!$H3217)+'NEW Reference'!N$17,0)</f>
        <v>18355</v>
      </c>
      <c r="V3217" s="35">
        <f>ROUND(('NEW Reference'!O$16*List!$H3217)+'NEW Reference'!O$17,0)</f>
        <v>682</v>
      </c>
      <c r="W3217" s="35">
        <f>ROUND(('NEW Reference'!P$16*List!$H3217)+'NEW Reference'!P$17,0)</f>
        <v>962</v>
      </c>
      <c r="X3217" s="35">
        <f>ROUND(('NEW Reference'!Q$16*List!$H3217)+'NEW Reference'!Q$17,0)</f>
        <v>481</v>
      </c>
      <c r="Y3217" s="36"/>
      <c r="Z3217" s="4" t="str">
        <f t="shared" si="151"/>
        <v>BARRANQUITAS, Puerto Rico</v>
      </c>
      <c r="AA3217" s="37" t="s">
        <v>8791</v>
      </c>
      <c r="AB3217" s="37" t="s">
        <v>49</v>
      </c>
      <c r="AC3217" s="32" t="s">
        <v>8764</v>
      </c>
      <c r="AD3217" s="38"/>
      <c r="AE3217">
        <f t="shared" si="152"/>
        <v>0.37230000000000002</v>
      </c>
    </row>
    <row r="3218" spans="1:31">
      <c r="A3218" s="28" t="s">
        <v>8792</v>
      </c>
      <c r="B3218" s="44" t="s">
        <v>8793</v>
      </c>
      <c r="C3218" s="45">
        <v>41980</v>
      </c>
      <c r="D3218" s="30" t="s">
        <v>1547</v>
      </c>
      <c r="E3218" s="46" t="s">
        <v>8794</v>
      </c>
      <c r="F3218" s="50" t="s">
        <v>8764</v>
      </c>
      <c r="G3218" s="33" t="s">
        <v>48</v>
      </c>
      <c r="H3218" s="27">
        <v>0.8226500000000001</v>
      </c>
      <c r="I3218" s="34">
        <f>ROUND(('NEW Reference'!B$16*List!$H3218)+'NEW Reference'!B$17,0)</f>
        <v>1051</v>
      </c>
      <c r="J3218" s="34">
        <f>ROUND(('NEW Reference'!C$16*List!$H3218)+'NEW Reference'!C$17,0)</f>
        <v>1568</v>
      </c>
      <c r="K3218" s="34">
        <f>ROUND(('NEW Reference'!D$16*List!$H3218)+'NEW Reference'!D$17,0)</f>
        <v>1878</v>
      </c>
      <c r="L3218" s="34">
        <f>ROUND(('NEW Reference'!E$16*List!$H3218)+'NEW Reference'!E$17,0)</f>
        <v>2322</v>
      </c>
      <c r="M3218" s="34">
        <f>ROUND(('NEW Reference'!F$16*List!$H3218)+'NEW Reference'!F$17,0)</f>
        <v>2419</v>
      </c>
      <c r="N3218" s="34">
        <f>ROUND(('NEW Reference'!G$16*List!$H3218)+'NEW Reference'!G$17,0)</f>
        <v>2739</v>
      </c>
      <c r="O3218" s="34">
        <f>ROUND(('NEW Reference'!H$16*List!$H3218)+'NEW Reference'!H$17,0)</f>
        <v>2843</v>
      </c>
      <c r="P3218" s="34">
        <f>ROUND(('NEW Reference'!I$16*List!$H3218)+'NEW Reference'!I$17,0)</f>
        <v>2955</v>
      </c>
      <c r="Q3218" s="34">
        <f>ROUND(('NEW Reference'!J$16*List!$H3218)+'NEW Reference'!J$17,0)</f>
        <v>3422</v>
      </c>
      <c r="R3218" s="34">
        <f>ROUND(('NEW Reference'!K$16*List!$H3218)+'NEW Reference'!K$17,0)</f>
        <v>3530</v>
      </c>
      <c r="S3218" s="34">
        <f>ROUND(('NEW Reference'!L$16*List!$H3218)+'NEW Reference'!L$17,0)</f>
        <v>3809</v>
      </c>
      <c r="T3218" s="34">
        <f>ROUND(('NEW Reference'!M$16*List!$H3218)+'NEW Reference'!M$17,0)</f>
        <v>4549</v>
      </c>
      <c r="U3218" s="34">
        <f>ROUND(('NEW Reference'!N$16*List!$H3218)+'NEW Reference'!N$17,0)</f>
        <v>18355</v>
      </c>
      <c r="V3218" s="35">
        <f>ROUND(('NEW Reference'!O$16*List!$H3218)+'NEW Reference'!O$17,0)</f>
        <v>682</v>
      </c>
      <c r="W3218" s="35">
        <f>ROUND(('NEW Reference'!P$16*List!$H3218)+'NEW Reference'!P$17,0)</f>
        <v>962</v>
      </c>
      <c r="X3218" s="35">
        <f>ROUND(('NEW Reference'!Q$16*List!$H3218)+'NEW Reference'!Q$17,0)</f>
        <v>481</v>
      </c>
      <c r="Y3218" s="36"/>
      <c r="Z3218" s="4" t="str">
        <f t="shared" si="151"/>
        <v>BAYAMON, Puerto Rico</v>
      </c>
      <c r="AA3218" s="46" t="s">
        <v>8794</v>
      </c>
      <c r="AB3218" s="37" t="s">
        <v>49</v>
      </c>
      <c r="AC3218" s="41" t="s">
        <v>8764</v>
      </c>
      <c r="AD3218" s="42"/>
      <c r="AE3218">
        <f t="shared" si="152"/>
        <v>0.37230000000000002</v>
      </c>
    </row>
    <row r="3219" spans="1:31">
      <c r="A3219" s="28" t="s">
        <v>8795</v>
      </c>
      <c r="B3219" s="44" t="s">
        <v>8796</v>
      </c>
      <c r="C3219" s="45">
        <v>41900</v>
      </c>
      <c r="D3219" s="30" t="s">
        <v>1540</v>
      </c>
      <c r="E3219" s="46" t="s">
        <v>8797</v>
      </c>
      <c r="F3219" s="50" t="s">
        <v>8764</v>
      </c>
      <c r="G3219" s="33" t="s">
        <v>48</v>
      </c>
      <c r="H3219" s="27">
        <v>0.8226500000000001</v>
      </c>
      <c r="I3219" s="34">
        <f>ROUND(('NEW Reference'!B$16*List!$H3219)+'NEW Reference'!B$17,0)</f>
        <v>1051</v>
      </c>
      <c r="J3219" s="34">
        <f>ROUND(('NEW Reference'!C$16*List!$H3219)+'NEW Reference'!C$17,0)</f>
        <v>1568</v>
      </c>
      <c r="K3219" s="34">
        <f>ROUND(('NEW Reference'!D$16*List!$H3219)+'NEW Reference'!D$17,0)</f>
        <v>1878</v>
      </c>
      <c r="L3219" s="34">
        <f>ROUND(('NEW Reference'!E$16*List!$H3219)+'NEW Reference'!E$17,0)</f>
        <v>2322</v>
      </c>
      <c r="M3219" s="34">
        <f>ROUND(('NEW Reference'!F$16*List!$H3219)+'NEW Reference'!F$17,0)</f>
        <v>2419</v>
      </c>
      <c r="N3219" s="34">
        <f>ROUND(('NEW Reference'!G$16*List!$H3219)+'NEW Reference'!G$17,0)</f>
        <v>2739</v>
      </c>
      <c r="O3219" s="34">
        <f>ROUND(('NEW Reference'!H$16*List!$H3219)+'NEW Reference'!H$17,0)</f>
        <v>2843</v>
      </c>
      <c r="P3219" s="34">
        <f>ROUND(('NEW Reference'!I$16*List!$H3219)+'NEW Reference'!I$17,0)</f>
        <v>2955</v>
      </c>
      <c r="Q3219" s="34">
        <f>ROUND(('NEW Reference'!J$16*List!$H3219)+'NEW Reference'!J$17,0)</f>
        <v>3422</v>
      </c>
      <c r="R3219" s="34">
        <f>ROUND(('NEW Reference'!K$16*List!$H3219)+'NEW Reference'!K$17,0)</f>
        <v>3530</v>
      </c>
      <c r="S3219" s="34">
        <f>ROUND(('NEW Reference'!L$16*List!$H3219)+'NEW Reference'!L$17,0)</f>
        <v>3809</v>
      </c>
      <c r="T3219" s="34">
        <f>ROUND(('NEW Reference'!M$16*List!$H3219)+'NEW Reference'!M$17,0)</f>
        <v>4549</v>
      </c>
      <c r="U3219" s="34">
        <f>ROUND(('NEW Reference'!N$16*List!$H3219)+'NEW Reference'!N$17,0)</f>
        <v>18355</v>
      </c>
      <c r="V3219" s="35">
        <f>ROUND(('NEW Reference'!O$16*List!$H3219)+'NEW Reference'!O$17,0)</f>
        <v>682</v>
      </c>
      <c r="W3219" s="35">
        <f>ROUND(('NEW Reference'!P$16*List!$H3219)+'NEW Reference'!P$17,0)</f>
        <v>962</v>
      </c>
      <c r="X3219" s="35">
        <f>ROUND(('NEW Reference'!Q$16*List!$H3219)+'NEW Reference'!Q$17,0)</f>
        <v>481</v>
      </c>
      <c r="Y3219" s="36"/>
      <c r="Z3219" s="4" t="str">
        <f t="shared" si="151"/>
        <v>CABO ROJO, Puerto Rico</v>
      </c>
      <c r="AA3219" s="46" t="s">
        <v>8797</v>
      </c>
      <c r="AB3219" s="37" t="s">
        <v>49</v>
      </c>
      <c r="AC3219" s="41" t="s">
        <v>8764</v>
      </c>
      <c r="AD3219" s="42"/>
      <c r="AE3219">
        <f t="shared" si="152"/>
        <v>0.41339999999999999</v>
      </c>
    </row>
    <row r="3220" spans="1:31">
      <c r="A3220" s="28" t="s">
        <v>8798</v>
      </c>
      <c r="B3220" s="44" t="s">
        <v>8799</v>
      </c>
      <c r="C3220" s="45">
        <v>41980</v>
      </c>
      <c r="D3220" s="30" t="s">
        <v>1547</v>
      </c>
      <c r="E3220" s="46" t="s">
        <v>8800</v>
      </c>
      <c r="F3220" s="50" t="s">
        <v>8764</v>
      </c>
      <c r="G3220" s="33" t="s">
        <v>48</v>
      </c>
      <c r="H3220" s="27">
        <v>0.8226500000000001</v>
      </c>
      <c r="I3220" s="34">
        <f>ROUND(('NEW Reference'!B$16*List!$H3220)+'NEW Reference'!B$17,0)</f>
        <v>1051</v>
      </c>
      <c r="J3220" s="34">
        <f>ROUND(('NEW Reference'!C$16*List!$H3220)+'NEW Reference'!C$17,0)</f>
        <v>1568</v>
      </c>
      <c r="K3220" s="34">
        <f>ROUND(('NEW Reference'!D$16*List!$H3220)+'NEW Reference'!D$17,0)</f>
        <v>1878</v>
      </c>
      <c r="L3220" s="34">
        <f>ROUND(('NEW Reference'!E$16*List!$H3220)+'NEW Reference'!E$17,0)</f>
        <v>2322</v>
      </c>
      <c r="M3220" s="34">
        <f>ROUND(('NEW Reference'!F$16*List!$H3220)+'NEW Reference'!F$17,0)</f>
        <v>2419</v>
      </c>
      <c r="N3220" s="34">
        <f>ROUND(('NEW Reference'!G$16*List!$H3220)+'NEW Reference'!G$17,0)</f>
        <v>2739</v>
      </c>
      <c r="O3220" s="34">
        <f>ROUND(('NEW Reference'!H$16*List!$H3220)+'NEW Reference'!H$17,0)</f>
        <v>2843</v>
      </c>
      <c r="P3220" s="34">
        <f>ROUND(('NEW Reference'!I$16*List!$H3220)+'NEW Reference'!I$17,0)</f>
        <v>2955</v>
      </c>
      <c r="Q3220" s="34">
        <f>ROUND(('NEW Reference'!J$16*List!$H3220)+'NEW Reference'!J$17,0)</f>
        <v>3422</v>
      </c>
      <c r="R3220" s="34">
        <f>ROUND(('NEW Reference'!K$16*List!$H3220)+'NEW Reference'!K$17,0)</f>
        <v>3530</v>
      </c>
      <c r="S3220" s="34">
        <f>ROUND(('NEW Reference'!L$16*List!$H3220)+'NEW Reference'!L$17,0)</f>
        <v>3809</v>
      </c>
      <c r="T3220" s="34">
        <f>ROUND(('NEW Reference'!M$16*List!$H3220)+'NEW Reference'!M$17,0)</f>
        <v>4549</v>
      </c>
      <c r="U3220" s="34">
        <f>ROUND(('NEW Reference'!N$16*List!$H3220)+'NEW Reference'!N$17,0)</f>
        <v>18355</v>
      </c>
      <c r="V3220" s="35">
        <f>ROUND(('NEW Reference'!O$16*List!$H3220)+'NEW Reference'!O$17,0)</f>
        <v>682</v>
      </c>
      <c r="W3220" s="35">
        <f>ROUND(('NEW Reference'!P$16*List!$H3220)+'NEW Reference'!P$17,0)</f>
        <v>962</v>
      </c>
      <c r="X3220" s="35">
        <f>ROUND(('NEW Reference'!Q$16*List!$H3220)+'NEW Reference'!Q$17,0)</f>
        <v>481</v>
      </c>
      <c r="Y3220" s="36"/>
      <c r="Z3220" s="4" t="str">
        <f t="shared" si="151"/>
        <v>CAGUAS, Puerto Rico</v>
      </c>
      <c r="AA3220" s="46" t="s">
        <v>8800</v>
      </c>
      <c r="AB3220" s="37" t="s">
        <v>49</v>
      </c>
      <c r="AC3220" s="41" t="s">
        <v>8764</v>
      </c>
      <c r="AD3220" s="42"/>
      <c r="AE3220">
        <f t="shared" si="152"/>
        <v>0.37230000000000002</v>
      </c>
    </row>
    <row r="3221" spans="1:31">
      <c r="A3221" s="28" t="s">
        <v>8801</v>
      </c>
      <c r="B3221" s="44" t="s">
        <v>8802</v>
      </c>
      <c r="C3221" s="45">
        <v>11640</v>
      </c>
      <c r="D3221" s="30" t="s">
        <v>335</v>
      </c>
      <c r="E3221" s="46" t="s">
        <v>8803</v>
      </c>
      <c r="F3221" s="50" t="s">
        <v>8764</v>
      </c>
      <c r="G3221" s="33" t="s">
        <v>48</v>
      </c>
      <c r="H3221" s="27">
        <v>0.8226500000000001</v>
      </c>
      <c r="I3221" s="34">
        <f>ROUND(('NEW Reference'!B$16*List!$H3221)+'NEW Reference'!B$17,0)</f>
        <v>1051</v>
      </c>
      <c r="J3221" s="34">
        <f>ROUND(('NEW Reference'!C$16*List!$H3221)+'NEW Reference'!C$17,0)</f>
        <v>1568</v>
      </c>
      <c r="K3221" s="34">
        <f>ROUND(('NEW Reference'!D$16*List!$H3221)+'NEW Reference'!D$17,0)</f>
        <v>1878</v>
      </c>
      <c r="L3221" s="34">
        <f>ROUND(('NEW Reference'!E$16*List!$H3221)+'NEW Reference'!E$17,0)</f>
        <v>2322</v>
      </c>
      <c r="M3221" s="34">
        <f>ROUND(('NEW Reference'!F$16*List!$H3221)+'NEW Reference'!F$17,0)</f>
        <v>2419</v>
      </c>
      <c r="N3221" s="34">
        <f>ROUND(('NEW Reference'!G$16*List!$H3221)+'NEW Reference'!G$17,0)</f>
        <v>2739</v>
      </c>
      <c r="O3221" s="34">
        <f>ROUND(('NEW Reference'!H$16*List!$H3221)+'NEW Reference'!H$17,0)</f>
        <v>2843</v>
      </c>
      <c r="P3221" s="34">
        <f>ROUND(('NEW Reference'!I$16*List!$H3221)+'NEW Reference'!I$17,0)</f>
        <v>2955</v>
      </c>
      <c r="Q3221" s="34">
        <f>ROUND(('NEW Reference'!J$16*List!$H3221)+'NEW Reference'!J$17,0)</f>
        <v>3422</v>
      </c>
      <c r="R3221" s="34">
        <f>ROUND(('NEW Reference'!K$16*List!$H3221)+'NEW Reference'!K$17,0)</f>
        <v>3530</v>
      </c>
      <c r="S3221" s="34">
        <f>ROUND(('NEW Reference'!L$16*List!$H3221)+'NEW Reference'!L$17,0)</f>
        <v>3809</v>
      </c>
      <c r="T3221" s="34">
        <f>ROUND(('NEW Reference'!M$16*List!$H3221)+'NEW Reference'!M$17,0)</f>
        <v>4549</v>
      </c>
      <c r="U3221" s="34">
        <f>ROUND(('NEW Reference'!N$16*List!$H3221)+'NEW Reference'!N$17,0)</f>
        <v>18355</v>
      </c>
      <c r="V3221" s="35">
        <f>ROUND(('NEW Reference'!O$16*List!$H3221)+'NEW Reference'!O$17,0)</f>
        <v>682</v>
      </c>
      <c r="W3221" s="35">
        <f>ROUND(('NEW Reference'!P$16*List!$H3221)+'NEW Reference'!P$17,0)</f>
        <v>962</v>
      </c>
      <c r="X3221" s="35">
        <f>ROUND(('NEW Reference'!Q$16*List!$H3221)+'NEW Reference'!Q$17,0)</f>
        <v>481</v>
      </c>
      <c r="Y3221" s="36"/>
      <c r="Z3221" s="4" t="str">
        <f t="shared" si="151"/>
        <v>CAMUY, Puerto Rico</v>
      </c>
      <c r="AA3221" s="46" t="s">
        <v>8803</v>
      </c>
      <c r="AB3221" s="37" t="s">
        <v>49</v>
      </c>
      <c r="AC3221" s="41" t="s">
        <v>8764</v>
      </c>
      <c r="AD3221" s="42"/>
      <c r="AE3221">
        <f t="shared" si="152"/>
        <v>0.32640000000000002</v>
      </c>
    </row>
    <row r="3222" spans="1:31">
      <c r="A3222" s="28" t="s">
        <v>6350</v>
      </c>
      <c r="B3222" s="44" t="s">
        <v>8804</v>
      </c>
      <c r="C3222" s="45">
        <v>41980</v>
      </c>
      <c r="D3222" s="30" t="s">
        <v>1547</v>
      </c>
      <c r="E3222" s="46" t="s">
        <v>8805</v>
      </c>
      <c r="F3222" s="50" t="s">
        <v>8764</v>
      </c>
      <c r="G3222" s="33" t="s">
        <v>48</v>
      </c>
      <c r="H3222" s="27">
        <v>0.8226500000000001</v>
      </c>
      <c r="I3222" s="34">
        <f>ROUND(('NEW Reference'!B$16*List!$H3222)+'NEW Reference'!B$17,0)</f>
        <v>1051</v>
      </c>
      <c r="J3222" s="34">
        <f>ROUND(('NEW Reference'!C$16*List!$H3222)+'NEW Reference'!C$17,0)</f>
        <v>1568</v>
      </c>
      <c r="K3222" s="34">
        <f>ROUND(('NEW Reference'!D$16*List!$H3222)+'NEW Reference'!D$17,0)</f>
        <v>1878</v>
      </c>
      <c r="L3222" s="34">
        <f>ROUND(('NEW Reference'!E$16*List!$H3222)+'NEW Reference'!E$17,0)</f>
        <v>2322</v>
      </c>
      <c r="M3222" s="34">
        <f>ROUND(('NEW Reference'!F$16*List!$H3222)+'NEW Reference'!F$17,0)</f>
        <v>2419</v>
      </c>
      <c r="N3222" s="34">
        <f>ROUND(('NEW Reference'!G$16*List!$H3222)+'NEW Reference'!G$17,0)</f>
        <v>2739</v>
      </c>
      <c r="O3222" s="34">
        <f>ROUND(('NEW Reference'!H$16*List!$H3222)+'NEW Reference'!H$17,0)</f>
        <v>2843</v>
      </c>
      <c r="P3222" s="34">
        <f>ROUND(('NEW Reference'!I$16*List!$H3222)+'NEW Reference'!I$17,0)</f>
        <v>2955</v>
      </c>
      <c r="Q3222" s="34">
        <f>ROUND(('NEW Reference'!J$16*List!$H3222)+'NEW Reference'!J$17,0)</f>
        <v>3422</v>
      </c>
      <c r="R3222" s="34">
        <f>ROUND(('NEW Reference'!K$16*List!$H3222)+'NEW Reference'!K$17,0)</f>
        <v>3530</v>
      </c>
      <c r="S3222" s="34">
        <f>ROUND(('NEW Reference'!L$16*List!$H3222)+'NEW Reference'!L$17,0)</f>
        <v>3809</v>
      </c>
      <c r="T3222" s="34">
        <f>ROUND(('NEW Reference'!M$16*List!$H3222)+'NEW Reference'!M$17,0)</f>
        <v>4549</v>
      </c>
      <c r="U3222" s="34">
        <f>ROUND(('NEW Reference'!N$16*List!$H3222)+'NEW Reference'!N$17,0)</f>
        <v>18355</v>
      </c>
      <c r="V3222" s="35">
        <f>ROUND(('NEW Reference'!O$16*List!$H3222)+'NEW Reference'!O$17,0)</f>
        <v>682</v>
      </c>
      <c r="W3222" s="35">
        <f>ROUND(('NEW Reference'!P$16*List!$H3222)+'NEW Reference'!P$17,0)</f>
        <v>962</v>
      </c>
      <c r="X3222" s="35">
        <f>ROUND(('NEW Reference'!Q$16*List!$H3222)+'NEW Reference'!Q$17,0)</f>
        <v>481</v>
      </c>
      <c r="Y3222" s="36"/>
      <c r="Z3222" s="4" t="str">
        <f t="shared" si="151"/>
        <v>CANOVANAS, Puerto Rico</v>
      </c>
      <c r="AA3222" s="37" t="s">
        <v>8805</v>
      </c>
      <c r="AB3222" s="37" t="s">
        <v>49</v>
      </c>
      <c r="AC3222" s="32" t="s">
        <v>8764</v>
      </c>
      <c r="AD3222" s="38"/>
      <c r="AE3222">
        <f t="shared" si="152"/>
        <v>0.37230000000000002</v>
      </c>
    </row>
    <row r="3223" spans="1:31">
      <c r="A3223" s="28" t="s">
        <v>8806</v>
      </c>
      <c r="B3223" s="44" t="s">
        <v>8807</v>
      </c>
      <c r="C3223" s="45">
        <v>41980</v>
      </c>
      <c r="D3223" s="30" t="s">
        <v>1547</v>
      </c>
      <c r="E3223" s="46" t="s">
        <v>8808</v>
      </c>
      <c r="F3223" s="50" t="s">
        <v>8764</v>
      </c>
      <c r="G3223" s="33" t="s">
        <v>48</v>
      </c>
      <c r="H3223" s="27">
        <v>0.8226500000000001</v>
      </c>
      <c r="I3223" s="34">
        <f>ROUND(('NEW Reference'!B$16*List!$H3223)+'NEW Reference'!B$17,0)</f>
        <v>1051</v>
      </c>
      <c r="J3223" s="34">
        <f>ROUND(('NEW Reference'!C$16*List!$H3223)+'NEW Reference'!C$17,0)</f>
        <v>1568</v>
      </c>
      <c r="K3223" s="34">
        <f>ROUND(('NEW Reference'!D$16*List!$H3223)+'NEW Reference'!D$17,0)</f>
        <v>1878</v>
      </c>
      <c r="L3223" s="34">
        <f>ROUND(('NEW Reference'!E$16*List!$H3223)+'NEW Reference'!E$17,0)</f>
        <v>2322</v>
      </c>
      <c r="M3223" s="34">
        <f>ROUND(('NEW Reference'!F$16*List!$H3223)+'NEW Reference'!F$17,0)</f>
        <v>2419</v>
      </c>
      <c r="N3223" s="34">
        <f>ROUND(('NEW Reference'!G$16*List!$H3223)+'NEW Reference'!G$17,0)</f>
        <v>2739</v>
      </c>
      <c r="O3223" s="34">
        <f>ROUND(('NEW Reference'!H$16*List!$H3223)+'NEW Reference'!H$17,0)</f>
        <v>2843</v>
      </c>
      <c r="P3223" s="34">
        <f>ROUND(('NEW Reference'!I$16*List!$H3223)+'NEW Reference'!I$17,0)</f>
        <v>2955</v>
      </c>
      <c r="Q3223" s="34">
        <f>ROUND(('NEW Reference'!J$16*List!$H3223)+'NEW Reference'!J$17,0)</f>
        <v>3422</v>
      </c>
      <c r="R3223" s="34">
        <f>ROUND(('NEW Reference'!K$16*List!$H3223)+'NEW Reference'!K$17,0)</f>
        <v>3530</v>
      </c>
      <c r="S3223" s="34">
        <f>ROUND(('NEW Reference'!L$16*List!$H3223)+'NEW Reference'!L$17,0)</f>
        <v>3809</v>
      </c>
      <c r="T3223" s="34">
        <f>ROUND(('NEW Reference'!M$16*List!$H3223)+'NEW Reference'!M$17,0)</f>
        <v>4549</v>
      </c>
      <c r="U3223" s="34">
        <f>ROUND(('NEW Reference'!N$16*List!$H3223)+'NEW Reference'!N$17,0)</f>
        <v>18355</v>
      </c>
      <c r="V3223" s="35">
        <f>ROUND(('NEW Reference'!O$16*List!$H3223)+'NEW Reference'!O$17,0)</f>
        <v>682</v>
      </c>
      <c r="W3223" s="35">
        <f>ROUND(('NEW Reference'!P$16*List!$H3223)+'NEW Reference'!P$17,0)</f>
        <v>962</v>
      </c>
      <c r="X3223" s="35">
        <f>ROUND(('NEW Reference'!Q$16*List!$H3223)+'NEW Reference'!Q$17,0)</f>
        <v>481</v>
      </c>
      <c r="Y3223" s="36"/>
      <c r="Z3223" s="4" t="str">
        <f t="shared" si="151"/>
        <v>CAROLINA, Puerto Rico</v>
      </c>
      <c r="AA3223" s="37" t="s">
        <v>8808</v>
      </c>
      <c r="AB3223" s="37" t="s">
        <v>49</v>
      </c>
      <c r="AC3223" s="32" t="s">
        <v>8764</v>
      </c>
      <c r="AD3223" s="38"/>
      <c r="AE3223">
        <f t="shared" si="152"/>
        <v>0.37230000000000002</v>
      </c>
    </row>
    <row r="3224" spans="1:31">
      <c r="A3224" s="28" t="s">
        <v>8809</v>
      </c>
      <c r="B3224" s="44" t="s">
        <v>8810</v>
      </c>
      <c r="C3224" s="47">
        <v>41980</v>
      </c>
      <c r="D3224" s="30" t="s">
        <v>1547</v>
      </c>
      <c r="E3224" s="37" t="s">
        <v>8811</v>
      </c>
      <c r="F3224" s="50" t="s">
        <v>8764</v>
      </c>
      <c r="G3224" s="33" t="s">
        <v>48</v>
      </c>
      <c r="H3224" s="27">
        <v>0.8226500000000001</v>
      </c>
      <c r="I3224" s="34">
        <f>ROUND(('NEW Reference'!B$16*List!$H3224)+'NEW Reference'!B$17,0)</f>
        <v>1051</v>
      </c>
      <c r="J3224" s="34">
        <f>ROUND(('NEW Reference'!C$16*List!$H3224)+'NEW Reference'!C$17,0)</f>
        <v>1568</v>
      </c>
      <c r="K3224" s="34">
        <f>ROUND(('NEW Reference'!D$16*List!$H3224)+'NEW Reference'!D$17,0)</f>
        <v>1878</v>
      </c>
      <c r="L3224" s="34">
        <f>ROUND(('NEW Reference'!E$16*List!$H3224)+'NEW Reference'!E$17,0)</f>
        <v>2322</v>
      </c>
      <c r="M3224" s="34">
        <f>ROUND(('NEW Reference'!F$16*List!$H3224)+'NEW Reference'!F$17,0)</f>
        <v>2419</v>
      </c>
      <c r="N3224" s="34">
        <f>ROUND(('NEW Reference'!G$16*List!$H3224)+'NEW Reference'!G$17,0)</f>
        <v>2739</v>
      </c>
      <c r="O3224" s="34">
        <f>ROUND(('NEW Reference'!H$16*List!$H3224)+'NEW Reference'!H$17,0)</f>
        <v>2843</v>
      </c>
      <c r="P3224" s="34">
        <f>ROUND(('NEW Reference'!I$16*List!$H3224)+'NEW Reference'!I$17,0)</f>
        <v>2955</v>
      </c>
      <c r="Q3224" s="34">
        <f>ROUND(('NEW Reference'!J$16*List!$H3224)+'NEW Reference'!J$17,0)</f>
        <v>3422</v>
      </c>
      <c r="R3224" s="34">
        <f>ROUND(('NEW Reference'!K$16*List!$H3224)+'NEW Reference'!K$17,0)</f>
        <v>3530</v>
      </c>
      <c r="S3224" s="34">
        <f>ROUND(('NEW Reference'!L$16*List!$H3224)+'NEW Reference'!L$17,0)</f>
        <v>3809</v>
      </c>
      <c r="T3224" s="34">
        <f>ROUND(('NEW Reference'!M$16*List!$H3224)+'NEW Reference'!M$17,0)</f>
        <v>4549</v>
      </c>
      <c r="U3224" s="34">
        <f>ROUND(('NEW Reference'!N$16*List!$H3224)+'NEW Reference'!N$17,0)</f>
        <v>18355</v>
      </c>
      <c r="V3224" s="35">
        <f>ROUND(('NEW Reference'!O$16*List!$H3224)+'NEW Reference'!O$17,0)</f>
        <v>682</v>
      </c>
      <c r="W3224" s="35">
        <f>ROUND(('NEW Reference'!P$16*List!$H3224)+'NEW Reference'!P$17,0)</f>
        <v>962</v>
      </c>
      <c r="X3224" s="35">
        <f>ROUND(('NEW Reference'!Q$16*List!$H3224)+'NEW Reference'!Q$17,0)</f>
        <v>481</v>
      </c>
      <c r="Y3224" s="36"/>
      <c r="Z3224" s="4" t="str">
        <f t="shared" si="151"/>
        <v>CATANO, Puerto Rico</v>
      </c>
      <c r="AA3224" s="46" t="s">
        <v>8811</v>
      </c>
      <c r="AB3224" s="37" t="s">
        <v>49</v>
      </c>
      <c r="AC3224" s="41" t="s">
        <v>8764</v>
      </c>
      <c r="AD3224" s="42"/>
      <c r="AE3224">
        <f t="shared" si="152"/>
        <v>0.37230000000000002</v>
      </c>
    </row>
    <row r="3225" spans="1:31">
      <c r="A3225" s="28" t="s">
        <v>8812</v>
      </c>
      <c r="B3225" s="44" t="s">
        <v>8813</v>
      </c>
      <c r="C3225" s="45">
        <v>41980</v>
      </c>
      <c r="D3225" s="30" t="s">
        <v>1547</v>
      </c>
      <c r="E3225" s="46" t="s">
        <v>8814</v>
      </c>
      <c r="F3225" s="50" t="s">
        <v>8764</v>
      </c>
      <c r="G3225" s="33" t="s">
        <v>48</v>
      </c>
      <c r="H3225" s="27">
        <v>0.8226500000000001</v>
      </c>
      <c r="I3225" s="34">
        <f>ROUND(('NEW Reference'!B$16*List!$H3225)+'NEW Reference'!B$17,0)</f>
        <v>1051</v>
      </c>
      <c r="J3225" s="34">
        <f>ROUND(('NEW Reference'!C$16*List!$H3225)+'NEW Reference'!C$17,0)</f>
        <v>1568</v>
      </c>
      <c r="K3225" s="34">
        <f>ROUND(('NEW Reference'!D$16*List!$H3225)+'NEW Reference'!D$17,0)</f>
        <v>1878</v>
      </c>
      <c r="L3225" s="34">
        <f>ROUND(('NEW Reference'!E$16*List!$H3225)+'NEW Reference'!E$17,0)</f>
        <v>2322</v>
      </c>
      <c r="M3225" s="34">
        <f>ROUND(('NEW Reference'!F$16*List!$H3225)+'NEW Reference'!F$17,0)</f>
        <v>2419</v>
      </c>
      <c r="N3225" s="34">
        <f>ROUND(('NEW Reference'!G$16*List!$H3225)+'NEW Reference'!G$17,0)</f>
        <v>2739</v>
      </c>
      <c r="O3225" s="34">
        <f>ROUND(('NEW Reference'!H$16*List!$H3225)+'NEW Reference'!H$17,0)</f>
        <v>2843</v>
      </c>
      <c r="P3225" s="34">
        <f>ROUND(('NEW Reference'!I$16*List!$H3225)+'NEW Reference'!I$17,0)</f>
        <v>2955</v>
      </c>
      <c r="Q3225" s="34">
        <f>ROUND(('NEW Reference'!J$16*List!$H3225)+'NEW Reference'!J$17,0)</f>
        <v>3422</v>
      </c>
      <c r="R3225" s="34">
        <f>ROUND(('NEW Reference'!K$16*List!$H3225)+'NEW Reference'!K$17,0)</f>
        <v>3530</v>
      </c>
      <c r="S3225" s="34">
        <f>ROUND(('NEW Reference'!L$16*List!$H3225)+'NEW Reference'!L$17,0)</f>
        <v>3809</v>
      </c>
      <c r="T3225" s="34">
        <f>ROUND(('NEW Reference'!M$16*List!$H3225)+'NEW Reference'!M$17,0)</f>
        <v>4549</v>
      </c>
      <c r="U3225" s="34">
        <f>ROUND(('NEW Reference'!N$16*List!$H3225)+'NEW Reference'!N$17,0)</f>
        <v>18355</v>
      </c>
      <c r="V3225" s="35">
        <f>ROUND(('NEW Reference'!O$16*List!$H3225)+'NEW Reference'!O$17,0)</f>
        <v>682</v>
      </c>
      <c r="W3225" s="35">
        <f>ROUND(('NEW Reference'!P$16*List!$H3225)+'NEW Reference'!P$17,0)</f>
        <v>962</v>
      </c>
      <c r="X3225" s="35">
        <f>ROUND(('NEW Reference'!Q$16*List!$H3225)+'NEW Reference'!Q$17,0)</f>
        <v>481</v>
      </c>
      <c r="Y3225" s="36"/>
      <c r="Z3225" s="4" t="str">
        <f t="shared" si="151"/>
        <v>CAYEY, Puerto Rico</v>
      </c>
      <c r="AA3225" s="46" t="s">
        <v>8814</v>
      </c>
      <c r="AB3225" s="37" t="s">
        <v>49</v>
      </c>
      <c r="AC3225" s="41" t="s">
        <v>8764</v>
      </c>
      <c r="AD3225" s="42"/>
      <c r="AE3225">
        <f t="shared" si="152"/>
        <v>0.37230000000000002</v>
      </c>
    </row>
    <row r="3226" spans="1:31">
      <c r="A3226" s="28" t="s">
        <v>8815</v>
      </c>
      <c r="B3226" s="44" t="s">
        <v>8816</v>
      </c>
      <c r="C3226" s="47">
        <v>41980</v>
      </c>
      <c r="D3226" s="30" t="s">
        <v>1547</v>
      </c>
      <c r="E3226" s="37" t="s">
        <v>8817</v>
      </c>
      <c r="F3226" s="50" t="s">
        <v>8764</v>
      </c>
      <c r="G3226" s="33" t="s">
        <v>48</v>
      </c>
      <c r="H3226" s="27">
        <v>0.8226500000000001</v>
      </c>
      <c r="I3226" s="34">
        <f>ROUND(('NEW Reference'!B$16*List!$H3226)+'NEW Reference'!B$17,0)</f>
        <v>1051</v>
      </c>
      <c r="J3226" s="34">
        <f>ROUND(('NEW Reference'!C$16*List!$H3226)+'NEW Reference'!C$17,0)</f>
        <v>1568</v>
      </c>
      <c r="K3226" s="34">
        <f>ROUND(('NEW Reference'!D$16*List!$H3226)+'NEW Reference'!D$17,0)</f>
        <v>1878</v>
      </c>
      <c r="L3226" s="34">
        <f>ROUND(('NEW Reference'!E$16*List!$H3226)+'NEW Reference'!E$17,0)</f>
        <v>2322</v>
      </c>
      <c r="M3226" s="34">
        <f>ROUND(('NEW Reference'!F$16*List!$H3226)+'NEW Reference'!F$17,0)</f>
        <v>2419</v>
      </c>
      <c r="N3226" s="34">
        <f>ROUND(('NEW Reference'!G$16*List!$H3226)+'NEW Reference'!G$17,0)</f>
        <v>2739</v>
      </c>
      <c r="O3226" s="34">
        <f>ROUND(('NEW Reference'!H$16*List!$H3226)+'NEW Reference'!H$17,0)</f>
        <v>2843</v>
      </c>
      <c r="P3226" s="34">
        <f>ROUND(('NEW Reference'!I$16*List!$H3226)+'NEW Reference'!I$17,0)</f>
        <v>2955</v>
      </c>
      <c r="Q3226" s="34">
        <f>ROUND(('NEW Reference'!J$16*List!$H3226)+'NEW Reference'!J$17,0)</f>
        <v>3422</v>
      </c>
      <c r="R3226" s="34">
        <f>ROUND(('NEW Reference'!K$16*List!$H3226)+'NEW Reference'!K$17,0)</f>
        <v>3530</v>
      </c>
      <c r="S3226" s="34">
        <f>ROUND(('NEW Reference'!L$16*List!$H3226)+'NEW Reference'!L$17,0)</f>
        <v>3809</v>
      </c>
      <c r="T3226" s="34">
        <f>ROUND(('NEW Reference'!M$16*List!$H3226)+'NEW Reference'!M$17,0)</f>
        <v>4549</v>
      </c>
      <c r="U3226" s="34">
        <f>ROUND(('NEW Reference'!N$16*List!$H3226)+'NEW Reference'!N$17,0)</f>
        <v>18355</v>
      </c>
      <c r="V3226" s="35">
        <f>ROUND(('NEW Reference'!O$16*List!$H3226)+'NEW Reference'!O$17,0)</f>
        <v>682</v>
      </c>
      <c r="W3226" s="35">
        <f>ROUND(('NEW Reference'!P$16*List!$H3226)+'NEW Reference'!P$17,0)</f>
        <v>962</v>
      </c>
      <c r="X3226" s="35">
        <f>ROUND(('NEW Reference'!Q$16*List!$H3226)+'NEW Reference'!Q$17,0)</f>
        <v>481</v>
      </c>
      <c r="Y3226" s="36"/>
      <c r="Z3226" s="4" t="str">
        <f t="shared" si="151"/>
        <v>CEIBA, Puerto Rico</v>
      </c>
      <c r="AA3226" s="46" t="s">
        <v>8817</v>
      </c>
      <c r="AB3226" s="37" t="s">
        <v>49</v>
      </c>
      <c r="AC3226" s="41" t="s">
        <v>8764</v>
      </c>
      <c r="AD3226" s="42"/>
      <c r="AE3226">
        <f t="shared" si="152"/>
        <v>0.37230000000000002</v>
      </c>
    </row>
    <row r="3227" spans="1:31">
      <c r="A3227" s="28" t="s">
        <v>8818</v>
      </c>
      <c r="B3227" s="44" t="s">
        <v>8819</v>
      </c>
      <c r="C3227" s="45">
        <v>41980</v>
      </c>
      <c r="D3227" s="30" t="s">
        <v>1547</v>
      </c>
      <c r="E3227" s="46" t="s">
        <v>8820</v>
      </c>
      <c r="F3227" s="50" t="s">
        <v>8764</v>
      </c>
      <c r="G3227" s="33" t="s">
        <v>48</v>
      </c>
      <c r="H3227" s="27">
        <v>0.8226500000000001</v>
      </c>
      <c r="I3227" s="34">
        <f>ROUND(('NEW Reference'!B$16*List!$H3227)+'NEW Reference'!B$17,0)</f>
        <v>1051</v>
      </c>
      <c r="J3227" s="34">
        <f>ROUND(('NEW Reference'!C$16*List!$H3227)+'NEW Reference'!C$17,0)</f>
        <v>1568</v>
      </c>
      <c r="K3227" s="34">
        <f>ROUND(('NEW Reference'!D$16*List!$H3227)+'NEW Reference'!D$17,0)</f>
        <v>1878</v>
      </c>
      <c r="L3227" s="34">
        <f>ROUND(('NEW Reference'!E$16*List!$H3227)+'NEW Reference'!E$17,0)</f>
        <v>2322</v>
      </c>
      <c r="M3227" s="34">
        <f>ROUND(('NEW Reference'!F$16*List!$H3227)+'NEW Reference'!F$17,0)</f>
        <v>2419</v>
      </c>
      <c r="N3227" s="34">
        <f>ROUND(('NEW Reference'!G$16*List!$H3227)+'NEW Reference'!G$17,0)</f>
        <v>2739</v>
      </c>
      <c r="O3227" s="34">
        <f>ROUND(('NEW Reference'!H$16*List!$H3227)+'NEW Reference'!H$17,0)</f>
        <v>2843</v>
      </c>
      <c r="P3227" s="34">
        <f>ROUND(('NEW Reference'!I$16*List!$H3227)+'NEW Reference'!I$17,0)</f>
        <v>2955</v>
      </c>
      <c r="Q3227" s="34">
        <f>ROUND(('NEW Reference'!J$16*List!$H3227)+'NEW Reference'!J$17,0)</f>
        <v>3422</v>
      </c>
      <c r="R3227" s="34">
        <f>ROUND(('NEW Reference'!K$16*List!$H3227)+'NEW Reference'!K$17,0)</f>
        <v>3530</v>
      </c>
      <c r="S3227" s="34">
        <f>ROUND(('NEW Reference'!L$16*List!$H3227)+'NEW Reference'!L$17,0)</f>
        <v>3809</v>
      </c>
      <c r="T3227" s="34">
        <f>ROUND(('NEW Reference'!M$16*List!$H3227)+'NEW Reference'!M$17,0)</f>
        <v>4549</v>
      </c>
      <c r="U3227" s="34">
        <f>ROUND(('NEW Reference'!N$16*List!$H3227)+'NEW Reference'!N$17,0)</f>
        <v>18355</v>
      </c>
      <c r="V3227" s="35">
        <f>ROUND(('NEW Reference'!O$16*List!$H3227)+'NEW Reference'!O$17,0)</f>
        <v>682</v>
      </c>
      <c r="W3227" s="35">
        <f>ROUND(('NEW Reference'!P$16*List!$H3227)+'NEW Reference'!P$17,0)</f>
        <v>962</v>
      </c>
      <c r="X3227" s="35">
        <f>ROUND(('NEW Reference'!Q$16*List!$H3227)+'NEW Reference'!Q$17,0)</f>
        <v>481</v>
      </c>
      <c r="Y3227" s="36"/>
      <c r="Z3227" s="4" t="str">
        <f t="shared" si="151"/>
        <v>CIALES, Puerto Rico</v>
      </c>
      <c r="AA3227" s="46" t="s">
        <v>8820</v>
      </c>
      <c r="AB3227" s="37" t="s">
        <v>49</v>
      </c>
      <c r="AC3227" s="41" t="s">
        <v>8764</v>
      </c>
      <c r="AD3227" s="42"/>
      <c r="AE3227">
        <f t="shared" si="152"/>
        <v>0.37230000000000002</v>
      </c>
    </row>
    <row r="3228" spans="1:31">
      <c r="A3228" s="28" t="s">
        <v>8821</v>
      </c>
      <c r="B3228" s="44" t="s">
        <v>8822</v>
      </c>
      <c r="C3228" s="45">
        <v>41980</v>
      </c>
      <c r="D3228" s="30" t="s">
        <v>1547</v>
      </c>
      <c r="E3228" s="46" t="s">
        <v>8823</v>
      </c>
      <c r="F3228" s="50" t="s">
        <v>8764</v>
      </c>
      <c r="G3228" s="33" t="s">
        <v>48</v>
      </c>
      <c r="H3228" s="27">
        <v>0.8226500000000001</v>
      </c>
      <c r="I3228" s="34">
        <f>ROUND(('NEW Reference'!B$16*List!$H3228)+'NEW Reference'!B$17,0)</f>
        <v>1051</v>
      </c>
      <c r="J3228" s="34">
        <f>ROUND(('NEW Reference'!C$16*List!$H3228)+'NEW Reference'!C$17,0)</f>
        <v>1568</v>
      </c>
      <c r="K3228" s="34">
        <f>ROUND(('NEW Reference'!D$16*List!$H3228)+'NEW Reference'!D$17,0)</f>
        <v>1878</v>
      </c>
      <c r="L3228" s="34">
        <f>ROUND(('NEW Reference'!E$16*List!$H3228)+'NEW Reference'!E$17,0)</f>
        <v>2322</v>
      </c>
      <c r="M3228" s="34">
        <f>ROUND(('NEW Reference'!F$16*List!$H3228)+'NEW Reference'!F$17,0)</f>
        <v>2419</v>
      </c>
      <c r="N3228" s="34">
        <f>ROUND(('NEW Reference'!G$16*List!$H3228)+'NEW Reference'!G$17,0)</f>
        <v>2739</v>
      </c>
      <c r="O3228" s="34">
        <f>ROUND(('NEW Reference'!H$16*List!$H3228)+'NEW Reference'!H$17,0)</f>
        <v>2843</v>
      </c>
      <c r="P3228" s="34">
        <f>ROUND(('NEW Reference'!I$16*List!$H3228)+'NEW Reference'!I$17,0)</f>
        <v>2955</v>
      </c>
      <c r="Q3228" s="34">
        <f>ROUND(('NEW Reference'!J$16*List!$H3228)+'NEW Reference'!J$17,0)</f>
        <v>3422</v>
      </c>
      <c r="R3228" s="34">
        <f>ROUND(('NEW Reference'!K$16*List!$H3228)+'NEW Reference'!K$17,0)</f>
        <v>3530</v>
      </c>
      <c r="S3228" s="34">
        <f>ROUND(('NEW Reference'!L$16*List!$H3228)+'NEW Reference'!L$17,0)</f>
        <v>3809</v>
      </c>
      <c r="T3228" s="34">
        <f>ROUND(('NEW Reference'!M$16*List!$H3228)+'NEW Reference'!M$17,0)</f>
        <v>4549</v>
      </c>
      <c r="U3228" s="34">
        <f>ROUND(('NEW Reference'!N$16*List!$H3228)+'NEW Reference'!N$17,0)</f>
        <v>18355</v>
      </c>
      <c r="V3228" s="35">
        <f>ROUND(('NEW Reference'!O$16*List!$H3228)+'NEW Reference'!O$17,0)</f>
        <v>682</v>
      </c>
      <c r="W3228" s="35">
        <f>ROUND(('NEW Reference'!P$16*List!$H3228)+'NEW Reference'!P$17,0)</f>
        <v>962</v>
      </c>
      <c r="X3228" s="35">
        <f>ROUND(('NEW Reference'!Q$16*List!$H3228)+'NEW Reference'!Q$17,0)</f>
        <v>481</v>
      </c>
      <c r="Y3228" s="36"/>
      <c r="Z3228" s="4" t="str">
        <f t="shared" si="151"/>
        <v>CIDRA, Puerto Rico</v>
      </c>
      <c r="AA3228" s="46" t="s">
        <v>8823</v>
      </c>
      <c r="AB3228" s="37" t="s">
        <v>49</v>
      </c>
      <c r="AC3228" s="41" t="s">
        <v>8764</v>
      </c>
      <c r="AD3228" s="42"/>
      <c r="AE3228">
        <f t="shared" si="152"/>
        <v>0.37230000000000002</v>
      </c>
    </row>
    <row r="3229" spans="1:31">
      <c r="A3229" s="28" t="s">
        <v>8824</v>
      </c>
      <c r="B3229" s="44" t="s">
        <v>8825</v>
      </c>
      <c r="C3229" s="45">
        <v>99940</v>
      </c>
      <c r="D3229" s="30" t="s">
        <v>207</v>
      </c>
      <c r="E3229" s="46" t="s">
        <v>8826</v>
      </c>
      <c r="F3229" s="50" t="s">
        <v>8764</v>
      </c>
      <c r="G3229" s="33" t="s">
        <v>59</v>
      </c>
      <c r="H3229" s="27">
        <v>0.8226500000000001</v>
      </c>
      <c r="I3229" s="34">
        <f>ROUND(('NEW Reference'!B$16*List!$H3229)+'NEW Reference'!B$17,0)</f>
        <v>1051</v>
      </c>
      <c r="J3229" s="34">
        <f>ROUND(('NEW Reference'!C$16*List!$H3229)+'NEW Reference'!C$17,0)</f>
        <v>1568</v>
      </c>
      <c r="K3229" s="34">
        <f>ROUND(('NEW Reference'!D$16*List!$H3229)+'NEW Reference'!D$17,0)</f>
        <v>1878</v>
      </c>
      <c r="L3229" s="34">
        <f>ROUND(('NEW Reference'!E$16*List!$H3229)+'NEW Reference'!E$17,0)</f>
        <v>2322</v>
      </c>
      <c r="M3229" s="34">
        <f>ROUND(('NEW Reference'!F$16*List!$H3229)+'NEW Reference'!F$17,0)</f>
        <v>2419</v>
      </c>
      <c r="N3229" s="34">
        <f>ROUND(('NEW Reference'!G$16*List!$H3229)+'NEW Reference'!G$17,0)</f>
        <v>2739</v>
      </c>
      <c r="O3229" s="34">
        <f>ROUND(('NEW Reference'!H$16*List!$H3229)+'NEW Reference'!H$17,0)</f>
        <v>2843</v>
      </c>
      <c r="P3229" s="34">
        <f>ROUND(('NEW Reference'!I$16*List!$H3229)+'NEW Reference'!I$17,0)</f>
        <v>2955</v>
      </c>
      <c r="Q3229" s="34">
        <f>ROUND(('NEW Reference'!J$16*List!$H3229)+'NEW Reference'!J$17,0)</f>
        <v>3422</v>
      </c>
      <c r="R3229" s="34">
        <f>ROUND(('NEW Reference'!K$16*List!$H3229)+'NEW Reference'!K$17,0)</f>
        <v>3530</v>
      </c>
      <c r="S3229" s="34">
        <f>ROUND(('NEW Reference'!L$16*List!$H3229)+'NEW Reference'!L$17,0)</f>
        <v>3809</v>
      </c>
      <c r="T3229" s="34">
        <f>ROUND(('NEW Reference'!M$16*List!$H3229)+'NEW Reference'!M$17,0)</f>
        <v>4549</v>
      </c>
      <c r="U3229" s="34">
        <f>ROUND(('NEW Reference'!N$16*List!$H3229)+'NEW Reference'!N$17,0)</f>
        <v>18355</v>
      </c>
      <c r="V3229" s="35">
        <f>ROUND(('NEW Reference'!O$16*List!$H3229)+'NEW Reference'!O$17,0)</f>
        <v>682</v>
      </c>
      <c r="W3229" s="35">
        <f>ROUND(('NEW Reference'!P$16*List!$H3229)+'NEW Reference'!P$17,0)</f>
        <v>962</v>
      </c>
      <c r="X3229" s="35">
        <f>ROUND(('NEW Reference'!Q$16*List!$H3229)+'NEW Reference'!Q$17,0)</f>
        <v>481</v>
      </c>
      <c r="Y3229" s="36"/>
      <c r="Z3229" s="4" t="str">
        <f t="shared" si="151"/>
        <v>COAMO, Puerto Rico</v>
      </c>
      <c r="AA3229" s="46" t="s">
        <v>8826</v>
      </c>
      <c r="AB3229" s="37" t="s">
        <v>49</v>
      </c>
      <c r="AC3229" s="41" t="s">
        <v>8764</v>
      </c>
      <c r="AD3229" s="42"/>
      <c r="AE3229">
        <f t="shared" si="152"/>
        <v>0.4047</v>
      </c>
    </row>
    <row r="3230" spans="1:31">
      <c r="A3230" s="28" t="s">
        <v>8827</v>
      </c>
      <c r="B3230" s="44" t="s">
        <v>8828</v>
      </c>
      <c r="C3230" s="45">
        <v>41980</v>
      </c>
      <c r="D3230" s="30" t="s">
        <v>1547</v>
      </c>
      <c r="E3230" s="46" t="s">
        <v>8829</v>
      </c>
      <c r="F3230" s="50" t="s">
        <v>8764</v>
      </c>
      <c r="G3230" s="33" t="s">
        <v>48</v>
      </c>
      <c r="H3230" s="27">
        <v>0.8226500000000001</v>
      </c>
      <c r="I3230" s="34">
        <f>ROUND(('NEW Reference'!B$16*List!$H3230)+'NEW Reference'!B$17,0)</f>
        <v>1051</v>
      </c>
      <c r="J3230" s="34">
        <f>ROUND(('NEW Reference'!C$16*List!$H3230)+'NEW Reference'!C$17,0)</f>
        <v>1568</v>
      </c>
      <c r="K3230" s="34">
        <f>ROUND(('NEW Reference'!D$16*List!$H3230)+'NEW Reference'!D$17,0)</f>
        <v>1878</v>
      </c>
      <c r="L3230" s="34">
        <f>ROUND(('NEW Reference'!E$16*List!$H3230)+'NEW Reference'!E$17,0)</f>
        <v>2322</v>
      </c>
      <c r="M3230" s="34">
        <f>ROUND(('NEW Reference'!F$16*List!$H3230)+'NEW Reference'!F$17,0)</f>
        <v>2419</v>
      </c>
      <c r="N3230" s="34">
        <f>ROUND(('NEW Reference'!G$16*List!$H3230)+'NEW Reference'!G$17,0)</f>
        <v>2739</v>
      </c>
      <c r="O3230" s="34">
        <f>ROUND(('NEW Reference'!H$16*List!$H3230)+'NEW Reference'!H$17,0)</f>
        <v>2843</v>
      </c>
      <c r="P3230" s="34">
        <f>ROUND(('NEW Reference'!I$16*List!$H3230)+'NEW Reference'!I$17,0)</f>
        <v>2955</v>
      </c>
      <c r="Q3230" s="34">
        <f>ROUND(('NEW Reference'!J$16*List!$H3230)+'NEW Reference'!J$17,0)</f>
        <v>3422</v>
      </c>
      <c r="R3230" s="34">
        <f>ROUND(('NEW Reference'!K$16*List!$H3230)+'NEW Reference'!K$17,0)</f>
        <v>3530</v>
      </c>
      <c r="S3230" s="34">
        <f>ROUND(('NEW Reference'!L$16*List!$H3230)+'NEW Reference'!L$17,0)</f>
        <v>3809</v>
      </c>
      <c r="T3230" s="34">
        <f>ROUND(('NEW Reference'!M$16*List!$H3230)+'NEW Reference'!M$17,0)</f>
        <v>4549</v>
      </c>
      <c r="U3230" s="34">
        <f>ROUND(('NEW Reference'!N$16*List!$H3230)+'NEW Reference'!N$17,0)</f>
        <v>18355</v>
      </c>
      <c r="V3230" s="35">
        <f>ROUND(('NEW Reference'!O$16*List!$H3230)+'NEW Reference'!O$17,0)</f>
        <v>682</v>
      </c>
      <c r="W3230" s="35">
        <f>ROUND(('NEW Reference'!P$16*List!$H3230)+'NEW Reference'!P$17,0)</f>
        <v>962</v>
      </c>
      <c r="X3230" s="35">
        <f>ROUND(('NEW Reference'!Q$16*List!$H3230)+'NEW Reference'!Q$17,0)</f>
        <v>481</v>
      </c>
      <c r="Y3230" s="36"/>
      <c r="Z3230" s="4" t="str">
        <f t="shared" si="151"/>
        <v>COMERIO, Puerto Rico</v>
      </c>
      <c r="AA3230" s="37" t="s">
        <v>8829</v>
      </c>
      <c r="AB3230" s="37" t="s">
        <v>49</v>
      </c>
      <c r="AC3230" s="32" t="s">
        <v>8764</v>
      </c>
      <c r="AD3230" s="38"/>
      <c r="AE3230">
        <f t="shared" si="152"/>
        <v>0.37230000000000002</v>
      </c>
    </row>
    <row r="3231" spans="1:31">
      <c r="A3231" s="28" t="s">
        <v>8830</v>
      </c>
      <c r="B3231" s="44" t="s">
        <v>8831</v>
      </c>
      <c r="C3231" s="45">
        <v>41980</v>
      </c>
      <c r="D3231" s="30" t="s">
        <v>1547</v>
      </c>
      <c r="E3231" s="46" t="s">
        <v>8832</v>
      </c>
      <c r="F3231" s="50" t="s">
        <v>8764</v>
      </c>
      <c r="G3231" s="33" t="s">
        <v>48</v>
      </c>
      <c r="H3231" s="27">
        <v>0.8226500000000001</v>
      </c>
      <c r="I3231" s="34">
        <f>ROUND(('NEW Reference'!B$16*List!$H3231)+'NEW Reference'!B$17,0)</f>
        <v>1051</v>
      </c>
      <c r="J3231" s="34">
        <f>ROUND(('NEW Reference'!C$16*List!$H3231)+'NEW Reference'!C$17,0)</f>
        <v>1568</v>
      </c>
      <c r="K3231" s="34">
        <f>ROUND(('NEW Reference'!D$16*List!$H3231)+'NEW Reference'!D$17,0)</f>
        <v>1878</v>
      </c>
      <c r="L3231" s="34">
        <f>ROUND(('NEW Reference'!E$16*List!$H3231)+'NEW Reference'!E$17,0)</f>
        <v>2322</v>
      </c>
      <c r="M3231" s="34">
        <f>ROUND(('NEW Reference'!F$16*List!$H3231)+'NEW Reference'!F$17,0)</f>
        <v>2419</v>
      </c>
      <c r="N3231" s="34">
        <f>ROUND(('NEW Reference'!G$16*List!$H3231)+'NEW Reference'!G$17,0)</f>
        <v>2739</v>
      </c>
      <c r="O3231" s="34">
        <f>ROUND(('NEW Reference'!H$16*List!$H3231)+'NEW Reference'!H$17,0)</f>
        <v>2843</v>
      </c>
      <c r="P3231" s="34">
        <f>ROUND(('NEW Reference'!I$16*List!$H3231)+'NEW Reference'!I$17,0)</f>
        <v>2955</v>
      </c>
      <c r="Q3231" s="34">
        <f>ROUND(('NEW Reference'!J$16*List!$H3231)+'NEW Reference'!J$17,0)</f>
        <v>3422</v>
      </c>
      <c r="R3231" s="34">
        <f>ROUND(('NEW Reference'!K$16*List!$H3231)+'NEW Reference'!K$17,0)</f>
        <v>3530</v>
      </c>
      <c r="S3231" s="34">
        <f>ROUND(('NEW Reference'!L$16*List!$H3231)+'NEW Reference'!L$17,0)</f>
        <v>3809</v>
      </c>
      <c r="T3231" s="34">
        <f>ROUND(('NEW Reference'!M$16*List!$H3231)+'NEW Reference'!M$17,0)</f>
        <v>4549</v>
      </c>
      <c r="U3231" s="34">
        <f>ROUND(('NEW Reference'!N$16*List!$H3231)+'NEW Reference'!N$17,0)</f>
        <v>18355</v>
      </c>
      <c r="V3231" s="35">
        <f>ROUND(('NEW Reference'!O$16*List!$H3231)+'NEW Reference'!O$17,0)</f>
        <v>682</v>
      </c>
      <c r="W3231" s="35">
        <f>ROUND(('NEW Reference'!P$16*List!$H3231)+'NEW Reference'!P$17,0)</f>
        <v>962</v>
      </c>
      <c r="X3231" s="35">
        <f>ROUND(('NEW Reference'!Q$16*List!$H3231)+'NEW Reference'!Q$17,0)</f>
        <v>481</v>
      </c>
      <c r="Y3231" s="36"/>
      <c r="Z3231" s="4" t="str">
        <f t="shared" si="151"/>
        <v>COROZAL, Puerto Rico</v>
      </c>
      <c r="AA3231" s="37" t="s">
        <v>8832</v>
      </c>
      <c r="AB3231" s="37" t="s">
        <v>49</v>
      </c>
      <c r="AC3231" s="32" t="s">
        <v>8764</v>
      </c>
      <c r="AD3231" s="38"/>
      <c r="AE3231">
        <f t="shared" si="152"/>
        <v>0.37230000000000002</v>
      </c>
    </row>
    <row r="3232" spans="1:31">
      <c r="A3232" s="28" t="s">
        <v>8833</v>
      </c>
      <c r="B3232" s="44" t="s">
        <v>8834</v>
      </c>
      <c r="C3232" s="45">
        <v>99940</v>
      </c>
      <c r="D3232" s="30" t="s">
        <v>207</v>
      </c>
      <c r="E3232" s="46" t="s">
        <v>8835</v>
      </c>
      <c r="F3232" s="50" t="s">
        <v>8764</v>
      </c>
      <c r="G3232" s="33" t="s">
        <v>59</v>
      </c>
      <c r="H3232" s="27">
        <v>0.8226500000000001</v>
      </c>
      <c r="I3232" s="34">
        <f>ROUND(('NEW Reference'!B$16*List!$H3232)+'NEW Reference'!B$17,0)</f>
        <v>1051</v>
      </c>
      <c r="J3232" s="34">
        <f>ROUND(('NEW Reference'!C$16*List!$H3232)+'NEW Reference'!C$17,0)</f>
        <v>1568</v>
      </c>
      <c r="K3232" s="34">
        <f>ROUND(('NEW Reference'!D$16*List!$H3232)+'NEW Reference'!D$17,0)</f>
        <v>1878</v>
      </c>
      <c r="L3232" s="34">
        <f>ROUND(('NEW Reference'!E$16*List!$H3232)+'NEW Reference'!E$17,0)</f>
        <v>2322</v>
      </c>
      <c r="M3232" s="34">
        <f>ROUND(('NEW Reference'!F$16*List!$H3232)+'NEW Reference'!F$17,0)</f>
        <v>2419</v>
      </c>
      <c r="N3232" s="34">
        <f>ROUND(('NEW Reference'!G$16*List!$H3232)+'NEW Reference'!G$17,0)</f>
        <v>2739</v>
      </c>
      <c r="O3232" s="34">
        <f>ROUND(('NEW Reference'!H$16*List!$H3232)+'NEW Reference'!H$17,0)</f>
        <v>2843</v>
      </c>
      <c r="P3232" s="34">
        <f>ROUND(('NEW Reference'!I$16*List!$H3232)+'NEW Reference'!I$17,0)</f>
        <v>2955</v>
      </c>
      <c r="Q3232" s="34">
        <f>ROUND(('NEW Reference'!J$16*List!$H3232)+'NEW Reference'!J$17,0)</f>
        <v>3422</v>
      </c>
      <c r="R3232" s="34">
        <f>ROUND(('NEW Reference'!K$16*List!$H3232)+'NEW Reference'!K$17,0)</f>
        <v>3530</v>
      </c>
      <c r="S3232" s="34">
        <f>ROUND(('NEW Reference'!L$16*List!$H3232)+'NEW Reference'!L$17,0)</f>
        <v>3809</v>
      </c>
      <c r="T3232" s="34">
        <f>ROUND(('NEW Reference'!M$16*List!$H3232)+'NEW Reference'!M$17,0)</f>
        <v>4549</v>
      </c>
      <c r="U3232" s="34">
        <f>ROUND(('NEW Reference'!N$16*List!$H3232)+'NEW Reference'!N$17,0)</f>
        <v>18355</v>
      </c>
      <c r="V3232" s="35">
        <f>ROUND(('NEW Reference'!O$16*List!$H3232)+'NEW Reference'!O$17,0)</f>
        <v>682</v>
      </c>
      <c r="W3232" s="35">
        <f>ROUND(('NEW Reference'!P$16*List!$H3232)+'NEW Reference'!P$17,0)</f>
        <v>962</v>
      </c>
      <c r="X3232" s="35">
        <f>ROUND(('NEW Reference'!Q$16*List!$H3232)+'NEW Reference'!Q$17,0)</f>
        <v>481</v>
      </c>
      <c r="Y3232" s="36"/>
      <c r="Z3232" s="4" t="str">
        <f t="shared" si="151"/>
        <v>CULEBRA, Puerto Rico</v>
      </c>
      <c r="AA3232" s="46" t="s">
        <v>8835</v>
      </c>
      <c r="AB3232" s="37" t="s">
        <v>49</v>
      </c>
      <c r="AC3232" s="41" t="s">
        <v>8764</v>
      </c>
      <c r="AD3232" s="42"/>
      <c r="AE3232">
        <f t="shared" si="152"/>
        <v>0.4047</v>
      </c>
    </row>
    <row r="3233" spans="1:31">
      <c r="A3233" s="28" t="s">
        <v>8836</v>
      </c>
      <c r="B3233" s="44" t="s">
        <v>8837</v>
      </c>
      <c r="C3233" s="45">
        <v>41980</v>
      </c>
      <c r="D3233" s="30" t="s">
        <v>1547</v>
      </c>
      <c r="E3233" s="46" t="s">
        <v>8838</v>
      </c>
      <c r="F3233" s="50" t="s">
        <v>8764</v>
      </c>
      <c r="G3233" s="33" t="s">
        <v>48</v>
      </c>
      <c r="H3233" s="27">
        <v>0.8226500000000001</v>
      </c>
      <c r="I3233" s="34">
        <f>ROUND(('NEW Reference'!B$16*List!$H3233)+'NEW Reference'!B$17,0)</f>
        <v>1051</v>
      </c>
      <c r="J3233" s="34">
        <f>ROUND(('NEW Reference'!C$16*List!$H3233)+'NEW Reference'!C$17,0)</f>
        <v>1568</v>
      </c>
      <c r="K3233" s="34">
        <f>ROUND(('NEW Reference'!D$16*List!$H3233)+'NEW Reference'!D$17,0)</f>
        <v>1878</v>
      </c>
      <c r="L3233" s="34">
        <f>ROUND(('NEW Reference'!E$16*List!$H3233)+'NEW Reference'!E$17,0)</f>
        <v>2322</v>
      </c>
      <c r="M3233" s="34">
        <f>ROUND(('NEW Reference'!F$16*List!$H3233)+'NEW Reference'!F$17,0)</f>
        <v>2419</v>
      </c>
      <c r="N3233" s="34">
        <f>ROUND(('NEW Reference'!G$16*List!$H3233)+'NEW Reference'!G$17,0)</f>
        <v>2739</v>
      </c>
      <c r="O3233" s="34">
        <f>ROUND(('NEW Reference'!H$16*List!$H3233)+'NEW Reference'!H$17,0)</f>
        <v>2843</v>
      </c>
      <c r="P3233" s="34">
        <f>ROUND(('NEW Reference'!I$16*List!$H3233)+'NEW Reference'!I$17,0)</f>
        <v>2955</v>
      </c>
      <c r="Q3233" s="34">
        <f>ROUND(('NEW Reference'!J$16*List!$H3233)+'NEW Reference'!J$17,0)</f>
        <v>3422</v>
      </c>
      <c r="R3233" s="34">
        <f>ROUND(('NEW Reference'!K$16*List!$H3233)+'NEW Reference'!K$17,0)</f>
        <v>3530</v>
      </c>
      <c r="S3233" s="34">
        <f>ROUND(('NEW Reference'!L$16*List!$H3233)+'NEW Reference'!L$17,0)</f>
        <v>3809</v>
      </c>
      <c r="T3233" s="34">
        <f>ROUND(('NEW Reference'!M$16*List!$H3233)+'NEW Reference'!M$17,0)</f>
        <v>4549</v>
      </c>
      <c r="U3233" s="34">
        <f>ROUND(('NEW Reference'!N$16*List!$H3233)+'NEW Reference'!N$17,0)</f>
        <v>18355</v>
      </c>
      <c r="V3233" s="35">
        <f>ROUND(('NEW Reference'!O$16*List!$H3233)+'NEW Reference'!O$17,0)</f>
        <v>682</v>
      </c>
      <c r="W3233" s="35">
        <f>ROUND(('NEW Reference'!P$16*List!$H3233)+'NEW Reference'!P$17,0)</f>
        <v>962</v>
      </c>
      <c r="X3233" s="35">
        <f>ROUND(('NEW Reference'!Q$16*List!$H3233)+'NEW Reference'!Q$17,0)</f>
        <v>481</v>
      </c>
      <c r="Y3233" s="36"/>
      <c r="Z3233" s="4" t="str">
        <f t="shared" si="151"/>
        <v>DORADO, Puerto Rico</v>
      </c>
      <c r="AA3233" s="46" t="s">
        <v>8838</v>
      </c>
      <c r="AB3233" s="37" t="s">
        <v>49</v>
      </c>
      <c r="AC3233" s="41" t="s">
        <v>8764</v>
      </c>
      <c r="AD3233" s="42"/>
      <c r="AE3233">
        <f t="shared" si="152"/>
        <v>0.37230000000000002</v>
      </c>
    </row>
    <row r="3234" spans="1:31">
      <c r="A3234" s="28" t="s">
        <v>8839</v>
      </c>
      <c r="B3234" s="44" t="s">
        <v>8840</v>
      </c>
      <c r="C3234" s="45">
        <v>41980</v>
      </c>
      <c r="D3234" s="30" t="s">
        <v>1547</v>
      </c>
      <c r="E3234" s="46" t="s">
        <v>8841</v>
      </c>
      <c r="F3234" s="50" t="s">
        <v>8764</v>
      </c>
      <c r="G3234" s="33" t="s">
        <v>48</v>
      </c>
      <c r="H3234" s="27">
        <v>0.8226500000000001</v>
      </c>
      <c r="I3234" s="34">
        <f>ROUND(('NEW Reference'!B$16*List!$H3234)+'NEW Reference'!B$17,0)</f>
        <v>1051</v>
      </c>
      <c r="J3234" s="34">
        <f>ROUND(('NEW Reference'!C$16*List!$H3234)+'NEW Reference'!C$17,0)</f>
        <v>1568</v>
      </c>
      <c r="K3234" s="34">
        <f>ROUND(('NEW Reference'!D$16*List!$H3234)+'NEW Reference'!D$17,0)</f>
        <v>1878</v>
      </c>
      <c r="L3234" s="34">
        <f>ROUND(('NEW Reference'!E$16*List!$H3234)+'NEW Reference'!E$17,0)</f>
        <v>2322</v>
      </c>
      <c r="M3234" s="34">
        <f>ROUND(('NEW Reference'!F$16*List!$H3234)+'NEW Reference'!F$17,0)</f>
        <v>2419</v>
      </c>
      <c r="N3234" s="34">
        <f>ROUND(('NEW Reference'!G$16*List!$H3234)+'NEW Reference'!G$17,0)</f>
        <v>2739</v>
      </c>
      <c r="O3234" s="34">
        <f>ROUND(('NEW Reference'!H$16*List!$H3234)+'NEW Reference'!H$17,0)</f>
        <v>2843</v>
      </c>
      <c r="P3234" s="34">
        <f>ROUND(('NEW Reference'!I$16*List!$H3234)+'NEW Reference'!I$17,0)</f>
        <v>2955</v>
      </c>
      <c r="Q3234" s="34">
        <f>ROUND(('NEW Reference'!J$16*List!$H3234)+'NEW Reference'!J$17,0)</f>
        <v>3422</v>
      </c>
      <c r="R3234" s="34">
        <f>ROUND(('NEW Reference'!K$16*List!$H3234)+'NEW Reference'!K$17,0)</f>
        <v>3530</v>
      </c>
      <c r="S3234" s="34">
        <f>ROUND(('NEW Reference'!L$16*List!$H3234)+'NEW Reference'!L$17,0)</f>
        <v>3809</v>
      </c>
      <c r="T3234" s="34">
        <f>ROUND(('NEW Reference'!M$16*List!$H3234)+'NEW Reference'!M$17,0)</f>
        <v>4549</v>
      </c>
      <c r="U3234" s="34">
        <f>ROUND(('NEW Reference'!N$16*List!$H3234)+'NEW Reference'!N$17,0)</f>
        <v>18355</v>
      </c>
      <c r="V3234" s="35">
        <f>ROUND(('NEW Reference'!O$16*List!$H3234)+'NEW Reference'!O$17,0)</f>
        <v>682</v>
      </c>
      <c r="W3234" s="35">
        <f>ROUND(('NEW Reference'!P$16*List!$H3234)+'NEW Reference'!P$17,0)</f>
        <v>962</v>
      </c>
      <c r="X3234" s="35">
        <f>ROUND(('NEW Reference'!Q$16*List!$H3234)+'NEW Reference'!Q$17,0)</f>
        <v>481</v>
      </c>
      <c r="Y3234" s="36"/>
      <c r="Z3234" s="4" t="str">
        <f t="shared" si="151"/>
        <v>FAJARDO, Puerto Rico</v>
      </c>
      <c r="AA3234" s="37" t="s">
        <v>8841</v>
      </c>
      <c r="AB3234" s="37" t="s">
        <v>49</v>
      </c>
      <c r="AC3234" s="32" t="s">
        <v>8764</v>
      </c>
      <c r="AD3234" s="38"/>
      <c r="AE3234">
        <f t="shared" si="152"/>
        <v>0.37230000000000002</v>
      </c>
    </row>
    <row r="3235" spans="1:31">
      <c r="A3235" s="28" t="s">
        <v>8842</v>
      </c>
      <c r="B3235" s="44" t="s">
        <v>8843</v>
      </c>
      <c r="C3235" s="45">
        <v>41980</v>
      </c>
      <c r="D3235" s="30" t="s">
        <v>1547</v>
      </c>
      <c r="E3235" s="46" t="s">
        <v>77</v>
      </c>
      <c r="F3235" s="50" t="s">
        <v>8764</v>
      </c>
      <c r="G3235" s="33" t="s">
        <v>48</v>
      </c>
      <c r="H3235" s="27">
        <v>0.8226500000000001</v>
      </c>
      <c r="I3235" s="34">
        <f>ROUND(('NEW Reference'!B$16*List!$H3235)+'NEW Reference'!B$17,0)</f>
        <v>1051</v>
      </c>
      <c r="J3235" s="34">
        <f>ROUND(('NEW Reference'!C$16*List!$H3235)+'NEW Reference'!C$17,0)</f>
        <v>1568</v>
      </c>
      <c r="K3235" s="34">
        <f>ROUND(('NEW Reference'!D$16*List!$H3235)+'NEW Reference'!D$17,0)</f>
        <v>1878</v>
      </c>
      <c r="L3235" s="34">
        <f>ROUND(('NEW Reference'!E$16*List!$H3235)+'NEW Reference'!E$17,0)</f>
        <v>2322</v>
      </c>
      <c r="M3235" s="34">
        <f>ROUND(('NEW Reference'!F$16*List!$H3235)+'NEW Reference'!F$17,0)</f>
        <v>2419</v>
      </c>
      <c r="N3235" s="34">
        <f>ROUND(('NEW Reference'!G$16*List!$H3235)+'NEW Reference'!G$17,0)</f>
        <v>2739</v>
      </c>
      <c r="O3235" s="34">
        <f>ROUND(('NEW Reference'!H$16*List!$H3235)+'NEW Reference'!H$17,0)</f>
        <v>2843</v>
      </c>
      <c r="P3235" s="34">
        <f>ROUND(('NEW Reference'!I$16*List!$H3235)+'NEW Reference'!I$17,0)</f>
        <v>2955</v>
      </c>
      <c r="Q3235" s="34">
        <f>ROUND(('NEW Reference'!J$16*List!$H3235)+'NEW Reference'!J$17,0)</f>
        <v>3422</v>
      </c>
      <c r="R3235" s="34">
        <f>ROUND(('NEW Reference'!K$16*List!$H3235)+'NEW Reference'!K$17,0)</f>
        <v>3530</v>
      </c>
      <c r="S3235" s="34">
        <f>ROUND(('NEW Reference'!L$16*List!$H3235)+'NEW Reference'!L$17,0)</f>
        <v>3809</v>
      </c>
      <c r="T3235" s="34">
        <f>ROUND(('NEW Reference'!M$16*List!$H3235)+'NEW Reference'!M$17,0)</f>
        <v>4549</v>
      </c>
      <c r="U3235" s="34">
        <f>ROUND(('NEW Reference'!N$16*List!$H3235)+'NEW Reference'!N$17,0)</f>
        <v>18355</v>
      </c>
      <c r="V3235" s="35">
        <f>ROUND(('NEW Reference'!O$16*List!$H3235)+'NEW Reference'!O$17,0)</f>
        <v>682</v>
      </c>
      <c r="W3235" s="35">
        <f>ROUND(('NEW Reference'!P$16*List!$H3235)+'NEW Reference'!P$17,0)</f>
        <v>962</v>
      </c>
      <c r="X3235" s="35">
        <f>ROUND(('NEW Reference'!Q$16*List!$H3235)+'NEW Reference'!Q$17,0)</f>
        <v>481</v>
      </c>
      <c r="Y3235" s="36"/>
      <c r="Z3235" s="4" t="str">
        <f t="shared" si="151"/>
        <v>FLORIDA, Puerto Rico</v>
      </c>
      <c r="AA3235" s="46" t="s">
        <v>77</v>
      </c>
      <c r="AB3235" s="37" t="s">
        <v>49</v>
      </c>
      <c r="AC3235" s="41" t="s">
        <v>8764</v>
      </c>
      <c r="AD3235" s="42"/>
      <c r="AE3235">
        <f t="shared" si="152"/>
        <v>0.37230000000000002</v>
      </c>
    </row>
    <row r="3236" spans="1:31">
      <c r="A3236" s="28" t="s">
        <v>8844</v>
      </c>
      <c r="B3236" s="44" t="s">
        <v>8845</v>
      </c>
      <c r="C3236" s="45">
        <v>49500</v>
      </c>
      <c r="D3236" s="30" t="s">
        <v>1802</v>
      </c>
      <c r="E3236" s="46" t="s">
        <v>8846</v>
      </c>
      <c r="F3236" s="50" t="s">
        <v>8764</v>
      </c>
      <c r="G3236" s="33" t="s">
        <v>48</v>
      </c>
      <c r="H3236" s="27">
        <v>0.8226500000000001</v>
      </c>
      <c r="I3236" s="34">
        <f>ROUND(('NEW Reference'!B$16*List!$H3236)+'NEW Reference'!B$17,0)</f>
        <v>1051</v>
      </c>
      <c r="J3236" s="34">
        <f>ROUND(('NEW Reference'!C$16*List!$H3236)+'NEW Reference'!C$17,0)</f>
        <v>1568</v>
      </c>
      <c r="K3236" s="34">
        <f>ROUND(('NEW Reference'!D$16*List!$H3236)+'NEW Reference'!D$17,0)</f>
        <v>1878</v>
      </c>
      <c r="L3236" s="34">
        <f>ROUND(('NEW Reference'!E$16*List!$H3236)+'NEW Reference'!E$17,0)</f>
        <v>2322</v>
      </c>
      <c r="M3236" s="34">
        <f>ROUND(('NEW Reference'!F$16*List!$H3236)+'NEW Reference'!F$17,0)</f>
        <v>2419</v>
      </c>
      <c r="N3236" s="34">
        <f>ROUND(('NEW Reference'!G$16*List!$H3236)+'NEW Reference'!G$17,0)</f>
        <v>2739</v>
      </c>
      <c r="O3236" s="34">
        <f>ROUND(('NEW Reference'!H$16*List!$H3236)+'NEW Reference'!H$17,0)</f>
        <v>2843</v>
      </c>
      <c r="P3236" s="34">
        <f>ROUND(('NEW Reference'!I$16*List!$H3236)+'NEW Reference'!I$17,0)</f>
        <v>2955</v>
      </c>
      <c r="Q3236" s="34">
        <f>ROUND(('NEW Reference'!J$16*List!$H3236)+'NEW Reference'!J$17,0)</f>
        <v>3422</v>
      </c>
      <c r="R3236" s="34">
        <f>ROUND(('NEW Reference'!K$16*List!$H3236)+'NEW Reference'!K$17,0)</f>
        <v>3530</v>
      </c>
      <c r="S3236" s="34">
        <f>ROUND(('NEW Reference'!L$16*List!$H3236)+'NEW Reference'!L$17,0)</f>
        <v>3809</v>
      </c>
      <c r="T3236" s="34">
        <f>ROUND(('NEW Reference'!M$16*List!$H3236)+'NEW Reference'!M$17,0)</f>
        <v>4549</v>
      </c>
      <c r="U3236" s="34">
        <f>ROUND(('NEW Reference'!N$16*List!$H3236)+'NEW Reference'!N$17,0)</f>
        <v>18355</v>
      </c>
      <c r="V3236" s="35">
        <f>ROUND(('NEW Reference'!O$16*List!$H3236)+'NEW Reference'!O$17,0)</f>
        <v>682</v>
      </c>
      <c r="W3236" s="35">
        <f>ROUND(('NEW Reference'!P$16*List!$H3236)+'NEW Reference'!P$17,0)</f>
        <v>962</v>
      </c>
      <c r="X3236" s="35">
        <f>ROUND(('NEW Reference'!Q$16*List!$H3236)+'NEW Reference'!Q$17,0)</f>
        <v>481</v>
      </c>
      <c r="Y3236" s="36"/>
      <c r="Z3236" s="4" t="str">
        <f t="shared" si="151"/>
        <v>GUANICA, Puerto Rico</v>
      </c>
      <c r="AA3236" s="46" t="s">
        <v>8846</v>
      </c>
      <c r="AB3236" s="37" t="s">
        <v>49</v>
      </c>
      <c r="AC3236" s="41" t="s">
        <v>8764</v>
      </c>
      <c r="AD3236" s="42"/>
      <c r="AE3236">
        <f t="shared" si="152"/>
        <v>0.312</v>
      </c>
    </row>
    <row r="3237" spans="1:31">
      <c r="A3237" s="28" t="s">
        <v>8847</v>
      </c>
      <c r="B3237" s="44" t="s">
        <v>8848</v>
      </c>
      <c r="C3237" s="45">
        <v>25020</v>
      </c>
      <c r="D3237" s="30" t="s">
        <v>850</v>
      </c>
      <c r="E3237" s="46" t="s">
        <v>8849</v>
      </c>
      <c r="F3237" s="50" t="s">
        <v>8764</v>
      </c>
      <c r="G3237" s="33" t="s">
        <v>48</v>
      </c>
      <c r="H3237" s="27">
        <v>0.8226500000000001</v>
      </c>
      <c r="I3237" s="34">
        <f>ROUND(('NEW Reference'!B$16*List!$H3237)+'NEW Reference'!B$17,0)</f>
        <v>1051</v>
      </c>
      <c r="J3237" s="34">
        <f>ROUND(('NEW Reference'!C$16*List!$H3237)+'NEW Reference'!C$17,0)</f>
        <v>1568</v>
      </c>
      <c r="K3237" s="34">
        <f>ROUND(('NEW Reference'!D$16*List!$H3237)+'NEW Reference'!D$17,0)</f>
        <v>1878</v>
      </c>
      <c r="L3237" s="34">
        <f>ROUND(('NEW Reference'!E$16*List!$H3237)+'NEW Reference'!E$17,0)</f>
        <v>2322</v>
      </c>
      <c r="M3237" s="34">
        <f>ROUND(('NEW Reference'!F$16*List!$H3237)+'NEW Reference'!F$17,0)</f>
        <v>2419</v>
      </c>
      <c r="N3237" s="34">
        <f>ROUND(('NEW Reference'!G$16*List!$H3237)+'NEW Reference'!G$17,0)</f>
        <v>2739</v>
      </c>
      <c r="O3237" s="34">
        <f>ROUND(('NEW Reference'!H$16*List!$H3237)+'NEW Reference'!H$17,0)</f>
        <v>2843</v>
      </c>
      <c r="P3237" s="34">
        <f>ROUND(('NEW Reference'!I$16*List!$H3237)+'NEW Reference'!I$17,0)</f>
        <v>2955</v>
      </c>
      <c r="Q3237" s="34">
        <f>ROUND(('NEW Reference'!J$16*List!$H3237)+'NEW Reference'!J$17,0)</f>
        <v>3422</v>
      </c>
      <c r="R3237" s="34">
        <f>ROUND(('NEW Reference'!K$16*List!$H3237)+'NEW Reference'!K$17,0)</f>
        <v>3530</v>
      </c>
      <c r="S3237" s="34">
        <f>ROUND(('NEW Reference'!L$16*List!$H3237)+'NEW Reference'!L$17,0)</f>
        <v>3809</v>
      </c>
      <c r="T3237" s="34">
        <f>ROUND(('NEW Reference'!M$16*List!$H3237)+'NEW Reference'!M$17,0)</f>
        <v>4549</v>
      </c>
      <c r="U3237" s="34">
        <f>ROUND(('NEW Reference'!N$16*List!$H3237)+'NEW Reference'!N$17,0)</f>
        <v>18355</v>
      </c>
      <c r="V3237" s="35">
        <f>ROUND(('NEW Reference'!O$16*List!$H3237)+'NEW Reference'!O$17,0)</f>
        <v>682</v>
      </c>
      <c r="W3237" s="35">
        <f>ROUND(('NEW Reference'!P$16*List!$H3237)+'NEW Reference'!P$17,0)</f>
        <v>962</v>
      </c>
      <c r="X3237" s="35">
        <f>ROUND(('NEW Reference'!Q$16*List!$H3237)+'NEW Reference'!Q$17,0)</f>
        <v>481</v>
      </c>
      <c r="Y3237" s="36"/>
      <c r="Z3237" s="4" t="str">
        <f t="shared" si="151"/>
        <v>GUAYAMA, Puerto Rico</v>
      </c>
      <c r="AA3237" s="46" t="s">
        <v>8849</v>
      </c>
      <c r="AB3237" s="37" t="s">
        <v>49</v>
      </c>
      <c r="AC3237" s="41" t="s">
        <v>8764</v>
      </c>
      <c r="AD3237" s="42"/>
      <c r="AE3237">
        <f t="shared" si="152"/>
        <v>0.40710000000000002</v>
      </c>
    </row>
    <row r="3238" spans="1:31">
      <c r="A3238" s="28" t="s">
        <v>8850</v>
      </c>
      <c r="B3238" s="44" t="s">
        <v>8851</v>
      </c>
      <c r="C3238" s="45">
        <v>49500</v>
      </c>
      <c r="D3238" s="30" t="s">
        <v>1802</v>
      </c>
      <c r="E3238" s="46" t="s">
        <v>8852</v>
      </c>
      <c r="F3238" s="50" t="s">
        <v>8764</v>
      </c>
      <c r="G3238" s="33" t="s">
        <v>48</v>
      </c>
      <c r="H3238" s="27">
        <v>0.8226500000000001</v>
      </c>
      <c r="I3238" s="34">
        <f>ROUND(('NEW Reference'!B$16*List!$H3238)+'NEW Reference'!B$17,0)</f>
        <v>1051</v>
      </c>
      <c r="J3238" s="34">
        <f>ROUND(('NEW Reference'!C$16*List!$H3238)+'NEW Reference'!C$17,0)</f>
        <v>1568</v>
      </c>
      <c r="K3238" s="34">
        <f>ROUND(('NEW Reference'!D$16*List!$H3238)+'NEW Reference'!D$17,0)</f>
        <v>1878</v>
      </c>
      <c r="L3238" s="34">
        <f>ROUND(('NEW Reference'!E$16*List!$H3238)+'NEW Reference'!E$17,0)</f>
        <v>2322</v>
      </c>
      <c r="M3238" s="34">
        <f>ROUND(('NEW Reference'!F$16*List!$H3238)+'NEW Reference'!F$17,0)</f>
        <v>2419</v>
      </c>
      <c r="N3238" s="34">
        <f>ROUND(('NEW Reference'!G$16*List!$H3238)+'NEW Reference'!G$17,0)</f>
        <v>2739</v>
      </c>
      <c r="O3238" s="34">
        <f>ROUND(('NEW Reference'!H$16*List!$H3238)+'NEW Reference'!H$17,0)</f>
        <v>2843</v>
      </c>
      <c r="P3238" s="34">
        <f>ROUND(('NEW Reference'!I$16*List!$H3238)+'NEW Reference'!I$17,0)</f>
        <v>2955</v>
      </c>
      <c r="Q3238" s="34">
        <f>ROUND(('NEW Reference'!J$16*List!$H3238)+'NEW Reference'!J$17,0)</f>
        <v>3422</v>
      </c>
      <c r="R3238" s="34">
        <f>ROUND(('NEW Reference'!K$16*List!$H3238)+'NEW Reference'!K$17,0)</f>
        <v>3530</v>
      </c>
      <c r="S3238" s="34">
        <f>ROUND(('NEW Reference'!L$16*List!$H3238)+'NEW Reference'!L$17,0)</f>
        <v>3809</v>
      </c>
      <c r="T3238" s="34">
        <f>ROUND(('NEW Reference'!M$16*List!$H3238)+'NEW Reference'!M$17,0)</f>
        <v>4549</v>
      </c>
      <c r="U3238" s="34">
        <f>ROUND(('NEW Reference'!N$16*List!$H3238)+'NEW Reference'!N$17,0)</f>
        <v>18355</v>
      </c>
      <c r="V3238" s="35">
        <f>ROUND(('NEW Reference'!O$16*List!$H3238)+'NEW Reference'!O$17,0)</f>
        <v>682</v>
      </c>
      <c r="W3238" s="35">
        <f>ROUND(('NEW Reference'!P$16*List!$H3238)+'NEW Reference'!P$17,0)</f>
        <v>962</v>
      </c>
      <c r="X3238" s="35">
        <f>ROUND(('NEW Reference'!Q$16*List!$H3238)+'NEW Reference'!Q$17,0)</f>
        <v>481</v>
      </c>
      <c r="Y3238" s="36"/>
      <c r="Z3238" s="4" t="str">
        <f t="shared" si="151"/>
        <v>GUAYANILLA, Puerto Rico</v>
      </c>
      <c r="AA3238" s="46" t="s">
        <v>8852</v>
      </c>
      <c r="AB3238" s="37" t="s">
        <v>49</v>
      </c>
      <c r="AC3238" s="41" t="s">
        <v>8764</v>
      </c>
      <c r="AD3238" s="42"/>
      <c r="AE3238">
        <f t="shared" si="152"/>
        <v>0.312</v>
      </c>
    </row>
    <row r="3239" spans="1:31">
      <c r="A3239" s="28" t="s">
        <v>8853</v>
      </c>
      <c r="B3239" s="44" t="s">
        <v>8854</v>
      </c>
      <c r="C3239" s="45">
        <v>41980</v>
      </c>
      <c r="D3239" s="30" t="s">
        <v>1547</v>
      </c>
      <c r="E3239" s="46" t="s">
        <v>8855</v>
      </c>
      <c r="F3239" s="50" t="s">
        <v>8764</v>
      </c>
      <c r="G3239" s="33" t="s">
        <v>48</v>
      </c>
      <c r="H3239" s="27">
        <v>0.8226500000000001</v>
      </c>
      <c r="I3239" s="34">
        <f>ROUND(('NEW Reference'!B$16*List!$H3239)+'NEW Reference'!B$17,0)</f>
        <v>1051</v>
      </c>
      <c r="J3239" s="34">
        <f>ROUND(('NEW Reference'!C$16*List!$H3239)+'NEW Reference'!C$17,0)</f>
        <v>1568</v>
      </c>
      <c r="K3239" s="34">
        <f>ROUND(('NEW Reference'!D$16*List!$H3239)+'NEW Reference'!D$17,0)</f>
        <v>1878</v>
      </c>
      <c r="L3239" s="34">
        <f>ROUND(('NEW Reference'!E$16*List!$H3239)+'NEW Reference'!E$17,0)</f>
        <v>2322</v>
      </c>
      <c r="M3239" s="34">
        <f>ROUND(('NEW Reference'!F$16*List!$H3239)+'NEW Reference'!F$17,0)</f>
        <v>2419</v>
      </c>
      <c r="N3239" s="34">
        <f>ROUND(('NEW Reference'!G$16*List!$H3239)+'NEW Reference'!G$17,0)</f>
        <v>2739</v>
      </c>
      <c r="O3239" s="34">
        <f>ROUND(('NEW Reference'!H$16*List!$H3239)+'NEW Reference'!H$17,0)</f>
        <v>2843</v>
      </c>
      <c r="P3239" s="34">
        <f>ROUND(('NEW Reference'!I$16*List!$H3239)+'NEW Reference'!I$17,0)</f>
        <v>2955</v>
      </c>
      <c r="Q3239" s="34">
        <f>ROUND(('NEW Reference'!J$16*List!$H3239)+'NEW Reference'!J$17,0)</f>
        <v>3422</v>
      </c>
      <c r="R3239" s="34">
        <f>ROUND(('NEW Reference'!K$16*List!$H3239)+'NEW Reference'!K$17,0)</f>
        <v>3530</v>
      </c>
      <c r="S3239" s="34">
        <f>ROUND(('NEW Reference'!L$16*List!$H3239)+'NEW Reference'!L$17,0)</f>
        <v>3809</v>
      </c>
      <c r="T3239" s="34">
        <f>ROUND(('NEW Reference'!M$16*List!$H3239)+'NEW Reference'!M$17,0)</f>
        <v>4549</v>
      </c>
      <c r="U3239" s="34">
        <f>ROUND(('NEW Reference'!N$16*List!$H3239)+'NEW Reference'!N$17,0)</f>
        <v>18355</v>
      </c>
      <c r="V3239" s="35">
        <f>ROUND(('NEW Reference'!O$16*List!$H3239)+'NEW Reference'!O$17,0)</f>
        <v>682</v>
      </c>
      <c r="W3239" s="35">
        <f>ROUND(('NEW Reference'!P$16*List!$H3239)+'NEW Reference'!P$17,0)</f>
        <v>962</v>
      </c>
      <c r="X3239" s="35">
        <f>ROUND(('NEW Reference'!Q$16*List!$H3239)+'NEW Reference'!Q$17,0)</f>
        <v>481</v>
      </c>
      <c r="Y3239" s="36"/>
      <c r="Z3239" s="4" t="str">
        <f t="shared" si="151"/>
        <v>GUAYNABO, Puerto Rico</v>
      </c>
      <c r="AA3239" s="46" t="s">
        <v>8855</v>
      </c>
      <c r="AB3239" s="37" t="s">
        <v>49</v>
      </c>
      <c r="AC3239" s="41" t="s">
        <v>8764</v>
      </c>
      <c r="AD3239" s="42"/>
      <c r="AE3239">
        <f t="shared" si="152"/>
        <v>0.37230000000000002</v>
      </c>
    </row>
    <row r="3240" spans="1:31">
      <c r="A3240" s="28" t="s">
        <v>8856</v>
      </c>
      <c r="B3240" s="44" t="s">
        <v>8857</v>
      </c>
      <c r="C3240" s="45">
        <v>41980</v>
      </c>
      <c r="D3240" s="30" t="s">
        <v>1547</v>
      </c>
      <c r="E3240" s="46" t="s">
        <v>8858</v>
      </c>
      <c r="F3240" s="50" t="s">
        <v>8764</v>
      </c>
      <c r="G3240" s="33" t="s">
        <v>48</v>
      </c>
      <c r="H3240" s="27">
        <v>0.8226500000000001</v>
      </c>
      <c r="I3240" s="34">
        <f>ROUND(('NEW Reference'!B$16*List!$H3240)+'NEW Reference'!B$17,0)</f>
        <v>1051</v>
      </c>
      <c r="J3240" s="34">
        <f>ROUND(('NEW Reference'!C$16*List!$H3240)+'NEW Reference'!C$17,0)</f>
        <v>1568</v>
      </c>
      <c r="K3240" s="34">
        <f>ROUND(('NEW Reference'!D$16*List!$H3240)+'NEW Reference'!D$17,0)</f>
        <v>1878</v>
      </c>
      <c r="L3240" s="34">
        <f>ROUND(('NEW Reference'!E$16*List!$H3240)+'NEW Reference'!E$17,0)</f>
        <v>2322</v>
      </c>
      <c r="M3240" s="34">
        <f>ROUND(('NEW Reference'!F$16*List!$H3240)+'NEW Reference'!F$17,0)</f>
        <v>2419</v>
      </c>
      <c r="N3240" s="34">
        <f>ROUND(('NEW Reference'!G$16*List!$H3240)+'NEW Reference'!G$17,0)</f>
        <v>2739</v>
      </c>
      <c r="O3240" s="34">
        <f>ROUND(('NEW Reference'!H$16*List!$H3240)+'NEW Reference'!H$17,0)</f>
        <v>2843</v>
      </c>
      <c r="P3240" s="34">
        <f>ROUND(('NEW Reference'!I$16*List!$H3240)+'NEW Reference'!I$17,0)</f>
        <v>2955</v>
      </c>
      <c r="Q3240" s="34">
        <f>ROUND(('NEW Reference'!J$16*List!$H3240)+'NEW Reference'!J$17,0)</f>
        <v>3422</v>
      </c>
      <c r="R3240" s="34">
        <f>ROUND(('NEW Reference'!K$16*List!$H3240)+'NEW Reference'!K$17,0)</f>
        <v>3530</v>
      </c>
      <c r="S3240" s="34">
        <f>ROUND(('NEW Reference'!L$16*List!$H3240)+'NEW Reference'!L$17,0)</f>
        <v>3809</v>
      </c>
      <c r="T3240" s="34">
        <f>ROUND(('NEW Reference'!M$16*List!$H3240)+'NEW Reference'!M$17,0)</f>
        <v>4549</v>
      </c>
      <c r="U3240" s="34">
        <f>ROUND(('NEW Reference'!N$16*List!$H3240)+'NEW Reference'!N$17,0)</f>
        <v>18355</v>
      </c>
      <c r="V3240" s="35">
        <f>ROUND(('NEW Reference'!O$16*List!$H3240)+'NEW Reference'!O$17,0)</f>
        <v>682</v>
      </c>
      <c r="W3240" s="35">
        <f>ROUND(('NEW Reference'!P$16*List!$H3240)+'NEW Reference'!P$17,0)</f>
        <v>962</v>
      </c>
      <c r="X3240" s="35">
        <f>ROUND(('NEW Reference'!Q$16*List!$H3240)+'NEW Reference'!Q$17,0)</f>
        <v>481</v>
      </c>
      <c r="Y3240" s="36"/>
      <c r="Z3240" s="4" t="str">
        <f t="shared" si="151"/>
        <v>GURABO, Puerto Rico</v>
      </c>
      <c r="AA3240" s="46" t="s">
        <v>8858</v>
      </c>
      <c r="AB3240" s="37" t="s">
        <v>49</v>
      </c>
      <c r="AC3240" s="41" t="s">
        <v>8764</v>
      </c>
      <c r="AD3240" s="42"/>
      <c r="AE3240">
        <f t="shared" si="152"/>
        <v>0.37230000000000002</v>
      </c>
    </row>
    <row r="3241" spans="1:31">
      <c r="A3241" s="28" t="s">
        <v>8859</v>
      </c>
      <c r="B3241" s="44" t="s">
        <v>8860</v>
      </c>
      <c r="C3241" s="45">
        <v>11640</v>
      </c>
      <c r="D3241" s="30" t="s">
        <v>335</v>
      </c>
      <c r="E3241" s="46" t="s">
        <v>8861</v>
      </c>
      <c r="F3241" s="50" t="s">
        <v>8764</v>
      </c>
      <c r="G3241" s="33" t="s">
        <v>48</v>
      </c>
      <c r="H3241" s="27">
        <v>0.8226500000000001</v>
      </c>
      <c r="I3241" s="34">
        <f>ROUND(('NEW Reference'!B$16*List!$H3241)+'NEW Reference'!B$17,0)</f>
        <v>1051</v>
      </c>
      <c r="J3241" s="34">
        <f>ROUND(('NEW Reference'!C$16*List!$H3241)+'NEW Reference'!C$17,0)</f>
        <v>1568</v>
      </c>
      <c r="K3241" s="34">
        <f>ROUND(('NEW Reference'!D$16*List!$H3241)+'NEW Reference'!D$17,0)</f>
        <v>1878</v>
      </c>
      <c r="L3241" s="34">
        <f>ROUND(('NEW Reference'!E$16*List!$H3241)+'NEW Reference'!E$17,0)</f>
        <v>2322</v>
      </c>
      <c r="M3241" s="34">
        <f>ROUND(('NEW Reference'!F$16*List!$H3241)+'NEW Reference'!F$17,0)</f>
        <v>2419</v>
      </c>
      <c r="N3241" s="34">
        <f>ROUND(('NEW Reference'!G$16*List!$H3241)+'NEW Reference'!G$17,0)</f>
        <v>2739</v>
      </c>
      <c r="O3241" s="34">
        <f>ROUND(('NEW Reference'!H$16*List!$H3241)+'NEW Reference'!H$17,0)</f>
        <v>2843</v>
      </c>
      <c r="P3241" s="34">
        <f>ROUND(('NEW Reference'!I$16*List!$H3241)+'NEW Reference'!I$17,0)</f>
        <v>2955</v>
      </c>
      <c r="Q3241" s="34">
        <f>ROUND(('NEW Reference'!J$16*List!$H3241)+'NEW Reference'!J$17,0)</f>
        <v>3422</v>
      </c>
      <c r="R3241" s="34">
        <f>ROUND(('NEW Reference'!K$16*List!$H3241)+'NEW Reference'!K$17,0)</f>
        <v>3530</v>
      </c>
      <c r="S3241" s="34">
        <f>ROUND(('NEW Reference'!L$16*List!$H3241)+'NEW Reference'!L$17,0)</f>
        <v>3809</v>
      </c>
      <c r="T3241" s="34">
        <f>ROUND(('NEW Reference'!M$16*List!$H3241)+'NEW Reference'!M$17,0)</f>
        <v>4549</v>
      </c>
      <c r="U3241" s="34">
        <f>ROUND(('NEW Reference'!N$16*List!$H3241)+'NEW Reference'!N$17,0)</f>
        <v>18355</v>
      </c>
      <c r="V3241" s="35">
        <f>ROUND(('NEW Reference'!O$16*List!$H3241)+'NEW Reference'!O$17,0)</f>
        <v>682</v>
      </c>
      <c r="W3241" s="35">
        <f>ROUND(('NEW Reference'!P$16*List!$H3241)+'NEW Reference'!P$17,0)</f>
        <v>962</v>
      </c>
      <c r="X3241" s="35">
        <f>ROUND(('NEW Reference'!Q$16*List!$H3241)+'NEW Reference'!Q$17,0)</f>
        <v>481</v>
      </c>
      <c r="Y3241" s="36"/>
      <c r="Z3241" s="4" t="str">
        <f t="shared" si="151"/>
        <v>HATILLO, Puerto Rico</v>
      </c>
      <c r="AA3241" s="46" t="s">
        <v>8861</v>
      </c>
      <c r="AB3241" s="37" t="s">
        <v>49</v>
      </c>
      <c r="AC3241" s="41" t="s">
        <v>8764</v>
      </c>
      <c r="AD3241" s="42"/>
      <c r="AE3241">
        <f t="shared" si="152"/>
        <v>0.32640000000000002</v>
      </c>
    </row>
    <row r="3242" spans="1:31">
      <c r="A3242" s="28" t="s">
        <v>8862</v>
      </c>
      <c r="B3242" s="44" t="s">
        <v>8863</v>
      </c>
      <c r="C3242" s="45">
        <v>32420</v>
      </c>
      <c r="D3242" s="30" t="s">
        <v>1168</v>
      </c>
      <c r="E3242" s="46" t="s">
        <v>8864</v>
      </c>
      <c r="F3242" s="50" t="s">
        <v>8764</v>
      </c>
      <c r="G3242" s="33" t="s">
        <v>48</v>
      </c>
      <c r="H3242" s="27">
        <v>0.8226500000000001</v>
      </c>
      <c r="I3242" s="34">
        <f>ROUND(('NEW Reference'!B$16*List!$H3242)+'NEW Reference'!B$17,0)</f>
        <v>1051</v>
      </c>
      <c r="J3242" s="34">
        <f>ROUND(('NEW Reference'!C$16*List!$H3242)+'NEW Reference'!C$17,0)</f>
        <v>1568</v>
      </c>
      <c r="K3242" s="34">
        <f>ROUND(('NEW Reference'!D$16*List!$H3242)+'NEW Reference'!D$17,0)</f>
        <v>1878</v>
      </c>
      <c r="L3242" s="34">
        <f>ROUND(('NEW Reference'!E$16*List!$H3242)+'NEW Reference'!E$17,0)</f>
        <v>2322</v>
      </c>
      <c r="M3242" s="34">
        <f>ROUND(('NEW Reference'!F$16*List!$H3242)+'NEW Reference'!F$17,0)</f>
        <v>2419</v>
      </c>
      <c r="N3242" s="34">
        <f>ROUND(('NEW Reference'!G$16*List!$H3242)+'NEW Reference'!G$17,0)</f>
        <v>2739</v>
      </c>
      <c r="O3242" s="34">
        <f>ROUND(('NEW Reference'!H$16*List!$H3242)+'NEW Reference'!H$17,0)</f>
        <v>2843</v>
      </c>
      <c r="P3242" s="34">
        <f>ROUND(('NEW Reference'!I$16*List!$H3242)+'NEW Reference'!I$17,0)</f>
        <v>2955</v>
      </c>
      <c r="Q3242" s="34">
        <f>ROUND(('NEW Reference'!J$16*List!$H3242)+'NEW Reference'!J$17,0)</f>
        <v>3422</v>
      </c>
      <c r="R3242" s="34">
        <f>ROUND(('NEW Reference'!K$16*List!$H3242)+'NEW Reference'!K$17,0)</f>
        <v>3530</v>
      </c>
      <c r="S3242" s="34">
        <f>ROUND(('NEW Reference'!L$16*List!$H3242)+'NEW Reference'!L$17,0)</f>
        <v>3809</v>
      </c>
      <c r="T3242" s="34">
        <f>ROUND(('NEW Reference'!M$16*List!$H3242)+'NEW Reference'!M$17,0)</f>
        <v>4549</v>
      </c>
      <c r="U3242" s="34">
        <f>ROUND(('NEW Reference'!N$16*List!$H3242)+'NEW Reference'!N$17,0)</f>
        <v>18355</v>
      </c>
      <c r="V3242" s="35">
        <f>ROUND(('NEW Reference'!O$16*List!$H3242)+'NEW Reference'!O$17,0)</f>
        <v>682</v>
      </c>
      <c r="W3242" s="35">
        <f>ROUND(('NEW Reference'!P$16*List!$H3242)+'NEW Reference'!P$17,0)</f>
        <v>962</v>
      </c>
      <c r="X3242" s="35">
        <f>ROUND(('NEW Reference'!Q$16*List!$H3242)+'NEW Reference'!Q$17,0)</f>
        <v>481</v>
      </c>
      <c r="Y3242" s="36"/>
      <c r="Z3242" s="4" t="str">
        <f t="shared" si="151"/>
        <v>HORMIGUEROS, Puerto Rico</v>
      </c>
      <c r="AA3242" s="46" t="s">
        <v>8864</v>
      </c>
      <c r="AB3242" s="37" t="s">
        <v>49</v>
      </c>
      <c r="AC3242" s="41" t="s">
        <v>8764</v>
      </c>
      <c r="AD3242" s="42"/>
      <c r="AE3242">
        <f t="shared" si="152"/>
        <v>0.33079999999999998</v>
      </c>
    </row>
    <row r="3243" spans="1:31">
      <c r="A3243" s="28" t="s">
        <v>8865</v>
      </c>
      <c r="B3243" s="44" t="s">
        <v>8866</v>
      </c>
      <c r="C3243" s="45">
        <v>41980</v>
      </c>
      <c r="D3243" s="30" t="s">
        <v>1547</v>
      </c>
      <c r="E3243" s="46" t="s">
        <v>8867</v>
      </c>
      <c r="F3243" s="50" t="s">
        <v>8764</v>
      </c>
      <c r="G3243" s="33" t="s">
        <v>48</v>
      </c>
      <c r="H3243" s="27">
        <v>0.8226500000000001</v>
      </c>
      <c r="I3243" s="34">
        <f>ROUND(('NEW Reference'!B$16*List!$H3243)+'NEW Reference'!B$17,0)</f>
        <v>1051</v>
      </c>
      <c r="J3243" s="34">
        <f>ROUND(('NEW Reference'!C$16*List!$H3243)+'NEW Reference'!C$17,0)</f>
        <v>1568</v>
      </c>
      <c r="K3243" s="34">
        <f>ROUND(('NEW Reference'!D$16*List!$H3243)+'NEW Reference'!D$17,0)</f>
        <v>1878</v>
      </c>
      <c r="L3243" s="34">
        <f>ROUND(('NEW Reference'!E$16*List!$H3243)+'NEW Reference'!E$17,0)</f>
        <v>2322</v>
      </c>
      <c r="M3243" s="34">
        <f>ROUND(('NEW Reference'!F$16*List!$H3243)+'NEW Reference'!F$17,0)</f>
        <v>2419</v>
      </c>
      <c r="N3243" s="34">
        <f>ROUND(('NEW Reference'!G$16*List!$H3243)+'NEW Reference'!G$17,0)</f>
        <v>2739</v>
      </c>
      <c r="O3243" s="34">
        <f>ROUND(('NEW Reference'!H$16*List!$H3243)+'NEW Reference'!H$17,0)</f>
        <v>2843</v>
      </c>
      <c r="P3243" s="34">
        <f>ROUND(('NEW Reference'!I$16*List!$H3243)+'NEW Reference'!I$17,0)</f>
        <v>2955</v>
      </c>
      <c r="Q3243" s="34">
        <f>ROUND(('NEW Reference'!J$16*List!$H3243)+'NEW Reference'!J$17,0)</f>
        <v>3422</v>
      </c>
      <c r="R3243" s="34">
        <f>ROUND(('NEW Reference'!K$16*List!$H3243)+'NEW Reference'!K$17,0)</f>
        <v>3530</v>
      </c>
      <c r="S3243" s="34">
        <f>ROUND(('NEW Reference'!L$16*List!$H3243)+'NEW Reference'!L$17,0)</f>
        <v>3809</v>
      </c>
      <c r="T3243" s="34">
        <f>ROUND(('NEW Reference'!M$16*List!$H3243)+'NEW Reference'!M$17,0)</f>
        <v>4549</v>
      </c>
      <c r="U3243" s="34">
        <f>ROUND(('NEW Reference'!N$16*List!$H3243)+'NEW Reference'!N$17,0)</f>
        <v>18355</v>
      </c>
      <c r="V3243" s="35">
        <f>ROUND(('NEW Reference'!O$16*List!$H3243)+'NEW Reference'!O$17,0)</f>
        <v>682</v>
      </c>
      <c r="W3243" s="35">
        <f>ROUND(('NEW Reference'!P$16*List!$H3243)+'NEW Reference'!P$17,0)</f>
        <v>962</v>
      </c>
      <c r="X3243" s="35">
        <f>ROUND(('NEW Reference'!Q$16*List!$H3243)+'NEW Reference'!Q$17,0)</f>
        <v>481</v>
      </c>
      <c r="Y3243" s="36"/>
      <c r="Z3243" s="4" t="str">
        <f t="shared" si="151"/>
        <v>HUMACAO, Puerto Rico</v>
      </c>
      <c r="AA3243" s="46" t="s">
        <v>8867</v>
      </c>
      <c r="AB3243" s="37" t="s">
        <v>49</v>
      </c>
      <c r="AC3243" s="41" t="s">
        <v>8764</v>
      </c>
      <c r="AD3243" s="42"/>
      <c r="AE3243">
        <f t="shared" si="152"/>
        <v>0.37230000000000002</v>
      </c>
    </row>
    <row r="3244" spans="1:31">
      <c r="A3244" s="28" t="s">
        <v>8868</v>
      </c>
      <c r="B3244" s="44" t="s">
        <v>8869</v>
      </c>
      <c r="C3244" s="45">
        <v>10380</v>
      </c>
      <c r="D3244" s="30" t="s">
        <v>274</v>
      </c>
      <c r="E3244" s="46" t="s">
        <v>8870</v>
      </c>
      <c r="F3244" s="50" t="s">
        <v>8764</v>
      </c>
      <c r="G3244" s="33" t="s">
        <v>48</v>
      </c>
      <c r="H3244" s="27">
        <v>0.8226500000000001</v>
      </c>
      <c r="I3244" s="34">
        <f>ROUND(('NEW Reference'!B$16*List!$H3244)+'NEW Reference'!B$17,0)</f>
        <v>1051</v>
      </c>
      <c r="J3244" s="34">
        <f>ROUND(('NEW Reference'!C$16*List!$H3244)+'NEW Reference'!C$17,0)</f>
        <v>1568</v>
      </c>
      <c r="K3244" s="34">
        <f>ROUND(('NEW Reference'!D$16*List!$H3244)+'NEW Reference'!D$17,0)</f>
        <v>1878</v>
      </c>
      <c r="L3244" s="34">
        <f>ROUND(('NEW Reference'!E$16*List!$H3244)+'NEW Reference'!E$17,0)</f>
        <v>2322</v>
      </c>
      <c r="M3244" s="34">
        <f>ROUND(('NEW Reference'!F$16*List!$H3244)+'NEW Reference'!F$17,0)</f>
        <v>2419</v>
      </c>
      <c r="N3244" s="34">
        <f>ROUND(('NEW Reference'!G$16*List!$H3244)+'NEW Reference'!G$17,0)</f>
        <v>2739</v>
      </c>
      <c r="O3244" s="34">
        <f>ROUND(('NEW Reference'!H$16*List!$H3244)+'NEW Reference'!H$17,0)</f>
        <v>2843</v>
      </c>
      <c r="P3244" s="34">
        <f>ROUND(('NEW Reference'!I$16*List!$H3244)+'NEW Reference'!I$17,0)</f>
        <v>2955</v>
      </c>
      <c r="Q3244" s="34">
        <f>ROUND(('NEW Reference'!J$16*List!$H3244)+'NEW Reference'!J$17,0)</f>
        <v>3422</v>
      </c>
      <c r="R3244" s="34">
        <f>ROUND(('NEW Reference'!K$16*List!$H3244)+'NEW Reference'!K$17,0)</f>
        <v>3530</v>
      </c>
      <c r="S3244" s="34">
        <f>ROUND(('NEW Reference'!L$16*List!$H3244)+'NEW Reference'!L$17,0)</f>
        <v>3809</v>
      </c>
      <c r="T3244" s="34">
        <f>ROUND(('NEW Reference'!M$16*List!$H3244)+'NEW Reference'!M$17,0)</f>
        <v>4549</v>
      </c>
      <c r="U3244" s="34">
        <f>ROUND(('NEW Reference'!N$16*List!$H3244)+'NEW Reference'!N$17,0)</f>
        <v>18355</v>
      </c>
      <c r="V3244" s="35">
        <f>ROUND(('NEW Reference'!O$16*List!$H3244)+'NEW Reference'!O$17,0)</f>
        <v>682</v>
      </c>
      <c r="W3244" s="35">
        <f>ROUND(('NEW Reference'!P$16*List!$H3244)+'NEW Reference'!P$17,0)</f>
        <v>962</v>
      </c>
      <c r="X3244" s="35">
        <f>ROUND(('NEW Reference'!Q$16*List!$H3244)+'NEW Reference'!Q$17,0)</f>
        <v>481</v>
      </c>
      <c r="Y3244" s="36"/>
      <c r="Z3244" s="4" t="str">
        <f t="shared" si="151"/>
        <v>ISABELA, Puerto Rico</v>
      </c>
      <c r="AA3244" s="46" t="s">
        <v>8870</v>
      </c>
      <c r="AB3244" s="37" t="s">
        <v>49</v>
      </c>
      <c r="AC3244" s="41" t="s">
        <v>8764</v>
      </c>
      <c r="AD3244" s="42"/>
      <c r="AE3244">
        <f t="shared" si="152"/>
        <v>0.30160000000000003</v>
      </c>
    </row>
    <row r="3245" spans="1:31">
      <c r="A3245" s="28" t="s">
        <v>8871</v>
      </c>
      <c r="B3245" s="44" t="s">
        <v>8872</v>
      </c>
      <c r="C3245" s="45">
        <v>99940</v>
      </c>
      <c r="D3245" s="30" t="s">
        <v>207</v>
      </c>
      <c r="E3245" s="46" t="s">
        <v>8873</v>
      </c>
      <c r="F3245" s="50" t="s">
        <v>8764</v>
      </c>
      <c r="G3245" s="33" t="s">
        <v>59</v>
      </c>
      <c r="H3245" s="27">
        <v>0.8226500000000001</v>
      </c>
      <c r="I3245" s="34">
        <f>ROUND(('NEW Reference'!B$16*List!$H3245)+'NEW Reference'!B$17,0)</f>
        <v>1051</v>
      </c>
      <c r="J3245" s="34">
        <f>ROUND(('NEW Reference'!C$16*List!$H3245)+'NEW Reference'!C$17,0)</f>
        <v>1568</v>
      </c>
      <c r="K3245" s="34">
        <f>ROUND(('NEW Reference'!D$16*List!$H3245)+'NEW Reference'!D$17,0)</f>
        <v>1878</v>
      </c>
      <c r="L3245" s="34">
        <f>ROUND(('NEW Reference'!E$16*List!$H3245)+'NEW Reference'!E$17,0)</f>
        <v>2322</v>
      </c>
      <c r="M3245" s="34">
        <f>ROUND(('NEW Reference'!F$16*List!$H3245)+'NEW Reference'!F$17,0)</f>
        <v>2419</v>
      </c>
      <c r="N3245" s="34">
        <f>ROUND(('NEW Reference'!G$16*List!$H3245)+'NEW Reference'!G$17,0)</f>
        <v>2739</v>
      </c>
      <c r="O3245" s="34">
        <f>ROUND(('NEW Reference'!H$16*List!$H3245)+'NEW Reference'!H$17,0)</f>
        <v>2843</v>
      </c>
      <c r="P3245" s="34">
        <f>ROUND(('NEW Reference'!I$16*List!$H3245)+'NEW Reference'!I$17,0)</f>
        <v>2955</v>
      </c>
      <c r="Q3245" s="34">
        <f>ROUND(('NEW Reference'!J$16*List!$H3245)+'NEW Reference'!J$17,0)</f>
        <v>3422</v>
      </c>
      <c r="R3245" s="34">
        <f>ROUND(('NEW Reference'!K$16*List!$H3245)+'NEW Reference'!K$17,0)</f>
        <v>3530</v>
      </c>
      <c r="S3245" s="34">
        <f>ROUND(('NEW Reference'!L$16*List!$H3245)+'NEW Reference'!L$17,0)</f>
        <v>3809</v>
      </c>
      <c r="T3245" s="34">
        <f>ROUND(('NEW Reference'!M$16*List!$H3245)+'NEW Reference'!M$17,0)</f>
        <v>4549</v>
      </c>
      <c r="U3245" s="34">
        <f>ROUND(('NEW Reference'!N$16*List!$H3245)+'NEW Reference'!N$17,0)</f>
        <v>18355</v>
      </c>
      <c r="V3245" s="35">
        <f>ROUND(('NEW Reference'!O$16*List!$H3245)+'NEW Reference'!O$17,0)</f>
        <v>682</v>
      </c>
      <c r="W3245" s="35">
        <f>ROUND(('NEW Reference'!P$16*List!$H3245)+'NEW Reference'!P$17,0)</f>
        <v>962</v>
      </c>
      <c r="X3245" s="35">
        <f>ROUND(('NEW Reference'!Q$16*List!$H3245)+'NEW Reference'!Q$17,0)</f>
        <v>481</v>
      </c>
      <c r="Y3245" s="36"/>
      <c r="Z3245" s="4" t="str">
        <f t="shared" si="151"/>
        <v>JAYUYA, Puerto Rico</v>
      </c>
      <c r="AA3245" s="46" t="s">
        <v>8873</v>
      </c>
      <c r="AB3245" s="37" t="s">
        <v>49</v>
      </c>
      <c r="AC3245" s="41" t="s">
        <v>8764</v>
      </c>
      <c r="AD3245" s="42"/>
      <c r="AE3245">
        <f t="shared" si="152"/>
        <v>0.4047</v>
      </c>
    </row>
    <row r="3246" spans="1:31">
      <c r="A3246" s="28" t="s">
        <v>8874</v>
      </c>
      <c r="B3246" s="44" t="s">
        <v>8875</v>
      </c>
      <c r="C3246" s="45">
        <v>38660</v>
      </c>
      <c r="D3246" s="30" t="s">
        <v>1397</v>
      </c>
      <c r="E3246" s="46" t="s">
        <v>8876</v>
      </c>
      <c r="F3246" s="50" t="s">
        <v>8764</v>
      </c>
      <c r="G3246" s="33" t="s">
        <v>48</v>
      </c>
      <c r="H3246" s="27">
        <v>0.8226500000000001</v>
      </c>
      <c r="I3246" s="34">
        <f>ROUND(('NEW Reference'!B$16*List!$H3246)+'NEW Reference'!B$17,0)</f>
        <v>1051</v>
      </c>
      <c r="J3246" s="34">
        <f>ROUND(('NEW Reference'!C$16*List!$H3246)+'NEW Reference'!C$17,0)</f>
        <v>1568</v>
      </c>
      <c r="K3246" s="34">
        <f>ROUND(('NEW Reference'!D$16*List!$H3246)+'NEW Reference'!D$17,0)</f>
        <v>1878</v>
      </c>
      <c r="L3246" s="34">
        <f>ROUND(('NEW Reference'!E$16*List!$H3246)+'NEW Reference'!E$17,0)</f>
        <v>2322</v>
      </c>
      <c r="M3246" s="34">
        <f>ROUND(('NEW Reference'!F$16*List!$H3246)+'NEW Reference'!F$17,0)</f>
        <v>2419</v>
      </c>
      <c r="N3246" s="34">
        <f>ROUND(('NEW Reference'!G$16*List!$H3246)+'NEW Reference'!G$17,0)</f>
        <v>2739</v>
      </c>
      <c r="O3246" s="34">
        <f>ROUND(('NEW Reference'!H$16*List!$H3246)+'NEW Reference'!H$17,0)</f>
        <v>2843</v>
      </c>
      <c r="P3246" s="34">
        <f>ROUND(('NEW Reference'!I$16*List!$H3246)+'NEW Reference'!I$17,0)</f>
        <v>2955</v>
      </c>
      <c r="Q3246" s="34">
        <f>ROUND(('NEW Reference'!J$16*List!$H3246)+'NEW Reference'!J$17,0)</f>
        <v>3422</v>
      </c>
      <c r="R3246" s="34">
        <f>ROUND(('NEW Reference'!K$16*List!$H3246)+'NEW Reference'!K$17,0)</f>
        <v>3530</v>
      </c>
      <c r="S3246" s="34">
        <f>ROUND(('NEW Reference'!L$16*List!$H3246)+'NEW Reference'!L$17,0)</f>
        <v>3809</v>
      </c>
      <c r="T3246" s="34">
        <f>ROUND(('NEW Reference'!M$16*List!$H3246)+'NEW Reference'!M$17,0)</f>
        <v>4549</v>
      </c>
      <c r="U3246" s="34">
        <f>ROUND(('NEW Reference'!N$16*List!$H3246)+'NEW Reference'!N$17,0)</f>
        <v>18355</v>
      </c>
      <c r="V3246" s="35">
        <f>ROUND(('NEW Reference'!O$16*List!$H3246)+'NEW Reference'!O$17,0)</f>
        <v>682</v>
      </c>
      <c r="W3246" s="35">
        <f>ROUND(('NEW Reference'!P$16*List!$H3246)+'NEW Reference'!P$17,0)</f>
        <v>962</v>
      </c>
      <c r="X3246" s="35">
        <f>ROUND(('NEW Reference'!Q$16*List!$H3246)+'NEW Reference'!Q$17,0)</f>
        <v>481</v>
      </c>
      <c r="Y3246" s="36"/>
      <c r="Z3246" s="4" t="str">
        <f t="shared" si="151"/>
        <v>JUANA DIAZ, Puerto Rico</v>
      </c>
      <c r="AA3246" s="37" t="s">
        <v>8876</v>
      </c>
      <c r="AB3246" s="37" t="s">
        <v>49</v>
      </c>
      <c r="AC3246" s="32" t="s">
        <v>8764</v>
      </c>
      <c r="AD3246" s="38"/>
      <c r="AE3246">
        <f t="shared" si="152"/>
        <v>0.35270000000000001</v>
      </c>
    </row>
    <row r="3247" spans="1:31">
      <c r="A3247" s="28" t="s">
        <v>8877</v>
      </c>
      <c r="B3247" s="44" t="s">
        <v>8878</v>
      </c>
      <c r="C3247" s="45">
        <v>41980</v>
      </c>
      <c r="D3247" s="30" t="s">
        <v>1547</v>
      </c>
      <c r="E3247" s="46" t="s">
        <v>8879</v>
      </c>
      <c r="F3247" s="50" t="s">
        <v>8764</v>
      </c>
      <c r="G3247" s="33" t="s">
        <v>48</v>
      </c>
      <c r="H3247" s="27">
        <v>0.8226500000000001</v>
      </c>
      <c r="I3247" s="34">
        <f>ROUND(('NEW Reference'!B$16*List!$H3247)+'NEW Reference'!B$17,0)</f>
        <v>1051</v>
      </c>
      <c r="J3247" s="34">
        <f>ROUND(('NEW Reference'!C$16*List!$H3247)+'NEW Reference'!C$17,0)</f>
        <v>1568</v>
      </c>
      <c r="K3247" s="34">
        <f>ROUND(('NEW Reference'!D$16*List!$H3247)+'NEW Reference'!D$17,0)</f>
        <v>1878</v>
      </c>
      <c r="L3247" s="34">
        <f>ROUND(('NEW Reference'!E$16*List!$H3247)+'NEW Reference'!E$17,0)</f>
        <v>2322</v>
      </c>
      <c r="M3247" s="34">
        <f>ROUND(('NEW Reference'!F$16*List!$H3247)+'NEW Reference'!F$17,0)</f>
        <v>2419</v>
      </c>
      <c r="N3247" s="34">
        <f>ROUND(('NEW Reference'!G$16*List!$H3247)+'NEW Reference'!G$17,0)</f>
        <v>2739</v>
      </c>
      <c r="O3247" s="34">
        <f>ROUND(('NEW Reference'!H$16*List!$H3247)+'NEW Reference'!H$17,0)</f>
        <v>2843</v>
      </c>
      <c r="P3247" s="34">
        <f>ROUND(('NEW Reference'!I$16*List!$H3247)+'NEW Reference'!I$17,0)</f>
        <v>2955</v>
      </c>
      <c r="Q3247" s="34">
        <f>ROUND(('NEW Reference'!J$16*List!$H3247)+'NEW Reference'!J$17,0)</f>
        <v>3422</v>
      </c>
      <c r="R3247" s="34">
        <f>ROUND(('NEW Reference'!K$16*List!$H3247)+'NEW Reference'!K$17,0)</f>
        <v>3530</v>
      </c>
      <c r="S3247" s="34">
        <f>ROUND(('NEW Reference'!L$16*List!$H3247)+'NEW Reference'!L$17,0)</f>
        <v>3809</v>
      </c>
      <c r="T3247" s="34">
        <f>ROUND(('NEW Reference'!M$16*List!$H3247)+'NEW Reference'!M$17,0)</f>
        <v>4549</v>
      </c>
      <c r="U3247" s="34">
        <f>ROUND(('NEW Reference'!N$16*List!$H3247)+'NEW Reference'!N$17,0)</f>
        <v>18355</v>
      </c>
      <c r="V3247" s="35">
        <f>ROUND(('NEW Reference'!O$16*List!$H3247)+'NEW Reference'!O$17,0)</f>
        <v>682</v>
      </c>
      <c r="W3247" s="35">
        <f>ROUND(('NEW Reference'!P$16*List!$H3247)+'NEW Reference'!P$17,0)</f>
        <v>962</v>
      </c>
      <c r="X3247" s="35">
        <f>ROUND(('NEW Reference'!Q$16*List!$H3247)+'NEW Reference'!Q$17,0)</f>
        <v>481</v>
      </c>
      <c r="Y3247" s="36"/>
      <c r="Z3247" s="4" t="str">
        <f t="shared" si="151"/>
        <v>JUNCOS, Puerto Rico</v>
      </c>
      <c r="AA3247" s="46" t="s">
        <v>8879</v>
      </c>
      <c r="AB3247" s="37" t="s">
        <v>49</v>
      </c>
      <c r="AC3247" s="41" t="s">
        <v>8764</v>
      </c>
      <c r="AD3247" s="42"/>
      <c r="AE3247">
        <f t="shared" si="152"/>
        <v>0.37230000000000002</v>
      </c>
    </row>
    <row r="3248" spans="1:31">
      <c r="A3248" s="28" t="s">
        <v>8880</v>
      </c>
      <c r="B3248" s="44" t="s">
        <v>8881</v>
      </c>
      <c r="C3248" s="45">
        <v>41900</v>
      </c>
      <c r="D3248" s="30" t="s">
        <v>1540</v>
      </c>
      <c r="E3248" s="46" t="s">
        <v>8882</v>
      </c>
      <c r="F3248" s="50" t="s">
        <v>8764</v>
      </c>
      <c r="G3248" s="33" t="s">
        <v>48</v>
      </c>
      <c r="H3248" s="27">
        <v>0.8226500000000001</v>
      </c>
      <c r="I3248" s="34">
        <f>ROUND(('NEW Reference'!B$16*List!$H3248)+'NEW Reference'!B$17,0)</f>
        <v>1051</v>
      </c>
      <c r="J3248" s="34">
        <f>ROUND(('NEW Reference'!C$16*List!$H3248)+'NEW Reference'!C$17,0)</f>
        <v>1568</v>
      </c>
      <c r="K3248" s="34">
        <f>ROUND(('NEW Reference'!D$16*List!$H3248)+'NEW Reference'!D$17,0)</f>
        <v>1878</v>
      </c>
      <c r="L3248" s="34">
        <f>ROUND(('NEW Reference'!E$16*List!$H3248)+'NEW Reference'!E$17,0)</f>
        <v>2322</v>
      </c>
      <c r="M3248" s="34">
        <f>ROUND(('NEW Reference'!F$16*List!$H3248)+'NEW Reference'!F$17,0)</f>
        <v>2419</v>
      </c>
      <c r="N3248" s="34">
        <f>ROUND(('NEW Reference'!G$16*List!$H3248)+'NEW Reference'!G$17,0)</f>
        <v>2739</v>
      </c>
      <c r="O3248" s="34">
        <f>ROUND(('NEW Reference'!H$16*List!$H3248)+'NEW Reference'!H$17,0)</f>
        <v>2843</v>
      </c>
      <c r="P3248" s="34">
        <f>ROUND(('NEW Reference'!I$16*List!$H3248)+'NEW Reference'!I$17,0)</f>
        <v>2955</v>
      </c>
      <c r="Q3248" s="34">
        <f>ROUND(('NEW Reference'!J$16*List!$H3248)+'NEW Reference'!J$17,0)</f>
        <v>3422</v>
      </c>
      <c r="R3248" s="34">
        <f>ROUND(('NEW Reference'!K$16*List!$H3248)+'NEW Reference'!K$17,0)</f>
        <v>3530</v>
      </c>
      <c r="S3248" s="34">
        <f>ROUND(('NEW Reference'!L$16*List!$H3248)+'NEW Reference'!L$17,0)</f>
        <v>3809</v>
      </c>
      <c r="T3248" s="34">
        <f>ROUND(('NEW Reference'!M$16*List!$H3248)+'NEW Reference'!M$17,0)</f>
        <v>4549</v>
      </c>
      <c r="U3248" s="34">
        <f>ROUND(('NEW Reference'!N$16*List!$H3248)+'NEW Reference'!N$17,0)</f>
        <v>18355</v>
      </c>
      <c r="V3248" s="35">
        <f>ROUND(('NEW Reference'!O$16*List!$H3248)+'NEW Reference'!O$17,0)</f>
        <v>682</v>
      </c>
      <c r="W3248" s="35">
        <f>ROUND(('NEW Reference'!P$16*List!$H3248)+'NEW Reference'!P$17,0)</f>
        <v>962</v>
      </c>
      <c r="X3248" s="35">
        <f>ROUND(('NEW Reference'!Q$16*List!$H3248)+'NEW Reference'!Q$17,0)</f>
        <v>481</v>
      </c>
      <c r="Y3248" s="36"/>
      <c r="Z3248" s="4" t="str">
        <f t="shared" si="151"/>
        <v>LAJAS, Puerto Rico</v>
      </c>
      <c r="AA3248" s="37" t="s">
        <v>8882</v>
      </c>
      <c r="AB3248" s="37" t="s">
        <v>49</v>
      </c>
      <c r="AC3248" s="32" t="s">
        <v>8764</v>
      </c>
      <c r="AD3248" s="38"/>
      <c r="AE3248">
        <f t="shared" si="152"/>
        <v>0.41339999999999999</v>
      </c>
    </row>
    <row r="3249" spans="1:31">
      <c r="A3249" s="28" t="s">
        <v>8883</v>
      </c>
      <c r="B3249" s="44" t="s">
        <v>8884</v>
      </c>
      <c r="C3249" s="45">
        <v>10380</v>
      </c>
      <c r="D3249" s="30" t="s">
        <v>274</v>
      </c>
      <c r="E3249" s="46" t="s">
        <v>8885</v>
      </c>
      <c r="F3249" s="50" t="s">
        <v>8764</v>
      </c>
      <c r="G3249" s="33" t="s">
        <v>48</v>
      </c>
      <c r="H3249" s="27">
        <v>0.8226500000000001</v>
      </c>
      <c r="I3249" s="34">
        <f>ROUND(('NEW Reference'!B$16*List!$H3249)+'NEW Reference'!B$17,0)</f>
        <v>1051</v>
      </c>
      <c r="J3249" s="34">
        <f>ROUND(('NEW Reference'!C$16*List!$H3249)+'NEW Reference'!C$17,0)</f>
        <v>1568</v>
      </c>
      <c r="K3249" s="34">
        <f>ROUND(('NEW Reference'!D$16*List!$H3249)+'NEW Reference'!D$17,0)</f>
        <v>1878</v>
      </c>
      <c r="L3249" s="34">
        <f>ROUND(('NEW Reference'!E$16*List!$H3249)+'NEW Reference'!E$17,0)</f>
        <v>2322</v>
      </c>
      <c r="M3249" s="34">
        <f>ROUND(('NEW Reference'!F$16*List!$H3249)+'NEW Reference'!F$17,0)</f>
        <v>2419</v>
      </c>
      <c r="N3249" s="34">
        <f>ROUND(('NEW Reference'!G$16*List!$H3249)+'NEW Reference'!G$17,0)</f>
        <v>2739</v>
      </c>
      <c r="O3249" s="34">
        <f>ROUND(('NEW Reference'!H$16*List!$H3249)+'NEW Reference'!H$17,0)</f>
        <v>2843</v>
      </c>
      <c r="P3249" s="34">
        <f>ROUND(('NEW Reference'!I$16*List!$H3249)+'NEW Reference'!I$17,0)</f>
        <v>2955</v>
      </c>
      <c r="Q3249" s="34">
        <f>ROUND(('NEW Reference'!J$16*List!$H3249)+'NEW Reference'!J$17,0)</f>
        <v>3422</v>
      </c>
      <c r="R3249" s="34">
        <f>ROUND(('NEW Reference'!K$16*List!$H3249)+'NEW Reference'!K$17,0)</f>
        <v>3530</v>
      </c>
      <c r="S3249" s="34">
        <f>ROUND(('NEW Reference'!L$16*List!$H3249)+'NEW Reference'!L$17,0)</f>
        <v>3809</v>
      </c>
      <c r="T3249" s="34">
        <f>ROUND(('NEW Reference'!M$16*List!$H3249)+'NEW Reference'!M$17,0)</f>
        <v>4549</v>
      </c>
      <c r="U3249" s="34">
        <f>ROUND(('NEW Reference'!N$16*List!$H3249)+'NEW Reference'!N$17,0)</f>
        <v>18355</v>
      </c>
      <c r="V3249" s="35">
        <f>ROUND(('NEW Reference'!O$16*List!$H3249)+'NEW Reference'!O$17,0)</f>
        <v>682</v>
      </c>
      <c r="W3249" s="35">
        <f>ROUND(('NEW Reference'!P$16*List!$H3249)+'NEW Reference'!P$17,0)</f>
        <v>962</v>
      </c>
      <c r="X3249" s="35">
        <f>ROUND(('NEW Reference'!Q$16*List!$H3249)+'NEW Reference'!Q$17,0)</f>
        <v>481</v>
      </c>
      <c r="Y3249" s="36"/>
      <c r="Z3249" s="4" t="str">
        <f t="shared" si="151"/>
        <v>LARES, Puerto Rico</v>
      </c>
      <c r="AA3249" s="46" t="s">
        <v>8885</v>
      </c>
      <c r="AB3249" s="37" t="s">
        <v>49</v>
      </c>
      <c r="AC3249" s="41" t="s">
        <v>8764</v>
      </c>
      <c r="AD3249" s="42"/>
      <c r="AE3249">
        <f t="shared" si="152"/>
        <v>0.30160000000000003</v>
      </c>
    </row>
    <row r="3250" spans="1:31">
      <c r="A3250" s="28" t="s">
        <v>8886</v>
      </c>
      <c r="B3250" s="44" t="s">
        <v>8887</v>
      </c>
      <c r="C3250" s="45">
        <v>32420</v>
      </c>
      <c r="D3250" s="30" t="s">
        <v>1168</v>
      </c>
      <c r="E3250" s="46" t="s">
        <v>8888</v>
      </c>
      <c r="F3250" s="50" t="s">
        <v>8764</v>
      </c>
      <c r="G3250" s="33" t="s">
        <v>48</v>
      </c>
      <c r="H3250" s="27">
        <v>0.8226500000000001</v>
      </c>
      <c r="I3250" s="34">
        <f>ROUND(('NEW Reference'!B$16*List!$H3250)+'NEW Reference'!B$17,0)</f>
        <v>1051</v>
      </c>
      <c r="J3250" s="34">
        <f>ROUND(('NEW Reference'!C$16*List!$H3250)+'NEW Reference'!C$17,0)</f>
        <v>1568</v>
      </c>
      <c r="K3250" s="34">
        <f>ROUND(('NEW Reference'!D$16*List!$H3250)+'NEW Reference'!D$17,0)</f>
        <v>1878</v>
      </c>
      <c r="L3250" s="34">
        <f>ROUND(('NEW Reference'!E$16*List!$H3250)+'NEW Reference'!E$17,0)</f>
        <v>2322</v>
      </c>
      <c r="M3250" s="34">
        <f>ROUND(('NEW Reference'!F$16*List!$H3250)+'NEW Reference'!F$17,0)</f>
        <v>2419</v>
      </c>
      <c r="N3250" s="34">
        <f>ROUND(('NEW Reference'!G$16*List!$H3250)+'NEW Reference'!G$17,0)</f>
        <v>2739</v>
      </c>
      <c r="O3250" s="34">
        <f>ROUND(('NEW Reference'!H$16*List!$H3250)+'NEW Reference'!H$17,0)</f>
        <v>2843</v>
      </c>
      <c r="P3250" s="34">
        <f>ROUND(('NEW Reference'!I$16*List!$H3250)+'NEW Reference'!I$17,0)</f>
        <v>2955</v>
      </c>
      <c r="Q3250" s="34">
        <f>ROUND(('NEW Reference'!J$16*List!$H3250)+'NEW Reference'!J$17,0)</f>
        <v>3422</v>
      </c>
      <c r="R3250" s="34">
        <f>ROUND(('NEW Reference'!K$16*List!$H3250)+'NEW Reference'!K$17,0)</f>
        <v>3530</v>
      </c>
      <c r="S3250" s="34">
        <f>ROUND(('NEW Reference'!L$16*List!$H3250)+'NEW Reference'!L$17,0)</f>
        <v>3809</v>
      </c>
      <c r="T3250" s="34">
        <f>ROUND(('NEW Reference'!M$16*List!$H3250)+'NEW Reference'!M$17,0)</f>
        <v>4549</v>
      </c>
      <c r="U3250" s="34">
        <f>ROUND(('NEW Reference'!N$16*List!$H3250)+'NEW Reference'!N$17,0)</f>
        <v>18355</v>
      </c>
      <c r="V3250" s="35">
        <f>ROUND(('NEW Reference'!O$16*List!$H3250)+'NEW Reference'!O$17,0)</f>
        <v>682</v>
      </c>
      <c r="W3250" s="35">
        <f>ROUND(('NEW Reference'!P$16*List!$H3250)+'NEW Reference'!P$17,0)</f>
        <v>962</v>
      </c>
      <c r="X3250" s="35">
        <f>ROUND(('NEW Reference'!Q$16*List!$H3250)+'NEW Reference'!Q$17,0)</f>
        <v>481</v>
      </c>
      <c r="Y3250" s="36"/>
      <c r="Z3250" s="4" t="str">
        <f t="shared" si="151"/>
        <v>LAS MARIAS, Puerto Rico</v>
      </c>
      <c r="AA3250" s="46" t="s">
        <v>8888</v>
      </c>
      <c r="AB3250" s="37" t="s">
        <v>49</v>
      </c>
      <c r="AC3250" s="41" t="s">
        <v>8764</v>
      </c>
      <c r="AD3250" s="42"/>
      <c r="AE3250">
        <f t="shared" si="152"/>
        <v>0.33079999999999998</v>
      </c>
    </row>
    <row r="3251" spans="1:31">
      <c r="A3251" s="28" t="s">
        <v>8889</v>
      </c>
      <c r="B3251" s="44" t="s">
        <v>8890</v>
      </c>
      <c r="C3251" s="45">
        <v>41980</v>
      </c>
      <c r="D3251" s="30" t="s">
        <v>1547</v>
      </c>
      <c r="E3251" s="46" t="s">
        <v>8891</v>
      </c>
      <c r="F3251" s="50" t="s">
        <v>8764</v>
      </c>
      <c r="G3251" s="33" t="s">
        <v>48</v>
      </c>
      <c r="H3251" s="27">
        <v>0.8226500000000001</v>
      </c>
      <c r="I3251" s="34">
        <f>ROUND(('NEW Reference'!B$16*List!$H3251)+'NEW Reference'!B$17,0)</f>
        <v>1051</v>
      </c>
      <c r="J3251" s="34">
        <f>ROUND(('NEW Reference'!C$16*List!$H3251)+'NEW Reference'!C$17,0)</f>
        <v>1568</v>
      </c>
      <c r="K3251" s="34">
        <f>ROUND(('NEW Reference'!D$16*List!$H3251)+'NEW Reference'!D$17,0)</f>
        <v>1878</v>
      </c>
      <c r="L3251" s="34">
        <f>ROUND(('NEW Reference'!E$16*List!$H3251)+'NEW Reference'!E$17,0)</f>
        <v>2322</v>
      </c>
      <c r="M3251" s="34">
        <f>ROUND(('NEW Reference'!F$16*List!$H3251)+'NEW Reference'!F$17,0)</f>
        <v>2419</v>
      </c>
      <c r="N3251" s="34">
        <f>ROUND(('NEW Reference'!G$16*List!$H3251)+'NEW Reference'!G$17,0)</f>
        <v>2739</v>
      </c>
      <c r="O3251" s="34">
        <f>ROUND(('NEW Reference'!H$16*List!$H3251)+'NEW Reference'!H$17,0)</f>
        <v>2843</v>
      </c>
      <c r="P3251" s="34">
        <f>ROUND(('NEW Reference'!I$16*List!$H3251)+'NEW Reference'!I$17,0)</f>
        <v>2955</v>
      </c>
      <c r="Q3251" s="34">
        <f>ROUND(('NEW Reference'!J$16*List!$H3251)+'NEW Reference'!J$17,0)</f>
        <v>3422</v>
      </c>
      <c r="R3251" s="34">
        <f>ROUND(('NEW Reference'!K$16*List!$H3251)+'NEW Reference'!K$17,0)</f>
        <v>3530</v>
      </c>
      <c r="S3251" s="34">
        <f>ROUND(('NEW Reference'!L$16*List!$H3251)+'NEW Reference'!L$17,0)</f>
        <v>3809</v>
      </c>
      <c r="T3251" s="34">
        <f>ROUND(('NEW Reference'!M$16*List!$H3251)+'NEW Reference'!M$17,0)</f>
        <v>4549</v>
      </c>
      <c r="U3251" s="34">
        <f>ROUND(('NEW Reference'!N$16*List!$H3251)+'NEW Reference'!N$17,0)</f>
        <v>18355</v>
      </c>
      <c r="V3251" s="35">
        <f>ROUND(('NEW Reference'!O$16*List!$H3251)+'NEW Reference'!O$17,0)</f>
        <v>682</v>
      </c>
      <c r="W3251" s="35">
        <f>ROUND(('NEW Reference'!P$16*List!$H3251)+'NEW Reference'!P$17,0)</f>
        <v>962</v>
      </c>
      <c r="X3251" s="35">
        <f>ROUND(('NEW Reference'!Q$16*List!$H3251)+'NEW Reference'!Q$17,0)</f>
        <v>481</v>
      </c>
      <c r="Y3251" s="36"/>
      <c r="Z3251" s="4" t="str">
        <f t="shared" si="151"/>
        <v>LAS PIEDRAS, Puerto Rico</v>
      </c>
      <c r="AA3251" s="46" t="s">
        <v>8891</v>
      </c>
      <c r="AB3251" s="37" t="s">
        <v>49</v>
      </c>
      <c r="AC3251" s="41" t="s">
        <v>8764</v>
      </c>
      <c r="AD3251" s="42"/>
      <c r="AE3251">
        <f t="shared" si="152"/>
        <v>0.37230000000000002</v>
      </c>
    </row>
    <row r="3252" spans="1:31">
      <c r="A3252" s="28" t="s">
        <v>8892</v>
      </c>
      <c r="B3252" s="44" t="s">
        <v>8893</v>
      </c>
      <c r="C3252" s="45">
        <v>41980</v>
      </c>
      <c r="D3252" s="30" t="s">
        <v>1547</v>
      </c>
      <c r="E3252" s="46" t="s">
        <v>8894</v>
      </c>
      <c r="F3252" s="50" t="s">
        <v>8764</v>
      </c>
      <c r="G3252" s="33" t="s">
        <v>48</v>
      </c>
      <c r="H3252" s="27">
        <v>0.8226500000000001</v>
      </c>
      <c r="I3252" s="34">
        <f>ROUND(('NEW Reference'!B$16*List!$H3252)+'NEW Reference'!B$17,0)</f>
        <v>1051</v>
      </c>
      <c r="J3252" s="34">
        <f>ROUND(('NEW Reference'!C$16*List!$H3252)+'NEW Reference'!C$17,0)</f>
        <v>1568</v>
      </c>
      <c r="K3252" s="34">
        <f>ROUND(('NEW Reference'!D$16*List!$H3252)+'NEW Reference'!D$17,0)</f>
        <v>1878</v>
      </c>
      <c r="L3252" s="34">
        <f>ROUND(('NEW Reference'!E$16*List!$H3252)+'NEW Reference'!E$17,0)</f>
        <v>2322</v>
      </c>
      <c r="M3252" s="34">
        <f>ROUND(('NEW Reference'!F$16*List!$H3252)+'NEW Reference'!F$17,0)</f>
        <v>2419</v>
      </c>
      <c r="N3252" s="34">
        <f>ROUND(('NEW Reference'!G$16*List!$H3252)+'NEW Reference'!G$17,0)</f>
        <v>2739</v>
      </c>
      <c r="O3252" s="34">
        <f>ROUND(('NEW Reference'!H$16*List!$H3252)+'NEW Reference'!H$17,0)</f>
        <v>2843</v>
      </c>
      <c r="P3252" s="34">
        <f>ROUND(('NEW Reference'!I$16*List!$H3252)+'NEW Reference'!I$17,0)</f>
        <v>2955</v>
      </c>
      <c r="Q3252" s="34">
        <f>ROUND(('NEW Reference'!J$16*List!$H3252)+'NEW Reference'!J$17,0)</f>
        <v>3422</v>
      </c>
      <c r="R3252" s="34">
        <f>ROUND(('NEW Reference'!K$16*List!$H3252)+'NEW Reference'!K$17,0)</f>
        <v>3530</v>
      </c>
      <c r="S3252" s="34">
        <f>ROUND(('NEW Reference'!L$16*List!$H3252)+'NEW Reference'!L$17,0)</f>
        <v>3809</v>
      </c>
      <c r="T3252" s="34">
        <f>ROUND(('NEW Reference'!M$16*List!$H3252)+'NEW Reference'!M$17,0)</f>
        <v>4549</v>
      </c>
      <c r="U3252" s="34">
        <f>ROUND(('NEW Reference'!N$16*List!$H3252)+'NEW Reference'!N$17,0)</f>
        <v>18355</v>
      </c>
      <c r="V3252" s="35">
        <f>ROUND(('NEW Reference'!O$16*List!$H3252)+'NEW Reference'!O$17,0)</f>
        <v>682</v>
      </c>
      <c r="W3252" s="35">
        <f>ROUND(('NEW Reference'!P$16*List!$H3252)+'NEW Reference'!P$17,0)</f>
        <v>962</v>
      </c>
      <c r="X3252" s="35">
        <f>ROUND(('NEW Reference'!Q$16*List!$H3252)+'NEW Reference'!Q$17,0)</f>
        <v>481</v>
      </c>
      <c r="Y3252" s="36"/>
      <c r="Z3252" s="4" t="str">
        <f t="shared" si="151"/>
        <v>LOIZA, Puerto Rico</v>
      </c>
      <c r="AA3252" s="46" t="s">
        <v>8894</v>
      </c>
      <c r="AB3252" s="37" t="s">
        <v>49</v>
      </c>
      <c r="AC3252" s="41" t="s">
        <v>8764</v>
      </c>
      <c r="AD3252" s="42"/>
      <c r="AE3252">
        <f t="shared" si="152"/>
        <v>0.37230000000000002</v>
      </c>
    </row>
    <row r="3253" spans="1:31">
      <c r="A3253" s="28" t="s">
        <v>8895</v>
      </c>
      <c r="B3253" s="44" t="s">
        <v>8896</v>
      </c>
      <c r="C3253" s="45">
        <v>41980</v>
      </c>
      <c r="D3253" s="30" t="s">
        <v>1547</v>
      </c>
      <c r="E3253" s="46" t="s">
        <v>8897</v>
      </c>
      <c r="F3253" s="50" t="s">
        <v>8764</v>
      </c>
      <c r="G3253" s="33" t="s">
        <v>48</v>
      </c>
      <c r="H3253" s="27">
        <v>0.8226500000000001</v>
      </c>
      <c r="I3253" s="34">
        <f>ROUND(('NEW Reference'!B$16*List!$H3253)+'NEW Reference'!B$17,0)</f>
        <v>1051</v>
      </c>
      <c r="J3253" s="34">
        <f>ROUND(('NEW Reference'!C$16*List!$H3253)+'NEW Reference'!C$17,0)</f>
        <v>1568</v>
      </c>
      <c r="K3253" s="34">
        <f>ROUND(('NEW Reference'!D$16*List!$H3253)+'NEW Reference'!D$17,0)</f>
        <v>1878</v>
      </c>
      <c r="L3253" s="34">
        <f>ROUND(('NEW Reference'!E$16*List!$H3253)+'NEW Reference'!E$17,0)</f>
        <v>2322</v>
      </c>
      <c r="M3253" s="34">
        <f>ROUND(('NEW Reference'!F$16*List!$H3253)+'NEW Reference'!F$17,0)</f>
        <v>2419</v>
      </c>
      <c r="N3253" s="34">
        <f>ROUND(('NEW Reference'!G$16*List!$H3253)+'NEW Reference'!G$17,0)</f>
        <v>2739</v>
      </c>
      <c r="O3253" s="34">
        <f>ROUND(('NEW Reference'!H$16*List!$H3253)+'NEW Reference'!H$17,0)</f>
        <v>2843</v>
      </c>
      <c r="P3253" s="34">
        <f>ROUND(('NEW Reference'!I$16*List!$H3253)+'NEW Reference'!I$17,0)</f>
        <v>2955</v>
      </c>
      <c r="Q3253" s="34">
        <f>ROUND(('NEW Reference'!J$16*List!$H3253)+'NEW Reference'!J$17,0)</f>
        <v>3422</v>
      </c>
      <c r="R3253" s="34">
        <f>ROUND(('NEW Reference'!K$16*List!$H3253)+'NEW Reference'!K$17,0)</f>
        <v>3530</v>
      </c>
      <c r="S3253" s="34">
        <f>ROUND(('NEW Reference'!L$16*List!$H3253)+'NEW Reference'!L$17,0)</f>
        <v>3809</v>
      </c>
      <c r="T3253" s="34">
        <f>ROUND(('NEW Reference'!M$16*List!$H3253)+'NEW Reference'!M$17,0)</f>
        <v>4549</v>
      </c>
      <c r="U3253" s="34">
        <f>ROUND(('NEW Reference'!N$16*List!$H3253)+'NEW Reference'!N$17,0)</f>
        <v>18355</v>
      </c>
      <c r="V3253" s="35">
        <f>ROUND(('NEW Reference'!O$16*List!$H3253)+'NEW Reference'!O$17,0)</f>
        <v>682</v>
      </c>
      <c r="W3253" s="35">
        <f>ROUND(('NEW Reference'!P$16*List!$H3253)+'NEW Reference'!P$17,0)</f>
        <v>962</v>
      </c>
      <c r="X3253" s="35">
        <f>ROUND(('NEW Reference'!Q$16*List!$H3253)+'NEW Reference'!Q$17,0)</f>
        <v>481</v>
      </c>
      <c r="Y3253" s="36"/>
      <c r="Z3253" s="4" t="str">
        <f t="shared" si="151"/>
        <v>LUQUILLO, Puerto Rico</v>
      </c>
      <c r="AA3253" s="46" t="s">
        <v>8897</v>
      </c>
      <c r="AB3253" s="37" t="s">
        <v>49</v>
      </c>
      <c r="AC3253" s="41" t="s">
        <v>8764</v>
      </c>
      <c r="AD3253" s="42"/>
      <c r="AE3253">
        <f t="shared" si="152"/>
        <v>0.37230000000000002</v>
      </c>
    </row>
    <row r="3254" spans="1:31">
      <c r="A3254" s="28" t="s">
        <v>8898</v>
      </c>
      <c r="B3254" s="44" t="s">
        <v>8899</v>
      </c>
      <c r="C3254" s="45">
        <v>41980</v>
      </c>
      <c r="D3254" s="30" t="s">
        <v>1547</v>
      </c>
      <c r="E3254" s="46" t="s">
        <v>8900</v>
      </c>
      <c r="F3254" s="50" t="s">
        <v>8764</v>
      </c>
      <c r="G3254" s="33" t="s">
        <v>48</v>
      </c>
      <c r="H3254" s="27">
        <v>0.8226500000000001</v>
      </c>
      <c r="I3254" s="34">
        <f>ROUND(('NEW Reference'!B$16*List!$H3254)+'NEW Reference'!B$17,0)</f>
        <v>1051</v>
      </c>
      <c r="J3254" s="34">
        <f>ROUND(('NEW Reference'!C$16*List!$H3254)+'NEW Reference'!C$17,0)</f>
        <v>1568</v>
      </c>
      <c r="K3254" s="34">
        <f>ROUND(('NEW Reference'!D$16*List!$H3254)+'NEW Reference'!D$17,0)</f>
        <v>1878</v>
      </c>
      <c r="L3254" s="34">
        <f>ROUND(('NEW Reference'!E$16*List!$H3254)+'NEW Reference'!E$17,0)</f>
        <v>2322</v>
      </c>
      <c r="M3254" s="34">
        <f>ROUND(('NEW Reference'!F$16*List!$H3254)+'NEW Reference'!F$17,0)</f>
        <v>2419</v>
      </c>
      <c r="N3254" s="34">
        <f>ROUND(('NEW Reference'!G$16*List!$H3254)+'NEW Reference'!G$17,0)</f>
        <v>2739</v>
      </c>
      <c r="O3254" s="34">
        <f>ROUND(('NEW Reference'!H$16*List!$H3254)+'NEW Reference'!H$17,0)</f>
        <v>2843</v>
      </c>
      <c r="P3254" s="34">
        <f>ROUND(('NEW Reference'!I$16*List!$H3254)+'NEW Reference'!I$17,0)</f>
        <v>2955</v>
      </c>
      <c r="Q3254" s="34">
        <f>ROUND(('NEW Reference'!J$16*List!$H3254)+'NEW Reference'!J$17,0)</f>
        <v>3422</v>
      </c>
      <c r="R3254" s="34">
        <f>ROUND(('NEW Reference'!K$16*List!$H3254)+'NEW Reference'!K$17,0)</f>
        <v>3530</v>
      </c>
      <c r="S3254" s="34">
        <f>ROUND(('NEW Reference'!L$16*List!$H3254)+'NEW Reference'!L$17,0)</f>
        <v>3809</v>
      </c>
      <c r="T3254" s="34">
        <f>ROUND(('NEW Reference'!M$16*List!$H3254)+'NEW Reference'!M$17,0)</f>
        <v>4549</v>
      </c>
      <c r="U3254" s="34">
        <f>ROUND(('NEW Reference'!N$16*List!$H3254)+'NEW Reference'!N$17,0)</f>
        <v>18355</v>
      </c>
      <c r="V3254" s="35">
        <f>ROUND(('NEW Reference'!O$16*List!$H3254)+'NEW Reference'!O$17,0)</f>
        <v>682</v>
      </c>
      <c r="W3254" s="35">
        <f>ROUND(('NEW Reference'!P$16*List!$H3254)+'NEW Reference'!P$17,0)</f>
        <v>962</v>
      </c>
      <c r="X3254" s="35">
        <f>ROUND(('NEW Reference'!Q$16*List!$H3254)+'NEW Reference'!Q$17,0)</f>
        <v>481</v>
      </c>
      <c r="Y3254" s="36"/>
      <c r="Z3254" s="4" t="str">
        <f t="shared" si="151"/>
        <v>MANATI, Puerto Rico</v>
      </c>
      <c r="AA3254" s="46" t="s">
        <v>8900</v>
      </c>
      <c r="AB3254" s="37" t="s">
        <v>49</v>
      </c>
      <c r="AC3254" s="41" t="s">
        <v>8764</v>
      </c>
      <c r="AD3254" s="42"/>
      <c r="AE3254">
        <f t="shared" si="152"/>
        <v>0.37230000000000002</v>
      </c>
    </row>
    <row r="3255" spans="1:31">
      <c r="A3255" s="28" t="s">
        <v>8901</v>
      </c>
      <c r="B3255" s="44" t="s">
        <v>8902</v>
      </c>
      <c r="C3255" s="45">
        <v>99940</v>
      </c>
      <c r="D3255" s="30" t="s">
        <v>207</v>
      </c>
      <c r="E3255" s="46" t="s">
        <v>8903</v>
      </c>
      <c r="F3255" s="50" t="s">
        <v>8764</v>
      </c>
      <c r="G3255" s="33" t="s">
        <v>59</v>
      </c>
      <c r="H3255" s="27">
        <v>0.8226500000000001</v>
      </c>
      <c r="I3255" s="34">
        <f>ROUND(('NEW Reference'!B$16*List!$H3255)+'NEW Reference'!B$17,0)</f>
        <v>1051</v>
      </c>
      <c r="J3255" s="34">
        <f>ROUND(('NEW Reference'!C$16*List!$H3255)+'NEW Reference'!C$17,0)</f>
        <v>1568</v>
      </c>
      <c r="K3255" s="34">
        <f>ROUND(('NEW Reference'!D$16*List!$H3255)+'NEW Reference'!D$17,0)</f>
        <v>1878</v>
      </c>
      <c r="L3255" s="34">
        <f>ROUND(('NEW Reference'!E$16*List!$H3255)+'NEW Reference'!E$17,0)</f>
        <v>2322</v>
      </c>
      <c r="M3255" s="34">
        <f>ROUND(('NEW Reference'!F$16*List!$H3255)+'NEW Reference'!F$17,0)</f>
        <v>2419</v>
      </c>
      <c r="N3255" s="34">
        <f>ROUND(('NEW Reference'!G$16*List!$H3255)+'NEW Reference'!G$17,0)</f>
        <v>2739</v>
      </c>
      <c r="O3255" s="34">
        <f>ROUND(('NEW Reference'!H$16*List!$H3255)+'NEW Reference'!H$17,0)</f>
        <v>2843</v>
      </c>
      <c r="P3255" s="34">
        <f>ROUND(('NEW Reference'!I$16*List!$H3255)+'NEW Reference'!I$17,0)</f>
        <v>2955</v>
      </c>
      <c r="Q3255" s="34">
        <f>ROUND(('NEW Reference'!J$16*List!$H3255)+'NEW Reference'!J$17,0)</f>
        <v>3422</v>
      </c>
      <c r="R3255" s="34">
        <f>ROUND(('NEW Reference'!K$16*List!$H3255)+'NEW Reference'!K$17,0)</f>
        <v>3530</v>
      </c>
      <c r="S3255" s="34">
        <f>ROUND(('NEW Reference'!L$16*List!$H3255)+'NEW Reference'!L$17,0)</f>
        <v>3809</v>
      </c>
      <c r="T3255" s="34">
        <f>ROUND(('NEW Reference'!M$16*List!$H3255)+'NEW Reference'!M$17,0)</f>
        <v>4549</v>
      </c>
      <c r="U3255" s="34">
        <f>ROUND(('NEW Reference'!N$16*List!$H3255)+'NEW Reference'!N$17,0)</f>
        <v>18355</v>
      </c>
      <c r="V3255" s="35">
        <f>ROUND(('NEW Reference'!O$16*List!$H3255)+'NEW Reference'!O$17,0)</f>
        <v>682</v>
      </c>
      <c r="W3255" s="35">
        <f>ROUND(('NEW Reference'!P$16*List!$H3255)+'NEW Reference'!P$17,0)</f>
        <v>962</v>
      </c>
      <c r="X3255" s="35">
        <f>ROUND(('NEW Reference'!Q$16*List!$H3255)+'NEW Reference'!Q$17,0)</f>
        <v>481</v>
      </c>
      <c r="Y3255" s="36"/>
      <c r="Z3255" s="4" t="str">
        <f t="shared" si="151"/>
        <v>MARICAO, Puerto Rico</v>
      </c>
      <c r="AA3255" s="46" t="s">
        <v>8903</v>
      </c>
      <c r="AB3255" s="37" t="s">
        <v>49</v>
      </c>
      <c r="AC3255" s="41" t="s">
        <v>8764</v>
      </c>
      <c r="AD3255" s="42"/>
      <c r="AE3255">
        <f t="shared" si="152"/>
        <v>0.4047</v>
      </c>
    </row>
    <row r="3256" spans="1:31">
      <c r="A3256" s="28" t="s">
        <v>8904</v>
      </c>
      <c r="B3256" s="44" t="s">
        <v>8905</v>
      </c>
      <c r="C3256" s="45">
        <v>41980</v>
      </c>
      <c r="D3256" s="30" t="s">
        <v>1547</v>
      </c>
      <c r="E3256" s="46" t="s">
        <v>8906</v>
      </c>
      <c r="F3256" s="50" t="s">
        <v>8764</v>
      </c>
      <c r="G3256" s="33" t="s">
        <v>48</v>
      </c>
      <c r="H3256" s="27">
        <v>0.8226500000000001</v>
      </c>
      <c r="I3256" s="34">
        <f>ROUND(('NEW Reference'!B$16*List!$H3256)+'NEW Reference'!B$17,0)</f>
        <v>1051</v>
      </c>
      <c r="J3256" s="34">
        <f>ROUND(('NEW Reference'!C$16*List!$H3256)+'NEW Reference'!C$17,0)</f>
        <v>1568</v>
      </c>
      <c r="K3256" s="34">
        <f>ROUND(('NEW Reference'!D$16*List!$H3256)+'NEW Reference'!D$17,0)</f>
        <v>1878</v>
      </c>
      <c r="L3256" s="34">
        <f>ROUND(('NEW Reference'!E$16*List!$H3256)+'NEW Reference'!E$17,0)</f>
        <v>2322</v>
      </c>
      <c r="M3256" s="34">
        <f>ROUND(('NEW Reference'!F$16*List!$H3256)+'NEW Reference'!F$17,0)</f>
        <v>2419</v>
      </c>
      <c r="N3256" s="34">
        <f>ROUND(('NEW Reference'!G$16*List!$H3256)+'NEW Reference'!G$17,0)</f>
        <v>2739</v>
      </c>
      <c r="O3256" s="34">
        <f>ROUND(('NEW Reference'!H$16*List!$H3256)+'NEW Reference'!H$17,0)</f>
        <v>2843</v>
      </c>
      <c r="P3256" s="34">
        <f>ROUND(('NEW Reference'!I$16*List!$H3256)+'NEW Reference'!I$17,0)</f>
        <v>2955</v>
      </c>
      <c r="Q3256" s="34">
        <f>ROUND(('NEW Reference'!J$16*List!$H3256)+'NEW Reference'!J$17,0)</f>
        <v>3422</v>
      </c>
      <c r="R3256" s="34">
        <f>ROUND(('NEW Reference'!K$16*List!$H3256)+'NEW Reference'!K$17,0)</f>
        <v>3530</v>
      </c>
      <c r="S3256" s="34">
        <f>ROUND(('NEW Reference'!L$16*List!$H3256)+'NEW Reference'!L$17,0)</f>
        <v>3809</v>
      </c>
      <c r="T3256" s="34">
        <f>ROUND(('NEW Reference'!M$16*List!$H3256)+'NEW Reference'!M$17,0)</f>
        <v>4549</v>
      </c>
      <c r="U3256" s="34">
        <f>ROUND(('NEW Reference'!N$16*List!$H3256)+'NEW Reference'!N$17,0)</f>
        <v>18355</v>
      </c>
      <c r="V3256" s="35">
        <f>ROUND(('NEW Reference'!O$16*List!$H3256)+'NEW Reference'!O$17,0)</f>
        <v>682</v>
      </c>
      <c r="W3256" s="35">
        <f>ROUND(('NEW Reference'!P$16*List!$H3256)+'NEW Reference'!P$17,0)</f>
        <v>962</v>
      </c>
      <c r="X3256" s="35">
        <f>ROUND(('NEW Reference'!Q$16*List!$H3256)+'NEW Reference'!Q$17,0)</f>
        <v>481</v>
      </c>
      <c r="Y3256" s="36"/>
      <c r="Z3256" s="4" t="str">
        <f t="shared" si="151"/>
        <v>MAUNABO, Puerto Rico</v>
      </c>
      <c r="AA3256" s="46" t="s">
        <v>8906</v>
      </c>
      <c r="AB3256" s="37" t="s">
        <v>49</v>
      </c>
      <c r="AC3256" s="41" t="s">
        <v>8764</v>
      </c>
      <c r="AD3256" s="42"/>
      <c r="AE3256">
        <f t="shared" si="152"/>
        <v>0.37230000000000002</v>
      </c>
    </row>
    <row r="3257" spans="1:31">
      <c r="A3257" s="28" t="s">
        <v>8907</v>
      </c>
      <c r="B3257" s="44" t="s">
        <v>8908</v>
      </c>
      <c r="C3257" s="45">
        <v>32420</v>
      </c>
      <c r="D3257" s="30" t="s">
        <v>1168</v>
      </c>
      <c r="E3257" s="46" t="s">
        <v>8909</v>
      </c>
      <c r="F3257" s="50" t="s">
        <v>8764</v>
      </c>
      <c r="G3257" s="33" t="s">
        <v>48</v>
      </c>
      <c r="H3257" s="27">
        <v>0.8226500000000001</v>
      </c>
      <c r="I3257" s="34">
        <f>ROUND(('NEW Reference'!B$16*List!$H3257)+'NEW Reference'!B$17,0)</f>
        <v>1051</v>
      </c>
      <c r="J3257" s="34">
        <f>ROUND(('NEW Reference'!C$16*List!$H3257)+'NEW Reference'!C$17,0)</f>
        <v>1568</v>
      </c>
      <c r="K3257" s="34">
        <f>ROUND(('NEW Reference'!D$16*List!$H3257)+'NEW Reference'!D$17,0)</f>
        <v>1878</v>
      </c>
      <c r="L3257" s="34">
        <f>ROUND(('NEW Reference'!E$16*List!$H3257)+'NEW Reference'!E$17,0)</f>
        <v>2322</v>
      </c>
      <c r="M3257" s="34">
        <f>ROUND(('NEW Reference'!F$16*List!$H3257)+'NEW Reference'!F$17,0)</f>
        <v>2419</v>
      </c>
      <c r="N3257" s="34">
        <f>ROUND(('NEW Reference'!G$16*List!$H3257)+'NEW Reference'!G$17,0)</f>
        <v>2739</v>
      </c>
      <c r="O3257" s="34">
        <f>ROUND(('NEW Reference'!H$16*List!$H3257)+'NEW Reference'!H$17,0)</f>
        <v>2843</v>
      </c>
      <c r="P3257" s="34">
        <f>ROUND(('NEW Reference'!I$16*List!$H3257)+'NEW Reference'!I$17,0)</f>
        <v>2955</v>
      </c>
      <c r="Q3257" s="34">
        <f>ROUND(('NEW Reference'!J$16*List!$H3257)+'NEW Reference'!J$17,0)</f>
        <v>3422</v>
      </c>
      <c r="R3257" s="34">
        <f>ROUND(('NEW Reference'!K$16*List!$H3257)+'NEW Reference'!K$17,0)</f>
        <v>3530</v>
      </c>
      <c r="S3257" s="34">
        <f>ROUND(('NEW Reference'!L$16*List!$H3257)+'NEW Reference'!L$17,0)</f>
        <v>3809</v>
      </c>
      <c r="T3257" s="34">
        <f>ROUND(('NEW Reference'!M$16*List!$H3257)+'NEW Reference'!M$17,0)</f>
        <v>4549</v>
      </c>
      <c r="U3257" s="34">
        <f>ROUND(('NEW Reference'!N$16*List!$H3257)+'NEW Reference'!N$17,0)</f>
        <v>18355</v>
      </c>
      <c r="V3257" s="35">
        <f>ROUND(('NEW Reference'!O$16*List!$H3257)+'NEW Reference'!O$17,0)</f>
        <v>682</v>
      </c>
      <c r="W3257" s="35">
        <f>ROUND(('NEW Reference'!P$16*List!$H3257)+'NEW Reference'!P$17,0)</f>
        <v>962</v>
      </c>
      <c r="X3257" s="35">
        <f>ROUND(('NEW Reference'!Q$16*List!$H3257)+'NEW Reference'!Q$17,0)</f>
        <v>481</v>
      </c>
      <c r="Y3257" s="36"/>
      <c r="Z3257" s="4" t="str">
        <f t="shared" si="151"/>
        <v>MAYAGUEZ, Puerto Rico</v>
      </c>
      <c r="AA3257" s="46" t="s">
        <v>8909</v>
      </c>
      <c r="AB3257" s="37" t="s">
        <v>49</v>
      </c>
      <c r="AC3257" s="41" t="s">
        <v>8764</v>
      </c>
      <c r="AD3257" s="42"/>
      <c r="AE3257">
        <f t="shared" si="152"/>
        <v>0.33079999999999998</v>
      </c>
    </row>
    <row r="3258" spans="1:31">
      <c r="A3258" s="28" t="s">
        <v>8910</v>
      </c>
      <c r="B3258" s="44" t="s">
        <v>8911</v>
      </c>
      <c r="C3258" s="45">
        <v>10380</v>
      </c>
      <c r="D3258" s="30" t="s">
        <v>274</v>
      </c>
      <c r="E3258" s="46" t="s">
        <v>8912</v>
      </c>
      <c r="F3258" s="50" t="s">
        <v>8764</v>
      </c>
      <c r="G3258" s="33" t="s">
        <v>48</v>
      </c>
      <c r="H3258" s="27">
        <v>0.8226500000000001</v>
      </c>
      <c r="I3258" s="34">
        <f>ROUND(('NEW Reference'!B$16*List!$H3258)+'NEW Reference'!B$17,0)</f>
        <v>1051</v>
      </c>
      <c r="J3258" s="34">
        <f>ROUND(('NEW Reference'!C$16*List!$H3258)+'NEW Reference'!C$17,0)</f>
        <v>1568</v>
      </c>
      <c r="K3258" s="34">
        <f>ROUND(('NEW Reference'!D$16*List!$H3258)+'NEW Reference'!D$17,0)</f>
        <v>1878</v>
      </c>
      <c r="L3258" s="34">
        <f>ROUND(('NEW Reference'!E$16*List!$H3258)+'NEW Reference'!E$17,0)</f>
        <v>2322</v>
      </c>
      <c r="M3258" s="34">
        <f>ROUND(('NEW Reference'!F$16*List!$H3258)+'NEW Reference'!F$17,0)</f>
        <v>2419</v>
      </c>
      <c r="N3258" s="34">
        <f>ROUND(('NEW Reference'!G$16*List!$H3258)+'NEW Reference'!G$17,0)</f>
        <v>2739</v>
      </c>
      <c r="O3258" s="34">
        <f>ROUND(('NEW Reference'!H$16*List!$H3258)+'NEW Reference'!H$17,0)</f>
        <v>2843</v>
      </c>
      <c r="P3258" s="34">
        <f>ROUND(('NEW Reference'!I$16*List!$H3258)+'NEW Reference'!I$17,0)</f>
        <v>2955</v>
      </c>
      <c r="Q3258" s="34">
        <f>ROUND(('NEW Reference'!J$16*List!$H3258)+'NEW Reference'!J$17,0)</f>
        <v>3422</v>
      </c>
      <c r="R3258" s="34">
        <f>ROUND(('NEW Reference'!K$16*List!$H3258)+'NEW Reference'!K$17,0)</f>
        <v>3530</v>
      </c>
      <c r="S3258" s="34">
        <f>ROUND(('NEW Reference'!L$16*List!$H3258)+'NEW Reference'!L$17,0)</f>
        <v>3809</v>
      </c>
      <c r="T3258" s="34">
        <f>ROUND(('NEW Reference'!M$16*List!$H3258)+'NEW Reference'!M$17,0)</f>
        <v>4549</v>
      </c>
      <c r="U3258" s="34">
        <f>ROUND(('NEW Reference'!N$16*List!$H3258)+'NEW Reference'!N$17,0)</f>
        <v>18355</v>
      </c>
      <c r="V3258" s="35">
        <f>ROUND(('NEW Reference'!O$16*List!$H3258)+'NEW Reference'!O$17,0)</f>
        <v>682</v>
      </c>
      <c r="W3258" s="35">
        <f>ROUND(('NEW Reference'!P$16*List!$H3258)+'NEW Reference'!P$17,0)</f>
        <v>962</v>
      </c>
      <c r="X3258" s="35">
        <f>ROUND(('NEW Reference'!Q$16*List!$H3258)+'NEW Reference'!Q$17,0)</f>
        <v>481</v>
      </c>
      <c r="Y3258" s="36"/>
      <c r="Z3258" s="4" t="str">
        <f t="shared" si="151"/>
        <v>MOCA, Puerto Rico</v>
      </c>
      <c r="AA3258" s="46" t="s">
        <v>8912</v>
      </c>
      <c r="AB3258" s="37" t="s">
        <v>49</v>
      </c>
      <c r="AC3258" s="41" t="s">
        <v>8764</v>
      </c>
      <c r="AD3258" s="42"/>
      <c r="AE3258">
        <f t="shared" si="152"/>
        <v>0.30160000000000003</v>
      </c>
    </row>
    <row r="3259" spans="1:31">
      <c r="A3259" s="28" t="s">
        <v>8913</v>
      </c>
      <c r="B3259" s="44" t="s">
        <v>8914</v>
      </c>
      <c r="C3259" s="45">
        <v>41980</v>
      </c>
      <c r="D3259" s="30" t="s">
        <v>1547</v>
      </c>
      <c r="E3259" s="46" t="s">
        <v>8915</v>
      </c>
      <c r="F3259" s="50" t="s">
        <v>8764</v>
      </c>
      <c r="G3259" s="33" t="s">
        <v>48</v>
      </c>
      <c r="H3259" s="27">
        <v>0.8226500000000001</v>
      </c>
      <c r="I3259" s="34">
        <f>ROUND(('NEW Reference'!B$16*List!$H3259)+'NEW Reference'!B$17,0)</f>
        <v>1051</v>
      </c>
      <c r="J3259" s="34">
        <f>ROUND(('NEW Reference'!C$16*List!$H3259)+'NEW Reference'!C$17,0)</f>
        <v>1568</v>
      </c>
      <c r="K3259" s="34">
        <f>ROUND(('NEW Reference'!D$16*List!$H3259)+'NEW Reference'!D$17,0)</f>
        <v>1878</v>
      </c>
      <c r="L3259" s="34">
        <f>ROUND(('NEW Reference'!E$16*List!$H3259)+'NEW Reference'!E$17,0)</f>
        <v>2322</v>
      </c>
      <c r="M3259" s="34">
        <f>ROUND(('NEW Reference'!F$16*List!$H3259)+'NEW Reference'!F$17,0)</f>
        <v>2419</v>
      </c>
      <c r="N3259" s="34">
        <f>ROUND(('NEW Reference'!G$16*List!$H3259)+'NEW Reference'!G$17,0)</f>
        <v>2739</v>
      </c>
      <c r="O3259" s="34">
        <f>ROUND(('NEW Reference'!H$16*List!$H3259)+'NEW Reference'!H$17,0)</f>
        <v>2843</v>
      </c>
      <c r="P3259" s="34">
        <f>ROUND(('NEW Reference'!I$16*List!$H3259)+'NEW Reference'!I$17,0)</f>
        <v>2955</v>
      </c>
      <c r="Q3259" s="34">
        <f>ROUND(('NEW Reference'!J$16*List!$H3259)+'NEW Reference'!J$17,0)</f>
        <v>3422</v>
      </c>
      <c r="R3259" s="34">
        <f>ROUND(('NEW Reference'!K$16*List!$H3259)+'NEW Reference'!K$17,0)</f>
        <v>3530</v>
      </c>
      <c r="S3259" s="34">
        <f>ROUND(('NEW Reference'!L$16*List!$H3259)+'NEW Reference'!L$17,0)</f>
        <v>3809</v>
      </c>
      <c r="T3259" s="34">
        <f>ROUND(('NEW Reference'!M$16*List!$H3259)+'NEW Reference'!M$17,0)</f>
        <v>4549</v>
      </c>
      <c r="U3259" s="34">
        <f>ROUND(('NEW Reference'!N$16*List!$H3259)+'NEW Reference'!N$17,0)</f>
        <v>18355</v>
      </c>
      <c r="V3259" s="35">
        <f>ROUND(('NEW Reference'!O$16*List!$H3259)+'NEW Reference'!O$17,0)</f>
        <v>682</v>
      </c>
      <c r="W3259" s="35">
        <f>ROUND(('NEW Reference'!P$16*List!$H3259)+'NEW Reference'!P$17,0)</f>
        <v>962</v>
      </c>
      <c r="X3259" s="35">
        <f>ROUND(('NEW Reference'!Q$16*List!$H3259)+'NEW Reference'!Q$17,0)</f>
        <v>481</v>
      </c>
      <c r="Y3259" s="36"/>
      <c r="Z3259" s="4" t="str">
        <f t="shared" si="151"/>
        <v>MOROVIS, Puerto Rico</v>
      </c>
      <c r="AA3259" s="46" t="s">
        <v>8915</v>
      </c>
      <c r="AB3259" s="37" t="s">
        <v>49</v>
      </c>
      <c r="AC3259" s="41" t="s">
        <v>8764</v>
      </c>
      <c r="AD3259" s="42"/>
      <c r="AE3259">
        <f t="shared" si="152"/>
        <v>0.37230000000000002</v>
      </c>
    </row>
    <row r="3260" spans="1:31">
      <c r="A3260" s="28" t="s">
        <v>8916</v>
      </c>
      <c r="B3260" s="44" t="s">
        <v>8917</v>
      </c>
      <c r="C3260" s="45">
        <v>41980</v>
      </c>
      <c r="D3260" s="30" t="s">
        <v>1547</v>
      </c>
      <c r="E3260" s="46" t="s">
        <v>8918</v>
      </c>
      <c r="F3260" s="50" t="s">
        <v>8764</v>
      </c>
      <c r="G3260" s="33" t="s">
        <v>48</v>
      </c>
      <c r="H3260" s="27">
        <v>0.8226500000000001</v>
      </c>
      <c r="I3260" s="34">
        <f>ROUND(('NEW Reference'!B$16*List!$H3260)+'NEW Reference'!B$17,0)</f>
        <v>1051</v>
      </c>
      <c r="J3260" s="34">
        <f>ROUND(('NEW Reference'!C$16*List!$H3260)+'NEW Reference'!C$17,0)</f>
        <v>1568</v>
      </c>
      <c r="K3260" s="34">
        <f>ROUND(('NEW Reference'!D$16*List!$H3260)+'NEW Reference'!D$17,0)</f>
        <v>1878</v>
      </c>
      <c r="L3260" s="34">
        <f>ROUND(('NEW Reference'!E$16*List!$H3260)+'NEW Reference'!E$17,0)</f>
        <v>2322</v>
      </c>
      <c r="M3260" s="34">
        <f>ROUND(('NEW Reference'!F$16*List!$H3260)+'NEW Reference'!F$17,0)</f>
        <v>2419</v>
      </c>
      <c r="N3260" s="34">
        <f>ROUND(('NEW Reference'!G$16*List!$H3260)+'NEW Reference'!G$17,0)</f>
        <v>2739</v>
      </c>
      <c r="O3260" s="34">
        <f>ROUND(('NEW Reference'!H$16*List!$H3260)+'NEW Reference'!H$17,0)</f>
        <v>2843</v>
      </c>
      <c r="P3260" s="34">
        <f>ROUND(('NEW Reference'!I$16*List!$H3260)+'NEW Reference'!I$17,0)</f>
        <v>2955</v>
      </c>
      <c r="Q3260" s="34">
        <f>ROUND(('NEW Reference'!J$16*List!$H3260)+'NEW Reference'!J$17,0)</f>
        <v>3422</v>
      </c>
      <c r="R3260" s="34">
        <f>ROUND(('NEW Reference'!K$16*List!$H3260)+'NEW Reference'!K$17,0)</f>
        <v>3530</v>
      </c>
      <c r="S3260" s="34">
        <f>ROUND(('NEW Reference'!L$16*List!$H3260)+'NEW Reference'!L$17,0)</f>
        <v>3809</v>
      </c>
      <c r="T3260" s="34">
        <f>ROUND(('NEW Reference'!M$16*List!$H3260)+'NEW Reference'!M$17,0)</f>
        <v>4549</v>
      </c>
      <c r="U3260" s="34">
        <f>ROUND(('NEW Reference'!N$16*List!$H3260)+'NEW Reference'!N$17,0)</f>
        <v>18355</v>
      </c>
      <c r="V3260" s="35">
        <f>ROUND(('NEW Reference'!O$16*List!$H3260)+'NEW Reference'!O$17,0)</f>
        <v>682</v>
      </c>
      <c r="W3260" s="35">
        <f>ROUND(('NEW Reference'!P$16*List!$H3260)+'NEW Reference'!P$17,0)</f>
        <v>962</v>
      </c>
      <c r="X3260" s="35">
        <f>ROUND(('NEW Reference'!Q$16*List!$H3260)+'NEW Reference'!Q$17,0)</f>
        <v>481</v>
      </c>
      <c r="Y3260" s="36"/>
      <c r="Z3260" s="4" t="str">
        <f t="shared" si="151"/>
        <v>MAGUABO, Puerto Rico</v>
      </c>
      <c r="AA3260" s="46" t="s">
        <v>8918</v>
      </c>
      <c r="AB3260" s="37" t="s">
        <v>49</v>
      </c>
      <c r="AC3260" s="41" t="s">
        <v>8764</v>
      </c>
      <c r="AD3260" s="42"/>
      <c r="AE3260">
        <f t="shared" si="152"/>
        <v>0.37230000000000002</v>
      </c>
    </row>
    <row r="3261" spans="1:31">
      <c r="A3261" s="28" t="s">
        <v>8919</v>
      </c>
      <c r="B3261" s="44" t="s">
        <v>8920</v>
      </c>
      <c r="C3261" s="45">
        <v>41980</v>
      </c>
      <c r="D3261" s="30" t="s">
        <v>1547</v>
      </c>
      <c r="E3261" s="46" t="s">
        <v>8921</v>
      </c>
      <c r="F3261" s="50" t="s">
        <v>8764</v>
      </c>
      <c r="G3261" s="33" t="s">
        <v>48</v>
      </c>
      <c r="H3261" s="27">
        <v>0.8226500000000001</v>
      </c>
      <c r="I3261" s="34">
        <f>ROUND(('NEW Reference'!B$16*List!$H3261)+'NEW Reference'!B$17,0)</f>
        <v>1051</v>
      </c>
      <c r="J3261" s="34">
        <f>ROUND(('NEW Reference'!C$16*List!$H3261)+'NEW Reference'!C$17,0)</f>
        <v>1568</v>
      </c>
      <c r="K3261" s="34">
        <f>ROUND(('NEW Reference'!D$16*List!$H3261)+'NEW Reference'!D$17,0)</f>
        <v>1878</v>
      </c>
      <c r="L3261" s="34">
        <f>ROUND(('NEW Reference'!E$16*List!$H3261)+'NEW Reference'!E$17,0)</f>
        <v>2322</v>
      </c>
      <c r="M3261" s="34">
        <f>ROUND(('NEW Reference'!F$16*List!$H3261)+'NEW Reference'!F$17,0)</f>
        <v>2419</v>
      </c>
      <c r="N3261" s="34">
        <f>ROUND(('NEW Reference'!G$16*List!$H3261)+'NEW Reference'!G$17,0)</f>
        <v>2739</v>
      </c>
      <c r="O3261" s="34">
        <f>ROUND(('NEW Reference'!H$16*List!$H3261)+'NEW Reference'!H$17,0)</f>
        <v>2843</v>
      </c>
      <c r="P3261" s="34">
        <f>ROUND(('NEW Reference'!I$16*List!$H3261)+'NEW Reference'!I$17,0)</f>
        <v>2955</v>
      </c>
      <c r="Q3261" s="34">
        <f>ROUND(('NEW Reference'!J$16*List!$H3261)+'NEW Reference'!J$17,0)</f>
        <v>3422</v>
      </c>
      <c r="R3261" s="34">
        <f>ROUND(('NEW Reference'!K$16*List!$H3261)+'NEW Reference'!K$17,0)</f>
        <v>3530</v>
      </c>
      <c r="S3261" s="34">
        <f>ROUND(('NEW Reference'!L$16*List!$H3261)+'NEW Reference'!L$17,0)</f>
        <v>3809</v>
      </c>
      <c r="T3261" s="34">
        <f>ROUND(('NEW Reference'!M$16*List!$H3261)+'NEW Reference'!M$17,0)</f>
        <v>4549</v>
      </c>
      <c r="U3261" s="34">
        <f>ROUND(('NEW Reference'!N$16*List!$H3261)+'NEW Reference'!N$17,0)</f>
        <v>18355</v>
      </c>
      <c r="V3261" s="35">
        <f>ROUND(('NEW Reference'!O$16*List!$H3261)+'NEW Reference'!O$17,0)</f>
        <v>682</v>
      </c>
      <c r="W3261" s="35">
        <f>ROUND(('NEW Reference'!P$16*List!$H3261)+'NEW Reference'!P$17,0)</f>
        <v>962</v>
      </c>
      <c r="X3261" s="35">
        <f>ROUND(('NEW Reference'!Q$16*List!$H3261)+'NEW Reference'!Q$17,0)</f>
        <v>481</v>
      </c>
      <c r="Y3261" s="36"/>
      <c r="Z3261" s="4" t="str">
        <f t="shared" si="151"/>
        <v>NARANJITO, Puerto Rico</v>
      </c>
      <c r="AA3261" s="46" t="s">
        <v>8921</v>
      </c>
      <c r="AB3261" s="37" t="s">
        <v>49</v>
      </c>
      <c r="AC3261" s="41" t="s">
        <v>8764</v>
      </c>
      <c r="AD3261" s="42"/>
      <c r="AE3261">
        <f t="shared" si="152"/>
        <v>0.37230000000000002</v>
      </c>
    </row>
    <row r="3262" spans="1:31">
      <c r="A3262" s="28" t="s">
        <v>8922</v>
      </c>
      <c r="B3262" s="44" t="s">
        <v>8923</v>
      </c>
      <c r="C3262" s="45">
        <v>41980</v>
      </c>
      <c r="D3262" s="30" t="s">
        <v>1547</v>
      </c>
      <c r="E3262" s="46" t="s">
        <v>8924</v>
      </c>
      <c r="F3262" s="50" t="s">
        <v>8764</v>
      </c>
      <c r="G3262" s="33" t="s">
        <v>48</v>
      </c>
      <c r="H3262" s="27">
        <v>0.8226500000000001</v>
      </c>
      <c r="I3262" s="34">
        <f>ROUND(('NEW Reference'!B$16*List!$H3262)+'NEW Reference'!B$17,0)</f>
        <v>1051</v>
      </c>
      <c r="J3262" s="34">
        <f>ROUND(('NEW Reference'!C$16*List!$H3262)+'NEW Reference'!C$17,0)</f>
        <v>1568</v>
      </c>
      <c r="K3262" s="34">
        <f>ROUND(('NEW Reference'!D$16*List!$H3262)+'NEW Reference'!D$17,0)</f>
        <v>1878</v>
      </c>
      <c r="L3262" s="34">
        <f>ROUND(('NEW Reference'!E$16*List!$H3262)+'NEW Reference'!E$17,0)</f>
        <v>2322</v>
      </c>
      <c r="M3262" s="34">
        <f>ROUND(('NEW Reference'!F$16*List!$H3262)+'NEW Reference'!F$17,0)</f>
        <v>2419</v>
      </c>
      <c r="N3262" s="34">
        <f>ROUND(('NEW Reference'!G$16*List!$H3262)+'NEW Reference'!G$17,0)</f>
        <v>2739</v>
      </c>
      <c r="O3262" s="34">
        <f>ROUND(('NEW Reference'!H$16*List!$H3262)+'NEW Reference'!H$17,0)</f>
        <v>2843</v>
      </c>
      <c r="P3262" s="34">
        <f>ROUND(('NEW Reference'!I$16*List!$H3262)+'NEW Reference'!I$17,0)</f>
        <v>2955</v>
      </c>
      <c r="Q3262" s="34">
        <f>ROUND(('NEW Reference'!J$16*List!$H3262)+'NEW Reference'!J$17,0)</f>
        <v>3422</v>
      </c>
      <c r="R3262" s="34">
        <f>ROUND(('NEW Reference'!K$16*List!$H3262)+'NEW Reference'!K$17,0)</f>
        <v>3530</v>
      </c>
      <c r="S3262" s="34">
        <f>ROUND(('NEW Reference'!L$16*List!$H3262)+'NEW Reference'!L$17,0)</f>
        <v>3809</v>
      </c>
      <c r="T3262" s="34">
        <f>ROUND(('NEW Reference'!M$16*List!$H3262)+'NEW Reference'!M$17,0)</f>
        <v>4549</v>
      </c>
      <c r="U3262" s="34">
        <f>ROUND(('NEW Reference'!N$16*List!$H3262)+'NEW Reference'!N$17,0)</f>
        <v>18355</v>
      </c>
      <c r="V3262" s="35">
        <f>ROUND(('NEW Reference'!O$16*List!$H3262)+'NEW Reference'!O$17,0)</f>
        <v>682</v>
      </c>
      <c r="W3262" s="35">
        <f>ROUND(('NEW Reference'!P$16*List!$H3262)+'NEW Reference'!P$17,0)</f>
        <v>962</v>
      </c>
      <c r="X3262" s="35">
        <f>ROUND(('NEW Reference'!Q$16*List!$H3262)+'NEW Reference'!Q$17,0)</f>
        <v>481</v>
      </c>
      <c r="Y3262" s="36"/>
      <c r="Z3262" s="4" t="str">
        <f t="shared" si="151"/>
        <v>OROCOVIS, Puerto Rico</v>
      </c>
      <c r="AA3262" s="46" t="s">
        <v>8924</v>
      </c>
      <c r="AB3262" s="37" t="s">
        <v>49</v>
      </c>
      <c r="AC3262" s="41" t="s">
        <v>8764</v>
      </c>
      <c r="AD3262" s="42"/>
      <c r="AE3262">
        <f t="shared" si="152"/>
        <v>0.37230000000000002</v>
      </c>
    </row>
    <row r="3263" spans="1:31">
      <c r="A3263" s="28" t="s">
        <v>8925</v>
      </c>
      <c r="B3263" s="44" t="s">
        <v>8926</v>
      </c>
      <c r="C3263" s="45">
        <v>25020</v>
      </c>
      <c r="D3263" s="30" t="s">
        <v>850</v>
      </c>
      <c r="E3263" s="46" t="s">
        <v>8927</v>
      </c>
      <c r="F3263" s="50" t="s">
        <v>8764</v>
      </c>
      <c r="G3263" s="33" t="s">
        <v>48</v>
      </c>
      <c r="H3263" s="27">
        <v>0.8226500000000001</v>
      </c>
      <c r="I3263" s="34">
        <f>ROUND(('NEW Reference'!B$16*List!$H3263)+'NEW Reference'!B$17,0)</f>
        <v>1051</v>
      </c>
      <c r="J3263" s="34">
        <f>ROUND(('NEW Reference'!C$16*List!$H3263)+'NEW Reference'!C$17,0)</f>
        <v>1568</v>
      </c>
      <c r="K3263" s="34">
        <f>ROUND(('NEW Reference'!D$16*List!$H3263)+'NEW Reference'!D$17,0)</f>
        <v>1878</v>
      </c>
      <c r="L3263" s="34">
        <f>ROUND(('NEW Reference'!E$16*List!$H3263)+'NEW Reference'!E$17,0)</f>
        <v>2322</v>
      </c>
      <c r="M3263" s="34">
        <f>ROUND(('NEW Reference'!F$16*List!$H3263)+'NEW Reference'!F$17,0)</f>
        <v>2419</v>
      </c>
      <c r="N3263" s="34">
        <f>ROUND(('NEW Reference'!G$16*List!$H3263)+'NEW Reference'!G$17,0)</f>
        <v>2739</v>
      </c>
      <c r="O3263" s="34">
        <f>ROUND(('NEW Reference'!H$16*List!$H3263)+'NEW Reference'!H$17,0)</f>
        <v>2843</v>
      </c>
      <c r="P3263" s="34">
        <f>ROUND(('NEW Reference'!I$16*List!$H3263)+'NEW Reference'!I$17,0)</f>
        <v>2955</v>
      </c>
      <c r="Q3263" s="34">
        <f>ROUND(('NEW Reference'!J$16*List!$H3263)+'NEW Reference'!J$17,0)</f>
        <v>3422</v>
      </c>
      <c r="R3263" s="34">
        <f>ROUND(('NEW Reference'!K$16*List!$H3263)+'NEW Reference'!K$17,0)</f>
        <v>3530</v>
      </c>
      <c r="S3263" s="34">
        <f>ROUND(('NEW Reference'!L$16*List!$H3263)+'NEW Reference'!L$17,0)</f>
        <v>3809</v>
      </c>
      <c r="T3263" s="34">
        <f>ROUND(('NEW Reference'!M$16*List!$H3263)+'NEW Reference'!M$17,0)</f>
        <v>4549</v>
      </c>
      <c r="U3263" s="34">
        <f>ROUND(('NEW Reference'!N$16*List!$H3263)+'NEW Reference'!N$17,0)</f>
        <v>18355</v>
      </c>
      <c r="V3263" s="35">
        <f>ROUND(('NEW Reference'!O$16*List!$H3263)+'NEW Reference'!O$17,0)</f>
        <v>682</v>
      </c>
      <c r="W3263" s="35">
        <f>ROUND(('NEW Reference'!P$16*List!$H3263)+'NEW Reference'!P$17,0)</f>
        <v>962</v>
      </c>
      <c r="X3263" s="35">
        <f>ROUND(('NEW Reference'!Q$16*List!$H3263)+'NEW Reference'!Q$17,0)</f>
        <v>481</v>
      </c>
      <c r="Y3263" s="36"/>
      <c r="Z3263" s="4" t="str">
        <f t="shared" si="151"/>
        <v>PATILLAS, Puerto Rico</v>
      </c>
      <c r="AA3263" s="46" t="s">
        <v>8927</v>
      </c>
      <c r="AB3263" s="37" t="s">
        <v>49</v>
      </c>
      <c r="AC3263" s="41" t="s">
        <v>8764</v>
      </c>
      <c r="AD3263" s="42"/>
      <c r="AE3263">
        <f t="shared" si="152"/>
        <v>0.40710000000000002</v>
      </c>
    </row>
    <row r="3264" spans="1:31">
      <c r="A3264" s="28" t="s">
        <v>8928</v>
      </c>
      <c r="B3264" s="44" t="s">
        <v>8929</v>
      </c>
      <c r="C3264" s="45">
        <v>49500</v>
      </c>
      <c r="D3264" s="30" t="s">
        <v>1802</v>
      </c>
      <c r="E3264" s="46" t="s">
        <v>8930</v>
      </c>
      <c r="F3264" s="50" t="s">
        <v>8764</v>
      </c>
      <c r="G3264" s="33" t="s">
        <v>48</v>
      </c>
      <c r="H3264" s="27">
        <v>0.8226500000000001</v>
      </c>
      <c r="I3264" s="34">
        <f>ROUND(('NEW Reference'!B$16*List!$H3264)+'NEW Reference'!B$17,0)</f>
        <v>1051</v>
      </c>
      <c r="J3264" s="34">
        <f>ROUND(('NEW Reference'!C$16*List!$H3264)+'NEW Reference'!C$17,0)</f>
        <v>1568</v>
      </c>
      <c r="K3264" s="34">
        <f>ROUND(('NEW Reference'!D$16*List!$H3264)+'NEW Reference'!D$17,0)</f>
        <v>1878</v>
      </c>
      <c r="L3264" s="34">
        <f>ROUND(('NEW Reference'!E$16*List!$H3264)+'NEW Reference'!E$17,0)</f>
        <v>2322</v>
      </c>
      <c r="M3264" s="34">
        <f>ROUND(('NEW Reference'!F$16*List!$H3264)+'NEW Reference'!F$17,0)</f>
        <v>2419</v>
      </c>
      <c r="N3264" s="34">
        <f>ROUND(('NEW Reference'!G$16*List!$H3264)+'NEW Reference'!G$17,0)</f>
        <v>2739</v>
      </c>
      <c r="O3264" s="34">
        <f>ROUND(('NEW Reference'!H$16*List!$H3264)+'NEW Reference'!H$17,0)</f>
        <v>2843</v>
      </c>
      <c r="P3264" s="34">
        <f>ROUND(('NEW Reference'!I$16*List!$H3264)+'NEW Reference'!I$17,0)</f>
        <v>2955</v>
      </c>
      <c r="Q3264" s="34">
        <f>ROUND(('NEW Reference'!J$16*List!$H3264)+'NEW Reference'!J$17,0)</f>
        <v>3422</v>
      </c>
      <c r="R3264" s="34">
        <f>ROUND(('NEW Reference'!K$16*List!$H3264)+'NEW Reference'!K$17,0)</f>
        <v>3530</v>
      </c>
      <c r="S3264" s="34">
        <f>ROUND(('NEW Reference'!L$16*List!$H3264)+'NEW Reference'!L$17,0)</f>
        <v>3809</v>
      </c>
      <c r="T3264" s="34">
        <f>ROUND(('NEW Reference'!M$16*List!$H3264)+'NEW Reference'!M$17,0)</f>
        <v>4549</v>
      </c>
      <c r="U3264" s="34">
        <f>ROUND(('NEW Reference'!N$16*List!$H3264)+'NEW Reference'!N$17,0)</f>
        <v>18355</v>
      </c>
      <c r="V3264" s="35">
        <f>ROUND(('NEW Reference'!O$16*List!$H3264)+'NEW Reference'!O$17,0)</f>
        <v>682</v>
      </c>
      <c r="W3264" s="35">
        <f>ROUND(('NEW Reference'!P$16*List!$H3264)+'NEW Reference'!P$17,0)</f>
        <v>962</v>
      </c>
      <c r="X3264" s="35">
        <f>ROUND(('NEW Reference'!Q$16*List!$H3264)+'NEW Reference'!Q$17,0)</f>
        <v>481</v>
      </c>
      <c r="Y3264" s="36"/>
      <c r="Z3264" s="4" t="str">
        <f t="shared" si="151"/>
        <v>PENUELAS, Puerto Rico</v>
      </c>
      <c r="AA3264" s="46" t="s">
        <v>8930</v>
      </c>
      <c r="AB3264" s="37" t="s">
        <v>49</v>
      </c>
      <c r="AC3264" s="41" t="s">
        <v>8764</v>
      </c>
      <c r="AD3264" s="42"/>
      <c r="AE3264">
        <f t="shared" si="152"/>
        <v>0.312</v>
      </c>
    </row>
    <row r="3265" spans="1:31">
      <c r="A3265" s="28" t="s">
        <v>8931</v>
      </c>
      <c r="B3265" s="44" t="s">
        <v>8932</v>
      </c>
      <c r="C3265" s="45">
        <v>38660</v>
      </c>
      <c r="D3265" s="30" t="s">
        <v>1397</v>
      </c>
      <c r="E3265" s="46" t="s">
        <v>8933</v>
      </c>
      <c r="F3265" s="50" t="s">
        <v>8764</v>
      </c>
      <c r="G3265" s="33" t="s">
        <v>48</v>
      </c>
      <c r="H3265" s="27">
        <v>0.8226500000000001</v>
      </c>
      <c r="I3265" s="34">
        <f>ROUND(('NEW Reference'!B$16*List!$H3265)+'NEW Reference'!B$17,0)</f>
        <v>1051</v>
      </c>
      <c r="J3265" s="34">
        <f>ROUND(('NEW Reference'!C$16*List!$H3265)+'NEW Reference'!C$17,0)</f>
        <v>1568</v>
      </c>
      <c r="K3265" s="34">
        <f>ROUND(('NEW Reference'!D$16*List!$H3265)+'NEW Reference'!D$17,0)</f>
        <v>1878</v>
      </c>
      <c r="L3265" s="34">
        <f>ROUND(('NEW Reference'!E$16*List!$H3265)+'NEW Reference'!E$17,0)</f>
        <v>2322</v>
      </c>
      <c r="M3265" s="34">
        <f>ROUND(('NEW Reference'!F$16*List!$H3265)+'NEW Reference'!F$17,0)</f>
        <v>2419</v>
      </c>
      <c r="N3265" s="34">
        <f>ROUND(('NEW Reference'!G$16*List!$H3265)+'NEW Reference'!G$17,0)</f>
        <v>2739</v>
      </c>
      <c r="O3265" s="34">
        <f>ROUND(('NEW Reference'!H$16*List!$H3265)+'NEW Reference'!H$17,0)</f>
        <v>2843</v>
      </c>
      <c r="P3265" s="34">
        <f>ROUND(('NEW Reference'!I$16*List!$H3265)+'NEW Reference'!I$17,0)</f>
        <v>2955</v>
      </c>
      <c r="Q3265" s="34">
        <f>ROUND(('NEW Reference'!J$16*List!$H3265)+'NEW Reference'!J$17,0)</f>
        <v>3422</v>
      </c>
      <c r="R3265" s="34">
        <f>ROUND(('NEW Reference'!K$16*List!$H3265)+'NEW Reference'!K$17,0)</f>
        <v>3530</v>
      </c>
      <c r="S3265" s="34">
        <f>ROUND(('NEW Reference'!L$16*List!$H3265)+'NEW Reference'!L$17,0)</f>
        <v>3809</v>
      </c>
      <c r="T3265" s="34">
        <f>ROUND(('NEW Reference'!M$16*List!$H3265)+'NEW Reference'!M$17,0)</f>
        <v>4549</v>
      </c>
      <c r="U3265" s="34">
        <f>ROUND(('NEW Reference'!N$16*List!$H3265)+'NEW Reference'!N$17,0)</f>
        <v>18355</v>
      </c>
      <c r="V3265" s="35">
        <f>ROUND(('NEW Reference'!O$16*List!$H3265)+'NEW Reference'!O$17,0)</f>
        <v>682</v>
      </c>
      <c r="W3265" s="35">
        <f>ROUND(('NEW Reference'!P$16*List!$H3265)+'NEW Reference'!P$17,0)</f>
        <v>962</v>
      </c>
      <c r="X3265" s="35">
        <f>ROUND(('NEW Reference'!Q$16*List!$H3265)+'NEW Reference'!Q$17,0)</f>
        <v>481</v>
      </c>
      <c r="Y3265" s="36"/>
      <c r="Z3265" s="4" t="str">
        <f t="shared" si="151"/>
        <v>PONCE, Puerto Rico</v>
      </c>
      <c r="AA3265" s="46" t="s">
        <v>8933</v>
      </c>
      <c r="AB3265" s="37" t="s">
        <v>49</v>
      </c>
      <c r="AC3265" s="41" t="s">
        <v>8764</v>
      </c>
      <c r="AD3265" s="42"/>
      <c r="AE3265">
        <f t="shared" si="152"/>
        <v>0.35270000000000001</v>
      </c>
    </row>
    <row r="3266" spans="1:31">
      <c r="A3266" s="28" t="s">
        <v>8934</v>
      </c>
      <c r="B3266" s="44" t="s">
        <v>8935</v>
      </c>
      <c r="C3266" s="45">
        <v>11640</v>
      </c>
      <c r="D3266" s="30" t="s">
        <v>335</v>
      </c>
      <c r="E3266" s="46" t="s">
        <v>8936</v>
      </c>
      <c r="F3266" s="50" t="s">
        <v>8764</v>
      </c>
      <c r="G3266" s="33" t="s">
        <v>48</v>
      </c>
      <c r="H3266" s="27">
        <v>0.8226500000000001</v>
      </c>
      <c r="I3266" s="34">
        <f>ROUND(('NEW Reference'!B$16*List!$H3266)+'NEW Reference'!B$17,0)</f>
        <v>1051</v>
      </c>
      <c r="J3266" s="34">
        <f>ROUND(('NEW Reference'!C$16*List!$H3266)+'NEW Reference'!C$17,0)</f>
        <v>1568</v>
      </c>
      <c r="K3266" s="34">
        <f>ROUND(('NEW Reference'!D$16*List!$H3266)+'NEW Reference'!D$17,0)</f>
        <v>1878</v>
      </c>
      <c r="L3266" s="34">
        <f>ROUND(('NEW Reference'!E$16*List!$H3266)+'NEW Reference'!E$17,0)</f>
        <v>2322</v>
      </c>
      <c r="M3266" s="34">
        <f>ROUND(('NEW Reference'!F$16*List!$H3266)+'NEW Reference'!F$17,0)</f>
        <v>2419</v>
      </c>
      <c r="N3266" s="34">
        <f>ROUND(('NEW Reference'!G$16*List!$H3266)+'NEW Reference'!G$17,0)</f>
        <v>2739</v>
      </c>
      <c r="O3266" s="34">
        <f>ROUND(('NEW Reference'!H$16*List!$H3266)+'NEW Reference'!H$17,0)</f>
        <v>2843</v>
      </c>
      <c r="P3266" s="34">
        <f>ROUND(('NEW Reference'!I$16*List!$H3266)+'NEW Reference'!I$17,0)</f>
        <v>2955</v>
      </c>
      <c r="Q3266" s="34">
        <f>ROUND(('NEW Reference'!J$16*List!$H3266)+'NEW Reference'!J$17,0)</f>
        <v>3422</v>
      </c>
      <c r="R3266" s="34">
        <f>ROUND(('NEW Reference'!K$16*List!$H3266)+'NEW Reference'!K$17,0)</f>
        <v>3530</v>
      </c>
      <c r="S3266" s="34">
        <f>ROUND(('NEW Reference'!L$16*List!$H3266)+'NEW Reference'!L$17,0)</f>
        <v>3809</v>
      </c>
      <c r="T3266" s="34">
        <f>ROUND(('NEW Reference'!M$16*List!$H3266)+'NEW Reference'!M$17,0)</f>
        <v>4549</v>
      </c>
      <c r="U3266" s="34">
        <f>ROUND(('NEW Reference'!N$16*List!$H3266)+'NEW Reference'!N$17,0)</f>
        <v>18355</v>
      </c>
      <c r="V3266" s="35">
        <f>ROUND(('NEW Reference'!O$16*List!$H3266)+'NEW Reference'!O$17,0)</f>
        <v>682</v>
      </c>
      <c r="W3266" s="35">
        <f>ROUND(('NEW Reference'!P$16*List!$H3266)+'NEW Reference'!P$17,0)</f>
        <v>962</v>
      </c>
      <c r="X3266" s="35">
        <f>ROUND(('NEW Reference'!Q$16*List!$H3266)+'NEW Reference'!Q$17,0)</f>
        <v>481</v>
      </c>
      <c r="Y3266" s="36"/>
      <c r="Z3266" s="4" t="str">
        <f t="shared" si="151"/>
        <v>QUEBRADILLAS, Puerto Rico</v>
      </c>
      <c r="AA3266" s="46" t="s">
        <v>8936</v>
      </c>
      <c r="AB3266" s="37" t="s">
        <v>49</v>
      </c>
      <c r="AC3266" s="41" t="s">
        <v>8764</v>
      </c>
      <c r="AD3266" s="42"/>
      <c r="AE3266">
        <f t="shared" si="152"/>
        <v>0.32640000000000002</v>
      </c>
    </row>
    <row r="3267" spans="1:31">
      <c r="A3267" s="28" t="s">
        <v>8937</v>
      </c>
      <c r="B3267" s="44" t="s">
        <v>8938</v>
      </c>
      <c r="C3267" s="45">
        <v>10380</v>
      </c>
      <c r="D3267" s="30" t="s">
        <v>274</v>
      </c>
      <c r="E3267" s="46" t="s">
        <v>8939</v>
      </c>
      <c r="F3267" s="50" t="s">
        <v>8764</v>
      </c>
      <c r="G3267" s="33" t="s">
        <v>48</v>
      </c>
      <c r="H3267" s="27">
        <v>0.8226500000000001</v>
      </c>
      <c r="I3267" s="34">
        <f>ROUND(('NEW Reference'!B$16*List!$H3267)+'NEW Reference'!B$17,0)</f>
        <v>1051</v>
      </c>
      <c r="J3267" s="34">
        <f>ROUND(('NEW Reference'!C$16*List!$H3267)+'NEW Reference'!C$17,0)</f>
        <v>1568</v>
      </c>
      <c r="K3267" s="34">
        <f>ROUND(('NEW Reference'!D$16*List!$H3267)+'NEW Reference'!D$17,0)</f>
        <v>1878</v>
      </c>
      <c r="L3267" s="34">
        <f>ROUND(('NEW Reference'!E$16*List!$H3267)+'NEW Reference'!E$17,0)</f>
        <v>2322</v>
      </c>
      <c r="M3267" s="34">
        <f>ROUND(('NEW Reference'!F$16*List!$H3267)+'NEW Reference'!F$17,0)</f>
        <v>2419</v>
      </c>
      <c r="N3267" s="34">
        <f>ROUND(('NEW Reference'!G$16*List!$H3267)+'NEW Reference'!G$17,0)</f>
        <v>2739</v>
      </c>
      <c r="O3267" s="34">
        <f>ROUND(('NEW Reference'!H$16*List!$H3267)+'NEW Reference'!H$17,0)</f>
        <v>2843</v>
      </c>
      <c r="P3267" s="34">
        <f>ROUND(('NEW Reference'!I$16*List!$H3267)+'NEW Reference'!I$17,0)</f>
        <v>2955</v>
      </c>
      <c r="Q3267" s="34">
        <f>ROUND(('NEW Reference'!J$16*List!$H3267)+'NEW Reference'!J$17,0)</f>
        <v>3422</v>
      </c>
      <c r="R3267" s="34">
        <f>ROUND(('NEW Reference'!K$16*List!$H3267)+'NEW Reference'!K$17,0)</f>
        <v>3530</v>
      </c>
      <c r="S3267" s="34">
        <f>ROUND(('NEW Reference'!L$16*List!$H3267)+'NEW Reference'!L$17,0)</f>
        <v>3809</v>
      </c>
      <c r="T3267" s="34">
        <f>ROUND(('NEW Reference'!M$16*List!$H3267)+'NEW Reference'!M$17,0)</f>
        <v>4549</v>
      </c>
      <c r="U3267" s="34">
        <f>ROUND(('NEW Reference'!N$16*List!$H3267)+'NEW Reference'!N$17,0)</f>
        <v>18355</v>
      </c>
      <c r="V3267" s="35">
        <f>ROUND(('NEW Reference'!O$16*List!$H3267)+'NEW Reference'!O$17,0)</f>
        <v>682</v>
      </c>
      <c r="W3267" s="35">
        <f>ROUND(('NEW Reference'!P$16*List!$H3267)+'NEW Reference'!P$17,0)</f>
        <v>962</v>
      </c>
      <c r="X3267" s="35">
        <f>ROUND(('NEW Reference'!Q$16*List!$H3267)+'NEW Reference'!Q$17,0)</f>
        <v>481</v>
      </c>
      <c r="Y3267" s="36"/>
      <c r="Z3267" s="4" t="str">
        <f t="shared" si="151"/>
        <v>RINCON, Puerto Rico</v>
      </c>
      <c r="AA3267" s="46" t="s">
        <v>8939</v>
      </c>
      <c r="AB3267" s="37" t="s">
        <v>49</v>
      </c>
      <c r="AC3267" s="41" t="s">
        <v>8764</v>
      </c>
      <c r="AD3267" s="42"/>
      <c r="AE3267">
        <f t="shared" si="152"/>
        <v>0.30160000000000003</v>
      </c>
    </row>
    <row r="3268" spans="1:31">
      <c r="A3268" s="28" t="s">
        <v>8940</v>
      </c>
      <c r="B3268" s="44" t="s">
        <v>8941</v>
      </c>
      <c r="C3268" s="45">
        <v>41980</v>
      </c>
      <c r="D3268" s="30" t="s">
        <v>1547</v>
      </c>
      <c r="E3268" s="46" t="s">
        <v>1227</v>
      </c>
      <c r="F3268" s="50" t="s">
        <v>8764</v>
      </c>
      <c r="G3268" s="33" t="s">
        <v>48</v>
      </c>
      <c r="H3268" s="27">
        <v>0.8226500000000001</v>
      </c>
      <c r="I3268" s="34">
        <f>ROUND(('NEW Reference'!B$16*List!$H3268)+'NEW Reference'!B$17,0)</f>
        <v>1051</v>
      </c>
      <c r="J3268" s="34">
        <f>ROUND(('NEW Reference'!C$16*List!$H3268)+'NEW Reference'!C$17,0)</f>
        <v>1568</v>
      </c>
      <c r="K3268" s="34">
        <f>ROUND(('NEW Reference'!D$16*List!$H3268)+'NEW Reference'!D$17,0)</f>
        <v>1878</v>
      </c>
      <c r="L3268" s="34">
        <f>ROUND(('NEW Reference'!E$16*List!$H3268)+'NEW Reference'!E$17,0)</f>
        <v>2322</v>
      </c>
      <c r="M3268" s="34">
        <f>ROUND(('NEW Reference'!F$16*List!$H3268)+'NEW Reference'!F$17,0)</f>
        <v>2419</v>
      </c>
      <c r="N3268" s="34">
        <f>ROUND(('NEW Reference'!G$16*List!$H3268)+'NEW Reference'!G$17,0)</f>
        <v>2739</v>
      </c>
      <c r="O3268" s="34">
        <f>ROUND(('NEW Reference'!H$16*List!$H3268)+'NEW Reference'!H$17,0)</f>
        <v>2843</v>
      </c>
      <c r="P3268" s="34">
        <f>ROUND(('NEW Reference'!I$16*List!$H3268)+'NEW Reference'!I$17,0)</f>
        <v>2955</v>
      </c>
      <c r="Q3268" s="34">
        <f>ROUND(('NEW Reference'!J$16*List!$H3268)+'NEW Reference'!J$17,0)</f>
        <v>3422</v>
      </c>
      <c r="R3268" s="34">
        <f>ROUND(('NEW Reference'!K$16*List!$H3268)+'NEW Reference'!K$17,0)</f>
        <v>3530</v>
      </c>
      <c r="S3268" s="34">
        <f>ROUND(('NEW Reference'!L$16*List!$H3268)+'NEW Reference'!L$17,0)</f>
        <v>3809</v>
      </c>
      <c r="T3268" s="34">
        <f>ROUND(('NEW Reference'!M$16*List!$H3268)+'NEW Reference'!M$17,0)</f>
        <v>4549</v>
      </c>
      <c r="U3268" s="34">
        <f>ROUND(('NEW Reference'!N$16*List!$H3268)+'NEW Reference'!N$17,0)</f>
        <v>18355</v>
      </c>
      <c r="V3268" s="35">
        <f>ROUND(('NEW Reference'!O$16*List!$H3268)+'NEW Reference'!O$17,0)</f>
        <v>682</v>
      </c>
      <c r="W3268" s="35">
        <f>ROUND(('NEW Reference'!P$16*List!$H3268)+'NEW Reference'!P$17,0)</f>
        <v>962</v>
      </c>
      <c r="X3268" s="35">
        <f>ROUND(('NEW Reference'!Q$16*List!$H3268)+'NEW Reference'!Q$17,0)</f>
        <v>481</v>
      </c>
      <c r="Y3268" s="36"/>
      <c r="Z3268" s="4" t="str">
        <f t="shared" si="151"/>
        <v>RIO GRANDE, Puerto Rico</v>
      </c>
      <c r="AA3268" s="46" t="s">
        <v>1227</v>
      </c>
      <c r="AB3268" s="37" t="s">
        <v>49</v>
      </c>
      <c r="AC3268" s="41" t="s">
        <v>8764</v>
      </c>
      <c r="AD3268" s="42"/>
      <c r="AE3268">
        <f t="shared" si="152"/>
        <v>0.37230000000000002</v>
      </c>
    </row>
    <row r="3269" spans="1:31">
      <c r="A3269" s="28" t="s">
        <v>8942</v>
      </c>
      <c r="B3269" s="44" t="s">
        <v>8943</v>
      </c>
      <c r="C3269" s="45">
        <v>41900</v>
      </c>
      <c r="D3269" s="30" t="s">
        <v>1540</v>
      </c>
      <c r="E3269" s="46" t="s">
        <v>8944</v>
      </c>
      <c r="F3269" s="50" t="s">
        <v>8764</v>
      </c>
      <c r="G3269" s="33" t="s">
        <v>48</v>
      </c>
      <c r="H3269" s="27">
        <v>0.8226500000000001</v>
      </c>
      <c r="I3269" s="34">
        <f>ROUND(('NEW Reference'!B$16*List!$H3269)+'NEW Reference'!B$17,0)</f>
        <v>1051</v>
      </c>
      <c r="J3269" s="34">
        <f>ROUND(('NEW Reference'!C$16*List!$H3269)+'NEW Reference'!C$17,0)</f>
        <v>1568</v>
      </c>
      <c r="K3269" s="34">
        <f>ROUND(('NEW Reference'!D$16*List!$H3269)+'NEW Reference'!D$17,0)</f>
        <v>1878</v>
      </c>
      <c r="L3269" s="34">
        <f>ROUND(('NEW Reference'!E$16*List!$H3269)+'NEW Reference'!E$17,0)</f>
        <v>2322</v>
      </c>
      <c r="M3269" s="34">
        <f>ROUND(('NEW Reference'!F$16*List!$H3269)+'NEW Reference'!F$17,0)</f>
        <v>2419</v>
      </c>
      <c r="N3269" s="34">
        <f>ROUND(('NEW Reference'!G$16*List!$H3269)+'NEW Reference'!G$17,0)</f>
        <v>2739</v>
      </c>
      <c r="O3269" s="34">
        <f>ROUND(('NEW Reference'!H$16*List!$H3269)+'NEW Reference'!H$17,0)</f>
        <v>2843</v>
      </c>
      <c r="P3269" s="34">
        <f>ROUND(('NEW Reference'!I$16*List!$H3269)+'NEW Reference'!I$17,0)</f>
        <v>2955</v>
      </c>
      <c r="Q3269" s="34">
        <f>ROUND(('NEW Reference'!J$16*List!$H3269)+'NEW Reference'!J$17,0)</f>
        <v>3422</v>
      </c>
      <c r="R3269" s="34">
        <f>ROUND(('NEW Reference'!K$16*List!$H3269)+'NEW Reference'!K$17,0)</f>
        <v>3530</v>
      </c>
      <c r="S3269" s="34">
        <f>ROUND(('NEW Reference'!L$16*List!$H3269)+'NEW Reference'!L$17,0)</f>
        <v>3809</v>
      </c>
      <c r="T3269" s="34">
        <f>ROUND(('NEW Reference'!M$16*List!$H3269)+'NEW Reference'!M$17,0)</f>
        <v>4549</v>
      </c>
      <c r="U3269" s="34">
        <f>ROUND(('NEW Reference'!N$16*List!$H3269)+'NEW Reference'!N$17,0)</f>
        <v>18355</v>
      </c>
      <c r="V3269" s="35">
        <f>ROUND(('NEW Reference'!O$16*List!$H3269)+'NEW Reference'!O$17,0)</f>
        <v>682</v>
      </c>
      <c r="W3269" s="35">
        <f>ROUND(('NEW Reference'!P$16*List!$H3269)+'NEW Reference'!P$17,0)</f>
        <v>962</v>
      </c>
      <c r="X3269" s="35">
        <f>ROUND(('NEW Reference'!Q$16*List!$H3269)+'NEW Reference'!Q$17,0)</f>
        <v>481</v>
      </c>
      <c r="Y3269" s="36"/>
      <c r="Z3269" s="4" t="str">
        <f t="shared" si="151"/>
        <v>SABANA GRANDE, Puerto Rico</v>
      </c>
      <c r="AA3269" s="46" t="s">
        <v>8944</v>
      </c>
      <c r="AB3269" s="37" t="s">
        <v>49</v>
      </c>
      <c r="AC3269" s="41" t="s">
        <v>8764</v>
      </c>
      <c r="AD3269" s="42"/>
      <c r="AE3269">
        <f t="shared" si="152"/>
        <v>0.41339999999999999</v>
      </c>
    </row>
    <row r="3270" spans="1:31">
      <c r="A3270" s="28" t="s">
        <v>8945</v>
      </c>
      <c r="B3270" s="44" t="s">
        <v>8946</v>
      </c>
      <c r="C3270" s="45">
        <v>99940</v>
      </c>
      <c r="D3270" s="30" t="s">
        <v>207</v>
      </c>
      <c r="E3270" s="46" t="s">
        <v>8947</v>
      </c>
      <c r="F3270" s="50" t="s">
        <v>8764</v>
      </c>
      <c r="G3270" s="33" t="s">
        <v>59</v>
      </c>
      <c r="H3270" s="27">
        <v>0.8226500000000001</v>
      </c>
      <c r="I3270" s="34">
        <f>ROUND(('NEW Reference'!B$16*List!$H3270)+'NEW Reference'!B$17,0)</f>
        <v>1051</v>
      </c>
      <c r="J3270" s="34">
        <f>ROUND(('NEW Reference'!C$16*List!$H3270)+'NEW Reference'!C$17,0)</f>
        <v>1568</v>
      </c>
      <c r="K3270" s="34">
        <f>ROUND(('NEW Reference'!D$16*List!$H3270)+'NEW Reference'!D$17,0)</f>
        <v>1878</v>
      </c>
      <c r="L3270" s="34">
        <f>ROUND(('NEW Reference'!E$16*List!$H3270)+'NEW Reference'!E$17,0)</f>
        <v>2322</v>
      </c>
      <c r="M3270" s="34">
        <f>ROUND(('NEW Reference'!F$16*List!$H3270)+'NEW Reference'!F$17,0)</f>
        <v>2419</v>
      </c>
      <c r="N3270" s="34">
        <f>ROUND(('NEW Reference'!G$16*List!$H3270)+'NEW Reference'!G$17,0)</f>
        <v>2739</v>
      </c>
      <c r="O3270" s="34">
        <f>ROUND(('NEW Reference'!H$16*List!$H3270)+'NEW Reference'!H$17,0)</f>
        <v>2843</v>
      </c>
      <c r="P3270" s="34">
        <f>ROUND(('NEW Reference'!I$16*List!$H3270)+'NEW Reference'!I$17,0)</f>
        <v>2955</v>
      </c>
      <c r="Q3270" s="34">
        <f>ROUND(('NEW Reference'!J$16*List!$H3270)+'NEW Reference'!J$17,0)</f>
        <v>3422</v>
      </c>
      <c r="R3270" s="34">
        <f>ROUND(('NEW Reference'!K$16*List!$H3270)+'NEW Reference'!K$17,0)</f>
        <v>3530</v>
      </c>
      <c r="S3270" s="34">
        <f>ROUND(('NEW Reference'!L$16*List!$H3270)+'NEW Reference'!L$17,0)</f>
        <v>3809</v>
      </c>
      <c r="T3270" s="34">
        <f>ROUND(('NEW Reference'!M$16*List!$H3270)+'NEW Reference'!M$17,0)</f>
        <v>4549</v>
      </c>
      <c r="U3270" s="34">
        <f>ROUND(('NEW Reference'!N$16*List!$H3270)+'NEW Reference'!N$17,0)</f>
        <v>18355</v>
      </c>
      <c r="V3270" s="35">
        <f>ROUND(('NEW Reference'!O$16*List!$H3270)+'NEW Reference'!O$17,0)</f>
        <v>682</v>
      </c>
      <c r="W3270" s="35">
        <f>ROUND(('NEW Reference'!P$16*List!$H3270)+'NEW Reference'!P$17,0)</f>
        <v>962</v>
      </c>
      <c r="X3270" s="35">
        <f>ROUND(('NEW Reference'!Q$16*List!$H3270)+'NEW Reference'!Q$17,0)</f>
        <v>481</v>
      </c>
      <c r="Y3270" s="36"/>
      <c r="Z3270" s="4" t="str">
        <f t="shared" si="151"/>
        <v>SALINAS, Puerto Rico</v>
      </c>
      <c r="AA3270" s="46" t="s">
        <v>8947</v>
      </c>
      <c r="AB3270" s="37" t="s">
        <v>49</v>
      </c>
      <c r="AC3270" s="41" t="s">
        <v>8764</v>
      </c>
      <c r="AD3270" s="42"/>
      <c r="AE3270">
        <f t="shared" si="152"/>
        <v>0.4047</v>
      </c>
    </row>
    <row r="3271" spans="1:31">
      <c r="A3271" s="28" t="s">
        <v>8948</v>
      </c>
      <c r="B3271" s="44" t="s">
        <v>8949</v>
      </c>
      <c r="C3271" s="45">
        <v>41900</v>
      </c>
      <c r="D3271" s="30" t="s">
        <v>1540</v>
      </c>
      <c r="E3271" s="46" t="s">
        <v>8950</v>
      </c>
      <c r="F3271" s="50" t="s">
        <v>8764</v>
      </c>
      <c r="G3271" s="33" t="s">
        <v>48</v>
      </c>
      <c r="H3271" s="27">
        <v>0.8226500000000001</v>
      </c>
      <c r="I3271" s="34">
        <f>ROUND(('NEW Reference'!B$16*List!$H3271)+'NEW Reference'!B$17,0)</f>
        <v>1051</v>
      </c>
      <c r="J3271" s="34">
        <f>ROUND(('NEW Reference'!C$16*List!$H3271)+'NEW Reference'!C$17,0)</f>
        <v>1568</v>
      </c>
      <c r="K3271" s="34">
        <f>ROUND(('NEW Reference'!D$16*List!$H3271)+'NEW Reference'!D$17,0)</f>
        <v>1878</v>
      </c>
      <c r="L3271" s="34">
        <f>ROUND(('NEW Reference'!E$16*List!$H3271)+'NEW Reference'!E$17,0)</f>
        <v>2322</v>
      </c>
      <c r="M3271" s="34">
        <f>ROUND(('NEW Reference'!F$16*List!$H3271)+'NEW Reference'!F$17,0)</f>
        <v>2419</v>
      </c>
      <c r="N3271" s="34">
        <f>ROUND(('NEW Reference'!G$16*List!$H3271)+'NEW Reference'!G$17,0)</f>
        <v>2739</v>
      </c>
      <c r="O3271" s="34">
        <f>ROUND(('NEW Reference'!H$16*List!$H3271)+'NEW Reference'!H$17,0)</f>
        <v>2843</v>
      </c>
      <c r="P3271" s="34">
        <f>ROUND(('NEW Reference'!I$16*List!$H3271)+'NEW Reference'!I$17,0)</f>
        <v>2955</v>
      </c>
      <c r="Q3271" s="34">
        <f>ROUND(('NEW Reference'!J$16*List!$H3271)+'NEW Reference'!J$17,0)</f>
        <v>3422</v>
      </c>
      <c r="R3271" s="34">
        <f>ROUND(('NEW Reference'!K$16*List!$H3271)+'NEW Reference'!K$17,0)</f>
        <v>3530</v>
      </c>
      <c r="S3271" s="34">
        <f>ROUND(('NEW Reference'!L$16*List!$H3271)+'NEW Reference'!L$17,0)</f>
        <v>3809</v>
      </c>
      <c r="T3271" s="34">
        <f>ROUND(('NEW Reference'!M$16*List!$H3271)+'NEW Reference'!M$17,0)</f>
        <v>4549</v>
      </c>
      <c r="U3271" s="34">
        <f>ROUND(('NEW Reference'!N$16*List!$H3271)+'NEW Reference'!N$17,0)</f>
        <v>18355</v>
      </c>
      <c r="V3271" s="35">
        <f>ROUND(('NEW Reference'!O$16*List!$H3271)+'NEW Reference'!O$17,0)</f>
        <v>682</v>
      </c>
      <c r="W3271" s="35">
        <f>ROUND(('NEW Reference'!P$16*List!$H3271)+'NEW Reference'!P$17,0)</f>
        <v>962</v>
      </c>
      <c r="X3271" s="35">
        <f>ROUND(('NEW Reference'!Q$16*List!$H3271)+'NEW Reference'!Q$17,0)</f>
        <v>481</v>
      </c>
      <c r="Y3271" s="36"/>
      <c r="Z3271" s="4" t="str">
        <f t="shared" si="151"/>
        <v>SAN GERMAN, Puerto Rico</v>
      </c>
      <c r="AA3271" s="46" t="s">
        <v>8950</v>
      </c>
      <c r="AB3271" s="37" t="s">
        <v>49</v>
      </c>
      <c r="AC3271" s="41" t="s">
        <v>8764</v>
      </c>
      <c r="AD3271" s="42"/>
      <c r="AE3271">
        <f t="shared" si="152"/>
        <v>0.41339999999999999</v>
      </c>
    </row>
    <row r="3272" spans="1:31">
      <c r="A3272" s="28" t="s">
        <v>8951</v>
      </c>
      <c r="B3272" s="44" t="s">
        <v>8952</v>
      </c>
      <c r="C3272" s="45">
        <v>41980</v>
      </c>
      <c r="D3272" s="30" t="s">
        <v>1547</v>
      </c>
      <c r="E3272" s="46" t="s">
        <v>1239</v>
      </c>
      <c r="F3272" s="50" t="s">
        <v>8764</v>
      </c>
      <c r="G3272" s="33" t="s">
        <v>48</v>
      </c>
      <c r="H3272" s="27">
        <v>0.8226500000000001</v>
      </c>
      <c r="I3272" s="34">
        <f>ROUND(('NEW Reference'!B$16*List!$H3272)+'NEW Reference'!B$17,0)</f>
        <v>1051</v>
      </c>
      <c r="J3272" s="34">
        <f>ROUND(('NEW Reference'!C$16*List!$H3272)+'NEW Reference'!C$17,0)</f>
        <v>1568</v>
      </c>
      <c r="K3272" s="34">
        <f>ROUND(('NEW Reference'!D$16*List!$H3272)+'NEW Reference'!D$17,0)</f>
        <v>1878</v>
      </c>
      <c r="L3272" s="34">
        <f>ROUND(('NEW Reference'!E$16*List!$H3272)+'NEW Reference'!E$17,0)</f>
        <v>2322</v>
      </c>
      <c r="M3272" s="34">
        <f>ROUND(('NEW Reference'!F$16*List!$H3272)+'NEW Reference'!F$17,0)</f>
        <v>2419</v>
      </c>
      <c r="N3272" s="34">
        <f>ROUND(('NEW Reference'!G$16*List!$H3272)+'NEW Reference'!G$17,0)</f>
        <v>2739</v>
      </c>
      <c r="O3272" s="34">
        <f>ROUND(('NEW Reference'!H$16*List!$H3272)+'NEW Reference'!H$17,0)</f>
        <v>2843</v>
      </c>
      <c r="P3272" s="34">
        <f>ROUND(('NEW Reference'!I$16*List!$H3272)+'NEW Reference'!I$17,0)</f>
        <v>2955</v>
      </c>
      <c r="Q3272" s="34">
        <f>ROUND(('NEW Reference'!J$16*List!$H3272)+'NEW Reference'!J$17,0)</f>
        <v>3422</v>
      </c>
      <c r="R3272" s="34">
        <f>ROUND(('NEW Reference'!K$16*List!$H3272)+'NEW Reference'!K$17,0)</f>
        <v>3530</v>
      </c>
      <c r="S3272" s="34">
        <f>ROUND(('NEW Reference'!L$16*List!$H3272)+'NEW Reference'!L$17,0)</f>
        <v>3809</v>
      </c>
      <c r="T3272" s="34">
        <f>ROUND(('NEW Reference'!M$16*List!$H3272)+'NEW Reference'!M$17,0)</f>
        <v>4549</v>
      </c>
      <c r="U3272" s="34">
        <f>ROUND(('NEW Reference'!N$16*List!$H3272)+'NEW Reference'!N$17,0)</f>
        <v>18355</v>
      </c>
      <c r="V3272" s="35">
        <f>ROUND(('NEW Reference'!O$16*List!$H3272)+'NEW Reference'!O$17,0)</f>
        <v>682</v>
      </c>
      <c r="W3272" s="35">
        <f>ROUND(('NEW Reference'!P$16*List!$H3272)+'NEW Reference'!P$17,0)</f>
        <v>962</v>
      </c>
      <c r="X3272" s="35">
        <f>ROUND(('NEW Reference'!Q$16*List!$H3272)+'NEW Reference'!Q$17,0)</f>
        <v>481</v>
      </c>
      <c r="Y3272" s="36"/>
      <c r="Z3272" s="4" t="str">
        <f t="shared" si="151"/>
        <v>SAN JUAN, Puerto Rico</v>
      </c>
      <c r="AA3272" s="46" t="s">
        <v>1239</v>
      </c>
      <c r="AB3272" s="37" t="s">
        <v>49</v>
      </c>
      <c r="AC3272" s="41" t="s">
        <v>8764</v>
      </c>
      <c r="AD3272" s="42"/>
      <c r="AE3272">
        <f t="shared" si="152"/>
        <v>0.37230000000000002</v>
      </c>
    </row>
    <row r="3273" spans="1:31">
      <c r="A3273" s="28" t="s">
        <v>8953</v>
      </c>
      <c r="B3273" s="44" t="s">
        <v>8954</v>
      </c>
      <c r="C3273" s="45">
        <v>41980</v>
      </c>
      <c r="D3273" s="30" t="s">
        <v>1547</v>
      </c>
      <c r="E3273" s="46" t="s">
        <v>8955</v>
      </c>
      <c r="F3273" s="50" t="s">
        <v>8764</v>
      </c>
      <c r="G3273" s="33" t="s">
        <v>48</v>
      </c>
      <c r="H3273" s="27">
        <v>0.8226500000000001</v>
      </c>
      <c r="I3273" s="34">
        <f>ROUND(('NEW Reference'!B$16*List!$H3273)+'NEW Reference'!B$17,0)</f>
        <v>1051</v>
      </c>
      <c r="J3273" s="34">
        <f>ROUND(('NEW Reference'!C$16*List!$H3273)+'NEW Reference'!C$17,0)</f>
        <v>1568</v>
      </c>
      <c r="K3273" s="34">
        <f>ROUND(('NEW Reference'!D$16*List!$H3273)+'NEW Reference'!D$17,0)</f>
        <v>1878</v>
      </c>
      <c r="L3273" s="34">
        <f>ROUND(('NEW Reference'!E$16*List!$H3273)+'NEW Reference'!E$17,0)</f>
        <v>2322</v>
      </c>
      <c r="M3273" s="34">
        <f>ROUND(('NEW Reference'!F$16*List!$H3273)+'NEW Reference'!F$17,0)</f>
        <v>2419</v>
      </c>
      <c r="N3273" s="34">
        <f>ROUND(('NEW Reference'!G$16*List!$H3273)+'NEW Reference'!G$17,0)</f>
        <v>2739</v>
      </c>
      <c r="O3273" s="34">
        <f>ROUND(('NEW Reference'!H$16*List!$H3273)+'NEW Reference'!H$17,0)</f>
        <v>2843</v>
      </c>
      <c r="P3273" s="34">
        <f>ROUND(('NEW Reference'!I$16*List!$H3273)+'NEW Reference'!I$17,0)</f>
        <v>2955</v>
      </c>
      <c r="Q3273" s="34">
        <f>ROUND(('NEW Reference'!J$16*List!$H3273)+'NEW Reference'!J$17,0)</f>
        <v>3422</v>
      </c>
      <c r="R3273" s="34">
        <f>ROUND(('NEW Reference'!K$16*List!$H3273)+'NEW Reference'!K$17,0)</f>
        <v>3530</v>
      </c>
      <c r="S3273" s="34">
        <f>ROUND(('NEW Reference'!L$16*List!$H3273)+'NEW Reference'!L$17,0)</f>
        <v>3809</v>
      </c>
      <c r="T3273" s="34">
        <f>ROUND(('NEW Reference'!M$16*List!$H3273)+'NEW Reference'!M$17,0)</f>
        <v>4549</v>
      </c>
      <c r="U3273" s="34">
        <f>ROUND(('NEW Reference'!N$16*List!$H3273)+'NEW Reference'!N$17,0)</f>
        <v>18355</v>
      </c>
      <c r="V3273" s="35">
        <f>ROUND(('NEW Reference'!O$16*List!$H3273)+'NEW Reference'!O$17,0)</f>
        <v>682</v>
      </c>
      <c r="W3273" s="35">
        <f>ROUND(('NEW Reference'!P$16*List!$H3273)+'NEW Reference'!P$17,0)</f>
        <v>962</v>
      </c>
      <c r="X3273" s="35">
        <f>ROUND(('NEW Reference'!Q$16*List!$H3273)+'NEW Reference'!Q$17,0)</f>
        <v>481</v>
      </c>
      <c r="Y3273" s="36"/>
      <c r="Z3273" s="4" t="str">
        <f t="shared" si="151"/>
        <v>SAN LORENZO, Puerto Rico</v>
      </c>
      <c r="AA3273" s="46" t="s">
        <v>8955</v>
      </c>
      <c r="AB3273" s="37" t="s">
        <v>49</v>
      </c>
      <c r="AC3273" s="41" t="s">
        <v>8764</v>
      </c>
      <c r="AD3273" s="42"/>
      <c r="AE3273">
        <f t="shared" si="152"/>
        <v>0.37230000000000002</v>
      </c>
    </row>
    <row r="3274" spans="1:31">
      <c r="A3274" s="28" t="s">
        <v>8956</v>
      </c>
      <c r="B3274" s="44" t="s">
        <v>8957</v>
      </c>
      <c r="C3274" s="45">
        <v>10380</v>
      </c>
      <c r="D3274" s="30" t="s">
        <v>274</v>
      </c>
      <c r="E3274" s="46" t="s">
        <v>8958</v>
      </c>
      <c r="F3274" s="50" t="s">
        <v>8764</v>
      </c>
      <c r="G3274" s="33" t="s">
        <v>48</v>
      </c>
      <c r="H3274" s="27">
        <v>0.8226500000000001</v>
      </c>
      <c r="I3274" s="34">
        <f>ROUND(('NEW Reference'!B$16*List!$H3274)+'NEW Reference'!B$17,0)</f>
        <v>1051</v>
      </c>
      <c r="J3274" s="34">
        <f>ROUND(('NEW Reference'!C$16*List!$H3274)+'NEW Reference'!C$17,0)</f>
        <v>1568</v>
      </c>
      <c r="K3274" s="34">
        <f>ROUND(('NEW Reference'!D$16*List!$H3274)+'NEW Reference'!D$17,0)</f>
        <v>1878</v>
      </c>
      <c r="L3274" s="34">
        <f>ROUND(('NEW Reference'!E$16*List!$H3274)+'NEW Reference'!E$17,0)</f>
        <v>2322</v>
      </c>
      <c r="M3274" s="34">
        <f>ROUND(('NEW Reference'!F$16*List!$H3274)+'NEW Reference'!F$17,0)</f>
        <v>2419</v>
      </c>
      <c r="N3274" s="34">
        <f>ROUND(('NEW Reference'!G$16*List!$H3274)+'NEW Reference'!G$17,0)</f>
        <v>2739</v>
      </c>
      <c r="O3274" s="34">
        <f>ROUND(('NEW Reference'!H$16*List!$H3274)+'NEW Reference'!H$17,0)</f>
        <v>2843</v>
      </c>
      <c r="P3274" s="34">
        <f>ROUND(('NEW Reference'!I$16*List!$H3274)+'NEW Reference'!I$17,0)</f>
        <v>2955</v>
      </c>
      <c r="Q3274" s="34">
        <f>ROUND(('NEW Reference'!J$16*List!$H3274)+'NEW Reference'!J$17,0)</f>
        <v>3422</v>
      </c>
      <c r="R3274" s="34">
        <f>ROUND(('NEW Reference'!K$16*List!$H3274)+'NEW Reference'!K$17,0)</f>
        <v>3530</v>
      </c>
      <c r="S3274" s="34">
        <f>ROUND(('NEW Reference'!L$16*List!$H3274)+'NEW Reference'!L$17,0)</f>
        <v>3809</v>
      </c>
      <c r="T3274" s="34">
        <f>ROUND(('NEW Reference'!M$16*List!$H3274)+'NEW Reference'!M$17,0)</f>
        <v>4549</v>
      </c>
      <c r="U3274" s="34">
        <f>ROUND(('NEW Reference'!N$16*List!$H3274)+'NEW Reference'!N$17,0)</f>
        <v>18355</v>
      </c>
      <c r="V3274" s="35">
        <f>ROUND(('NEW Reference'!O$16*List!$H3274)+'NEW Reference'!O$17,0)</f>
        <v>682</v>
      </c>
      <c r="W3274" s="35">
        <f>ROUND(('NEW Reference'!P$16*List!$H3274)+'NEW Reference'!P$17,0)</f>
        <v>962</v>
      </c>
      <c r="X3274" s="35">
        <f>ROUND(('NEW Reference'!Q$16*List!$H3274)+'NEW Reference'!Q$17,0)</f>
        <v>481</v>
      </c>
      <c r="Y3274" s="36"/>
      <c r="Z3274" s="4" t="str">
        <f t="shared" si="151"/>
        <v>SAN SEBASTIAN, Puerto Rico</v>
      </c>
      <c r="AA3274" s="46" t="s">
        <v>8958</v>
      </c>
      <c r="AB3274" s="37" t="s">
        <v>49</v>
      </c>
      <c r="AC3274" s="41" t="s">
        <v>8764</v>
      </c>
      <c r="AD3274" s="42"/>
      <c r="AE3274">
        <f t="shared" si="152"/>
        <v>0.30160000000000003</v>
      </c>
    </row>
    <row r="3275" spans="1:31">
      <c r="A3275" s="28" t="s">
        <v>8959</v>
      </c>
      <c r="B3275" s="44" t="s">
        <v>8960</v>
      </c>
      <c r="C3275" s="45">
        <v>99940</v>
      </c>
      <c r="D3275" s="30" t="s">
        <v>207</v>
      </c>
      <c r="E3275" s="46" t="s">
        <v>8961</v>
      </c>
      <c r="F3275" s="50" t="s">
        <v>8764</v>
      </c>
      <c r="G3275" s="33" t="s">
        <v>59</v>
      </c>
      <c r="H3275" s="27">
        <v>0.8226500000000001</v>
      </c>
      <c r="I3275" s="34">
        <f>ROUND(('NEW Reference'!B$16*List!$H3275)+'NEW Reference'!B$17,0)</f>
        <v>1051</v>
      </c>
      <c r="J3275" s="34">
        <f>ROUND(('NEW Reference'!C$16*List!$H3275)+'NEW Reference'!C$17,0)</f>
        <v>1568</v>
      </c>
      <c r="K3275" s="34">
        <f>ROUND(('NEW Reference'!D$16*List!$H3275)+'NEW Reference'!D$17,0)</f>
        <v>1878</v>
      </c>
      <c r="L3275" s="34">
        <f>ROUND(('NEW Reference'!E$16*List!$H3275)+'NEW Reference'!E$17,0)</f>
        <v>2322</v>
      </c>
      <c r="M3275" s="34">
        <f>ROUND(('NEW Reference'!F$16*List!$H3275)+'NEW Reference'!F$17,0)</f>
        <v>2419</v>
      </c>
      <c r="N3275" s="34">
        <f>ROUND(('NEW Reference'!G$16*List!$H3275)+'NEW Reference'!G$17,0)</f>
        <v>2739</v>
      </c>
      <c r="O3275" s="34">
        <f>ROUND(('NEW Reference'!H$16*List!$H3275)+'NEW Reference'!H$17,0)</f>
        <v>2843</v>
      </c>
      <c r="P3275" s="34">
        <f>ROUND(('NEW Reference'!I$16*List!$H3275)+'NEW Reference'!I$17,0)</f>
        <v>2955</v>
      </c>
      <c r="Q3275" s="34">
        <f>ROUND(('NEW Reference'!J$16*List!$H3275)+'NEW Reference'!J$17,0)</f>
        <v>3422</v>
      </c>
      <c r="R3275" s="34">
        <f>ROUND(('NEW Reference'!K$16*List!$H3275)+'NEW Reference'!K$17,0)</f>
        <v>3530</v>
      </c>
      <c r="S3275" s="34">
        <f>ROUND(('NEW Reference'!L$16*List!$H3275)+'NEW Reference'!L$17,0)</f>
        <v>3809</v>
      </c>
      <c r="T3275" s="34">
        <f>ROUND(('NEW Reference'!M$16*List!$H3275)+'NEW Reference'!M$17,0)</f>
        <v>4549</v>
      </c>
      <c r="U3275" s="34">
        <f>ROUND(('NEW Reference'!N$16*List!$H3275)+'NEW Reference'!N$17,0)</f>
        <v>18355</v>
      </c>
      <c r="V3275" s="35">
        <f>ROUND(('NEW Reference'!O$16*List!$H3275)+'NEW Reference'!O$17,0)</f>
        <v>682</v>
      </c>
      <c r="W3275" s="35">
        <f>ROUND(('NEW Reference'!P$16*List!$H3275)+'NEW Reference'!P$17,0)</f>
        <v>962</v>
      </c>
      <c r="X3275" s="35">
        <f>ROUND(('NEW Reference'!Q$16*List!$H3275)+'NEW Reference'!Q$17,0)</f>
        <v>481</v>
      </c>
      <c r="Y3275" s="36"/>
      <c r="Z3275" s="4" t="str">
        <f t="shared" si="151"/>
        <v>SANTA ISABEL, Puerto Rico</v>
      </c>
      <c r="AA3275" s="46" t="s">
        <v>8961</v>
      </c>
      <c r="AB3275" s="37" t="s">
        <v>49</v>
      </c>
      <c r="AC3275" s="41" t="s">
        <v>8764</v>
      </c>
      <c r="AD3275" s="42"/>
      <c r="AE3275">
        <f t="shared" si="152"/>
        <v>0.4047</v>
      </c>
    </row>
    <row r="3276" spans="1:31">
      <c r="A3276" s="28" t="s">
        <v>8962</v>
      </c>
      <c r="B3276" s="44" t="s">
        <v>8963</v>
      </c>
      <c r="C3276" s="45">
        <v>41980</v>
      </c>
      <c r="D3276" s="30" t="s">
        <v>1547</v>
      </c>
      <c r="E3276" s="46" t="s">
        <v>8964</v>
      </c>
      <c r="F3276" s="50" t="s">
        <v>8764</v>
      </c>
      <c r="G3276" s="33" t="s">
        <v>48</v>
      </c>
      <c r="H3276" s="27">
        <v>0.8226500000000001</v>
      </c>
      <c r="I3276" s="34">
        <f>ROUND(('NEW Reference'!B$16*List!$H3276)+'NEW Reference'!B$17,0)</f>
        <v>1051</v>
      </c>
      <c r="J3276" s="34">
        <f>ROUND(('NEW Reference'!C$16*List!$H3276)+'NEW Reference'!C$17,0)</f>
        <v>1568</v>
      </c>
      <c r="K3276" s="34">
        <f>ROUND(('NEW Reference'!D$16*List!$H3276)+'NEW Reference'!D$17,0)</f>
        <v>1878</v>
      </c>
      <c r="L3276" s="34">
        <f>ROUND(('NEW Reference'!E$16*List!$H3276)+'NEW Reference'!E$17,0)</f>
        <v>2322</v>
      </c>
      <c r="M3276" s="34">
        <f>ROUND(('NEW Reference'!F$16*List!$H3276)+'NEW Reference'!F$17,0)</f>
        <v>2419</v>
      </c>
      <c r="N3276" s="34">
        <f>ROUND(('NEW Reference'!G$16*List!$H3276)+'NEW Reference'!G$17,0)</f>
        <v>2739</v>
      </c>
      <c r="O3276" s="34">
        <f>ROUND(('NEW Reference'!H$16*List!$H3276)+'NEW Reference'!H$17,0)</f>
        <v>2843</v>
      </c>
      <c r="P3276" s="34">
        <f>ROUND(('NEW Reference'!I$16*List!$H3276)+'NEW Reference'!I$17,0)</f>
        <v>2955</v>
      </c>
      <c r="Q3276" s="34">
        <f>ROUND(('NEW Reference'!J$16*List!$H3276)+'NEW Reference'!J$17,0)</f>
        <v>3422</v>
      </c>
      <c r="R3276" s="34">
        <f>ROUND(('NEW Reference'!K$16*List!$H3276)+'NEW Reference'!K$17,0)</f>
        <v>3530</v>
      </c>
      <c r="S3276" s="34">
        <f>ROUND(('NEW Reference'!L$16*List!$H3276)+'NEW Reference'!L$17,0)</f>
        <v>3809</v>
      </c>
      <c r="T3276" s="34">
        <f>ROUND(('NEW Reference'!M$16*List!$H3276)+'NEW Reference'!M$17,0)</f>
        <v>4549</v>
      </c>
      <c r="U3276" s="34">
        <f>ROUND(('NEW Reference'!N$16*List!$H3276)+'NEW Reference'!N$17,0)</f>
        <v>18355</v>
      </c>
      <c r="V3276" s="35">
        <f>ROUND(('NEW Reference'!O$16*List!$H3276)+'NEW Reference'!O$17,0)</f>
        <v>682</v>
      </c>
      <c r="W3276" s="35">
        <f>ROUND(('NEW Reference'!P$16*List!$H3276)+'NEW Reference'!P$17,0)</f>
        <v>962</v>
      </c>
      <c r="X3276" s="35">
        <f>ROUND(('NEW Reference'!Q$16*List!$H3276)+'NEW Reference'!Q$17,0)</f>
        <v>481</v>
      </c>
      <c r="Y3276" s="36"/>
      <c r="Z3276" s="4" t="str">
        <f t="shared" si="151"/>
        <v>TOA ALTA, Puerto Rico</v>
      </c>
      <c r="AA3276" s="46" t="s">
        <v>8964</v>
      </c>
      <c r="AB3276" s="37" t="s">
        <v>49</v>
      </c>
      <c r="AC3276" s="41" t="s">
        <v>8764</v>
      </c>
      <c r="AD3276" s="42"/>
      <c r="AE3276">
        <f t="shared" si="152"/>
        <v>0.37230000000000002</v>
      </c>
    </row>
    <row r="3277" spans="1:31">
      <c r="A3277" s="28" t="s">
        <v>8965</v>
      </c>
      <c r="B3277" s="44" t="s">
        <v>8966</v>
      </c>
      <c r="C3277" s="45">
        <v>41980</v>
      </c>
      <c r="D3277" s="30" t="s">
        <v>1547</v>
      </c>
      <c r="E3277" s="46" t="s">
        <v>8967</v>
      </c>
      <c r="F3277" s="50" t="s">
        <v>8764</v>
      </c>
      <c r="G3277" s="33" t="s">
        <v>48</v>
      </c>
      <c r="H3277" s="27">
        <v>0.8226500000000001</v>
      </c>
      <c r="I3277" s="34">
        <f>ROUND(('NEW Reference'!B$16*List!$H3277)+'NEW Reference'!B$17,0)</f>
        <v>1051</v>
      </c>
      <c r="J3277" s="34">
        <f>ROUND(('NEW Reference'!C$16*List!$H3277)+'NEW Reference'!C$17,0)</f>
        <v>1568</v>
      </c>
      <c r="K3277" s="34">
        <f>ROUND(('NEW Reference'!D$16*List!$H3277)+'NEW Reference'!D$17,0)</f>
        <v>1878</v>
      </c>
      <c r="L3277" s="34">
        <f>ROUND(('NEW Reference'!E$16*List!$H3277)+'NEW Reference'!E$17,0)</f>
        <v>2322</v>
      </c>
      <c r="M3277" s="34">
        <f>ROUND(('NEW Reference'!F$16*List!$H3277)+'NEW Reference'!F$17,0)</f>
        <v>2419</v>
      </c>
      <c r="N3277" s="34">
        <f>ROUND(('NEW Reference'!G$16*List!$H3277)+'NEW Reference'!G$17,0)</f>
        <v>2739</v>
      </c>
      <c r="O3277" s="34">
        <f>ROUND(('NEW Reference'!H$16*List!$H3277)+'NEW Reference'!H$17,0)</f>
        <v>2843</v>
      </c>
      <c r="P3277" s="34">
        <f>ROUND(('NEW Reference'!I$16*List!$H3277)+'NEW Reference'!I$17,0)</f>
        <v>2955</v>
      </c>
      <c r="Q3277" s="34">
        <f>ROUND(('NEW Reference'!J$16*List!$H3277)+'NEW Reference'!J$17,0)</f>
        <v>3422</v>
      </c>
      <c r="R3277" s="34">
        <f>ROUND(('NEW Reference'!K$16*List!$H3277)+'NEW Reference'!K$17,0)</f>
        <v>3530</v>
      </c>
      <c r="S3277" s="34">
        <f>ROUND(('NEW Reference'!L$16*List!$H3277)+'NEW Reference'!L$17,0)</f>
        <v>3809</v>
      </c>
      <c r="T3277" s="34">
        <f>ROUND(('NEW Reference'!M$16*List!$H3277)+'NEW Reference'!M$17,0)</f>
        <v>4549</v>
      </c>
      <c r="U3277" s="34">
        <f>ROUND(('NEW Reference'!N$16*List!$H3277)+'NEW Reference'!N$17,0)</f>
        <v>18355</v>
      </c>
      <c r="V3277" s="35">
        <f>ROUND(('NEW Reference'!O$16*List!$H3277)+'NEW Reference'!O$17,0)</f>
        <v>682</v>
      </c>
      <c r="W3277" s="35">
        <f>ROUND(('NEW Reference'!P$16*List!$H3277)+'NEW Reference'!P$17,0)</f>
        <v>962</v>
      </c>
      <c r="X3277" s="35">
        <f>ROUND(('NEW Reference'!Q$16*List!$H3277)+'NEW Reference'!Q$17,0)</f>
        <v>481</v>
      </c>
      <c r="Y3277" s="36"/>
      <c r="Z3277" s="4" t="str">
        <f t="shared" si="151"/>
        <v>TOA BAJA, Puerto Rico</v>
      </c>
      <c r="AA3277" s="46" t="s">
        <v>8967</v>
      </c>
      <c r="AB3277" s="37" t="s">
        <v>49</v>
      </c>
      <c r="AC3277" s="41" t="s">
        <v>8764</v>
      </c>
      <c r="AD3277" s="42"/>
      <c r="AE3277">
        <f t="shared" si="152"/>
        <v>0.37230000000000002</v>
      </c>
    </row>
    <row r="3278" spans="1:31">
      <c r="A3278" s="28" t="s">
        <v>8968</v>
      </c>
      <c r="B3278" s="44" t="s">
        <v>8969</v>
      </c>
      <c r="C3278" s="45">
        <v>41980</v>
      </c>
      <c r="D3278" s="30" t="s">
        <v>1547</v>
      </c>
      <c r="E3278" s="46" t="s">
        <v>8970</v>
      </c>
      <c r="F3278" s="50" t="s">
        <v>8764</v>
      </c>
      <c r="G3278" s="33" t="s">
        <v>48</v>
      </c>
      <c r="H3278" s="27">
        <v>0.8226500000000001</v>
      </c>
      <c r="I3278" s="34">
        <f>ROUND(('NEW Reference'!B$16*List!$H3278)+'NEW Reference'!B$17,0)</f>
        <v>1051</v>
      </c>
      <c r="J3278" s="34">
        <f>ROUND(('NEW Reference'!C$16*List!$H3278)+'NEW Reference'!C$17,0)</f>
        <v>1568</v>
      </c>
      <c r="K3278" s="34">
        <f>ROUND(('NEW Reference'!D$16*List!$H3278)+'NEW Reference'!D$17,0)</f>
        <v>1878</v>
      </c>
      <c r="L3278" s="34">
        <f>ROUND(('NEW Reference'!E$16*List!$H3278)+'NEW Reference'!E$17,0)</f>
        <v>2322</v>
      </c>
      <c r="M3278" s="34">
        <f>ROUND(('NEW Reference'!F$16*List!$H3278)+'NEW Reference'!F$17,0)</f>
        <v>2419</v>
      </c>
      <c r="N3278" s="34">
        <f>ROUND(('NEW Reference'!G$16*List!$H3278)+'NEW Reference'!G$17,0)</f>
        <v>2739</v>
      </c>
      <c r="O3278" s="34">
        <f>ROUND(('NEW Reference'!H$16*List!$H3278)+'NEW Reference'!H$17,0)</f>
        <v>2843</v>
      </c>
      <c r="P3278" s="34">
        <f>ROUND(('NEW Reference'!I$16*List!$H3278)+'NEW Reference'!I$17,0)</f>
        <v>2955</v>
      </c>
      <c r="Q3278" s="34">
        <f>ROUND(('NEW Reference'!J$16*List!$H3278)+'NEW Reference'!J$17,0)</f>
        <v>3422</v>
      </c>
      <c r="R3278" s="34">
        <f>ROUND(('NEW Reference'!K$16*List!$H3278)+'NEW Reference'!K$17,0)</f>
        <v>3530</v>
      </c>
      <c r="S3278" s="34">
        <f>ROUND(('NEW Reference'!L$16*List!$H3278)+'NEW Reference'!L$17,0)</f>
        <v>3809</v>
      </c>
      <c r="T3278" s="34">
        <f>ROUND(('NEW Reference'!M$16*List!$H3278)+'NEW Reference'!M$17,0)</f>
        <v>4549</v>
      </c>
      <c r="U3278" s="34">
        <f>ROUND(('NEW Reference'!N$16*List!$H3278)+'NEW Reference'!N$17,0)</f>
        <v>18355</v>
      </c>
      <c r="V3278" s="35">
        <f>ROUND(('NEW Reference'!O$16*List!$H3278)+'NEW Reference'!O$17,0)</f>
        <v>682</v>
      </c>
      <c r="W3278" s="35">
        <f>ROUND(('NEW Reference'!P$16*List!$H3278)+'NEW Reference'!P$17,0)</f>
        <v>962</v>
      </c>
      <c r="X3278" s="35">
        <f>ROUND(('NEW Reference'!Q$16*List!$H3278)+'NEW Reference'!Q$17,0)</f>
        <v>481</v>
      </c>
      <c r="Y3278" s="36"/>
      <c r="Z3278" s="4" t="str">
        <f t="shared" si="151"/>
        <v>TRUJILLO ALTO, Puerto Rico</v>
      </c>
      <c r="AA3278" s="46" t="s">
        <v>8970</v>
      </c>
      <c r="AB3278" s="37" t="s">
        <v>49</v>
      </c>
      <c r="AC3278" s="41" t="s">
        <v>8764</v>
      </c>
      <c r="AD3278" s="42"/>
      <c r="AE3278">
        <f t="shared" si="152"/>
        <v>0.37230000000000002</v>
      </c>
    </row>
    <row r="3279" spans="1:31">
      <c r="A3279" s="28" t="s">
        <v>8971</v>
      </c>
      <c r="B3279" s="44" t="s">
        <v>8972</v>
      </c>
      <c r="C3279" s="45">
        <v>10380</v>
      </c>
      <c r="D3279" s="30" t="s">
        <v>274</v>
      </c>
      <c r="E3279" s="46" t="s">
        <v>8973</v>
      </c>
      <c r="F3279" s="50" t="s">
        <v>8764</v>
      </c>
      <c r="G3279" s="33" t="s">
        <v>48</v>
      </c>
      <c r="H3279" s="27">
        <v>0.8226500000000001</v>
      </c>
      <c r="I3279" s="34">
        <f>ROUND(('NEW Reference'!B$16*List!$H3279)+'NEW Reference'!B$17,0)</f>
        <v>1051</v>
      </c>
      <c r="J3279" s="34">
        <f>ROUND(('NEW Reference'!C$16*List!$H3279)+'NEW Reference'!C$17,0)</f>
        <v>1568</v>
      </c>
      <c r="K3279" s="34">
        <f>ROUND(('NEW Reference'!D$16*List!$H3279)+'NEW Reference'!D$17,0)</f>
        <v>1878</v>
      </c>
      <c r="L3279" s="34">
        <f>ROUND(('NEW Reference'!E$16*List!$H3279)+'NEW Reference'!E$17,0)</f>
        <v>2322</v>
      </c>
      <c r="M3279" s="34">
        <f>ROUND(('NEW Reference'!F$16*List!$H3279)+'NEW Reference'!F$17,0)</f>
        <v>2419</v>
      </c>
      <c r="N3279" s="34">
        <f>ROUND(('NEW Reference'!G$16*List!$H3279)+'NEW Reference'!G$17,0)</f>
        <v>2739</v>
      </c>
      <c r="O3279" s="34">
        <f>ROUND(('NEW Reference'!H$16*List!$H3279)+'NEW Reference'!H$17,0)</f>
        <v>2843</v>
      </c>
      <c r="P3279" s="34">
        <f>ROUND(('NEW Reference'!I$16*List!$H3279)+'NEW Reference'!I$17,0)</f>
        <v>2955</v>
      </c>
      <c r="Q3279" s="34">
        <f>ROUND(('NEW Reference'!J$16*List!$H3279)+'NEW Reference'!J$17,0)</f>
        <v>3422</v>
      </c>
      <c r="R3279" s="34">
        <f>ROUND(('NEW Reference'!K$16*List!$H3279)+'NEW Reference'!K$17,0)</f>
        <v>3530</v>
      </c>
      <c r="S3279" s="34">
        <f>ROUND(('NEW Reference'!L$16*List!$H3279)+'NEW Reference'!L$17,0)</f>
        <v>3809</v>
      </c>
      <c r="T3279" s="34">
        <f>ROUND(('NEW Reference'!M$16*List!$H3279)+'NEW Reference'!M$17,0)</f>
        <v>4549</v>
      </c>
      <c r="U3279" s="34">
        <f>ROUND(('NEW Reference'!N$16*List!$H3279)+'NEW Reference'!N$17,0)</f>
        <v>18355</v>
      </c>
      <c r="V3279" s="35">
        <f>ROUND(('NEW Reference'!O$16*List!$H3279)+'NEW Reference'!O$17,0)</f>
        <v>682</v>
      </c>
      <c r="W3279" s="35">
        <f>ROUND(('NEW Reference'!P$16*List!$H3279)+'NEW Reference'!P$17,0)</f>
        <v>962</v>
      </c>
      <c r="X3279" s="35">
        <f>ROUND(('NEW Reference'!Q$16*List!$H3279)+'NEW Reference'!Q$17,0)</f>
        <v>481</v>
      </c>
      <c r="Y3279" s="36"/>
      <c r="Z3279" s="4" t="str">
        <f t="shared" ref="Z3279:Z3287" si="153">CONCATENATE(AA3279, AB3279, AC3279)</f>
        <v>UTUADO, Puerto Rico</v>
      </c>
      <c r="AA3279" s="46" t="s">
        <v>8973</v>
      </c>
      <c r="AB3279" s="37" t="s">
        <v>49</v>
      </c>
      <c r="AC3279" s="41" t="s">
        <v>8764</v>
      </c>
      <c r="AD3279" s="42"/>
      <c r="AE3279">
        <f t="shared" ref="AE3279:AE3287" si="154">IFERROR(INDEX($AH:$AH,MATCH($C3279,$AF:$AF,0)),"")</f>
        <v>0.30160000000000003</v>
      </c>
    </row>
    <row r="3280" spans="1:31">
      <c r="A3280" s="28" t="s">
        <v>8974</v>
      </c>
      <c r="B3280" s="44" t="s">
        <v>8975</v>
      </c>
      <c r="C3280" s="45">
        <v>41980</v>
      </c>
      <c r="D3280" s="30" t="s">
        <v>1547</v>
      </c>
      <c r="E3280" s="46" t="s">
        <v>8976</v>
      </c>
      <c r="F3280" s="50" t="s">
        <v>8764</v>
      </c>
      <c r="G3280" s="33" t="s">
        <v>48</v>
      </c>
      <c r="H3280" s="27">
        <v>0.8226500000000001</v>
      </c>
      <c r="I3280" s="34">
        <f>ROUND(('NEW Reference'!B$16*List!$H3280)+'NEW Reference'!B$17,0)</f>
        <v>1051</v>
      </c>
      <c r="J3280" s="34">
        <f>ROUND(('NEW Reference'!C$16*List!$H3280)+'NEW Reference'!C$17,0)</f>
        <v>1568</v>
      </c>
      <c r="K3280" s="34">
        <f>ROUND(('NEW Reference'!D$16*List!$H3280)+'NEW Reference'!D$17,0)</f>
        <v>1878</v>
      </c>
      <c r="L3280" s="34">
        <f>ROUND(('NEW Reference'!E$16*List!$H3280)+'NEW Reference'!E$17,0)</f>
        <v>2322</v>
      </c>
      <c r="M3280" s="34">
        <f>ROUND(('NEW Reference'!F$16*List!$H3280)+'NEW Reference'!F$17,0)</f>
        <v>2419</v>
      </c>
      <c r="N3280" s="34">
        <f>ROUND(('NEW Reference'!G$16*List!$H3280)+'NEW Reference'!G$17,0)</f>
        <v>2739</v>
      </c>
      <c r="O3280" s="34">
        <f>ROUND(('NEW Reference'!H$16*List!$H3280)+'NEW Reference'!H$17,0)</f>
        <v>2843</v>
      </c>
      <c r="P3280" s="34">
        <f>ROUND(('NEW Reference'!I$16*List!$H3280)+'NEW Reference'!I$17,0)</f>
        <v>2955</v>
      </c>
      <c r="Q3280" s="34">
        <f>ROUND(('NEW Reference'!J$16*List!$H3280)+'NEW Reference'!J$17,0)</f>
        <v>3422</v>
      </c>
      <c r="R3280" s="34">
        <f>ROUND(('NEW Reference'!K$16*List!$H3280)+'NEW Reference'!K$17,0)</f>
        <v>3530</v>
      </c>
      <c r="S3280" s="34">
        <f>ROUND(('NEW Reference'!L$16*List!$H3280)+'NEW Reference'!L$17,0)</f>
        <v>3809</v>
      </c>
      <c r="T3280" s="34">
        <f>ROUND(('NEW Reference'!M$16*List!$H3280)+'NEW Reference'!M$17,0)</f>
        <v>4549</v>
      </c>
      <c r="U3280" s="34">
        <f>ROUND(('NEW Reference'!N$16*List!$H3280)+'NEW Reference'!N$17,0)</f>
        <v>18355</v>
      </c>
      <c r="V3280" s="35">
        <f>ROUND(('NEW Reference'!O$16*List!$H3280)+'NEW Reference'!O$17,0)</f>
        <v>682</v>
      </c>
      <c r="W3280" s="35">
        <f>ROUND(('NEW Reference'!P$16*List!$H3280)+'NEW Reference'!P$17,0)</f>
        <v>962</v>
      </c>
      <c r="X3280" s="35">
        <f>ROUND(('NEW Reference'!Q$16*List!$H3280)+'NEW Reference'!Q$17,0)</f>
        <v>481</v>
      </c>
      <c r="Y3280" s="36"/>
      <c r="Z3280" s="4" t="str">
        <f t="shared" si="153"/>
        <v>VEGA ALTA, Puerto Rico</v>
      </c>
      <c r="AA3280" s="46" t="s">
        <v>8976</v>
      </c>
      <c r="AB3280" s="37" t="s">
        <v>49</v>
      </c>
      <c r="AC3280" s="41" t="s">
        <v>8764</v>
      </c>
      <c r="AD3280" s="42"/>
      <c r="AE3280">
        <f t="shared" si="154"/>
        <v>0.37230000000000002</v>
      </c>
    </row>
    <row r="3281" spans="1:31">
      <c r="A3281" s="28" t="s">
        <v>8977</v>
      </c>
      <c r="B3281" s="44" t="s">
        <v>8978</v>
      </c>
      <c r="C3281" s="45">
        <v>41980</v>
      </c>
      <c r="D3281" s="30" t="s">
        <v>1547</v>
      </c>
      <c r="E3281" s="46" t="s">
        <v>8979</v>
      </c>
      <c r="F3281" s="50" t="s">
        <v>8764</v>
      </c>
      <c r="G3281" s="33" t="s">
        <v>48</v>
      </c>
      <c r="H3281" s="27">
        <v>0.8226500000000001</v>
      </c>
      <c r="I3281" s="34">
        <f>ROUND(('NEW Reference'!B$16*List!$H3281)+'NEW Reference'!B$17,0)</f>
        <v>1051</v>
      </c>
      <c r="J3281" s="34">
        <f>ROUND(('NEW Reference'!C$16*List!$H3281)+'NEW Reference'!C$17,0)</f>
        <v>1568</v>
      </c>
      <c r="K3281" s="34">
        <f>ROUND(('NEW Reference'!D$16*List!$H3281)+'NEW Reference'!D$17,0)</f>
        <v>1878</v>
      </c>
      <c r="L3281" s="34">
        <f>ROUND(('NEW Reference'!E$16*List!$H3281)+'NEW Reference'!E$17,0)</f>
        <v>2322</v>
      </c>
      <c r="M3281" s="34">
        <f>ROUND(('NEW Reference'!F$16*List!$H3281)+'NEW Reference'!F$17,0)</f>
        <v>2419</v>
      </c>
      <c r="N3281" s="34">
        <f>ROUND(('NEW Reference'!G$16*List!$H3281)+'NEW Reference'!G$17,0)</f>
        <v>2739</v>
      </c>
      <c r="O3281" s="34">
        <f>ROUND(('NEW Reference'!H$16*List!$H3281)+'NEW Reference'!H$17,0)</f>
        <v>2843</v>
      </c>
      <c r="P3281" s="34">
        <f>ROUND(('NEW Reference'!I$16*List!$H3281)+'NEW Reference'!I$17,0)</f>
        <v>2955</v>
      </c>
      <c r="Q3281" s="34">
        <f>ROUND(('NEW Reference'!J$16*List!$H3281)+'NEW Reference'!J$17,0)</f>
        <v>3422</v>
      </c>
      <c r="R3281" s="34">
        <f>ROUND(('NEW Reference'!K$16*List!$H3281)+'NEW Reference'!K$17,0)</f>
        <v>3530</v>
      </c>
      <c r="S3281" s="34">
        <f>ROUND(('NEW Reference'!L$16*List!$H3281)+'NEW Reference'!L$17,0)</f>
        <v>3809</v>
      </c>
      <c r="T3281" s="34">
        <f>ROUND(('NEW Reference'!M$16*List!$H3281)+'NEW Reference'!M$17,0)</f>
        <v>4549</v>
      </c>
      <c r="U3281" s="34">
        <f>ROUND(('NEW Reference'!N$16*List!$H3281)+'NEW Reference'!N$17,0)</f>
        <v>18355</v>
      </c>
      <c r="V3281" s="35">
        <f>ROUND(('NEW Reference'!O$16*List!$H3281)+'NEW Reference'!O$17,0)</f>
        <v>682</v>
      </c>
      <c r="W3281" s="35">
        <f>ROUND(('NEW Reference'!P$16*List!$H3281)+'NEW Reference'!P$17,0)</f>
        <v>962</v>
      </c>
      <c r="X3281" s="35">
        <f>ROUND(('NEW Reference'!Q$16*List!$H3281)+'NEW Reference'!Q$17,0)</f>
        <v>481</v>
      </c>
      <c r="Y3281" s="36"/>
      <c r="Z3281" s="4" t="str">
        <f t="shared" si="153"/>
        <v>VEGA BAJA, Puerto Rico</v>
      </c>
      <c r="AA3281" s="46" t="s">
        <v>8979</v>
      </c>
      <c r="AB3281" s="37" t="s">
        <v>49</v>
      </c>
      <c r="AC3281" s="41" t="s">
        <v>8764</v>
      </c>
      <c r="AD3281" s="42"/>
      <c r="AE3281">
        <f t="shared" si="154"/>
        <v>0.37230000000000002</v>
      </c>
    </row>
    <row r="3282" spans="1:31">
      <c r="A3282" s="28" t="s">
        <v>8980</v>
      </c>
      <c r="B3282" s="44" t="s">
        <v>8981</v>
      </c>
      <c r="C3282" s="45">
        <v>99940</v>
      </c>
      <c r="D3282" s="30" t="s">
        <v>207</v>
      </c>
      <c r="E3282" s="46" t="s">
        <v>8982</v>
      </c>
      <c r="F3282" s="50" t="s">
        <v>8764</v>
      </c>
      <c r="G3282" s="33" t="s">
        <v>59</v>
      </c>
      <c r="H3282" s="27">
        <v>0.8226500000000001</v>
      </c>
      <c r="I3282" s="34">
        <f>ROUND(('NEW Reference'!B$16*List!$H3282)+'NEW Reference'!B$17,0)</f>
        <v>1051</v>
      </c>
      <c r="J3282" s="34">
        <f>ROUND(('NEW Reference'!C$16*List!$H3282)+'NEW Reference'!C$17,0)</f>
        <v>1568</v>
      </c>
      <c r="K3282" s="34">
        <f>ROUND(('NEW Reference'!D$16*List!$H3282)+'NEW Reference'!D$17,0)</f>
        <v>1878</v>
      </c>
      <c r="L3282" s="34">
        <f>ROUND(('NEW Reference'!E$16*List!$H3282)+'NEW Reference'!E$17,0)</f>
        <v>2322</v>
      </c>
      <c r="M3282" s="34">
        <f>ROUND(('NEW Reference'!F$16*List!$H3282)+'NEW Reference'!F$17,0)</f>
        <v>2419</v>
      </c>
      <c r="N3282" s="34">
        <f>ROUND(('NEW Reference'!G$16*List!$H3282)+'NEW Reference'!G$17,0)</f>
        <v>2739</v>
      </c>
      <c r="O3282" s="34">
        <f>ROUND(('NEW Reference'!H$16*List!$H3282)+'NEW Reference'!H$17,0)</f>
        <v>2843</v>
      </c>
      <c r="P3282" s="34">
        <f>ROUND(('NEW Reference'!I$16*List!$H3282)+'NEW Reference'!I$17,0)</f>
        <v>2955</v>
      </c>
      <c r="Q3282" s="34">
        <f>ROUND(('NEW Reference'!J$16*List!$H3282)+'NEW Reference'!J$17,0)</f>
        <v>3422</v>
      </c>
      <c r="R3282" s="34">
        <f>ROUND(('NEW Reference'!K$16*List!$H3282)+'NEW Reference'!K$17,0)</f>
        <v>3530</v>
      </c>
      <c r="S3282" s="34">
        <f>ROUND(('NEW Reference'!L$16*List!$H3282)+'NEW Reference'!L$17,0)</f>
        <v>3809</v>
      </c>
      <c r="T3282" s="34">
        <f>ROUND(('NEW Reference'!M$16*List!$H3282)+'NEW Reference'!M$17,0)</f>
        <v>4549</v>
      </c>
      <c r="U3282" s="34">
        <f>ROUND(('NEW Reference'!N$16*List!$H3282)+'NEW Reference'!N$17,0)</f>
        <v>18355</v>
      </c>
      <c r="V3282" s="35">
        <f>ROUND(('NEW Reference'!O$16*List!$H3282)+'NEW Reference'!O$17,0)</f>
        <v>682</v>
      </c>
      <c r="W3282" s="35">
        <f>ROUND(('NEW Reference'!P$16*List!$H3282)+'NEW Reference'!P$17,0)</f>
        <v>962</v>
      </c>
      <c r="X3282" s="35">
        <f>ROUND(('NEW Reference'!Q$16*List!$H3282)+'NEW Reference'!Q$17,0)</f>
        <v>481</v>
      </c>
      <c r="Y3282" s="36"/>
      <c r="Z3282" s="4" t="str">
        <f t="shared" si="153"/>
        <v>VIEQUES, Puerto Rico</v>
      </c>
      <c r="AA3282" s="46" t="s">
        <v>8982</v>
      </c>
      <c r="AB3282" s="37" t="s">
        <v>49</v>
      </c>
      <c r="AC3282" s="41" t="s">
        <v>8764</v>
      </c>
      <c r="AD3282" s="42"/>
      <c r="AE3282">
        <f t="shared" si="154"/>
        <v>0.4047</v>
      </c>
    </row>
    <row r="3283" spans="1:31">
      <c r="A3283" s="28" t="s">
        <v>8983</v>
      </c>
      <c r="B3283" s="44" t="s">
        <v>8984</v>
      </c>
      <c r="C3283" s="45">
        <v>38660</v>
      </c>
      <c r="D3283" s="30" t="s">
        <v>1397</v>
      </c>
      <c r="E3283" s="46" t="s">
        <v>8985</v>
      </c>
      <c r="F3283" s="50" t="s">
        <v>8764</v>
      </c>
      <c r="G3283" s="33" t="s">
        <v>48</v>
      </c>
      <c r="H3283" s="27">
        <v>0.8226500000000001</v>
      </c>
      <c r="I3283" s="34">
        <f>ROUND(('NEW Reference'!B$16*List!$H3283)+'NEW Reference'!B$17,0)</f>
        <v>1051</v>
      </c>
      <c r="J3283" s="34">
        <f>ROUND(('NEW Reference'!C$16*List!$H3283)+'NEW Reference'!C$17,0)</f>
        <v>1568</v>
      </c>
      <c r="K3283" s="34">
        <f>ROUND(('NEW Reference'!D$16*List!$H3283)+'NEW Reference'!D$17,0)</f>
        <v>1878</v>
      </c>
      <c r="L3283" s="34">
        <f>ROUND(('NEW Reference'!E$16*List!$H3283)+'NEW Reference'!E$17,0)</f>
        <v>2322</v>
      </c>
      <c r="M3283" s="34">
        <f>ROUND(('NEW Reference'!F$16*List!$H3283)+'NEW Reference'!F$17,0)</f>
        <v>2419</v>
      </c>
      <c r="N3283" s="34">
        <f>ROUND(('NEW Reference'!G$16*List!$H3283)+'NEW Reference'!G$17,0)</f>
        <v>2739</v>
      </c>
      <c r="O3283" s="34">
        <f>ROUND(('NEW Reference'!H$16*List!$H3283)+'NEW Reference'!H$17,0)</f>
        <v>2843</v>
      </c>
      <c r="P3283" s="34">
        <f>ROUND(('NEW Reference'!I$16*List!$H3283)+'NEW Reference'!I$17,0)</f>
        <v>2955</v>
      </c>
      <c r="Q3283" s="34">
        <f>ROUND(('NEW Reference'!J$16*List!$H3283)+'NEW Reference'!J$17,0)</f>
        <v>3422</v>
      </c>
      <c r="R3283" s="34">
        <f>ROUND(('NEW Reference'!K$16*List!$H3283)+'NEW Reference'!K$17,0)</f>
        <v>3530</v>
      </c>
      <c r="S3283" s="34">
        <f>ROUND(('NEW Reference'!L$16*List!$H3283)+'NEW Reference'!L$17,0)</f>
        <v>3809</v>
      </c>
      <c r="T3283" s="34">
        <f>ROUND(('NEW Reference'!M$16*List!$H3283)+'NEW Reference'!M$17,0)</f>
        <v>4549</v>
      </c>
      <c r="U3283" s="34">
        <f>ROUND(('NEW Reference'!N$16*List!$H3283)+'NEW Reference'!N$17,0)</f>
        <v>18355</v>
      </c>
      <c r="V3283" s="35">
        <f>ROUND(('NEW Reference'!O$16*List!$H3283)+'NEW Reference'!O$17,0)</f>
        <v>682</v>
      </c>
      <c r="W3283" s="35">
        <f>ROUND(('NEW Reference'!P$16*List!$H3283)+'NEW Reference'!P$17,0)</f>
        <v>962</v>
      </c>
      <c r="X3283" s="35">
        <f>ROUND(('NEW Reference'!Q$16*List!$H3283)+'NEW Reference'!Q$17,0)</f>
        <v>481</v>
      </c>
      <c r="Y3283" s="36"/>
      <c r="Z3283" s="4" t="str">
        <f t="shared" si="153"/>
        <v>VILLALBA, Puerto Rico</v>
      </c>
      <c r="AA3283" s="46" t="s">
        <v>8985</v>
      </c>
      <c r="AB3283" s="37" t="s">
        <v>49</v>
      </c>
      <c r="AC3283" s="41" t="s">
        <v>8764</v>
      </c>
      <c r="AD3283" s="42"/>
      <c r="AE3283">
        <f t="shared" si="154"/>
        <v>0.35270000000000001</v>
      </c>
    </row>
    <row r="3284" spans="1:31">
      <c r="A3284" s="28" t="s">
        <v>8986</v>
      </c>
      <c r="B3284" s="44" t="s">
        <v>8987</v>
      </c>
      <c r="C3284" s="45">
        <v>41980</v>
      </c>
      <c r="D3284" s="30" t="s">
        <v>1547</v>
      </c>
      <c r="E3284" s="46" t="s">
        <v>8988</v>
      </c>
      <c r="F3284" s="50" t="s">
        <v>8764</v>
      </c>
      <c r="G3284" s="33" t="s">
        <v>48</v>
      </c>
      <c r="H3284" s="27">
        <v>0.8226500000000001</v>
      </c>
      <c r="I3284" s="34">
        <f>ROUND(('NEW Reference'!B$16*List!$H3284)+'NEW Reference'!B$17,0)</f>
        <v>1051</v>
      </c>
      <c r="J3284" s="34">
        <f>ROUND(('NEW Reference'!C$16*List!$H3284)+'NEW Reference'!C$17,0)</f>
        <v>1568</v>
      </c>
      <c r="K3284" s="34">
        <f>ROUND(('NEW Reference'!D$16*List!$H3284)+'NEW Reference'!D$17,0)</f>
        <v>1878</v>
      </c>
      <c r="L3284" s="34">
        <f>ROUND(('NEW Reference'!E$16*List!$H3284)+'NEW Reference'!E$17,0)</f>
        <v>2322</v>
      </c>
      <c r="M3284" s="34">
        <f>ROUND(('NEW Reference'!F$16*List!$H3284)+'NEW Reference'!F$17,0)</f>
        <v>2419</v>
      </c>
      <c r="N3284" s="34">
        <f>ROUND(('NEW Reference'!G$16*List!$H3284)+'NEW Reference'!G$17,0)</f>
        <v>2739</v>
      </c>
      <c r="O3284" s="34">
        <f>ROUND(('NEW Reference'!H$16*List!$H3284)+'NEW Reference'!H$17,0)</f>
        <v>2843</v>
      </c>
      <c r="P3284" s="34">
        <f>ROUND(('NEW Reference'!I$16*List!$H3284)+'NEW Reference'!I$17,0)</f>
        <v>2955</v>
      </c>
      <c r="Q3284" s="34">
        <f>ROUND(('NEW Reference'!J$16*List!$H3284)+'NEW Reference'!J$17,0)</f>
        <v>3422</v>
      </c>
      <c r="R3284" s="34">
        <f>ROUND(('NEW Reference'!K$16*List!$H3284)+'NEW Reference'!K$17,0)</f>
        <v>3530</v>
      </c>
      <c r="S3284" s="34">
        <f>ROUND(('NEW Reference'!L$16*List!$H3284)+'NEW Reference'!L$17,0)</f>
        <v>3809</v>
      </c>
      <c r="T3284" s="34">
        <f>ROUND(('NEW Reference'!M$16*List!$H3284)+'NEW Reference'!M$17,0)</f>
        <v>4549</v>
      </c>
      <c r="U3284" s="34">
        <f>ROUND(('NEW Reference'!N$16*List!$H3284)+'NEW Reference'!N$17,0)</f>
        <v>18355</v>
      </c>
      <c r="V3284" s="35">
        <f>ROUND(('NEW Reference'!O$16*List!$H3284)+'NEW Reference'!O$17,0)</f>
        <v>682</v>
      </c>
      <c r="W3284" s="35">
        <f>ROUND(('NEW Reference'!P$16*List!$H3284)+'NEW Reference'!P$17,0)</f>
        <v>962</v>
      </c>
      <c r="X3284" s="35">
        <f>ROUND(('NEW Reference'!Q$16*List!$H3284)+'NEW Reference'!Q$17,0)</f>
        <v>481</v>
      </c>
      <c r="Y3284" s="36"/>
      <c r="Z3284" s="4" t="str">
        <f t="shared" si="153"/>
        <v>YABUCOA, Puerto Rico</v>
      </c>
      <c r="AA3284" s="46" t="s">
        <v>8988</v>
      </c>
      <c r="AB3284" s="37" t="s">
        <v>49</v>
      </c>
      <c r="AC3284" s="41" t="s">
        <v>8764</v>
      </c>
      <c r="AD3284" s="42"/>
      <c r="AE3284">
        <f t="shared" si="154"/>
        <v>0.37230000000000002</v>
      </c>
    </row>
    <row r="3285" spans="1:31">
      <c r="A3285" s="28" t="s">
        <v>8989</v>
      </c>
      <c r="B3285" s="44" t="s">
        <v>8990</v>
      </c>
      <c r="C3285" s="45">
        <v>49500</v>
      </c>
      <c r="D3285" s="30" t="s">
        <v>1802</v>
      </c>
      <c r="E3285" s="46" t="s">
        <v>8991</v>
      </c>
      <c r="F3285" s="50" t="s">
        <v>8764</v>
      </c>
      <c r="G3285" s="33" t="s">
        <v>48</v>
      </c>
      <c r="H3285" s="27">
        <v>0.8226500000000001</v>
      </c>
      <c r="I3285" s="34">
        <f>ROUND(('NEW Reference'!B$16*List!$H3285)+'NEW Reference'!B$17,0)</f>
        <v>1051</v>
      </c>
      <c r="J3285" s="34">
        <f>ROUND(('NEW Reference'!C$16*List!$H3285)+'NEW Reference'!C$17,0)</f>
        <v>1568</v>
      </c>
      <c r="K3285" s="34">
        <f>ROUND(('NEW Reference'!D$16*List!$H3285)+'NEW Reference'!D$17,0)</f>
        <v>1878</v>
      </c>
      <c r="L3285" s="34">
        <f>ROUND(('NEW Reference'!E$16*List!$H3285)+'NEW Reference'!E$17,0)</f>
        <v>2322</v>
      </c>
      <c r="M3285" s="34">
        <f>ROUND(('NEW Reference'!F$16*List!$H3285)+'NEW Reference'!F$17,0)</f>
        <v>2419</v>
      </c>
      <c r="N3285" s="34">
        <f>ROUND(('NEW Reference'!G$16*List!$H3285)+'NEW Reference'!G$17,0)</f>
        <v>2739</v>
      </c>
      <c r="O3285" s="34">
        <f>ROUND(('NEW Reference'!H$16*List!$H3285)+'NEW Reference'!H$17,0)</f>
        <v>2843</v>
      </c>
      <c r="P3285" s="34">
        <f>ROUND(('NEW Reference'!I$16*List!$H3285)+'NEW Reference'!I$17,0)</f>
        <v>2955</v>
      </c>
      <c r="Q3285" s="34">
        <f>ROUND(('NEW Reference'!J$16*List!$H3285)+'NEW Reference'!J$17,0)</f>
        <v>3422</v>
      </c>
      <c r="R3285" s="34">
        <f>ROUND(('NEW Reference'!K$16*List!$H3285)+'NEW Reference'!K$17,0)</f>
        <v>3530</v>
      </c>
      <c r="S3285" s="34">
        <f>ROUND(('NEW Reference'!L$16*List!$H3285)+'NEW Reference'!L$17,0)</f>
        <v>3809</v>
      </c>
      <c r="T3285" s="34">
        <f>ROUND(('NEW Reference'!M$16*List!$H3285)+'NEW Reference'!M$17,0)</f>
        <v>4549</v>
      </c>
      <c r="U3285" s="34">
        <f>ROUND(('NEW Reference'!N$16*List!$H3285)+'NEW Reference'!N$17,0)</f>
        <v>18355</v>
      </c>
      <c r="V3285" s="35">
        <f>ROUND(('NEW Reference'!O$16*List!$H3285)+'NEW Reference'!O$17,0)</f>
        <v>682</v>
      </c>
      <c r="W3285" s="35">
        <f>ROUND(('NEW Reference'!P$16*List!$H3285)+'NEW Reference'!P$17,0)</f>
        <v>962</v>
      </c>
      <c r="X3285" s="35">
        <f>ROUND(('NEW Reference'!Q$16*List!$H3285)+'NEW Reference'!Q$17,0)</f>
        <v>481</v>
      </c>
      <c r="Y3285" s="36"/>
      <c r="Z3285" s="4" t="str">
        <f t="shared" si="153"/>
        <v>YAUCO, Puerto Rico</v>
      </c>
      <c r="AA3285" s="46" t="s">
        <v>8991</v>
      </c>
      <c r="AB3285" s="37" t="s">
        <v>49</v>
      </c>
      <c r="AC3285" s="41" t="s">
        <v>8764</v>
      </c>
      <c r="AD3285" s="42"/>
      <c r="AE3285">
        <f t="shared" si="154"/>
        <v>0.312</v>
      </c>
    </row>
    <row r="3286" spans="1:31">
      <c r="A3286" s="28" t="s">
        <v>8992</v>
      </c>
      <c r="B3286" s="44" t="s">
        <v>8993</v>
      </c>
      <c r="C3286" s="45">
        <v>99940</v>
      </c>
      <c r="D3286" s="30" t="s">
        <v>207</v>
      </c>
      <c r="E3286" s="46" t="s">
        <v>325</v>
      </c>
      <c r="F3286" s="50" t="s">
        <v>8764</v>
      </c>
      <c r="G3286" s="33" t="s">
        <v>59</v>
      </c>
      <c r="H3286" s="27">
        <v>0.8226500000000001</v>
      </c>
      <c r="I3286" s="34">
        <f>ROUND(('NEW Reference'!B$16*List!$H3286)+'NEW Reference'!B$17,0)</f>
        <v>1051</v>
      </c>
      <c r="J3286" s="34">
        <f>ROUND(('NEW Reference'!C$16*List!$H3286)+'NEW Reference'!C$17,0)</f>
        <v>1568</v>
      </c>
      <c r="K3286" s="34">
        <f>ROUND(('NEW Reference'!D$16*List!$H3286)+'NEW Reference'!D$17,0)</f>
        <v>1878</v>
      </c>
      <c r="L3286" s="34">
        <f>ROUND(('NEW Reference'!E$16*List!$H3286)+'NEW Reference'!E$17,0)</f>
        <v>2322</v>
      </c>
      <c r="M3286" s="34">
        <f>ROUND(('NEW Reference'!F$16*List!$H3286)+'NEW Reference'!F$17,0)</f>
        <v>2419</v>
      </c>
      <c r="N3286" s="34">
        <f>ROUND(('NEW Reference'!G$16*List!$H3286)+'NEW Reference'!G$17,0)</f>
        <v>2739</v>
      </c>
      <c r="O3286" s="34">
        <f>ROUND(('NEW Reference'!H$16*List!$H3286)+'NEW Reference'!H$17,0)</f>
        <v>2843</v>
      </c>
      <c r="P3286" s="34">
        <f>ROUND(('NEW Reference'!I$16*List!$H3286)+'NEW Reference'!I$17,0)</f>
        <v>2955</v>
      </c>
      <c r="Q3286" s="34">
        <f>ROUND(('NEW Reference'!J$16*List!$H3286)+'NEW Reference'!J$17,0)</f>
        <v>3422</v>
      </c>
      <c r="R3286" s="34">
        <f>ROUND(('NEW Reference'!K$16*List!$H3286)+'NEW Reference'!K$17,0)</f>
        <v>3530</v>
      </c>
      <c r="S3286" s="34">
        <f>ROUND(('NEW Reference'!L$16*List!$H3286)+'NEW Reference'!L$17,0)</f>
        <v>3809</v>
      </c>
      <c r="T3286" s="34">
        <f>ROUND(('NEW Reference'!M$16*List!$H3286)+'NEW Reference'!M$17,0)</f>
        <v>4549</v>
      </c>
      <c r="U3286" s="34">
        <f>ROUND(('NEW Reference'!N$16*List!$H3286)+'NEW Reference'!N$17,0)</f>
        <v>18355</v>
      </c>
      <c r="V3286" s="35">
        <f>ROUND(('NEW Reference'!O$16*List!$H3286)+'NEW Reference'!O$17,0)</f>
        <v>682</v>
      </c>
      <c r="W3286" s="35">
        <f>ROUND(('NEW Reference'!P$16*List!$H3286)+'NEW Reference'!P$17,0)</f>
        <v>962</v>
      </c>
      <c r="X3286" s="35">
        <f>ROUND(('NEW Reference'!Q$16*List!$H3286)+'NEW Reference'!Q$17,0)</f>
        <v>481</v>
      </c>
      <c r="Y3286" s="36"/>
      <c r="Z3286" s="4" t="str">
        <f t="shared" si="153"/>
        <v>STATEWIDE, Puerto Rico</v>
      </c>
      <c r="AA3286" s="46" t="s">
        <v>325</v>
      </c>
      <c r="AB3286" s="37" t="s">
        <v>49</v>
      </c>
      <c r="AC3286" s="41" t="s">
        <v>8764</v>
      </c>
      <c r="AD3286" s="42"/>
      <c r="AE3286">
        <f t="shared" si="154"/>
        <v>0.4047</v>
      </c>
    </row>
    <row r="3287" spans="1:31">
      <c r="A3287" s="28" t="s">
        <v>1939</v>
      </c>
      <c r="B3287" s="44">
        <v>78990</v>
      </c>
      <c r="C3287" s="45">
        <v>99948</v>
      </c>
      <c r="D3287" s="30" t="s">
        <v>241</v>
      </c>
      <c r="E3287" s="46" t="s">
        <v>8994</v>
      </c>
      <c r="F3287" s="50" t="s">
        <v>241</v>
      </c>
      <c r="G3287" s="33" t="s">
        <v>59</v>
      </c>
      <c r="H3287">
        <f t="shared" ref="H3287" si="155">IFERROR(INDEX($AH:$AH,MATCH($C3287,$AF:$AF,0)),"")</f>
        <v>0.58720000000000006</v>
      </c>
      <c r="I3287" s="34">
        <f>ROUND(('NEW Reference'!B$16*List!$H3287)+'NEW Reference'!B$17,0)</f>
        <v>833</v>
      </c>
      <c r="J3287" s="34">
        <f>ROUND(('NEW Reference'!C$16*List!$H3287)+'NEW Reference'!C$17,0)</f>
        <v>1243</v>
      </c>
      <c r="K3287" s="34">
        <f>ROUND(('NEW Reference'!D$16*List!$H3287)+'NEW Reference'!D$17,0)</f>
        <v>1489</v>
      </c>
      <c r="L3287" s="34">
        <f>ROUND(('NEW Reference'!E$16*List!$H3287)+'NEW Reference'!E$17,0)</f>
        <v>1841</v>
      </c>
      <c r="M3287" s="34">
        <f>ROUND(('NEW Reference'!F$16*List!$H3287)+'NEW Reference'!F$17,0)</f>
        <v>1918</v>
      </c>
      <c r="N3287" s="34">
        <f>ROUND(('NEW Reference'!G$16*List!$H3287)+'NEW Reference'!G$17,0)</f>
        <v>2171</v>
      </c>
      <c r="O3287" s="34">
        <f>ROUND(('NEW Reference'!H$16*List!$H3287)+'NEW Reference'!H$17,0)</f>
        <v>2254</v>
      </c>
      <c r="P3287" s="34">
        <f>ROUND(('NEW Reference'!I$16*List!$H3287)+'NEW Reference'!I$17,0)</f>
        <v>2343</v>
      </c>
      <c r="Q3287" s="34">
        <f>ROUND(('NEW Reference'!J$16*List!$H3287)+'NEW Reference'!J$17,0)</f>
        <v>2713</v>
      </c>
      <c r="R3287" s="34">
        <f>ROUND(('NEW Reference'!K$16*List!$H3287)+'NEW Reference'!K$17,0)</f>
        <v>2799</v>
      </c>
      <c r="S3287" s="34">
        <f>ROUND(('NEW Reference'!L$16*List!$H3287)+'NEW Reference'!L$17,0)</f>
        <v>3020</v>
      </c>
      <c r="T3287" s="34">
        <f>ROUND(('NEW Reference'!M$16*List!$H3287)+'NEW Reference'!M$17,0)</f>
        <v>3607</v>
      </c>
      <c r="U3287" s="34">
        <f>ROUND(('NEW Reference'!N$16*List!$H3287)+'NEW Reference'!N$17,0)</f>
        <v>14553</v>
      </c>
      <c r="V3287" s="35">
        <f>ROUND(('NEW Reference'!O$16*List!$H3287)+'NEW Reference'!O$17,0)</f>
        <v>541</v>
      </c>
      <c r="W3287" s="35">
        <f>ROUND(('NEW Reference'!P$16*List!$H3287)+'NEW Reference'!P$17,0)</f>
        <v>762</v>
      </c>
      <c r="X3287" s="35">
        <f>ROUND(('NEW Reference'!Q$16*List!$H3287)+'NEW Reference'!Q$17,0)</f>
        <v>381</v>
      </c>
      <c r="Y3287" s="36"/>
      <c r="Z3287" s="4" t="str">
        <f t="shared" si="153"/>
        <v>Statewide, Virgin Islands</v>
      </c>
      <c r="AA3287" s="46" t="s">
        <v>8994</v>
      </c>
      <c r="AB3287" s="37" t="s">
        <v>49</v>
      </c>
      <c r="AC3287" s="41" t="s">
        <v>241</v>
      </c>
      <c r="AD3287" s="42"/>
      <c r="AE3287">
        <f t="shared" si="154"/>
        <v>0.58720000000000006</v>
      </c>
    </row>
  </sheetData>
  <sheetProtection algorithmName="SHA-512" hashValue="ZP/Poxl1BqHf1CTlr5XYdvjW4NVRzeE4S0Xtzu7QJEROo5S+IDT9i7dqfgKTk1zVb34q6sFKGGpTHpmb3AMsIA==" saltValue="ijqRFLii/uLIpQxkVgxFd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1956"/>
  <sheetViews>
    <sheetView showRowColHeaders="0" zoomScale="110" zoomScaleNormal="110" workbookViewId="0">
      <selection activeCell="J16" sqref="J16"/>
    </sheetView>
  </sheetViews>
  <sheetFormatPr defaultColWidth="12.453125" defaultRowHeight="14.5"/>
  <cols>
    <col min="1" max="1" width="64.7265625" customWidth="1"/>
    <col min="2" max="9" width="9.1796875" bestFit="1" customWidth="1"/>
    <col min="10" max="12" width="8.81640625" bestFit="1" customWidth="1"/>
    <col min="13" max="13" width="8.81640625" customWidth="1"/>
    <col min="14" max="14" width="11" bestFit="1" customWidth="1"/>
    <col min="15" max="15" width="8.81640625" bestFit="1" customWidth="1"/>
    <col min="16" max="16" width="7.26953125" customWidth="1"/>
    <col min="17" max="17" width="9.453125" bestFit="1" customWidth="1"/>
    <col min="18" max="18" width="13.1796875" bestFit="1" customWidth="1"/>
    <col min="19" max="19" width="23.81640625" bestFit="1" customWidth="1"/>
    <col min="22" max="22" width="13.7265625" bestFit="1" customWidth="1"/>
  </cols>
  <sheetData>
    <row r="1" spans="1:22">
      <c r="A1" s="1" t="s">
        <v>9243</v>
      </c>
    </row>
    <row r="2" spans="1:22" s="52" customFormat="1">
      <c r="A2" s="63" t="s">
        <v>9252</v>
      </c>
      <c r="B2" s="51"/>
      <c r="C2" s="51"/>
      <c r="G2" s="51"/>
      <c r="H2" s="51"/>
      <c r="I2" s="51"/>
      <c r="J2" s="51"/>
      <c r="K2" s="51"/>
      <c r="L2" s="51"/>
      <c r="S2" s="52" t="s">
        <v>49</v>
      </c>
    </row>
    <row r="3" spans="1:22" ht="43.5">
      <c r="A3" t="s">
        <v>4</v>
      </c>
      <c r="B3" s="53" t="s">
        <v>22</v>
      </c>
      <c r="C3" s="53" t="s">
        <v>23</v>
      </c>
      <c r="D3" s="53" t="s">
        <v>24</v>
      </c>
      <c r="E3" s="53" t="s">
        <v>25</v>
      </c>
      <c r="F3" s="53" t="s">
        <v>5</v>
      </c>
      <c r="G3" s="53" t="s">
        <v>26</v>
      </c>
      <c r="H3" s="53" t="s">
        <v>27</v>
      </c>
      <c r="I3" s="53" t="s">
        <v>28</v>
      </c>
      <c r="J3" s="53" t="s">
        <v>29</v>
      </c>
      <c r="K3" s="53" t="s">
        <v>30</v>
      </c>
      <c r="L3" s="53" t="s">
        <v>31</v>
      </c>
      <c r="M3" s="53" t="s">
        <v>32</v>
      </c>
      <c r="N3" s="53" t="s">
        <v>33</v>
      </c>
      <c r="O3" s="53" t="s">
        <v>8995</v>
      </c>
      <c r="P3" s="53" t="s">
        <v>35</v>
      </c>
      <c r="Q3" s="53" t="s">
        <v>36</v>
      </c>
      <c r="S3" s="53" t="s">
        <v>8996</v>
      </c>
      <c r="T3" s="53" t="s">
        <v>8997</v>
      </c>
      <c r="U3" s="53" t="s">
        <v>8998</v>
      </c>
      <c r="V3" s="53" t="s">
        <v>8999</v>
      </c>
    </row>
    <row r="4" spans="1:22">
      <c r="A4" t="s">
        <v>9217</v>
      </c>
      <c r="B4" s="54">
        <v>0.76100000000000001</v>
      </c>
      <c r="C4" s="54">
        <v>0.76100000000000001</v>
      </c>
      <c r="D4" s="54">
        <v>0.76100000000000001</v>
      </c>
      <c r="E4" s="54">
        <v>0.76100000000000001</v>
      </c>
      <c r="F4" s="54">
        <v>0.76100000000000001</v>
      </c>
      <c r="G4" s="54">
        <v>0.76100000000000001</v>
      </c>
      <c r="H4" s="54">
        <v>0.76100000000000001</v>
      </c>
      <c r="I4" s="54">
        <v>0.76100000000000001</v>
      </c>
      <c r="J4" s="54">
        <v>0.76100000000000001</v>
      </c>
      <c r="K4" s="54">
        <v>0.76100000000000001</v>
      </c>
      <c r="L4" s="54">
        <v>0.76100000000000001</v>
      </c>
      <c r="M4" s="54">
        <v>0.76100000000000001</v>
      </c>
      <c r="N4" s="54">
        <v>0.76100000000000001</v>
      </c>
      <c r="O4" s="54">
        <v>0.76100000000000001</v>
      </c>
      <c r="P4" s="54">
        <v>0.76100000000000001</v>
      </c>
      <c r="Q4" s="54">
        <v>0.76100000000000001</v>
      </c>
      <c r="S4" t="str">
        <f>CONCATENATE(' NEW Calculator'!B3,'NEW Reference'!S2,' NEW Calculator'!B2)</f>
        <v>LOS ANGELES, California</v>
      </c>
      <c r="T4">
        <f>INDEX('NEW Reference'!G26:G37,MATCH(MONTH(' NEW Calculator'!B5),'NEW Reference'!F26:F37,0))</f>
        <v>31</v>
      </c>
      <c r="U4">
        <f>INDEX('NEW Reference'!G26:G37,MATCH(MONTH(' NEW Calculator'!B6),'NEW Reference'!F26:F37,0))</f>
        <v>30</v>
      </c>
      <c r="V4">
        <f>ROUND(((' NEW Calculator'!B6)-(' NEW Calculator'!B5))/(365/12),0)</f>
        <v>12</v>
      </c>
    </row>
    <row r="5" spans="1:22">
      <c r="A5" t="s">
        <v>9218</v>
      </c>
      <c r="B5" s="54">
        <v>0.23899999999999999</v>
      </c>
      <c r="C5" s="54">
        <v>0.23899999999999999</v>
      </c>
      <c r="D5" s="54">
        <v>0.23899999999999999</v>
      </c>
      <c r="E5" s="54">
        <v>0.23899999999999999</v>
      </c>
      <c r="F5" s="54">
        <v>0.23899999999999999</v>
      </c>
      <c r="G5" s="54">
        <v>0.23899999999999999</v>
      </c>
      <c r="H5" s="54">
        <v>0.23899999999999999</v>
      </c>
      <c r="I5" s="54">
        <v>0.23899999999999999</v>
      </c>
      <c r="J5" s="54">
        <v>0.23899999999999999</v>
      </c>
      <c r="K5" s="54">
        <v>0.23899999999999999</v>
      </c>
      <c r="L5" s="54">
        <v>0.23899999999999999</v>
      </c>
      <c r="M5" s="54">
        <v>0.23899999999999999</v>
      </c>
      <c r="N5" s="54">
        <v>0.23899999999999999</v>
      </c>
      <c r="O5" s="54">
        <v>0.23899999999999999</v>
      </c>
      <c r="P5" s="54">
        <v>0.23899999999999999</v>
      </c>
      <c r="Q5" s="54">
        <v>0.23899999999999999</v>
      </c>
    </row>
    <row r="6" spans="1:22">
      <c r="A6" t="s">
        <v>9219</v>
      </c>
      <c r="B6" s="27">
        <f>AVERAGE($H26:$H113)</f>
        <v>0.93742499999999918</v>
      </c>
      <c r="C6" s="27">
        <f t="shared" ref="C6:Q6" si="0">AVERAGE($H26:$H113)</f>
        <v>0.93742499999999918</v>
      </c>
      <c r="D6" s="27">
        <f t="shared" si="0"/>
        <v>0.93742499999999918</v>
      </c>
      <c r="E6" s="27">
        <f t="shared" si="0"/>
        <v>0.93742499999999918</v>
      </c>
      <c r="F6" s="27">
        <f t="shared" si="0"/>
        <v>0.93742499999999918</v>
      </c>
      <c r="G6" s="27">
        <f t="shared" si="0"/>
        <v>0.93742499999999918</v>
      </c>
      <c r="H6" s="27">
        <f t="shared" si="0"/>
        <v>0.93742499999999918</v>
      </c>
      <c r="I6" s="27">
        <f t="shared" si="0"/>
        <v>0.93742499999999918</v>
      </c>
      <c r="J6" s="27">
        <f t="shared" si="0"/>
        <v>0.93742499999999918</v>
      </c>
      <c r="K6" s="27">
        <f t="shared" si="0"/>
        <v>0.93742499999999918</v>
      </c>
      <c r="L6" s="27">
        <f t="shared" si="0"/>
        <v>0.93742499999999918</v>
      </c>
      <c r="M6" s="27">
        <f t="shared" si="0"/>
        <v>0.93742499999999918</v>
      </c>
      <c r="N6" s="27">
        <f t="shared" si="0"/>
        <v>0.93742499999999918</v>
      </c>
      <c r="O6" s="27">
        <f t="shared" si="0"/>
        <v>0.93742499999999918</v>
      </c>
      <c r="P6" s="27">
        <f t="shared" si="0"/>
        <v>0.93742499999999918</v>
      </c>
      <c r="Q6" s="27">
        <f t="shared" si="0"/>
        <v>0.93742499999999918</v>
      </c>
    </row>
    <row r="7" spans="1:22">
      <c r="A7" t="s">
        <v>9228</v>
      </c>
      <c r="B7" s="27">
        <f>AVERAGE($K26:$K34)</f>
        <v>0.95709999999999995</v>
      </c>
      <c r="C7" s="27">
        <f t="shared" ref="C7:Q7" si="1">AVERAGE($K26:$K34)</f>
        <v>0.95709999999999995</v>
      </c>
      <c r="D7" s="27">
        <f t="shared" si="1"/>
        <v>0.95709999999999995</v>
      </c>
      <c r="E7" s="27">
        <f t="shared" si="1"/>
        <v>0.95709999999999995</v>
      </c>
      <c r="F7" s="27">
        <f t="shared" si="1"/>
        <v>0.95709999999999995</v>
      </c>
      <c r="G7" s="27">
        <f t="shared" si="1"/>
        <v>0.95709999999999995</v>
      </c>
      <c r="H7" s="27">
        <f t="shared" si="1"/>
        <v>0.95709999999999995</v>
      </c>
      <c r="I7" s="27">
        <f t="shared" si="1"/>
        <v>0.95709999999999995</v>
      </c>
      <c r="J7" s="27">
        <f t="shared" si="1"/>
        <v>0.95709999999999995</v>
      </c>
      <c r="K7" s="27">
        <f t="shared" si="1"/>
        <v>0.95709999999999995</v>
      </c>
      <c r="L7" s="27">
        <f t="shared" si="1"/>
        <v>0.95709999999999995</v>
      </c>
      <c r="M7" s="27">
        <f t="shared" si="1"/>
        <v>0.95709999999999995</v>
      </c>
      <c r="N7" s="27">
        <f t="shared" si="1"/>
        <v>0.95709999999999995</v>
      </c>
      <c r="O7" s="27">
        <f t="shared" si="1"/>
        <v>0.95709999999999995</v>
      </c>
      <c r="P7" s="27">
        <f t="shared" si="1"/>
        <v>0.95709999999999995</v>
      </c>
      <c r="Q7" s="27">
        <f t="shared" si="1"/>
        <v>0.95709999999999995</v>
      </c>
    </row>
    <row r="8" spans="1:22">
      <c r="A8" t="s">
        <v>9220</v>
      </c>
      <c r="B8" s="54">
        <f>B7/B6-1</f>
        <v>2.0988345734326286E-2</v>
      </c>
      <c r="C8" s="54">
        <f t="shared" ref="C8:Q8" si="2">C7/C6-1</f>
        <v>2.0988345734326286E-2</v>
      </c>
      <c r="D8" s="54">
        <f t="shared" si="2"/>
        <v>2.0988345734326286E-2</v>
      </c>
      <c r="E8" s="54">
        <f t="shared" si="2"/>
        <v>2.0988345734326286E-2</v>
      </c>
      <c r="F8" s="54">
        <f t="shared" si="2"/>
        <v>2.0988345734326286E-2</v>
      </c>
      <c r="G8" s="54">
        <f t="shared" si="2"/>
        <v>2.0988345734326286E-2</v>
      </c>
      <c r="H8" s="54">
        <f t="shared" si="2"/>
        <v>2.0988345734326286E-2</v>
      </c>
      <c r="I8" s="54">
        <f t="shared" si="2"/>
        <v>2.0988345734326286E-2</v>
      </c>
      <c r="J8" s="54">
        <f t="shared" si="2"/>
        <v>2.0988345734326286E-2</v>
      </c>
      <c r="K8" s="54">
        <f t="shared" si="2"/>
        <v>2.0988345734326286E-2</v>
      </c>
      <c r="L8" s="54">
        <f t="shared" si="2"/>
        <v>2.0988345734326286E-2</v>
      </c>
      <c r="M8" s="54">
        <f t="shared" si="2"/>
        <v>2.0988345734326286E-2</v>
      </c>
      <c r="N8" s="54">
        <f t="shared" si="2"/>
        <v>2.0988345734326286E-2</v>
      </c>
      <c r="O8" s="54">
        <f t="shared" si="2"/>
        <v>2.0988345734326286E-2</v>
      </c>
      <c r="P8" s="54">
        <f t="shared" si="2"/>
        <v>2.0988345734326286E-2</v>
      </c>
      <c r="Q8" s="54">
        <f t="shared" si="2"/>
        <v>2.0988345734326286E-2</v>
      </c>
    </row>
    <row r="9" spans="1:22">
      <c r="A9" t="s">
        <v>9221</v>
      </c>
      <c r="B9" s="2">
        <v>2946</v>
      </c>
      <c r="C9" s="2">
        <v>3824</v>
      </c>
      <c r="D9" s="2">
        <v>4352</v>
      </c>
      <c r="E9" s="2">
        <v>5106</v>
      </c>
      <c r="F9" s="2">
        <v>5271</v>
      </c>
      <c r="G9" s="2">
        <v>5814</v>
      </c>
      <c r="H9" s="2">
        <v>5992</v>
      </c>
      <c r="I9" s="2">
        <v>6182</v>
      </c>
      <c r="J9" s="2">
        <v>6975</v>
      </c>
      <c r="K9" s="2">
        <v>7159</v>
      </c>
      <c r="L9" s="2">
        <v>7633</v>
      </c>
      <c r="M9" s="2">
        <v>8891</v>
      </c>
      <c r="N9" s="2">
        <v>32354</v>
      </c>
      <c r="O9" s="2">
        <f>0.22*F9</f>
        <v>1159.6200000000001</v>
      </c>
      <c r="P9" s="2">
        <f>0.31*F9</f>
        <v>1634.01</v>
      </c>
      <c r="Q9" s="2">
        <f>P9/2</f>
        <v>817.005</v>
      </c>
    </row>
    <row r="10" spans="1:22">
      <c r="A10" t="s">
        <v>9229</v>
      </c>
      <c r="B10" s="66">
        <v>3230</v>
      </c>
      <c r="C10" s="67">
        <v>4192</v>
      </c>
      <c r="D10" s="66">
        <v>4771</v>
      </c>
      <c r="E10" s="66">
        <v>5598</v>
      </c>
      <c r="F10" s="66">
        <v>5779</v>
      </c>
      <c r="G10" s="66">
        <v>6374</v>
      </c>
      <c r="H10" s="66">
        <v>6569</v>
      </c>
      <c r="I10" s="66">
        <v>6777</v>
      </c>
      <c r="J10" s="66">
        <v>7647</v>
      </c>
      <c r="K10" s="66">
        <v>7848</v>
      </c>
      <c r="L10" s="66">
        <v>8368</v>
      </c>
      <c r="M10" s="66">
        <v>9747</v>
      </c>
      <c r="N10" s="66">
        <v>35470</v>
      </c>
      <c r="O10" s="2">
        <f>0.22*F10</f>
        <v>1271.3800000000001</v>
      </c>
      <c r="P10" s="2">
        <f>0.31*F10</f>
        <v>1791.49</v>
      </c>
      <c r="Q10" s="2">
        <f>P10/2</f>
        <v>895.745</v>
      </c>
    </row>
    <row r="11" spans="1:22">
      <c r="A11" t="s">
        <v>9230</v>
      </c>
      <c r="B11" s="54">
        <f>B10/B9-1</f>
        <v>9.6401900882552516E-2</v>
      </c>
      <c r="C11" s="54">
        <f t="shared" ref="C11:Q11" si="3">C10/C9-1</f>
        <v>9.6234309623431047E-2</v>
      </c>
      <c r="D11" s="54">
        <f t="shared" si="3"/>
        <v>9.6277573529411686E-2</v>
      </c>
      <c r="E11" s="54">
        <f t="shared" si="3"/>
        <v>9.6357226792009421E-2</v>
      </c>
      <c r="F11" s="54">
        <f t="shared" si="3"/>
        <v>9.6376399165243765E-2</v>
      </c>
      <c r="G11" s="54">
        <f t="shared" si="3"/>
        <v>9.6319229446164334E-2</v>
      </c>
      <c r="H11" s="54">
        <f t="shared" si="3"/>
        <v>9.6295060080106909E-2</v>
      </c>
      <c r="I11" s="54">
        <f t="shared" si="3"/>
        <v>9.6247169200905924E-2</v>
      </c>
      <c r="J11" s="54">
        <f t="shared" si="3"/>
        <v>9.634408602150546E-2</v>
      </c>
      <c r="K11" s="54">
        <f t="shared" si="3"/>
        <v>9.6242491968151933E-2</v>
      </c>
      <c r="L11" s="54">
        <f t="shared" si="3"/>
        <v>9.6292414515917635E-2</v>
      </c>
      <c r="M11" s="54">
        <f t="shared" si="3"/>
        <v>9.6277134180632107E-2</v>
      </c>
      <c r="N11" s="54">
        <f t="shared" si="3"/>
        <v>9.6309575322989449E-2</v>
      </c>
      <c r="O11" s="54">
        <f t="shared" si="3"/>
        <v>9.6376399165243765E-2</v>
      </c>
      <c r="P11" s="54">
        <f t="shared" si="3"/>
        <v>9.6376399165243765E-2</v>
      </c>
      <c r="Q11" s="54">
        <f t="shared" si="3"/>
        <v>9.6376399165243765E-2</v>
      </c>
    </row>
    <row r="12" spans="1:22">
      <c r="A12" t="s">
        <v>9231</v>
      </c>
      <c r="B12" s="2">
        <f>B10-$O10</f>
        <v>1958.62</v>
      </c>
      <c r="C12" s="2">
        <f t="shared" ref="C12:N12" si="4">C10-$O10</f>
        <v>2920.62</v>
      </c>
      <c r="D12" s="2">
        <f t="shared" si="4"/>
        <v>3499.62</v>
      </c>
      <c r="E12" s="2">
        <f t="shared" si="4"/>
        <v>4326.62</v>
      </c>
      <c r="F12" s="2">
        <f t="shared" si="4"/>
        <v>4507.62</v>
      </c>
      <c r="G12" s="2">
        <f t="shared" si="4"/>
        <v>5102.62</v>
      </c>
      <c r="H12" s="2">
        <f t="shared" si="4"/>
        <v>5297.62</v>
      </c>
      <c r="I12" s="2">
        <f t="shared" si="4"/>
        <v>5505.62</v>
      </c>
      <c r="J12" s="2">
        <f t="shared" si="4"/>
        <v>6375.62</v>
      </c>
      <c r="K12" s="2">
        <f t="shared" si="4"/>
        <v>6576.62</v>
      </c>
      <c r="L12" s="2">
        <f t="shared" si="4"/>
        <v>7096.62</v>
      </c>
      <c r="M12" s="2">
        <f t="shared" si="4"/>
        <v>8475.619999999999</v>
      </c>
      <c r="N12" s="2">
        <f t="shared" si="4"/>
        <v>34198.620000000003</v>
      </c>
      <c r="O12" s="2">
        <f>O10</f>
        <v>1271.3800000000001</v>
      </c>
      <c r="P12" s="2">
        <f>P10</f>
        <v>1791.49</v>
      </c>
      <c r="Q12" s="2">
        <f>Q10</f>
        <v>895.745</v>
      </c>
    </row>
    <row r="13" spans="1:22">
      <c r="A13" t="s">
        <v>9232</v>
      </c>
      <c r="B13" s="2">
        <f t="shared" ref="B13:Q13" si="5">(B12*B4)/B7</f>
        <v>1557.3187963640164</v>
      </c>
      <c r="C13" s="2">
        <f t="shared" si="5"/>
        <v>2322.214836485216</v>
      </c>
      <c r="D13" s="2">
        <f t="shared" si="5"/>
        <v>2782.5836589698047</v>
      </c>
      <c r="E13" s="2">
        <f t="shared" si="5"/>
        <v>3440.1398182008152</v>
      </c>
      <c r="F13" s="2">
        <f t="shared" si="5"/>
        <v>3584.0547696165499</v>
      </c>
      <c r="G13" s="2">
        <f t="shared" si="5"/>
        <v>4057.1453557621985</v>
      </c>
      <c r="H13" s="2">
        <f t="shared" si="5"/>
        <v>4212.1918503813604</v>
      </c>
      <c r="I13" s="2">
        <f t="shared" si="5"/>
        <v>4377.5747779751337</v>
      </c>
      <c r="J13" s="2">
        <f t="shared" si="5"/>
        <v>5069.3206770452407</v>
      </c>
      <c r="K13" s="2">
        <f t="shared" si="5"/>
        <v>5229.1378330373009</v>
      </c>
      <c r="L13" s="2">
        <f t="shared" si="5"/>
        <v>5642.5951520217332</v>
      </c>
      <c r="M13" s="2">
        <f t="shared" si="5"/>
        <v>6739.0521575592929</v>
      </c>
      <c r="N13" s="2">
        <f t="shared" si="5"/>
        <v>27191.672573398813</v>
      </c>
      <c r="O13" s="2">
        <f t="shared" si="5"/>
        <v>1010.8872427123604</v>
      </c>
      <c r="P13" s="2">
        <f t="shared" si="5"/>
        <v>1424.4320238219623</v>
      </c>
      <c r="Q13" s="2">
        <f t="shared" si="5"/>
        <v>712.21601191098114</v>
      </c>
    </row>
    <row r="14" spans="1:22">
      <c r="A14" t="s">
        <v>9233</v>
      </c>
      <c r="B14" s="2">
        <f t="shared" ref="B14:Q14" si="6">B12*B5</f>
        <v>468.11017999999996</v>
      </c>
      <c r="C14" s="2">
        <f t="shared" si="6"/>
        <v>698.02817999999991</v>
      </c>
      <c r="D14" s="2">
        <f t="shared" si="6"/>
        <v>836.40917999999999</v>
      </c>
      <c r="E14" s="2">
        <f t="shared" si="6"/>
        <v>1034.0621799999999</v>
      </c>
      <c r="F14" s="2">
        <f t="shared" si="6"/>
        <v>1077.3211799999999</v>
      </c>
      <c r="G14" s="2">
        <f t="shared" si="6"/>
        <v>1219.5261799999998</v>
      </c>
      <c r="H14" s="2">
        <f t="shared" si="6"/>
        <v>1266.1311799999999</v>
      </c>
      <c r="I14" s="2">
        <f t="shared" si="6"/>
        <v>1315.8431799999998</v>
      </c>
      <c r="J14" s="2">
        <f t="shared" si="6"/>
        <v>1523.7731799999999</v>
      </c>
      <c r="K14" s="2">
        <f t="shared" si="6"/>
        <v>1571.8121799999999</v>
      </c>
      <c r="L14" s="2">
        <f t="shared" si="6"/>
        <v>1696.0921799999999</v>
      </c>
      <c r="M14" s="2">
        <f t="shared" si="6"/>
        <v>2025.6731799999998</v>
      </c>
      <c r="N14" s="2">
        <f t="shared" si="6"/>
        <v>8173.4701800000003</v>
      </c>
      <c r="O14" s="2">
        <f t="shared" si="6"/>
        <v>303.85982000000001</v>
      </c>
      <c r="P14" s="2">
        <f t="shared" si="6"/>
        <v>428.16611</v>
      </c>
      <c r="Q14" s="2">
        <f t="shared" si="6"/>
        <v>214.083055</v>
      </c>
    </row>
    <row r="15" spans="1:22">
      <c r="A15" t="s">
        <v>9234</v>
      </c>
      <c r="B15" s="2">
        <f>B14+B13</f>
        <v>2025.4289763640163</v>
      </c>
      <c r="C15" s="2">
        <f t="shared" ref="C15:Q15" si="7">C14+C13</f>
        <v>3020.2430164852158</v>
      </c>
      <c r="D15" s="2">
        <f t="shared" si="7"/>
        <v>3618.9928389698048</v>
      </c>
      <c r="E15" s="2">
        <f t="shared" si="7"/>
        <v>4474.2019982008151</v>
      </c>
      <c r="F15" s="2">
        <f t="shared" si="7"/>
        <v>4661.3759496165494</v>
      </c>
      <c r="G15" s="2">
        <f t="shared" si="7"/>
        <v>5276.6715357621979</v>
      </c>
      <c r="H15" s="2">
        <f t="shared" si="7"/>
        <v>5478.3230303813598</v>
      </c>
      <c r="I15" s="2">
        <f t="shared" si="7"/>
        <v>5693.4179579751335</v>
      </c>
      <c r="J15" s="2">
        <f t="shared" si="7"/>
        <v>6593.0938570452408</v>
      </c>
      <c r="K15" s="2">
        <f t="shared" si="7"/>
        <v>6800.9500130373008</v>
      </c>
      <c r="L15" s="2">
        <f t="shared" si="7"/>
        <v>7338.6873320217328</v>
      </c>
      <c r="M15" s="2">
        <f t="shared" si="7"/>
        <v>8764.7253375592918</v>
      </c>
      <c r="N15" s="2">
        <f t="shared" si="7"/>
        <v>35365.142753398817</v>
      </c>
      <c r="O15" s="2">
        <f t="shared" si="7"/>
        <v>1314.7470627123603</v>
      </c>
      <c r="P15" s="2">
        <f t="shared" si="7"/>
        <v>1852.5981338219622</v>
      </c>
      <c r="Q15" s="2">
        <f t="shared" si="7"/>
        <v>926.29906691098108</v>
      </c>
      <c r="R15" s="3"/>
    </row>
    <row r="16" spans="1:22">
      <c r="A16" t="s">
        <v>9240</v>
      </c>
      <c r="B16" s="2">
        <f t="shared" ref="B16:Q16" si="8">B18*B4</f>
        <v>924.81087060780987</v>
      </c>
      <c r="C16" s="2">
        <f t="shared" si="8"/>
        <v>1379.0429613271494</v>
      </c>
      <c r="D16" s="2">
        <f t="shared" si="8"/>
        <v>1652.432130273613</v>
      </c>
      <c r="E16" s="2">
        <f t="shared" si="8"/>
        <v>2042.9206323784922</v>
      </c>
      <c r="F16" s="2">
        <f t="shared" si="8"/>
        <v>2128.3842585949164</v>
      </c>
      <c r="G16" s="2">
        <f t="shared" si="8"/>
        <v>2409.3282232290194</v>
      </c>
      <c r="H16" s="2">
        <f t="shared" si="8"/>
        <v>2501.4022956721287</v>
      </c>
      <c r="I16" s="2">
        <f t="shared" si="8"/>
        <v>2599.6146396114459</v>
      </c>
      <c r="J16" s="2">
        <f t="shared" si="8"/>
        <v>3010.4066551268565</v>
      </c>
      <c r="K16" s="2">
        <f t="shared" si="8"/>
        <v>3105.3137759528313</v>
      </c>
      <c r="L16" s="2">
        <f t="shared" si="8"/>
        <v>3350.8446358011229</v>
      </c>
      <c r="M16" s="2">
        <f t="shared" si="8"/>
        <v>4001.9735891295727</v>
      </c>
      <c r="N16" s="2">
        <f t="shared" si="8"/>
        <v>16147.724181201898</v>
      </c>
      <c r="O16" s="2">
        <f t="shared" si="8"/>
        <v>600.31350883446362</v>
      </c>
      <c r="P16" s="2">
        <f t="shared" si="8"/>
        <v>845.89630790310787</v>
      </c>
      <c r="Q16" s="2">
        <f t="shared" si="8"/>
        <v>422.94815395155393</v>
      </c>
    </row>
    <row r="17" spans="1:19">
      <c r="A17" t="s">
        <v>9239</v>
      </c>
      <c r="B17" s="2">
        <f t="shared" ref="B17:Q17" si="9">B18*B5</f>
        <v>290.44651521059996</v>
      </c>
      <c r="C17" s="2">
        <f t="shared" si="9"/>
        <v>433.10284856397988</v>
      </c>
      <c r="D17" s="2">
        <f t="shared" si="9"/>
        <v>518.96357310827</v>
      </c>
      <c r="E17" s="2">
        <f t="shared" si="9"/>
        <v>641.60056654199684</v>
      </c>
      <c r="F17" s="2">
        <f t="shared" si="9"/>
        <v>668.4413111750132</v>
      </c>
      <c r="G17" s="2">
        <f t="shared" si="9"/>
        <v>756.67469822829912</v>
      </c>
      <c r="H17" s="2">
        <f t="shared" si="9"/>
        <v>785.59152255668687</v>
      </c>
      <c r="I17" s="2">
        <f t="shared" si="9"/>
        <v>816.43613517363417</v>
      </c>
      <c r="J17" s="2">
        <f t="shared" si="9"/>
        <v>945.44965910028736</v>
      </c>
      <c r="K17" s="2">
        <f t="shared" si="9"/>
        <v>975.25623186954886</v>
      </c>
      <c r="L17" s="2">
        <f t="shared" si="9"/>
        <v>1052.3677634119163</v>
      </c>
      <c r="M17" s="2">
        <f t="shared" si="9"/>
        <v>1256.8616134060023</v>
      </c>
      <c r="N17" s="2">
        <f t="shared" si="9"/>
        <v>5071.3614708373898</v>
      </c>
      <c r="O17" s="2">
        <f t="shared" si="9"/>
        <v>188.53472879295245</v>
      </c>
      <c r="P17" s="2">
        <f t="shared" si="9"/>
        <v>265.66257239006933</v>
      </c>
      <c r="Q17" s="2">
        <f t="shared" si="9"/>
        <v>132.83128619503466</v>
      </c>
    </row>
    <row r="18" spans="1:19">
      <c r="A18" t="s">
        <v>9238</v>
      </c>
      <c r="B18" s="2">
        <f t="shared" ref="B18:Q18" si="10">B15*0.6</f>
        <v>1215.2573858184098</v>
      </c>
      <c r="C18" s="2">
        <f t="shared" si="10"/>
        <v>1812.1458098911294</v>
      </c>
      <c r="D18" s="2">
        <f t="shared" si="10"/>
        <v>2171.3957033818829</v>
      </c>
      <c r="E18" s="2">
        <f t="shared" si="10"/>
        <v>2684.521198920489</v>
      </c>
      <c r="F18" s="2">
        <f t="shared" si="10"/>
        <v>2796.8255697699296</v>
      </c>
      <c r="G18" s="2">
        <f t="shared" si="10"/>
        <v>3166.0029214573187</v>
      </c>
      <c r="H18" s="2">
        <f t="shared" si="10"/>
        <v>3286.9938182288156</v>
      </c>
      <c r="I18" s="2">
        <f t="shared" si="10"/>
        <v>3416.0507747850802</v>
      </c>
      <c r="J18" s="2">
        <f t="shared" si="10"/>
        <v>3955.8563142271441</v>
      </c>
      <c r="K18" s="2">
        <f t="shared" si="10"/>
        <v>4080.5700078223804</v>
      </c>
      <c r="L18" s="2">
        <f t="shared" si="10"/>
        <v>4403.2123992130391</v>
      </c>
      <c r="M18" s="2">
        <f t="shared" si="10"/>
        <v>5258.8352025355753</v>
      </c>
      <c r="N18" s="2">
        <f t="shared" si="10"/>
        <v>21219.085652039288</v>
      </c>
      <c r="O18" s="2">
        <f t="shared" si="10"/>
        <v>788.8482376274161</v>
      </c>
      <c r="P18" s="2">
        <f t="shared" si="10"/>
        <v>1111.5588802931773</v>
      </c>
      <c r="Q18" s="2">
        <f t="shared" si="10"/>
        <v>555.77944014658863</v>
      </c>
    </row>
    <row r="19" spans="1:19">
      <c r="A19" t="s">
        <v>9222</v>
      </c>
      <c r="B19" s="2">
        <v>1126.2750158499086</v>
      </c>
      <c r="C19" s="2">
        <v>1679.835548276503</v>
      </c>
      <c r="D19" s="2">
        <v>2012.7284424920408</v>
      </c>
      <c r="E19" s="2">
        <v>2488.1095830952895</v>
      </c>
      <c r="F19" s="2">
        <v>2592.1386125376453</v>
      </c>
      <c r="G19" s="2">
        <v>2934.4886912479419</v>
      </c>
      <c r="H19" s="2">
        <v>3046.7139472524223</v>
      </c>
      <c r="I19" s="2">
        <v>3166.50495085271</v>
      </c>
      <c r="J19" s="2">
        <v>3666.4747711423338</v>
      </c>
      <c r="K19" s="2">
        <v>3782.4829009447185</v>
      </c>
      <c r="L19" s="2">
        <v>4081.3299309791209</v>
      </c>
      <c r="M19" s="2">
        <v>4874.4724706062916</v>
      </c>
      <c r="N19" s="2">
        <v>19667.400457309242</v>
      </c>
      <c r="O19" s="2">
        <v>731.11601892087424</v>
      </c>
      <c r="P19" s="2">
        <v>1030.2089357521409</v>
      </c>
      <c r="Q19" s="2">
        <v>515.10446787607043</v>
      </c>
    </row>
    <row r="20" spans="1:19">
      <c r="A20" t="s">
        <v>9241</v>
      </c>
      <c r="B20" s="54">
        <f>B18/B19-1</f>
        <v>7.9005898840216471E-2</v>
      </c>
      <c r="C20" s="54">
        <f t="shared" ref="C20:Q20" si="11">C18/C19-1</f>
        <v>7.876381813111144E-2</v>
      </c>
      <c r="D20" s="54">
        <f t="shared" si="11"/>
        <v>7.8831926622644488E-2</v>
      </c>
      <c r="E20" s="54">
        <f t="shared" si="11"/>
        <v>7.8940098603236475E-2</v>
      </c>
      <c r="F20" s="54">
        <f t="shared" si="11"/>
        <v>7.8964510710289648E-2</v>
      </c>
      <c r="G20" s="54">
        <f t="shared" si="11"/>
        <v>7.8894231523148672E-2</v>
      </c>
      <c r="H20" s="54">
        <f t="shared" si="11"/>
        <v>7.8865254545173791E-2</v>
      </c>
      <c r="I20" s="54">
        <f t="shared" si="11"/>
        <v>7.8807968977016696E-2</v>
      </c>
      <c r="J20" s="54">
        <f t="shared" si="11"/>
        <v>7.8926369645971883E-2</v>
      </c>
      <c r="K20" s="54">
        <f t="shared" si="11"/>
        <v>7.8807258270278346E-2</v>
      </c>
      <c r="L20" s="54">
        <f t="shared" si="11"/>
        <v>7.8867054043018303E-2</v>
      </c>
      <c r="M20" s="54">
        <f t="shared" si="11"/>
        <v>7.8852170003429256E-2</v>
      </c>
      <c r="N20" s="54">
        <f t="shared" si="11"/>
        <v>7.8896303459025541E-2</v>
      </c>
      <c r="O20" s="54">
        <f t="shared" si="11"/>
        <v>7.896451071028987E-2</v>
      </c>
      <c r="P20" s="54">
        <f t="shared" si="11"/>
        <v>7.8964510710290092E-2</v>
      </c>
      <c r="Q20" s="54">
        <f t="shared" si="11"/>
        <v>7.8964510710290092E-2</v>
      </c>
    </row>
    <row r="21" spans="1:19">
      <c r="A21" t="s">
        <v>9237</v>
      </c>
      <c r="B21" s="2">
        <f t="shared" ref="B21:N23" si="12">B16+$O16</f>
        <v>1525.1243794422735</v>
      </c>
      <c r="C21" s="2">
        <f t="shared" si="12"/>
        <v>1979.3564701616131</v>
      </c>
      <c r="D21" s="2">
        <f t="shared" si="12"/>
        <v>2252.7456391080768</v>
      </c>
      <c r="E21" s="2">
        <f t="shared" si="12"/>
        <v>2643.2341412129558</v>
      </c>
      <c r="F21" s="2">
        <f t="shared" si="12"/>
        <v>2728.6977674293803</v>
      </c>
      <c r="G21" s="2">
        <f t="shared" si="12"/>
        <v>3009.6417320634828</v>
      </c>
      <c r="H21" s="2">
        <f t="shared" si="12"/>
        <v>3101.7158045065926</v>
      </c>
      <c r="I21" s="2">
        <f t="shared" si="12"/>
        <v>3199.9281484459098</v>
      </c>
      <c r="J21" s="2">
        <f t="shared" si="12"/>
        <v>3610.7201639613204</v>
      </c>
      <c r="K21" s="2">
        <f t="shared" si="12"/>
        <v>3705.6272847872951</v>
      </c>
      <c r="L21" s="2">
        <f t="shared" si="12"/>
        <v>3951.1581446355867</v>
      </c>
      <c r="M21" s="2">
        <f t="shared" si="12"/>
        <v>4602.2870979640365</v>
      </c>
      <c r="N21" s="2">
        <f t="shared" si="12"/>
        <v>16748.037690036363</v>
      </c>
      <c r="O21" s="2">
        <f t="shared" ref="O21:Q23" si="13">O16</f>
        <v>600.31350883446362</v>
      </c>
      <c r="P21" s="2">
        <f t="shared" si="13"/>
        <v>845.89630790310787</v>
      </c>
      <c r="Q21" s="2">
        <f t="shared" si="13"/>
        <v>422.94815395155393</v>
      </c>
    </row>
    <row r="22" spans="1:19">
      <c r="A22" t="s">
        <v>9236</v>
      </c>
      <c r="B22" s="2">
        <f t="shared" si="12"/>
        <v>478.98124400355243</v>
      </c>
      <c r="C22" s="2">
        <f t="shared" si="12"/>
        <v>621.6375773569323</v>
      </c>
      <c r="D22" s="2">
        <f t="shared" si="12"/>
        <v>707.49830190122248</v>
      </c>
      <c r="E22" s="2">
        <f t="shared" si="12"/>
        <v>830.13529533494932</v>
      </c>
      <c r="F22" s="2">
        <f t="shared" si="12"/>
        <v>856.97603996796568</v>
      </c>
      <c r="G22" s="2">
        <f t="shared" si="12"/>
        <v>945.2094270212516</v>
      </c>
      <c r="H22" s="2">
        <f t="shared" si="12"/>
        <v>974.12625134963935</v>
      </c>
      <c r="I22" s="2">
        <f t="shared" si="12"/>
        <v>1004.9708639665866</v>
      </c>
      <c r="J22" s="2">
        <f t="shared" si="12"/>
        <v>1133.9843878932397</v>
      </c>
      <c r="K22" s="2">
        <f t="shared" si="12"/>
        <v>1163.7909606625012</v>
      </c>
      <c r="L22" s="2">
        <f t="shared" si="12"/>
        <v>1240.9024922048686</v>
      </c>
      <c r="M22" s="2">
        <f t="shared" si="12"/>
        <v>1445.3963421989547</v>
      </c>
      <c r="N22" s="2">
        <f t="shared" si="12"/>
        <v>5259.8961996303424</v>
      </c>
      <c r="O22" s="2">
        <f t="shared" si="13"/>
        <v>188.53472879295245</v>
      </c>
      <c r="P22" s="2">
        <f t="shared" si="13"/>
        <v>265.66257239006933</v>
      </c>
      <c r="Q22" s="2">
        <f t="shared" si="13"/>
        <v>132.83128619503466</v>
      </c>
    </row>
    <row r="23" spans="1:19">
      <c r="A23" t="s">
        <v>9235</v>
      </c>
      <c r="B23" s="2">
        <f>B18+$O18</f>
        <v>2004.105623445826</v>
      </c>
      <c r="C23" s="2">
        <f t="shared" si="12"/>
        <v>2600.9940475185454</v>
      </c>
      <c r="D23" s="2">
        <f t="shared" si="12"/>
        <v>2960.2439410092989</v>
      </c>
      <c r="E23" s="2">
        <f t="shared" si="12"/>
        <v>3473.369436547905</v>
      </c>
      <c r="F23" s="2">
        <f t="shared" si="12"/>
        <v>3585.6738073973456</v>
      </c>
      <c r="G23" s="2">
        <f t="shared" si="12"/>
        <v>3954.8511590847347</v>
      </c>
      <c r="H23" s="2">
        <f t="shared" si="12"/>
        <v>4075.8420558562316</v>
      </c>
      <c r="I23" s="2">
        <f t="shared" si="12"/>
        <v>4204.8990124124966</v>
      </c>
      <c r="J23" s="2">
        <f t="shared" si="12"/>
        <v>4744.7045518545601</v>
      </c>
      <c r="K23" s="2">
        <f t="shared" si="12"/>
        <v>4869.4182454497968</v>
      </c>
      <c r="L23" s="2">
        <f t="shared" si="12"/>
        <v>5192.0606368404551</v>
      </c>
      <c r="M23" s="2">
        <f t="shared" si="12"/>
        <v>6047.6834401629912</v>
      </c>
      <c r="N23" s="2">
        <f t="shared" si="12"/>
        <v>22007.933889666703</v>
      </c>
      <c r="O23" s="2">
        <f>O18</f>
        <v>788.8482376274161</v>
      </c>
      <c r="P23" s="2">
        <f t="shared" si="13"/>
        <v>1111.5588802931773</v>
      </c>
      <c r="Q23" s="2">
        <f t="shared" si="13"/>
        <v>555.77944014658863</v>
      </c>
    </row>
    <row r="24" spans="1:19">
      <c r="A24" s="1" t="s">
        <v>9253</v>
      </c>
    </row>
    <row r="25" spans="1:19" ht="87">
      <c r="A25" s="53" t="s">
        <v>9000</v>
      </c>
      <c r="B25" s="53" t="s">
        <v>9001</v>
      </c>
      <c r="C25" s="53" t="s">
        <v>9002</v>
      </c>
      <c r="D25" s="53" t="s">
        <v>9003</v>
      </c>
      <c r="E25" s="53" t="s">
        <v>4</v>
      </c>
      <c r="F25" s="53" t="s">
        <v>9004</v>
      </c>
      <c r="G25" s="53" t="s">
        <v>9005</v>
      </c>
      <c r="H25" s="53" t="s">
        <v>9223</v>
      </c>
      <c r="I25" s="53" t="s">
        <v>9006</v>
      </c>
      <c r="J25" s="53"/>
      <c r="K25" s="53" t="s">
        <v>9224</v>
      </c>
      <c r="L25" s="53"/>
      <c r="M25" s="53"/>
      <c r="N25" s="53"/>
      <c r="O25" s="53"/>
      <c r="P25" s="53"/>
      <c r="Q25" s="53"/>
    </row>
    <row r="26" spans="1:19" s="53" customFormat="1">
      <c r="A26" t="s">
        <v>9007</v>
      </c>
      <c r="B26" t="s">
        <v>9008</v>
      </c>
      <c r="C26" t="s">
        <v>47</v>
      </c>
      <c r="D26" t="s">
        <v>6642</v>
      </c>
      <c r="E26" s="53" t="s">
        <v>22</v>
      </c>
      <c r="F26" s="53">
        <v>1</v>
      </c>
      <c r="G26">
        <v>31</v>
      </c>
      <c r="H26">
        <v>0.8972</v>
      </c>
      <c r="I26">
        <v>0.85500000000000009</v>
      </c>
      <c r="J26">
        <f>MEDIAN(I26:I93)</f>
        <v>0.8226500000000001</v>
      </c>
      <c r="K26" s="64">
        <v>0.90680000000000005</v>
      </c>
      <c r="L26"/>
      <c r="M26"/>
      <c r="N26"/>
      <c r="O26"/>
      <c r="P26"/>
      <c r="Q26"/>
      <c r="R26"/>
      <c r="S26"/>
    </row>
    <row r="27" spans="1:19">
      <c r="A27" t="s">
        <v>9009</v>
      </c>
      <c r="B27" t="s">
        <v>9010</v>
      </c>
      <c r="C27" t="s">
        <v>329</v>
      </c>
      <c r="D27" t="s">
        <v>3510</v>
      </c>
      <c r="E27" s="53" t="s">
        <v>23</v>
      </c>
      <c r="F27" s="53">
        <v>2</v>
      </c>
      <c r="G27">
        <v>28</v>
      </c>
      <c r="H27">
        <v>1.0760000000000001</v>
      </c>
      <c r="I27">
        <v>0.86470000000000002</v>
      </c>
      <c r="K27" s="64">
        <v>0.97600000000000009</v>
      </c>
    </row>
    <row r="28" spans="1:19">
      <c r="A28" t="s">
        <v>9011</v>
      </c>
      <c r="B28" t="s">
        <v>9012</v>
      </c>
      <c r="C28" t="s">
        <v>420</v>
      </c>
      <c r="D28" t="s">
        <v>7940</v>
      </c>
      <c r="E28" s="53" t="s">
        <v>24</v>
      </c>
      <c r="F28" s="53">
        <v>3</v>
      </c>
      <c r="G28">
        <v>31</v>
      </c>
      <c r="H28">
        <v>0.8972</v>
      </c>
      <c r="I28">
        <v>0.88</v>
      </c>
      <c r="K28" s="64">
        <v>0.86130000000000007</v>
      </c>
    </row>
    <row r="29" spans="1:19">
      <c r="A29" t="s">
        <v>9013</v>
      </c>
      <c r="B29" t="s">
        <v>9014</v>
      </c>
      <c r="C29" t="s">
        <v>490</v>
      </c>
      <c r="D29" t="s">
        <v>2078</v>
      </c>
      <c r="E29" s="53" t="s">
        <v>25</v>
      </c>
      <c r="F29" s="53">
        <v>4</v>
      </c>
      <c r="G29">
        <v>30</v>
      </c>
      <c r="H29">
        <v>0.8972</v>
      </c>
      <c r="I29">
        <v>0.81640000000000001</v>
      </c>
      <c r="K29" s="64">
        <v>0.78520000000000001</v>
      </c>
    </row>
    <row r="30" spans="1:19">
      <c r="A30" t="s">
        <v>9015</v>
      </c>
      <c r="B30" t="s">
        <v>9016</v>
      </c>
      <c r="C30" t="s">
        <v>775</v>
      </c>
      <c r="D30" t="s">
        <v>2688</v>
      </c>
      <c r="E30" s="53" t="s">
        <v>5</v>
      </c>
      <c r="F30" s="53">
        <v>5</v>
      </c>
      <c r="G30">
        <v>31</v>
      </c>
      <c r="H30">
        <v>0.9274</v>
      </c>
      <c r="I30">
        <v>0.86890000000000001</v>
      </c>
      <c r="K30" s="64">
        <v>0.93340000000000001</v>
      </c>
    </row>
    <row r="31" spans="1:19">
      <c r="A31" t="s">
        <v>9017</v>
      </c>
      <c r="B31" t="s">
        <v>9018</v>
      </c>
      <c r="C31" t="s">
        <v>1029</v>
      </c>
      <c r="D31" t="s">
        <v>1028</v>
      </c>
      <c r="E31" s="53" t="s">
        <v>26</v>
      </c>
      <c r="F31" s="53">
        <v>6</v>
      </c>
      <c r="G31">
        <v>30</v>
      </c>
      <c r="H31">
        <v>0.8972</v>
      </c>
      <c r="I31">
        <v>0.97040000000000004</v>
      </c>
      <c r="K31" s="64">
        <v>1.0586</v>
      </c>
    </row>
    <row r="32" spans="1:19">
      <c r="A32" t="s">
        <v>9019</v>
      </c>
      <c r="B32" t="s">
        <v>9020</v>
      </c>
      <c r="C32" t="s">
        <v>1272</v>
      </c>
      <c r="D32" t="s">
        <v>7901</v>
      </c>
      <c r="E32" s="53" t="s">
        <v>27</v>
      </c>
      <c r="F32" s="53">
        <v>7</v>
      </c>
      <c r="G32">
        <v>31</v>
      </c>
      <c r="H32">
        <v>1.0481</v>
      </c>
      <c r="I32">
        <v>0.81640000000000001</v>
      </c>
      <c r="K32" s="64">
        <v>1.0622</v>
      </c>
    </row>
    <row r="33" spans="1:11">
      <c r="A33" t="s">
        <v>9021</v>
      </c>
      <c r="B33" t="s">
        <v>9022</v>
      </c>
      <c r="C33" t="s">
        <v>9023</v>
      </c>
      <c r="D33" t="s">
        <v>8763</v>
      </c>
      <c r="E33" s="53" t="s">
        <v>28</v>
      </c>
      <c r="F33" s="53">
        <v>8</v>
      </c>
      <c r="G33">
        <v>31</v>
      </c>
      <c r="H33">
        <v>0.8972</v>
      </c>
      <c r="I33">
        <v>0.82890000000000008</v>
      </c>
      <c r="K33" s="64">
        <v>1.0759000000000001</v>
      </c>
    </row>
    <row r="34" spans="1:11">
      <c r="A34" t="s">
        <v>9024</v>
      </c>
      <c r="B34" t="s">
        <v>9025</v>
      </c>
      <c r="C34" t="s">
        <v>1309</v>
      </c>
      <c r="D34" t="s">
        <v>8767</v>
      </c>
      <c r="E34" s="53" t="s">
        <v>29</v>
      </c>
      <c r="F34" s="53">
        <v>9</v>
      </c>
      <c r="G34">
        <v>30</v>
      </c>
      <c r="H34">
        <v>0.9768</v>
      </c>
      <c r="I34">
        <v>0.8599</v>
      </c>
      <c r="K34" s="64">
        <v>0.95450000000000002</v>
      </c>
    </row>
    <row r="35" spans="1:11">
      <c r="A35" t="s">
        <v>9026</v>
      </c>
      <c r="B35" t="s">
        <v>9027</v>
      </c>
      <c r="C35" t="s">
        <v>1334</v>
      </c>
      <c r="D35" t="s">
        <v>8770</v>
      </c>
      <c r="E35" s="53" t="s">
        <v>30</v>
      </c>
      <c r="F35" s="53">
        <v>10</v>
      </c>
      <c r="G35">
        <v>31</v>
      </c>
      <c r="H35">
        <v>1.0760000000000001</v>
      </c>
      <c r="I35">
        <v>0.86470000000000002</v>
      </c>
      <c r="K35" s="55"/>
    </row>
    <row r="36" spans="1:11">
      <c r="A36" t="s">
        <v>9028</v>
      </c>
      <c r="B36" t="s">
        <v>9029</v>
      </c>
      <c r="C36" t="s">
        <v>1580</v>
      </c>
      <c r="D36" t="s">
        <v>8773</v>
      </c>
      <c r="E36" s="53" t="s">
        <v>31</v>
      </c>
      <c r="F36" s="53">
        <v>11</v>
      </c>
      <c r="G36">
        <v>30</v>
      </c>
      <c r="H36">
        <v>0.8972</v>
      </c>
      <c r="I36">
        <v>0.83850000000000002</v>
      </c>
      <c r="K36" s="55"/>
    </row>
    <row r="37" spans="1:11">
      <c r="A37" t="s">
        <v>9030</v>
      </c>
      <c r="B37" t="s">
        <v>9031</v>
      </c>
      <c r="C37" t="s">
        <v>8760</v>
      </c>
      <c r="D37" t="s">
        <v>8776</v>
      </c>
      <c r="E37" s="53" t="s">
        <v>32</v>
      </c>
      <c r="F37" s="53">
        <v>12</v>
      </c>
      <c r="G37">
        <v>31</v>
      </c>
      <c r="H37">
        <v>0.8972</v>
      </c>
      <c r="I37">
        <v>0.81640000000000001</v>
      </c>
      <c r="K37" s="55"/>
    </row>
    <row r="38" spans="1:11">
      <c r="A38" t="s">
        <v>9032</v>
      </c>
      <c r="B38" t="s">
        <v>9033</v>
      </c>
      <c r="C38" t="s">
        <v>2062</v>
      </c>
      <c r="D38" t="s">
        <v>6646</v>
      </c>
      <c r="E38" s="53" t="s">
        <v>33</v>
      </c>
      <c r="H38">
        <v>1.0760000000000001</v>
      </c>
      <c r="I38">
        <v>0.81640000000000001</v>
      </c>
      <c r="K38" s="55"/>
    </row>
    <row r="39" spans="1:11">
      <c r="A39" t="s">
        <v>9034</v>
      </c>
      <c r="B39" t="s">
        <v>9035</v>
      </c>
      <c r="C39" t="s">
        <v>2079</v>
      </c>
      <c r="D39" t="s">
        <v>4071</v>
      </c>
      <c r="H39">
        <v>0.78560000000000008</v>
      </c>
      <c r="I39">
        <v>0.81640000000000001</v>
      </c>
      <c r="K39" s="55"/>
    </row>
    <row r="40" spans="1:11">
      <c r="A40" t="s">
        <v>9036</v>
      </c>
      <c r="B40" t="s">
        <v>9037</v>
      </c>
      <c r="C40" t="s">
        <v>2201</v>
      </c>
      <c r="D40" t="s">
        <v>1333</v>
      </c>
      <c r="H40">
        <v>0.8972</v>
      </c>
      <c r="I40">
        <v>0.86470000000000002</v>
      </c>
      <c r="K40" s="55"/>
    </row>
    <row r="41" spans="1:11">
      <c r="A41" t="s">
        <v>9038</v>
      </c>
      <c r="B41" t="s">
        <v>9039</v>
      </c>
      <c r="C41" t="s">
        <v>2462</v>
      </c>
      <c r="D41" t="s">
        <v>5544</v>
      </c>
      <c r="H41">
        <v>0.8972</v>
      </c>
      <c r="I41">
        <v>0.76380000000000003</v>
      </c>
      <c r="K41" s="55"/>
    </row>
    <row r="42" spans="1:11">
      <c r="A42" t="s">
        <v>9040</v>
      </c>
      <c r="B42" t="s">
        <v>9041</v>
      </c>
      <c r="C42" t="s">
        <v>2689</v>
      </c>
      <c r="D42" t="s">
        <v>774</v>
      </c>
      <c r="H42">
        <v>0.8972</v>
      </c>
      <c r="I42">
        <v>0.80249999999999999</v>
      </c>
      <c r="K42" s="55"/>
    </row>
    <row r="43" spans="1:11">
      <c r="A43" t="s">
        <v>9042</v>
      </c>
      <c r="B43" t="s">
        <v>9043</v>
      </c>
      <c r="C43" t="s">
        <v>2933</v>
      </c>
      <c r="D43" t="s">
        <v>1033</v>
      </c>
      <c r="H43">
        <v>0.8972</v>
      </c>
      <c r="I43">
        <v>0.81640000000000001</v>
      </c>
      <c r="K43" s="55"/>
    </row>
    <row r="44" spans="1:11">
      <c r="A44" t="s">
        <v>9044</v>
      </c>
      <c r="B44" t="s">
        <v>9045</v>
      </c>
      <c r="C44" t="s">
        <v>3213</v>
      </c>
      <c r="D44" t="s">
        <v>5389</v>
      </c>
      <c r="H44">
        <v>1.0760000000000001</v>
      </c>
      <c r="I44">
        <v>0.79570000000000007</v>
      </c>
      <c r="K44" s="55"/>
    </row>
    <row r="45" spans="1:11">
      <c r="A45" t="s">
        <v>9046</v>
      </c>
      <c r="B45" t="s">
        <v>9047</v>
      </c>
      <c r="C45" t="s">
        <v>3511</v>
      </c>
      <c r="D45" t="s">
        <v>7944</v>
      </c>
      <c r="H45">
        <v>1.0844</v>
      </c>
      <c r="I45">
        <v>0.85500000000000009</v>
      </c>
      <c r="K45" s="55"/>
    </row>
    <row r="46" spans="1:11">
      <c r="A46" t="s">
        <v>9048</v>
      </c>
      <c r="B46" t="s">
        <v>9049</v>
      </c>
      <c r="C46" t="s">
        <v>3689</v>
      </c>
      <c r="D46" t="s">
        <v>3840</v>
      </c>
      <c r="H46">
        <v>0.8972</v>
      </c>
      <c r="I46">
        <v>0.81640000000000001</v>
      </c>
      <c r="K46" s="55"/>
    </row>
    <row r="47" spans="1:11">
      <c r="A47" t="s">
        <v>9050</v>
      </c>
      <c r="B47" t="s">
        <v>9051</v>
      </c>
      <c r="C47" t="s">
        <v>3734</v>
      </c>
      <c r="D47" t="s">
        <v>4312</v>
      </c>
      <c r="H47">
        <v>0.8972</v>
      </c>
      <c r="I47">
        <v>0.81640000000000001</v>
      </c>
      <c r="K47" s="55"/>
    </row>
    <row r="48" spans="1:11">
      <c r="A48" t="s">
        <v>9052</v>
      </c>
      <c r="B48" t="s">
        <v>9053</v>
      </c>
      <c r="C48" t="s">
        <v>1</v>
      </c>
      <c r="D48" t="s">
        <v>328</v>
      </c>
      <c r="H48">
        <v>1.0844</v>
      </c>
      <c r="I48">
        <v>0.81640000000000001</v>
      </c>
      <c r="K48" s="55"/>
    </row>
    <row r="49" spans="1:11">
      <c r="A49" t="s">
        <v>9054</v>
      </c>
      <c r="B49" t="s">
        <v>9055</v>
      </c>
      <c r="C49" t="s">
        <v>3841</v>
      </c>
      <c r="D49" t="s">
        <v>331</v>
      </c>
      <c r="H49">
        <v>0.8972</v>
      </c>
      <c r="I49">
        <v>0.81640000000000001</v>
      </c>
      <c r="K49" s="55"/>
    </row>
    <row r="50" spans="1:11">
      <c r="A50" t="s">
        <v>9056</v>
      </c>
      <c r="B50" t="s">
        <v>9057</v>
      </c>
      <c r="C50" t="s">
        <v>4072</v>
      </c>
      <c r="D50" t="s">
        <v>2204</v>
      </c>
      <c r="H50">
        <v>0.8972</v>
      </c>
      <c r="I50">
        <v>0.81640000000000001</v>
      </c>
      <c r="K50" s="55"/>
    </row>
    <row r="51" spans="1:11">
      <c r="A51" t="s">
        <v>9058</v>
      </c>
      <c r="B51" t="s">
        <v>9059</v>
      </c>
      <c r="C51" t="s">
        <v>4309</v>
      </c>
      <c r="D51" t="s">
        <v>8175</v>
      </c>
      <c r="H51">
        <v>0.8972</v>
      </c>
      <c r="I51">
        <v>0.87580000000000002</v>
      </c>
      <c r="K51" s="55"/>
    </row>
    <row r="52" spans="1:11">
      <c r="A52" t="s">
        <v>9060</v>
      </c>
      <c r="B52" t="s">
        <v>9061</v>
      </c>
      <c r="C52" t="s">
        <v>4511</v>
      </c>
      <c r="D52" t="s">
        <v>6173</v>
      </c>
      <c r="H52">
        <v>1.0760000000000001</v>
      </c>
      <c r="I52">
        <v>0.83310000000000006</v>
      </c>
      <c r="K52" s="55"/>
    </row>
    <row r="53" spans="1:11">
      <c r="A53" t="s">
        <v>9062</v>
      </c>
      <c r="B53" t="s">
        <v>9063</v>
      </c>
      <c r="C53" t="s">
        <v>4781</v>
      </c>
      <c r="D53" t="s">
        <v>3844</v>
      </c>
      <c r="H53">
        <v>0.9447000000000001</v>
      </c>
      <c r="I53">
        <v>0.87580000000000002</v>
      </c>
      <c r="K53" s="55"/>
    </row>
    <row r="54" spans="1:11">
      <c r="A54" t="s">
        <v>9064</v>
      </c>
      <c r="B54" t="s">
        <v>9065</v>
      </c>
      <c r="C54" t="s">
        <v>4931</v>
      </c>
      <c r="D54" t="s">
        <v>2694</v>
      </c>
      <c r="H54">
        <v>0.8972</v>
      </c>
      <c r="I54">
        <v>0.81640000000000001</v>
      </c>
      <c r="K54" s="55"/>
    </row>
    <row r="55" spans="1:11">
      <c r="A55" t="s">
        <v>9066</v>
      </c>
      <c r="B55" t="s">
        <v>9067</v>
      </c>
      <c r="C55" t="s">
        <v>5162</v>
      </c>
      <c r="D55" t="s">
        <v>3847</v>
      </c>
      <c r="H55">
        <v>1.0760000000000001</v>
      </c>
      <c r="I55">
        <v>0.78300000000000003</v>
      </c>
      <c r="K55" s="55"/>
    </row>
    <row r="56" spans="1:11">
      <c r="A56" t="s">
        <v>9068</v>
      </c>
      <c r="B56" t="s">
        <v>9069</v>
      </c>
      <c r="C56" t="s">
        <v>5210</v>
      </c>
      <c r="D56" t="s">
        <v>3733</v>
      </c>
      <c r="H56">
        <v>0.8972</v>
      </c>
      <c r="I56">
        <v>0.81640000000000001</v>
      </c>
      <c r="K56" s="55"/>
    </row>
    <row r="57" spans="1:11">
      <c r="A57" t="s">
        <v>9070</v>
      </c>
      <c r="B57" t="s">
        <v>9071</v>
      </c>
      <c r="C57" t="s">
        <v>5240</v>
      </c>
      <c r="D57" t="s">
        <v>5550</v>
      </c>
      <c r="H57">
        <v>0.8972</v>
      </c>
      <c r="I57">
        <v>0.79570000000000007</v>
      </c>
      <c r="K57" s="55"/>
    </row>
    <row r="58" spans="1:11">
      <c r="A58" t="s">
        <v>9072</v>
      </c>
      <c r="B58" t="s">
        <v>9073</v>
      </c>
      <c r="C58" t="s">
        <v>5297</v>
      </c>
      <c r="D58" t="s">
        <v>6461</v>
      </c>
      <c r="H58">
        <v>0.8972</v>
      </c>
      <c r="I58">
        <v>0.81640000000000001</v>
      </c>
      <c r="K58" s="55"/>
    </row>
    <row r="59" spans="1:11">
      <c r="A59" t="s">
        <v>9074</v>
      </c>
      <c r="B59" t="s">
        <v>9075</v>
      </c>
      <c r="C59" t="s">
        <v>5390</v>
      </c>
      <c r="D59" t="s">
        <v>2465</v>
      </c>
      <c r="H59">
        <v>0.8972</v>
      </c>
      <c r="I59">
        <v>0.86570000000000003</v>
      </c>
      <c r="K59" s="55"/>
    </row>
    <row r="60" spans="1:11">
      <c r="A60" t="s">
        <v>9076</v>
      </c>
      <c r="B60" t="s">
        <v>9077</v>
      </c>
      <c r="C60" t="s">
        <v>5545</v>
      </c>
      <c r="D60" t="s">
        <v>6649</v>
      </c>
      <c r="H60">
        <v>0.8972</v>
      </c>
      <c r="I60">
        <v>0.92110000000000003</v>
      </c>
      <c r="K60" s="55"/>
    </row>
    <row r="61" spans="1:11">
      <c r="A61" t="s">
        <v>9078</v>
      </c>
      <c r="B61" t="s">
        <v>9079</v>
      </c>
      <c r="C61" t="s">
        <v>5813</v>
      </c>
      <c r="D61" t="s">
        <v>3850</v>
      </c>
      <c r="H61">
        <v>0.8972</v>
      </c>
      <c r="I61">
        <v>0.79570000000000007</v>
      </c>
      <c r="K61" s="55"/>
    </row>
    <row r="62" spans="1:11">
      <c r="A62" t="s">
        <v>9080</v>
      </c>
      <c r="B62" t="s">
        <v>9081</v>
      </c>
      <c r="C62" t="s">
        <v>5956</v>
      </c>
      <c r="D62" t="s">
        <v>778</v>
      </c>
      <c r="H62">
        <v>0.8972</v>
      </c>
      <c r="I62">
        <v>0.85500000000000009</v>
      </c>
      <c r="K62" s="55"/>
    </row>
    <row r="63" spans="1:11">
      <c r="A63" t="s">
        <v>9082</v>
      </c>
      <c r="B63" t="s">
        <v>9083</v>
      </c>
      <c r="C63" t="s">
        <v>6170</v>
      </c>
      <c r="D63" t="s">
        <v>782</v>
      </c>
      <c r="H63">
        <v>0.9768</v>
      </c>
      <c r="I63">
        <v>0.81640000000000001</v>
      </c>
      <c r="K63" s="55"/>
    </row>
    <row r="64" spans="1:11">
      <c r="A64" t="s">
        <v>9084</v>
      </c>
      <c r="B64" t="s">
        <v>9085</v>
      </c>
      <c r="C64" t="s">
        <v>6367</v>
      </c>
      <c r="D64" t="s">
        <v>7949</v>
      </c>
      <c r="H64">
        <v>0.8972</v>
      </c>
      <c r="I64">
        <v>0.81640000000000001</v>
      </c>
      <c r="K64" s="55"/>
    </row>
    <row r="65" spans="1:11">
      <c r="A65" t="s">
        <v>9086</v>
      </c>
      <c r="B65" t="s">
        <v>9087</v>
      </c>
      <c r="C65" t="s">
        <v>6458</v>
      </c>
      <c r="D65" t="s">
        <v>7952</v>
      </c>
      <c r="H65">
        <v>1.0760000000000001</v>
      </c>
      <c r="I65">
        <v>0.91670000000000007</v>
      </c>
      <c r="K65" s="55"/>
    </row>
    <row r="66" spans="1:11">
      <c r="A66" t="s">
        <v>9088</v>
      </c>
      <c r="B66" t="s">
        <v>9089</v>
      </c>
      <c r="C66" t="s">
        <v>8764</v>
      </c>
      <c r="D66" t="s">
        <v>4315</v>
      </c>
      <c r="H66">
        <v>0.8972</v>
      </c>
      <c r="I66">
        <v>0.88890000000000002</v>
      </c>
      <c r="K66" s="55"/>
    </row>
    <row r="67" spans="1:11">
      <c r="A67" t="s">
        <v>9090</v>
      </c>
      <c r="B67" t="s">
        <v>9091</v>
      </c>
      <c r="C67" t="s">
        <v>6627</v>
      </c>
      <c r="D67" t="s">
        <v>8779</v>
      </c>
      <c r="H67">
        <v>0.8972</v>
      </c>
      <c r="I67">
        <v>0.86009999999999998</v>
      </c>
      <c r="K67" s="55"/>
    </row>
    <row r="68" spans="1:11">
      <c r="A68" t="s">
        <v>9092</v>
      </c>
      <c r="B68" t="s">
        <v>9093</v>
      </c>
      <c r="C68" t="s">
        <v>6643</v>
      </c>
      <c r="D68" t="s">
        <v>334</v>
      </c>
      <c r="H68">
        <v>0.8972</v>
      </c>
      <c r="I68">
        <v>0.92430000000000001</v>
      </c>
      <c r="K68" s="55"/>
    </row>
    <row r="69" spans="1:11">
      <c r="A69" t="s">
        <v>9094</v>
      </c>
      <c r="B69" t="s">
        <v>9095</v>
      </c>
      <c r="C69" t="s">
        <v>6766</v>
      </c>
      <c r="D69" t="s">
        <v>2936</v>
      </c>
      <c r="H69">
        <v>0.8972</v>
      </c>
      <c r="I69">
        <v>0.81640000000000001</v>
      </c>
      <c r="K69" s="55"/>
    </row>
    <row r="70" spans="1:11">
      <c r="A70" t="s">
        <v>9096</v>
      </c>
      <c r="B70" t="s">
        <v>9097</v>
      </c>
      <c r="C70" t="s">
        <v>6938</v>
      </c>
      <c r="D70" t="s">
        <v>4514</v>
      </c>
      <c r="H70">
        <v>0.8972</v>
      </c>
      <c r="I70">
        <v>0.86470000000000002</v>
      </c>
      <c r="K70" s="55"/>
    </row>
    <row r="71" spans="1:11">
      <c r="A71" t="s">
        <v>9098</v>
      </c>
      <c r="B71" t="s">
        <v>9099</v>
      </c>
      <c r="C71" t="s">
        <v>7157</v>
      </c>
      <c r="D71" t="s">
        <v>7160</v>
      </c>
      <c r="H71">
        <v>0.8972</v>
      </c>
      <c r="I71">
        <v>0.86710000000000009</v>
      </c>
      <c r="K71" s="55"/>
    </row>
    <row r="72" spans="1:11">
      <c r="A72" t="s">
        <v>9100</v>
      </c>
      <c r="B72" t="s">
        <v>9101</v>
      </c>
      <c r="C72" t="s">
        <v>7825</v>
      </c>
      <c r="D72" t="s">
        <v>3688</v>
      </c>
      <c r="H72">
        <v>0.8972</v>
      </c>
      <c r="I72">
        <v>0.81640000000000001</v>
      </c>
      <c r="K72" s="55"/>
    </row>
    <row r="73" spans="1:11">
      <c r="A73" t="s">
        <v>9102</v>
      </c>
      <c r="B73" t="s">
        <v>9103</v>
      </c>
      <c r="C73" t="s">
        <v>7902</v>
      </c>
      <c r="D73" t="s">
        <v>7163</v>
      </c>
      <c r="H73">
        <v>1.0760000000000001</v>
      </c>
      <c r="I73">
        <v>0.86570000000000003</v>
      </c>
      <c r="K73" s="55"/>
    </row>
    <row r="74" spans="1:11">
      <c r="A74" t="s">
        <v>9104</v>
      </c>
      <c r="B74" t="s">
        <v>9105</v>
      </c>
      <c r="C74" t="s">
        <v>7941</v>
      </c>
      <c r="D74" t="s">
        <v>3737</v>
      </c>
      <c r="H74">
        <v>0.8972</v>
      </c>
      <c r="I74">
        <v>0.86570000000000003</v>
      </c>
      <c r="K74" s="55"/>
    </row>
    <row r="75" spans="1:11">
      <c r="A75" t="s">
        <v>9106</v>
      </c>
      <c r="B75" t="s">
        <v>9107</v>
      </c>
      <c r="C75" t="s">
        <v>241</v>
      </c>
      <c r="D75" t="s">
        <v>4076</v>
      </c>
      <c r="H75">
        <v>0.8972</v>
      </c>
      <c r="I75">
        <v>0.89950000000000008</v>
      </c>
      <c r="K75" s="55"/>
    </row>
    <row r="76" spans="1:11">
      <c r="A76" t="s">
        <v>9108</v>
      </c>
      <c r="B76" t="s">
        <v>9109</v>
      </c>
      <c r="C76" t="s">
        <v>8291</v>
      </c>
      <c r="D76" t="s">
        <v>5553</v>
      </c>
      <c r="H76">
        <v>0.8972</v>
      </c>
      <c r="I76">
        <v>0.87580000000000002</v>
      </c>
      <c r="K76" s="55"/>
    </row>
    <row r="77" spans="1:11">
      <c r="A77" t="s">
        <v>9110</v>
      </c>
      <c r="B77" t="s">
        <v>9111</v>
      </c>
      <c r="C77" t="s">
        <v>8394</v>
      </c>
      <c r="D77" t="s">
        <v>4934</v>
      </c>
      <c r="H77">
        <v>1.0481</v>
      </c>
      <c r="I77">
        <v>0.87580000000000002</v>
      </c>
      <c r="K77" s="55"/>
    </row>
    <row r="78" spans="1:11">
      <c r="A78" t="s">
        <v>9112</v>
      </c>
      <c r="B78" t="s">
        <v>9113</v>
      </c>
      <c r="C78" t="s">
        <v>8520</v>
      </c>
      <c r="D78" t="s">
        <v>3853</v>
      </c>
      <c r="H78">
        <v>0.8972</v>
      </c>
      <c r="I78">
        <v>0.83169999999999999</v>
      </c>
      <c r="K78" s="55"/>
    </row>
    <row r="79" spans="1:11">
      <c r="A79" t="s">
        <v>9114</v>
      </c>
      <c r="B79" t="s">
        <v>9115</v>
      </c>
      <c r="C79" t="s">
        <v>8702</v>
      </c>
      <c r="D79" t="s">
        <v>419</v>
      </c>
      <c r="H79">
        <v>0.8972</v>
      </c>
      <c r="I79">
        <v>0.81640000000000001</v>
      </c>
      <c r="K79" s="55"/>
    </row>
    <row r="80" spans="1:11">
      <c r="A80" t="s">
        <v>9116</v>
      </c>
      <c r="D80" t="s">
        <v>2697</v>
      </c>
      <c r="H80">
        <v>1.0844</v>
      </c>
      <c r="I80">
        <v>0.86470000000000002</v>
      </c>
      <c r="K80" s="55"/>
    </row>
    <row r="81" spans="1:11">
      <c r="A81" t="s">
        <v>9117</v>
      </c>
      <c r="D81" t="s">
        <v>1579</v>
      </c>
      <c r="H81">
        <v>0.8972</v>
      </c>
      <c r="I81">
        <v>0.86009999999999998</v>
      </c>
      <c r="K81" s="55"/>
    </row>
    <row r="82" spans="1:11">
      <c r="A82" t="s">
        <v>9118</v>
      </c>
      <c r="D82" t="s">
        <v>7955</v>
      </c>
      <c r="H82">
        <v>0.8972</v>
      </c>
      <c r="I82">
        <v>0.76380000000000003</v>
      </c>
      <c r="K82" s="55"/>
    </row>
    <row r="83" spans="1:11">
      <c r="A83" t="s">
        <v>9119</v>
      </c>
      <c r="D83" t="s">
        <v>7166</v>
      </c>
      <c r="H83">
        <v>0.8972</v>
      </c>
      <c r="I83">
        <v>0.91670000000000007</v>
      </c>
      <c r="K83" s="55"/>
    </row>
    <row r="84" spans="1:11">
      <c r="A84" t="s">
        <v>9120</v>
      </c>
      <c r="D84" t="s">
        <v>1037</v>
      </c>
      <c r="H84">
        <v>0.8972</v>
      </c>
      <c r="I84">
        <v>0.86570000000000003</v>
      </c>
      <c r="K84" s="55"/>
    </row>
    <row r="85" spans="1:11">
      <c r="A85" t="s">
        <v>9121</v>
      </c>
      <c r="D85" t="s">
        <v>7169</v>
      </c>
      <c r="H85">
        <v>0.82690000000000008</v>
      </c>
      <c r="I85">
        <v>0.75580000000000003</v>
      </c>
      <c r="K85" s="55"/>
    </row>
    <row r="86" spans="1:11">
      <c r="A86" t="s">
        <v>9122</v>
      </c>
      <c r="D86" t="s">
        <v>1041</v>
      </c>
      <c r="H86">
        <v>0.8972</v>
      </c>
      <c r="I86">
        <v>0.81640000000000001</v>
      </c>
      <c r="K86" s="55"/>
    </row>
    <row r="87" spans="1:11">
      <c r="A87" t="s">
        <v>9123</v>
      </c>
      <c r="D87" t="s">
        <v>8782</v>
      </c>
      <c r="H87">
        <v>1.0760000000000001</v>
      </c>
      <c r="I87">
        <v>0.81640000000000001</v>
      </c>
      <c r="K87" s="55"/>
    </row>
    <row r="88" spans="1:11">
      <c r="A88" t="s">
        <v>9124</v>
      </c>
      <c r="D88" t="s">
        <v>3856</v>
      </c>
      <c r="H88">
        <v>0.8972</v>
      </c>
      <c r="I88">
        <v>0.81640000000000001</v>
      </c>
      <c r="K88" s="55"/>
    </row>
    <row r="89" spans="1:11">
      <c r="A89" t="s">
        <v>9125</v>
      </c>
      <c r="D89" t="s">
        <v>60</v>
      </c>
      <c r="H89">
        <v>0.8972</v>
      </c>
      <c r="I89">
        <v>0.80249999999999999</v>
      </c>
      <c r="K89" s="55"/>
    </row>
    <row r="90" spans="1:11">
      <c r="A90" t="s">
        <v>9126</v>
      </c>
      <c r="D90" t="s">
        <v>7958</v>
      </c>
      <c r="H90">
        <v>0.8972</v>
      </c>
      <c r="I90">
        <v>0.79570000000000007</v>
      </c>
      <c r="K90" s="55"/>
    </row>
    <row r="91" spans="1:11">
      <c r="A91" t="s">
        <v>9127</v>
      </c>
      <c r="D91" t="s">
        <v>6464</v>
      </c>
      <c r="H91">
        <v>0.8972</v>
      </c>
      <c r="I91">
        <v>0.86710000000000009</v>
      </c>
      <c r="K91" s="55"/>
    </row>
    <row r="92" spans="1:11">
      <c r="A92" t="s">
        <v>9128</v>
      </c>
      <c r="D92" t="s">
        <v>3692</v>
      </c>
      <c r="H92">
        <v>0.8972</v>
      </c>
      <c r="I92">
        <v>0.81640000000000001</v>
      </c>
      <c r="K92" s="55"/>
    </row>
    <row r="93" spans="1:11">
      <c r="A93" t="s">
        <v>9129</v>
      </c>
      <c r="D93" t="s">
        <v>8785</v>
      </c>
      <c r="H93">
        <v>0.8972</v>
      </c>
      <c r="I93">
        <v>0.81640000000000001</v>
      </c>
      <c r="K93" s="55"/>
    </row>
    <row r="94" spans="1:11">
      <c r="A94" t="s">
        <v>9130</v>
      </c>
      <c r="D94" t="s">
        <v>4937</v>
      </c>
      <c r="H94">
        <v>0.9768</v>
      </c>
      <c r="K94" s="55"/>
    </row>
    <row r="95" spans="1:11">
      <c r="A95" t="s">
        <v>9131</v>
      </c>
      <c r="D95" t="s">
        <v>3516</v>
      </c>
      <c r="H95">
        <v>1.0760000000000001</v>
      </c>
      <c r="K95" s="55"/>
    </row>
    <row r="96" spans="1:11">
      <c r="A96" t="s">
        <v>9132</v>
      </c>
      <c r="D96" t="s">
        <v>5556</v>
      </c>
      <c r="H96">
        <v>1.0760000000000001</v>
      </c>
      <c r="K96" s="55"/>
    </row>
    <row r="97" spans="1:11">
      <c r="A97" t="s">
        <v>9133</v>
      </c>
      <c r="D97" t="s">
        <v>5961</v>
      </c>
      <c r="H97">
        <v>0.8972</v>
      </c>
      <c r="K97" s="55"/>
    </row>
    <row r="98" spans="1:11">
      <c r="A98" t="s">
        <v>9134</v>
      </c>
      <c r="D98" t="s">
        <v>494</v>
      </c>
      <c r="H98">
        <v>0.9274</v>
      </c>
      <c r="K98" s="55"/>
    </row>
    <row r="99" spans="1:11">
      <c r="A99" t="s">
        <v>9135</v>
      </c>
      <c r="D99" t="s">
        <v>5964</v>
      </c>
      <c r="H99">
        <v>0.8972</v>
      </c>
      <c r="K99" s="55"/>
    </row>
    <row r="100" spans="1:11">
      <c r="A100" t="s">
        <v>9136</v>
      </c>
      <c r="D100" t="s">
        <v>8294</v>
      </c>
      <c r="H100">
        <v>0.8972</v>
      </c>
      <c r="K100" s="55"/>
    </row>
    <row r="101" spans="1:11">
      <c r="A101" t="s">
        <v>9137</v>
      </c>
      <c r="D101" t="s">
        <v>3519</v>
      </c>
      <c r="H101">
        <v>0.8972</v>
      </c>
      <c r="K101" s="55"/>
    </row>
    <row r="102" spans="1:11">
      <c r="A102" t="s">
        <v>9138</v>
      </c>
      <c r="D102" t="s">
        <v>7174</v>
      </c>
      <c r="H102">
        <v>0.8972</v>
      </c>
      <c r="K102" s="55"/>
    </row>
    <row r="103" spans="1:11">
      <c r="A103" t="s">
        <v>9139</v>
      </c>
      <c r="D103" t="s">
        <v>2939</v>
      </c>
      <c r="H103">
        <v>0.8972</v>
      </c>
      <c r="K103" s="55"/>
    </row>
    <row r="104" spans="1:11">
      <c r="A104" t="s">
        <v>9140</v>
      </c>
      <c r="D104" t="s">
        <v>5967</v>
      </c>
      <c r="H104">
        <v>1.0844</v>
      </c>
      <c r="K104" s="55"/>
    </row>
    <row r="105" spans="1:11">
      <c r="A105" t="s">
        <v>9141</v>
      </c>
      <c r="D105" t="s">
        <v>1583</v>
      </c>
      <c r="H105">
        <v>0.8972</v>
      </c>
      <c r="K105" s="55"/>
    </row>
    <row r="106" spans="1:11">
      <c r="A106" t="s">
        <v>9142</v>
      </c>
      <c r="D106" t="s">
        <v>5239</v>
      </c>
      <c r="H106">
        <v>0.8972</v>
      </c>
      <c r="K106" s="55"/>
    </row>
    <row r="107" spans="1:11">
      <c r="A107" t="s">
        <v>9143</v>
      </c>
      <c r="D107" t="s">
        <v>6176</v>
      </c>
      <c r="H107">
        <v>1.0760000000000001</v>
      </c>
      <c r="K107" s="55"/>
    </row>
    <row r="108" spans="1:11">
      <c r="A108" t="s">
        <v>9144</v>
      </c>
      <c r="D108" t="s">
        <v>4318</v>
      </c>
      <c r="H108">
        <v>0.8972</v>
      </c>
      <c r="K108" s="55"/>
    </row>
    <row r="109" spans="1:11">
      <c r="A109" t="s">
        <v>9145</v>
      </c>
      <c r="D109" t="s">
        <v>4519</v>
      </c>
      <c r="H109">
        <v>0.8972</v>
      </c>
      <c r="K109" s="55"/>
    </row>
    <row r="110" spans="1:11">
      <c r="A110" t="s">
        <v>9146</v>
      </c>
      <c r="D110" t="s">
        <v>2700</v>
      </c>
      <c r="H110">
        <v>0.8972</v>
      </c>
      <c r="K110" s="55"/>
    </row>
    <row r="111" spans="1:11">
      <c r="A111" t="s">
        <v>9147</v>
      </c>
      <c r="D111" t="s">
        <v>5970</v>
      </c>
      <c r="H111">
        <v>1.0760000000000001</v>
      </c>
      <c r="K111" s="55"/>
    </row>
    <row r="112" spans="1:11">
      <c r="A112" t="s">
        <v>9148</v>
      </c>
      <c r="D112" t="s">
        <v>7961</v>
      </c>
      <c r="H112">
        <v>0.8972</v>
      </c>
      <c r="K112" s="55"/>
    </row>
    <row r="113" spans="1:11">
      <c r="A113" t="s">
        <v>9149</v>
      </c>
      <c r="D113" t="s">
        <v>6765</v>
      </c>
      <c r="H113">
        <v>0.8972</v>
      </c>
      <c r="K113" s="55"/>
    </row>
    <row r="114" spans="1:11">
      <c r="A114" t="s">
        <v>9150</v>
      </c>
      <c r="D114" t="s">
        <v>7177</v>
      </c>
      <c r="K114" s="55"/>
    </row>
    <row r="115" spans="1:11">
      <c r="A115" t="s">
        <v>9151</v>
      </c>
      <c r="D115" t="s">
        <v>46</v>
      </c>
      <c r="K115" s="55"/>
    </row>
    <row r="116" spans="1:11">
      <c r="A116" t="s">
        <v>9152</v>
      </c>
      <c r="D116" t="s">
        <v>5559</v>
      </c>
      <c r="K116" s="55"/>
    </row>
    <row r="117" spans="1:11">
      <c r="A117" t="s">
        <v>9153</v>
      </c>
      <c r="D117" t="s">
        <v>3522</v>
      </c>
      <c r="K117" s="55"/>
    </row>
    <row r="118" spans="1:11">
      <c r="A118" t="s">
        <v>9154</v>
      </c>
      <c r="D118" t="s">
        <v>1045</v>
      </c>
      <c r="K118" s="55"/>
    </row>
    <row r="119" spans="1:11">
      <c r="A119" t="s">
        <v>9155</v>
      </c>
      <c r="D119" t="s">
        <v>1586</v>
      </c>
      <c r="K119" s="55"/>
    </row>
    <row r="120" spans="1:11">
      <c r="A120" t="s">
        <v>9156</v>
      </c>
      <c r="D120" t="s">
        <v>7180</v>
      </c>
      <c r="K120" s="55"/>
    </row>
    <row r="121" spans="1:11">
      <c r="A121" t="s">
        <v>9157</v>
      </c>
      <c r="D121" t="s">
        <v>1338</v>
      </c>
      <c r="K121" s="55"/>
    </row>
    <row r="122" spans="1:11">
      <c r="A122" t="s">
        <v>9158</v>
      </c>
      <c r="D122" t="s">
        <v>54</v>
      </c>
      <c r="K122" s="55"/>
    </row>
    <row r="123" spans="1:11">
      <c r="A123" t="s">
        <v>9159</v>
      </c>
      <c r="D123" t="s">
        <v>3220</v>
      </c>
      <c r="K123" s="55"/>
    </row>
    <row r="124" spans="1:11">
      <c r="A124" t="s">
        <v>9160</v>
      </c>
      <c r="D124" t="s">
        <v>3740</v>
      </c>
      <c r="K124" s="55"/>
    </row>
    <row r="125" spans="1:11">
      <c r="A125" t="s">
        <v>9161</v>
      </c>
      <c r="D125" t="s">
        <v>3796</v>
      </c>
      <c r="K125" s="55"/>
    </row>
    <row r="126" spans="1:11">
      <c r="A126" t="s">
        <v>9162</v>
      </c>
      <c r="D126" t="s">
        <v>6654</v>
      </c>
      <c r="K126" s="55"/>
    </row>
    <row r="127" spans="1:11">
      <c r="A127" t="s">
        <v>9163</v>
      </c>
      <c r="D127" t="s">
        <v>7183</v>
      </c>
      <c r="K127" s="55"/>
    </row>
    <row r="128" spans="1:11">
      <c r="A128" t="s">
        <v>9164</v>
      </c>
      <c r="D128" t="s">
        <v>1596</v>
      </c>
      <c r="K128" s="55"/>
    </row>
    <row r="129" spans="1:11">
      <c r="A129" t="s">
        <v>9165</v>
      </c>
      <c r="D129" t="s">
        <v>4940</v>
      </c>
      <c r="K129" s="55"/>
    </row>
    <row r="130" spans="1:11">
      <c r="A130" t="s">
        <v>9166</v>
      </c>
      <c r="D130" t="s">
        <v>2084</v>
      </c>
      <c r="K130" s="55"/>
    </row>
    <row r="131" spans="1:11">
      <c r="A131" t="s">
        <v>9167</v>
      </c>
      <c r="D131" t="s">
        <v>3859</v>
      </c>
      <c r="K131" s="55"/>
    </row>
    <row r="132" spans="1:11">
      <c r="A132" t="s">
        <v>9168</v>
      </c>
      <c r="D132" t="s">
        <v>2942</v>
      </c>
      <c r="K132" s="55"/>
    </row>
    <row r="133" spans="1:11">
      <c r="A133" t="s">
        <v>9169</v>
      </c>
      <c r="D133" t="s">
        <v>58</v>
      </c>
      <c r="K133" s="55"/>
    </row>
    <row r="134" spans="1:11">
      <c r="A134" t="s">
        <v>9170</v>
      </c>
      <c r="D134" t="s">
        <v>8788</v>
      </c>
      <c r="K134" s="55"/>
    </row>
    <row r="135" spans="1:11">
      <c r="A135" t="s">
        <v>9171</v>
      </c>
      <c r="D135" t="s">
        <v>5816</v>
      </c>
      <c r="K135" s="55"/>
    </row>
    <row r="136" spans="1:11">
      <c r="A136" t="s">
        <v>9172</v>
      </c>
      <c r="D136" t="s">
        <v>3801</v>
      </c>
      <c r="K136" s="55"/>
    </row>
    <row r="137" spans="1:11">
      <c r="A137" t="s">
        <v>9173</v>
      </c>
      <c r="D137" t="s">
        <v>6657</v>
      </c>
      <c r="K137" s="55"/>
    </row>
    <row r="138" spans="1:11">
      <c r="A138" t="s">
        <v>9174</v>
      </c>
      <c r="D138" t="s">
        <v>8791</v>
      </c>
      <c r="K138" s="55"/>
    </row>
    <row r="139" spans="1:11">
      <c r="A139" t="s">
        <v>9175</v>
      </c>
      <c r="D139" t="s">
        <v>3223</v>
      </c>
      <c r="K139" s="55"/>
    </row>
    <row r="140" spans="1:11">
      <c r="A140" t="s">
        <v>9176</v>
      </c>
      <c r="D140" t="s">
        <v>8525</v>
      </c>
      <c r="K140" s="55"/>
    </row>
    <row r="141" spans="1:11">
      <c r="A141" t="s">
        <v>9177</v>
      </c>
      <c r="D141" t="s">
        <v>1599</v>
      </c>
      <c r="K141" s="55"/>
    </row>
    <row r="142" spans="1:11">
      <c r="A142" t="s">
        <v>9178</v>
      </c>
      <c r="D142" t="s">
        <v>3862</v>
      </c>
      <c r="K142" s="55"/>
    </row>
    <row r="143" spans="1:11">
      <c r="A143" t="s">
        <v>9179</v>
      </c>
      <c r="D143" t="s">
        <v>2468</v>
      </c>
      <c r="K143" s="55"/>
    </row>
    <row r="144" spans="1:11">
      <c r="A144" t="s">
        <v>9180</v>
      </c>
      <c r="D144" t="s">
        <v>2945</v>
      </c>
      <c r="K144" s="55"/>
    </row>
    <row r="145" spans="1:11">
      <c r="A145" t="s">
        <v>9181</v>
      </c>
      <c r="D145" t="s">
        <v>1603</v>
      </c>
      <c r="K145" s="55"/>
    </row>
    <row r="146" spans="1:11">
      <c r="A146" t="s">
        <v>9182</v>
      </c>
      <c r="D146" t="s">
        <v>7186</v>
      </c>
      <c r="K146" s="55"/>
    </row>
    <row r="147" spans="1:11">
      <c r="A147" t="s">
        <v>9183</v>
      </c>
      <c r="D147" t="s">
        <v>4526</v>
      </c>
      <c r="K147" s="55"/>
    </row>
    <row r="148" spans="1:11">
      <c r="A148" t="s">
        <v>9184</v>
      </c>
      <c r="D148" t="s">
        <v>3226</v>
      </c>
      <c r="K148" s="55"/>
    </row>
    <row r="149" spans="1:11">
      <c r="A149" t="s">
        <v>9185</v>
      </c>
      <c r="D149" t="s">
        <v>498</v>
      </c>
      <c r="K149" s="55"/>
    </row>
    <row r="150" spans="1:11">
      <c r="A150" t="s">
        <v>9186</v>
      </c>
      <c r="D150" t="s">
        <v>1343</v>
      </c>
      <c r="K150" s="55"/>
    </row>
    <row r="151" spans="1:11">
      <c r="A151" t="s">
        <v>9187</v>
      </c>
      <c r="D151" t="s">
        <v>8794</v>
      </c>
      <c r="K151" s="55"/>
    </row>
    <row r="152" spans="1:11">
      <c r="A152" t="s">
        <v>9188</v>
      </c>
      <c r="D152" t="s">
        <v>8528</v>
      </c>
      <c r="K152" s="55"/>
    </row>
    <row r="153" spans="1:11">
      <c r="A153" t="s">
        <v>9189</v>
      </c>
      <c r="D153" t="s">
        <v>7189</v>
      </c>
      <c r="K153" s="55"/>
    </row>
    <row r="154" spans="1:11">
      <c r="A154" t="s">
        <v>9190</v>
      </c>
      <c r="D154" t="s">
        <v>6769</v>
      </c>
      <c r="K154" s="55"/>
    </row>
    <row r="155" spans="1:11">
      <c r="A155" t="s">
        <v>9191</v>
      </c>
      <c r="D155" t="s">
        <v>2087</v>
      </c>
      <c r="K155" s="55"/>
    </row>
    <row r="156" spans="1:11">
      <c r="A156" t="s">
        <v>9192</v>
      </c>
      <c r="D156" t="s">
        <v>5562</v>
      </c>
      <c r="K156" s="55"/>
    </row>
    <row r="157" spans="1:11">
      <c r="A157" t="s">
        <v>9193</v>
      </c>
      <c r="D157" t="s">
        <v>3525</v>
      </c>
      <c r="K157" s="55"/>
    </row>
    <row r="158" spans="1:11">
      <c r="A158" t="s">
        <v>9194</v>
      </c>
      <c r="D158" t="s">
        <v>6179</v>
      </c>
      <c r="K158" s="55"/>
    </row>
    <row r="159" spans="1:11">
      <c r="A159" t="s">
        <v>9195</v>
      </c>
      <c r="D159" t="s">
        <v>4780</v>
      </c>
      <c r="K159" s="55"/>
    </row>
    <row r="160" spans="1:11">
      <c r="A160" t="s">
        <v>9196</v>
      </c>
      <c r="D160" t="s">
        <v>4079</v>
      </c>
      <c r="K160" s="55"/>
    </row>
    <row r="161" spans="1:11">
      <c r="A161" t="s">
        <v>9197</v>
      </c>
      <c r="D161" t="s">
        <v>6182</v>
      </c>
      <c r="K161" s="55"/>
    </row>
    <row r="162" spans="1:11">
      <c r="A162" t="s">
        <v>9198</v>
      </c>
      <c r="D162" t="s">
        <v>6469</v>
      </c>
      <c r="K162" s="55"/>
    </row>
    <row r="163" spans="1:11">
      <c r="A163" t="s">
        <v>9199</v>
      </c>
      <c r="D163" t="s">
        <v>7192</v>
      </c>
      <c r="K163" s="55"/>
    </row>
    <row r="164" spans="1:11">
      <c r="A164" t="s">
        <v>9200</v>
      </c>
      <c r="D164" t="s">
        <v>5209</v>
      </c>
      <c r="K164" s="55"/>
    </row>
    <row r="165" spans="1:11">
      <c r="D165" t="s">
        <v>3229</v>
      </c>
      <c r="K165" s="55"/>
    </row>
    <row r="166" spans="1:11">
      <c r="D166" t="s">
        <v>5973</v>
      </c>
    </row>
    <row r="167" spans="1:11">
      <c r="D167" t="s">
        <v>4082</v>
      </c>
    </row>
    <row r="168" spans="1:11">
      <c r="D168" t="s">
        <v>1607</v>
      </c>
    </row>
    <row r="169" spans="1:11">
      <c r="D169" t="s">
        <v>2090</v>
      </c>
    </row>
    <row r="170" spans="1:11">
      <c r="D170" t="s">
        <v>6772</v>
      </c>
    </row>
    <row r="171" spans="1:11">
      <c r="D171" t="s">
        <v>7905</v>
      </c>
    </row>
    <row r="172" spans="1:11">
      <c r="D172" t="s">
        <v>5819</v>
      </c>
    </row>
    <row r="173" spans="1:11">
      <c r="D173" t="s">
        <v>1049</v>
      </c>
    </row>
    <row r="174" spans="1:11">
      <c r="D174" t="s">
        <v>503</v>
      </c>
    </row>
    <row r="175" spans="1:11">
      <c r="D175" t="s">
        <v>3867</v>
      </c>
    </row>
    <row r="176" spans="1:11">
      <c r="D176" t="s">
        <v>5244</v>
      </c>
    </row>
    <row r="177" spans="4:4">
      <c r="D177" t="s">
        <v>6663</v>
      </c>
    </row>
    <row r="178" spans="4:4">
      <c r="D178" t="s">
        <v>6472</v>
      </c>
    </row>
    <row r="179" spans="4:4">
      <c r="D179" t="s">
        <v>3804</v>
      </c>
    </row>
    <row r="180" spans="4:4">
      <c r="D180" t="s">
        <v>5296</v>
      </c>
    </row>
    <row r="181" spans="4:4">
      <c r="D181" t="s">
        <v>1611</v>
      </c>
    </row>
    <row r="182" spans="4:4">
      <c r="D182" t="s">
        <v>5565</v>
      </c>
    </row>
    <row r="183" spans="4:4">
      <c r="D183" t="s">
        <v>337</v>
      </c>
    </row>
    <row r="184" spans="4:4">
      <c r="D184" t="s">
        <v>7197</v>
      </c>
    </row>
    <row r="185" spans="4:4">
      <c r="D185" t="s">
        <v>64</v>
      </c>
    </row>
    <row r="186" spans="4:4">
      <c r="D186" t="s">
        <v>3528</v>
      </c>
    </row>
    <row r="187" spans="4:4">
      <c r="D187" t="s">
        <v>4784</v>
      </c>
    </row>
    <row r="188" spans="4:4">
      <c r="D188" t="s">
        <v>4087</v>
      </c>
    </row>
    <row r="189" spans="4:4">
      <c r="D189" t="s">
        <v>5822</v>
      </c>
    </row>
    <row r="190" spans="4:4">
      <c r="D190" t="s">
        <v>2093</v>
      </c>
    </row>
    <row r="191" spans="4:4">
      <c r="D191" t="s">
        <v>2705</v>
      </c>
    </row>
    <row r="192" spans="4:4">
      <c r="D192" t="s">
        <v>2473</v>
      </c>
    </row>
    <row r="193" spans="4:4">
      <c r="D193" t="s">
        <v>5568</v>
      </c>
    </row>
    <row r="194" spans="4:4">
      <c r="D194" t="s">
        <v>2096</v>
      </c>
    </row>
    <row r="195" spans="4:4">
      <c r="D195" t="s">
        <v>6475</v>
      </c>
    </row>
    <row r="196" spans="4:4">
      <c r="D196" t="s">
        <v>7200</v>
      </c>
    </row>
    <row r="197" spans="4:4">
      <c r="D197" t="s">
        <v>7968</v>
      </c>
    </row>
    <row r="198" spans="4:4">
      <c r="D198" t="s">
        <v>1618</v>
      </c>
    </row>
    <row r="199" spans="4:4">
      <c r="D199" t="s">
        <v>6945</v>
      </c>
    </row>
    <row r="200" spans="4:4">
      <c r="D200" t="s">
        <v>68</v>
      </c>
    </row>
    <row r="201" spans="4:4">
      <c r="D201" t="s">
        <v>4090</v>
      </c>
    </row>
    <row r="202" spans="4:4">
      <c r="D202" t="s">
        <v>2099</v>
      </c>
    </row>
    <row r="203" spans="4:4">
      <c r="D203" t="s">
        <v>4323</v>
      </c>
    </row>
    <row r="204" spans="4:4">
      <c r="D204" t="s">
        <v>4531</v>
      </c>
    </row>
    <row r="205" spans="4:4">
      <c r="D205" t="s">
        <v>6775</v>
      </c>
    </row>
    <row r="206" spans="4:4">
      <c r="D206" t="s">
        <v>2207</v>
      </c>
    </row>
    <row r="207" spans="4:4">
      <c r="D207" t="s">
        <v>2102</v>
      </c>
    </row>
    <row r="208" spans="4:4">
      <c r="D208" t="s">
        <v>2105</v>
      </c>
    </row>
    <row r="209" spans="4:4">
      <c r="D209" t="s">
        <v>507</v>
      </c>
    </row>
    <row r="210" spans="4:4">
      <c r="D210" t="s">
        <v>7203</v>
      </c>
    </row>
    <row r="211" spans="4:4">
      <c r="D211" t="s">
        <v>7206</v>
      </c>
    </row>
    <row r="212" spans="4:4">
      <c r="D212" t="s">
        <v>3531</v>
      </c>
    </row>
    <row r="213" spans="4:4">
      <c r="D213" t="s">
        <v>7971</v>
      </c>
    </row>
    <row r="214" spans="4:4">
      <c r="D214" t="s">
        <v>5825</v>
      </c>
    </row>
    <row r="215" spans="4:4">
      <c r="D215" t="s">
        <v>1053</v>
      </c>
    </row>
    <row r="216" spans="4:4">
      <c r="D216" t="s">
        <v>2108</v>
      </c>
    </row>
    <row r="217" spans="4:4">
      <c r="D217" t="s">
        <v>2948</v>
      </c>
    </row>
    <row r="218" spans="4:4">
      <c r="D218" t="s">
        <v>7209</v>
      </c>
    </row>
    <row r="219" spans="4:4">
      <c r="D219" t="s">
        <v>5828</v>
      </c>
    </row>
    <row r="220" spans="4:4">
      <c r="D220" t="s">
        <v>4947</v>
      </c>
    </row>
    <row r="221" spans="4:4">
      <c r="D221" t="s">
        <v>7828</v>
      </c>
    </row>
    <row r="222" spans="4:4">
      <c r="D222" t="s">
        <v>3236</v>
      </c>
    </row>
    <row r="223" spans="4:4">
      <c r="D223" t="s">
        <v>3239</v>
      </c>
    </row>
    <row r="224" spans="4:4">
      <c r="D224" t="s">
        <v>3242</v>
      </c>
    </row>
    <row r="225" spans="4:4">
      <c r="D225" t="s">
        <v>1347</v>
      </c>
    </row>
    <row r="226" spans="4:4">
      <c r="D226" t="s">
        <v>511</v>
      </c>
    </row>
    <row r="227" spans="4:4">
      <c r="D227" t="s">
        <v>3872</v>
      </c>
    </row>
    <row r="228" spans="4:4">
      <c r="D228" t="s">
        <v>1622</v>
      </c>
    </row>
    <row r="229" spans="4:4">
      <c r="D229" t="s">
        <v>8401</v>
      </c>
    </row>
    <row r="230" spans="4:4">
      <c r="D230" t="s">
        <v>7212</v>
      </c>
    </row>
    <row r="231" spans="4:4">
      <c r="D231" t="s">
        <v>7215</v>
      </c>
    </row>
    <row r="232" spans="4:4">
      <c r="D232" t="s">
        <v>3245</v>
      </c>
    </row>
    <row r="233" spans="4:4">
      <c r="D233" t="s">
        <v>3248</v>
      </c>
    </row>
    <row r="234" spans="4:4">
      <c r="D234" t="s">
        <v>2710</v>
      </c>
    </row>
    <row r="235" spans="4:4">
      <c r="D235" t="s">
        <v>1352</v>
      </c>
    </row>
    <row r="236" spans="4:4">
      <c r="D236" t="s">
        <v>7218</v>
      </c>
    </row>
    <row r="237" spans="4:4">
      <c r="D237" t="s">
        <v>7221</v>
      </c>
    </row>
    <row r="238" spans="4:4">
      <c r="D238" t="s">
        <v>3807</v>
      </c>
    </row>
    <row r="239" spans="4:4">
      <c r="D239" t="s">
        <v>340</v>
      </c>
    </row>
    <row r="240" spans="4:4">
      <c r="D240" t="s">
        <v>8178</v>
      </c>
    </row>
    <row r="241" spans="4:4">
      <c r="D241" t="s">
        <v>4789</v>
      </c>
    </row>
    <row r="242" spans="4:4">
      <c r="D242" t="s">
        <v>5395</v>
      </c>
    </row>
    <row r="243" spans="4:4">
      <c r="D243" t="s">
        <v>8404</v>
      </c>
    </row>
    <row r="244" spans="4:4">
      <c r="D244" t="s">
        <v>6778</v>
      </c>
    </row>
    <row r="245" spans="4:4">
      <c r="D245" t="s">
        <v>1627</v>
      </c>
    </row>
    <row r="246" spans="4:4">
      <c r="D246" t="s">
        <v>5398</v>
      </c>
    </row>
    <row r="247" spans="4:4">
      <c r="D247" t="s">
        <v>1056</v>
      </c>
    </row>
    <row r="248" spans="4:4">
      <c r="D248" t="s">
        <v>1357</v>
      </c>
    </row>
    <row r="249" spans="4:4">
      <c r="D249" t="s">
        <v>2212</v>
      </c>
    </row>
    <row r="250" spans="4:4">
      <c r="D250" t="s">
        <v>6783</v>
      </c>
    </row>
    <row r="251" spans="4:4">
      <c r="D251" t="s">
        <v>5572</v>
      </c>
    </row>
    <row r="252" spans="4:4">
      <c r="D252" t="s">
        <v>1631</v>
      </c>
    </row>
    <row r="253" spans="4:4">
      <c r="D253" t="s">
        <v>2713</v>
      </c>
    </row>
    <row r="254" spans="4:4">
      <c r="D254" t="s">
        <v>7978</v>
      </c>
    </row>
    <row r="255" spans="4:4">
      <c r="D255" t="s">
        <v>6481</v>
      </c>
    </row>
    <row r="256" spans="4:4">
      <c r="D256" t="s">
        <v>2716</v>
      </c>
    </row>
    <row r="257" spans="4:4">
      <c r="D257" t="s">
        <v>8181</v>
      </c>
    </row>
    <row r="258" spans="4:4">
      <c r="D258" t="s">
        <v>4954</v>
      </c>
    </row>
    <row r="259" spans="4:4">
      <c r="D259" t="s">
        <v>3251</v>
      </c>
    </row>
    <row r="260" spans="4:4">
      <c r="D260" t="s">
        <v>1635</v>
      </c>
    </row>
    <row r="261" spans="4:4">
      <c r="D261" t="s">
        <v>72</v>
      </c>
    </row>
    <row r="262" spans="4:4">
      <c r="D262" t="s">
        <v>5575</v>
      </c>
    </row>
    <row r="263" spans="4:4">
      <c r="D263" t="s">
        <v>2215</v>
      </c>
    </row>
    <row r="264" spans="4:4">
      <c r="D264" t="s">
        <v>1639</v>
      </c>
    </row>
    <row r="265" spans="4:4">
      <c r="D265" t="s">
        <v>5833</v>
      </c>
    </row>
    <row r="266" spans="4:4">
      <c r="D266" t="s">
        <v>7228</v>
      </c>
    </row>
    <row r="267" spans="4:4">
      <c r="D267" t="s">
        <v>5247</v>
      </c>
    </row>
    <row r="268" spans="4:4">
      <c r="D268" t="s">
        <v>7231</v>
      </c>
    </row>
    <row r="269" spans="4:4">
      <c r="D269" t="s">
        <v>8535</v>
      </c>
    </row>
    <row r="270" spans="4:4">
      <c r="D270" t="s">
        <v>4957</v>
      </c>
    </row>
    <row r="271" spans="4:4">
      <c r="D271" t="s">
        <v>76</v>
      </c>
    </row>
    <row r="272" spans="4:4">
      <c r="D272" t="s">
        <v>786</v>
      </c>
    </row>
    <row r="273" spans="4:4">
      <c r="D273" t="s">
        <v>1643</v>
      </c>
    </row>
    <row r="274" spans="4:4">
      <c r="D274" t="s">
        <v>5580</v>
      </c>
    </row>
    <row r="275" spans="4:4">
      <c r="D275" t="s">
        <v>8407</v>
      </c>
    </row>
    <row r="276" spans="4:4">
      <c r="D276" t="s">
        <v>8797</v>
      </c>
    </row>
    <row r="277" spans="4:4">
      <c r="D277" t="s">
        <v>7831</v>
      </c>
    </row>
    <row r="278" spans="4:4">
      <c r="D278" t="s">
        <v>3534</v>
      </c>
    </row>
    <row r="279" spans="4:4">
      <c r="D279" t="s">
        <v>8800</v>
      </c>
    </row>
    <row r="280" spans="4:4">
      <c r="D280" t="s">
        <v>790</v>
      </c>
    </row>
    <row r="281" spans="4:4">
      <c r="D281" t="s">
        <v>3537</v>
      </c>
    </row>
    <row r="282" spans="4:4">
      <c r="D282" t="s">
        <v>3256</v>
      </c>
    </row>
    <row r="283" spans="4:4">
      <c r="D283" t="s">
        <v>7908</v>
      </c>
    </row>
    <row r="284" spans="4:4">
      <c r="D284" t="s">
        <v>81</v>
      </c>
    </row>
    <row r="285" spans="4:4">
      <c r="D285" t="s">
        <v>7238</v>
      </c>
    </row>
    <row r="286" spans="4:4">
      <c r="D286" t="s">
        <v>4542</v>
      </c>
    </row>
    <row r="287" spans="4:4">
      <c r="D287" t="s">
        <v>3259</v>
      </c>
    </row>
    <row r="288" spans="4:4">
      <c r="D288" t="s">
        <v>8538</v>
      </c>
    </row>
    <row r="289" spans="4:4">
      <c r="D289" t="s">
        <v>3743</v>
      </c>
    </row>
    <row r="290" spans="4:4">
      <c r="D290" t="s">
        <v>2113</v>
      </c>
    </row>
    <row r="291" spans="4:4">
      <c r="D291" t="s">
        <v>6486</v>
      </c>
    </row>
    <row r="292" spans="4:4">
      <c r="D292" t="s">
        <v>1649</v>
      </c>
    </row>
    <row r="293" spans="4:4">
      <c r="D293" t="s">
        <v>3542</v>
      </c>
    </row>
    <row r="294" spans="4:4">
      <c r="D294" t="s">
        <v>7243</v>
      </c>
    </row>
    <row r="295" spans="4:4">
      <c r="D295" t="s">
        <v>3262</v>
      </c>
    </row>
    <row r="296" spans="4:4">
      <c r="D296" t="s">
        <v>8803</v>
      </c>
    </row>
    <row r="297" spans="4:4">
      <c r="D297" t="s">
        <v>6191</v>
      </c>
    </row>
    <row r="298" spans="4:4">
      <c r="D298" t="s">
        <v>1653</v>
      </c>
    </row>
    <row r="299" spans="4:4">
      <c r="D299" t="s">
        <v>6955</v>
      </c>
    </row>
    <row r="300" spans="4:4">
      <c r="D300" t="s">
        <v>8805</v>
      </c>
    </row>
    <row r="301" spans="4:4">
      <c r="D301" t="s">
        <v>2116</v>
      </c>
    </row>
    <row r="302" spans="4:4">
      <c r="D302" t="s">
        <v>4547</v>
      </c>
    </row>
    <row r="303" spans="4:4">
      <c r="D303" t="s">
        <v>5252</v>
      </c>
    </row>
    <row r="304" spans="4:4">
      <c r="D304" t="s">
        <v>4792</v>
      </c>
    </row>
    <row r="305" spans="4:4">
      <c r="D305" t="s">
        <v>2119</v>
      </c>
    </row>
    <row r="306" spans="4:4">
      <c r="D306" t="s">
        <v>3265</v>
      </c>
    </row>
    <row r="307" spans="4:4">
      <c r="D307" t="s">
        <v>4095</v>
      </c>
    </row>
    <row r="308" spans="4:4">
      <c r="D308" t="s">
        <v>8808</v>
      </c>
    </row>
    <row r="309" spans="4:4">
      <c r="D309" t="s">
        <v>3746</v>
      </c>
    </row>
    <row r="310" spans="4:4">
      <c r="D310" t="s">
        <v>518</v>
      </c>
    </row>
    <row r="311" spans="4:4">
      <c r="D311" t="s">
        <v>7246</v>
      </c>
    </row>
    <row r="312" spans="4:4">
      <c r="D312" t="s">
        <v>5204</v>
      </c>
    </row>
    <row r="313" spans="4:4">
      <c r="D313" t="s">
        <v>3270</v>
      </c>
    </row>
    <row r="314" spans="4:4">
      <c r="D314" t="s">
        <v>5588</v>
      </c>
    </row>
    <row r="315" spans="4:4">
      <c r="D315" t="s">
        <v>4098</v>
      </c>
    </row>
    <row r="316" spans="4:4">
      <c r="D316" t="s">
        <v>4797</v>
      </c>
    </row>
    <row r="317" spans="4:4">
      <c r="D317" t="s">
        <v>3273</v>
      </c>
    </row>
    <row r="318" spans="4:4">
      <c r="D318" t="s">
        <v>2222</v>
      </c>
    </row>
    <row r="319" spans="4:4">
      <c r="D319" t="s">
        <v>2122</v>
      </c>
    </row>
    <row r="320" spans="4:4">
      <c r="D320" t="s">
        <v>7251</v>
      </c>
    </row>
    <row r="321" spans="4:4">
      <c r="D321" t="s">
        <v>5591</v>
      </c>
    </row>
    <row r="322" spans="4:4">
      <c r="D322" t="s">
        <v>3545</v>
      </c>
    </row>
    <row r="323" spans="4:4">
      <c r="D323" t="s">
        <v>8811</v>
      </c>
    </row>
    <row r="324" spans="4:4">
      <c r="D324" t="s">
        <v>5594</v>
      </c>
    </row>
    <row r="325" spans="4:4">
      <c r="D325" t="s">
        <v>1659</v>
      </c>
    </row>
    <row r="326" spans="4:4">
      <c r="D326" t="s">
        <v>5300</v>
      </c>
    </row>
    <row r="327" spans="4:4">
      <c r="D327" t="s">
        <v>5401</v>
      </c>
    </row>
    <row r="328" spans="4:4">
      <c r="D328" t="s">
        <v>5838</v>
      </c>
    </row>
    <row r="329" spans="4:4">
      <c r="D329" t="s">
        <v>8814</v>
      </c>
    </row>
    <row r="330" spans="4:4">
      <c r="D330" t="s">
        <v>5404</v>
      </c>
    </row>
    <row r="331" spans="4:4">
      <c r="D331" t="s">
        <v>3751</v>
      </c>
    </row>
    <row r="332" spans="4:4">
      <c r="D332" t="s">
        <v>2727</v>
      </c>
    </row>
    <row r="333" spans="4:4">
      <c r="D333" t="s">
        <v>8817</v>
      </c>
    </row>
    <row r="334" spans="4:4">
      <c r="D334" t="s">
        <v>6493</v>
      </c>
    </row>
    <row r="335" spans="4:4">
      <c r="D335" t="s">
        <v>2730</v>
      </c>
    </row>
    <row r="336" spans="4:4">
      <c r="D336" t="s">
        <v>1060</v>
      </c>
    </row>
    <row r="337" spans="4:4">
      <c r="D337" t="s">
        <v>84</v>
      </c>
    </row>
    <row r="338" spans="4:4">
      <c r="D338" t="s">
        <v>2225</v>
      </c>
    </row>
    <row r="339" spans="4:4">
      <c r="D339" t="s">
        <v>4558</v>
      </c>
    </row>
    <row r="340" spans="4:4">
      <c r="D340" t="s">
        <v>3754</v>
      </c>
    </row>
    <row r="341" spans="4:4">
      <c r="D341" t="s">
        <v>7987</v>
      </c>
    </row>
    <row r="342" spans="4:4">
      <c r="D342" t="s">
        <v>6792</v>
      </c>
    </row>
    <row r="343" spans="4:4">
      <c r="D343" t="s">
        <v>6668</v>
      </c>
    </row>
    <row r="344" spans="4:4">
      <c r="D344" t="s">
        <v>3879</v>
      </c>
    </row>
    <row r="345" spans="4:4">
      <c r="D345" t="s">
        <v>1363</v>
      </c>
    </row>
    <row r="346" spans="4:4">
      <c r="D346" t="s">
        <v>8184</v>
      </c>
    </row>
    <row r="347" spans="4:4">
      <c r="D347" t="s">
        <v>1662</v>
      </c>
    </row>
    <row r="348" spans="4:4">
      <c r="D348" t="s">
        <v>2955</v>
      </c>
    </row>
    <row r="349" spans="4:4">
      <c r="D349" t="s">
        <v>1666</v>
      </c>
    </row>
    <row r="350" spans="4:4">
      <c r="D350" t="s">
        <v>1669</v>
      </c>
    </row>
    <row r="351" spans="4:4">
      <c r="D351" t="s">
        <v>1672</v>
      </c>
    </row>
    <row r="352" spans="4:4">
      <c r="D352" t="s">
        <v>2958</v>
      </c>
    </row>
    <row r="353" spans="4:4">
      <c r="D353" t="s">
        <v>5303</v>
      </c>
    </row>
    <row r="354" spans="4:4">
      <c r="D354" t="s">
        <v>6962</v>
      </c>
    </row>
    <row r="355" spans="4:4">
      <c r="D355" t="s">
        <v>3882</v>
      </c>
    </row>
    <row r="356" spans="4:4">
      <c r="D356" t="s">
        <v>8299</v>
      </c>
    </row>
    <row r="357" spans="4:4">
      <c r="D357" t="s">
        <v>5409</v>
      </c>
    </row>
    <row r="358" spans="4:4">
      <c r="D358" t="s">
        <v>5412</v>
      </c>
    </row>
    <row r="359" spans="4:4">
      <c r="D359" t="s">
        <v>87</v>
      </c>
    </row>
    <row r="360" spans="4:4">
      <c r="D360" t="s">
        <v>4968</v>
      </c>
    </row>
    <row r="361" spans="4:4">
      <c r="D361" t="s">
        <v>8187</v>
      </c>
    </row>
    <row r="362" spans="4:4">
      <c r="D362" t="s">
        <v>5215</v>
      </c>
    </row>
    <row r="363" spans="4:4">
      <c r="D363" t="s">
        <v>6496</v>
      </c>
    </row>
    <row r="364" spans="4:4">
      <c r="D364" t="s">
        <v>6675</v>
      </c>
    </row>
    <row r="365" spans="4:4">
      <c r="D365" t="s">
        <v>1064</v>
      </c>
    </row>
    <row r="366" spans="4:4">
      <c r="D366" t="s">
        <v>2735</v>
      </c>
    </row>
    <row r="367" spans="4:4">
      <c r="D367" t="s">
        <v>522</v>
      </c>
    </row>
    <row r="368" spans="4:4">
      <c r="D368" t="s">
        <v>7258</v>
      </c>
    </row>
    <row r="369" spans="4:4">
      <c r="D369" t="s">
        <v>91</v>
      </c>
    </row>
    <row r="370" spans="4:4">
      <c r="D370" t="s">
        <v>3885</v>
      </c>
    </row>
    <row r="371" spans="4:4">
      <c r="D371" t="s">
        <v>4105</v>
      </c>
    </row>
    <row r="372" spans="4:4">
      <c r="D372" t="s">
        <v>7911</v>
      </c>
    </row>
    <row r="373" spans="4:4">
      <c r="D373" t="s">
        <v>95</v>
      </c>
    </row>
    <row r="374" spans="4:4">
      <c r="D374" t="s">
        <v>4800</v>
      </c>
    </row>
    <row r="375" spans="4:4">
      <c r="D375" t="s">
        <v>5601</v>
      </c>
    </row>
    <row r="376" spans="4:4">
      <c r="D376" t="s">
        <v>2228</v>
      </c>
    </row>
    <row r="377" spans="4:4">
      <c r="D377" t="s">
        <v>5161</v>
      </c>
    </row>
    <row r="378" spans="4:4">
      <c r="D378" t="s">
        <v>8820</v>
      </c>
    </row>
    <row r="379" spans="4:4">
      <c r="D379" t="s">
        <v>5306</v>
      </c>
    </row>
    <row r="380" spans="4:4">
      <c r="D380" t="s">
        <v>8823</v>
      </c>
    </row>
    <row r="381" spans="4:4">
      <c r="D381" t="s">
        <v>6200</v>
      </c>
    </row>
    <row r="382" spans="4:4">
      <c r="D382" t="s">
        <v>1366</v>
      </c>
    </row>
    <row r="383" spans="4:4">
      <c r="D383" t="s">
        <v>6372</v>
      </c>
    </row>
    <row r="384" spans="4:4">
      <c r="D384" t="s">
        <v>3548</v>
      </c>
    </row>
    <row r="385" spans="4:4">
      <c r="D385" t="s">
        <v>8302</v>
      </c>
    </row>
    <row r="386" spans="4:4">
      <c r="D386" t="s">
        <v>3888</v>
      </c>
    </row>
    <row r="387" spans="4:4">
      <c r="D387" t="s">
        <v>6678</v>
      </c>
    </row>
    <row r="388" spans="4:4">
      <c r="D388" t="s">
        <v>6499</v>
      </c>
    </row>
    <row r="389" spans="4:4">
      <c r="D389" t="s">
        <v>526</v>
      </c>
    </row>
    <row r="390" spans="4:4">
      <c r="D390" t="s">
        <v>99</v>
      </c>
    </row>
    <row r="391" spans="4:4">
      <c r="D391" t="s">
        <v>6375</v>
      </c>
    </row>
    <row r="392" spans="4:4">
      <c r="D392" t="s">
        <v>103</v>
      </c>
    </row>
    <row r="393" spans="4:4">
      <c r="D393" t="s">
        <v>1684</v>
      </c>
    </row>
    <row r="394" spans="4:4">
      <c r="D394" t="s">
        <v>1068</v>
      </c>
    </row>
    <row r="395" spans="4:4">
      <c r="D395" t="s">
        <v>6502</v>
      </c>
    </row>
    <row r="396" spans="4:4">
      <c r="D396" t="s">
        <v>2127</v>
      </c>
    </row>
    <row r="397" spans="4:4">
      <c r="D397" t="s">
        <v>107</v>
      </c>
    </row>
    <row r="398" spans="4:4">
      <c r="D398" t="s">
        <v>5986</v>
      </c>
    </row>
    <row r="399" spans="4:4">
      <c r="D399" t="s">
        <v>537</v>
      </c>
    </row>
    <row r="400" spans="4:4">
      <c r="D400" t="s">
        <v>1688</v>
      </c>
    </row>
    <row r="401" spans="4:4">
      <c r="D401" t="s">
        <v>2235</v>
      </c>
    </row>
    <row r="402" spans="4:4">
      <c r="D402" t="s">
        <v>2969</v>
      </c>
    </row>
    <row r="403" spans="4:4">
      <c r="D403" t="s">
        <v>4340</v>
      </c>
    </row>
    <row r="404" spans="4:4">
      <c r="D404" t="s">
        <v>6205</v>
      </c>
    </row>
    <row r="405" spans="4:4">
      <c r="D405" t="s">
        <v>8826</v>
      </c>
    </row>
    <row r="406" spans="4:4">
      <c r="D406" t="s">
        <v>1691</v>
      </c>
    </row>
    <row r="407" spans="4:4">
      <c r="D407" t="s">
        <v>425</v>
      </c>
    </row>
    <row r="408" spans="4:4">
      <c r="D408" t="s">
        <v>7263</v>
      </c>
    </row>
    <row r="409" spans="4:4">
      <c r="D409" t="s">
        <v>6971</v>
      </c>
    </row>
    <row r="410" spans="4:4">
      <c r="D410" t="s">
        <v>430</v>
      </c>
    </row>
    <row r="411" spans="4:4">
      <c r="D411" t="s">
        <v>6799</v>
      </c>
    </row>
    <row r="412" spans="4:4">
      <c r="D412" t="s">
        <v>111</v>
      </c>
    </row>
    <row r="413" spans="4:4">
      <c r="D413" t="s">
        <v>2972</v>
      </c>
    </row>
    <row r="414" spans="4:4">
      <c r="D414" t="s">
        <v>7266</v>
      </c>
    </row>
    <row r="415" spans="4:4">
      <c r="D415" t="s">
        <v>116</v>
      </c>
    </row>
    <row r="416" spans="4:4">
      <c r="D416" t="s">
        <v>4569</v>
      </c>
    </row>
    <row r="417" spans="4:4">
      <c r="D417" t="s">
        <v>7269</v>
      </c>
    </row>
    <row r="418" spans="4:4">
      <c r="D418" t="s">
        <v>2238</v>
      </c>
    </row>
    <row r="419" spans="4:4">
      <c r="D419" t="s">
        <v>4975</v>
      </c>
    </row>
    <row r="420" spans="4:4">
      <c r="D420" t="s">
        <v>6681</v>
      </c>
    </row>
    <row r="421" spans="4:4">
      <c r="D421" t="s">
        <v>1373</v>
      </c>
    </row>
    <row r="422" spans="4:4">
      <c r="D422" t="s">
        <v>7272</v>
      </c>
    </row>
    <row r="423" spans="4:4">
      <c r="D423" t="s">
        <v>7275</v>
      </c>
    </row>
    <row r="424" spans="4:4">
      <c r="D424" t="s">
        <v>8190</v>
      </c>
    </row>
    <row r="425" spans="4:4">
      <c r="D425" t="s">
        <v>69</v>
      </c>
    </row>
    <row r="426" spans="4:4">
      <c r="D426" t="s">
        <v>1698</v>
      </c>
    </row>
    <row r="427" spans="4:4">
      <c r="D427" t="s">
        <v>541</v>
      </c>
    </row>
    <row r="428" spans="4:4">
      <c r="D428" t="s">
        <v>5991</v>
      </c>
    </row>
    <row r="429" spans="4:4">
      <c r="D429" t="s">
        <v>5608</v>
      </c>
    </row>
    <row r="430" spans="4:4">
      <c r="D430" t="s">
        <v>794</v>
      </c>
    </row>
    <row r="431" spans="4:4">
      <c r="D431" t="s">
        <v>7280</v>
      </c>
    </row>
    <row r="432" spans="4:4">
      <c r="D432" t="s">
        <v>2975</v>
      </c>
    </row>
    <row r="433" spans="4:4">
      <c r="D433" t="s">
        <v>8829</v>
      </c>
    </row>
    <row r="434" spans="4:4">
      <c r="D434" t="s">
        <v>7285</v>
      </c>
    </row>
    <row r="435" spans="4:4">
      <c r="D435" t="s">
        <v>3551</v>
      </c>
    </row>
    <row r="436" spans="4:4">
      <c r="D436" t="s">
        <v>120</v>
      </c>
    </row>
    <row r="437" spans="4:4">
      <c r="D437" t="s">
        <v>1072</v>
      </c>
    </row>
    <row r="438" spans="4:4">
      <c r="D438" t="s">
        <v>798</v>
      </c>
    </row>
    <row r="439" spans="4:4">
      <c r="D439" t="s">
        <v>8711</v>
      </c>
    </row>
    <row r="440" spans="4:4">
      <c r="D440" t="s">
        <v>545</v>
      </c>
    </row>
    <row r="441" spans="4:4">
      <c r="D441" t="s">
        <v>1705</v>
      </c>
    </row>
    <row r="442" spans="4:4">
      <c r="D442" t="s">
        <v>7288</v>
      </c>
    </row>
    <row r="443" spans="4:4">
      <c r="D443" t="s">
        <v>4572</v>
      </c>
    </row>
    <row r="444" spans="4:4">
      <c r="D444" t="s">
        <v>5218</v>
      </c>
    </row>
    <row r="445" spans="4:4">
      <c r="D445" t="s">
        <v>124</v>
      </c>
    </row>
    <row r="446" spans="4:4">
      <c r="D446" t="s">
        <v>4343</v>
      </c>
    </row>
    <row r="447" spans="4:4">
      <c r="D447" t="s">
        <v>8832</v>
      </c>
    </row>
    <row r="448" spans="4:4">
      <c r="D448" t="s">
        <v>6802</v>
      </c>
    </row>
    <row r="449" spans="4:4">
      <c r="D449" t="s">
        <v>5419</v>
      </c>
    </row>
    <row r="450" spans="4:4">
      <c r="D450" t="s">
        <v>7291</v>
      </c>
    </row>
    <row r="451" spans="4:4">
      <c r="D451" t="s">
        <v>5994</v>
      </c>
    </row>
    <row r="452" spans="4:4">
      <c r="D452" t="s">
        <v>1076</v>
      </c>
    </row>
    <row r="453" spans="4:4">
      <c r="D453" t="s">
        <v>7294</v>
      </c>
    </row>
    <row r="454" spans="4:4">
      <c r="D454" t="s">
        <v>6210</v>
      </c>
    </row>
    <row r="455" spans="4:4">
      <c r="D455" t="s">
        <v>4114</v>
      </c>
    </row>
    <row r="456" spans="4:4">
      <c r="D456" t="s">
        <v>128</v>
      </c>
    </row>
    <row r="457" spans="4:4">
      <c r="D457" t="s">
        <v>8193</v>
      </c>
    </row>
    <row r="458" spans="4:4">
      <c r="D458" t="s">
        <v>1708</v>
      </c>
    </row>
    <row r="459" spans="4:4">
      <c r="D459" t="s">
        <v>2978</v>
      </c>
    </row>
    <row r="460" spans="4:4">
      <c r="D460" t="s">
        <v>8309</v>
      </c>
    </row>
    <row r="461" spans="4:4">
      <c r="D461" t="s">
        <v>6213</v>
      </c>
    </row>
    <row r="462" spans="4:4">
      <c r="D462" t="s">
        <v>550</v>
      </c>
    </row>
    <row r="463" spans="4:4">
      <c r="D463" t="s">
        <v>7297</v>
      </c>
    </row>
    <row r="464" spans="4:4">
      <c r="D464" t="s">
        <v>5611</v>
      </c>
    </row>
    <row r="465" spans="4:4">
      <c r="D465" t="s">
        <v>555</v>
      </c>
    </row>
    <row r="466" spans="4:4">
      <c r="D466" t="s">
        <v>6216</v>
      </c>
    </row>
    <row r="467" spans="4:4">
      <c r="D467" t="s">
        <v>132</v>
      </c>
    </row>
    <row r="468" spans="4:4">
      <c r="D468" t="s">
        <v>1714</v>
      </c>
    </row>
    <row r="469" spans="4:4">
      <c r="D469" t="s">
        <v>560</v>
      </c>
    </row>
    <row r="470" spans="4:4">
      <c r="D470" t="s">
        <v>6976</v>
      </c>
    </row>
    <row r="471" spans="4:4">
      <c r="D471" t="s">
        <v>6382</v>
      </c>
    </row>
    <row r="472" spans="4:4">
      <c r="D472" t="s">
        <v>7302</v>
      </c>
    </row>
    <row r="473" spans="4:4">
      <c r="D473" t="s">
        <v>564</v>
      </c>
    </row>
    <row r="474" spans="4:4">
      <c r="D474" t="s">
        <v>4117</v>
      </c>
    </row>
    <row r="475" spans="4:4">
      <c r="D475" t="s">
        <v>1080</v>
      </c>
    </row>
    <row r="476" spans="4:4">
      <c r="D476" t="s">
        <v>7305</v>
      </c>
    </row>
    <row r="477" spans="4:4">
      <c r="D477" t="s">
        <v>8835</v>
      </c>
    </row>
    <row r="478" spans="4:4">
      <c r="D478" t="s">
        <v>136</v>
      </c>
    </row>
    <row r="479" spans="4:4">
      <c r="D479" t="s">
        <v>7998</v>
      </c>
    </row>
    <row r="480" spans="4:4">
      <c r="D480" t="s">
        <v>2245</v>
      </c>
    </row>
    <row r="481" spans="4:4">
      <c r="D481" t="s">
        <v>4978</v>
      </c>
    </row>
    <row r="482" spans="4:4">
      <c r="D482" t="s">
        <v>5616</v>
      </c>
    </row>
    <row r="483" spans="4:4">
      <c r="D483" t="s">
        <v>5311</v>
      </c>
    </row>
    <row r="484" spans="4:4">
      <c r="D484" t="s">
        <v>1084</v>
      </c>
    </row>
    <row r="485" spans="4:4">
      <c r="D485" t="s">
        <v>5999</v>
      </c>
    </row>
    <row r="486" spans="4:4">
      <c r="D486" t="s">
        <v>1718</v>
      </c>
    </row>
    <row r="487" spans="4:4">
      <c r="D487" t="s">
        <v>7836</v>
      </c>
    </row>
    <row r="488" spans="4:4">
      <c r="D488" t="s">
        <v>4120</v>
      </c>
    </row>
    <row r="489" spans="4:4">
      <c r="D489" t="s">
        <v>140</v>
      </c>
    </row>
    <row r="490" spans="4:4">
      <c r="D490" t="s">
        <v>7308</v>
      </c>
    </row>
    <row r="491" spans="4:4">
      <c r="D491" t="s">
        <v>144</v>
      </c>
    </row>
    <row r="492" spans="4:4">
      <c r="D492" t="s">
        <v>8549</v>
      </c>
    </row>
    <row r="493" spans="4:4">
      <c r="D493" t="s">
        <v>4805</v>
      </c>
    </row>
    <row r="494" spans="4:4">
      <c r="D494" t="s">
        <v>8196</v>
      </c>
    </row>
    <row r="495" spans="4:4">
      <c r="D495" t="s">
        <v>5619</v>
      </c>
    </row>
    <row r="496" spans="4:4">
      <c r="D496" t="s">
        <v>6002</v>
      </c>
    </row>
    <row r="497" spans="4:4">
      <c r="D497" t="s">
        <v>6684</v>
      </c>
    </row>
    <row r="498" spans="4:4">
      <c r="D498" t="s">
        <v>6513</v>
      </c>
    </row>
    <row r="499" spans="4:4">
      <c r="D499" t="s">
        <v>5622</v>
      </c>
    </row>
    <row r="500" spans="4:4">
      <c r="D500" t="s">
        <v>5625</v>
      </c>
    </row>
    <row r="501" spans="4:4">
      <c r="D501" t="s">
        <v>2492</v>
      </c>
    </row>
    <row r="502" spans="4:4">
      <c r="D502" t="s">
        <v>2750</v>
      </c>
    </row>
    <row r="503" spans="4:4">
      <c r="D503" t="s">
        <v>6807</v>
      </c>
    </row>
    <row r="504" spans="4:4">
      <c r="D504" t="s">
        <v>4985</v>
      </c>
    </row>
    <row r="505" spans="4:4">
      <c r="D505" t="s">
        <v>1722</v>
      </c>
    </row>
    <row r="506" spans="4:4">
      <c r="D506" t="s">
        <v>6810</v>
      </c>
    </row>
    <row r="507" spans="4:4">
      <c r="D507" t="s">
        <v>5314</v>
      </c>
    </row>
    <row r="508" spans="4:4">
      <c r="D508" t="s">
        <v>148</v>
      </c>
    </row>
    <row r="509" spans="4:4">
      <c r="D509" t="s">
        <v>1380</v>
      </c>
    </row>
    <row r="510" spans="4:4">
      <c r="D510" t="s">
        <v>2250</v>
      </c>
    </row>
    <row r="511" spans="4:4">
      <c r="D511" t="s">
        <v>7315</v>
      </c>
    </row>
    <row r="512" spans="4:4">
      <c r="D512" t="s">
        <v>2495</v>
      </c>
    </row>
    <row r="513" spans="4:4">
      <c r="D513" t="s">
        <v>1725</v>
      </c>
    </row>
    <row r="514" spans="4:4">
      <c r="D514" t="s">
        <v>4810</v>
      </c>
    </row>
    <row r="515" spans="4:4">
      <c r="D515" t="s">
        <v>6005</v>
      </c>
    </row>
    <row r="516" spans="4:4">
      <c r="D516" t="s">
        <v>802</v>
      </c>
    </row>
    <row r="517" spans="4:4">
      <c r="D517" t="s">
        <v>1323</v>
      </c>
    </row>
    <row r="518" spans="4:4">
      <c r="D518" t="s">
        <v>1088</v>
      </c>
    </row>
    <row r="519" spans="4:4">
      <c r="D519" t="s">
        <v>343</v>
      </c>
    </row>
    <row r="520" spans="4:4">
      <c r="D520" t="s">
        <v>4585</v>
      </c>
    </row>
    <row r="521" spans="4:4">
      <c r="D521" t="s">
        <v>7320</v>
      </c>
    </row>
    <row r="522" spans="4:4">
      <c r="D522" t="s">
        <v>1092</v>
      </c>
    </row>
    <row r="523" spans="4:4">
      <c r="D523" t="s">
        <v>2757</v>
      </c>
    </row>
    <row r="524" spans="4:4">
      <c r="D524" t="s">
        <v>6387</v>
      </c>
    </row>
    <row r="525" spans="4:4">
      <c r="D525" t="s">
        <v>571</v>
      </c>
    </row>
    <row r="526" spans="4:4">
      <c r="D526" t="s">
        <v>4990</v>
      </c>
    </row>
    <row r="527" spans="4:4">
      <c r="D527" t="s">
        <v>6223</v>
      </c>
    </row>
    <row r="528" spans="4:4">
      <c r="D528" t="s">
        <v>7325</v>
      </c>
    </row>
    <row r="529" spans="4:4">
      <c r="D529" t="s">
        <v>8003</v>
      </c>
    </row>
    <row r="530" spans="4:4">
      <c r="D530" t="s">
        <v>5841</v>
      </c>
    </row>
    <row r="531" spans="4:4">
      <c r="D531" t="s">
        <v>2760</v>
      </c>
    </row>
    <row r="532" spans="4:4">
      <c r="D532" t="s">
        <v>6987</v>
      </c>
    </row>
    <row r="533" spans="4:4">
      <c r="D533" t="s">
        <v>346</v>
      </c>
    </row>
    <row r="534" spans="4:4">
      <c r="D534" t="s">
        <v>6687</v>
      </c>
    </row>
    <row r="535" spans="4:4">
      <c r="D535" t="s">
        <v>7328</v>
      </c>
    </row>
    <row r="536" spans="4:4">
      <c r="D536" t="s">
        <v>8006</v>
      </c>
    </row>
    <row r="537" spans="4:4">
      <c r="D537" t="s">
        <v>5844</v>
      </c>
    </row>
    <row r="538" spans="4:4">
      <c r="D538" t="s">
        <v>1383</v>
      </c>
    </row>
    <row r="539" spans="4:4">
      <c r="D539" t="s">
        <v>4993</v>
      </c>
    </row>
    <row r="540" spans="4:4">
      <c r="D540" t="s">
        <v>8414</v>
      </c>
    </row>
    <row r="541" spans="4:4">
      <c r="D541" t="s">
        <v>1732</v>
      </c>
    </row>
    <row r="542" spans="4:4">
      <c r="D542" t="s">
        <v>1096</v>
      </c>
    </row>
    <row r="543" spans="4:4">
      <c r="D543" t="s">
        <v>5317</v>
      </c>
    </row>
    <row r="544" spans="4:4">
      <c r="D544" t="s">
        <v>2987</v>
      </c>
    </row>
    <row r="545" spans="4:4">
      <c r="D545" t="s">
        <v>7331</v>
      </c>
    </row>
    <row r="546" spans="4:4">
      <c r="D546" t="s">
        <v>1736</v>
      </c>
    </row>
    <row r="547" spans="4:4">
      <c r="D547" t="s">
        <v>8554</v>
      </c>
    </row>
    <row r="548" spans="4:4">
      <c r="D548" t="s">
        <v>8838</v>
      </c>
    </row>
    <row r="549" spans="4:4">
      <c r="D549" t="s">
        <v>3757</v>
      </c>
    </row>
    <row r="550" spans="4:4">
      <c r="D550" t="s">
        <v>1740</v>
      </c>
    </row>
    <row r="551" spans="4:4">
      <c r="D551" t="s">
        <v>1100</v>
      </c>
    </row>
    <row r="552" spans="4:4">
      <c r="D552" t="s">
        <v>575</v>
      </c>
    </row>
    <row r="553" spans="4:4">
      <c r="D553" t="s">
        <v>2255</v>
      </c>
    </row>
    <row r="554" spans="4:4">
      <c r="D554" t="s">
        <v>2504</v>
      </c>
    </row>
    <row r="555" spans="4:4">
      <c r="D555" t="s">
        <v>2763</v>
      </c>
    </row>
    <row r="556" spans="4:4">
      <c r="D556" t="s">
        <v>7841</v>
      </c>
    </row>
    <row r="557" spans="4:4">
      <c r="D557" t="s">
        <v>3810</v>
      </c>
    </row>
    <row r="558" spans="4:4">
      <c r="D558" t="s">
        <v>5000</v>
      </c>
    </row>
    <row r="559" spans="4:4">
      <c r="D559" t="s">
        <v>4590</v>
      </c>
    </row>
    <row r="560" spans="4:4">
      <c r="D560" t="s">
        <v>5847</v>
      </c>
    </row>
    <row r="561" spans="4:4">
      <c r="D561" t="s">
        <v>5628</v>
      </c>
    </row>
    <row r="562" spans="4:4">
      <c r="D562" t="s">
        <v>5631</v>
      </c>
    </row>
    <row r="563" spans="4:4">
      <c r="D563" t="s">
        <v>5424</v>
      </c>
    </row>
    <row r="564" spans="4:4">
      <c r="D564" t="s">
        <v>1386</v>
      </c>
    </row>
    <row r="565" spans="4:4">
      <c r="D565" t="s">
        <v>6990</v>
      </c>
    </row>
    <row r="566" spans="4:4">
      <c r="D566" t="s">
        <v>3556</v>
      </c>
    </row>
    <row r="567" spans="4:4">
      <c r="D567" t="s">
        <v>1104</v>
      </c>
    </row>
    <row r="568" spans="4:4">
      <c r="D568" t="s">
        <v>1747</v>
      </c>
    </row>
    <row r="569" spans="4:4">
      <c r="D569" t="s">
        <v>3559</v>
      </c>
    </row>
    <row r="570" spans="4:4">
      <c r="D570" t="s">
        <v>3562</v>
      </c>
    </row>
    <row r="571" spans="4:4">
      <c r="D571" t="s">
        <v>7336</v>
      </c>
    </row>
    <row r="572" spans="4:4">
      <c r="D572" t="s">
        <v>3899</v>
      </c>
    </row>
    <row r="573" spans="4:4">
      <c r="D573" t="s">
        <v>8561</v>
      </c>
    </row>
    <row r="574" spans="4:4">
      <c r="D574" t="s">
        <v>1751</v>
      </c>
    </row>
    <row r="575" spans="4:4">
      <c r="D575" t="s">
        <v>7339</v>
      </c>
    </row>
    <row r="576" spans="4:4">
      <c r="D576" t="s">
        <v>5320</v>
      </c>
    </row>
    <row r="577" spans="4:4">
      <c r="D577" t="s">
        <v>2258</v>
      </c>
    </row>
    <row r="578" spans="4:4">
      <c r="D578" t="s">
        <v>5634</v>
      </c>
    </row>
    <row r="579" spans="4:4">
      <c r="D579" t="s">
        <v>6692</v>
      </c>
    </row>
    <row r="580" spans="4:4">
      <c r="D580" t="s">
        <v>3290</v>
      </c>
    </row>
    <row r="581" spans="4:4">
      <c r="D581" t="s">
        <v>6819</v>
      </c>
    </row>
    <row r="582" spans="4:4">
      <c r="D582" t="s">
        <v>2261</v>
      </c>
    </row>
    <row r="583" spans="4:4">
      <c r="D583" t="s">
        <v>1755</v>
      </c>
    </row>
    <row r="584" spans="4:4">
      <c r="D584" t="s">
        <v>807</v>
      </c>
    </row>
    <row r="585" spans="4:4">
      <c r="D585" t="s">
        <v>1112</v>
      </c>
    </row>
    <row r="586" spans="4:4">
      <c r="D586" t="s">
        <v>1108</v>
      </c>
    </row>
    <row r="587" spans="4:4">
      <c r="D587" t="s">
        <v>2994</v>
      </c>
    </row>
    <row r="588" spans="4:4">
      <c r="D588" t="s">
        <v>2507</v>
      </c>
    </row>
    <row r="589" spans="4:4">
      <c r="D589" t="s">
        <v>5169</v>
      </c>
    </row>
    <row r="590" spans="4:4">
      <c r="D590" t="s">
        <v>3293</v>
      </c>
    </row>
    <row r="591" spans="4:4">
      <c r="D591" t="s">
        <v>2997</v>
      </c>
    </row>
    <row r="592" spans="4:4">
      <c r="D592" t="s">
        <v>3000</v>
      </c>
    </row>
    <row r="593" spans="4:4">
      <c r="D593" t="s">
        <v>152</v>
      </c>
    </row>
    <row r="594" spans="4:4">
      <c r="D594" t="s">
        <v>1762</v>
      </c>
    </row>
    <row r="595" spans="4:4">
      <c r="D595" t="s">
        <v>7844</v>
      </c>
    </row>
    <row r="596" spans="4:4">
      <c r="D596" t="s">
        <v>2766</v>
      </c>
    </row>
    <row r="597" spans="4:4">
      <c r="D597" t="s">
        <v>5852</v>
      </c>
    </row>
    <row r="598" spans="4:4">
      <c r="D598" t="s">
        <v>8199</v>
      </c>
    </row>
    <row r="599" spans="4:4">
      <c r="D599" t="s">
        <v>7348</v>
      </c>
    </row>
    <row r="600" spans="4:4">
      <c r="D600" t="s">
        <v>5427</v>
      </c>
    </row>
    <row r="601" spans="4:4">
      <c r="D601" t="s">
        <v>156</v>
      </c>
    </row>
    <row r="602" spans="4:4">
      <c r="D602" t="s">
        <v>5172</v>
      </c>
    </row>
    <row r="603" spans="4:4">
      <c r="D603" t="s">
        <v>3813</v>
      </c>
    </row>
    <row r="604" spans="4:4">
      <c r="D604" t="s">
        <v>3296</v>
      </c>
    </row>
    <row r="605" spans="4:4">
      <c r="D605" t="s">
        <v>161</v>
      </c>
    </row>
    <row r="606" spans="4:4">
      <c r="D606" t="s">
        <v>5175</v>
      </c>
    </row>
    <row r="607" spans="4:4">
      <c r="D607" t="s">
        <v>3565</v>
      </c>
    </row>
    <row r="608" spans="4:4">
      <c r="D608" t="s">
        <v>1766</v>
      </c>
    </row>
    <row r="609" spans="4:4">
      <c r="D609" t="s">
        <v>350</v>
      </c>
    </row>
    <row r="610" spans="4:4">
      <c r="D610" t="s">
        <v>8011</v>
      </c>
    </row>
    <row r="611" spans="4:4">
      <c r="D611" t="s">
        <v>8202</v>
      </c>
    </row>
    <row r="612" spans="4:4">
      <c r="D612" t="s">
        <v>1271</v>
      </c>
    </row>
    <row r="613" spans="4:4">
      <c r="D613" t="s">
        <v>8841</v>
      </c>
    </row>
    <row r="614" spans="4:4">
      <c r="D614" t="s">
        <v>6822</v>
      </c>
    </row>
    <row r="615" spans="4:4">
      <c r="D615" t="s">
        <v>4813</v>
      </c>
    </row>
    <row r="616" spans="4:4">
      <c r="D616" t="s">
        <v>7351</v>
      </c>
    </row>
    <row r="617" spans="4:4">
      <c r="D617" t="s">
        <v>8205</v>
      </c>
    </row>
    <row r="618" spans="4:4">
      <c r="D618" t="s">
        <v>1770</v>
      </c>
    </row>
    <row r="619" spans="4:4">
      <c r="D619" t="s">
        <v>4127</v>
      </c>
    </row>
    <row r="620" spans="4:4">
      <c r="D620" t="s">
        <v>6825</v>
      </c>
    </row>
    <row r="621" spans="4:4">
      <c r="D621" t="s">
        <v>580</v>
      </c>
    </row>
    <row r="622" spans="4:4">
      <c r="D622" t="s">
        <v>8014</v>
      </c>
    </row>
    <row r="623" spans="4:4">
      <c r="D623" t="s">
        <v>165</v>
      </c>
    </row>
    <row r="624" spans="4:4">
      <c r="D624" t="s">
        <v>6995</v>
      </c>
    </row>
    <row r="625" spans="4:4">
      <c r="D625" t="s">
        <v>4816</v>
      </c>
    </row>
    <row r="626" spans="4:4">
      <c r="D626" t="s">
        <v>8314</v>
      </c>
    </row>
    <row r="627" spans="4:4">
      <c r="D627" t="s">
        <v>4130</v>
      </c>
    </row>
    <row r="628" spans="4:4">
      <c r="D628" t="s">
        <v>3003</v>
      </c>
    </row>
    <row r="629" spans="4:4">
      <c r="D629" t="s">
        <v>7358</v>
      </c>
    </row>
    <row r="630" spans="4:4">
      <c r="D630" t="s">
        <v>1393</v>
      </c>
    </row>
    <row r="631" spans="4:4">
      <c r="D631" t="s">
        <v>4819</v>
      </c>
    </row>
    <row r="632" spans="4:4">
      <c r="D632" t="s">
        <v>3301</v>
      </c>
    </row>
    <row r="633" spans="4:4">
      <c r="D633" t="s">
        <v>6697</v>
      </c>
    </row>
    <row r="634" spans="4:4">
      <c r="D634" t="s">
        <v>77</v>
      </c>
    </row>
    <row r="635" spans="4:4">
      <c r="D635" t="s">
        <v>1777</v>
      </c>
    </row>
    <row r="636" spans="4:4">
      <c r="D636" t="s">
        <v>8019</v>
      </c>
    </row>
    <row r="637" spans="4:4">
      <c r="D637" t="s">
        <v>7363</v>
      </c>
    </row>
    <row r="638" spans="4:4">
      <c r="D638" t="s">
        <v>8566</v>
      </c>
    </row>
    <row r="639" spans="4:4">
      <c r="D639" t="s">
        <v>2268</v>
      </c>
    </row>
    <row r="640" spans="4:4">
      <c r="D640" t="s">
        <v>6524</v>
      </c>
    </row>
    <row r="641" spans="4:4">
      <c r="D641" t="s">
        <v>4350</v>
      </c>
    </row>
    <row r="642" spans="4:4">
      <c r="D642" t="s">
        <v>1781</v>
      </c>
    </row>
    <row r="643" spans="4:4">
      <c r="D643" t="s">
        <v>7366</v>
      </c>
    </row>
    <row r="644" spans="4:4">
      <c r="D644" t="s">
        <v>5855</v>
      </c>
    </row>
    <row r="645" spans="4:4">
      <c r="D645" t="s">
        <v>2514</v>
      </c>
    </row>
    <row r="646" spans="4:4">
      <c r="D646" t="s">
        <v>169</v>
      </c>
    </row>
    <row r="647" spans="4:4">
      <c r="D647" t="s">
        <v>8208</v>
      </c>
    </row>
    <row r="648" spans="4:4">
      <c r="D648" t="s">
        <v>3760</v>
      </c>
    </row>
    <row r="649" spans="4:4">
      <c r="D649" t="s">
        <v>8211</v>
      </c>
    </row>
    <row r="650" spans="4:4">
      <c r="D650" t="s">
        <v>4133</v>
      </c>
    </row>
    <row r="651" spans="4:4">
      <c r="D651" t="s">
        <v>7371</v>
      </c>
    </row>
    <row r="652" spans="4:4">
      <c r="D652" t="s">
        <v>1116</v>
      </c>
    </row>
    <row r="653" spans="4:4">
      <c r="D653" t="s">
        <v>811</v>
      </c>
    </row>
    <row r="654" spans="4:4">
      <c r="D654" t="s">
        <v>7374</v>
      </c>
    </row>
    <row r="655" spans="4:4">
      <c r="D655" t="s">
        <v>5007</v>
      </c>
    </row>
    <row r="656" spans="4:4">
      <c r="D656" t="s">
        <v>587</v>
      </c>
    </row>
    <row r="657" spans="4:4">
      <c r="D657" t="s">
        <v>5010</v>
      </c>
    </row>
    <row r="658" spans="4:4">
      <c r="D658" t="s">
        <v>1401</v>
      </c>
    </row>
    <row r="659" spans="4:4">
      <c r="D659" t="s">
        <v>5013</v>
      </c>
    </row>
    <row r="660" spans="4:4">
      <c r="D660" t="s">
        <v>7377</v>
      </c>
    </row>
    <row r="661" spans="4:4">
      <c r="D661" t="s">
        <v>8214</v>
      </c>
    </row>
    <row r="662" spans="4:4">
      <c r="D662" t="s">
        <v>2275</v>
      </c>
    </row>
    <row r="663" spans="4:4">
      <c r="D663" t="s">
        <v>6020</v>
      </c>
    </row>
    <row r="664" spans="4:4">
      <c r="D664" t="s">
        <v>7380</v>
      </c>
    </row>
    <row r="665" spans="4:4">
      <c r="D665" t="s">
        <v>5016</v>
      </c>
    </row>
    <row r="666" spans="4:4">
      <c r="D666" t="s">
        <v>1120</v>
      </c>
    </row>
    <row r="667" spans="4:4">
      <c r="D667" t="s">
        <v>592</v>
      </c>
    </row>
    <row r="668" spans="4:4">
      <c r="D668" t="s">
        <v>3312</v>
      </c>
    </row>
    <row r="669" spans="4:4">
      <c r="D669" t="s">
        <v>3763</v>
      </c>
    </row>
    <row r="670" spans="4:4">
      <c r="D670" t="s">
        <v>6230</v>
      </c>
    </row>
    <row r="671" spans="4:4">
      <c r="D671" t="s">
        <v>7383</v>
      </c>
    </row>
    <row r="672" spans="4:4">
      <c r="D672" t="s">
        <v>4595</v>
      </c>
    </row>
    <row r="673" spans="4:4">
      <c r="D673" t="s">
        <v>5641</v>
      </c>
    </row>
    <row r="674" spans="4:4">
      <c r="D674" t="s">
        <v>5644</v>
      </c>
    </row>
    <row r="675" spans="4:4">
      <c r="D675" t="s">
        <v>3010</v>
      </c>
    </row>
    <row r="676" spans="4:4">
      <c r="D676" t="s">
        <v>6023</v>
      </c>
    </row>
    <row r="677" spans="4:4">
      <c r="D677" t="s">
        <v>2138</v>
      </c>
    </row>
    <row r="678" spans="4:4">
      <c r="D678" t="s">
        <v>3904</v>
      </c>
    </row>
    <row r="679" spans="4:4">
      <c r="D679" t="s">
        <v>173</v>
      </c>
    </row>
    <row r="680" spans="4:4">
      <c r="D680" t="s">
        <v>4598</v>
      </c>
    </row>
    <row r="681" spans="4:4">
      <c r="D681" t="s">
        <v>4355</v>
      </c>
    </row>
    <row r="682" spans="4:4">
      <c r="D682" t="s">
        <v>6700</v>
      </c>
    </row>
    <row r="683" spans="4:4">
      <c r="D683" t="s">
        <v>2521</v>
      </c>
    </row>
    <row r="684" spans="4:4">
      <c r="D684" t="s">
        <v>434</v>
      </c>
    </row>
    <row r="685" spans="4:4">
      <c r="D685" t="s">
        <v>1405</v>
      </c>
    </row>
    <row r="686" spans="4:4">
      <c r="D686" t="s">
        <v>7002</v>
      </c>
    </row>
    <row r="687" spans="4:4">
      <c r="D687" t="s">
        <v>7386</v>
      </c>
    </row>
    <row r="688" spans="4:4">
      <c r="D688" t="s">
        <v>6392</v>
      </c>
    </row>
    <row r="689" spans="4:4">
      <c r="D689" t="s">
        <v>1790</v>
      </c>
    </row>
    <row r="690" spans="4:4">
      <c r="D690" t="s">
        <v>1124</v>
      </c>
    </row>
    <row r="691" spans="4:4">
      <c r="D691" t="s">
        <v>4826</v>
      </c>
    </row>
    <row r="692" spans="4:4">
      <c r="D692" t="s">
        <v>1409</v>
      </c>
    </row>
    <row r="693" spans="4:4">
      <c r="D693" t="s">
        <v>3907</v>
      </c>
    </row>
    <row r="694" spans="4:4">
      <c r="D694" t="s">
        <v>1794</v>
      </c>
    </row>
    <row r="695" spans="4:4">
      <c r="D695" t="s">
        <v>7389</v>
      </c>
    </row>
    <row r="696" spans="4:4">
      <c r="D696" t="s">
        <v>815</v>
      </c>
    </row>
    <row r="697" spans="4:4">
      <c r="D697" t="s">
        <v>5259</v>
      </c>
    </row>
    <row r="698" spans="4:4">
      <c r="D698" t="s">
        <v>1797</v>
      </c>
    </row>
    <row r="699" spans="4:4">
      <c r="D699" t="s">
        <v>3910</v>
      </c>
    </row>
    <row r="700" spans="4:4">
      <c r="D700" t="s">
        <v>4829</v>
      </c>
    </row>
    <row r="701" spans="4:4">
      <c r="D701" t="s">
        <v>7392</v>
      </c>
    </row>
    <row r="702" spans="4:4">
      <c r="D702" t="s">
        <v>7395</v>
      </c>
    </row>
    <row r="703" spans="4:4">
      <c r="D703" t="s">
        <v>8030</v>
      </c>
    </row>
    <row r="704" spans="4:4">
      <c r="D704" t="s">
        <v>4136</v>
      </c>
    </row>
    <row r="705" spans="4:4">
      <c r="D705" t="s">
        <v>2141</v>
      </c>
    </row>
    <row r="706" spans="4:4">
      <c r="D706" t="s">
        <v>1801</v>
      </c>
    </row>
    <row r="707" spans="4:4">
      <c r="D707" t="s">
        <v>8718</v>
      </c>
    </row>
    <row r="708" spans="4:4">
      <c r="D708" t="s">
        <v>5021</v>
      </c>
    </row>
    <row r="709" spans="4:4">
      <c r="D709" t="s">
        <v>3013</v>
      </c>
    </row>
    <row r="710" spans="4:4">
      <c r="D710" t="s">
        <v>1805</v>
      </c>
    </row>
    <row r="711" spans="4:4">
      <c r="D711" t="s">
        <v>5221</v>
      </c>
    </row>
    <row r="712" spans="4:4">
      <c r="D712" t="s">
        <v>438</v>
      </c>
    </row>
    <row r="713" spans="4:4">
      <c r="D713" t="s">
        <v>7005</v>
      </c>
    </row>
    <row r="714" spans="4:4">
      <c r="D714" t="s">
        <v>1128</v>
      </c>
    </row>
    <row r="715" spans="4:4">
      <c r="D715" t="s">
        <v>5860</v>
      </c>
    </row>
    <row r="716" spans="4:4">
      <c r="D716" t="s">
        <v>7918</v>
      </c>
    </row>
    <row r="717" spans="4:4">
      <c r="D717" t="s">
        <v>3913</v>
      </c>
    </row>
    <row r="718" spans="4:4">
      <c r="D718" t="s">
        <v>4832</v>
      </c>
    </row>
    <row r="719" spans="4:4">
      <c r="D719" t="s">
        <v>596</v>
      </c>
    </row>
    <row r="720" spans="4:4">
      <c r="D720" t="s">
        <v>5649</v>
      </c>
    </row>
    <row r="721" spans="4:4">
      <c r="D721" t="s">
        <v>3916</v>
      </c>
    </row>
    <row r="722" spans="4:4">
      <c r="D722" t="s">
        <v>3317</v>
      </c>
    </row>
    <row r="723" spans="4:4">
      <c r="D723" t="s">
        <v>3020</v>
      </c>
    </row>
    <row r="724" spans="4:4">
      <c r="D724" t="s">
        <v>8323</v>
      </c>
    </row>
    <row r="725" spans="4:4">
      <c r="D725" t="s">
        <v>3320</v>
      </c>
    </row>
    <row r="726" spans="4:4">
      <c r="D726" t="s">
        <v>3023</v>
      </c>
    </row>
    <row r="727" spans="4:4">
      <c r="D727" t="s">
        <v>3323</v>
      </c>
    </row>
    <row r="728" spans="4:4">
      <c r="D728" t="s">
        <v>8575</v>
      </c>
    </row>
    <row r="729" spans="4:4">
      <c r="D729" t="s">
        <v>8423</v>
      </c>
    </row>
    <row r="730" spans="4:4">
      <c r="D730" t="s">
        <v>178</v>
      </c>
    </row>
    <row r="731" spans="4:4">
      <c r="D731" t="s">
        <v>442</v>
      </c>
    </row>
    <row r="732" spans="4:4">
      <c r="D732" t="s">
        <v>8037</v>
      </c>
    </row>
    <row r="733" spans="4:4">
      <c r="D733" t="s">
        <v>3326</v>
      </c>
    </row>
    <row r="734" spans="4:4">
      <c r="D734" t="s">
        <v>6703</v>
      </c>
    </row>
    <row r="735" spans="4:4">
      <c r="D735" t="s">
        <v>3026</v>
      </c>
    </row>
    <row r="736" spans="4:4">
      <c r="D736" t="s">
        <v>6237</v>
      </c>
    </row>
    <row r="737" spans="4:4">
      <c r="D737" t="s">
        <v>7402</v>
      </c>
    </row>
    <row r="738" spans="4:4">
      <c r="D738" t="s">
        <v>6830</v>
      </c>
    </row>
    <row r="739" spans="4:4">
      <c r="D739" t="s">
        <v>4360</v>
      </c>
    </row>
    <row r="740" spans="4:4">
      <c r="D740" t="s">
        <v>5865</v>
      </c>
    </row>
    <row r="741" spans="4:4">
      <c r="D741" t="s">
        <v>7405</v>
      </c>
    </row>
    <row r="742" spans="4:4">
      <c r="D742" t="s">
        <v>2280</v>
      </c>
    </row>
    <row r="743" spans="4:4">
      <c r="D743" t="s">
        <v>5325</v>
      </c>
    </row>
    <row r="744" spans="4:4">
      <c r="D744" t="s">
        <v>8846</v>
      </c>
    </row>
    <row r="745" spans="4:4">
      <c r="D745" t="s">
        <v>8849</v>
      </c>
    </row>
    <row r="746" spans="4:4">
      <c r="D746" t="s">
        <v>8852</v>
      </c>
    </row>
    <row r="747" spans="4:4">
      <c r="D747" t="s">
        <v>8855</v>
      </c>
    </row>
    <row r="748" spans="4:4">
      <c r="D748" t="s">
        <v>6028</v>
      </c>
    </row>
    <row r="749" spans="4:4">
      <c r="D749" t="s">
        <v>5654</v>
      </c>
    </row>
    <row r="750" spans="4:4">
      <c r="D750" t="s">
        <v>1413</v>
      </c>
    </row>
    <row r="751" spans="4:4">
      <c r="D751" t="s">
        <v>1131</v>
      </c>
    </row>
    <row r="752" spans="4:4">
      <c r="D752" t="s">
        <v>8858</v>
      </c>
    </row>
    <row r="753" spans="4:4">
      <c r="D753" t="s">
        <v>2781</v>
      </c>
    </row>
    <row r="754" spans="4:4">
      <c r="D754" t="s">
        <v>1812</v>
      </c>
    </row>
    <row r="755" spans="4:4">
      <c r="D755" t="s">
        <v>6833</v>
      </c>
    </row>
    <row r="756" spans="4:4">
      <c r="D756" t="s">
        <v>1815</v>
      </c>
    </row>
    <row r="757" spans="4:4">
      <c r="D757" t="s">
        <v>352</v>
      </c>
    </row>
    <row r="758" spans="4:4">
      <c r="D758" t="s">
        <v>182</v>
      </c>
    </row>
    <row r="759" spans="4:4">
      <c r="D759" t="s">
        <v>5657</v>
      </c>
    </row>
    <row r="760" spans="4:4">
      <c r="D760" t="s">
        <v>1818</v>
      </c>
    </row>
    <row r="761" spans="4:4">
      <c r="D761" t="s">
        <v>7012</v>
      </c>
    </row>
    <row r="762" spans="4:4">
      <c r="D762" t="s">
        <v>1417</v>
      </c>
    </row>
    <row r="763" spans="4:4">
      <c r="D763" t="s">
        <v>6836</v>
      </c>
    </row>
    <row r="764" spans="4:4">
      <c r="D764" t="s">
        <v>3818</v>
      </c>
    </row>
    <row r="765" spans="4:4">
      <c r="D765" t="s">
        <v>3821</v>
      </c>
    </row>
    <row r="766" spans="4:4">
      <c r="D766" t="s">
        <v>6708</v>
      </c>
    </row>
    <row r="767" spans="4:4">
      <c r="D767" t="s">
        <v>8217</v>
      </c>
    </row>
    <row r="768" spans="4:4">
      <c r="D768" t="s">
        <v>1821</v>
      </c>
    </row>
    <row r="769" spans="4:4">
      <c r="D769" t="s">
        <v>6839</v>
      </c>
    </row>
    <row r="770" spans="4:4">
      <c r="D770" t="s">
        <v>8042</v>
      </c>
    </row>
    <row r="771" spans="4:4">
      <c r="D771" t="s">
        <v>7416</v>
      </c>
    </row>
    <row r="772" spans="4:4">
      <c r="D772" t="s">
        <v>6842</v>
      </c>
    </row>
    <row r="773" spans="4:4">
      <c r="D773" t="s">
        <v>1824</v>
      </c>
    </row>
    <row r="774" spans="4:4">
      <c r="D774" t="s">
        <v>1420</v>
      </c>
    </row>
    <row r="775" spans="4:4">
      <c r="D775" t="s">
        <v>7019</v>
      </c>
    </row>
    <row r="776" spans="4:4">
      <c r="D776" t="s">
        <v>2287</v>
      </c>
    </row>
    <row r="777" spans="4:4">
      <c r="D777" t="s">
        <v>5328</v>
      </c>
    </row>
    <row r="778" spans="4:4">
      <c r="D778" t="s">
        <v>8430</v>
      </c>
    </row>
    <row r="779" spans="4:4">
      <c r="D779" t="s">
        <v>3766</v>
      </c>
    </row>
    <row r="780" spans="4:4">
      <c r="D780" t="s">
        <v>3333</v>
      </c>
    </row>
    <row r="781" spans="4:4">
      <c r="D781" t="s">
        <v>6240</v>
      </c>
    </row>
    <row r="782" spans="4:4">
      <c r="D782" t="s">
        <v>5660</v>
      </c>
    </row>
    <row r="783" spans="4:4">
      <c r="D783" t="s">
        <v>6397</v>
      </c>
    </row>
    <row r="784" spans="4:4">
      <c r="D784" t="s">
        <v>3031</v>
      </c>
    </row>
    <row r="785" spans="4:4">
      <c r="D785" t="s">
        <v>1827</v>
      </c>
    </row>
    <row r="786" spans="4:4">
      <c r="D786" t="s">
        <v>2532</v>
      </c>
    </row>
    <row r="787" spans="4:4">
      <c r="D787" t="s">
        <v>8220</v>
      </c>
    </row>
    <row r="788" spans="4:4">
      <c r="D788" t="s">
        <v>1830</v>
      </c>
    </row>
    <row r="789" spans="4:4">
      <c r="D789" t="s">
        <v>1277</v>
      </c>
    </row>
    <row r="790" spans="4:4">
      <c r="D790" t="s">
        <v>7427</v>
      </c>
    </row>
    <row r="791" spans="4:4">
      <c r="D791" t="s">
        <v>3034</v>
      </c>
    </row>
    <row r="792" spans="4:4">
      <c r="D792" t="s">
        <v>3037</v>
      </c>
    </row>
    <row r="793" spans="4:4">
      <c r="D793" t="s">
        <v>8861</v>
      </c>
    </row>
    <row r="794" spans="4:4">
      <c r="D794" t="s">
        <v>92</v>
      </c>
    </row>
    <row r="795" spans="4:4">
      <c r="D795" t="s">
        <v>7024</v>
      </c>
    </row>
    <row r="796" spans="4:4">
      <c r="D796" t="s">
        <v>5034</v>
      </c>
    </row>
    <row r="797" spans="4:4">
      <c r="D797" t="s">
        <v>7432</v>
      </c>
    </row>
    <row r="798" spans="4:4">
      <c r="D798" t="s">
        <v>5663</v>
      </c>
    </row>
    <row r="799" spans="4:4">
      <c r="D799" t="s">
        <v>1833</v>
      </c>
    </row>
    <row r="800" spans="4:4">
      <c r="D800" t="s">
        <v>7435</v>
      </c>
    </row>
    <row r="801" spans="4:4">
      <c r="D801" t="s">
        <v>603</v>
      </c>
    </row>
    <row r="802" spans="4:4">
      <c r="D802" t="s">
        <v>2290</v>
      </c>
    </row>
    <row r="803" spans="4:4">
      <c r="D803" t="s">
        <v>2535</v>
      </c>
    </row>
    <row r="804" spans="4:4">
      <c r="D804" t="s">
        <v>1424</v>
      </c>
    </row>
    <row r="805" spans="4:4">
      <c r="D805" t="s">
        <v>4141</v>
      </c>
    </row>
    <row r="806" spans="4:4">
      <c r="D806" t="s">
        <v>8045</v>
      </c>
    </row>
    <row r="807" spans="4:4">
      <c r="D807" t="s">
        <v>186</v>
      </c>
    </row>
    <row r="808" spans="4:4">
      <c r="D808" t="s">
        <v>5442</v>
      </c>
    </row>
    <row r="809" spans="4:4">
      <c r="D809" t="s">
        <v>1429</v>
      </c>
    </row>
    <row r="810" spans="4:4">
      <c r="D810" t="s">
        <v>5668</v>
      </c>
    </row>
    <row r="811" spans="4:4">
      <c r="D811" t="s">
        <v>5868</v>
      </c>
    </row>
    <row r="812" spans="4:4">
      <c r="D812" t="s">
        <v>3344</v>
      </c>
    </row>
    <row r="813" spans="4:4">
      <c r="D813" t="s">
        <v>4609</v>
      </c>
    </row>
    <row r="814" spans="4:4">
      <c r="D814" t="s">
        <v>5331</v>
      </c>
    </row>
    <row r="815" spans="4:4">
      <c r="D815" t="s">
        <v>6041</v>
      </c>
    </row>
    <row r="816" spans="4:4">
      <c r="D816" t="s">
        <v>1433</v>
      </c>
    </row>
    <row r="817" spans="4:4">
      <c r="D817" t="s">
        <v>4835</v>
      </c>
    </row>
    <row r="818" spans="4:4">
      <c r="D818" t="s">
        <v>1436</v>
      </c>
    </row>
    <row r="819" spans="4:4">
      <c r="D819" t="s">
        <v>3919</v>
      </c>
    </row>
    <row r="820" spans="4:4">
      <c r="D820" t="s">
        <v>4367</v>
      </c>
    </row>
    <row r="821" spans="4:4">
      <c r="D821" t="s">
        <v>1135</v>
      </c>
    </row>
    <row r="822" spans="4:4">
      <c r="D822" t="s">
        <v>5037</v>
      </c>
    </row>
    <row r="823" spans="4:4">
      <c r="D823" t="s">
        <v>6044</v>
      </c>
    </row>
    <row r="824" spans="4:4">
      <c r="D824" t="s">
        <v>7444</v>
      </c>
    </row>
    <row r="825" spans="4:4">
      <c r="D825" t="s">
        <v>3040</v>
      </c>
    </row>
    <row r="826" spans="4:4">
      <c r="D826" t="s">
        <v>5671</v>
      </c>
    </row>
    <row r="827" spans="4:4">
      <c r="D827" t="s">
        <v>1440</v>
      </c>
    </row>
    <row r="828" spans="4:4">
      <c r="D828" t="s">
        <v>4612</v>
      </c>
    </row>
    <row r="829" spans="4:4">
      <c r="D829" t="s">
        <v>2065</v>
      </c>
    </row>
    <row r="830" spans="4:4">
      <c r="D830" t="s">
        <v>7447</v>
      </c>
    </row>
    <row r="831" spans="4:4">
      <c r="D831" t="s">
        <v>6400</v>
      </c>
    </row>
    <row r="832" spans="4:4">
      <c r="D832" t="s">
        <v>5042</v>
      </c>
    </row>
    <row r="833" spans="4:4">
      <c r="D833" t="s">
        <v>355</v>
      </c>
    </row>
    <row r="834" spans="4:4">
      <c r="D834" t="s">
        <v>8223</v>
      </c>
    </row>
    <row r="835" spans="4:4">
      <c r="D835" t="s">
        <v>3347</v>
      </c>
    </row>
    <row r="836" spans="4:4">
      <c r="D836" t="s">
        <v>8864</v>
      </c>
    </row>
    <row r="837" spans="4:4">
      <c r="D837" t="s">
        <v>6711</v>
      </c>
    </row>
    <row r="838" spans="4:4">
      <c r="D838" t="s">
        <v>607</v>
      </c>
    </row>
    <row r="839" spans="4:4">
      <c r="D839" t="s">
        <v>8721</v>
      </c>
    </row>
    <row r="840" spans="4:4">
      <c r="D840" t="s">
        <v>3922</v>
      </c>
    </row>
    <row r="841" spans="4:4">
      <c r="D841" t="s">
        <v>190</v>
      </c>
    </row>
    <row r="842" spans="4:4">
      <c r="D842" t="s">
        <v>611</v>
      </c>
    </row>
    <row r="843" spans="4:4">
      <c r="D843" t="s">
        <v>4617</v>
      </c>
    </row>
    <row r="844" spans="4:4">
      <c r="D844" t="s">
        <v>4146</v>
      </c>
    </row>
    <row r="845" spans="4:4">
      <c r="D845" t="s">
        <v>5262</v>
      </c>
    </row>
    <row r="846" spans="4:4">
      <c r="D846" t="s">
        <v>7456</v>
      </c>
    </row>
    <row r="847" spans="4:4">
      <c r="D847" t="s">
        <v>1139</v>
      </c>
    </row>
    <row r="848" spans="4:4">
      <c r="D848" t="s">
        <v>6247</v>
      </c>
    </row>
    <row r="849" spans="4:4">
      <c r="D849" t="s">
        <v>8867</v>
      </c>
    </row>
    <row r="850" spans="4:4">
      <c r="D850" t="s">
        <v>819</v>
      </c>
    </row>
    <row r="851" spans="4:4">
      <c r="D851" t="s">
        <v>4372</v>
      </c>
    </row>
    <row r="852" spans="4:4">
      <c r="D852" t="s">
        <v>7459</v>
      </c>
    </row>
    <row r="853" spans="4:4">
      <c r="D853" t="s">
        <v>5265</v>
      </c>
    </row>
    <row r="854" spans="4:4">
      <c r="D854" t="s">
        <v>6533</v>
      </c>
    </row>
    <row r="855" spans="4:4">
      <c r="D855" t="s">
        <v>2542</v>
      </c>
    </row>
    <row r="856" spans="4:4">
      <c r="D856" t="s">
        <v>3925</v>
      </c>
    </row>
    <row r="857" spans="4:4">
      <c r="D857" t="s">
        <v>6849</v>
      </c>
    </row>
    <row r="858" spans="4:4">
      <c r="D858" t="s">
        <v>5674</v>
      </c>
    </row>
    <row r="859" spans="4:4">
      <c r="D859" t="s">
        <v>3572</v>
      </c>
    </row>
    <row r="860" spans="4:4">
      <c r="D860" t="s">
        <v>3575</v>
      </c>
    </row>
    <row r="861" spans="4:4">
      <c r="D861" t="s">
        <v>2798</v>
      </c>
    </row>
    <row r="862" spans="4:4">
      <c r="D862" t="s">
        <v>96</v>
      </c>
    </row>
    <row r="863" spans="4:4">
      <c r="D863" t="s">
        <v>823</v>
      </c>
    </row>
    <row r="864" spans="4:4">
      <c r="D864" t="s">
        <v>615</v>
      </c>
    </row>
    <row r="865" spans="4:4">
      <c r="D865" t="s">
        <v>1445</v>
      </c>
    </row>
    <row r="866" spans="4:4">
      <c r="D866" t="s">
        <v>104</v>
      </c>
    </row>
    <row r="867" spans="4:4">
      <c r="D867" t="s">
        <v>3928</v>
      </c>
    </row>
    <row r="868" spans="4:4">
      <c r="D868" t="s">
        <v>827</v>
      </c>
    </row>
    <row r="869" spans="4:4">
      <c r="D869" t="s">
        <v>3931</v>
      </c>
    </row>
    <row r="870" spans="4:4">
      <c r="D870" t="s">
        <v>3934</v>
      </c>
    </row>
    <row r="871" spans="4:4">
      <c r="D871" t="s">
        <v>108</v>
      </c>
    </row>
    <row r="872" spans="4:4">
      <c r="D872" t="s">
        <v>5677</v>
      </c>
    </row>
    <row r="873" spans="4:4">
      <c r="D873" t="s">
        <v>7464</v>
      </c>
    </row>
    <row r="874" spans="4:4">
      <c r="D874" t="s">
        <v>3937</v>
      </c>
    </row>
    <row r="875" spans="4:4">
      <c r="D875" t="s">
        <v>2295</v>
      </c>
    </row>
    <row r="876" spans="4:4">
      <c r="D876" t="s">
        <v>1840</v>
      </c>
    </row>
    <row r="877" spans="4:4">
      <c r="D877" t="s">
        <v>8870</v>
      </c>
    </row>
    <row r="878" spans="4:4">
      <c r="D878" t="s">
        <v>3940</v>
      </c>
    </row>
    <row r="879" spans="4:4">
      <c r="D879" t="s">
        <v>4149</v>
      </c>
    </row>
    <row r="880" spans="4:4">
      <c r="D880" t="s">
        <v>8326</v>
      </c>
    </row>
    <row r="881" spans="4:4">
      <c r="D881" t="s">
        <v>8052</v>
      </c>
    </row>
    <row r="882" spans="4:4">
      <c r="D882" t="s">
        <v>4375</v>
      </c>
    </row>
    <row r="883" spans="4:4">
      <c r="D883" t="s">
        <v>4152</v>
      </c>
    </row>
    <row r="884" spans="4:4">
      <c r="D884" t="s">
        <v>4378</v>
      </c>
    </row>
    <row r="885" spans="4:4">
      <c r="D885" t="s">
        <v>619</v>
      </c>
    </row>
    <row r="886" spans="4:4">
      <c r="D886" t="s">
        <v>7467</v>
      </c>
    </row>
    <row r="887" spans="4:4">
      <c r="D887" t="s">
        <v>194</v>
      </c>
    </row>
    <row r="888" spans="4:4">
      <c r="D888" t="s">
        <v>8055</v>
      </c>
    </row>
    <row r="889" spans="4:4">
      <c r="D889" t="s">
        <v>1845</v>
      </c>
    </row>
    <row r="890" spans="4:4">
      <c r="D890" t="s">
        <v>2549</v>
      </c>
    </row>
    <row r="891" spans="4:4">
      <c r="D891" t="s">
        <v>8873</v>
      </c>
    </row>
    <row r="892" spans="4:4">
      <c r="D892" t="s">
        <v>1848</v>
      </c>
    </row>
    <row r="893" spans="4:4">
      <c r="D893" t="s">
        <v>198</v>
      </c>
    </row>
    <row r="894" spans="4:4">
      <c r="D894" t="s">
        <v>4387</v>
      </c>
    </row>
    <row r="895" spans="4:4">
      <c r="D895" t="s">
        <v>3582</v>
      </c>
    </row>
    <row r="896" spans="4:4">
      <c r="D896" t="s">
        <v>1853</v>
      </c>
    </row>
    <row r="897" spans="4:4">
      <c r="D897" t="s">
        <v>2554</v>
      </c>
    </row>
    <row r="898" spans="4:4">
      <c r="D898" t="s">
        <v>6856</v>
      </c>
    </row>
    <row r="899" spans="4:4">
      <c r="D899" t="s">
        <v>2148</v>
      </c>
    </row>
    <row r="900" spans="4:4">
      <c r="D900" t="s">
        <v>2304</v>
      </c>
    </row>
    <row r="901" spans="4:4">
      <c r="D901" t="s">
        <v>3354</v>
      </c>
    </row>
    <row r="902" spans="4:4">
      <c r="D902" t="s">
        <v>3047</v>
      </c>
    </row>
    <row r="903" spans="4:4">
      <c r="D903" t="s">
        <v>7478</v>
      </c>
    </row>
    <row r="904" spans="4:4">
      <c r="D904" t="s">
        <v>7481</v>
      </c>
    </row>
    <row r="905" spans="4:4">
      <c r="D905" t="s">
        <v>2307</v>
      </c>
    </row>
    <row r="906" spans="4:4">
      <c r="D906" t="s">
        <v>628</v>
      </c>
    </row>
    <row r="907" spans="4:4">
      <c r="D907" t="s">
        <v>5682</v>
      </c>
    </row>
    <row r="908" spans="4:4">
      <c r="D908" t="s">
        <v>1858</v>
      </c>
    </row>
    <row r="909" spans="4:4">
      <c r="D909" t="s">
        <v>6407</v>
      </c>
    </row>
    <row r="910" spans="4:4">
      <c r="D910" t="s">
        <v>7853</v>
      </c>
    </row>
    <row r="911" spans="4:4">
      <c r="D911" t="s">
        <v>8876</v>
      </c>
    </row>
    <row r="912" spans="4:4">
      <c r="D912" t="s">
        <v>4840</v>
      </c>
    </row>
    <row r="913" spans="4:4">
      <c r="D913" t="s">
        <v>8879</v>
      </c>
    </row>
    <row r="914" spans="4:4">
      <c r="D914" t="s">
        <v>358</v>
      </c>
    </row>
    <row r="915" spans="4:4">
      <c r="D915" t="s">
        <v>6540</v>
      </c>
    </row>
    <row r="916" spans="4:4">
      <c r="D916" t="s">
        <v>3945</v>
      </c>
    </row>
    <row r="917" spans="4:4">
      <c r="D917" t="s">
        <v>2067</v>
      </c>
    </row>
    <row r="918" spans="4:4">
      <c r="D918" t="s">
        <v>3948</v>
      </c>
    </row>
    <row r="919" spans="4:4">
      <c r="D919" t="s">
        <v>4157</v>
      </c>
    </row>
    <row r="920" spans="4:4">
      <c r="D920" t="s">
        <v>8439</v>
      </c>
    </row>
    <row r="921" spans="4:4">
      <c r="D921" t="s">
        <v>4160</v>
      </c>
    </row>
    <row r="922" spans="4:4">
      <c r="D922" t="s">
        <v>2312</v>
      </c>
    </row>
    <row r="923" spans="4:4">
      <c r="D923" t="s">
        <v>2315</v>
      </c>
    </row>
    <row r="924" spans="4:4">
      <c r="D924" t="s">
        <v>7488</v>
      </c>
    </row>
    <row r="925" spans="4:4">
      <c r="D925" t="s">
        <v>2070</v>
      </c>
    </row>
    <row r="926" spans="4:4">
      <c r="D926" t="s">
        <v>7491</v>
      </c>
    </row>
    <row r="927" spans="4:4">
      <c r="D927" t="s">
        <v>6256</v>
      </c>
    </row>
    <row r="928" spans="4:4">
      <c r="D928" t="s">
        <v>5051</v>
      </c>
    </row>
    <row r="929" spans="4:4">
      <c r="D929" t="s">
        <v>3052</v>
      </c>
    </row>
    <row r="930" spans="4:4">
      <c r="D930" t="s">
        <v>5054</v>
      </c>
    </row>
    <row r="931" spans="4:4">
      <c r="D931" t="s">
        <v>4392</v>
      </c>
    </row>
    <row r="932" spans="4:4">
      <c r="D932" t="s">
        <v>361</v>
      </c>
    </row>
    <row r="933" spans="4:4">
      <c r="D933" t="s">
        <v>2318</v>
      </c>
    </row>
    <row r="934" spans="4:4">
      <c r="D934" t="s">
        <v>7496</v>
      </c>
    </row>
    <row r="935" spans="4:4">
      <c r="D935" t="s">
        <v>3701</v>
      </c>
    </row>
    <row r="936" spans="4:4">
      <c r="D936" t="s">
        <v>8588</v>
      </c>
    </row>
    <row r="937" spans="4:4">
      <c r="D937" t="s">
        <v>1308</v>
      </c>
    </row>
    <row r="938" spans="4:4">
      <c r="D938" t="s">
        <v>3359</v>
      </c>
    </row>
    <row r="939" spans="4:4">
      <c r="D939" t="s">
        <v>2813</v>
      </c>
    </row>
    <row r="940" spans="4:4">
      <c r="D940" t="s">
        <v>831</v>
      </c>
    </row>
    <row r="941" spans="4:4">
      <c r="D941" t="s">
        <v>7501</v>
      </c>
    </row>
    <row r="942" spans="4:4">
      <c r="D942" t="s">
        <v>6716</v>
      </c>
    </row>
    <row r="943" spans="4:4">
      <c r="D943" t="s">
        <v>364</v>
      </c>
    </row>
    <row r="944" spans="4:4">
      <c r="D944" t="s">
        <v>8591</v>
      </c>
    </row>
    <row r="945" spans="4:4">
      <c r="D945" t="s">
        <v>3953</v>
      </c>
    </row>
    <row r="946" spans="4:4">
      <c r="D946" t="s">
        <v>5057</v>
      </c>
    </row>
    <row r="947" spans="4:4">
      <c r="D947" t="s">
        <v>5871</v>
      </c>
    </row>
    <row r="948" spans="4:4">
      <c r="D948" t="s">
        <v>5060</v>
      </c>
    </row>
    <row r="949" spans="4:4">
      <c r="D949" t="s">
        <v>7504</v>
      </c>
    </row>
    <row r="950" spans="4:4">
      <c r="D950" t="s">
        <v>7507</v>
      </c>
    </row>
    <row r="951" spans="4:4">
      <c r="D951" t="s">
        <v>8058</v>
      </c>
    </row>
    <row r="952" spans="4:4">
      <c r="D952" t="s">
        <v>8061</v>
      </c>
    </row>
    <row r="953" spans="4:4">
      <c r="D953" t="s">
        <v>8064</v>
      </c>
    </row>
    <row r="954" spans="4:4">
      <c r="D954" t="s">
        <v>6259</v>
      </c>
    </row>
    <row r="955" spans="4:4">
      <c r="D955" t="s">
        <v>3055</v>
      </c>
    </row>
    <row r="956" spans="4:4">
      <c r="D956" t="s">
        <v>836</v>
      </c>
    </row>
    <row r="957" spans="4:4">
      <c r="D957" t="s">
        <v>6861</v>
      </c>
    </row>
    <row r="958" spans="4:4">
      <c r="D958" t="s">
        <v>7510</v>
      </c>
    </row>
    <row r="959" spans="4:4">
      <c r="D959" t="s">
        <v>1148</v>
      </c>
    </row>
    <row r="960" spans="4:4">
      <c r="D960" t="s">
        <v>1152</v>
      </c>
    </row>
    <row r="961" spans="4:4">
      <c r="D961" t="s">
        <v>8333</v>
      </c>
    </row>
    <row r="962" spans="4:4">
      <c r="D962" t="s">
        <v>8336</v>
      </c>
    </row>
    <row r="963" spans="4:4">
      <c r="D963" t="s">
        <v>4163</v>
      </c>
    </row>
    <row r="964" spans="4:4">
      <c r="D964" t="s">
        <v>6410</v>
      </c>
    </row>
    <row r="965" spans="4:4">
      <c r="D965" t="s">
        <v>7513</v>
      </c>
    </row>
    <row r="966" spans="4:4">
      <c r="D966" t="s">
        <v>8339</v>
      </c>
    </row>
    <row r="967" spans="4:4">
      <c r="D967" t="s">
        <v>3362</v>
      </c>
    </row>
    <row r="968" spans="4:4">
      <c r="D968" t="s">
        <v>2321</v>
      </c>
    </row>
    <row r="969" spans="4:4">
      <c r="D969" t="s">
        <v>367</v>
      </c>
    </row>
    <row r="970" spans="4:4">
      <c r="D970" t="s">
        <v>4166</v>
      </c>
    </row>
    <row r="971" spans="4:4">
      <c r="D971" t="s">
        <v>2151</v>
      </c>
    </row>
    <row r="972" spans="4:4">
      <c r="D972" t="s">
        <v>2561</v>
      </c>
    </row>
    <row r="973" spans="4:4">
      <c r="D973" t="s">
        <v>2816</v>
      </c>
    </row>
    <row r="974" spans="4:4">
      <c r="D974" t="s">
        <v>371</v>
      </c>
    </row>
    <row r="975" spans="4:4">
      <c r="D975" t="s">
        <v>8594</v>
      </c>
    </row>
    <row r="976" spans="4:4">
      <c r="D976" t="s">
        <v>5874</v>
      </c>
    </row>
    <row r="977" spans="4:4">
      <c r="D977" t="s">
        <v>1159</v>
      </c>
    </row>
    <row r="978" spans="4:4">
      <c r="D978" t="s">
        <v>2569</v>
      </c>
    </row>
    <row r="979" spans="4:4">
      <c r="D979" t="s">
        <v>2326</v>
      </c>
    </row>
    <row r="980" spans="4:4">
      <c r="D980" t="s">
        <v>3060</v>
      </c>
    </row>
    <row r="981" spans="4:4">
      <c r="D981" t="s">
        <v>4169</v>
      </c>
    </row>
    <row r="982" spans="4:4">
      <c r="D982" t="s">
        <v>6543</v>
      </c>
    </row>
    <row r="983" spans="4:4">
      <c r="D983" t="s">
        <v>4632</v>
      </c>
    </row>
    <row r="984" spans="4:4">
      <c r="D984" t="s">
        <v>632</v>
      </c>
    </row>
    <row r="985" spans="4:4">
      <c r="D985" t="s">
        <v>3587</v>
      </c>
    </row>
    <row r="986" spans="4:4">
      <c r="D986" t="s">
        <v>2564</v>
      </c>
    </row>
    <row r="987" spans="4:4">
      <c r="D987" t="s">
        <v>8882</v>
      </c>
    </row>
    <row r="988" spans="4:4">
      <c r="D988" t="s">
        <v>840</v>
      </c>
    </row>
    <row r="989" spans="4:4">
      <c r="D989" t="s">
        <v>374</v>
      </c>
    </row>
    <row r="990" spans="4:4">
      <c r="D990" t="s">
        <v>4174</v>
      </c>
    </row>
    <row r="991" spans="4:4">
      <c r="D991" t="s">
        <v>202</v>
      </c>
    </row>
    <row r="992" spans="4:4">
      <c r="D992" t="s">
        <v>7520</v>
      </c>
    </row>
    <row r="993" spans="4:4">
      <c r="D993" t="s">
        <v>7921</v>
      </c>
    </row>
    <row r="994" spans="4:4">
      <c r="D994" t="s">
        <v>7523</v>
      </c>
    </row>
    <row r="995" spans="4:4">
      <c r="D995" t="s">
        <v>5065</v>
      </c>
    </row>
    <row r="996" spans="4:4">
      <c r="D996" t="s">
        <v>5180</v>
      </c>
    </row>
    <row r="997" spans="4:4">
      <c r="D997" t="s">
        <v>3063</v>
      </c>
    </row>
    <row r="998" spans="4:4">
      <c r="D998" t="s">
        <v>8599</v>
      </c>
    </row>
    <row r="999" spans="4:4">
      <c r="D999" t="s">
        <v>1863</v>
      </c>
    </row>
    <row r="1000" spans="4:4">
      <c r="D1000" t="s">
        <v>446</v>
      </c>
    </row>
    <row r="1001" spans="4:4">
      <c r="D1001" t="s">
        <v>3958</v>
      </c>
    </row>
    <row r="1002" spans="4:4">
      <c r="D1002" t="s">
        <v>8726</v>
      </c>
    </row>
    <row r="1003" spans="4:4">
      <c r="D1003" t="s">
        <v>8885</v>
      </c>
    </row>
    <row r="1004" spans="4:4">
      <c r="D1004" t="s">
        <v>1163</v>
      </c>
    </row>
    <row r="1005" spans="4:4">
      <c r="D1005" t="s">
        <v>3367</v>
      </c>
    </row>
    <row r="1006" spans="4:4">
      <c r="D1006" t="s">
        <v>1167</v>
      </c>
    </row>
    <row r="1007" spans="4:4">
      <c r="D1007" t="s">
        <v>8888</v>
      </c>
    </row>
    <row r="1008" spans="4:4">
      <c r="D1008" t="s">
        <v>8891</v>
      </c>
    </row>
    <row r="1009" spans="4:4">
      <c r="D1009" t="s">
        <v>3590</v>
      </c>
    </row>
    <row r="1010" spans="4:4">
      <c r="D1010" t="s">
        <v>844</v>
      </c>
    </row>
    <row r="1011" spans="4:4">
      <c r="D1011" t="s">
        <v>2154</v>
      </c>
    </row>
    <row r="1012" spans="4:4">
      <c r="D1012" t="s">
        <v>6264</v>
      </c>
    </row>
    <row r="1013" spans="4:4">
      <c r="D1013" t="s">
        <v>206</v>
      </c>
    </row>
    <row r="1014" spans="4:4">
      <c r="D1014" t="s">
        <v>3370</v>
      </c>
    </row>
    <row r="1015" spans="4:4">
      <c r="D1015" t="s">
        <v>1866</v>
      </c>
    </row>
    <row r="1016" spans="4:4">
      <c r="D1016" t="s">
        <v>7528</v>
      </c>
    </row>
    <row r="1017" spans="4:4">
      <c r="D1017" t="s">
        <v>211</v>
      </c>
    </row>
    <row r="1018" spans="4:4">
      <c r="D1018" t="s">
        <v>6267</v>
      </c>
    </row>
    <row r="1019" spans="4:4">
      <c r="D1019" t="s">
        <v>4177</v>
      </c>
    </row>
    <row r="1020" spans="4:4">
      <c r="D1020" t="s">
        <v>5334</v>
      </c>
    </row>
    <row r="1021" spans="4:4">
      <c r="D1021" t="s">
        <v>4403</v>
      </c>
    </row>
    <row r="1022" spans="4:4">
      <c r="D1022" t="s">
        <v>3066</v>
      </c>
    </row>
    <row r="1023" spans="4:4">
      <c r="D1023" t="s">
        <v>6550</v>
      </c>
    </row>
    <row r="1024" spans="4:4">
      <c r="D1024" t="s">
        <v>215</v>
      </c>
    </row>
    <row r="1025" spans="4:4">
      <c r="D1025" t="s">
        <v>3961</v>
      </c>
    </row>
    <row r="1026" spans="4:4">
      <c r="D1026" t="s">
        <v>4408</v>
      </c>
    </row>
    <row r="1027" spans="4:4">
      <c r="D1027" t="s">
        <v>6553</v>
      </c>
    </row>
    <row r="1028" spans="4:4">
      <c r="D1028" t="s">
        <v>2157</v>
      </c>
    </row>
    <row r="1029" spans="4:4">
      <c r="D1029" t="s">
        <v>3964</v>
      </c>
    </row>
    <row r="1030" spans="4:4">
      <c r="D1030" t="s">
        <v>5689</v>
      </c>
    </row>
    <row r="1031" spans="4:4">
      <c r="D1031" t="s">
        <v>1462</v>
      </c>
    </row>
    <row r="1032" spans="4:4">
      <c r="D1032" t="s">
        <v>3377</v>
      </c>
    </row>
    <row r="1033" spans="4:4">
      <c r="D1033" t="s">
        <v>3380</v>
      </c>
    </row>
    <row r="1034" spans="4:4">
      <c r="D1034" t="s">
        <v>1466</v>
      </c>
    </row>
    <row r="1035" spans="4:4">
      <c r="D1035" t="s">
        <v>2160</v>
      </c>
    </row>
    <row r="1036" spans="4:4">
      <c r="D1036" t="s">
        <v>4845</v>
      </c>
    </row>
    <row r="1037" spans="4:4">
      <c r="D1037" t="s">
        <v>6725</v>
      </c>
    </row>
    <row r="1038" spans="4:4">
      <c r="D1038" t="s">
        <v>8226</v>
      </c>
    </row>
    <row r="1039" spans="4:4">
      <c r="D1039" t="s">
        <v>1470</v>
      </c>
    </row>
    <row r="1040" spans="4:4">
      <c r="D1040" t="s">
        <v>6061</v>
      </c>
    </row>
    <row r="1041" spans="4:4">
      <c r="D1041" t="s">
        <v>220</v>
      </c>
    </row>
    <row r="1042" spans="4:4">
      <c r="D1042" t="s">
        <v>641</v>
      </c>
    </row>
    <row r="1043" spans="4:4">
      <c r="D1043" t="s">
        <v>2821</v>
      </c>
    </row>
    <row r="1044" spans="4:4">
      <c r="D1044" t="s">
        <v>7539</v>
      </c>
    </row>
    <row r="1045" spans="4:4">
      <c r="D1045" t="s">
        <v>1281</v>
      </c>
    </row>
    <row r="1046" spans="4:4">
      <c r="D1046" t="s">
        <v>646</v>
      </c>
    </row>
    <row r="1047" spans="4:4">
      <c r="D1047" t="s">
        <v>7542</v>
      </c>
    </row>
    <row r="1048" spans="4:4">
      <c r="D1048" t="s">
        <v>2333</v>
      </c>
    </row>
    <row r="1049" spans="4:4">
      <c r="D1049" t="s">
        <v>7545</v>
      </c>
    </row>
    <row r="1050" spans="4:4">
      <c r="D1050" t="s">
        <v>650</v>
      </c>
    </row>
    <row r="1051" spans="4:4">
      <c r="D1051" t="s">
        <v>8894</v>
      </c>
    </row>
    <row r="1052" spans="4:4">
      <c r="D1052" t="s">
        <v>1876</v>
      </c>
    </row>
    <row r="1053" spans="4:4">
      <c r="D1053" t="s">
        <v>654</v>
      </c>
    </row>
    <row r="1054" spans="4:4">
      <c r="D1054" t="s">
        <v>6066</v>
      </c>
    </row>
    <row r="1055" spans="4:4">
      <c r="D1055" t="s">
        <v>5339</v>
      </c>
    </row>
    <row r="1056" spans="4:4">
      <c r="D1056" t="s">
        <v>849</v>
      </c>
    </row>
    <row r="1057" spans="4:4">
      <c r="D1057" t="s">
        <v>7057</v>
      </c>
    </row>
    <row r="1058" spans="4:4">
      <c r="D1058" t="s">
        <v>8071</v>
      </c>
    </row>
    <row r="1059" spans="4:4">
      <c r="D1059" t="s">
        <v>2824</v>
      </c>
    </row>
    <row r="1060" spans="4:4">
      <c r="D1060" t="s">
        <v>5072</v>
      </c>
    </row>
    <row r="1061" spans="4:4">
      <c r="D1061" t="s">
        <v>6274</v>
      </c>
    </row>
    <row r="1062" spans="4:4">
      <c r="D1062" t="s">
        <v>7548</v>
      </c>
    </row>
    <row r="1063" spans="4:4">
      <c r="D1063" t="s">
        <v>224</v>
      </c>
    </row>
    <row r="1064" spans="4:4">
      <c r="D1064" t="s">
        <v>7551</v>
      </c>
    </row>
    <row r="1065" spans="4:4">
      <c r="D1065" t="s">
        <v>2827</v>
      </c>
    </row>
    <row r="1066" spans="4:4">
      <c r="D1066" t="s">
        <v>3969</v>
      </c>
    </row>
    <row r="1067" spans="4:4">
      <c r="D1067" t="s">
        <v>1881</v>
      </c>
    </row>
    <row r="1068" spans="4:4">
      <c r="D1068" t="s">
        <v>5342</v>
      </c>
    </row>
    <row r="1069" spans="4:4">
      <c r="D1069" t="s">
        <v>8076</v>
      </c>
    </row>
    <row r="1070" spans="4:4">
      <c r="D1070" t="s">
        <v>8897</v>
      </c>
    </row>
    <row r="1071" spans="4:4">
      <c r="D1071" t="s">
        <v>6556</v>
      </c>
    </row>
    <row r="1072" spans="4:4">
      <c r="D1072" t="s">
        <v>6559</v>
      </c>
    </row>
    <row r="1073" spans="4:4">
      <c r="D1073" t="s">
        <v>6870</v>
      </c>
    </row>
    <row r="1074" spans="4:4">
      <c r="D1074" t="s">
        <v>8229</v>
      </c>
    </row>
    <row r="1075" spans="4:4">
      <c r="D1075" t="s">
        <v>7554</v>
      </c>
    </row>
    <row r="1076" spans="4:4">
      <c r="D1076" t="s">
        <v>2830</v>
      </c>
    </row>
    <row r="1077" spans="4:4">
      <c r="D1077" t="s">
        <v>3972</v>
      </c>
    </row>
    <row r="1078" spans="4:4">
      <c r="D1078" t="s">
        <v>3975</v>
      </c>
    </row>
    <row r="1079" spans="4:4">
      <c r="D1079" t="s">
        <v>228</v>
      </c>
    </row>
    <row r="1080" spans="4:4">
      <c r="D1080" t="s">
        <v>2349</v>
      </c>
    </row>
    <row r="1081" spans="4:4">
      <c r="D1081" t="s">
        <v>856</v>
      </c>
    </row>
    <row r="1082" spans="4:4">
      <c r="D1082" t="s">
        <v>232</v>
      </c>
    </row>
    <row r="1083" spans="4:4">
      <c r="D1083" t="s">
        <v>3403</v>
      </c>
    </row>
    <row r="1084" spans="4:4">
      <c r="D1084" t="s">
        <v>8918</v>
      </c>
    </row>
    <row r="1085" spans="4:4">
      <c r="D1085" t="s">
        <v>2835</v>
      </c>
    </row>
    <row r="1086" spans="4:4">
      <c r="D1086" t="s">
        <v>4187</v>
      </c>
    </row>
    <row r="1087" spans="4:4">
      <c r="D1087" t="s">
        <v>6073</v>
      </c>
    </row>
    <row r="1088" spans="4:4">
      <c r="D1088" t="s">
        <v>6285</v>
      </c>
    </row>
    <row r="1089" spans="4:4">
      <c r="D1089" t="s">
        <v>6421</v>
      </c>
    </row>
    <row r="1090" spans="4:4">
      <c r="D1090" t="s">
        <v>8232</v>
      </c>
    </row>
    <row r="1091" spans="4:4">
      <c r="D1091" t="s">
        <v>8235</v>
      </c>
    </row>
    <row r="1092" spans="4:4">
      <c r="D1092" t="s">
        <v>1477</v>
      </c>
    </row>
    <row r="1093" spans="4:4">
      <c r="D1093" t="s">
        <v>8900</v>
      </c>
    </row>
    <row r="1094" spans="4:4">
      <c r="D1094" t="s">
        <v>3978</v>
      </c>
    </row>
    <row r="1095" spans="4:4">
      <c r="D1095" t="s">
        <v>8604</v>
      </c>
    </row>
    <row r="1096" spans="4:4">
      <c r="D1096" t="s">
        <v>8607</v>
      </c>
    </row>
    <row r="1097" spans="4:4">
      <c r="D1097" t="s">
        <v>236</v>
      </c>
    </row>
    <row r="1098" spans="4:4">
      <c r="D1098" t="s">
        <v>8903</v>
      </c>
    </row>
    <row r="1099" spans="4:4">
      <c r="D1099" t="s">
        <v>451</v>
      </c>
    </row>
    <row r="1100" spans="4:4">
      <c r="D1100" t="s">
        <v>4654</v>
      </c>
    </row>
    <row r="1101" spans="4:4">
      <c r="D1101" t="s">
        <v>861</v>
      </c>
    </row>
    <row r="1102" spans="4:4">
      <c r="D1102" t="s">
        <v>8610</v>
      </c>
    </row>
    <row r="1103" spans="4:4">
      <c r="D1103" t="s">
        <v>240</v>
      </c>
    </row>
    <row r="1104" spans="4:4">
      <c r="D1104" t="s">
        <v>865</v>
      </c>
    </row>
    <row r="1105" spans="4:4">
      <c r="D1105" t="s">
        <v>6733</v>
      </c>
    </row>
    <row r="1106" spans="4:4">
      <c r="D1106" t="s">
        <v>3981</v>
      </c>
    </row>
    <row r="1107" spans="4:4">
      <c r="D1107" t="s">
        <v>244</v>
      </c>
    </row>
    <row r="1108" spans="4:4">
      <c r="D1108" t="s">
        <v>1484</v>
      </c>
    </row>
    <row r="1109" spans="4:4">
      <c r="D1109" t="s">
        <v>8238</v>
      </c>
    </row>
    <row r="1110" spans="4:4">
      <c r="D1110" t="s">
        <v>2358</v>
      </c>
    </row>
    <row r="1111" spans="4:4">
      <c r="D1111" t="s">
        <v>2361</v>
      </c>
    </row>
    <row r="1112" spans="4:4">
      <c r="D1112" t="s">
        <v>7574</v>
      </c>
    </row>
    <row r="1113" spans="4:4">
      <c r="D1113" t="s">
        <v>377</v>
      </c>
    </row>
    <row r="1114" spans="4:4">
      <c r="D1114" t="s">
        <v>8081</v>
      </c>
    </row>
    <row r="1115" spans="4:4">
      <c r="D1115" t="s">
        <v>2073</v>
      </c>
    </row>
    <row r="1116" spans="4:4">
      <c r="D1116" t="s">
        <v>8906</v>
      </c>
    </row>
    <row r="1117" spans="4:4">
      <c r="D1117" t="s">
        <v>7074</v>
      </c>
    </row>
    <row r="1118" spans="4:4">
      <c r="D1118" t="s">
        <v>7577</v>
      </c>
    </row>
    <row r="1119" spans="4:4">
      <c r="D1119" t="s">
        <v>8909</v>
      </c>
    </row>
    <row r="1120" spans="4:4">
      <c r="D1120" t="s">
        <v>6290</v>
      </c>
    </row>
    <row r="1121" spans="4:4">
      <c r="D1121" t="s">
        <v>6873</v>
      </c>
    </row>
    <row r="1122" spans="4:4">
      <c r="D1122" t="s">
        <v>3393</v>
      </c>
    </row>
    <row r="1123" spans="4:4">
      <c r="D1123" t="s">
        <v>3396</v>
      </c>
    </row>
    <row r="1124" spans="4:4">
      <c r="D1124" t="s">
        <v>7557</v>
      </c>
    </row>
    <row r="1125" spans="4:4">
      <c r="D1125" t="s">
        <v>4647</v>
      </c>
    </row>
    <row r="1126" spans="4:4">
      <c r="D1126" t="s">
        <v>2338</v>
      </c>
    </row>
    <row r="1127" spans="4:4">
      <c r="D1127" t="s">
        <v>5694</v>
      </c>
    </row>
    <row r="1128" spans="4:4">
      <c r="D1128" t="s">
        <v>1884</v>
      </c>
    </row>
    <row r="1129" spans="4:4">
      <c r="D1129" t="s">
        <v>2341</v>
      </c>
    </row>
    <row r="1130" spans="4:4">
      <c r="D1130" t="s">
        <v>1887</v>
      </c>
    </row>
    <row r="1131" spans="4:4">
      <c r="D1131" t="s">
        <v>6562</v>
      </c>
    </row>
    <row r="1132" spans="4:4">
      <c r="D1132" t="s">
        <v>2344</v>
      </c>
    </row>
    <row r="1133" spans="4:4">
      <c r="D1133" t="s">
        <v>7560</v>
      </c>
    </row>
    <row r="1134" spans="4:4">
      <c r="D1134" t="s">
        <v>4184</v>
      </c>
    </row>
    <row r="1135" spans="4:4">
      <c r="D1135" t="s">
        <v>7060</v>
      </c>
    </row>
    <row r="1136" spans="4:4">
      <c r="D1136" t="s">
        <v>7563</v>
      </c>
    </row>
    <row r="1137" spans="4:4">
      <c r="D1137" t="s">
        <v>7063</v>
      </c>
    </row>
    <row r="1138" spans="4:4">
      <c r="D1138" t="s">
        <v>5075</v>
      </c>
    </row>
    <row r="1139" spans="4:4">
      <c r="D1139" t="s">
        <v>6277</v>
      </c>
    </row>
    <row r="1140" spans="4:4">
      <c r="D1140" t="s">
        <v>4852</v>
      </c>
    </row>
    <row r="1141" spans="4:4">
      <c r="D1141" t="s">
        <v>6728</v>
      </c>
    </row>
    <row r="1142" spans="4:4">
      <c r="D1142" t="s">
        <v>6280</v>
      </c>
    </row>
    <row r="1143" spans="4:4">
      <c r="D1143" t="s">
        <v>5879</v>
      </c>
    </row>
    <row r="1144" spans="4:4">
      <c r="D1144" t="s">
        <v>5882</v>
      </c>
    </row>
    <row r="1145" spans="4:4">
      <c r="D1145" t="s">
        <v>5885</v>
      </c>
    </row>
    <row r="1146" spans="4:4">
      <c r="D1146" t="s">
        <v>5345</v>
      </c>
    </row>
    <row r="1147" spans="4:4">
      <c r="D1147" t="s">
        <v>5888</v>
      </c>
    </row>
    <row r="1148" spans="4:4">
      <c r="D1148" t="s">
        <v>3077</v>
      </c>
    </row>
    <row r="1149" spans="4:4">
      <c r="D1149" t="s">
        <v>3084</v>
      </c>
    </row>
    <row r="1150" spans="4:4">
      <c r="D1150" t="s">
        <v>4857</v>
      </c>
    </row>
    <row r="1151" spans="4:4">
      <c r="D1151" t="s">
        <v>5703</v>
      </c>
    </row>
    <row r="1152" spans="4:4">
      <c r="D1152" t="s">
        <v>3986</v>
      </c>
    </row>
    <row r="1153" spans="4:4">
      <c r="D1153" t="s">
        <v>6078</v>
      </c>
    </row>
    <row r="1154" spans="4:4">
      <c r="D1154" t="s">
        <v>4194</v>
      </c>
    </row>
    <row r="1155" spans="4:4">
      <c r="D1155" t="s">
        <v>6081</v>
      </c>
    </row>
    <row r="1156" spans="4:4">
      <c r="D1156" t="s">
        <v>6882</v>
      </c>
    </row>
    <row r="1157" spans="4:4">
      <c r="D1157" t="s">
        <v>2364</v>
      </c>
    </row>
    <row r="1158" spans="4:4">
      <c r="D1158" t="s">
        <v>868</v>
      </c>
    </row>
    <row r="1159" spans="4:4">
      <c r="D1159" t="s">
        <v>3416</v>
      </c>
    </row>
    <row r="1160" spans="4:4">
      <c r="D1160" t="s">
        <v>3989</v>
      </c>
    </row>
    <row r="1161" spans="4:4">
      <c r="D1161" t="s">
        <v>8615</v>
      </c>
    </row>
    <row r="1162" spans="4:4">
      <c r="D1162" t="s">
        <v>873</v>
      </c>
    </row>
    <row r="1163" spans="4:4">
      <c r="D1163" t="s">
        <v>2367</v>
      </c>
    </row>
    <row r="1164" spans="4:4">
      <c r="D1164" t="s">
        <v>1896</v>
      </c>
    </row>
    <row r="1165" spans="4:4">
      <c r="D1165" t="s">
        <v>5080</v>
      </c>
    </row>
    <row r="1166" spans="4:4">
      <c r="D1166" t="s">
        <v>5226</v>
      </c>
    </row>
    <row r="1167" spans="4:4">
      <c r="D1167" t="s">
        <v>1177</v>
      </c>
    </row>
    <row r="1168" spans="4:4">
      <c r="D1168" t="s">
        <v>3421</v>
      </c>
    </row>
    <row r="1169" spans="4:4">
      <c r="D1169" t="s">
        <v>2582</v>
      </c>
    </row>
    <row r="1170" spans="4:4">
      <c r="D1170" t="s">
        <v>1488</v>
      </c>
    </row>
    <row r="1171" spans="4:4">
      <c r="D1171" t="s">
        <v>1285</v>
      </c>
    </row>
    <row r="1172" spans="4:4">
      <c r="D1172" t="s">
        <v>3992</v>
      </c>
    </row>
    <row r="1173" spans="4:4">
      <c r="D1173" t="s">
        <v>6567</v>
      </c>
    </row>
    <row r="1174" spans="4:4">
      <c r="D1174" t="s">
        <v>7586</v>
      </c>
    </row>
    <row r="1175" spans="4:4">
      <c r="D1175" t="s">
        <v>7858</v>
      </c>
    </row>
    <row r="1176" spans="4:4">
      <c r="D1176" t="s">
        <v>4197</v>
      </c>
    </row>
    <row r="1177" spans="4:4">
      <c r="D1177" t="s">
        <v>663</v>
      </c>
    </row>
    <row r="1178" spans="4:4">
      <c r="D1178" t="s">
        <v>2842</v>
      </c>
    </row>
    <row r="1179" spans="4:4">
      <c r="D1179" t="s">
        <v>8618</v>
      </c>
    </row>
    <row r="1180" spans="4:4">
      <c r="D1180" t="s">
        <v>6885</v>
      </c>
    </row>
    <row r="1181" spans="4:4">
      <c r="D1181" t="s">
        <v>1180</v>
      </c>
    </row>
    <row r="1182" spans="4:4">
      <c r="D1182" t="s">
        <v>8460</v>
      </c>
    </row>
    <row r="1183" spans="4:4">
      <c r="D1183" t="s">
        <v>2167</v>
      </c>
    </row>
    <row r="1184" spans="4:4">
      <c r="D1184" t="s">
        <v>6888</v>
      </c>
    </row>
    <row r="1185" spans="4:4">
      <c r="D1185" t="s">
        <v>3995</v>
      </c>
    </row>
    <row r="1186" spans="4:4">
      <c r="D1186" t="s">
        <v>145</v>
      </c>
    </row>
    <row r="1187" spans="4:4">
      <c r="D1187" t="s">
        <v>4862</v>
      </c>
    </row>
    <row r="1188" spans="4:4">
      <c r="D1188" t="s">
        <v>1901</v>
      </c>
    </row>
    <row r="1189" spans="4:4">
      <c r="D1189" t="s">
        <v>249</v>
      </c>
    </row>
    <row r="1190" spans="4:4">
      <c r="D1190" t="s">
        <v>8912</v>
      </c>
    </row>
    <row r="1191" spans="4:4">
      <c r="D1191" t="s">
        <v>877</v>
      </c>
    </row>
    <row r="1192" spans="4:4">
      <c r="D1192" t="s">
        <v>1183</v>
      </c>
    </row>
    <row r="1193" spans="4:4">
      <c r="D1193" t="s">
        <v>456</v>
      </c>
    </row>
    <row r="1194" spans="4:4">
      <c r="D1194" t="s">
        <v>4665</v>
      </c>
    </row>
    <row r="1195" spans="4:4">
      <c r="D1195" t="s">
        <v>5272</v>
      </c>
    </row>
    <row r="1196" spans="4:4">
      <c r="D1196" t="s">
        <v>881</v>
      </c>
    </row>
    <row r="1197" spans="4:4">
      <c r="D1197" t="s">
        <v>2847</v>
      </c>
    </row>
    <row r="1198" spans="4:4">
      <c r="D1198" t="s">
        <v>8463</v>
      </c>
    </row>
    <row r="1199" spans="4:4">
      <c r="D1199" t="s">
        <v>253</v>
      </c>
    </row>
    <row r="1200" spans="4:4">
      <c r="D1200" t="s">
        <v>7593</v>
      </c>
    </row>
    <row r="1201" spans="4:4">
      <c r="D1201" t="s">
        <v>4000</v>
      </c>
    </row>
    <row r="1202" spans="4:4">
      <c r="D1202" t="s">
        <v>886</v>
      </c>
    </row>
    <row r="1203" spans="4:4">
      <c r="D1203" t="s">
        <v>1187</v>
      </c>
    </row>
    <row r="1204" spans="4:4">
      <c r="D1204" t="s">
        <v>257</v>
      </c>
    </row>
    <row r="1205" spans="4:4">
      <c r="D1205" t="s">
        <v>4003</v>
      </c>
    </row>
    <row r="1206" spans="4:4">
      <c r="D1206" t="s">
        <v>6574</v>
      </c>
    </row>
    <row r="1207" spans="4:4">
      <c r="D1207" t="s">
        <v>1191</v>
      </c>
    </row>
    <row r="1208" spans="4:4">
      <c r="D1208" t="s">
        <v>6891</v>
      </c>
    </row>
    <row r="1209" spans="4:4">
      <c r="D1209" t="s">
        <v>5710</v>
      </c>
    </row>
    <row r="1210" spans="4:4">
      <c r="D1210" t="s">
        <v>5348</v>
      </c>
    </row>
    <row r="1211" spans="4:4">
      <c r="D1211" t="s">
        <v>3599</v>
      </c>
    </row>
    <row r="1212" spans="4:4">
      <c r="D1212" t="s">
        <v>261</v>
      </c>
    </row>
    <row r="1213" spans="4:4">
      <c r="D1213" t="s">
        <v>8915</v>
      </c>
    </row>
    <row r="1214" spans="4:4">
      <c r="D1214" t="s">
        <v>5083</v>
      </c>
    </row>
    <row r="1215" spans="4:4">
      <c r="D1215" t="s">
        <v>3093</v>
      </c>
    </row>
    <row r="1216" spans="4:4">
      <c r="D1216" t="s">
        <v>4200</v>
      </c>
    </row>
    <row r="1217" spans="4:4">
      <c r="D1217" t="s">
        <v>6094</v>
      </c>
    </row>
    <row r="1218" spans="4:4">
      <c r="D1218" t="s">
        <v>3096</v>
      </c>
    </row>
    <row r="1219" spans="4:4">
      <c r="D1219" t="s">
        <v>7602</v>
      </c>
    </row>
    <row r="1220" spans="4:4">
      <c r="D1220" t="s">
        <v>2376</v>
      </c>
    </row>
    <row r="1221" spans="4:4">
      <c r="D1221" t="s">
        <v>5895</v>
      </c>
    </row>
    <row r="1222" spans="4:4">
      <c r="D1222" t="s">
        <v>4203</v>
      </c>
    </row>
    <row r="1223" spans="4:4">
      <c r="D1223" t="s">
        <v>3430</v>
      </c>
    </row>
    <row r="1224" spans="4:4">
      <c r="D1224" t="s">
        <v>6428</v>
      </c>
    </row>
    <row r="1225" spans="4:4">
      <c r="D1225" t="s">
        <v>1910</v>
      </c>
    </row>
    <row r="1226" spans="4:4">
      <c r="D1226" t="s">
        <v>2854</v>
      </c>
    </row>
    <row r="1227" spans="4:4">
      <c r="D1227" t="s">
        <v>1913</v>
      </c>
    </row>
    <row r="1228" spans="4:4">
      <c r="D1228" t="s">
        <v>4006</v>
      </c>
    </row>
    <row r="1229" spans="4:4">
      <c r="D1229" t="s">
        <v>6097</v>
      </c>
    </row>
    <row r="1230" spans="4:4">
      <c r="D1230" t="s">
        <v>6295</v>
      </c>
    </row>
    <row r="1231" spans="4:4">
      <c r="D1231" t="s">
        <v>4865</v>
      </c>
    </row>
    <row r="1232" spans="4:4">
      <c r="D1232" t="s">
        <v>7605</v>
      </c>
    </row>
    <row r="1233" spans="4:4">
      <c r="D1233" t="s">
        <v>5086</v>
      </c>
    </row>
    <row r="1234" spans="4:4">
      <c r="D1234" t="s">
        <v>3826</v>
      </c>
    </row>
    <row r="1235" spans="4:4">
      <c r="D1235" t="s">
        <v>891</v>
      </c>
    </row>
    <row r="1236" spans="4:4">
      <c r="D1236" t="s">
        <v>8921</v>
      </c>
    </row>
    <row r="1237" spans="4:4">
      <c r="D1237" t="s">
        <v>5713</v>
      </c>
    </row>
    <row r="1238" spans="4:4">
      <c r="D1238" t="s">
        <v>1495</v>
      </c>
    </row>
    <row r="1239" spans="4:4">
      <c r="D1239" t="s">
        <v>3602</v>
      </c>
    </row>
    <row r="1240" spans="4:4">
      <c r="D1240" t="s">
        <v>8731</v>
      </c>
    </row>
    <row r="1241" spans="4:4">
      <c r="D1241" t="s">
        <v>460</v>
      </c>
    </row>
    <row r="1242" spans="4:4">
      <c r="D1242" t="s">
        <v>7608</v>
      </c>
    </row>
    <row r="1243" spans="4:4">
      <c r="D1243" t="s">
        <v>3433</v>
      </c>
    </row>
    <row r="1244" spans="4:4">
      <c r="D1244" t="s">
        <v>3099</v>
      </c>
    </row>
    <row r="1245" spans="4:4">
      <c r="D1245" t="s">
        <v>3102</v>
      </c>
    </row>
    <row r="1246" spans="4:4">
      <c r="D1246" t="s">
        <v>4425</v>
      </c>
    </row>
    <row r="1247" spans="4:4">
      <c r="D1247" t="s">
        <v>3105</v>
      </c>
    </row>
    <row r="1248" spans="4:4">
      <c r="D1248" t="s">
        <v>162</v>
      </c>
    </row>
    <row r="1249" spans="4:4">
      <c r="D1249" t="s">
        <v>1314</v>
      </c>
    </row>
    <row r="1250" spans="4:4">
      <c r="D1250" t="s">
        <v>5716</v>
      </c>
    </row>
    <row r="1251" spans="4:4">
      <c r="D1251" t="s">
        <v>1289</v>
      </c>
    </row>
    <row r="1252" spans="4:4">
      <c r="D1252" t="s">
        <v>8092</v>
      </c>
    </row>
    <row r="1253" spans="4:4">
      <c r="D1253" t="s">
        <v>1294</v>
      </c>
    </row>
    <row r="1254" spans="4:4">
      <c r="D1254" t="s">
        <v>4674</v>
      </c>
    </row>
    <row r="1255" spans="4:4">
      <c r="D1255" t="s">
        <v>179</v>
      </c>
    </row>
    <row r="1256" spans="4:4">
      <c r="D1256" t="s">
        <v>4009</v>
      </c>
    </row>
    <row r="1257" spans="4:4">
      <c r="D1257" t="s">
        <v>6736</v>
      </c>
    </row>
    <row r="1258" spans="4:4">
      <c r="D1258" t="s">
        <v>6632</v>
      </c>
    </row>
    <row r="1259" spans="4:4">
      <c r="D1259" t="s">
        <v>8241</v>
      </c>
    </row>
    <row r="1260" spans="4:4">
      <c r="D1260" t="s">
        <v>679</v>
      </c>
    </row>
    <row r="1261" spans="4:4">
      <c r="D1261" t="s">
        <v>2170</v>
      </c>
    </row>
    <row r="1262" spans="4:4">
      <c r="D1262" t="s">
        <v>5463</v>
      </c>
    </row>
    <row r="1263" spans="4:4">
      <c r="D1263" t="s">
        <v>3436</v>
      </c>
    </row>
    <row r="1264" spans="4:4">
      <c r="D1264" t="s">
        <v>4207</v>
      </c>
    </row>
    <row r="1265" spans="4:4">
      <c r="D1265" t="s">
        <v>8734</v>
      </c>
    </row>
    <row r="1266" spans="4:4">
      <c r="D1266" t="s">
        <v>2593</v>
      </c>
    </row>
    <row r="1267" spans="4:4">
      <c r="D1267" t="s">
        <v>4210</v>
      </c>
    </row>
    <row r="1268" spans="4:4">
      <c r="D1268" t="s">
        <v>4679</v>
      </c>
    </row>
    <row r="1269" spans="4:4">
      <c r="D1269" t="s">
        <v>7613</v>
      </c>
    </row>
    <row r="1270" spans="4:4">
      <c r="D1270" t="s">
        <v>380</v>
      </c>
    </row>
    <row r="1271" spans="4:4">
      <c r="D1271" t="s">
        <v>3829</v>
      </c>
    </row>
    <row r="1272" spans="4:4">
      <c r="D1272" t="s">
        <v>8244</v>
      </c>
    </row>
    <row r="1273" spans="4:4">
      <c r="D1273" t="s">
        <v>4213</v>
      </c>
    </row>
    <row r="1274" spans="4:4">
      <c r="D1274" t="s">
        <v>383</v>
      </c>
    </row>
    <row r="1275" spans="4:4">
      <c r="D1275" t="s">
        <v>5719</v>
      </c>
    </row>
    <row r="1276" spans="4:4">
      <c r="D1276" t="s">
        <v>6579</v>
      </c>
    </row>
    <row r="1277" spans="4:4">
      <c r="D1277" t="s">
        <v>386</v>
      </c>
    </row>
    <row r="1278" spans="4:4">
      <c r="D1278" t="s">
        <v>3108</v>
      </c>
    </row>
    <row r="1279" spans="4:4">
      <c r="D1279" t="s">
        <v>8247</v>
      </c>
    </row>
    <row r="1280" spans="4:4">
      <c r="D1280" t="s">
        <v>8099</v>
      </c>
    </row>
    <row r="1281" spans="4:4">
      <c r="D1281" t="s">
        <v>6300</v>
      </c>
    </row>
    <row r="1282" spans="4:4">
      <c r="D1282" t="s">
        <v>4430</v>
      </c>
    </row>
    <row r="1283" spans="4:4">
      <c r="D1283" t="s">
        <v>5091</v>
      </c>
    </row>
    <row r="1284" spans="4:4">
      <c r="D1284" t="s">
        <v>7616</v>
      </c>
    </row>
    <row r="1285" spans="4:4">
      <c r="D1285" t="s">
        <v>5189</v>
      </c>
    </row>
    <row r="1286" spans="4:4">
      <c r="D1286" t="s">
        <v>4012</v>
      </c>
    </row>
    <row r="1287" spans="4:4">
      <c r="D1287" t="s">
        <v>7087</v>
      </c>
    </row>
    <row r="1288" spans="4:4">
      <c r="D1288" t="s">
        <v>2857</v>
      </c>
    </row>
    <row r="1289" spans="4:4">
      <c r="D1289" t="s">
        <v>5277</v>
      </c>
    </row>
    <row r="1290" spans="4:4">
      <c r="D1290" t="s">
        <v>4015</v>
      </c>
    </row>
    <row r="1291" spans="4:4">
      <c r="D1291" t="s">
        <v>7619</v>
      </c>
    </row>
    <row r="1292" spans="4:4">
      <c r="D1292" t="s">
        <v>1918</v>
      </c>
    </row>
    <row r="1293" spans="4:4">
      <c r="D1293" t="s">
        <v>8623</v>
      </c>
    </row>
    <row r="1294" spans="4:4">
      <c r="D1294" t="s">
        <v>4018</v>
      </c>
    </row>
    <row r="1295" spans="4:4">
      <c r="D1295" t="s">
        <v>6894</v>
      </c>
    </row>
    <row r="1296" spans="4:4">
      <c r="D1296" t="s">
        <v>2379</v>
      </c>
    </row>
    <row r="1297" spans="4:4">
      <c r="D1297" t="s">
        <v>1921</v>
      </c>
    </row>
    <row r="1298" spans="4:4">
      <c r="D1298" t="s">
        <v>191</v>
      </c>
    </row>
    <row r="1299" spans="4:4">
      <c r="D1299" t="s">
        <v>1499</v>
      </c>
    </row>
    <row r="1300" spans="4:4">
      <c r="D1300" t="s">
        <v>8348</v>
      </c>
    </row>
    <row r="1301" spans="4:4">
      <c r="D1301" t="s">
        <v>1503</v>
      </c>
    </row>
    <row r="1302" spans="4:4">
      <c r="D1302" t="s">
        <v>6303</v>
      </c>
    </row>
    <row r="1303" spans="4:4">
      <c r="D1303" t="s">
        <v>195</v>
      </c>
    </row>
    <row r="1304" spans="4:4">
      <c r="D1304" t="s">
        <v>6308</v>
      </c>
    </row>
    <row r="1305" spans="4:4">
      <c r="D1305" t="s">
        <v>4433</v>
      </c>
    </row>
    <row r="1306" spans="4:4">
      <c r="D1306" t="s">
        <v>3441</v>
      </c>
    </row>
    <row r="1307" spans="4:4">
      <c r="D1307" t="s">
        <v>5900</v>
      </c>
    </row>
    <row r="1308" spans="4:4">
      <c r="D1308" t="s">
        <v>4216</v>
      </c>
    </row>
    <row r="1309" spans="4:4">
      <c r="D1309" t="s">
        <v>2173</v>
      </c>
    </row>
    <row r="1310" spans="4:4">
      <c r="D1310" t="s">
        <v>5468</v>
      </c>
    </row>
    <row r="1311" spans="4:4">
      <c r="D1311" t="s">
        <v>5722</v>
      </c>
    </row>
    <row r="1312" spans="4:4">
      <c r="D1312" t="s">
        <v>5471</v>
      </c>
    </row>
    <row r="1313" spans="4:4">
      <c r="D1313" t="s">
        <v>4021</v>
      </c>
    </row>
    <row r="1314" spans="4:4">
      <c r="D1314" t="s">
        <v>898</v>
      </c>
    </row>
    <row r="1315" spans="4:4">
      <c r="D1315" t="s">
        <v>6741</v>
      </c>
    </row>
    <row r="1316" spans="4:4">
      <c r="D1316" t="s">
        <v>199</v>
      </c>
    </row>
    <row r="1317" spans="4:4">
      <c r="D1317" t="s">
        <v>3605</v>
      </c>
    </row>
    <row r="1318" spans="4:4">
      <c r="D1318" t="s">
        <v>8924</v>
      </c>
    </row>
    <row r="1319" spans="4:4">
      <c r="D1319" t="s">
        <v>3111</v>
      </c>
    </row>
    <row r="1320" spans="4:4">
      <c r="D1320" t="s">
        <v>3114</v>
      </c>
    </row>
    <row r="1321" spans="4:4">
      <c r="D1321" t="s">
        <v>1510</v>
      </c>
    </row>
    <row r="1322" spans="4:4">
      <c r="D1322" t="s">
        <v>4026</v>
      </c>
    </row>
    <row r="1323" spans="4:4">
      <c r="D1323" t="s">
        <v>5478</v>
      </c>
    </row>
    <row r="1324" spans="4:4">
      <c r="D1324" t="s">
        <v>1198</v>
      </c>
    </row>
    <row r="1325" spans="4:4">
      <c r="D1325" t="s">
        <v>5094</v>
      </c>
    </row>
    <row r="1326" spans="4:4">
      <c r="D1326" t="s">
        <v>4029</v>
      </c>
    </row>
    <row r="1327" spans="4:4">
      <c r="D1327" t="s">
        <v>3117</v>
      </c>
    </row>
    <row r="1328" spans="4:4">
      <c r="D1328" t="s">
        <v>4219</v>
      </c>
    </row>
    <row r="1329" spans="4:4">
      <c r="D1329" t="s">
        <v>683</v>
      </c>
    </row>
    <row r="1330" spans="4:4">
      <c r="D1330" t="s">
        <v>1202</v>
      </c>
    </row>
    <row r="1331" spans="4:4">
      <c r="D1331" t="s">
        <v>8628</v>
      </c>
    </row>
    <row r="1332" spans="4:4">
      <c r="D1332" t="s">
        <v>7090</v>
      </c>
    </row>
    <row r="1333" spans="4:4">
      <c r="D1333" t="s">
        <v>2600</v>
      </c>
    </row>
    <row r="1334" spans="4:4">
      <c r="D1334" t="s">
        <v>3446</v>
      </c>
    </row>
    <row r="1335" spans="4:4">
      <c r="D1335" t="s">
        <v>2176</v>
      </c>
    </row>
    <row r="1336" spans="4:4">
      <c r="D1336" t="s">
        <v>3708</v>
      </c>
    </row>
    <row r="1337" spans="4:4">
      <c r="D1337" t="s">
        <v>4686</v>
      </c>
    </row>
    <row r="1338" spans="4:4">
      <c r="D1338" t="s">
        <v>8631</v>
      </c>
    </row>
    <row r="1339" spans="4:4">
      <c r="D1339" t="s">
        <v>8351</v>
      </c>
    </row>
    <row r="1340" spans="4:4">
      <c r="D1340" t="s">
        <v>2862</v>
      </c>
    </row>
    <row r="1341" spans="4:4">
      <c r="D1341" t="s">
        <v>1515</v>
      </c>
    </row>
    <row r="1342" spans="4:4">
      <c r="D1342" t="s">
        <v>2865</v>
      </c>
    </row>
    <row r="1343" spans="4:4">
      <c r="D1343" t="s">
        <v>7626</v>
      </c>
    </row>
    <row r="1344" spans="4:4">
      <c r="D1344" t="s">
        <v>5727</v>
      </c>
    </row>
    <row r="1345" spans="4:4">
      <c r="D1345" t="s">
        <v>4436</v>
      </c>
    </row>
    <row r="1346" spans="4:4">
      <c r="D1346" t="s">
        <v>1206</v>
      </c>
    </row>
    <row r="1347" spans="4:4">
      <c r="D1347" t="s">
        <v>2603</v>
      </c>
    </row>
    <row r="1348" spans="4:4">
      <c r="D1348" t="s">
        <v>7631</v>
      </c>
    </row>
    <row r="1349" spans="4:4">
      <c r="D1349" t="s">
        <v>7634</v>
      </c>
    </row>
    <row r="1350" spans="4:4">
      <c r="D1350" t="s">
        <v>1518</v>
      </c>
    </row>
    <row r="1351" spans="4:4">
      <c r="D1351" t="s">
        <v>5730</v>
      </c>
    </row>
    <row r="1352" spans="4:4">
      <c r="D1352" t="s">
        <v>5280</v>
      </c>
    </row>
    <row r="1353" spans="4:4">
      <c r="D1353" t="s">
        <v>8927</v>
      </c>
    </row>
    <row r="1354" spans="4:4">
      <c r="D1354" t="s">
        <v>8106</v>
      </c>
    </row>
    <row r="1355" spans="4:4">
      <c r="D1355" t="s">
        <v>1924</v>
      </c>
    </row>
    <row r="1356" spans="4:4">
      <c r="D1356" t="s">
        <v>3120</v>
      </c>
    </row>
    <row r="1357" spans="4:4">
      <c r="D1357" t="s">
        <v>2179</v>
      </c>
    </row>
    <row r="1358" spans="4:4">
      <c r="D1358" t="s">
        <v>6317</v>
      </c>
    </row>
    <row r="1359" spans="4:4">
      <c r="D1359" t="s">
        <v>1927</v>
      </c>
    </row>
    <row r="1360" spans="4:4">
      <c r="D1360" t="s">
        <v>4439</v>
      </c>
    </row>
    <row r="1361" spans="4:4">
      <c r="D1361" t="s">
        <v>7637</v>
      </c>
    </row>
    <row r="1362" spans="4:4">
      <c r="D1362" t="s">
        <v>5903</v>
      </c>
    </row>
    <row r="1363" spans="4:4">
      <c r="D1363" t="s">
        <v>4689</v>
      </c>
    </row>
    <row r="1364" spans="4:4">
      <c r="D1364" t="s">
        <v>8354</v>
      </c>
    </row>
    <row r="1365" spans="4:4">
      <c r="D1365" t="s">
        <v>5733</v>
      </c>
    </row>
    <row r="1366" spans="4:4">
      <c r="D1366" t="s">
        <v>3449</v>
      </c>
    </row>
    <row r="1367" spans="4:4">
      <c r="D1367" t="s">
        <v>4222</v>
      </c>
    </row>
    <row r="1368" spans="4:4">
      <c r="D1368" t="s">
        <v>3711</v>
      </c>
    </row>
    <row r="1369" spans="4:4">
      <c r="D1369" t="s">
        <v>8930</v>
      </c>
    </row>
    <row r="1370" spans="4:4">
      <c r="D1370" t="s">
        <v>2382</v>
      </c>
    </row>
    <row r="1371" spans="4:4">
      <c r="D1371" t="s">
        <v>8634</v>
      </c>
    </row>
    <row r="1372" spans="4:4">
      <c r="D1372" t="s">
        <v>5099</v>
      </c>
    </row>
    <row r="1373" spans="4:4">
      <c r="D1373" t="s">
        <v>5736</v>
      </c>
    </row>
    <row r="1374" spans="4:4">
      <c r="D1374" t="s">
        <v>265</v>
      </c>
    </row>
    <row r="1375" spans="4:4">
      <c r="D1375" t="s">
        <v>5192</v>
      </c>
    </row>
    <row r="1376" spans="4:4">
      <c r="D1376" t="s">
        <v>5739</v>
      </c>
    </row>
    <row r="1377" spans="4:4">
      <c r="D1377" t="s">
        <v>389</v>
      </c>
    </row>
    <row r="1378" spans="4:4">
      <c r="D1378" t="s">
        <v>8250</v>
      </c>
    </row>
    <row r="1379" spans="4:4">
      <c r="D1379" t="s">
        <v>4870</v>
      </c>
    </row>
    <row r="1380" spans="4:4">
      <c r="D1380" t="s">
        <v>4694</v>
      </c>
    </row>
    <row r="1381" spans="4:4">
      <c r="D1381" t="s">
        <v>4697</v>
      </c>
    </row>
    <row r="1382" spans="4:4">
      <c r="D1382" t="s">
        <v>6584</v>
      </c>
    </row>
    <row r="1383" spans="4:4">
      <c r="D1383" t="s">
        <v>690</v>
      </c>
    </row>
    <row r="1384" spans="4:4">
      <c r="D1384" t="s">
        <v>2387</v>
      </c>
    </row>
    <row r="1385" spans="4:4">
      <c r="D1385" t="s">
        <v>6108</v>
      </c>
    </row>
    <row r="1386" spans="4:4">
      <c r="D1386" t="s">
        <v>269</v>
      </c>
    </row>
    <row r="1387" spans="4:4">
      <c r="D1387" t="s">
        <v>7095</v>
      </c>
    </row>
    <row r="1388" spans="4:4">
      <c r="D1388" t="s">
        <v>1932</v>
      </c>
    </row>
    <row r="1389" spans="4:4">
      <c r="D1389" t="s">
        <v>273</v>
      </c>
    </row>
    <row r="1390" spans="4:4">
      <c r="D1390" t="s">
        <v>465</v>
      </c>
    </row>
    <row r="1391" spans="4:4">
      <c r="D1391" t="s">
        <v>469</v>
      </c>
    </row>
    <row r="1392" spans="4:4">
      <c r="D1392" t="s">
        <v>4225</v>
      </c>
    </row>
    <row r="1393" spans="4:4">
      <c r="D1393" t="s">
        <v>1521</v>
      </c>
    </row>
    <row r="1394" spans="4:4">
      <c r="D1394" t="s">
        <v>4228</v>
      </c>
    </row>
    <row r="1395" spans="4:4">
      <c r="D1395" t="s">
        <v>3714</v>
      </c>
    </row>
    <row r="1396" spans="4:4">
      <c r="D1396" t="s">
        <v>1212</v>
      </c>
    </row>
    <row r="1397" spans="4:4">
      <c r="D1397" t="s">
        <v>5742</v>
      </c>
    </row>
    <row r="1398" spans="4:4">
      <c r="D1398" t="s">
        <v>6320</v>
      </c>
    </row>
    <row r="1399" spans="4:4">
      <c r="D1399" t="s">
        <v>8109</v>
      </c>
    </row>
    <row r="1400" spans="4:4">
      <c r="D1400" t="s">
        <v>7863</v>
      </c>
    </row>
    <row r="1401" spans="4:4">
      <c r="D1401" t="s">
        <v>902</v>
      </c>
    </row>
    <row r="1402" spans="4:4">
      <c r="D1402" t="s">
        <v>3610</v>
      </c>
    </row>
    <row r="1403" spans="4:4">
      <c r="D1403" t="s">
        <v>4702</v>
      </c>
    </row>
    <row r="1404" spans="4:4">
      <c r="D1404" t="s">
        <v>8476</v>
      </c>
    </row>
    <row r="1405" spans="4:4">
      <c r="D1405" t="s">
        <v>905</v>
      </c>
    </row>
    <row r="1406" spans="4:4">
      <c r="D1406" t="s">
        <v>2868</v>
      </c>
    </row>
    <row r="1407" spans="4:4">
      <c r="D1407" t="s">
        <v>2871</v>
      </c>
    </row>
    <row r="1408" spans="4:4">
      <c r="D1408" t="s">
        <v>697</v>
      </c>
    </row>
    <row r="1409" spans="4:4">
      <c r="D1409" t="s">
        <v>3613</v>
      </c>
    </row>
    <row r="1410" spans="4:4">
      <c r="D1410" t="s">
        <v>701</v>
      </c>
    </row>
    <row r="1411" spans="4:4">
      <c r="D1411" t="s">
        <v>8933</v>
      </c>
    </row>
    <row r="1412" spans="4:4">
      <c r="D1412" t="s">
        <v>4875</v>
      </c>
    </row>
    <row r="1413" spans="4:4">
      <c r="D1413" t="s">
        <v>4446</v>
      </c>
    </row>
    <row r="1414" spans="4:4">
      <c r="D1414" t="s">
        <v>705</v>
      </c>
    </row>
    <row r="1415" spans="4:4">
      <c r="D1415" t="s">
        <v>8253</v>
      </c>
    </row>
    <row r="1416" spans="4:4">
      <c r="D1416" t="s">
        <v>6113</v>
      </c>
    </row>
    <row r="1417" spans="4:4">
      <c r="D1417" t="s">
        <v>2610</v>
      </c>
    </row>
    <row r="1418" spans="4:4">
      <c r="D1418" t="s">
        <v>8256</v>
      </c>
    </row>
    <row r="1419" spans="4:4">
      <c r="D1419" t="s">
        <v>2613</v>
      </c>
    </row>
    <row r="1420" spans="4:4">
      <c r="D1420" t="s">
        <v>3125</v>
      </c>
    </row>
    <row r="1421" spans="4:4">
      <c r="D1421" t="s">
        <v>2876</v>
      </c>
    </row>
    <row r="1422" spans="4:4">
      <c r="D1422" t="s">
        <v>6589</v>
      </c>
    </row>
    <row r="1423" spans="4:4">
      <c r="D1423" t="s">
        <v>4878</v>
      </c>
    </row>
    <row r="1424" spans="4:4">
      <c r="D1424" t="s">
        <v>3456</v>
      </c>
    </row>
    <row r="1425" spans="4:4">
      <c r="D1425" t="s">
        <v>2182</v>
      </c>
    </row>
    <row r="1426" spans="4:4">
      <c r="D1426" t="s">
        <v>2879</v>
      </c>
    </row>
    <row r="1427" spans="4:4">
      <c r="D1427" t="s">
        <v>8112</v>
      </c>
    </row>
    <row r="1428" spans="4:4">
      <c r="D1428" t="s">
        <v>392</v>
      </c>
    </row>
    <row r="1429" spans="4:4">
      <c r="D1429" t="s">
        <v>709</v>
      </c>
    </row>
    <row r="1430" spans="4:4">
      <c r="D1430" t="s">
        <v>3128</v>
      </c>
    </row>
    <row r="1431" spans="4:4">
      <c r="D1431" t="s">
        <v>6116</v>
      </c>
    </row>
    <row r="1432" spans="4:4">
      <c r="D1432" t="s">
        <v>4449</v>
      </c>
    </row>
    <row r="1433" spans="4:4">
      <c r="D1433" t="s">
        <v>7644</v>
      </c>
    </row>
    <row r="1434" spans="4:4">
      <c r="D1434" t="s">
        <v>4034</v>
      </c>
    </row>
    <row r="1435" spans="4:4">
      <c r="D1435" t="s">
        <v>8481</v>
      </c>
    </row>
    <row r="1436" spans="4:4">
      <c r="D1436" t="s">
        <v>8643</v>
      </c>
    </row>
    <row r="1437" spans="4:4">
      <c r="D1437" t="s">
        <v>8115</v>
      </c>
    </row>
    <row r="1438" spans="4:4">
      <c r="D1438" t="s">
        <v>8118</v>
      </c>
    </row>
    <row r="1439" spans="4:4">
      <c r="D1439" t="s">
        <v>3775</v>
      </c>
    </row>
    <row r="1440" spans="4:4">
      <c r="D1440" t="s">
        <v>8121</v>
      </c>
    </row>
    <row r="1441" spans="4:4">
      <c r="D1441" t="s">
        <v>6635</v>
      </c>
    </row>
    <row r="1442" spans="4:4">
      <c r="D1442" t="s">
        <v>1215</v>
      </c>
    </row>
    <row r="1443" spans="4:4">
      <c r="D1443" t="s">
        <v>1220</v>
      </c>
    </row>
    <row r="1444" spans="4:4">
      <c r="D1444" t="s">
        <v>713</v>
      </c>
    </row>
    <row r="1445" spans="4:4">
      <c r="D1445" t="s">
        <v>6327</v>
      </c>
    </row>
    <row r="1446" spans="4:4">
      <c r="D1446" t="s">
        <v>1528</v>
      </c>
    </row>
    <row r="1447" spans="4:4">
      <c r="D1447" t="s">
        <v>5353</v>
      </c>
    </row>
    <row r="1448" spans="4:4">
      <c r="D1448" t="s">
        <v>8936</v>
      </c>
    </row>
    <row r="1449" spans="4:4">
      <c r="D1449" t="s">
        <v>3778</v>
      </c>
    </row>
    <row r="1450" spans="4:4">
      <c r="D1450" t="s">
        <v>5485</v>
      </c>
    </row>
    <row r="1451" spans="4:4">
      <c r="D1451" t="s">
        <v>1944</v>
      </c>
    </row>
    <row r="1452" spans="4:4">
      <c r="D1452" t="s">
        <v>1947</v>
      </c>
    </row>
    <row r="1453" spans="4:4">
      <c r="D1453" t="s">
        <v>8646</v>
      </c>
    </row>
    <row r="1454" spans="4:4">
      <c r="D1454" t="s">
        <v>8259</v>
      </c>
    </row>
    <row r="1455" spans="4:4">
      <c r="D1455" t="s">
        <v>7647</v>
      </c>
    </row>
    <row r="1456" spans="4:4">
      <c r="D1456" t="s">
        <v>8486</v>
      </c>
    </row>
    <row r="1457" spans="4:4">
      <c r="D1457" t="s">
        <v>4711</v>
      </c>
    </row>
    <row r="1458" spans="4:4">
      <c r="D1458" t="s">
        <v>4235</v>
      </c>
    </row>
    <row r="1459" spans="4:4">
      <c r="D1459" t="s">
        <v>7650</v>
      </c>
    </row>
    <row r="1460" spans="4:4">
      <c r="D1460" t="s">
        <v>277</v>
      </c>
    </row>
    <row r="1461" spans="4:4">
      <c r="D1461" t="s">
        <v>4454</v>
      </c>
    </row>
    <row r="1462" spans="4:4">
      <c r="D1462" t="s">
        <v>5910</v>
      </c>
    </row>
    <row r="1463" spans="4:4">
      <c r="D1463" t="s">
        <v>3616</v>
      </c>
    </row>
    <row r="1464" spans="4:4">
      <c r="D1464" t="s">
        <v>8126</v>
      </c>
    </row>
    <row r="1465" spans="4:4">
      <c r="D1465" t="s">
        <v>4885</v>
      </c>
    </row>
    <row r="1466" spans="4:4">
      <c r="D1466" t="s">
        <v>3131</v>
      </c>
    </row>
    <row r="1467" spans="4:4">
      <c r="D1467" t="s">
        <v>4716</v>
      </c>
    </row>
    <row r="1468" spans="4:4">
      <c r="D1468" t="s">
        <v>7653</v>
      </c>
    </row>
    <row r="1469" spans="4:4">
      <c r="D1469" t="s">
        <v>7656</v>
      </c>
    </row>
    <row r="1470" spans="4:4">
      <c r="D1470" t="s">
        <v>4238</v>
      </c>
    </row>
    <row r="1471" spans="4:4">
      <c r="D1471" t="s">
        <v>3619</v>
      </c>
    </row>
    <row r="1472" spans="4:4">
      <c r="D1472" t="s">
        <v>5110</v>
      </c>
    </row>
    <row r="1473" spans="4:4">
      <c r="D1473" t="s">
        <v>4241</v>
      </c>
    </row>
    <row r="1474" spans="4:4">
      <c r="D1474" t="s">
        <v>7661</v>
      </c>
    </row>
    <row r="1475" spans="4:4">
      <c r="D1475" t="s">
        <v>7664</v>
      </c>
    </row>
    <row r="1476" spans="4:4">
      <c r="D1476" t="s">
        <v>3134</v>
      </c>
    </row>
    <row r="1477" spans="4:4">
      <c r="D1477" t="s">
        <v>5488</v>
      </c>
    </row>
    <row r="1478" spans="4:4">
      <c r="D1478" t="s">
        <v>4244</v>
      </c>
    </row>
    <row r="1479" spans="4:4">
      <c r="D1479" t="s">
        <v>3137</v>
      </c>
    </row>
    <row r="1480" spans="4:4">
      <c r="D1480" t="s">
        <v>4719</v>
      </c>
    </row>
    <row r="1481" spans="4:4">
      <c r="D1481" t="s">
        <v>7102</v>
      </c>
    </row>
    <row r="1482" spans="4:4">
      <c r="D1482" t="s">
        <v>3140</v>
      </c>
    </row>
    <row r="1483" spans="4:4">
      <c r="D1483" t="s">
        <v>7866</v>
      </c>
    </row>
    <row r="1484" spans="4:4">
      <c r="D1484" t="s">
        <v>5113</v>
      </c>
    </row>
    <row r="1485" spans="4:4">
      <c r="D1485" t="s">
        <v>2400</v>
      </c>
    </row>
    <row r="1486" spans="4:4">
      <c r="D1486" t="s">
        <v>1952</v>
      </c>
    </row>
    <row r="1487" spans="4:4">
      <c r="D1487" t="s">
        <v>8262</v>
      </c>
    </row>
    <row r="1488" spans="4:4">
      <c r="D1488" t="s">
        <v>3143</v>
      </c>
    </row>
    <row r="1489" spans="4:4">
      <c r="D1489" t="s">
        <v>8939</v>
      </c>
    </row>
    <row r="1490" spans="4:4">
      <c r="D1490" t="s">
        <v>2882</v>
      </c>
    </row>
    <row r="1491" spans="4:4">
      <c r="D1491" t="s">
        <v>5356</v>
      </c>
    </row>
    <row r="1492" spans="4:4">
      <c r="D1492" t="s">
        <v>1224</v>
      </c>
    </row>
    <row r="1493" spans="4:4">
      <c r="D1493" t="s">
        <v>1227</v>
      </c>
    </row>
    <row r="1494" spans="4:4">
      <c r="D1494" t="s">
        <v>2622</v>
      </c>
    </row>
    <row r="1495" spans="4:4">
      <c r="D1495" t="s">
        <v>8491</v>
      </c>
    </row>
    <row r="1496" spans="4:4">
      <c r="D1496" t="s">
        <v>910</v>
      </c>
    </row>
    <row r="1497" spans="4:4">
      <c r="D1497" t="s">
        <v>7105</v>
      </c>
    </row>
    <row r="1498" spans="4:4">
      <c r="D1498" t="s">
        <v>8131</v>
      </c>
    </row>
    <row r="1499" spans="4:4">
      <c r="D1499" t="s">
        <v>8265</v>
      </c>
    </row>
    <row r="1500" spans="4:4">
      <c r="D1500" t="s">
        <v>6903</v>
      </c>
    </row>
    <row r="1501" spans="4:4">
      <c r="D1501" t="s">
        <v>3461</v>
      </c>
    </row>
    <row r="1502" spans="4:4">
      <c r="D1502" t="s">
        <v>5751</v>
      </c>
    </row>
    <row r="1503" spans="4:4">
      <c r="D1503" t="s">
        <v>4249</v>
      </c>
    </row>
    <row r="1504" spans="4:4">
      <c r="D1504" t="s">
        <v>2403</v>
      </c>
    </row>
    <row r="1505" spans="4:4">
      <c r="D1505" t="s">
        <v>8134</v>
      </c>
    </row>
    <row r="1506" spans="4:4">
      <c r="D1506" t="s">
        <v>3464</v>
      </c>
    </row>
    <row r="1507" spans="4:4">
      <c r="D1507" t="s">
        <v>1955</v>
      </c>
    </row>
    <row r="1508" spans="4:4">
      <c r="D1508" t="s">
        <v>5229</v>
      </c>
    </row>
    <row r="1509" spans="4:4">
      <c r="D1509" t="s">
        <v>5493</v>
      </c>
    </row>
    <row r="1510" spans="4:4">
      <c r="D1510" t="s">
        <v>7671</v>
      </c>
    </row>
    <row r="1511" spans="4:4">
      <c r="D1511" t="s">
        <v>6330</v>
      </c>
    </row>
    <row r="1512" spans="4:4">
      <c r="D1512" t="s">
        <v>6333</v>
      </c>
    </row>
    <row r="1513" spans="4:4">
      <c r="D1513" t="s">
        <v>5917</v>
      </c>
    </row>
    <row r="1514" spans="4:4">
      <c r="D1514" t="s">
        <v>3146</v>
      </c>
    </row>
    <row r="1515" spans="4:4">
      <c r="D1515" t="s">
        <v>4890</v>
      </c>
    </row>
    <row r="1516" spans="4:4">
      <c r="D1516" t="s">
        <v>4037</v>
      </c>
    </row>
    <row r="1517" spans="4:4">
      <c r="D1517" t="s">
        <v>4252</v>
      </c>
    </row>
    <row r="1518" spans="4:4">
      <c r="D1518" t="s">
        <v>4893</v>
      </c>
    </row>
    <row r="1519" spans="4:4">
      <c r="D1519" t="s">
        <v>6123</v>
      </c>
    </row>
    <row r="1520" spans="4:4">
      <c r="D1520" t="s">
        <v>1231</v>
      </c>
    </row>
    <row r="1521" spans="4:4">
      <c r="D1521" t="s">
        <v>3467</v>
      </c>
    </row>
    <row r="1522" spans="4:4">
      <c r="D1522" t="s">
        <v>7674</v>
      </c>
    </row>
    <row r="1523" spans="4:4">
      <c r="D1523" t="s">
        <v>2625</v>
      </c>
    </row>
    <row r="1524" spans="4:4">
      <c r="D1524" t="s">
        <v>7677</v>
      </c>
    </row>
    <row r="1525" spans="4:4">
      <c r="D1525" t="s">
        <v>282</v>
      </c>
    </row>
    <row r="1526" spans="4:4">
      <c r="D1526" t="s">
        <v>5758</v>
      </c>
    </row>
    <row r="1527" spans="4:4">
      <c r="D1527" t="s">
        <v>7928</v>
      </c>
    </row>
    <row r="1528" spans="4:4">
      <c r="D1528" t="s">
        <v>8944</v>
      </c>
    </row>
    <row r="1529" spans="4:4">
      <c r="D1529" t="s">
        <v>3624</v>
      </c>
    </row>
    <row r="1530" spans="4:4">
      <c r="D1530" t="s">
        <v>2885</v>
      </c>
    </row>
    <row r="1531" spans="4:4">
      <c r="D1531" t="s">
        <v>914</v>
      </c>
    </row>
    <row r="1532" spans="4:4">
      <c r="D1532" t="s">
        <v>3717</v>
      </c>
    </row>
    <row r="1533" spans="4:4">
      <c r="D1533" t="s">
        <v>4040</v>
      </c>
    </row>
    <row r="1534" spans="4:4">
      <c r="D1534" t="s">
        <v>1235</v>
      </c>
    </row>
    <row r="1535" spans="4:4">
      <c r="D1535" t="s">
        <v>5283</v>
      </c>
    </row>
    <row r="1536" spans="4:4">
      <c r="D1536" t="s">
        <v>8268</v>
      </c>
    </row>
    <row r="1537" spans="4:4">
      <c r="D1537" t="s">
        <v>8947</v>
      </c>
    </row>
    <row r="1538" spans="4:4">
      <c r="D1538" t="s">
        <v>723</v>
      </c>
    </row>
    <row r="1539" spans="4:4">
      <c r="D1539" t="s">
        <v>7869</v>
      </c>
    </row>
    <row r="1540" spans="4:4">
      <c r="D1540" t="s">
        <v>6748</v>
      </c>
    </row>
    <row r="1541" spans="4:4">
      <c r="D1541" t="s">
        <v>5761</v>
      </c>
    </row>
    <row r="1542" spans="4:4">
      <c r="D1542" t="s">
        <v>7682</v>
      </c>
    </row>
    <row r="1543" spans="4:4">
      <c r="D1543" t="s">
        <v>919</v>
      </c>
    </row>
    <row r="1544" spans="4:4">
      <c r="D1544" t="s">
        <v>922</v>
      </c>
    </row>
    <row r="1545" spans="4:4">
      <c r="D1545" t="s">
        <v>927</v>
      </c>
    </row>
    <row r="1546" spans="4:4">
      <c r="D1546" t="s">
        <v>932</v>
      </c>
    </row>
    <row r="1547" spans="4:4">
      <c r="D1547" t="s">
        <v>8950</v>
      </c>
    </row>
    <row r="1548" spans="4:4">
      <c r="D1548" t="s">
        <v>7685</v>
      </c>
    </row>
    <row r="1549" spans="4:4">
      <c r="D1549" t="s">
        <v>937</v>
      </c>
    </row>
    <row r="1550" spans="4:4">
      <c r="D1550" t="s">
        <v>1239</v>
      </c>
    </row>
    <row r="1551" spans="4:4">
      <c r="D1551" t="s">
        <v>8955</v>
      </c>
    </row>
    <row r="1552" spans="4:4">
      <c r="D1552" t="s">
        <v>942</v>
      </c>
    </row>
    <row r="1553" spans="4:4">
      <c r="D1553" t="s">
        <v>946</v>
      </c>
    </row>
    <row r="1554" spans="4:4">
      <c r="D1554" t="s">
        <v>1243</v>
      </c>
    </row>
    <row r="1555" spans="4:4">
      <c r="D1555" t="s">
        <v>7688</v>
      </c>
    </row>
    <row r="1556" spans="4:4">
      <c r="D1556" t="s">
        <v>7691</v>
      </c>
    </row>
    <row r="1557" spans="4:4">
      <c r="D1557" t="s">
        <v>8958</v>
      </c>
    </row>
    <row r="1558" spans="4:4">
      <c r="D1558" t="s">
        <v>6906</v>
      </c>
    </row>
    <row r="1559" spans="4:4">
      <c r="D1559" t="s">
        <v>4896</v>
      </c>
    </row>
    <row r="1560" spans="4:4">
      <c r="D1560" t="s">
        <v>5361</v>
      </c>
    </row>
    <row r="1561" spans="4:4">
      <c r="D1561" t="s">
        <v>6126</v>
      </c>
    </row>
    <row r="1562" spans="4:4">
      <c r="D1562" t="s">
        <v>2410</v>
      </c>
    </row>
    <row r="1563" spans="4:4">
      <c r="D1563" t="s">
        <v>4047</v>
      </c>
    </row>
    <row r="1564" spans="4:4">
      <c r="D1564" t="s">
        <v>7874</v>
      </c>
    </row>
    <row r="1565" spans="4:4">
      <c r="D1565" t="s">
        <v>951</v>
      </c>
    </row>
    <row r="1566" spans="4:4">
      <c r="D1566" t="s">
        <v>955</v>
      </c>
    </row>
    <row r="1567" spans="4:4">
      <c r="D1567" t="s">
        <v>473</v>
      </c>
    </row>
    <row r="1568" spans="4:4">
      <c r="D1568" t="s">
        <v>5368</v>
      </c>
    </row>
    <row r="1569" spans="4:4">
      <c r="D1569" t="s">
        <v>8961</v>
      </c>
    </row>
    <row r="1570" spans="4:4">
      <c r="D1570" t="s">
        <v>1539</v>
      </c>
    </row>
    <row r="1571" spans="4:4">
      <c r="D1571" t="s">
        <v>1543</v>
      </c>
    </row>
    <row r="1572" spans="4:4">
      <c r="D1572" t="s">
        <v>5499</v>
      </c>
    </row>
    <row r="1573" spans="4:4">
      <c r="D1573" t="s">
        <v>5920</v>
      </c>
    </row>
    <row r="1574" spans="4:4">
      <c r="D1574" t="s">
        <v>5120</v>
      </c>
    </row>
    <row r="1575" spans="4:4">
      <c r="D1575" t="s">
        <v>8658</v>
      </c>
    </row>
    <row r="1576" spans="4:4">
      <c r="D1576" t="s">
        <v>5123</v>
      </c>
    </row>
    <row r="1577" spans="4:4">
      <c r="D1577" t="s">
        <v>8661</v>
      </c>
    </row>
    <row r="1578" spans="4:4">
      <c r="D1578" t="s">
        <v>5502</v>
      </c>
    </row>
    <row r="1579" spans="4:4">
      <c r="D1579" t="s">
        <v>7694</v>
      </c>
    </row>
    <row r="1580" spans="4:4">
      <c r="D1580" t="s">
        <v>1958</v>
      </c>
    </row>
    <row r="1581" spans="4:4">
      <c r="D1581" t="s">
        <v>5505</v>
      </c>
    </row>
    <row r="1582" spans="4:4">
      <c r="D1582" t="s">
        <v>4050</v>
      </c>
    </row>
    <row r="1583" spans="4:4">
      <c r="D1583" t="s">
        <v>2413</v>
      </c>
    </row>
    <row r="1584" spans="4:4">
      <c r="D1584" t="s">
        <v>6592</v>
      </c>
    </row>
    <row r="1585" spans="4:4">
      <c r="D1585" t="s">
        <v>6129</v>
      </c>
    </row>
    <row r="1586" spans="4:4">
      <c r="D1586" t="s">
        <v>4740</v>
      </c>
    </row>
    <row r="1587" spans="4:4">
      <c r="D1587" t="s">
        <v>727</v>
      </c>
    </row>
    <row r="1588" spans="4:4">
      <c r="D1588" t="s">
        <v>5126</v>
      </c>
    </row>
    <row r="1589" spans="4:4">
      <c r="D1589" t="s">
        <v>1961</v>
      </c>
    </row>
    <row r="1590" spans="4:4">
      <c r="D1590" t="s">
        <v>7697</v>
      </c>
    </row>
    <row r="1591" spans="4:4">
      <c r="D1591" t="s">
        <v>730</v>
      </c>
    </row>
    <row r="1592" spans="4:4">
      <c r="D1592" t="s">
        <v>733</v>
      </c>
    </row>
    <row r="1593" spans="4:4">
      <c r="D1593" t="s">
        <v>1247</v>
      </c>
    </row>
    <row r="1594" spans="4:4">
      <c r="D1594" t="s">
        <v>1546</v>
      </c>
    </row>
    <row r="1595" spans="4:4">
      <c r="D1595" t="s">
        <v>5510</v>
      </c>
    </row>
    <row r="1596" spans="4:4">
      <c r="D1596" t="s">
        <v>7114</v>
      </c>
    </row>
    <row r="1597" spans="4:4">
      <c r="D1597" t="s">
        <v>6338</v>
      </c>
    </row>
    <row r="1598" spans="4:4">
      <c r="D1598" t="s">
        <v>737</v>
      </c>
    </row>
    <row r="1599" spans="4:4">
      <c r="D1599" t="s">
        <v>3159</v>
      </c>
    </row>
    <row r="1600" spans="4:4">
      <c r="D1600" t="s">
        <v>7700</v>
      </c>
    </row>
    <row r="1601" spans="4:4">
      <c r="D1601" t="s">
        <v>4745</v>
      </c>
    </row>
    <row r="1602" spans="4:4">
      <c r="D1602" t="s">
        <v>4459</v>
      </c>
    </row>
    <row r="1603" spans="4:4">
      <c r="D1603" t="s">
        <v>741</v>
      </c>
    </row>
    <row r="1604" spans="4:4">
      <c r="D1604" t="s">
        <v>964</v>
      </c>
    </row>
    <row r="1605" spans="4:4">
      <c r="D1605" t="s">
        <v>8664</v>
      </c>
    </row>
    <row r="1606" spans="4:4">
      <c r="D1606" t="s">
        <v>3162</v>
      </c>
    </row>
    <row r="1607" spans="4:4">
      <c r="D1607" t="s">
        <v>8667</v>
      </c>
    </row>
    <row r="1608" spans="4:4">
      <c r="D1608" t="s">
        <v>290</v>
      </c>
    </row>
    <row r="1609" spans="4:4">
      <c r="D1609" t="s">
        <v>8143</v>
      </c>
    </row>
    <row r="1610" spans="4:4">
      <c r="D1610" t="s">
        <v>4260</v>
      </c>
    </row>
    <row r="1611" spans="4:4">
      <c r="D1611" t="s">
        <v>3165</v>
      </c>
    </row>
    <row r="1612" spans="4:4">
      <c r="D1612" t="s">
        <v>3168</v>
      </c>
    </row>
    <row r="1613" spans="4:4">
      <c r="D1613" t="s">
        <v>4053</v>
      </c>
    </row>
    <row r="1614" spans="4:4">
      <c r="D1614" t="s">
        <v>2185</v>
      </c>
    </row>
    <row r="1615" spans="4:4">
      <c r="D1615" t="s">
        <v>4263</v>
      </c>
    </row>
    <row r="1616" spans="4:4">
      <c r="D1616" t="s">
        <v>968</v>
      </c>
    </row>
    <row r="1617" spans="4:4">
      <c r="D1617" t="s">
        <v>4901</v>
      </c>
    </row>
    <row r="1618" spans="4:4">
      <c r="D1618" t="s">
        <v>3476</v>
      </c>
    </row>
    <row r="1619" spans="4:4">
      <c r="D1619" t="s">
        <v>2892</v>
      </c>
    </row>
    <row r="1620" spans="4:4">
      <c r="D1620" t="s">
        <v>972</v>
      </c>
    </row>
    <row r="1621" spans="4:4">
      <c r="D1621" t="s">
        <v>395</v>
      </c>
    </row>
    <row r="1622" spans="4:4">
      <c r="D1622" t="s">
        <v>8361</v>
      </c>
    </row>
    <row r="1623" spans="4:4">
      <c r="D1623" t="s">
        <v>398</v>
      </c>
    </row>
    <row r="1624" spans="4:4">
      <c r="D1624" t="s">
        <v>8364</v>
      </c>
    </row>
    <row r="1625" spans="4:4">
      <c r="D1625" t="s">
        <v>5927</v>
      </c>
    </row>
    <row r="1626" spans="4:4">
      <c r="D1626" t="s">
        <v>3171</v>
      </c>
    </row>
    <row r="1627" spans="4:4">
      <c r="D1627" t="s">
        <v>8146</v>
      </c>
    </row>
    <row r="1628" spans="4:4">
      <c r="D1628" t="s">
        <v>8367</v>
      </c>
    </row>
    <row r="1629" spans="4:4">
      <c r="D1629" t="s">
        <v>6595</v>
      </c>
    </row>
    <row r="1630" spans="4:4">
      <c r="D1630" t="s">
        <v>5373</v>
      </c>
    </row>
    <row r="1631" spans="4:4">
      <c r="D1631" t="s">
        <v>977</v>
      </c>
    </row>
    <row r="1632" spans="4:4">
      <c r="D1632" t="s">
        <v>3720</v>
      </c>
    </row>
    <row r="1633" spans="4:4">
      <c r="D1633" t="s">
        <v>7709</v>
      </c>
    </row>
    <row r="1634" spans="4:4">
      <c r="D1634" t="s">
        <v>982</v>
      </c>
    </row>
    <row r="1635" spans="4:4">
      <c r="D1635" t="s">
        <v>8149</v>
      </c>
    </row>
    <row r="1636" spans="4:4">
      <c r="D1636" t="s">
        <v>400</v>
      </c>
    </row>
    <row r="1637" spans="4:4">
      <c r="D1637" t="s">
        <v>1966</v>
      </c>
    </row>
    <row r="1638" spans="4:4">
      <c r="D1638" t="s">
        <v>6751</v>
      </c>
    </row>
    <row r="1639" spans="4:4">
      <c r="D1639" t="s">
        <v>2635</v>
      </c>
    </row>
    <row r="1640" spans="4:4">
      <c r="D1640" t="s">
        <v>6909</v>
      </c>
    </row>
    <row r="1641" spans="4:4">
      <c r="D1641" t="s">
        <v>8370</v>
      </c>
    </row>
    <row r="1642" spans="4:4">
      <c r="D1642" t="s">
        <v>8152</v>
      </c>
    </row>
    <row r="1643" spans="4:4">
      <c r="D1643" t="s">
        <v>3627</v>
      </c>
    </row>
    <row r="1644" spans="4:4">
      <c r="D1644" t="s">
        <v>3630</v>
      </c>
    </row>
    <row r="1645" spans="4:4">
      <c r="D1645" t="s">
        <v>286</v>
      </c>
    </row>
    <row r="1646" spans="4:4">
      <c r="D1646" t="s">
        <v>8655</v>
      </c>
    </row>
    <row r="1647" spans="4:4">
      <c r="D1647" t="s">
        <v>719</v>
      </c>
    </row>
    <row r="1648" spans="4:4">
      <c r="D1648" t="s">
        <v>4731</v>
      </c>
    </row>
    <row r="1649" spans="4:4">
      <c r="D1649" t="s">
        <v>3633</v>
      </c>
    </row>
    <row r="1650" spans="4:4">
      <c r="D1650" t="s">
        <v>3636</v>
      </c>
    </row>
    <row r="1651" spans="4:4">
      <c r="D1651" t="s">
        <v>3639</v>
      </c>
    </row>
    <row r="1652" spans="4:4">
      <c r="D1652" t="s">
        <v>1532</v>
      </c>
    </row>
    <row r="1653" spans="4:4">
      <c r="D1653" t="s">
        <v>2628</v>
      </c>
    </row>
    <row r="1654" spans="4:4">
      <c r="D1654" t="s">
        <v>3642</v>
      </c>
    </row>
    <row r="1655" spans="4:4">
      <c r="D1655" t="s">
        <v>5496</v>
      </c>
    </row>
    <row r="1656" spans="4:4">
      <c r="D1656" t="s">
        <v>4255</v>
      </c>
    </row>
    <row r="1657" spans="4:4">
      <c r="D1657" t="s">
        <v>4775</v>
      </c>
    </row>
    <row r="1658" spans="4:4">
      <c r="D1658" t="s">
        <v>1535</v>
      </c>
    </row>
    <row r="1659" spans="4:4">
      <c r="D1659" t="s">
        <v>3645</v>
      </c>
    </row>
    <row r="1660" spans="4:4">
      <c r="D1660" t="s">
        <v>3648</v>
      </c>
    </row>
    <row r="1661" spans="4:4">
      <c r="D1661" t="s">
        <v>3781</v>
      </c>
    </row>
    <row r="1662" spans="4:4">
      <c r="D1662" t="s">
        <v>3651</v>
      </c>
    </row>
    <row r="1663" spans="4:4">
      <c r="D1663" t="s">
        <v>3174</v>
      </c>
    </row>
    <row r="1664" spans="4:4">
      <c r="D1664" t="s">
        <v>986</v>
      </c>
    </row>
    <row r="1665" spans="4:4">
      <c r="D1665" t="s">
        <v>6912</v>
      </c>
    </row>
    <row r="1666" spans="4:4">
      <c r="D1666" t="s">
        <v>5766</v>
      </c>
    </row>
    <row r="1667" spans="4:4">
      <c r="D1667" t="s">
        <v>3177</v>
      </c>
    </row>
    <row r="1668" spans="4:4">
      <c r="D1668" t="s">
        <v>2420</v>
      </c>
    </row>
    <row r="1669" spans="4:4">
      <c r="D1669" t="s">
        <v>2638</v>
      </c>
    </row>
    <row r="1670" spans="4:4">
      <c r="D1670" t="s">
        <v>7712</v>
      </c>
    </row>
    <row r="1671" spans="4:4">
      <c r="D1671" t="s">
        <v>325</v>
      </c>
    </row>
    <row r="1672" spans="4:4">
      <c r="D1672" t="s">
        <v>8271</v>
      </c>
    </row>
    <row r="1673" spans="4:4">
      <c r="D1673" t="s">
        <v>4728</v>
      </c>
    </row>
    <row r="1674" spans="4:4">
      <c r="D1674" t="s">
        <v>4266</v>
      </c>
    </row>
    <row r="1675" spans="4:4">
      <c r="D1675" t="s">
        <v>4269</v>
      </c>
    </row>
    <row r="1676" spans="4:4">
      <c r="D1676" t="s">
        <v>1969</v>
      </c>
    </row>
    <row r="1677" spans="4:4">
      <c r="D1677" t="s">
        <v>2423</v>
      </c>
    </row>
    <row r="1678" spans="4:4">
      <c r="D1678" t="s">
        <v>7717</v>
      </c>
    </row>
    <row r="1679" spans="4:4">
      <c r="D1679" t="s">
        <v>2641</v>
      </c>
    </row>
    <row r="1680" spans="4:4">
      <c r="D1680" t="s">
        <v>3180</v>
      </c>
    </row>
    <row r="1681" spans="4:4">
      <c r="D1681" t="s">
        <v>1972</v>
      </c>
    </row>
    <row r="1682" spans="4:4">
      <c r="D1682" t="s">
        <v>4904</v>
      </c>
    </row>
    <row r="1683" spans="4:4">
      <c r="D1683" t="s">
        <v>4750</v>
      </c>
    </row>
    <row r="1684" spans="4:4">
      <c r="D1684" t="s">
        <v>5769</v>
      </c>
    </row>
    <row r="1685" spans="4:4">
      <c r="D1685" t="s">
        <v>744</v>
      </c>
    </row>
    <row r="1686" spans="4:4">
      <c r="D1686" t="s">
        <v>7720</v>
      </c>
    </row>
    <row r="1687" spans="4:4">
      <c r="D1687" t="s">
        <v>5195</v>
      </c>
    </row>
    <row r="1688" spans="4:4">
      <c r="D1688" t="s">
        <v>2895</v>
      </c>
    </row>
    <row r="1689" spans="4:4">
      <c r="D1689" t="s">
        <v>5232</v>
      </c>
    </row>
    <row r="1690" spans="4:4">
      <c r="D1690" t="s">
        <v>5934</v>
      </c>
    </row>
    <row r="1691" spans="4:4">
      <c r="D1691" t="s">
        <v>8743</v>
      </c>
    </row>
    <row r="1692" spans="4:4">
      <c r="D1692" t="s">
        <v>3</v>
      </c>
    </row>
    <row r="1693" spans="4:4">
      <c r="D1693" t="s">
        <v>8274</v>
      </c>
    </row>
    <row r="1694" spans="4:4">
      <c r="D1694" t="s">
        <v>2644</v>
      </c>
    </row>
    <row r="1695" spans="4:4">
      <c r="D1695" t="s">
        <v>6915</v>
      </c>
    </row>
    <row r="1696" spans="4:4">
      <c r="D1696" t="s">
        <v>8496</v>
      </c>
    </row>
    <row r="1697" spans="4:4">
      <c r="D1697" t="s">
        <v>1251</v>
      </c>
    </row>
    <row r="1698" spans="4:4">
      <c r="D1698" t="s">
        <v>3183</v>
      </c>
    </row>
    <row r="1699" spans="4:4">
      <c r="D1699" t="s">
        <v>294</v>
      </c>
    </row>
    <row r="1700" spans="4:4">
      <c r="D1700" t="s">
        <v>4468</v>
      </c>
    </row>
    <row r="1701" spans="4:4">
      <c r="D1701" t="s">
        <v>5772</v>
      </c>
    </row>
    <row r="1702" spans="4:4">
      <c r="D1702" t="s">
        <v>6602</v>
      </c>
    </row>
    <row r="1703" spans="4:4">
      <c r="D1703" t="s">
        <v>1319</v>
      </c>
    </row>
    <row r="1704" spans="4:4">
      <c r="D1704" t="s">
        <v>991</v>
      </c>
    </row>
    <row r="1705" spans="4:4">
      <c r="D1705" t="s">
        <v>7723</v>
      </c>
    </row>
    <row r="1706" spans="4:4">
      <c r="D1706" t="s">
        <v>1554</v>
      </c>
    </row>
    <row r="1707" spans="4:4">
      <c r="D1707" t="s">
        <v>5775</v>
      </c>
    </row>
    <row r="1708" spans="4:4">
      <c r="D1708" t="s">
        <v>4907</v>
      </c>
    </row>
    <row r="1709" spans="4:4">
      <c r="D1709" t="s">
        <v>8746</v>
      </c>
    </row>
    <row r="1710" spans="4:4">
      <c r="D1710" t="s">
        <v>4274</v>
      </c>
    </row>
    <row r="1711" spans="4:4">
      <c r="D1711" t="s">
        <v>7726</v>
      </c>
    </row>
    <row r="1712" spans="4:4">
      <c r="D1712" t="s">
        <v>2647</v>
      </c>
    </row>
    <row r="1713" spans="4:4">
      <c r="D1713" t="s">
        <v>1977</v>
      </c>
    </row>
    <row r="1714" spans="4:4">
      <c r="D1714" t="s">
        <v>1980</v>
      </c>
    </row>
    <row r="1715" spans="4:4">
      <c r="D1715" t="s">
        <v>298</v>
      </c>
    </row>
    <row r="1716" spans="4:4">
      <c r="D1716" t="s">
        <v>4471</v>
      </c>
    </row>
    <row r="1717" spans="4:4">
      <c r="D1717" t="s">
        <v>302</v>
      </c>
    </row>
    <row r="1718" spans="4:4">
      <c r="D1718" t="s">
        <v>2898</v>
      </c>
    </row>
    <row r="1719" spans="4:4">
      <c r="D1719" t="s">
        <v>4757</v>
      </c>
    </row>
    <row r="1720" spans="4:4">
      <c r="D1720" t="s">
        <v>3654</v>
      </c>
    </row>
    <row r="1721" spans="4:4">
      <c r="D1721" t="s">
        <v>5376</v>
      </c>
    </row>
    <row r="1722" spans="4:4">
      <c r="D1722" t="s">
        <v>7729</v>
      </c>
    </row>
    <row r="1723" spans="4:4">
      <c r="D1723" t="s">
        <v>4474</v>
      </c>
    </row>
    <row r="1724" spans="4:4">
      <c r="D1724" t="s">
        <v>1983</v>
      </c>
    </row>
    <row r="1725" spans="4:4">
      <c r="D1725" t="s">
        <v>1557</v>
      </c>
    </row>
    <row r="1726" spans="4:4">
      <c r="D1726" t="s">
        <v>2426</v>
      </c>
    </row>
    <row r="1727" spans="4:4">
      <c r="D1727" t="s">
        <v>995</v>
      </c>
    </row>
    <row r="1728" spans="4:4">
      <c r="D1728" t="s">
        <v>1988</v>
      </c>
    </row>
    <row r="1729" spans="4:4">
      <c r="D1729" t="s">
        <v>1255</v>
      </c>
    </row>
    <row r="1730" spans="4:4">
      <c r="D1730" t="s">
        <v>3657</v>
      </c>
    </row>
    <row r="1731" spans="4:4">
      <c r="D1731" t="s">
        <v>3660</v>
      </c>
    </row>
    <row r="1732" spans="4:4">
      <c r="D1732" t="s">
        <v>1991</v>
      </c>
    </row>
    <row r="1733" spans="4:4">
      <c r="D1733" t="s">
        <v>7736</v>
      </c>
    </row>
    <row r="1734" spans="4:4">
      <c r="D1734" t="s">
        <v>2188</v>
      </c>
    </row>
    <row r="1735" spans="4:4">
      <c r="D1735" t="s">
        <v>229</v>
      </c>
    </row>
    <row r="1736" spans="4:4">
      <c r="D1736" t="s">
        <v>5139</v>
      </c>
    </row>
    <row r="1737" spans="4:4">
      <c r="D1737" t="s">
        <v>1328</v>
      </c>
    </row>
    <row r="1738" spans="4:4">
      <c r="D1738" t="s">
        <v>1994</v>
      </c>
    </row>
    <row r="1739" spans="4:4">
      <c r="D1739" t="s">
        <v>7739</v>
      </c>
    </row>
    <row r="1740" spans="4:4">
      <c r="D1740" t="s">
        <v>5144</v>
      </c>
    </row>
    <row r="1741" spans="4:4">
      <c r="D1741" t="s">
        <v>1997</v>
      </c>
    </row>
    <row r="1742" spans="4:4">
      <c r="D1742" t="s">
        <v>6435</v>
      </c>
    </row>
    <row r="1743" spans="4:4">
      <c r="D1743" t="s">
        <v>6345</v>
      </c>
    </row>
    <row r="1744" spans="4:4">
      <c r="D1744" t="s">
        <v>5519</v>
      </c>
    </row>
    <row r="1745" spans="4:4">
      <c r="D1745" t="s">
        <v>4477</v>
      </c>
    </row>
    <row r="1746" spans="4:4">
      <c r="D1746" t="s">
        <v>2650</v>
      </c>
    </row>
    <row r="1747" spans="4:4">
      <c r="D1747" t="s">
        <v>2653</v>
      </c>
    </row>
    <row r="1748" spans="4:4">
      <c r="D1748" t="s">
        <v>4480</v>
      </c>
    </row>
    <row r="1749" spans="4:4">
      <c r="D1749" t="s">
        <v>7742</v>
      </c>
    </row>
    <row r="1750" spans="4:4">
      <c r="D1750" t="s">
        <v>8964</v>
      </c>
    </row>
    <row r="1751" spans="4:4">
      <c r="D1751" t="s">
        <v>8967</v>
      </c>
    </row>
    <row r="1752" spans="4:4">
      <c r="D1752" t="s">
        <v>3483</v>
      </c>
    </row>
    <row r="1753" spans="4:4">
      <c r="D1753" t="s">
        <v>1298</v>
      </c>
    </row>
    <row r="1754" spans="4:4">
      <c r="D1754" t="s">
        <v>7745</v>
      </c>
    </row>
    <row r="1755" spans="4:4">
      <c r="D1755" t="s">
        <v>5522</v>
      </c>
    </row>
    <row r="1756" spans="4:4">
      <c r="D1756" t="s">
        <v>7881</v>
      </c>
    </row>
    <row r="1757" spans="4:4">
      <c r="D1757" t="s">
        <v>4912</v>
      </c>
    </row>
    <row r="1758" spans="4:4">
      <c r="D1758" t="s">
        <v>2000</v>
      </c>
    </row>
    <row r="1759" spans="4:4">
      <c r="D1759" t="s">
        <v>5379</v>
      </c>
    </row>
    <row r="1760" spans="4:4">
      <c r="D1760" t="s">
        <v>5937</v>
      </c>
    </row>
    <row r="1761" spans="4:4">
      <c r="D1761" t="s">
        <v>2003</v>
      </c>
    </row>
    <row r="1762" spans="4:4">
      <c r="D1762" t="s">
        <v>5940</v>
      </c>
    </row>
    <row r="1763" spans="4:4">
      <c r="D1763" t="s">
        <v>5778</v>
      </c>
    </row>
    <row r="1764" spans="4:4">
      <c r="D1764" t="s">
        <v>4279</v>
      </c>
    </row>
    <row r="1765" spans="4:4">
      <c r="D1765" t="s">
        <v>7748</v>
      </c>
    </row>
    <row r="1766" spans="4:4">
      <c r="D1766" t="s">
        <v>4915</v>
      </c>
    </row>
    <row r="1767" spans="4:4">
      <c r="D1767" t="s">
        <v>3188</v>
      </c>
    </row>
    <row r="1768" spans="4:4">
      <c r="D1768" t="s">
        <v>8672</v>
      </c>
    </row>
    <row r="1769" spans="4:4">
      <c r="D1769" t="s">
        <v>2006</v>
      </c>
    </row>
    <row r="1770" spans="4:4">
      <c r="D1770" t="s">
        <v>3486</v>
      </c>
    </row>
    <row r="1771" spans="4:4">
      <c r="D1771" t="s">
        <v>3489</v>
      </c>
    </row>
    <row r="1772" spans="4:4">
      <c r="D1772" t="s">
        <v>999</v>
      </c>
    </row>
    <row r="1773" spans="4:4">
      <c r="D1773" t="s">
        <v>6920</v>
      </c>
    </row>
    <row r="1774" spans="4:4">
      <c r="D1774" t="s">
        <v>2009</v>
      </c>
    </row>
    <row r="1775" spans="4:4">
      <c r="D1775" t="s">
        <v>7131</v>
      </c>
    </row>
    <row r="1776" spans="4:4">
      <c r="D1776" t="s">
        <v>8970</v>
      </c>
    </row>
    <row r="1777" spans="4:4">
      <c r="D1777" t="s">
        <v>6140</v>
      </c>
    </row>
    <row r="1778" spans="4:4">
      <c r="D1778" t="s">
        <v>8501</v>
      </c>
    </row>
    <row r="1779" spans="4:4">
      <c r="D1779" t="s">
        <v>1004</v>
      </c>
    </row>
    <row r="1780" spans="4:4">
      <c r="D1780" t="s">
        <v>6348</v>
      </c>
    </row>
    <row r="1781" spans="4:4">
      <c r="D1781" t="s">
        <v>4483</v>
      </c>
    </row>
    <row r="1782" spans="4:4">
      <c r="D1782" t="s">
        <v>1008</v>
      </c>
    </row>
    <row r="1783" spans="4:4">
      <c r="D1783" t="s">
        <v>2012</v>
      </c>
    </row>
    <row r="1784" spans="4:4">
      <c r="D1784" t="s">
        <v>306</v>
      </c>
    </row>
    <row r="1785" spans="4:4">
      <c r="D1785" t="s">
        <v>6143</v>
      </c>
    </row>
    <row r="1786" spans="4:4">
      <c r="D1786" t="s">
        <v>4056</v>
      </c>
    </row>
    <row r="1787" spans="4:4">
      <c r="D1787" t="s">
        <v>2015</v>
      </c>
    </row>
    <row r="1788" spans="4:4">
      <c r="D1788" t="s">
        <v>2191</v>
      </c>
    </row>
    <row r="1789" spans="4:4">
      <c r="D1789" t="s">
        <v>7753</v>
      </c>
    </row>
    <row r="1790" spans="4:4">
      <c r="D1790" t="s">
        <v>5781</v>
      </c>
    </row>
    <row r="1791" spans="4:4">
      <c r="D1791" t="s">
        <v>8751</v>
      </c>
    </row>
    <row r="1792" spans="4:4">
      <c r="D1792" t="s">
        <v>7884</v>
      </c>
    </row>
    <row r="1793" spans="4:4">
      <c r="D1793" t="s">
        <v>5525</v>
      </c>
    </row>
    <row r="1794" spans="4:4">
      <c r="D1794" t="s">
        <v>6438</v>
      </c>
    </row>
    <row r="1795" spans="4:4">
      <c r="D1795" t="s">
        <v>7134</v>
      </c>
    </row>
    <row r="1796" spans="4:4">
      <c r="D1796" t="s">
        <v>748</v>
      </c>
    </row>
    <row r="1797" spans="4:4">
      <c r="D1797" t="s">
        <v>7756</v>
      </c>
    </row>
    <row r="1798" spans="4:4">
      <c r="D1798" t="s">
        <v>2020</v>
      </c>
    </row>
    <row r="1799" spans="4:4">
      <c r="D1799" t="s">
        <v>7759</v>
      </c>
    </row>
    <row r="1800" spans="4:4">
      <c r="D1800" t="s">
        <v>233</v>
      </c>
    </row>
    <row r="1801" spans="4:4">
      <c r="D1801" t="s">
        <v>8973</v>
      </c>
    </row>
    <row r="1802" spans="4:4">
      <c r="D1802" t="s">
        <v>7762</v>
      </c>
    </row>
    <row r="1803" spans="4:4">
      <c r="D1803" t="s">
        <v>7765</v>
      </c>
    </row>
    <row r="1804" spans="4:4">
      <c r="D1804" t="s">
        <v>403</v>
      </c>
    </row>
    <row r="1805" spans="4:4">
      <c r="D1805" t="s">
        <v>5384</v>
      </c>
    </row>
    <row r="1806" spans="4:4">
      <c r="D1806" t="s">
        <v>2194</v>
      </c>
    </row>
    <row r="1807" spans="4:4">
      <c r="D1807" t="s">
        <v>752</v>
      </c>
    </row>
    <row r="1808" spans="4:4">
      <c r="D1808" t="s">
        <v>6148</v>
      </c>
    </row>
    <row r="1809" spans="4:4">
      <c r="D1809" t="s">
        <v>7768</v>
      </c>
    </row>
    <row r="1810" spans="4:4">
      <c r="D1810" t="s">
        <v>5786</v>
      </c>
    </row>
    <row r="1811" spans="4:4">
      <c r="D1811" t="s">
        <v>2658</v>
      </c>
    </row>
    <row r="1812" spans="4:4">
      <c r="D1812" t="s">
        <v>8976</v>
      </c>
    </row>
    <row r="1813" spans="4:4">
      <c r="D1813" t="s">
        <v>8979</v>
      </c>
    </row>
    <row r="1814" spans="4:4">
      <c r="D1814" t="s">
        <v>6609</v>
      </c>
    </row>
    <row r="1815" spans="4:4">
      <c r="D1815" t="s">
        <v>1013</v>
      </c>
    </row>
    <row r="1816" spans="4:4">
      <c r="D1816" t="s">
        <v>2431</v>
      </c>
    </row>
    <row r="1817" spans="4:4">
      <c r="D1817" t="s">
        <v>2661</v>
      </c>
    </row>
    <row r="1818" spans="4:4">
      <c r="D1818" t="s">
        <v>3667</v>
      </c>
    </row>
    <row r="1819" spans="4:4">
      <c r="D1819" t="s">
        <v>7771</v>
      </c>
    </row>
    <row r="1820" spans="4:4">
      <c r="D1820" t="s">
        <v>8982</v>
      </c>
    </row>
    <row r="1821" spans="4:4">
      <c r="D1821" t="s">
        <v>2664</v>
      </c>
    </row>
    <row r="1822" spans="4:4">
      <c r="D1822" t="s">
        <v>8677</v>
      </c>
    </row>
    <row r="1823" spans="4:4">
      <c r="D1823" t="s">
        <v>8985</v>
      </c>
    </row>
    <row r="1824" spans="4:4">
      <c r="D1824" t="s">
        <v>6151</v>
      </c>
    </row>
    <row r="1825" spans="4:4">
      <c r="D1825" t="s">
        <v>8277</v>
      </c>
    </row>
    <row r="1826" spans="4:4">
      <c r="D1826" t="s">
        <v>1563</v>
      </c>
    </row>
    <row r="1827" spans="4:4">
      <c r="D1827" t="s">
        <v>3674</v>
      </c>
    </row>
    <row r="1828" spans="4:4">
      <c r="D1828" t="s">
        <v>2434</v>
      </c>
    </row>
    <row r="1829" spans="4:4">
      <c r="D1829" t="s">
        <v>4282</v>
      </c>
    </row>
    <row r="1830" spans="4:4">
      <c r="D1830" t="s">
        <v>3191</v>
      </c>
    </row>
    <row r="1831" spans="4:4">
      <c r="D1831" t="s">
        <v>4285</v>
      </c>
    </row>
    <row r="1832" spans="4:4">
      <c r="D1832" t="s">
        <v>6351</v>
      </c>
    </row>
    <row r="1833" spans="4:4">
      <c r="D1833" t="s">
        <v>8377</v>
      </c>
    </row>
    <row r="1834" spans="4:4">
      <c r="D1834" t="s">
        <v>5789</v>
      </c>
    </row>
    <row r="1835" spans="4:4">
      <c r="D1835" t="s">
        <v>1566</v>
      </c>
    </row>
    <row r="1836" spans="4:4">
      <c r="D1836" t="s">
        <v>3723</v>
      </c>
    </row>
    <row r="1837" spans="4:4">
      <c r="D1837" t="s">
        <v>310</v>
      </c>
    </row>
    <row r="1838" spans="4:4">
      <c r="D1838" t="s">
        <v>8380</v>
      </c>
    </row>
    <row r="1839" spans="4:4">
      <c r="D1839" t="s">
        <v>3194</v>
      </c>
    </row>
    <row r="1840" spans="4:4">
      <c r="D1840" t="s">
        <v>7776</v>
      </c>
    </row>
    <row r="1841" spans="4:4">
      <c r="D1841" t="s">
        <v>6443</v>
      </c>
    </row>
    <row r="1842" spans="4:4">
      <c r="D1842" t="s">
        <v>5943</v>
      </c>
    </row>
    <row r="1843" spans="4:4">
      <c r="D1843" t="s">
        <v>4488</v>
      </c>
    </row>
    <row r="1844" spans="4:4">
      <c r="D1844" t="s">
        <v>1569</v>
      </c>
    </row>
    <row r="1845" spans="4:4">
      <c r="D1845" t="s">
        <v>6927</v>
      </c>
    </row>
    <row r="1846" spans="4:4">
      <c r="D1846" t="s">
        <v>2907</v>
      </c>
    </row>
    <row r="1847" spans="4:4">
      <c r="D1847" t="s">
        <v>5946</v>
      </c>
    </row>
    <row r="1848" spans="4:4">
      <c r="D1848" t="s">
        <v>2027</v>
      </c>
    </row>
    <row r="1849" spans="4:4">
      <c r="D1849" t="s">
        <v>2030</v>
      </c>
    </row>
    <row r="1850" spans="4:4">
      <c r="D1850" t="s">
        <v>2671</v>
      </c>
    </row>
    <row r="1851" spans="4:4">
      <c r="D1851" t="s">
        <v>7889</v>
      </c>
    </row>
    <row r="1852" spans="4:4">
      <c r="D1852" t="s">
        <v>6446</v>
      </c>
    </row>
    <row r="1853" spans="4:4">
      <c r="D1853" t="s">
        <v>4288</v>
      </c>
    </row>
    <row r="1854" spans="4:4">
      <c r="D1854" t="s">
        <v>8754</v>
      </c>
    </row>
    <row r="1855" spans="4:4">
      <c r="D1855" t="s">
        <v>8682</v>
      </c>
    </row>
    <row r="1856" spans="4:4">
      <c r="D1856" t="s">
        <v>250</v>
      </c>
    </row>
    <row r="1857" spans="4:4">
      <c r="D1857" t="s">
        <v>6356</v>
      </c>
    </row>
    <row r="1858" spans="4:4">
      <c r="D1858" t="s">
        <v>5198</v>
      </c>
    </row>
    <row r="1859" spans="4:4">
      <c r="D1859" t="s">
        <v>4061</v>
      </c>
    </row>
    <row r="1860" spans="4:4">
      <c r="D1860" t="s">
        <v>5796</v>
      </c>
    </row>
    <row r="1861" spans="4:4">
      <c r="D1861" t="s">
        <v>4293</v>
      </c>
    </row>
    <row r="1862" spans="4:4">
      <c r="D1862" t="s">
        <v>8687</v>
      </c>
    </row>
    <row r="1863" spans="4:4">
      <c r="D1863" t="s">
        <v>8690</v>
      </c>
    </row>
    <row r="1864" spans="4:4">
      <c r="D1864" t="s">
        <v>8693</v>
      </c>
    </row>
    <row r="1865" spans="4:4">
      <c r="D1865" t="s">
        <v>2035</v>
      </c>
    </row>
    <row r="1866" spans="4:4">
      <c r="D1866" t="s">
        <v>8280</v>
      </c>
    </row>
    <row r="1867" spans="4:4">
      <c r="D1867" t="s">
        <v>7147</v>
      </c>
    </row>
    <row r="1868" spans="4:4">
      <c r="D1868" t="s">
        <v>7783</v>
      </c>
    </row>
    <row r="1869" spans="4:4">
      <c r="D1869" t="s">
        <v>7896</v>
      </c>
    </row>
    <row r="1870" spans="4:4">
      <c r="D1870" t="s">
        <v>2038</v>
      </c>
    </row>
    <row r="1871" spans="4:4">
      <c r="D1871" t="s">
        <v>1261</v>
      </c>
    </row>
    <row r="1872" spans="4:4">
      <c r="D1872" t="s">
        <v>2678</v>
      </c>
    </row>
    <row r="1873" spans="4:4">
      <c r="D1873" t="s">
        <v>3677</v>
      </c>
    </row>
    <row r="1874" spans="4:4">
      <c r="D1874" t="s">
        <v>3680</v>
      </c>
    </row>
    <row r="1875" spans="4:4">
      <c r="D1875" t="s">
        <v>5534</v>
      </c>
    </row>
    <row r="1876" spans="4:4">
      <c r="D1876" t="s">
        <v>6618</v>
      </c>
    </row>
    <row r="1877" spans="4:4">
      <c r="D1877" t="s">
        <v>8757</v>
      </c>
    </row>
    <row r="1878" spans="4:4">
      <c r="D1878" t="s">
        <v>8511</v>
      </c>
    </row>
    <row r="1879" spans="4:4">
      <c r="D1879" t="s">
        <v>4066</v>
      </c>
    </row>
    <row r="1880" spans="4:4">
      <c r="D1880" t="s">
        <v>7786</v>
      </c>
    </row>
    <row r="1881" spans="4:4">
      <c r="D1881" t="s">
        <v>8383</v>
      </c>
    </row>
    <row r="1882" spans="4:4">
      <c r="D1882" t="s">
        <v>4920</v>
      </c>
    </row>
    <row r="1883" spans="4:4">
      <c r="D1883" t="s">
        <v>2041</v>
      </c>
    </row>
    <row r="1884" spans="4:4">
      <c r="D1884" t="s">
        <v>758</v>
      </c>
    </row>
    <row r="1885" spans="4:4">
      <c r="D1885" t="s">
        <v>5201</v>
      </c>
    </row>
    <row r="1886" spans="4:4">
      <c r="D1886" t="s">
        <v>2445</v>
      </c>
    </row>
    <row r="1887" spans="4:4">
      <c r="D1887" t="s">
        <v>2046</v>
      </c>
    </row>
    <row r="1888" spans="4:4">
      <c r="D1888" t="s">
        <v>2683</v>
      </c>
    </row>
    <row r="1889" spans="4:4">
      <c r="D1889" t="s">
        <v>8386</v>
      </c>
    </row>
    <row r="1890" spans="4:4">
      <c r="D1890" t="s">
        <v>4923</v>
      </c>
    </row>
    <row r="1891" spans="4:4">
      <c r="D1891" t="s">
        <v>3199</v>
      </c>
    </row>
    <row r="1892" spans="4:4">
      <c r="D1892" t="s">
        <v>3790</v>
      </c>
    </row>
    <row r="1893" spans="4:4">
      <c r="D1893" t="s">
        <v>7793</v>
      </c>
    </row>
    <row r="1894" spans="4:4">
      <c r="D1894" t="s">
        <v>317</v>
      </c>
    </row>
    <row r="1895" spans="4:4">
      <c r="D1895" t="s">
        <v>2051</v>
      </c>
    </row>
    <row r="1896" spans="4:4">
      <c r="D1896" t="s">
        <v>4296</v>
      </c>
    </row>
    <row r="1897" spans="4:4">
      <c r="D1897" t="s">
        <v>2054</v>
      </c>
    </row>
    <row r="1898" spans="4:4">
      <c r="D1898" t="s">
        <v>2448</v>
      </c>
    </row>
    <row r="1899" spans="4:4">
      <c r="D1899" t="s">
        <v>7796</v>
      </c>
    </row>
    <row r="1900" spans="4:4">
      <c r="D1900" t="s">
        <v>5951</v>
      </c>
    </row>
    <row r="1901" spans="4:4">
      <c r="D1901" t="s">
        <v>6758</v>
      </c>
    </row>
    <row r="1902" spans="4:4">
      <c r="D1902" t="s">
        <v>8283</v>
      </c>
    </row>
    <row r="1903" spans="4:4">
      <c r="D1903" t="s">
        <v>2451</v>
      </c>
    </row>
    <row r="1904" spans="4:4">
      <c r="D1904" t="s">
        <v>3202</v>
      </c>
    </row>
    <row r="1905" spans="4:4">
      <c r="D1905" t="s">
        <v>8286</v>
      </c>
    </row>
    <row r="1906" spans="4:4">
      <c r="D1906" t="s">
        <v>1303</v>
      </c>
    </row>
    <row r="1907" spans="4:4">
      <c r="D1907" t="s">
        <v>7935</v>
      </c>
    </row>
    <row r="1908" spans="4:4">
      <c r="D1908" t="s">
        <v>7803</v>
      </c>
    </row>
    <row r="1909" spans="4:4">
      <c r="D1909" t="s">
        <v>3683</v>
      </c>
    </row>
    <row r="1910" spans="4:4">
      <c r="D1910" t="s">
        <v>2454</v>
      </c>
    </row>
    <row r="1911" spans="4:4">
      <c r="D1911" t="s">
        <v>2920</v>
      </c>
    </row>
    <row r="1912" spans="4:4">
      <c r="D1912" t="s">
        <v>4299</v>
      </c>
    </row>
    <row r="1913" spans="4:4">
      <c r="D1913" t="s">
        <v>321</v>
      </c>
    </row>
    <row r="1914" spans="4:4">
      <c r="D1914" t="s">
        <v>8513</v>
      </c>
    </row>
    <row r="1915" spans="4:4">
      <c r="D1915" t="s">
        <v>7806</v>
      </c>
    </row>
    <row r="1916" spans="4:4">
      <c r="D1916" t="s">
        <v>3503</v>
      </c>
    </row>
    <row r="1917" spans="4:4">
      <c r="D1917" t="s">
        <v>6162</v>
      </c>
    </row>
    <row r="1918" spans="4:4">
      <c r="D1918" t="s">
        <v>2923</v>
      </c>
    </row>
    <row r="1919" spans="4:4">
      <c r="D1919" t="s">
        <v>2457</v>
      </c>
    </row>
    <row r="1920" spans="4:4">
      <c r="D1920" t="s">
        <v>762</v>
      </c>
    </row>
    <row r="1921" spans="4:4">
      <c r="D1921" t="s">
        <v>6359</v>
      </c>
    </row>
    <row r="1922" spans="4:4">
      <c r="D1922" t="s">
        <v>3205</v>
      </c>
    </row>
    <row r="1923" spans="4:4">
      <c r="D1923" t="s">
        <v>6362</v>
      </c>
    </row>
    <row r="1924" spans="4:4">
      <c r="D1924" t="s">
        <v>3793</v>
      </c>
    </row>
    <row r="1925" spans="4:4">
      <c r="D1925" t="s">
        <v>2057</v>
      </c>
    </row>
    <row r="1926" spans="4:4">
      <c r="D1926" t="s">
        <v>406</v>
      </c>
    </row>
    <row r="1927" spans="4:4">
      <c r="D1927" t="s">
        <v>2928</v>
      </c>
    </row>
    <row r="1928" spans="4:4">
      <c r="D1928" t="s">
        <v>6165</v>
      </c>
    </row>
    <row r="1929" spans="4:4">
      <c r="D1929" t="s">
        <v>3208</v>
      </c>
    </row>
    <row r="1930" spans="4:4">
      <c r="D1930" t="s">
        <v>262</v>
      </c>
    </row>
    <row r="1931" spans="4:4">
      <c r="D1931" t="s">
        <v>8171</v>
      </c>
    </row>
    <row r="1932" spans="4:4">
      <c r="D1932" t="s">
        <v>8988</v>
      </c>
    </row>
    <row r="1933" spans="4:4">
      <c r="D1933" t="s">
        <v>5805</v>
      </c>
    </row>
    <row r="1934" spans="4:4">
      <c r="D1934" t="s">
        <v>8389</v>
      </c>
    </row>
    <row r="1935" spans="4:4">
      <c r="D1935" t="s">
        <v>409</v>
      </c>
    </row>
    <row r="1936" spans="4:4">
      <c r="D1936" t="s">
        <v>4503</v>
      </c>
    </row>
    <row r="1937" spans="4:4">
      <c r="D1937" t="s">
        <v>6453</v>
      </c>
    </row>
    <row r="1938" spans="4:4">
      <c r="D1938" t="s">
        <v>5808</v>
      </c>
    </row>
    <row r="1939" spans="4:4">
      <c r="D1939" t="s">
        <v>6930</v>
      </c>
    </row>
    <row r="1940" spans="4:4">
      <c r="D1940" t="s">
        <v>5539</v>
      </c>
    </row>
    <row r="1941" spans="4:4">
      <c r="D1941" t="s">
        <v>8991</v>
      </c>
    </row>
    <row r="1942" spans="4:4">
      <c r="D1942" t="s">
        <v>478</v>
      </c>
    </row>
    <row r="1943" spans="4:4">
      <c r="D1943" t="s">
        <v>4506</v>
      </c>
    </row>
    <row r="1944" spans="4:4">
      <c r="D1944" t="s">
        <v>766</v>
      </c>
    </row>
    <row r="1945" spans="4:4">
      <c r="D1945" t="s">
        <v>4304</v>
      </c>
    </row>
    <row r="1946" spans="4:4">
      <c r="D1946" t="s">
        <v>4926</v>
      </c>
    </row>
    <row r="1947" spans="4:4">
      <c r="D1947" t="s">
        <v>7811</v>
      </c>
    </row>
    <row r="1948" spans="4:4">
      <c r="D1948" t="s">
        <v>1017</v>
      </c>
    </row>
    <row r="1949" spans="4:4">
      <c r="D1949" t="s">
        <v>3728</v>
      </c>
    </row>
    <row r="1950" spans="4:4">
      <c r="D1950" t="s">
        <v>7814</v>
      </c>
    </row>
    <row r="1951" spans="4:4">
      <c r="D1951" t="s">
        <v>1021</v>
      </c>
    </row>
    <row r="1952" spans="4:4">
      <c r="D1952" t="s">
        <v>412</v>
      </c>
    </row>
    <row r="1953" spans="4:4">
      <c r="D1953" t="s">
        <v>483</v>
      </c>
    </row>
    <row r="1954" spans="4:4">
      <c r="D1954" t="s">
        <v>7817</v>
      </c>
    </row>
    <row r="1955" spans="4:4">
      <c r="D1955" t="s">
        <v>7820</v>
      </c>
    </row>
    <row r="1956" spans="4:4">
      <c r="D1956" t="s">
        <v>6933</v>
      </c>
    </row>
  </sheetData>
  <sheetProtection algorithmName="SHA-512" hashValue="e862cbJ/rLvo6MO/CJJFVuHviUACaMtngzg5MiOBGDCvp/hV0Xl8qoiQnq+sTWrakWiSkS5X3OXoH3yuAHPZAw==" saltValue="rWmPPG729c9cG/tOIg4T7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 NEW Calculator</vt:lpstr>
      <vt:lpstr>List</vt:lpstr>
      <vt:lpstr>NEW Reference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VDC Budget Calculator FY2024 Final</dc:title>
  <dc:creator>Nick Page</dc:creator>
  <cp:lastModifiedBy>Owczarski, Kelly</cp:lastModifiedBy>
  <dcterms:created xsi:type="dcterms:W3CDTF">2021-08-17T21:10:11Z</dcterms:created>
  <dcterms:modified xsi:type="dcterms:W3CDTF">2024-08-26T19:41:21Z</dcterms:modified>
</cp:coreProperties>
</file>